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new mayuri 2025.10.10\2027 budjet\2027 budjet new\"/>
    </mc:Choice>
  </mc:AlternateContent>
  <bookViews>
    <workbookView xWindow="-15" yWindow="-15" windowWidth="15345" windowHeight="6945" tabRatio="814" firstSheet="8" activeTab="27"/>
  </bookViews>
  <sheets>
    <sheet name="QUATER 04" sheetId="71" state="hidden" r:id="rId1"/>
    <sheet name="QUATER 04." sheetId="72" state="hidden" r:id="rId2"/>
    <sheet name="300" sheetId="33" r:id="rId3"/>
    <sheet name="301" sheetId="34" r:id="rId4"/>
    <sheet name="302" sheetId="35" r:id="rId5"/>
    <sheet name="303" sheetId="36" r:id="rId6"/>
    <sheet name="304" sheetId="37" r:id="rId7"/>
    <sheet name="305" sheetId="38" r:id="rId8"/>
    <sheet name="306" sheetId="39" r:id="rId9"/>
    <sheet name="307" sheetId="40" r:id="rId10"/>
    <sheet name="308" sheetId="41" r:id="rId11"/>
    <sheet name="309" sheetId="42" r:id="rId12"/>
    <sheet name="310" sheetId="43" r:id="rId13"/>
    <sheet name="311" sheetId="44" r:id="rId14"/>
    <sheet name="312" sheetId="67" r:id="rId15"/>
    <sheet name="313" sheetId="68" r:id="rId16"/>
    <sheet name="314" sheetId="69" r:id="rId17"/>
    <sheet name="315" sheetId="70" r:id="rId18"/>
    <sheet name="316" sheetId="49" r:id="rId19"/>
    <sheet name="317" sheetId="50" r:id="rId20"/>
    <sheet name="318" sheetId="51" r:id="rId21"/>
    <sheet name="319" sheetId="52" r:id="rId22"/>
    <sheet name="320" sheetId="53" r:id="rId23"/>
    <sheet name="321" sheetId="54" r:id="rId24"/>
    <sheet name="322" sheetId="55" r:id="rId25"/>
    <sheet name="323" sheetId="56" r:id="rId26"/>
    <sheet name="324" sheetId="57" r:id="rId27"/>
    <sheet name="325" sheetId="62" r:id="rId28"/>
    <sheet name="Sheet2" sheetId="65" state="hidden" r:id="rId29"/>
  </sheets>
  <externalReferences>
    <externalReference r:id="rId30"/>
  </externalReferences>
  <definedNames>
    <definedName name="_xlnm._FilterDatabase" localSheetId="1" hidden="1">'QUATER 04.'!$A$3:$G$104</definedName>
    <definedName name="_xlnm.Print_Area" localSheetId="2">'300'!$A$1:$S$86</definedName>
    <definedName name="_xlnm.Print_Area" localSheetId="4">'302'!$A$1:$R$78</definedName>
    <definedName name="_xlnm.Print_Area" localSheetId="7">'305'!$A$1:$S$228</definedName>
    <definedName name="_xlnm.Print_Area" localSheetId="8">'306'!$A$1:$T$44,'306'!$A$51:$S$75</definedName>
    <definedName name="_xlnm.Print_Area" localSheetId="9">'307'!$A$1:$S$82,'307'!$A$89:$S$136</definedName>
    <definedName name="_xlnm.Print_Area" localSheetId="10">'308'!$A$1:$Q$144</definedName>
    <definedName name="_xlnm.Print_Area" localSheetId="11">'309'!$A$1:$P$37,'309'!$A$47:$P$96</definedName>
    <definedName name="_xlnm.Print_Area" localSheetId="12">'310'!$A$1:$Q$282</definedName>
    <definedName name="_xlnm.Print_Area" localSheetId="13">'311'!$A$2:$S$36,'311'!$A$49:$S$87,'311'!$A$102:$S$135</definedName>
    <definedName name="_xlnm.Print_Area" localSheetId="14">'312'!$A$1:$T$45,'312'!$A$47:$S$155</definedName>
    <definedName name="_xlnm.Print_Area" localSheetId="15">'313'!$A$1:$P$93</definedName>
    <definedName name="_xlnm.Print_Area" localSheetId="16">'314'!$A$1:$T$89</definedName>
    <definedName name="_xlnm.Print_Area" localSheetId="17">'315'!$A$1:$T$40,'315'!$A$46:$S$84,'315'!$A$92:$T$147</definedName>
    <definedName name="_xlnm.Print_Area" localSheetId="19">'317'!$A$1:$S$38,'317'!$A$49:$S$84</definedName>
    <definedName name="_xlnm.Print_Area" localSheetId="20">'318'!$A$1:$S$34,'318'!$A$43:$T$79,'318'!$A$91:$S$127,'318'!$A$139:$T$174,'318'!$A$184:$S$225,'318'!$A$236:$S$270,'318'!$A$278:$S$288</definedName>
    <definedName name="_xlnm.Print_Area" localSheetId="21">'319'!$A$1:$S$165</definedName>
    <definedName name="_xlnm.Print_Area" localSheetId="22">'320'!$A$1:$Q$39,'320'!$A$48:$Q$82,'320'!$A$91:$Q$124,'320'!$A$139:$Q$183</definedName>
    <definedName name="_xlnm.Print_Area" localSheetId="23">'321'!$A$1:$T$52</definedName>
    <definedName name="_xlnm.Print_Area" localSheetId="24">'322'!$A$1:$Q$97</definedName>
    <definedName name="_xlnm.Print_Area" localSheetId="25">'323'!$A$1:$T$51</definedName>
    <definedName name="_xlnm.Print_Area" localSheetId="26">'324'!$A$2:$P$51</definedName>
    <definedName name="_xlnm.Print_Area" localSheetId="27">'325'!$A$1:$P$50</definedName>
    <definedName name="_xlnm.Print_Area" localSheetId="1">'QUATER 04.'!$A$3:$G$104</definedName>
    <definedName name="_xlnm.Print_Titles" localSheetId="1">'QUATER 04.'!$3:$3</definedName>
  </definedNames>
  <calcPr calcId="152511"/>
</workbook>
</file>

<file path=xl/calcChain.xml><?xml version="1.0" encoding="utf-8"?>
<calcChain xmlns="http://schemas.openxmlformats.org/spreadsheetml/2006/main">
  <c r="R153" i="67" l="1"/>
  <c r="S153" i="67"/>
  <c r="T153" i="67"/>
  <c r="O49" i="62"/>
  <c r="Q49" i="62"/>
  <c r="N36" i="62"/>
  <c r="N37" i="62" s="1"/>
  <c r="N49" i="62" s="1"/>
  <c r="N14" i="62"/>
  <c r="O12" i="57"/>
  <c r="P12" i="57"/>
  <c r="Q49" i="57"/>
  <c r="O36" i="57"/>
  <c r="P36" i="57"/>
  <c r="P37" i="57" s="1"/>
  <c r="P49" i="57" s="1"/>
  <c r="O37" i="57"/>
  <c r="O49" i="57" s="1"/>
  <c r="N36" i="57"/>
  <c r="N37" i="57" s="1"/>
  <c r="N49" i="57" s="1"/>
  <c r="N12" i="57"/>
  <c r="R13" i="56"/>
  <c r="S13" i="56"/>
  <c r="R36" i="56"/>
  <c r="R37" i="56" s="1"/>
  <c r="R50" i="56" s="1"/>
  <c r="S36" i="56"/>
  <c r="S37" i="56"/>
  <c r="S50" i="56" s="1"/>
  <c r="T50" i="56"/>
  <c r="Q36" i="56"/>
  <c r="Q13" i="56"/>
  <c r="Q37" i="56" l="1"/>
  <c r="Q50" i="56" s="1"/>
  <c r="O61" i="55"/>
  <c r="P61" i="55"/>
  <c r="O12" i="55"/>
  <c r="P12" i="55"/>
  <c r="O38" i="55"/>
  <c r="O97" i="55" s="1"/>
  <c r="P38" i="55"/>
  <c r="O37" i="55"/>
  <c r="P37" i="55"/>
  <c r="O85" i="55"/>
  <c r="P85" i="55"/>
  <c r="O84" i="55"/>
  <c r="P84" i="55"/>
  <c r="N84" i="55"/>
  <c r="N61" i="55"/>
  <c r="N37" i="55"/>
  <c r="N12" i="55"/>
  <c r="R12" i="54"/>
  <c r="S12" i="54"/>
  <c r="R38" i="54"/>
  <c r="R51" i="54" s="1"/>
  <c r="S38" i="54"/>
  <c r="T51" i="54"/>
  <c r="R37" i="54"/>
  <c r="S37" i="54"/>
  <c r="Q37" i="54"/>
  <c r="Q38" i="54" s="1"/>
  <c r="Q51" i="54" s="1"/>
  <c r="Q12" i="54"/>
  <c r="O11" i="53"/>
  <c r="P11" i="53"/>
  <c r="O38" i="53"/>
  <c r="P38" i="53"/>
  <c r="O39" i="53"/>
  <c r="P39" i="53"/>
  <c r="O62" i="53"/>
  <c r="O82" i="53" s="1"/>
  <c r="P62" i="53"/>
  <c r="O81" i="53"/>
  <c r="P81" i="53"/>
  <c r="P82" i="53"/>
  <c r="O103" i="53"/>
  <c r="P103" i="53"/>
  <c r="O123" i="53"/>
  <c r="P123" i="53"/>
  <c r="O124" i="53"/>
  <c r="P124" i="53"/>
  <c r="O151" i="53"/>
  <c r="P151" i="53"/>
  <c r="O169" i="53"/>
  <c r="P169" i="53"/>
  <c r="O170" i="53"/>
  <c r="P170" i="53"/>
  <c r="M183" i="53"/>
  <c r="N183" i="53"/>
  <c r="N169" i="53"/>
  <c r="N151" i="53"/>
  <c r="N123" i="53"/>
  <c r="N103" i="53"/>
  <c r="N81" i="53"/>
  <c r="N82" i="53" s="1"/>
  <c r="N62" i="53"/>
  <c r="N38" i="53"/>
  <c r="N11" i="53"/>
  <c r="P164" i="52"/>
  <c r="Q164" i="52"/>
  <c r="R164" i="52"/>
  <c r="S164" i="52"/>
  <c r="T164" i="52"/>
  <c r="P153" i="52"/>
  <c r="Q153" i="52"/>
  <c r="R153" i="52"/>
  <c r="S153" i="52"/>
  <c r="P152" i="52"/>
  <c r="Q152" i="52"/>
  <c r="R152" i="52"/>
  <c r="S152" i="52"/>
  <c r="R144" i="52"/>
  <c r="S144" i="52"/>
  <c r="Q14" i="52"/>
  <c r="R14" i="52"/>
  <c r="S14" i="52"/>
  <c r="Q37" i="52"/>
  <c r="R37" i="52"/>
  <c r="S37" i="52"/>
  <c r="Q36" i="52"/>
  <c r="R36" i="52"/>
  <c r="S36" i="52"/>
  <c r="P55" i="52"/>
  <c r="Q55" i="52"/>
  <c r="R55" i="52"/>
  <c r="S55" i="52"/>
  <c r="P77" i="52"/>
  <c r="Q77" i="52"/>
  <c r="R77" i="52"/>
  <c r="S77" i="52"/>
  <c r="P78" i="52"/>
  <c r="Q78" i="52"/>
  <c r="R78" i="52"/>
  <c r="P96" i="52"/>
  <c r="Q96" i="52"/>
  <c r="R96" i="52"/>
  <c r="S96" i="52"/>
  <c r="S122" i="52" s="1"/>
  <c r="P122" i="52"/>
  <c r="Q122" i="52"/>
  <c r="R122" i="52"/>
  <c r="P121" i="52"/>
  <c r="Q121" i="52"/>
  <c r="R121" i="52"/>
  <c r="S121" i="52"/>
  <c r="Q144" i="52"/>
  <c r="R283" i="51"/>
  <c r="S283" i="51"/>
  <c r="T283" i="51"/>
  <c r="Q269" i="51"/>
  <c r="Q247" i="51"/>
  <c r="Q224" i="51"/>
  <c r="Q199" i="51"/>
  <c r="Q173" i="51"/>
  <c r="Q174" i="51" s="1"/>
  <c r="Q151" i="51"/>
  <c r="Q126" i="51"/>
  <c r="Q127" i="51" s="1"/>
  <c r="Q102" i="51"/>
  <c r="Q78" i="51"/>
  <c r="Q55" i="51"/>
  <c r="Q33" i="51"/>
  <c r="Q13" i="51"/>
  <c r="R83" i="50"/>
  <c r="S83" i="50"/>
  <c r="T83" i="50"/>
  <c r="Q70" i="50"/>
  <c r="Q71" i="50" s="1"/>
  <c r="Q60" i="50"/>
  <c r="Q37" i="50"/>
  <c r="Q38" i="50" s="1"/>
  <c r="Q83" i="50" s="1"/>
  <c r="Q11" i="50"/>
  <c r="S11" i="50"/>
  <c r="S37" i="50"/>
  <c r="S38" i="50" s="1"/>
  <c r="S60" i="50"/>
  <c r="S70" i="50"/>
  <c r="O13" i="49"/>
  <c r="P13" i="49"/>
  <c r="O34" i="49"/>
  <c r="P34" i="49"/>
  <c r="O35" i="49"/>
  <c r="P35" i="49"/>
  <c r="P92" i="49" s="1"/>
  <c r="O53" i="49"/>
  <c r="P53" i="49"/>
  <c r="O80" i="49"/>
  <c r="P80" i="49"/>
  <c r="O92" i="49"/>
  <c r="N79" i="49"/>
  <c r="N53" i="49"/>
  <c r="N34" i="49"/>
  <c r="N35" i="49" s="1"/>
  <c r="N13" i="49"/>
  <c r="R144" i="70"/>
  <c r="T144" i="70"/>
  <c r="Q130" i="70"/>
  <c r="Q103" i="70"/>
  <c r="Q131" i="70" s="1"/>
  <c r="Q83" i="70"/>
  <c r="Q57" i="70"/>
  <c r="Q84" i="70" s="1"/>
  <c r="Q38" i="70"/>
  <c r="Q39" i="70" s="1"/>
  <c r="Q144" i="70" s="1"/>
  <c r="Q11" i="70"/>
  <c r="R89" i="69"/>
  <c r="T89" i="69"/>
  <c r="Q75" i="69"/>
  <c r="Q54" i="69"/>
  <c r="Q29" i="69"/>
  <c r="Q30" i="69" s="1"/>
  <c r="Q11" i="69"/>
  <c r="O92" i="68"/>
  <c r="P92" i="68"/>
  <c r="Q92" i="68"/>
  <c r="N79" i="68"/>
  <c r="N80" i="68" s="1"/>
  <c r="N56" i="68"/>
  <c r="N38" i="68"/>
  <c r="N11" i="68"/>
  <c r="Q140" i="67"/>
  <c r="Q115" i="67"/>
  <c r="Q90" i="67"/>
  <c r="Q64" i="67"/>
  <c r="Q91" i="67" s="1"/>
  <c r="Q40" i="67"/>
  <c r="Q13" i="67"/>
  <c r="Q41" i="67" s="1"/>
  <c r="R133" i="44"/>
  <c r="Q115" i="44"/>
  <c r="Q86" i="44"/>
  <c r="Q87" i="44" s="1"/>
  <c r="Q61" i="44"/>
  <c r="Q35" i="44"/>
  <c r="Q36" i="44" s="1"/>
  <c r="Q133" i="44" s="1"/>
  <c r="Q13" i="44"/>
  <c r="O282" i="43"/>
  <c r="P282" i="43"/>
  <c r="Q282" i="43"/>
  <c r="N267" i="43"/>
  <c r="N268" i="43" s="1"/>
  <c r="N257" i="43"/>
  <c r="N230" i="43"/>
  <c r="N218" i="43"/>
  <c r="N192" i="43"/>
  <c r="N180" i="43"/>
  <c r="N154" i="43"/>
  <c r="N146" i="43"/>
  <c r="N122" i="43"/>
  <c r="N123" i="43" s="1"/>
  <c r="N101" i="43"/>
  <c r="N80" i="43"/>
  <c r="N60" i="43"/>
  <c r="N35" i="43"/>
  <c r="N11" i="43"/>
  <c r="N36" i="43" s="1"/>
  <c r="O95" i="42"/>
  <c r="P95" i="42"/>
  <c r="Q95" i="42"/>
  <c r="O81" i="42"/>
  <c r="P81" i="42"/>
  <c r="O80" i="42"/>
  <c r="P80" i="42"/>
  <c r="O59" i="42"/>
  <c r="P59" i="42"/>
  <c r="O37" i="42"/>
  <c r="P37" i="42"/>
  <c r="O36" i="42"/>
  <c r="P36" i="42"/>
  <c r="O12" i="42"/>
  <c r="P12" i="42"/>
  <c r="N80" i="42"/>
  <c r="N59" i="42"/>
  <c r="N36" i="42"/>
  <c r="N12" i="42"/>
  <c r="N131" i="41"/>
  <c r="N108" i="41"/>
  <c r="N92" i="41"/>
  <c r="N74" i="41"/>
  <c r="N50" i="41"/>
  <c r="N30" i="41"/>
  <c r="N11" i="41"/>
  <c r="Q97" i="55" l="1"/>
  <c r="N38" i="55"/>
  <c r="N97" i="55" s="1"/>
  <c r="N85" i="55"/>
  <c r="O183" i="53"/>
  <c r="P183" i="53"/>
  <c r="Q183" i="53"/>
  <c r="N170" i="53"/>
  <c r="N39" i="53"/>
  <c r="N124" i="53"/>
  <c r="S78" i="52"/>
  <c r="Q34" i="51"/>
  <c r="Q270" i="51"/>
  <c r="Q225" i="51"/>
  <c r="Q79" i="51"/>
  <c r="Q283" i="51"/>
  <c r="S71" i="50"/>
  <c r="Q92" i="49"/>
  <c r="N80" i="49"/>
  <c r="N92" i="49" s="1"/>
  <c r="Q76" i="69"/>
  <c r="Q89" i="69" s="1"/>
  <c r="N39" i="68"/>
  <c r="N92" i="68" s="1"/>
  <c r="Q141" i="67"/>
  <c r="Q153" i="67" s="1"/>
  <c r="N193" i="43"/>
  <c r="N231" i="43"/>
  <c r="N155" i="43"/>
  <c r="N81" i="43"/>
  <c r="N282" i="43"/>
  <c r="N37" i="42"/>
  <c r="N81" i="42"/>
  <c r="N95" i="42" s="1"/>
  <c r="N31" i="41"/>
  <c r="N75" i="41"/>
  <c r="N109" i="41"/>
  <c r="N138" i="41"/>
  <c r="O138" i="41"/>
  <c r="Q138" i="41"/>
  <c r="R135" i="40" l="1"/>
  <c r="T135" i="40"/>
  <c r="Q122" i="40"/>
  <c r="Q101" i="40"/>
  <c r="Q81" i="40"/>
  <c r="Q55" i="40"/>
  <c r="Q35" i="40"/>
  <c r="Q12" i="40"/>
  <c r="R14" i="39"/>
  <c r="S14" i="39"/>
  <c r="R74" i="39"/>
  <c r="T74" i="39"/>
  <c r="Q64" i="39"/>
  <c r="Q43" i="39"/>
  <c r="Q14" i="39"/>
  <c r="R11" i="38"/>
  <c r="S11" i="38"/>
  <c r="R36" i="38"/>
  <c r="S36" i="38"/>
  <c r="R37" i="38"/>
  <c r="S37" i="38"/>
  <c r="R57" i="38"/>
  <c r="R82" i="38" s="1"/>
  <c r="S57" i="38"/>
  <c r="S82" i="38" s="1"/>
  <c r="R81" i="38"/>
  <c r="S81" i="38"/>
  <c r="R102" i="38"/>
  <c r="R131" i="38" s="1"/>
  <c r="S102" i="38"/>
  <c r="S131" i="38" s="1"/>
  <c r="R130" i="38"/>
  <c r="S130" i="38"/>
  <c r="R150" i="38"/>
  <c r="S150" i="38"/>
  <c r="R173" i="38"/>
  <c r="R174" i="38" s="1"/>
  <c r="S173" i="38"/>
  <c r="S174" i="38" s="1"/>
  <c r="R193" i="38"/>
  <c r="S193" i="38"/>
  <c r="R213" i="38"/>
  <c r="R214" i="38" s="1"/>
  <c r="S213" i="38"/>
  <c r="S214" i="38" s="1"/>
  <c r="T228" i="38"/>
  <c r="Q213" i="38"/>
  <c r="Q193" i="38"/>
  <c r="Q173" i="38"/>
  <c r="Q150" i="38"/>
  <c r="Q130" i="38"/>
  <c r="Q102" i="38"/>
  <c r="Q81" i="38"/>
  <c r="Q57" i="38"/>
  <c r="Q82" i="38" s="1"/>
  <c r="Q36" i="38"/>
  <c r="Q11" i="38"/>
  <c r="Q144" i="37"/>
  <c r="R144" i="37"/>
  <c r="T144" i="37"/>
  <c r="Q131" i="37"/>
  <c r="Q122" i="37"/>
  <c r="Q105" i="37"/>
  <c r="Q98" i="37"/>
  <c r="Q73" i="37"/>
  <c r="Q49" i="37"/>
  <c r="Q31" i="37"/>
  <c r="Q14" i="37"/>
  <c r="O33" i="36"/>
  <c r="P33" i="36"/>
  <c r="O14" i="36"/>
  <c r="O34" i="36" s="1"/>
  <c r="O46" i="36" s="1"/>
  <c r="P14" i="36"/>
  <c r="P34" i="36" s="1"/>
  <c r="P46" i="36" s="1"/>
  <c r="N33" i="36"/>
  <c r="N34" i="36" s="1"/>
  <c r="N46" i="36" s="1"/>
  <c r="N14" i="36"/>
  <c r="O78" i="35"/>
  <c r="P78" i="35"/>
  <c r="Q78" i="35"/>
  <c r="O66" i="35"/>
  <c r="P66" i="35"/>
  <c r="O65" i="35"/>
  <c r="P65" i="35"/>
  <c r="O35" i="35"/>
  <c r="P35" i="35"/>
  <c r="O34" i="35"/>
  <c r="P34" i="35"/>
  <c r="O12" i="35"/>
  <c r="P12" i="35"/>
  <c r="M55" i="35"/>
  <c r="N55" i="35"/>
  <c r="O55" i="35"/>
  <c r="P55" i="35"/>
  <c r="N65" i="35"/>
  <c r="N66" i="35"/>
  <c r="N34" i="35"/>
  <c r="N12" i="35"/>
  <c r="N35" i="35" s="1"/>
  <c r="R93" i="34"/>
  <c r="S93" i="34"/>
  <c r="T93" i="34"/>
  <c r="R81" i="34"/>
  <c r="S81" i="34"/>
  <c r="R80" i="34"/>
  <c r="S80" i="34"/>
  <c r="R56" i="34"/>
  <c r="S56" i="34"/>
  <c r="Q80" i="34"/>
  <c r="Q56" i="34"/>
  <c r="Q37" i="34"/>
  <c r="Q38" i="34" s="1"/>
  <c r="Q11" i="34"/>
  <c r="R74" i="33"/>
  <c r="S74" i="33"/>
  <c r="R31" i="33"/>
  <c r="S31" i="33"/>
  <c r="R32" i="33"/>
  <c r="R84" i="33" s="1"/>
  <c r="S32" i="33"/>
  <c r="S84" i="33" s="1"/>
  <c r="R51" i="33"/>
  <c r="S51" i="33"/>
  <c r="R75" i="33"/>
  <c r="S75" i="33"/>
  <c r="Q84" i="33"/>
  <c r="M11" i="33"/>
  <c r="O11" i="33"/>
  <c r="P11" i="33"/>
  <c r="Q11" i="33"/>
  <c r="R11" i="33"/>
  <c r="S11" i="33"/>
  <c r="Q82" i="40" l="1"/>
  <c r="Q123" i="40"/>
  <c r="Q131" i="38"/>
  <c r="Q37" i="38"/>
  <c r="Q228" i="38" s="1"/>
  <c r="Q214" i="38"/>
  <c r="Q36" i="40"/>
  <c r="Q44" i="39"/>
  <c r="Q74" i="39" s="1"/>
  <c r="R228" i="38"/>
  <c r="Q174" i="38"/>
  <c r="Q74" i="37"/>
  <c r="Q32" i="37"/>
  <c r="N78" i="35"/>
  <c r="Q81" i="34"/>
  <c r="Q93" i="34" s="1"/>
  <c r="Q74" i="33"/>
  <c r="Q51" i="33"/>
  <c r="Q31" i="33"/>
  <c r="Q32" i="33"/>
  <c r="Q135" i="40" l="1"/>
  <c r="Q75" i="33"/>
  <c r="L131" i="41"/>
  <c r="M131" i="41"/>
  <c r="P131" i="41"/>
  <c r="J131" i="41"/>
  <c r="P80" i="34" l="1"/>
  <c r="P37" i="34"/>
  <c r="S37" i="34"/>
  <c r="P11" i="34"/>
  <c r="S11" i="34"/>
  <c r="P74" i="33"/>
  <c r="O74" i="33"/>
  <c r="P38" i="34" l="1"/>
  <c r="S38" i="34"/>
  <c r="P31" i="33"/>
  <c r="O31" i="33"/>
  <c r="W15" i="56" l="1"/>
  <c r="W16" i="56"/>
  <c r="W17" i="56"/>
  <c r="W18" i="56"/>
  <c r="W19" i="56"/>
  <c r="W20" i="56"/>
  <c r="W21" i="56"/>
  <c r="W22" i="56"/>
  <c r="W23" i="56"/>
  <c r="W24" i="56"/>
  <c r="W25" i="56"/>
  <c r="W26" i="56"/>
  <c r="W27" i="56"/>
  <c r="W28" i="56"/>
  <c r="W29" i="56"/>
  <c r="W30" i="56"/>
  <c r="W31" i="56"/>
  <c r="W32" i="56"/>
  <c r="W33" i="56"/>
  <c r="W34" i="56"/>
  <c r="W35" i="56"/>
  <c r="W14" i="56"/>
  <c r="T57" i="35"/>
  <c r="T58" i="35"/>
  <c r="T59" i="35"/>
  <c r="T60" i="35"/>
  <c r="T61" i="35"/>
  <c r="T62" i="35"/>
  <c r="T63" i="35"/>
  <c r="T64" i="35"/>
  <c r="T56" i="35"/>
  <c r="T14" i="35"/>
  <c r="T15" i="35"/>
  <c r="T16" i="35"/>
  <c r="T17" i="35"/>
  <c r="T18" i="35"/>
  <c r="T19" i="35"/>
  <c r="T20" i="35"/>
  <c r="T21" i="35"/>
  <c r="T22" i="35"/>
  <c r="T23" i="35"/>
  <c r="T24" i="35"/>
  <c r="T25" i="35"/>
  <c r="T26" i="35"/>
  <c r="T27" i="35"/>
  <c r="T28" i="35"/>
  <c r="T29" i="35"/>
  <c r="T30" i="35"/>
  <c r="T31" i="35"/>
  <c r="T32" i="35"/>
  <c r="T33" i="35"/>
  <c r="T13" i="35"/>
  <c r="P144" i="52" l="1"/>
  <c r="P14" i="37" l="1"/>
  <c r="P56" i="34"/>
  <c r="P81" i="34" s="1"/>
  <c r="K12" i="62" l="1"/>
  <c r="K13" i="62"/>
  <c r="K15" i="62"/>
  <c r="K16" i="62"/>
  <c r="K18" i="62"/>
  <c r="K19" i="62"/>
  <c r="K20" i="62"/>
  <c r="K21" i="62"/>
  <c r="K22" i="62"/>
  <c r="K23" i="62"/>
  <c r="K24" i="62"/>
  <c r="K25" i="62"/>
  <c r="K26" i="62"/>
  <c r="K27" i="62"/>
  <c r="K29" i="62"/>
  <c r="K30" i="62"/>
  <c r="K31" i="62"/>
  <c r="K32" i="62"/>
  <c r="K33" i="62"/>
  <c r="K35" i="62"/>
  <c r="K11" i="62"/>
  <c r="K10" i="57"/>
  <c r="K11" i="57"/>
  <c r="K13" i="57"/>
  <c r="K14" i="57"/>
  <c r="K16" i="57"/>
  <c r="K17" i="57"/>
  <c r="K18" i="57"/>
  <c r="K19" i="57"/>
  <c r="K21" i="57"/>
  <c r="K22" i="57"/>
  <c r="K23" i="57"/>
  <c r="K24" i="57"/>
  <c r="K25" i="57"/>
  <c r="K26" i="57"/>
  <c r="K27" i="57"/>
  <c r="K28" i="57"/>
  <c r="K29" i="57"/>
  <c r="K31" i="57"/>
  <c r="K34" i="57"/>
  <c r="K35" i="57"/>
  <c r="K9" i="57"/>
  <c r="N11" i="56"/>
  <c r="N12" i="56"/>
  <c r="N14" i="56"/>
  <c r="N15" i="56"/>
  <c r="N17" i="56"/>
  <c r="N18" i="56"/>
  <c r="N20" i="56"/>
  <c r="N22" i="56"/>
  <c r="N23" i="56"/>
  <c r="N24" i="56"/>
  <c r="N25" i="56"/>
  <c r="N26" i="56"/>
  <c r="N27" i="56"/>
  <c r="N28" i="56"/>
  <c r="N31" i="56"/>
  <c r="N32" i="56"/>
  <c r="N33" i="56"/>
  <c r="N34" i="56"/>
  <c r="N35" i="56"/>
  <c r="N10" i="56"/>
  <c r="K59" i="55"/>
  <c r="K60" i="55"/>
  <c r="K62" i="55"/>
  <c r="K63" i="55"/>
  <c r="K65" i="55"/>
  <c r="K66" i="55"/>
  <c r="K67" i="55"/>
  <c r="K68" i="55"/>
  <c r="K69" i="55"/>
  <c r="K70" i="55"/>
  <c r="K71" i="55"/>
  <c r="K72" i="55"/>
  <c r="K73" i="55"/>
  <c r="K74" i="55"/>
  <c r="K75" i="55"/>
  <c r="K76" i="55"/>
  <c r="K77" i="55"/>
  <c r="K79" i="55"/>
  <c r="K80" i="55"/>
  <c r="K81" i="55"/>
  <c r="K82" i="55"/>
  <c r="K83" i="55"/>
  <c r="K58" i="55"/>
  <c r="K13" i="55"/>
  <c r="K14" i="55"/>
  <c r="K16" i="55"/>
  <c r="K17" i="55"/>
  <c r="K18" i="55"/>
  <c r="K19" i="55"/>
  <c r="K20" i="55"/>
  <c r="K21" i="55"/>
  <c r="K22" i="55"/>
  <c r="K23" i="55"/>
  <c r="K24" i="55"/>
  <c r="K25" i="55"/>
  <c r="K26" i="55"/>
  <c r="K27" i="55"/>
  <c r="K28" i="55"/>
  <c r="K33" i="55"/>
  <c r="K34" i="55"/>
  <c r="K35" i="55"/>
  <c r="K36" i="55"/>
  <c r="K9" i="55"/>
  <c r="N10" i="54"/>
  <c r="N11" i="54"/>
  <c r="N13" i="54"/>
  <c r="N14" i="54"/>
  <c r="N16" i="54"/>
  <c r="N17" i="54"/>
  <c r="N18" i="54"/>
  <c r="N19" i="54"/>
  <c r="N20" i="54"/>
  <c r="N21" i="54"/>
  <c r="N22" i="54"/>
  <c r="N23" i="54"/>
  <c r="N24" i="54"/>
  <c r="N25" i="54"/>
  <c r="N26" i="54"/>
  <c r="N27" i="54"/>
  <c r="N28" i="54"/>
  <c r="N30" i="54"/>
  <c r="N31" i="54"/>
  <c r="N33" i="54"/>
  <c r="N34" i="54"/>
  <c r="N35" i="54"/>
  <c r="N9" i="54"/>
  <c r="K149" i="53"/>
  <c r="K150" i="53"/>
  <c r="K152" i="53"/>
  <c r="K153" i="53"/>
  <c r="K155" i="53"/>
  <c r="K156" i="53"/>
  <c r="K157" i="53"/>
  <c r="K158" i="53"/>
  <c r="K159" i="53"/>
  <c r="K160" i="53"/>
  <c r="K161" i="53"/>
  <c r="K162" i="53"/>
  <c r="K164" i="53"/>
  <c r="K165" i="53"/>
  <c r="K167" i="53"/>
  <c r="K168" i="53"/>
  <c r="K148" i="53"/>
  <c r="K101" i="53"/>
  <c r="K102" i="53"/>
  <c r="K104" i="53"/>
  <c r="K105" i="53"/>
  <c r="K107" i="53"/>
  <c r="K108" i="53"/>
  <c r="K109" i="53"/>
  <c r="K110" i="53"/>
  <c r="K111" i="53"/>
  <c r="K112" i="53"/>
  <c r="K114" i="53"/>
  <c r="K117" i="53"/>
  <c r="K118" i="53"/>
  <c r="K119" i="53"/>
  <c r="K120" i="53"/>
  <c r="K121" i="53"/>
  <c r="K122" i="53"/>
  <c r="K100" i="53"/>
  <c r="K60" i="53"/>
  <c r="K61" i="53"/>
  <c r="K63" i="53"/>
  <c r="K64" i="53"/>
  <c r="K65" i="53"/>
  <c r="K67" i="53"/>
  <c r="K68" i="53"/>
  <c r="K69" i="53"/>
  <c r="K70" i="53"/>
  <c r="K71" i="53"/>
  <c r="K72" i="53"/>
  <c r="K73" i="53"/>
  <c r="K74" i="53"/>
  <c r="K76" i="53"/>
  <c r="K77" i="53"/>
  <c r="K78" i="53"/>
  <c r="K79" i="53"/>
  <c r="K80" i="53"/>
  <c r="K59" i="53"/>
  <c r="K9" i="53"/>
  <c r="K10" i="53"/>
  <c r="K12" i="53"/>
  <c r="K13" i="53"/>
  <c r="K15" i="53"/>
  <c r="K16" i="53"/>
  <c r="K17" i="53"/>
  <c r="K19" i="53"/>
  <c r="K20" i="53"/>
  <c r="K21" i="53"/>
  <c r="K22" i="53"/>
  <c r="K23" i="53"/>
  <c r="K24" i="53"/>
  <c r="K25" i="53"/>
  <c r="K26" i="53"/>
  <c r="K27" i="53"/>
  <c r="K28" i="53"/>
  <c r="K29" i="53"/>
  <c r="K31" i="53"/>
  <c r="K32" i="53"/>
  <c r="K33" i="53"/>
  <c r="K34" i="53"/>
  <c r="K35" i="53"/>
  <c r="K36" i="53"/>
  <c r="K37" i="53"/>
  <c r="K8" i="53"/>
  <c r="N142" i="52" l="1"/>
  <c r="N143" i="52"/>
  <c r="N145" i="52"/>
  <c r="N146" i="52"/>
  <c r="N150" i="52"/>
  <c r="N151" i="52"/>
  <c r="N141" i="52"/>
  <c r="N94" i="52"/>
  <c r="N95" i="52"/>
  <c r="N97" i="52"/>
  <c r="N98" i="52"/>
  <c r="N100" i="52"/>
  <c r="N101" i="52"/>
  <c r="N103" i="52"/>
  <c r="N104" i="52"/>
  <c r="N105" i="52"/>
  <c r="N106" i="52"/>
  <c r="N107" i="52"/>
  <c r="N108" i="52"/>
  <c r="N109" i="52"/>
  <c r="N110" i="52"/>
  <c r="N111" i="52"/>
  <c r="N112" i="52"/>
  <c r="N113" i="52"/>
  <c r="N114" i="52"/>
  <c r="N116" i="52"/>
  <c r="N117" i="52"/>
  <c r="N118" i="52"/>
  <c r="N119" i="52"/>
  <c r="N120" i="52"/>
  <c r="N93" i="52"/>
  <c r="N53" i="52"/>
  <c r="N54" i="52"/>
  <c r="N56" i="52"/>
  <c r="N58" i="52"/>
  <c r="N60" i="52"/>
  <c r="N61" i="52"/>
  <c r="N62" i="52"/>
  <c r="N63" i="52"/>
  <c r="N64" i="52"/>
  <c r="N65" i="52"/>
  <c r="N66" i="52"/>
  <c r="N67" i="52"/>
  <c r="N68" i="52"/>
  <c r="N69" i="52"/>
  <c r="N70" i="52"/>
  <c r="N72" i="52"/>
  <c r="N73" i="52"/>
  <c r="N74" i="52"/>
  <c r="N76" i="52"/>
  <c r="N52" i="52"/>
  <c r="N12" i="52"/>
  <c r="N13" i="52"/>
  <c r="N15" i="52"/>
  <c r="N16" i="52"/>
  <c r="N18" i="52"/>
  <c r="N19" i="52"/>
  <c r="N20" i="52"/>
  <c r="N21" i="52"/>
  <c r="N22" i="52"/>
  <c r="N23" i="52"/>
  <c r="N24" i="52"/>
  <c r="N25" i="52"/>
  <c r="N26" i="52"/>
  <c r="N27" i="52"/>
  <c r="N28" i="52"/>
  <c r="N30" i="52"/>
  <c r="N31" i="52"/>
  <c r="N33" i="52"/>
  <c r="N34" i="52"/>
  <c r="N35" i="52"/>
  <c r="N11" i="52"/>
  <c r="N245" i="51"/>
  <c r="N246" i="51"/>
  <c r="N248" i="51"/>
  <c r="N249" i="51"/>
  <c r="N252" i="51"/>
  <c r="N254" i="51"/>
  <c r="N256" i="51"/>
  <c r="N257" i="51"/>
  <c r="N258" i="51"/>
  <c r="N259" i="51"/>
  <c r="N260" i="51"/>
  <c r="N263" i="51"/>
  <c r="N264" i="51"/>
  <c r="N266" i="51"/>
  <c r="N267" i="51"/>
  <c r="N244" i="51"/>
  <c r="N197" i="51"/>
  <c r="N198" i="51"/>
  <c r="N200" i="51"/>
  <c r="N201" i="51"/>
  <c r="N203" i="51"/>
  <c r="N205" i="51"/>
  <c r="N206" i="51"/>
  <c r="N207" i="51"/>
  <c r="N208" i="51"/>
  <c r="N209" i="51"/>
  <c r="N210" i="51"/>
  <c r="N211" i="51"/>
  <c r="N212" i="51"/>
  <c r="N214" i="51"/>
  <c r="N218" i="51"/>
  <c r="N219" i="51"/>
  <c r="N221" i="51"/>
  <c r="N222" i="51"/>
  <c r="N196" i="51"/>
  <c r="N149" i="51"/>
  <c r="N150" i="51"/>
  <c r="N152" i="51"/>
  <c r="N153" i="51"/>
  <c r="N155" i="51"/>
  <c r="N156" i="51"/>
  <c r="N158" i="51"/>
  <c r="N159" i="51"/>
  <c r="N160" i="51"/>
  <c r="N161" i="51"/>
  <c r="N162" i="51"/>
  <c r="N163" i="51"/>
  <c r="N164" i="51"/>
  <c r="N165" i="51"/>
  <c r="N169" i="51"/>
  <c r="N171" i="51"/>
  <c r="N172" i="51"/>
  <c r="N148" i="51"/>
  <c r="N100" i="51"/>
  <c r="N101" i="51"/>
  <c r="N103" i="51"/>
  <c r="N104" i="51"/>
  <c r="N106" i="51"/>
  <c r="N108" i="51"/>
  <c r="N109" i="51"/>
  <c r="N110" i="51"/>
  <c r="N111" i="51"/>
  <c r="N112" i="51"/>
  <c r="N113" i="51"/>
  <c r="N114" i="51"/>
  <c r="N115" i="51"/>
  <c r="N116" i="51"/>
  <c r="N117" i="51"/>
  <c r="N121" i="51"/>
  <c r="N124" i="51"/>
  <c r="N128" i="51"/>
  <c r="N129" i="51"/>
  <c r="N130" i="51"/>
  <c r="N131" i="51"/>
  <c r="N132" i="51"/>
  <c r="N133" i="51"/>
  <c r="N134" i="51"/>
  <c r="N135" i="51"/>
  <c r="N136" i="51"/>
  <c r="N137" i="51"/>
  <c r="N138" i="51"/>
  <c r="N99" i="51"/>
  <c r="N53" i="51"/>
  <c r="N54" i="51"/>
  <c r="N56" i="51"/>
  <c r="N57" i="51"/>
  <c r="N59" i="51"/>
  <c r="N60" i="51"/>
  <c r="N64" i="51"/>
  <c r="N65" i="51"/>
  <c r="N66" i="51"/>
  <c r="N67" i="51"/>
  <c r="N68" i="51"/>
  <c r="N69" i="51"/>
  <c r="N73" i="51"/>
  <c r="N76" i="51"/>
  <c r="N77" i="51"/>
  <c r="N52" i="51"/>
  <c r="N58" i="50"/>
  <c r="N59" i="50"/>
  <c r="N61" i="50"/>
  <c r="N62" i="50"/>
  <c r="N64" i="50"/>
  <c r="N65" i="50"/>
  <c r="N66" i="50"/>
  <c r="N68" i="50"/>
  <c r="N57" i="50"/>
  <c r="N9" i="50"/>
  <c r="N10" i="50"/>
  <c r="N12" i="50"/>
  <c r="N13" i="50"/>
  <c r="N15" i="50"/>
  <c r="N16" i="50"/>
  <c r="N18" i="50"/>
  <c r="N20" i="50"/>
  <c r="N21" i="50"/>
  <c r="N22" i="50"/>
  <c r="N23" i="50"/>
  <c r="N24" i="50"/>
  <c r="N25" i="50"/>
  <c r="N26" i="50"/>
  <c r="N27" i="50"/>
  <c r="N28" i="50"/>
  <c r="N34" i="50"/>
  <c r="N36" i="50"/>
  <c r="N8" i="50"/>
  <c r="K51" i="49"/>
  <c r="K52" i="49"/>
  <c r="K54" i="49"/>
  <c r="K55" i="49"/>
  <c r="K57" i="49"/>
  <c r="K58" i="49"/>
  <c r="K59" i="49"/>
  <c r="K60" i="49"/>
  <c r="K61" i="49"/>
  <c r="K63" i="49"/>
  <c r="K64" i="49"/>
  <c r="K65" i="49"/>
  <c r="K66" i="49"/>
  <c r="K67" i="49"/>
  <c r="K68" i="49"/>
  <c r="K69" i="49"/>
  <c r="K70" i="49"/>
  <c r="K72" i="49"/>
  <c r="K73" i="49"/>
  <c r="K74" i="49"/>
  <c r="K75" i="49"/>
  <c r="K76" i="49"/>
  <c r="K77" i="49"/>
  <c r="K78" i="49"/>
  <c r="K50" i="49"/>
  <c r="K11" i="49"/>
  <c r="K12" i="49"/>
  <c r="K14" i="49"/>
  <c r="K15" i="49"/>
  <c r="K17" i="49"/>
  <c r="K18" i="49"/>
  <c r="K19" i="49"/>
  <c r="K20" i="49"/>
  <c r="K21" i="49"/>
  <c r="K22" i="49"/>
  <c r="K23" i="49"/>
  <c r="K24" i="49"/>
  <c r="K25" i="49"/>
  <c r="K26" i="49"/>
  <c r="K27" i="49"/>
  <c r="K29" i="49"/>
  <c r="K30" i="49"/>
  <c r="K31" i="49"/>
  <c r="K32" i="49"/>
  <c r="K33" i="49"/>
  <c r="K10" i="49"/>
  <c r="N101" i="70"/>
  <c r="N102" i="70"/>
  <c r="N104" i="70"/>
  <c r="N105" i="70"/>
  <c r="N107" i="70"/>
  <c r="N108" i="70"/>
  <c r="N110" i="70"/>
  <c r="N111" i="70"/>
  <c r="N112" i="70"/>
  <c r="N113" i="70"/>
  <c r="N114" i="70"/>
  <c r="N115" i="70"/>
  <c r="N116" i="70"/>
  <c r="N117" i="70"/>
  <c r="N118" i="70"/>
  <c r="N121" i="70"/>
  <c r="N123" i="70"/>
  <c r="N124" i="70"/>
  <c r="N125" i="70"/>
  <c r="N127" i="70"/>
  <c r="N128" i="70"/>
  <c r="N100" i="70"/>
  <c r="N55" i="70"/>
  <c r="N56" i="70"/>
  <c r="N58" i="70"/>
  <c r="N59" i="70"/>
  <c r="N61" i="70"/>
  <c r="N62" i="70"/>
  <c r="N64" i="70"/>
  <c r="N65" i="70"/>
  <c r="N66" i="70"/>
  <c r="N67" i="70"/>
  <c r="N68" i="70"/>
  <c r="N69" i="70"/>
  <c r="N70" i="70"/>
  <c r="N71" i="70"/>
  <c r="N72" i="70"/>
  <c r="N73" i="70"/>
  <c r="N74" i="70"/>
  <c r="N76" i="70"/>
  <c r="N77" i="70"/>
  <c r="N78" i="70"/>
  <c r="N81" i="70"/>
  <c r="N54" i="70"/>
  <c r="N9" i="70"/>
  <c r="N10" i="70"/>
  <c r="N12" i="70"/>
  <c r="N13" i="70"/>
  <c r="N15" i="70"/>
  <c r="N16" i="70"/>
  <c r="N21" i="70"/>
  <c r="N23" i="70"/>
  <c r="N24" i="70"/>
  <c r="N25" i="70"/>
  <c r="N26" i="70"/>
  <c r="N27" i="70"/>
  <c r="N31" i="70"/>
  <c r="N32" i="70"/>
  <c r="N33" i="70"/>
  <c r="N34" i="70"/>
  <c r="N35" i="70"/>
  <c r="N36" i="70"/>
  <c r="N8" i="70"/>
  <c r="N52" i="69"/>
  <c r="N53" i="69"/>
  <c r="N55" i="69"/>
  <c r="N56" i="69"/>
  <c r="N58" i="69"/>
  <c r="N59" i="69"/>
  <c r="N60" i="69"/>
  <c r="N61" i="69"/>
  <c r="N62" i="69"/>
  <c r="N63" i="69"/>
  <c r="N64" i="69"/>
  <c r="N65" i="69"/>
  <c r="N66" i="69"/>
  <c r="N68" i="69"/>
  <c r="N69" i="69"/>
  <c r="N70" i="69"/>
  <c r="N71" i="69"/>
  <c r="N72" i="69"/>
  <c r="N73" i="69"/>
  <c r="N74" i="69"/>
  <c r="N51" i="69"/>
  <c r="K54" i="68"/>
  <c r="K55" i="68"/>
  <c r="K57" i="68"/>
  <c r="K58" i="68"/>
  <c r="K60" i="68"/>
  <c r="K62" i="68"/>
  <c r="K63" i="68"/>
  <c r="K64" i="68"/>
  <c r="K65" i="68"/>
  <c r="K66" i="68"/>
  <c r="K69" i="68"/>
  <c r="K70" i="68"/>
  <c r="K71" i="68"/>
  <c r="K73" i="68"/>
  <c r="K74" i="68"/>
  <c r="K75" i="68"/>
  <c r="K76" i="68"/>
  <c r="K77" i="68"/>
  <c r="K78" i="68"/>
  <c r="K53" i="68"/>
  <c r="K9" i="68"/>
  <c r="K10" i="68"/>
  <c r="K12" i="68"/>
  <c r="K13" i="68"/>
  <c r="K15" i="68"/>
  <c r="K16" i="68"/>
  <c r="K17" i="68"/>
  <c r="K19" i="68"/>
  <c r="K21" i="68"/>
  <c r="K22" i="68"/>
  <c r="K23" i="68"/>
  <c r="K24" i="68"/>
  <c r="K25" i="68"/>
  <c r="K26" i="68"/>
  <c r="K27" i="68"/>
  <c r="K28" i="68"/>
  <c r="K31" i="68"/>
  <c r="K32" i="68"/>
  <c r="K33" i="68"/>
  <c r="K34" i="68"/>
  <c r="K35" i="68"/>
  <c r="K36" i="68"/>
  <c r="K8" i="68"/>
  <c r="N113" i="67"/>
  <c r="N114" i="67"/>
  <c r="N116" i="67"/>
  <c r="N117" i="67"/>
  <c r="N119" i="67"/>
  <c r="N120" i="67"/>
  <c r="N122" i="67"/>
  <c r="N123" i="67"/>
  <c r="N124" i="67"/>
  <c r="N125" i="67"/>
  <c r="N126" i="67"/>
  <c r="N127" i="67"/>
  <c r="N128" i="67"/>
  <c r="N129" i="67"/>
  <c r="N131" i="67"/>
  <c r="N133" i="67"/>
  <c r="N136" i="67"/>
  <c r="N137" i="67"/>
  <c r="N138" i="67"/>
  <c r="N139" i="67"/>
  <c r="N112" i="67"/>
  <c r="N62" i="67" l="1"/>
  <c r="N63" i="67"/>
  <c r="N65" i="67"/>
  <c r="N66" i="67"/>
  <c r="N68" i="67"/>
  <c r="N71" i="67"/>
  <c r="N72" i="67"/>
  <c r="N73" i="67"/>
  <c r="N74" i="67"/>
  <c r="N75" i="67"/>
  <c r="N76" i="67"/>
  <c r="N77" i="67"/>
  <c r="N78" i="67"/>
  <c r="N79" i="67"/>
  <c r="N82" i="67"/>
  <c r="N83" i="67"/>
  <c r="N84" i="67"/>
  <c r="N86" i="67"/>
  <c r="N87" i="67"/>
  <c r="N88" i="67"/>
  <c r="N89" i="67"/>
  <c r="N61" i="67"/>
  <c r="N11" i="67"/>
  <c r="N12" i="67"/>
  <c r="N14" i="67"/>
  <c r="N15" i="67"/>
  <c r="N17" i="67"/>
  <c r="N18" i="67"/>
  <c r="N19" i="67"/>
  <c r="N21" i="67"/>
  <c r="N22" i="67"/>
  <c r="N23" i="67"/>
  <c r="N24" i="67"/>
  <c r="N25" i="67"/>
  <c r="N26" i="67"/>
  <c r="N27" i="67"/>
  <c r="N28" i="67"/>
  <c r="N29" i="67"/>
  <c r="N32" i="67"/>
  <c r="N33" i="67"/>
  <c r="N34" i="67"/>
  <c r="N36" i="67"/>
  <c r="N37" i="67"/>
  <c r="N38" i="67"/>
  <c r="N39" i="67"/>
  <c r="N10" i="67"/>
  <c r="N113" i="44"/>
  <c r="N112" i="44"/>
  <c r="N59" i="44"/>
  <c r="N60" i="44"/>
  <c r="N62" i="44"/>
  <c r="N63" i="44"/>
  <c r="N66" i="44"/>
  <c r="N68" i="44"/>
  <c r="N69" i="44"/>
  <c r="N70" i="44"/>
  <c r="N71" i="44"/>
  <c r="N72" i="44"/>
  <c r="N73" i="44"/>
  <c r="N74" i="44"/>
  <c r="N75" i="44"/>
  <c r="N76" i="44"/>
  <c r="N79" i="44"/>
  <c r="N81" i="44"/>
  <c r="N82" i="44"/>
  <c r="N83" i="44"/>
  <c r="N84" i="44"/>
  <c r="N85" i="44"/>
  <c r="N58" i="44"/>
  <c r="N11" i="44"/>
  <c r="N12" i="44"/>
  <c r="N14" i="44"/>
  <c r="N15" i="44"/>
  <c r="N17" i="44"/>
  <c r="N20" i="44"/>
  <c r="N21" i="44"/>
  <c r="N22" i="44"/>
  <c r="N23" i="44"/>
  <c r="N24" i="44"/>
  <c r="N25" i="44"/>
  <c r="N26" i="44"/>
  <c r="N27" i="44"/>
  <c r="N29" i="44"/>
  <c r="N33" i="44"/>
  <c r="N10" i="44"/>
  <c r="K256" i="43"/>
  <c r="K258" i="43"/>
  <c r="K260" i="43"/>
  <c r="K261" i="43"/>
  <c r="K265" i="43"/>
  <c r="K266" i="43"/>
  <c r="K254" i="43"/>
  <c r="K217" i="43"/>
  <c r="K219" i="43"/>
  <c r="K220" i="43"/>
  <c r="K222" i="43"/>
  <c r="K223" i="43"/>
  <c r="K226" i="43"/>
  <c r="K215" i="43"/>
  <c r="K178" i="43"/>
  <c r="K179" i="43"/>
  <c r="K181" i="43"/>
  <c r="K182" i="43"/>
  <c r="K184" i="43"/>
  <c r="K187" i="43"/>
  <c r="K188" i="43"/>
  <c r="K190" i="43"/>
  <c r="K191" i="43"/>
  <c r="K177" i="43"/>
  <c r="K144" i="43"/>
  <c r="K145" i="43"/>
  <c r="K147" i="43"/>
  <c r="K148" i="43"/>
  <c r="K150" i="43"/>
  <c r="K151" i="43"/>
  <c r="K153" i="43"/>
  <c r="K143" i="43"/>
  <c r="K99" i="43"/>
  <c r="K100" i="43"/>
  <c r="K102" i="43"/>
  <c r="K103" i="43"/>
  <c r="K105" i="43"/>
  <c r="K106" i="43"/>
  <c r="K107" i="43"/>
  <c r="K108" i="43"/>
  <c r="K109" i="43"/>
  <c r="K110" i="43"/>
  <c r="K111" i="43"/>
  <c r="K113" i="43"/>
  <c r="K114" i="43"/>
  <c r="K115" i="43"/>
  <c r="K119" i="43"/>
  <c r="K120" i="43"/>
  <c r="K121" i="43"/>
  <c r="K98" i="43"/>
  <c r="K58" i="43"/>
  <c r="K59" i="43"/>
  <c r="K61" i="43"/>
  <c r="K62" i="43"/>
  <c r="K64" i="43"/>
  <c r="K65" i="43"/>
  <c r="K66" i="43"/>
  <c r="K67" i="43"/>
  <c r="K68" i="43"/>
  <c r="K69" i="43"/>
  <c r="K71" i="43"/>
  <c r="K72" i="43"/>
  <c r="K73" i="43"/>
  <c r="K76" i="43"/>
  <c r="K77" i="43"/>
  <c r="K78" i="43"/>
  <c r="K79" i="43"/>
  <c r="K57" i="43"/>
  <c r="K9" i="43"/>
  <c r="K10" i="43"/>
  <c r="K12" i="43"/>
  <c r="K13" i="43"/>
  <c r="K15" i="43"/>
  <c r="K16" i="43"/>
  <c r="K18" i="43"/>
  <c r="K19" i="43"/>
  <c r="K20" i="43"/>
  <c r="K21" i="43"/>
  <c r="K22" i="43"/>
  <c r="K23" i="43"/>
  <c r="K24" i="43"/>
  <c r="K25" i="43"/>
  <c r="K26" i="43"/>
  <c r="K27" i="43"/>
  <c r="K31" i="43"/>
  <c r="K32" i="43"/>
  <c r="K34" i="43"/>
  <c r="K8" i="43"/>
  <c r="K57" i="42"/>
  <c r="K58" i="42"/>
  <c r="K60" i="42"/>
  <c r="K61" i="42"/>
  <c r="K63" i="42"/>
  <c r="K64" i="42"/>
  <c r="K65" i="42"/>
  <c r="K66" i="42"/>
  <c r="K67" i="42"/>
  <c r="K68" i="42"/>
  <c r="K69" i="42"/>
  <c r="K70" i="42"/>
  <c r="K71" i="42"/>
  <c r="K72" i="42"/>
  <c r="K73" i="42"/>
  <c r="K75" i="42"/>
  <c r="K76" i="42"/>
  <c r="K77" i="42"/>
  <c r="K78" i="42"/>
  <c r="K79" i="42"/>
  <c r="K56" i="42"/>
  <c r="K10" i="42"/>
  <c r="K11" i="42"/>
  <c r="K13" i="42"/>
  <c r="K14" i="42"/>
  <c r="K16" i="42"/>
  <c r="K17" i="42"/>
  <c r="K18" i="42"/>
  <c r="K20" i="42"/>
  <c r="K21" i="42"/>
  <c r="K22" i="42"/>
  <c r="K23" i="42"/>
  <c r="K24" i="42"/>
  <c r="K25" i="42"/>
  <c r="K26" i="42"/>
  <c r="K27" i="42"/>
  <c r="K28" i="42"/>
  <c r="K30" i="42"/>
  <c r="K31" i="42"/>
  <c r="K33" i="42"/>
  <c r="K35" i="42"/>
  <c r="K9" i="42"/>
  <c r="K127" i="41"/>
  <c r="K128" i="41"/>
  <c r="K126" i="41"/>
  <c r="K90" i="41"/>
  <c r="K91" i="41"/>
  <c r="K93" i="41"/>
  <c r="K94" i="41"/>
  <c r="K96" i="41"/>
  <c r="K97" i="41"/>
  <c r="K98" i="41"/>
  <c r="K99" i="41"/>
  <c r="K100" i="41"/>
  <c r="K103" i="41"/>
  <c r="K104" i="41"/>
  <c r="K106" i="41"/>
  <c r="K89" i="41"/>
  <c r="K48" i="41"/>
  <c r="K49" i="41"/>
  <c r="K51" i="41"/>
  <c r="K52" i="41"/>
  <c r="K54" i="41"/>
  <c r="K55" i="41"/>
  <c r="K56" i="41"/>
  <c r="K57" i="41"/>
  <c r="K58" i="41"/>
  <c r="K59" i="41"/>
  <c r="K60" i="41"/>
  <c r="K61" i="41"/>
  <c r="K62" i="41"/>
  <c r="K63" i="41"/>
  <c r="K64" i="41"/>
  <c r="K65" i="41"/>
  <c r="K66" i="41"/>
  <c r="K67" i="41"/>
  <c r="K68" i="41"/>
  <c r="K70" i="41"/>
  <c r="K71" i="41"/>
  <c r="K72" i="41"/>
  <c r="K73" i="41"/>
  <c r="K47" i="41"/>
  <c r="N99" i="40"/>
  <c r="N100" i="40"/>
  <c r="N102" i="40"/>
  <c r="N103" i="40"/>
  <c r="N105" i="40"/>
  <c r="N107" i="40"/>
  <c r="N108" i="40"/>
  <c r="N109" i="40"/>
  <c r="N111" i="40"/>
  <c r="N112" i="40"/>
  <c r="N113" i="40"/>
  <c r="N114" i="40"/>
  <c r="N115" i="40"/>
  <c r="N116" i="40"/>
  <c r="N117" i="40"/>
  <c r="N118" i="40"/>
  <c r="N119" i="40"/>
  <c r="N120" i="40"/>
  <c r="N121" i="40"/>
  <c r="N98" i="40"/>
  <c r="N53" i="40"/>
  <c r="N54" i="40"/>
  <c r="N56" i="40"/>
  <c r="N57" i="40"/>
  <c r="N59" i="40"/>
  <c r="N60" i="40"/>
  <c r="N62" i="40"/>
  <c r="N63" i="40"/>
  <c r="N64" i="40"/>
  <c r="N65" i="40"/>
  <c r="N66" i="40"/>
  <c r="N67" i="40"/>
  <c r="N68" i="40"/>
  <c r="N69" i="40"/>
  <c r="N70" i="40"/>
  <c r="N71" i="40"/>
  <c r="N72" i="40"/>
  <c r="N73" i="40"/>
  <c r="N74" i="40"/>
  <c r="N76" i="40"/>
  <c r="N77" i="40"/>
  <c r="N78" i="40"/>
  <c r="N79" i="40"/>
  <c r="N52" i="40"/>
  <c r="N10" i="40"/>
  <c r="N11" i="40"/>
  <c r="N13" i="40"/>
  <c r="N14" i="40"/>
  <c r="N16" i="40"/>
  <c r="N17" i="40"/>
  <c r="N18" i="40"/>
  <c r="N19" i="40"/>
  <c r="N20" i="40"/>
  <c r="N21" i="40"/>
  <c r="N23" i="40"/>
  <c r="N24" i="40"/>
  <c r="N25" i="40"/>
  <c r="N26" i="40"/>
  <c r="N27" i="40"/>
  <c r="N29" i="40"/>
  <c r="N30" i="40"/>
  <c r="N31" i="40"/>
  <c r="N32" i="40"/>
  <c r="N33" i="40"/>
  <c r="N34" i="40"/>
  <c r="N9" i="40"/>
  <c r="N61" i="39"/>
  <c r="N62" i="39"/>
  <c r="N63" i="39"/>
  <c r="N60" i="39"/>
  <c r="N12" i="39"/>
  <c r="N13" i="39"/>
  <c r="N15" i="39"/>
  <c r="N16" i="39"/>
  <c r="N18" i="39"/>
  <c r="N19" i="39"/>
  <c r="N20" i="39"/>
  <c r="N22" i="39"/>
  <c r="N23" i="39"/>
  <c r="N24" i="39"/>
  <c r="N25" i="39"/>
  <c r="N26" i="39"/>
  <c r="N27" i="39"/>
  <c r="N28" i="39"/>
  <c r="N29" i="39"/>
  <c r="N30" i="39"/>
  <c r="N32" i="39"/>
  <c r="N33" i="39"/>
  <c r="N36" i="39"/>
  <c r="N37" i="39"/>
  <c r="N38" i="39"/>
  <c r="N39" i="39"/>
  <c r="N41" i="39"/>
  <c r="N11" i="39"/>
  <c r="N191" i="38"/>
  <c r="N192" i="38"/>
  <c r="N194" i="38"/>
  <c r="N195" i="38"/>
  <c r="N197" i="38"/>
  <c r="N199" i="38"/>
  <c r="N200" i="38"/>
  <c r="N201" i="38"/>
  <c r="N202" i="38"/>
  <c r="N203" i="38"/>
  <c r="N205" i="38"/>
  <c r="N206" i="38"/>
  <c r="N207" i="38"/>
  <c r="N209" i="38"/>
  <c r="N210" i="38"/>
  <c r="N211" i="38"/>
  <c r="N212" i="38"/>
  <c r="N190" i="38"/>
  <c r="N148" i="38"/>
  <c r="N149" i="38"/>
  <c r="N151" i="38"/>
  <c r="N152" i="38"/>
  <c r="N155" i="38"/>
  <c r="N156" i="38"/>
  <c r="N157" i="38"/>
  <c r="N158" i="38"/>
  <c r="N159" i="38"/>
  <c r="N160" i="38"/>
  <c r="N161" i="38"/>
  <c r="N162" i="38"/>
  <c r="N163" i="38"/>
  <c r="N164" i="38"/>
  <c r="N165" i="38"/>
  <c r="N167" i="38"/>
  <c r="N168" i="38"/>
  <c r="N169" i="38"/>
  <c r="N170" i="38"/>
  <c r="N171" i="38"/>
  <c r="N147" i="38"/>
  <c r="N100" i="38"/>
  <c r="N101" i="38"/>
  <c r="N103" i="38"/>
  <c r="N104" i="38"/>
  <c r="N106" i="38"/>
  <c r="N108" i="38"/>
  <c r="N109" i="38"/>
  <c r="N110" i="38"/>
  <c r="N111" i="38"/>
  <c r="N112" i="38"/>
  <c r="N113" i="38"/>
  <c r="N114" i="38"/>
  <c r="N116" i="38"/>
  <c r="N117" i="38"/>
  <c r="N118" i="38"/>
  <c r="N119" i="38"/>
  <c r="N120" i="38"/>
  <c r="N121" i="38"/>
  <c r="N123" i="38"/>
  <c r="N124" i="38"/>
  <c r="N125" i="38"/>
  <c r="N126" i="38"/>
  <c r="N128" i="38"/>
  <c r="N99" i="38"/>
  <c r="N55" i="38"/>
  <c r="N56" i="38"/>
  <c r="N58" i="38"/>
  <c r="N59" i="38"/>
  <c r="N61" i="38"/>
  <c r="N63" i="38"/>
  <c r="N64" i="38"/>
  <c r="N65" i="38"/>
  <c r="N66" i="38"/>
  <c r="N67" i="38"/>
  <c r="N68" i="38"/>
  <c r="N70" i="38"/>
  <c r="N71" i="38"/>
  <c r="N72" i="38"/>
  <c r="N73" i="38"/>
  <c r="N76" i="38"/>
  <c r="N77" i="38"/>
  <c r="N78" i="38"/>
  <c r="N79" i="38"/>
  <c r="N80" i="38"/>
  <c r="N54" i="38"/>
  <c r="N9" i="38"/>
  <c r="N10" i="38"/>
  <c r="N12" i="38"/>
  <c r="N13" i="38"/>
  <c r="N15" i="38"/>
  <c r="N16" i="38"/>
  <c r="N18" i="38"/>
  <c r="N19" i="38"/>
  <c r="N20" i="38"/>
  <c r="N21" i="38"/>
  <c r="N22" i="38"/>
  <c r="N23" i="38"/>
  <c r="N24" i="38"/>
  <c r="N25" i="38"/>
  <c r="N26" i="38"/>
  <c r="N27" i="38"/>
  <c r="N29" i="38"/>
  <c r="N30" i="38"/>
  <c r="N31" i="38"/>
  <c r="N32" i="38"/>
  <c r="N33" i="38"/>
  <c r="N34" i="38"/>
  <c r="N8" i="38"/>
  <c r="N130" i="37"/>
  <c r="N129" i="37"/>
  <c r="N121" i="37"/>
  <c r="N120" i="37"/>
  <c r="N104" i="37"/>
  <c r="N103" i="37"/>
  <c r="N91" i="37"/>
  <c r="N92" i="37"/>
  <c r="N93" i="37"/>
  <c r="N95" i="37"/>
  <c r="N96" i="37"/>
  <c r="N97" i="37"/>
  <c r="N47" i="37"/>
  <c r="N48" i="37"/>
  <c r="N50" i="37"/>
  <c r="N52" i="37"/>
  <c r="N54" i="37"/>
  <c r="N55" i="37"/>
  <c r="N58" i="37"/>
  <c r="N59" i="37"/>
  <c r="N60" i="37"/>
  <c r="N61" i="37"/>
  <c r="N62" i="37"/>
  <c r="N63" i="37"/>
  <c r="N64" i="37"/>
  <c r="N66" i="37"/>
  <c r="N70" i="37"/>
  <c r="N71" i="37"/>
  <c r="N46" i="37"/>
  <c r="N21" i="37"/>
  <c r="N22" i="37"/>
  <c r="N23" i="37"/>
  <c r="N24" i="37"/>
  <c r="N25" i="37"/>
  <c r="N30" i="37"/>
  <c r="N19" i="37"/>
  <c r="N20" i="37"/>
  <c r="N17" i="37"/>
  <c r="K12" i="36"/>
  <c r="K13" i="36"/>
  <c r="K15" i="36"/>
  <c r="K16" i="36"/>
  <c r="K19" i="36"/>
  <c r="K20" i="36"/>
  <c r="K21" i="36"/>
  <c r="K22" i="36"/>
  <c r="K23" i="36"/>
  <c r="K24" i="36"/>
  <c r="K25" i="36"/>
  <c r="K26" i="36"/>
  <c r="K27" i="36"/>
  <c r="K29" i="36"/>
  <c r="K30" i="36"/>
  <c r="K31" i="36"/>
  <c r="K32" i="36"/>
  <c r="K11" i="36"/>
  <c r="N54" i="34"/>
  <c r="N55" i="34"/>
  <c r="N57" i="34"/>
  <c r="N58" i="34"/>
  <c r="N60" i="34"/>
  <c r="N61" i="34"/>
  <c r="N62" i="34"/>
  <c r="N64" i="34"/>
  <c r="N65" i="34"/>
  <c r="N66" i="34"/>
  <c r="N67" i="34"/>
  <c r="N68" i="34"/>
  <c r="N69" i="34"/>
  <c r="N70" i="34"/>
  <c r="N71" i="34"/>
  <c r="N72" i="34"/>
  <c r="N74" i="34"/>
  <c r="N75" i="34"/>
  <c r="N76" i="34"/>
  <c r="N77" i="34"/>
  <c r="N78" i="34"/>
  <c r="N79" i="34"/>
  <c r="N53" i="34"/>
  <c r="N9" i="34"/>
  <c r="N10" i="34"/>
  <c r="N12" i="34"/>
  <c r="N13" i="34"/>
  <c r="N15" i="34"/>
  <c r="N17" i="34"/>
  <c r="N19" i="34"/>
  <c r="N20" i="34"/>
  <c r="N21" i="34"/>
  <c r="N22" i="34"/>
  <c r="N23" i="34"/>
  <c r="N24" i="34"/>
  <c r="N26" i="34"/>
  <c r="N27" i="34"/>
  <c r="N31" i="34"/>
  <c r="N32" i="34"/>
  <c r="N33" i="34"/>
  <c r="N35" i="34"/>
  <c r="N8" i="34"/>
  <c r="N49" i="33"/>
  <c r="N50" i="33"/>
  <c r="N52" i="33"/>
  <c r="N53" i="33"/>
  <c r="N55" i="33"/>
  <c r="N56" i="33"/>
  <c r="N57" i="33"/>
  <c r="N58" i="33"/>
  <c r="N59" i="33"/>
  <c r="N60" i="33"/>
  <c r="N61" i="33"/>
  <c r="N62" i="33"/>
  <c r="N63" i="33"/>
  <c r="N64" i="33"/>
  <c r="N65" i="33"/>
  <c r="N66" i="33"/>
  <c r="N70" i="33"/>
  <c r="N72" i="33"/>
  <c r="N73" i="33"/>
  <c r="N48" i="33"/>
  <c r="N9" i="33"/>
  <c r="N10" i="33"/>
  <c r="N12" i="33"/>
  <c r="N13" i="33"/>
  <c r="N14" i="33"/>
  <c r="N16" i="33"/>
  <c r="N18" i="33"/>
  <c r="N19" i="33"/>
  <c r="N20" i="33"/>
  <c r="N21" i="33"/>
  <c r="N22" i="33"/>
  <c r="N23" i="33"/>
  <c r="N24" i="33"/>
  <c r="N25" i="33"/>
  <c r="N28" i="33"/>
  <c r="N29" i="33"/>
  <c r="N30" i="33"/>
  <c r="N8" i="33"/>
  <c r="K131" i="41" l="1"/>
  <c r="N11" i="33"/>
  <c r="O51" i="33"/>
  <c r="O75" i="33" s="1"/>
  <c r="P51" i="33"/>
  <c r="P75" i="33" s="1"/>
  <c r="O32" i="33"/>
  <c r="P32" i="33"/>
  <c r="P84" i="33" l="1"/>
  <c r="O84" i="33"/>
  <c r="M36" i="62"/>
  <c r="P36" i="62"/>
  <c r="M14" i="62"/>
  <c r="P14" i="62"/>
  <c r="M36" i="57"/>
  <c r="M12" i="57"/>
  <c r="P36" i="56"/>
  <c r="P13" i="56"/>
  <c r="M84" i="55"/>
  <c r="M61" i="55"/>
  <c r="M37" i="55"/>
  <c r="M12" i="55"/>
  <c r="P97" i="55"/>
  <c r="P37" i="54"/>
  <c r="P12" i="54"/>
  <c r="S51" i="54"/>
  <c r="M169" i="53"/>
  <c r="M151" i="53"/>
  <c r="M123" i="53"/>
  <c r="M103" i="53"/>
  <c r="M81" i="53"/>
  <c r="P37" i="62" l="1"/>
  <c r="P49" i="62" s="1"/>
  <c r="M37" i="62"/>
  <c r="M49" i="62" s="1"/>
  <c r="M37" i="57"/>
  <c r="M49" i="57" s="1"/>
  <c r="P37" i="56"/>
  <c r="P50" i="56" s="1"/>
  <c r="M85" i="55"/>
  <c r="M38" i="55"/>
  <c r="P38" i="54"/>
  <c r="P51" i="54" s="1"/>
  <c r="M170" i="53"/>
  <c r="M124" i="53"/>
  <c r="M62" i="53"/>
  <c r="M82" i="53" s="1"/>
  <c r="M38" i="53"/>
  <c r="M11" i="53"/>
  <c r="P36" i="52"/>
  <c r="P14" i="52"/>
  <c r="P269" i="51"/>
  <c r="S269" i="51"/>
  <c r="P247" i="51"/>
  <c r="S247" i="51"/>
  <c r="P224" i="51"/>
  <c r="S224" i="51"/>
  <c r="P199" i="51"/>
  <c r="S199" i="51"/>
  <c r="P173" i="51"/>
  <c r="S173" i="51"/>
  <c r="S270" i="51" l="1"/>
  <c r="S225" i="51"/>
  <c r="M97" i="55"/>
  <c r="M39" i="53"/>
  <c r="P37" i="52"/>
  <c r="P270" i="51"/>
  <c r="P225" i="51"/>
  <c r="P151" i="51"/>
  <c r="P174" i="51" s="1"/>
  <c r="S151" i="51"/>
  <c r="S174" i="51" s="1"/>
  <c r="P126" i="51"/>
  <c r="S126" i="51"/>
  <c r="P102" i="51"/>
  <c r="S102" i="51"/>
  <c r="P78" i="51"/>
  <c r="S78" i="51"/>
  <c r="P55" i="51"/>
  <c r="S55" i="51"/>
  <c r="P33" i="51"/>
  <c r="S33" i="51"/>
  <c r="P13" i="51"/>
  <c r="S13" i="51"/>
  <c r="P70" i="50"/>
  <c r="P60" i="50"/>
  <c r="P37" i="50"/>
  <c r="P11" i="50"/>
  <c r="M79" i="49"/>
  <c r="P79" i="49"/>
  <c r="L53" i="49"/>
  <c r="M53" i="49"/>
  <c r="M34" i="49"/>
  <c r="M13" i="49"/>
  <c r="S127" i="51" l="1"/>
  <c r="S34" i="51"/>
  <c r="S79" i="51"/>
  <c r="P127" i="51"/>
  <c r="P79" i="51"/>
  <c r="P34" i="51"/>
  <c r="P71" i="50"/>
  <c r="P38" i="50"/>
  <c r="P83" i="50" s="1"/>
  <c r="M80" i="49"/>
  <c r="M35" i="49"/>
  <c r="P94" i="49"/>
  <c r="S130" i="70"/>
  <c r="P130" i="70"/>
  <c r="P103" i="70"/>
  <c r="S103" i="70"/>
  <c r="P83" i="70"/>
  <c r="S83" i="70"/>
  <c r="P57" i="70"/>
  <c r="S57" i="70"/>
  <c r="G38" i="70"/>
  <c r="I38" i="70"/>
  <c r="J38" i="70"/>
  <c r="L38" i="70"/>
  <c r="M38" i="70"/>
  <c r="N38" i="70" s="1"/>
  <c r="O38" i="70"/>
  <c r="P38" i="70"/>
  <c r="S38" i="70"/>
  <c r="F38" i="70"/>
  <c r="P11" i="70"/>
  <c r="S11" i="70"/>
  <c r="S54" i="69"/>
  <c r="P11" i="69"/>
  <c r="S11" i="69"/>
  <c r="P29" i="69"/>
  <c r="S29" i="69"/>
  <c r="P54" i="69"/>
  <c r="P75" i="69"/>
  <c r="S75" i="69"/>
  <c r="M79" i="68"/>
  <c r="P79" i="68"/>
  <c r="M56" i="68"/>
  <c r="P56" i="68"/>
  <c r="P80" i="68" s="1"/>
  <c r="M38" i="68"/>
  <c r="P38" i="68"/>
  <c r="M11" i="68"/>
  <c r="P11" i="68"/>
  <c r="P140" i="67"/>
  <c r="S140" i="67"/>
  <c r="P115" i="67"/>
  <c r="S115" i="67"/>
  <c r="P90" i="67"/>
  <c r="S90" i="67"/>
  <c r="P64" i="67"/>
  <c r="S64" i="67"/>
  <c r="P40" i="67"/>
  <c r="S40" i="67"/>
  <c r="P13" i="67"/>
  <c r="S13" i="67"/>
  <c r="P115" i="44"/>
  <c r="S115" i="44"/>
  <c r="P86" i="44"/>
  <c r="S86" i="44"/>
  <c r="P61" i="44"/>
  <c r="S61" i="44"/>
  <c r="P35" i="44"/>
  <c r="S35" i="44"/>
  <c r="P13" i="44"/>
  <c r="S13" i="44"/>
  <c r="S285" i="51" l="1"/>
  <c r="S84" i="70"/>
  <c r="S39" i="70"/>
  <c r="S141" i="67"/>
  <c r="S87" i="44"/>
  <c r="P39" i="68"/>
  <c r="S36" i="44"/>
  <c r="S133" i="44" s="1"/>
  <c r="S91" i="67"/>
  <c r="S41" i="67"/>
  <c r="S155" i="67" s="1"/>
  <c r="S76" i="69"/>
  <c r="P283" i="51"/>
  <c r="M92" i="49"/>
  <c r="P131" i="70"/>
  <c r="P84" i="70"/>
  <c r="P39" i="70"/>
  <c r="P76" i="69"/>
  <c r="M80" i="68"/>
  <c r="M39" i="68"/>
  <c r="M92" i="68" s="1"/>
  <c r="P141" i="67"/>
  <c r="P91" i="67"/>
  <c r="P41" i="67"/>
  <c r="P87" i="44"/>
  <c r="P36" i="44"/>
  <c r="P133" i="44" s="1"/>
  <c r="S131" i="70"/>
  <c r="P94" i="68"/>
  <c r="S30" i="69"/>
  <c r="S89" i="69" s="1"/>
  <c r="P30" i="69"/>
  <c r="S144" i="70" l="1"/>
  <c r="S91" i="69"/>
  <c r="P89" i="69"/>
  <c r="P144" i="70"/>
  <c r="P153" i="67"/>
  <c r="M267" i="43"/>
  <c r="M268" i="43" s="1"/>
  <c r="P267" i="43"/>
  <c r="P268" i="43" s="1"/>
  <c r="M230" i="43"/>
  <c r="M231" i="43" s="1"/>
  <c r="P230" i="43"/>
  <c r="P231" i="43" s="1"/>
  <c r="M192" i="43"/>
  <c r="M193" i="43" s="1"/>
  <c r="P192" i="43"/>
  <c r="P193" i="43" s="1"/>
  <c r="M154" i="43"/>
  <c r="M155" i="43" s="1"/>
  <c r="P154" i="43"/>
  <c r="P155" i="43" s="1"/>
  <c r="M122" i="43"/>
  <c r="M101" i="43"/>
  <c r="P101" i="43"/>
  <c r="M80" i="43"/>
  <c r="P80" i="43"/>
  <c r="M60" i="43"/>
  <c r="P60" i="43"/>
  <c r="P81" i="43" l="1"/>
  <c r="M123" i="43"/>
  <c r="M81" i="43"/>
  <c r="M35" i="43"/>
  <c r="P35" i="43"/>
  <c r="M11" i="43"/>
  <c r="P11" i="43"/>
  <c r="M80" i="42"/>
  <c r="M59" i="42"/>
  <c r="M36" i="42"/>
  <c r="M12" i="42"/>
  <c r="M108" i="41"/>
  <c r="P108" i="41"/>
  <c r="M92" i="41"/>
  <c r="P92" i="41"/>
  <c r="M74" i="41"/>
  <c r="P74" i="41"/>
  <c r="M50" i="41"/>
  <c r="P50" i="41"/>
  <c r="M30" i="41"/>
  <c r="P30" i="41"/>
  <c r="M11" i="41"/>
  <c r="P11" i="41"/>
  <c r="P122" i="40"/>
  <c r="S122" i="40"/>
  <c r="P101" i="40"/>
  <c r="S101" i="40"/>
  <c r="P81" i="40"/>
  <c r="S81" i="40"/>
  <c r="P55" i="40"/>
  <c r="S55" i="40"/>
  <c r="P35" i="40"/>
  <c r="S35" i="40"/>
  <c r="P12" i="40"/>
  <c r="S12" i="40"/>
  <c r="P64" i="39"/>
  <c r="S64" i="39"/>
  <c r="P43" i="39"/>
  <c r="S43" i="39"/>
  <c r="P14" i="39"/>
  <c r="P193" i="38"/>
  <c r="P213" i="38"/>
  <c r="P36" i="43" l="1"/>
  <c r="P284" i="43" s="1"/>
  <c r="P75" i="41"/>
  <c r="P109" i="41"/>
  <c r="P31" i="41"/>
  <c r="P138" i="41" s="1"/>
  <c r="S82" i="40"/>
  <c r="S36" i="40"/>
  <c r="M36" i="43"/>
  <c r="M282" i="43" s="1"/>
  <c r="M81" i="42"/>
  <c r="M37" i="42"/>
  <c r="M109" i="41"/>
  <c r="M75" i="41"/>
  <c r="M31" i="41"/>
  <c r="S123" i="40"/>
  <c r="P123" i="40"/>
  <c r="P82" i="40"/>
  <c r="P36" i="40"/>
  <c r="P44" i="39"/>
  <c r="P74" i="39" s="1"/>
  <c r="P214" i="38"/>
  <c r="S44" i="39"/>
  <c r="S74" i="39" s="1"/>
  <c r="P173" i="38"/>
  <c r="P150" i="38"/>
  <c r="M138" i="41" l="1"/>
  <c r="S135" i="40"/>
  <c r="S137" i="40"/>
  <c r="M95" i="42"/>
  <c r="P135" i="40"/>
  <c r="P174" i="38"/>
  <c r="P130" i="38"/>
  <c r="P102" i="38"/>
  <c r="P131" i="38" l="1"/>
  <c r="P81" i="38"/>
  <c r="P57" i="38"/>
  <c r="P82" i="38" l="1"/>
  <c r="P36" i="38"/>
  <c r="P11" i="38"/>
  <c r="P131" i="37"/>
  <c r="S131" i="37"/>
  <c r="P122" i="37"/>
  <c r="S122" i="37"/>
  <c r="P105" i="37"/>
  <c r="S105" i="37"/>
  <c r="S228" i="38" l="1"/>
  <c r="P37" i="38"/>
  <c r="P228" i="38"/>
  <c r="P98" i="37"/>
  <c r="S98" i="37"/>
  <c r="P73" i="37"/>
  <c r="S73" i="37"/>
  <c r="E58" i="37"/>
  <c r="H58" i="37"/>
  <c r="K58" i="37"/>
  <c r="E59" i="37"/>
  <c r="H59" i="37"/>
  <c r="K59" i="37"/>
  <c r="P49" i="37"/>
  <c r="S49" i="37"/>
  <c r="P31" i="37"/>
  <c r="S31" i="37"/>
  <c r="S74" i="37" l="1"/>
  <c r="P74" i="37"/>
  <c r="P32" i="37"/>
  <c r="P144" i="37" s="1"/>
  <c r="S14" i="37"/>
  <c r="S32" i="37" s="1"/>
  <c r="S144" i="37" s="1"/>
  <c r="Q46" i="36"/>
  <c r="M14" i="36"/>
  <c r="M33" i="36"/>
  <c r="M65" i="35"/>
  <c r="M34" i="36" l="1"/>
  <c r="M46" i="36" s="1"/>
  <c r="M66" i="35"/>
  <c r="M34" i="35"/>
  <c r="M12" i="35"/>
  <c r="P93" i="34"/>
  <c r="M35" i="35" l="1"/>
  <c r="L36" i="62" l="1"/>
  <c r="L12" i="62"/>
  <c r="L14" i="62" s="1"/>
  <c r="L36" i="57"/>
  <c r="L12" i="57"/>
  <c r="O36" i="56"/>
  <c r="O13" i="56"/>
  <c r="L84" i="55"/>
  <c r="L61" i="55"/>
  <c r="L37" i="55"/>
  <c r="L12" i="55"/>
  <c r="O37" i="54"/>
  <c r="O12" i="54"/>
  <c r="L169" i="53"/>
  <c r="L151" i="53"/>
  <c r="L123" i="53"/>
  <c r="L103" i="53"/>
  <c r="L81" i="53"/>
  <c r="L62" i="53"/>
  <c r="L38" i="53"/>
  <c r="L11" i="53"/>
  <c r="L39" i="53" s="1"/>
  <c r="O152" i="52"/>
  <c r="O144" i="52"/>
  <c r="O121" i="52"/>
  <c r="O96" i="52"/>
  <c r="O122" i="52" s="1"/>
  <c r="O77" i="52"/>
  <c r="O55" i="52"/>
  <c r="O36" i="52"/>
  <c r="O14" i="52"/>
  <c r="O37" i="52" s="1"/>
  <c r="O269" i="51"/>
  <c r="O247" i="51"/>
  <c r="O224" i="51"/>
  <c r="O199" i="51"/>
  <c r="O173" i="51"/>
  <c r="O151" i="51"/>
  <c r="O126" i="51"/>
  <c r="O102" i="51"/>
  <c r="O78" i="51"/>
  <c r="O55" i="51"/>
  <c r="O33" i="51"/>
  <c r="O13" i="51"/>
  <c r="O70" i="50"/>
  <c r="O60" i="50"/>
  <c r="O37" i="50"/>
  <c r="O11" i="50"/>
  <c r="L79" i="49"/>
  <c r="L34" i="49"/>
  <c r="L13" i="49"/>
  <c r="O130" i="70"/>
  <c r="O103" i="70"/>
  <c r="O131" i="70" s="1"/>
  <c r="O83" i="70"/>
  <c r="O57" i="70"/>
  <c r="O84" i="70" s="1"/>
  <c r="O11" i="70"/>
  <c r="O39" i="70" s="1"/>
  <c r="O75" i="69"/>
  <c r="O54" i="69"/>
  <c r="O29" i="69"/>
  <c r="O11" i="69"/>
  <c r="L79" i="68"/>
  <c r="L56" i="68"/>
  <c r="L38" i="68"/>
  <c r="L11" i="68"/>
  <c r="O140" i="67"/>
  <c r="O115" i="67"/>
  <c r="O90" i="67"/>
  <c r="O64" i="67"/>
  <c r="O91" i="67" s="1"/>
  <c r="O40" i="67"/>
  <c r="O13" i="67"/>
  <c r="O115" i="44"/>
  <c r="O86" i="44"/>
  <c r="O87" i="44" s="1"/>
  <c r="O61" i="44"/>
  <c r="O35" i="44"/>
  <c r="O13" i="44"/>
  <c r="L267" i="43"/>
  <c r="L257" i="43"/>
  <c r="L268" i="43" s="1"/>
  <c r="L230" i="43"/>
  <c r="L218" i="43"/>
  <c r="L231" i="43" s="1"/>
  <c r="L192" i="43"/>
  <c r="L193" i="43" s="1"/>
  <c r="L180" i="43"/>
  <c r="L154" i="43"/>
  <c r="L146" i="43"/>
  <c r="L122" i="43"/>
  <c r="L101" i="43"/>
  <c r="L80" i="43"/>
  <c r="L60" i="43"/>
  <c r="L36" i="43"/>
  <c r="L35" i="43"/>
  <c r="L11" i="43"/>
  <c r="L80" i="42"/>
  <c r="L59" i="42"/>
  <c r="L36" i="42"/>
  <c r="L12" i="42"/>
  <c r="L108" i="41"/>
  <c r="L92" i="41"/>
  <c r="L74" i="41"/>
  <c r="L50" i="41"/>
  <c r="L30" i="41"/>
  <c r="L11" i="41"/>
  <c r="O122" i="40"/>
  <c r="O101" i="40"/>
  <c r="O81" i="40"/>
  <c r="O55" i="40"/>
  <c r="O35" i="40"/>
  <c r="O12" i="40"/>
  <c r="O64" i="39"/>
  <c r="O43" i="39"/>
  <c r="O14" i="39"/>
  <c r="O44" i="39" s="1"/>
  <c r="O74" i="39" s="1"/>
  <c r="O213" i="38"/>
  <c r="O193" i="38"/>
  <c r="O214" i="38" s="1"/>
  <c r="O173" i="38"/>
  <c r="O150" i="38"/>
  <c r="O130" i="38"/>
  <c r="O102" i="38"/>
  <c r="O81" i="38"/>
  <c r="O57" i="38"/>
  <c r="O82" i="38" s="1"/>
  <c r="O36" i="38"/>
  <c r="O11" i="38"/>
  <c r="O131" i="37"/>
  <c r="O122" i="37"/>
  <c r="O105" i="37"/>
  <c r="O98" i="37"/>
  <c r="O73" i="37"/>
  <c r="O49" i="37"/>
  <c r="O31" i="37"/>
  <c r="O14" i="37"/>
  <c r="L33" i="36"/>
  <c r="L14" i="36"/>
  <c r="M78" i="35"/>
  <c r="K53" i="35"/>
  <c r="K54" i="35"/>
  <c r="K56" i="35"/>
  <c r="K57" i="35"/>
  <c r="K59" i="35"/>
  <c r="K60" i="35"/>
  <c r="K61" i="35"/>
  <c r="K63" i="35"/>
  <c r="K64" i="35"/>
  <c r="K52" i="35"/>
  <c r="K10" i="35"/>
  <c r="K11" i="35"/>
  <c r="K13" i="35"/>
  <c r="K14" i="35"/>
  <c r="K16" i="35"/>
  <c r="K17" i="35"/>
  <c r="K18" i="35"/>
  <c r="K19" i="35"/>
  <c r="K20" i="35"/>
  <c r="K21" i="35"/>
  <c r="K22" i="35"/>
  <c r="K23" i="35"/>
  <c r="K24" i="35"/>
  <c r="K25" i="35"/>
  <c r="K26" i="35"/>
  <c r="K28" i="35"/>
  <c r="K29" i="35"/>
  <c r="K30" i="35"/>
  <c r="K31" i="35"/>
  <c r="K32" i="35"/>
  <c r="K33" i="35"/>
  <c r="K9" i="35"/>
  <c r="L65" i="35"/>
  <c r="L55" i="35"/>
  <c r="L66" i="35" s="1"/>
  <c r="L34" i="35"/>
  <c r="L12" i="35"/>
  <c r="O80" i="34"/>
  <c r="O56" i="34"/>
  <c r="O37" i="34"/>
  <c r="O11" i="34"/>
  <c r="O34" i="51" l="1"/>
  <c r="O225" i="51"/>
  <c r="O79" i="51"/>
  <c r="O270" i="51"/>
  <c r="O71" i="50"/>
  <c r="O76" i="69"/>
  <c r="L39" i="68"/>
  <c r="L80" i="68"/>
  <c r="L81" i="43"/>
  <c r="L123" i="43"/>
  <c r="L155" i="43"/>
  <c r="L282" i="43" s="1"/>
  <c r="L109" i="41"/>
  <c r="O131" i="38"/>
  <c r="O37" i="38"/>
  <c r="O32" i="37"/>
  <c r="L35" i="35"/>
  <c r="L35" i="49"/>
  <c r="L92" i="68"/>
  <c r="O41" i="67"/>
  <c r="O38" i="54"/>
  <c r="O51" i="54" s="1"/>
  <c r="L37" i="57"/>
  <c r="L49" i="57" s="1"/>
  <c r="L38" i="55"/>
  <c r="L31" i="41"/>
  <c r="O127" i="51"/>
  <c r="O153" i="52"/>
  <c r="L78" i="35"/>
  <c r="O123" i="40"/>
  <c r="L81" i="42"/>
  <c r="O36" i="44"/>
  <c r="O30" i="69"/>
  <c r="O89" i="69" s="1"/>
  <c r="L85" i="55"/>
  <c r="O81" i="34"/>
  <c r="L34" i="36"/>
  <c r="L46" i="36" s="1"/>
  <c r="O174" i="38"/>
  <c r="O228" i="38" s="1"/>
  <c r="O36" i="40"/>
  <c r="O141" i="67"/>
  <c r="O174" i="51"/>
  <c r="O74" i="37"/>
  <c r="O38" i="34"/>
  <c r="O78" i="52"/>
  <c r="O37" i="56"/>
  <c r="O50" i="56" s="1"/>
  <c r="L82" i="53"/>
  <c r="L170" i="53"/>
  <c r="L124" i="53"/>
  <c r="L37" i="62"/>
  <c r="L49" i="62" s="1"/>
  <c r="O133" i="44"/>
  <c r="L97" i="55"/>
  <c r="O38" i="50"/>
  <c r="O83" i="50" s="1"/>
  <c r="L80" i="49"/>
  <c r="L92" i="49" s="1"/>
  <c r="O144" i="70"/>
  <c r="L37" i="42"/>
  <c r="L95" i="42" s="1"/>
  <c r="O82" i="40"/>
  <c r="L75" i="41"/>
  <c r="L138" i="41" s="1"/>
  <c r="O144" i="37"/>
  <c r="L183" i="53" l="1"/>
  <c r="O164" i="52"/>
  <c r="O283" i="51"/>
  <c r="O153" i="67"/>
  <c r="O135" i="40"/>
  <c r="O93" i="34"/>
  <c r="M122" i="40" l="1"/>
  <c r="M105" i="37" l="1"/>
  <c r="M98" i="37"/>
  <c r="J14" i="36"/>
  <c r="F11" i="33" l="1"/>
  <c r="F31" i="33"/>
  <c r="F51" i="33"/>
  <c r="F74" i="33"/>
  <c r="C11" i="33"/>
  <c r="C31" i="33"/>
  <c r="C51" i="33"/>
  <c r="C74" i="33"/>
  <c r="E8" i="33"/>
  <c r="E9" i="33"/>
  <c r="E10" i="33"/>
  <c r="E12" i="33"/>
  <c r="E13" i="33"/>
  <c r="E14" i="33"/>
  <c r="E15" i="33"/>
  <c r="E19" i="33"/>
  <c r="E20" i="33"/>
  <c r="E23" i="33"/>
  <c r="E24" i="33"/>
  <c r="E25" i="33"/>
  <c r="E28" i="33"/>
  <c r="E30" i="33"/>
  <c r="E48" i="33"/>
  <c r="E49" i="33"/>
  <c r="E50" i="33"/>
  <c r="E52" i="33"/>
  <c r="E53" i="33"/>
  <c r="E54" i="33"/>
  <c r="E58" i="33"/>
  <c r="E59" i="33"/>
  <c r="E60" i="33"/>
  <c r="E61" i="33"/>
  <c r="E62" i="33"/>
  <c r="E63" i="33"/>
  <c r="E64" i="33"/>
  <c r="E67" i="33"/>
  <c r="E72" i="33"/>
  <c r="E73" i="33"/>
  <c r="C32" i="33" l="1"/>
  <c r="F32" i="33"/>
  <c r="F75" i="33"/>
  <c r="C75" i="33"/>
  <c r="F84" i="33" l="1"/>
  <c r="C84" i="33"/>
  <c r="C53" i="72" l="1"/>
  <c r="K53" i="72" s="1"/>
  <c r="D53" i="72"/>
  <c r="L53" i="72" s="1"/>
  <c r="E53" i="72"/>
  <c r="M53" i="72" s="1"/>
  <c r="B53" i="72"/>
  <c r="J53" i="72" s="1"/>
  <c r="C86" i="72"/>
  <c r="K86" i="72" s="1"/>
  <c r="D86" i="72"/>
  <c r="L86" i="72" s="1"/>
  <c r="E86" i="72"/>
  <c r="M86" i="72" s="1"/>
  <c r="F86" i="72"/>
  <c r="N86" i="72" s="1"/>
  <c r="G86" i="72"/>
  <c r="O86" i="72" s="1"/>
  <c r="B86" i="72"/>
  <c r="J86" i="72" s="1"/>
  <c r="C38" i="72"/>
  <c r="K38" i="72" s="1"/>
  <c r="D38" i="72"/>
  <c r="L38" i="72" s="1"/>
  <c r="E38" i="72"/>
  <c r="M38" i="72" s="1"/>
  <c r="B38" i="72"/>
  <c r="J38" i="72" s="1"/>
  <c r="C29" i="72"/>
  <c r="K29" i="72" s="1"/>
  <c r="D29" i="72"/>
  <c r="L29" i="72" s="1"/>
  <c r="E29" i="72"/>
  <c r="M29" i="72" s="1"/>
  <c r="B29" i="72"/>
  <c r="J29" i="72" s="1"/>
  <c r="C17" i="72"/>
  <c r="K17" i="72" s="1"/>
  <c r="D17" i="72"/>
  <c r="L17" i="72" s="1"/>
  <c r="E17" i="72"/>
  <c r="M17" i="72" s="1"/>
  <c r="C18" i="72"/>
  <c r="K18" i="72" s="1"/>
  <c r="D18" i="72"/>
  <c r="L18" i="72" s="1"/>
  <c r="E18" i="72"/>
  <c r="M18" i="72" s="1"/>
  <c r="C19" i="72"/>
  <c r="K19" i="72" s="1"/>
  <c r="D19" i="72"/>
  <c r="L19" i="72" s="1"/>
  <c r="E19" i="72"/>
  <c r="M19" i="72" s="1"/>
  <c r="C20" i="72"/>
  <c r="K20" i="72" s="1"/>
  <c r="D20" i="72"/>
  <c r="L20" i="72" s="1"/>
  <c r="E20" i="72"/>
  <c r="M20" i="72" s="1"/>
  <c r="B17" i="72"/>
  <c r="J17" i="72" s="1"/>
  <c r="B18" i="72"/>
  <c r="J18" i="72" s="1"/>
  <c r="B19" i="72"/>
  <c r="J19" i="72" s="1"/>
  <c r="B20" i="72"/>
  <c r="J20" i="72" s="1"/>
  <c r="F8" i="71"/>
  <c r="F9" i="71"/>
  <c r="F10" i="71"/>
  <c r="D82" i="71"/>
  <c r="E82" i="71"/>
  <c r="F82" i="71"/>
  <c r="G82" i="71"/>
  <c r="H82" i="71"/>
  <c r="I82" i="71"/>
  <c r="J82" i="71"/>
  <c r="K82" i="71"/>
  <c r="L82" i="71"/>
  <c r="M82" i="71"/>
  <c r="N82" i="71"/>
  <c r="O82" i="71"/>
  <c r="P82" i="71"/>
  <c r="Q82" i="71"/>
  <c r="R82" i="71"/>
  <c r="S82" i="71"/>
  <c r="T82" i="71"/>
  <c r="U82" i="71"/>
  <c r="V82" i="71"/>
  <c r="W82" i="71"/>
  <c r="X82" i="71"/>
  <c r="Y82" i="71"/>
  <c r="Z82" i="71"/>
  <c r="AA82" i="71"/>
  <c r="AB82" i="71"/>
  <c r="D83" i="71"/>
  <c r="E83" i="71"/>
  <c r="F83" i="71"/>
  <c r="G83" i="71"/>
  <c r="H83" i="71"/>
  <c r="I83" i="71"/>
  <c r="J83" i="71"/>
  <c r="K83" i="71"/>
  <c r="L83" i="71"/>
  <c r="M83" i="71"/>
  <c r="N83" i="71"/>
  <c r="O83" i="71"/>
  <c r="P83" i="71"/>
  <c r="Q83" i="71"/>
  <c r="R83" i="71"/>
  <c r="S83" i="71"/>
  <c r="T83" i="71"/>
  <c r="U83" i="71"/>
  <c r="V83" i="71"/>
  <c r="W83" i="71"/>
  <c r="X83" i="71"/>
  <c r="Y83" i="71"/>
  <c r="Z83" i="71"/>
  <c r="AA83" i="71"/>
  <c r="AB83" i="71"/>
  <c r="D84" i="71"/>
  <c r="E84" i="71"/>
  <c r="F84" i="71"/>
  <c r="G84" i="71"/>
  <c r="H84" i="71"/>
  <c r="I84" i="71"/>
  <c r="J84" i="71"/>
  <c r="K84" i="71"/>
  <c r="L84" i="71"/>
  <c r="M84" i="71"/>
  <c r="N84" i="71"/>
  <c r="O84" i="71"/>
  <c r="P84" i="71"/>
  <c r="Q84" i="71"/>
  <c r="R84" i="71"/>
  <c r="S84" i="71"/>
  <c r="T84" i="71"/>
  <c r="U84" i="71"/>
  <c r="V84" i="71"/>
  <c r="W84" i="71"/>
  <c r="X84" i="71"/>
  <c r="Y84" i="71"/>
  <c r="Z84" i="71"/>
  <c r="AA84" i="71"/>
  <c r="AB84" i="71"/>
  <c r="D85" i="71"/>
  <c r="E85" i="71"/>
  <c r="F85" i="71"/>
  <c r="G85" i="71"/>
  <c r="H85" i="71"/>
  <c r="I85" i="71"/>
  <c r="J85" i="71"/>
  <c r="K85" i="71"/>
  <c r="L85" i="71"/>
  <c r="M85" i="71"/>
  <c r="N85" i="71"/>
  <c r="O85" i="71"/>
  <c r="P85" i="71"/>
  <c r="Q85" i="71"/>
  <c r="R85" i="71"/>
  <c r="S85" i="71"/>
  <c r="T85" i="71"/>
  <c r="U85" i="71"/>
  <c r="V85" i="71"/>
  <c r="W85" i="71"/>
  <c r="X85" i="71"/>
  <c r="Y85" i="71"/>
  <c r="Z85" i="71"/>
  <c r="AA85" i="71"/>
  <c r="AB85" i="71"/>
  <c r="D86" i="71"/>
  <c r="E86" i="71"/>
  <c r="F86" i="71"/>
  <c r="G86" i="71"/>
  <c r="H86" i="71"/>
  <c r="I86" i="71"/>
  <c r="J86" i="71"/>
  <c r="K86" i="71"/>
  <c r="L86" i="71"/>
  <c r="M86" i="71"/>
  <c r="N86" i="71"/>
  <c r="O86" i="71"/>
  <c r="P86" i="71"/>
  <c r="Q86" i="71"/>
  <c r="R86" i="71"/>
  <c r="S86" i="71"/>
  <c r="T86" i="71"/>
  <c r="U86" i="71"/>
  <c r="V86" i="71"/>
  <c r="W86" i="71"/>
  <c r="X86" i="71"/>
  <c r="Y86" i="71"/>
  <c r="Z86" i="71"/>
  <c r="AA86" i="71"/>
  <c r="AB86" i="71"/>
  <c r="C83" i="71"/>
  <c r="C84" i="71"/>
  <c r="C85" i="71"/>
  <c r="C86" i="71"/>
  <c r="C82" i="71"/>
  <c r="D80" i="71"/>
  <c r="E80" i="71"/>
  <c r="F80" i="71"/>
  <c r="G80" i="71"/>
  <c r="H80" i="71"/>
  <c r="I80" i="71"/>
  <c r="J80" i="71"/>
  <c r="K80" i="71"/>
  <c r="L80" i="71"/>
  <c r="M80" i="71"/>
  <c r="N80" i="71"/>
  <c r="O80" i="71"/>
  <c r="P80" i="71"/>
  <c r="Q80" i="71"/>
  <c r="R80" i="71"/>
  <c r="S80" i="71"/>
  <c r="T80" i="71"/>
  <c r="U80" i="71"/>
  <c r="V80" i="71"/>
  <c r="W80" i="71"/>
  <c r="X80" i="71"/>
  <c r="Y80" i="71"/>
  <c r="Z80" i="71"/>
  <c r="AA80" i="71"/>
  <c r="AB80" i="71"/>
  <c r="C80" i="71"/>
  <c r="C79" i="71" s="1"/>
  <c r="AC79" i="71" s="1"/>
  <c r="D78" i="71"/>
  <c r="E78" i="71"/>
  <c r="F78" i="71"/>
  <c r="G78" i="71"/>
  <c r="H78" i="71"/>
  <c r="I78" i="71"/>
  <c r="J78" i="71"/>
  <c r="K78" i="71"/>
  <c r="L78" i="71"/>
  <c r="M78" i="71"/>
  <c r="N78" i="71"/>
  <c r="O78" i="71"/>
  <c r="P78" i="71"/>
  <c r="Q78" i="71"/>
  <c r="R78" i="71"/>
  <c r="S78" i="71"/>
  <c r="T78" i="71"/>
  <c r="U78" i="71"/>
  <c r="V78" i="71"/>
  <c r="W78" i="71"/>
  <c r="X78" i="71"/>
  <c r="Y78" i="71"/>
  <c r="Z78" i="71"/>
  <c r="AA78" i="71"/>
  <c r="AB78" i="71"/>
  <c r="C78" i="71"/>
  <c r="C77" i="71" s="1"/>
  <c r="AC77" i="71" s="1"/>
  <c r="D70" i="71"/>
  <c r="E70" i="71"/>
  <c r="F70" i="71"/>
  <c r="G70" i="71"/>
  <c r="H70" i="71"/>
  <c r="I70" i="71"/>
  <c r="J70" i="71"/>
  <c r="K70" i="71"/>
  <c r="L70" i="71"/>
  <c r="M70" i="71"/>
  <c r="N70" i="71"/>
  <c r="O70" i="71"/>
  <c r="P70" i="71"/>
  <c r="Q70" i="71"/>
  <c r="R70" i="71"/>
  <c r="S70" i="71"/>
  <c r="T70" i="71"/>
  <c r="U70" i="71"/>
  <c r="V70" i="71"/>
  <c r="W70" i="71"/>
  <c r="X70" i="71"/>
  <c r="Y70" i="71"/>
  <c r="Z70" i="71"/>
  <c r="AA70" i="71"/>
  <c r="AB70" i="71"/>
  <c r="D71" i="71"/>
  <c r="E71" i="71"/>
  <c r="F71" i="71"/>
  <c r="G71" i="71"/>
  <c r="H71" i="71"/>
  <c r="I71" i="71"/>
  <c r="J71" i="71"/>
  <c r="K71" i="71"/>
  <c r="L71" i="71"/>
  <c r="M71" i="71"/>
  <c r="N71" i="71"/>
  <c r="O71" i="71"/>
  <c r="P71" i="71"/>
  <c r="Q71" i="71"/>
  <c r="R71" i="71"/>
  <c r="S71" i="71"/>
  <c r="T71" i="71"/>
  <c r="U71" i="71"/>
  <c r="V71" i="71"/>
  <c r="W71" i="71"/>
  <c r="X71" i="71"/>
  <c r="Y71" i="71"/>
  <c r="Z71" i="71"/>
  <c r="AA71" i="71"/>
  <c r="AB71" i="71"/>
  <c r="D72" i="71"/>
  <c r="E72" i="71"/>
  <c r="F72" i="71"/>
  <c r="G72" i="71"/>
  <c r="H72" i="71"/>
  <c r="I72" i="71"/>
  <c r="J72" i="71"/>
  <c r="K72" i="71"/>
  <c r="L72" i="71"/>
  <c r="M72" i="71"/>
  <c r="N72" i="71"/>
  <c r="O72" i="71"/>
  <c r="P72" i="71"/>
  <c r="Q72" i="71"/>
  <c r="R72" i="71"/>
  <c r="S72" i="71"/>
  <c r="T72" i="71"/>
  <c r="U72" i="71"/>
  <c r="V72" i="71"/>
  <c r="W72" i="71"/>
  <c r="X72" i="71"/>
  <c r="Y72" i="71"/>
  <c r="Z72" i="71"/>
  <c r="AA72" i="71"/>
  <c r="AB72" i="71"/>
  <c r="D73" i="71"/>
  <c r="E73" i="71"/>
  <c r="F73" i="71"/>
  <c r="G73" i="71"/>
  <c r="H73" i="71"/>
  <c r="I73" i="71"/>
  <c r="J73" i="71"/>
  <c r="K73" i="71"/>
  <c r="L73" i="71"/>
  <c r="M73" i="71"/>
  <c r="N73" i="71"/>
  <c r="O73" i="71"/>
  <c r="P73" i="71"/>
  <c r="Q73" i="71"/>
  <c r="R73" i="71"/>
  <c r="S73" i="71"/>
  <c r="T73" i="71"/>
  <c r="U73" i="71"/>
  <c r="V73" i="71"/>
  <c r="W73" i="71"/>
  <c r="X73" i="71"/>
  <c r="Y73" i="71"/>
  <c r="Z73" i="71"/>
  <c r="AA73" i="71"/>
  <c r="AB73" i="71"/>
  <c r="D74" i="71"/>
  <c r="E74" i="71"/>
  <c r="F74" i="71"/>
  <c r="G74" i="71"/>
  <c r="H74" i="71"/>
  <c r="I74" i="71"/>
  <c r="J74" i="71"/>
  <c r="K74" i="71"/>
  <c r="L74" i="71"/>
  <c r="M74" i="71"/>
  <c r="N74" i="71"/>
  <c r="O74" i="71"/>
  <c r="P74" i="71"/>
  <c r="Q74" i="71"/>
  <c r="R74" i="71"/>
  <c r="S74" i="71"/>
  <c r="T74" i="71"/>
  <c r="U74" i="71"/>
  <c r="V74" i="71"/>
  <c r="W74" i="71"/>
  <c r="X74" i="71"/>
  <c r="Y74" i="71"/>
  <c r="Z74" i="71"/>
  <c r="AA74" i="71"/>
  <c r="AB74" i="71"/>
  <c r="D75" i="71"/>
  <c r="E75" i="71"/>
  <c r="F75" i="71"/>
  <c r="G75" i="71"/>
  <c r="H75" i="71"/>
  <c r="I75" i="71"/>
  <c r="J75" i="71"/>
  <c r="K75" i="71"/>
  <c r="L75" i="71"/>
  <c r="M75" i="71"/>
  <c r="N75" i="71"/>
  <c r="O75" i="71"/>
  <c r="P75" i="71"/>
  <c r="Q75" i="71"/>
  <c r="R75" i="71"/>
  <c r="S75" i="71"/>
  <c r="T75" i="71"/>
  <c r="U75" i="71"/>
  <c r="V75" i="71"/>
  <c r="W75" i="71"/>
  <c r="X75" i="71"/>
  <c r="Y75" i="71"/>
  <c r="Z75" i="71"/>
  <c r="AA75" i="71"/>
  <c r="AB75" i="71"/>
  <c r="D76" i="71"/>
  <c r="E76" i="71"/>
  <c r="F76" i="71"/>
  <c r="G76" i="71"/>
  <c r="H76" i="71"/>
  <c r="I76" i="71"/>
  <c r="J76" i="71"/>
  <c r="K76" i="71"/>
  <c r="L76" i="71"/>
  <c r="M76" i="71"/>
  <c r="N76" i="71"/>
  <c r="O76" i="71"/>
  <c r="P76" i="71"/>
  <c r="Q76" i="71"/>
  <c r="R76" i="71"/>
  <c r="S76" i="71"/>
  <c r="T76" i="71"/>
  <c r="U76" i="71"/>
  <c r="V76" i="71"/>
  <c r="W76" i="71"/>
  <c r="X76" i="71"/>
  <c r="Y76" i="71"/>
  <c r="Z76" i="71"/>
  <c r="AA76" i="71"/>
  <c r="AB76" i="71"/>
  <c r="C71" i="71"/>
  <c r="C72" i="71"/>
  <c r="C73" i="71"/>
  <c r="C74" i="71"/>
  <c r="C75" i="71"/>
  <c r="C76" i="71"/>
  <c r="C70" i="71"/>
  <c r="D64" i="71"/>
  <c r="E64" i="71"/>
  <c r="F64" i="71"/>
  <c r="G64" i="71"/>
  <c r="H64" i="71"/>
  <c r="I64" i="71"/>
  <c r="J64" i="71"/>
  <c r="K64" i="71"/>
  <c r="L64" i="71"/>
  <c r="M64" i="71"/>
  <c r="N64" i="71"/>
  <c r="O64" i="71"/>
  <c r="P64" i="71"/>
  <c r="Q64" i="71"/>
  <c r="R64" i="71"/>
  <c r="S64" i="71"/>
  <c r="T64" i="71"/>
  <c r="U64" i="71"/>
  <c r="V64" i="71"/>
  <c r="W64" i="71"/>
  <c r="X64" i="71"/>
  <c r="Y64" i="71"/>
  <c r="Z64" i="71"/>
  <c r="AA64" i="71"/>
  <c r="AB64" i="71"/>
  <c r="D65" i="71"/>
  <c r="E65" i="71"/>
  <c r="F65" i="71"/>
  <c r="G65" i="71"/>
  <c r="H65" i="71"/>
  <c r="I65" i="71"/>
  <c r="J65" i="71"/>
  <c r="K65" i="71"/>
  <c r="L65" i="71"/>
  <c r="M65" i="71"/>
  <c r="N65" i="71"/>
  <c r="O65" i="71"/>
  <c r="P65" i="71"/>
  <c r="Q65" i="71"/>
  <c r="R65" i="71"/>
  <c r="S65" i="71"/>
  <c r="T65" i="71"/>
  <c r="U65" i="71"/>
  <c r="V65" i="71"/>
  <c r="W65" i="71"/>
  <c r="X65" i="71"/>
  <c r="Y65" i="71"/>
  <c r="Z65" i="71"/>
  <c r="AA65" i="71"/>
  <c r="AB65" i="71"/>
  <c r="D66" i="71"/>
  <c r="E66" i="71"/>
  <c r="F66" i="71"/>
  <c r="G66" i="71"/>
  <c r="H66" i="71"/>
  <c r="I66" i="71"/>
  <c r="J66" i="71"/>
  <c r="K66" i="71"/>
  <c r="L66" i="71"/>
  <c r="M66" i="71"/>
  <c r="N66" i="71"/>
  <c r="O66" i="71"/>
  <c r="P66" i="71"/>
  <c r="Q66" i="71"/>
  <c r="R66" i="71"/>
  <c r="S66" i="71"/>
  <c r="T66" i="71"/>
  <c r="U66" i="71"/>
  <c r="V66" i="71"/>
  <c r="W66" i="71"/>
  <c r="X66" i="71"/>
  <c r="Y66" i="71"/>
  <c r="Z66" i="71"/>
  <c r="AA66" i="71"/>
  <c r="AB66" i="71"/>
  <c r="D67" i="71"/>
  <c r="E67" i="71"/>
  <c r="F67" i="71"/>
  <c r="G67" i="71"/>
  <c r="H67" i="71"/>
  <c r="I67" i="71"/>
  <c r="J67" i="71"/>
  <c r="K67" i="71"/>
  <c r="L67" i="71"/>
  <c r="M67" i="71"/>
  <c r="N67" i="71"/>
  <c r="O67" i="71"/>
  <c r="P67" i="71"/>
  <c r="Q67" i="71"/>
  <c r="R67" i="71"/>
  <c r="S67" i="71"/>
  <c r="T67" i="71"/>
  <c r="U67" i="71"/>
  <c r="V67" i="71"/>
  <c r="W67" i="71"/>
  <c r="X67" i="71"/>
  <c r="Y67" i="71"/>
  <c r="Z67" i="71"/>
  <c r="AA67" i="71"/>
  <c r="AB67" i="71"/>
  <c r="D68" i="71"/>
  <c r="E68" i="71"/>
  <c r="F68" i="71"/>
  <c r="G68" i="71"/>
  <c r="H68" i="71"/>
  <c r="I68" i="71"/>
  <c r="J68" i="71"/>
  <c r="K68" i="71"/>
  <c r="L68" i="71"/>
  <c r="M68" i="71"/>
  <c r="N68" i="71"/>
  <c r="O68" i="71"/>
  <c r="P68" i="71"/>
  <c r="Q68" i="71"/>
  <c r="R68" i="71"/>
  <c r="S68" i="71"/>
  <c r="T68" i="71"/>
  <c r="U68" i="71"/>
  <c r="V68" i="71"/>
  <c r="W68" i="71"/>
  <c r="X68" i="71"/>
  <c r="Y68" i="71"/>
  <c r="Z68" i="71"/>
  <c r="AA68" i="71"/>
  <c r="AB68" i="71"/>
  <c r="C65" i="71"/>
  <c r="C66" i="71"/>
  <c r="C67" i="71"/>
  <c r="C68" i="71"/>
  <c r="C64" i="71"/>
  <c r="E59" i="71"/>
  <c r="F59" i="71"/>
  <c r="G59" i="71"/>
  <c r="V59" i="71"/>
  <c r="Z59" i="71"/>
  <c r="AA59" i="71"/>
  <c r="F60" i="71"/>
  <c r="E61" i="71"/>
  <c r="F61" i="71"/>
  <c r="L61" i="71"/>
  <c r="V61" i="71"/>
  <c r="AA61" i="71"/>
  <c r="AB61" i="71"/>
  <c r="C61" i="71"/>
  <c r="C59" i="71"/>
  <c r="E48" i="71"/>
  <c r="F48" i="71"/>
  <c r="H48" i="71"/>
  <c r="J48" i="71"/>
  <c r="K48" i="71"/>
  <c r="L48" i="71"/>
  <c r="N48" i="71"/>
  <c r="P48" i="71"/>
  <c r="Q48" i="71"/>
  <c r="R48" i="71"/>
  <c r="S48" i="71"/>
  <c r="T48" i="71"/>
  <c r="W48" i="71"/>
  <c r="X48" i="71"/>
  <c r="Y48" i="71"/>
  <c r="Z48" i="71"/>
  <c r="AA48" i="71"/>
  <c r="AB48" i="71"/>
  <c r="D49" i="71"/>
  <c r="E49" i="71"/>
  <c r="F49" i="71"/>
  <c r="G49" i="71"/>
  <c r="H49" i="71"/>
  <c r="J49" i="71"/>
  <c r="K49" i="71"/>
  <c r="L49" i="71"/>
  <c r="M49" i="71"/>
  <c r="N49" i="71"/>
  <c r="O49" i="71"/>
  <c r="P49" i="71"/>
  <c r="Q49" i="71"/>
  <c r="R49" i="71"/>
  <c r="S49" i="71"/>
  <c r="T49" i="71"/>
  <c r="U49" i="71"/>
  <c r="V49" i="71"/>
  <c r="W49" i="71"/>
  <c r="X49" i="71"/>
  <c r="Y49" i="71"/>
  <c r="Z49" i="71"/>
  <c r="AA49" i="71"/>
  <c r="AB49" i="71"/>
  <c r="D50" i="71"/>
  <c r="E50" i="71"/>
  <c r="F50" i="71"/>
  <c r="G50" i="71"/>
  <c r="H50" i="71"/>
  <c r="J50" i="71"/>
  <c r="K50" i="71"/>
  <c r="L50" i="71"/>
  <c r="M50" i="71"/>
  <c r="N50" i="71"/>
  <c r="O50" i="71"/>
  <c r="P50" i="71"/>
  <c r="Q50" i="71"/>
  <c r="R50" i="71"/>
  <c r="S50" i="71"/>
  <c r="T50" i="71"/>
  <c r="U50" i="71"/>
  <c r="V50" i="71"/>
  <c r="W50" i="71"/>
  <c r="X50" i="71"/>
  <c r="Y50" i="71"/>
  <c r="Z50" i="71"/>
  <c r="AA50" i="71"/>
  <c r="AB50" i="71"/>
  <c r="D51" i="71"/>
  <c r="E51" i="71"/>
  <c r="F51" i="71"/>
  <c r="G51" i="71"/>
  <c r="H51" i="71"/>
  <c r="J51" i="71"/>
  <c r="K51" i="71"/>
  <c r="L51" i="71"/>
  <c r="M51" i="71"/>
  <c r="N51" i="71"/>
  <c r="O51" i="71"/>
  <c r="P51" i="71"/>
  <c r="Q51" i="71"/>
  <c r="R51" i="71"/>
  <c r="S51" i="71"/>
  <c r="T51" i="71"/>
  <c r="U51" i="71"/>
  <c r="V51" i="71"/>
  <c r="W51" i="71"/>
  <c r="X51" i="71"/>
  <c r="Y51" i="71"/>
  <c r="Z51" i="71"/>
  <c r="AA51" i="71"/>
  <c r="AB51" i="71"/>
  <c r="D52" i="71"/>
  <c r="E52" i="71"/>
  <c r="F52" i="71"/>
  <c r="G52" i="71"/>
  <c r="H52" i="71"/>
  <c r="I52" i="71"/>
  <c r="J52" i="71"/>
  <c r="K52" i="71"/>
  <c r="L52" i="71"/>
  <c r="M52" i="71"/>
  <c r="N52" i="71"/>
  <c r="O52" i="71"/>
  <c r="P52" i="71"/>
  <c r="Q52" i="71"/>
  <c r="R52" i="71"/>
  <c r="S52" i="71"/>
  <c r="T52" i="71"/>
  <c r="W52" i="71"/>
  <c r="X52" i="71"/>
  <c r="Y52" i="71"/>
  <c r="Z52" i="71"/>
  <c r="AA52" i="71"/>
  <c r="AB52" i="71"/>
  <c r="D53" i="71"/>
  <c r="E53" i="71"/>
  <c r="F53" i="71"/>
  <c r="H53" i="71"/>
  <c r="I53" i="71"/>
  <c r="J53" i="71"/>
  <c r="L53" i="71"/>
  <c r="M53" i="71"/>
  <c r="O53" i="71"/>
  <c r="P53" i="71"/>
  <c r="Q53" i="71"/>
  <c r="R53" i="71"/>
  <c r="S53" i="71"/>
  <c r="T53" i="71"/>
  <c r="V53" i="71"/>
  <c r="W53" i="71"/>
  <c r="X53" i="71"/>
  <c r="Y53" i="71"/>
  <c r="Z53" i="71"/>
  <c r="AA53" i="71"/>
  <c r="AB53" i="71"/>
  <c r="D54" i="71"/>
  <c r="E54" i="71"/>
  <c r="F54" i="71"/>
  <c r="H54" i="71"/>
  <c r="I54" i="71"/>
  <c r="J54" i="71"/>
  <c r="L54" i="71"/>
  <c r="M54" i="71"/>
  <c r="O54" i="71"/>
  <c r="P54" i="71"/>
  <c r="Q54" i="71"/>
  <c r="R54" i="71"/>
  <c r="S54" i="71"/>
  <c r="T54" i="71"/>
  <c r="V54" i="71"/>
  <c r="W54" i="71"/>
  <c r="X54" i="71"/>
  <c r="Y54" i="71"/>
  <c r="Z54" i="71"/>
  <c r="AA54" i="71"/>
  <c r="AB54" i="71"/>
  <c r="F55" i="71"/>
  <c r="D56" i="71"/>
  <c r="E56" i="71"/>
  <c r="F56" i="71"/>
  <c r="G56" i="71"/>
  <c r="H56" i="71"/>
  <c r="I56" i="71"/>
  <c r="J56" i="71"/>
  <c r="L56" i="71"/>
  <c r="M56" i="71"/>
  <c r="O56" i="71"/>
  <c r="Q56" i="71"/>
  <c r="R56" i="71"/>
  <c r="S56" i="71"/>
  <c r="U56" i="71"/>
  <c r="V56" i="71"/>
  <c r="W56" i="71"/>
  <c r="X56" i="71"/>
  <c r="Y56" i="71"/>
  <c r="Z56" i="71"/>
  <c r="AA56" i="71"/>
  <c r="AB56" i="71"/>
  <c r="D57" i="71"/>
  <c r="E57" i="71"/>
  <c r="F57" i="71"/>
  <c r="G57" i="71"/>
  <c r="H57" i="71"/>
  <c r="I57" i="71"/>
  <c r="J57" i="71"/>
  <c r="K57" i="71"/>
  <c r="L57" i="71"/>
  <c r="M57" i="71"/>
  <c r="N57" i="71"/>
  <c r="O57" i="71"/>
  <c r="P57" i="71"/>
  <c r="Q57" i="71"/>
  <c r="R57" i="71"/>
  <c r="S57" i="71"/>
  <c r="T57" i="71"/>
  <c r="V57" i="71"/>
  <c r="W57" i="71"/>
  <c r="X57" i="71"/>
  <c r="Y57" i="71"/>
  <c r="Z57" i="71"/>
  <c r="AA57" i="71"/>
  <c r="AB57" i="71"/>
  <c r="C49" i="71"/>
  <c r="C50" i="71"/>
  <c r="C51" i="71"/>
  <c r="C52" i="71"/>
  <c r="C53" i="71"/>
  <c r="C54" i="71"/>
  <c r="C56" i="71"/>
  <c r="F32" i="71"/>
  <c r="I32" i="71"/>
  <c r="Q32" i="71"/>
  <c r="R32" i="71"/>
  <c r="AB32" i="71"/>
  <c r="F33" i="71"/>
  <c r="F34" i="71"/>
  <c r="F35" i="71"/>
  <c r="Q35" i="71"/>
  <c r="AB35" i="71"/>
  <c r="E36" i="71"/>
  <c r="F36" i="71"/>
  <c r="K36" i="71"/>
  <c r="N36" i="71"/>
  <c r="P36" i="71"/>
  <c r="Q36" i="71"/>
  <c r="Z36" i="71"/>
  <c r="D37" i="71"/>
  <c r="E37" i="71"/>
  <c r="F37" i="71"/>
  <c r="G37" i="71"/>
  <c r="H37" i="71"/>
  <c r="I37" i="71"/>
  <c r="J37" i="71"/>
  <c r="K37" i="71"/>
  <c r="L37" i="71"/>
  <c r="M37" i="71"/>
  <c r="N37" i="71"/>
  <c r="O37" i="71"/>
  <c r="P37" i="71"/>
  <c r="Q37" i="71"/>
  <c r="R37" i="71"/>
  <c r="S37" i="71"/>
  <c r="T37" i="71"/>
  <c r="U37" i="71"/>
  <c r="V37" i="71"/>
  <c r="X37" i="71"/>
  <c r="Y37" i="71"/>
  <c r="Z37" i="71"/>
  <c r="AA37" i="71"/>
  <c r="AB37" i="71"/>
  <c r="D38" i="71"/>
  <c r="E38" i="71"/>
  <c r="F38" i="71"/>
  <c r="G38" i="71"/>
  <c r="H38" i="71"/>
  <c r="I38" i="71"/>
  <c r="J38" i="71"/>
  <c r="K38" i="71"/>
  <c r="L38" i="71"/>
  <c r="N38" i="71"/>
  <c r="O38" i="71"/>
  <c r="P38" i="71"/>
  <c r="Q38" i="71"/>
  <c r="R38" i="71"/>
  <c r="S38" i="71"/>
  <c r="T38" i="71"/>
  <c r="U38" i="71"/>
  <c r="V38" i="71"/>
  <c r="W38" i="71"/>
  <c r="X38" i="71"/>
  <c r="Z38" i="71"/>
  <c r="AA38" i="71"/>
  <c r="AB38" i="71"/>
  <c r="E39" i="71"/>
  <c r="F39" i="71"/>
  <c r="K39" i="71"/>
  <c r="N39" i="71"/>
  <c r="P39" i="71"/>
  <c r="Q39" i="71"/>
  <c r="Z39" i="71"/>
  <c r="D40" i="71"/>
  <c r="E40" i="71"/>
  <c r="F40" i="71"/>
  <c r="L40" i="71"/>
  <c r="Q40" i="71"/>
  <c r="V40" i="71"/>
  <c r="X40" i="71"/>
  <c r="AA40" i="71"/>
  <c r="AB40" i="71"/>
  <c r="F41" i="71"/>
  <c r="M41" i="71"/>
  <c r="F42" i="71"/>
  <c r="M42" i="71"/>
  <c r="Z42" i="71"/>
  <c r="F43" i="71"/>
  <c r="D44" i="71"/>
  <c r="E44" i="71"/>
  <c r="F44" i="71"/>
  <c r="G44" i="71"/>
  <c r="H44" i="71"/>
  <c r="I44" i="71"/>
  <c r="J44" i="71"/>
  <c r="K44" i="71"/>
  <c r="L44" i="71"/>
  <c r="N44" i="71"/>
  <c r="O44" i="71"/>
  <c r="P44" i="71"/>
  <c r="Q44" i="71"/>
  <c r="R44" i="71"/>
  <c r="S44" i="71"/>
  <c r="T44" i="71"/>
  <c r="U44" i="71"/>
  <c r="V44" i="71"/>
  <c r="W44" i="71"/>
  <c r="X44" i="71"/>
  <c r="Y44" i="71"/>
  <c r="Z44" i="71"/>
  <c r="AA44" i="71"/>
  <c r="AB44" i="71"/>
  <c r="D45" i="71"/>
  <c r="E45" i="71"/>
  <c r="F45" i="71"/>
  <c r="G45" i="71"/>
  <c r="H45" i="71"/>
  <c r="I45" i="71"/>
  <c r="J45" i="71"/>
  <c r="K45" i="71"/>
  <c r="L45" i="71"/>
  <c r="N45" i="71"/>
  <c r="O45" i="71"/>
  <c r="P45" i="71"/>
  <c r="Q45" i="71"/>
  <c r="R45" i="71"/>
  <c r="S45" i="71"/>
  <c r="T45" i="71"/>
  <c r="U45" i="71"/>
  <c r="V45" i="71"/>
  <c r="W45" i="71"/>
  <c r="X45" i="71"/>
  <c r="Y45" i="71"/>
  <c r="Z45" i="71"/>
  <c r="AA45" i="71"/>
  <c r="AB45" i="71"/>
  <c r="D46" i="71"/>
  <c r="E46" i="71"/>
  <c r="F46" i="71"/>
  <c r="G46" i="71"/>
  <c r="H46" i="71"/>
  <c r="I46" i="71"/>
  <c r="J46" i="71"/>
  <c r="K46" i="71"/>
  <c r="L46" i="71"/>
  <c r="M46" i="71"/>
  <c r="N46" i="71"/>
  <c r="O46" i="71"/>
  <c r="P46" i="71"/>
  <c r="Q46" i="71"/>
  <c r="R46" i="71"/>
  <c r="S46" i="71"/>
  <c r="T46" i="71"/>
  <c r="U46" i="71"/>
  <c r="V46" i="71"/>
  <c r="W46" i="71"/>
  <c r="X46" i="71"/>
  <c r="Y46" i="71"/>
  <c r="Z46" i="71"/>
  <c r="AA46" i="71"/>
  <c r="C37" i="71"/>
  <c r="C38" i="71"/>
  <c r="C40" i="71"/>
  <c r="C41" i="71"/>
  <c r="C42" i="71"/>
  <c r="C44" i="71"/>
  <c r="C45" i="71"/>
  <c r="C46" i="71"/>
  <c r="C32" i="71"/>
  <c r="F25" i="71"/>
  <c r="F26" i="71"/>
  <c r="F27" i="71"/>
  <c r="G27" i="71"/>
  <c r="F28" i="71"/>
  <c r="G28" i="71"/>
  <c r="N28" i="71"/>
  <c r="O28" i="71"/>
  <c r="Q28" i="71"/>
  <c r="T28" i="71"/>
  <c r="V28" i="71"/>
  <c r="W28" i="71"/>
  <c r="X28" i="71"/>
  <c r="Y28" i="71"/>
  <c r="Z28" i="71"/>
  <c r="AA28" i="71"/>
  <c r="AB28" i="71"/>
  <c r="D29" i="71"/>
  <c r="E29" i="71"/>
  <c r="F29" i="71"/>
  <c r="G29" i="71"/>
  <c r="H29" i="71"/>
  <c r="I29" i="71"/>
  <c r="J29" i="71"/>
  <c r="K29" i="71"/>
  <c r="L29" i="71"/>
  <c r="N29" i="71"/>
  <c r="O29" i="71"/>
  <c r="P29" i="71"/>
  <c r="Q29" i="71"/>
  <c r="R29" i="71"/>
  <c r="S29" i="71"/>
  <c r="T29" i="71"/>
  <c r="U29" i="71"/>
  <c r="V29" i="71"/>
  <c r="W29" i="71"/>
  <c r="X29" i="71"/>
  <c r="Y29" i="71"/>
  <c r="Z29" i="71"/>
  <c r="AA29" i="71"/>
  <c r="AB29" i="71"/>
  <c r="D30" i="71"/>
  <c r="E30" i="71"/>
  <c r="F30" i="71"/>
  <c r="G30" i="71"/>
  <c r="H30" i="71"/>
  <c r="I30" i="71"/>
  <c r="J30" i="71"/>
  <c r="K30" i="71"/>
  <c r="L30" i="71"/>
  <c r="N30" i="71"/>
  <c r="O30" i="71"/>
  <c r="P30" i="71"/>
  <c r="Q30" i="71"/>
  <c r="R30" i="71"/>
  <c r="S30" i="71"/>
  <c r="T30" i="71"/>
  <c r="U30" i="71"/>
  <c r="V30" i="71"/>
  <c r="W30" i="71"/>
  <c r="X30" i="71"/>
  <c r="Y30" i="71"/>
  <c r="Z30" i="71"/>
  <c r="AA30" i="71"/>
  <c r="AB30" i="71"/>
  <c r="C28" i="71"/>
  <c r="C29" i="71"/>
  <c r="C30" i="71"/>
  <c r="F15" i="71"/>
  <c r="F16" i="71"/>
  <c r="AB16" i="71"/>
  <c r="F17" i="71"/>
  <c r="F18" i="71"/>
  <c r="M18" i="71"/>
  <c r="S18" i="71"/>
  <c r="E19" i="71"/>
  <c r="F19" i="71"/>
  <c r="G19" i="71"/>
  <c r="I19" i="71"/>
  <c r="K19" i="71"/>
  <c r="L19" i="71"/>
  <c r="M19" i="71"/>
  <c r="N19" i="71"/>
  <c r="Q19" i="71"/>
  <c r="S19" i="71"/>
  <c r="T19" i="71"/>
  <c r="U19" i="71"/>
  <c r="W19" i="71"/>
  <c r="X19" i="71"/>
  <c r="Y19" i="71"/>
  <c r="Z19" i="71"/>
  <c r="AA19" i="71"/>
  <c r="AB19" i="71"/>
  <c r="E20" i="71"/>
  <c r="F20" i="71"/>
  <c r="G20" i="71"/>
  <c r="I20" i="71"/>
  <c r="K20" i="71"/>
  <c r="L20" i="71"/>
  <c r="M20" i="71"/>
  <c r="N20" i="71"/>
  <c r="O20" i="71"/>
  <c r="P20" i="71"/>
  <c r="Q20" i="71"/>
  <c r="S20" i="71"/>
  <c r="T20" i="71"/>
  <c r="U20" i="71"/>
  <c r="W20" i="71"/>
  <c r="X20" i="71"/>
  <c r="Y20" i="71"/>
  <c r="Z20" i="71"/>
  <c r="AA20" i="71"/>
  <c r="AB20" i="71"/>
  <c r="D21" i="71"/>
  <c r="E21" i="71"/>
  <c r="F21" i="71"/>
  <c r="G21" i="71"/>
  <c r="I21" i="71"/>
  <c r="K21" i="71"/>
  <c r="L21" i="71"/>
  <c r="M21" i="71"/>
  <c r="N21" i="71"/>
  <c r="P21" i="71"/>
  <c r="Q21" i="71"/>
  <c r="R21" i="71"/>
  <c r="S21" i="71"/>
  <c r="T21" i="71"/>
  <c r="W21" i="71"/>
  <c r="X21" i="71"/>
  <c r="Y21" i="71"/>
  <c r="Z21" i="71"/>
  <c r="AA21" i="71"/>
  <c r="AB21" i="71"/>
  <c r="F22" i="71"/>
  <c r="E23" i="71"/>
  <c r="F23" i="71"/>
  <c r="G23" i="71"/>
  <c r="I23" i="71"/>
  <c r="K23" i="71"/>
  <c r="M23" i="71"/>
  <c r="O23" i="71"/>
  <c r="Q23" i="71"/>
  <c r="S23" i="71"/>
  <c r="V23" i="71"/>
  <c r="X23" i="71"/>
  <c r="Y23" i="71"/>
  <c r="AB23" i="71"/>
  <c r="C19" i="71"/>
  <c r="C20" i="71"/>
  <c r="C21" i="71"/>
  <c r="C23" i="71"/>
  <c r="F12" i="71"/>
  <c r="D13" i="71"/>
  <c r="E13" i="71"/>
  <c r="F13" i="71"/>
  <c r="H13" i="71"/>
  <c r="I13" i="71"/>
  <c r="J13" i="71"/>
  <c r="K13" i="71"/>
  <c r="L13" i="71"/>
  <c r="M13" i="71"/>
  <c r="N13" i="71"/>
  <c r="O13" i="71"/>
  <c r="P13" i="71"/>
  <c r="Q13" i="71"/>
  <c r="R13" i="71"/>
  <c r="S13" i="71"/>
  <c r="T13" i="71"/>
  <c r="U13" i="71"/>
  <c r="V13" i="71"/>
  <c r="X13" i="71"/>
  <c r="Y13" i="71"/>
  <c r="Z13" i="71"/>
  <c r="AA13" i="71"/>
  <c r="AB13" i="71"/>
  <c r="AC76" i="71" l="1"/>
  <c r="V63" i="71"/>
  <c r="V62" i="71" s="1"/>
  <c r="F63" i="71"/>
  <c r="F62" i="71" s="1"/>
  <c r="AC85" i="71"/>
  <c r="F47" i="71"/>
  <c r="C63" i="71"/>
  <c r="AC66" i="71"/>
  <c r="Z63" i="71"/>
  <c r="Z62" i="71" s="1"/>
  <c r="R63" i="71"/>
  <c r="R62" i="71" s="1"/>
  <c r="N63" i="71"/>
  <c r="N62" i="71" s="1"/>
  <c r="J63" i="71"/>
  <c r="J62" i="71" s="1"/>
  <c r="AC71" i="71"/>
  <c r="AC78" i="71"/>
  <c r="AA63" i="71"/>
  <c r="AA62" i="71" s="1"/>
  <c r="W63" i="71"/>
  <c r="W62" i="71" s="1"/>
  <c r="S63" i="71"/>
  <c r="S62" i="71" s="1"/>
  <c r="O63" i="71"/>
  <c r="O62" i="71" s="1"/>
  <c r="K63" i="71"/>
  <c r="K62" i="71" s="1"/>
  <c r="AB63" i="71"/>
  <c r="AB62" i="71" s="1"/>
  <c r="X63" i="71"/>
  <c r="X62" i="71" s="1"/>
  <c r="T63" i="71"/>
  <c r="T62" i="71" s="1"/>
  <c r="P63" i="71"/>
  <c r="P62" i="71" s="1"/>
  <c r="L63" i="71"/>
  <c r="L62" i="71" s="1"/>
  <c r="H63" i="71"/>
  <c r="H62" i="71" s="1"/>
  <c r="D63" i="71"/>
  <c r="D62" i="71" s="1"/>
  <c r="Y63" i="71"/>
  <c r="Y62" i="71" s="1"/>
  <c r="U63" i="71"/>
  <c r="U62" i="71" s="1"/>
  <c r="Q63" i="71"/>
  <c r="Q62" i="71" s="1"/>
  <c r="M63" i="71"/>
  <c r="M62" i="71" s="1"/>
  <c r="I63" i="71"/>
  <c r="I62" i="71" s="1"/>
  <c r="E63" i="71"/>
  <c r="E62" i="71" s="1"/>
  <c r="F7" i="71"/>
  <c r="F93" i="71" s="1"/>
  <c r="F11" i="71"/>
  <c r="F14" i="71"/>
  <c r="F24" i="71"/>
  <c r="F31" i="71"/>
  <c r="AC68" i="71"/>
  <c r="AC67" i="71"/>
  <c r="AC64" i="71"/>
  <c r="AC84" i="71"/>
  <c r="AC83" i="71"/>
  <c r="AC82" i="71"/>
  <c r="F58" i="71"/>
  <c r="AC80" i="71"/>
  <c r="C69" i="71"/>
  <c r="AC69" i="71" s="1"/>
  <c r="AC75" i="71"/>
  <c r="AC73" i="71"/>
  <c r="AC72" i="71"/>
  <c r="AC70" i="71"/>
  <c r="AC86" i="71"/>
  <c r="C81" i="71"/>
  <c r="AC81" i="71" s="1"/>
  <c r="AC74" i="71"/>
  <c r="G63" i="71"/>
  <c r="G62" i="71" s="1"/>
  <c r="AC65" i="71"/>
  <c r="W61" i="71"/>
  <c r="W60" i="71"/>
  <c r="W59" i="71"/>
  <c r="W55" i="71"/>
  <c r="W47" i="71" s="1"/>
  <c r="X60" i="71"/>
  <c r="X61" i="71"/>
  <c r="X59" i="71"/>
  <c r="X55" i="71"/>
  <c r="X47" i="71" s="1"/>
  <c r="Y60" i="71"/>
  <c r="Y61" i="71"/>
  <c r="Y59" i="71"/>
  <c r="Y55" i="71"/>
  <c r="Y47" i="71" s="1"/>
  <c r="Z43" i="71"/>
  <c r="Z61" i="71"/>
  <c r="Z60" i="71"/>
  <c r="Z55" i="71"/>
  <c r="Z47" i="71" s="1"/>
  <c r="AA60" i="71"/>
  <c r="AA58" i="71" s="1"/>
  <c r="AA55" i="71"/>
  <c r="AA47" i="71" s="1"/>
  <c r="AB18" i="71"/>
  <c r="AB17" i="71"/>
  <c r="AB60" i="71"/>
  <c r="AB59" i="71"/>
  <c r="AB55" i="71"/>
  <c r="AB47" i="71" s="1"/>
  <c r="V60" i="71"/>
  <c r="V58" i="71" s="1"/>
  <c r="V55" i="71"/>
  <c r="V52" i="71"/>
  <c r="V48" i="71"/>
  <c r="U61" i="71"/>
  <c r="U60" i="71"/>
  <c r="U59" i="71"/>
  <c r="U57" i="71"/>
  <c r="U55" i="71"/>
  <c r="U54" i="71"/>
  <c r="U53" i="71"/>
  <c r="U52" i="71"/>
  <c r="U48" i="71"/>
  <c r="T9" i="71"/>
  <c r="T10" i="71"/>
  <c r="T8" i="71"/>
  <c r="T61" i="71"/>
  <c r="T60" i="71"/>
  <c r="T59" i="71"/>
  <c r="T56" i="71"/>
  <c r="T55" i="71"/>
  <c r="S60" i="71"/>
  <c r="S61" i="71"/>
  <c r="S59" i="71"/>
  <c r="S55" i="71"/>
  <c r="S47" i="71" s="1"/>
  <c r="R61" i="71"/>
  <c r="R60" i="71"/>
  <c r="R59" i="71"/>
  <c r="R55" i="71"/>
  <c r="R47" i="71" s="1"/>
  <c r="Q60" i="71"/>
  <c r="Q61" i="71"/>
  <c r="Q59" i="71"/>
  <c r="Q55" i="71"/>
  <c r="Q47" i="71" s="1"/>
  <c r="P61" i="71"/>
  <c r="P60" i="71"/>
  <c r="P59" i="71"/>
  <c r="P56" i="71"/>
  <c r="P55" i="71"/>
  <c r="O60" i="71"/>
  <c r="O61" i="71"/>
  <c r="O59" i="71"/>
  <c r="O55" i="71"/>
  <c r="N61" i="71"/>
  <c r="N60" i="71"/>
  <c r="N59" i="71"/>
  <c r="N56" i="71"/>
  <c r="N55" i="71"/>
  <c r="N54" i="71"/>
  <c r="N53" i="71"/>
  <c r="M45" i="71"/>
  <c r="AC45" i="71" s="1"/>
  <c r="M43" i="71"/>
  <c r="F230" i="43"/>
  <c r="G230" i="43"/>
  <c r="M61" i="71"/>
  <c r="M60" i="71"/>
  <c r="M59" i="71"/>
  <c r="M55" i="71"/>
  <c r="L60" i="71"/>
  <c r="L59" i="71"/>
  <c r="L55" i="71"/>
  <c r="L47" i="71" s="1"/>
  <c r="K61" i="71"/>
  <c r="K60" i="71"/>
  <c r="K59" i="71"/>
  <c r="K56" i="71"/>
  <c r="K55" i="71"/>
  <c r="K54" i="71"/>
  <c r="K53" i="71"/>
  <c r="J61" i="71"/>
  <c r="J60" i="71"/>
  <c r="J59" i="71"/>
  <c r="J55" i="71"/>
  <c r="J47" i="71" s="1"/>
  <c r="I60" i="71"/>
  <c r="I61" i="71"/>
  <c r="I59" i="71"/>
  <c r="I55" i="71"/>
  <c r="I49" i="71"/>
  <c r="AC49" i="71" s="1"/>
  <c r="H15" i="71"/>
  <c r="H35" i="71"/>
  <c r="H9" i="71"/>
  <c r="H61" i="71"/>
  <c r="H60" i="71"/>
  <c r="H59" i="71"/>
  <c r="H55" i="71"/>
  <c r="H47" i="71" s="1"/>
  <c r="G36" i="71"/>
  <c r="G61" i="71"/>
  <c r="G60" i="71"/>
  <c r="G55" i="71"/>
  <c r="E60" i="71"/>
  <c r="E58" i="71" s="1"/>
  <c r="E55" i="71"/>
  <c r="E47" i="71" s="1"/>
  <c r="D61" i="71"/>
  <c r="D60" i="71"/>
  <c r="D59" i="71"/>
  <c r="D55" i="71"/>
  <c r="C60" i="71"/>
  <c r="C57" i="71"/>
  <c r="C55" i="71"/>
  <c r="O48" i="71"/>
  <c r="M48" i="71"/>
  <c r="I48" i="71"/>
  <c r="G48" i="71"/>
  <c r="D48" i="71"/>
  <c r="C48" i="71"/>
  <c r="AB42" i="71"/>
  <c r="AB43" i="71"/>
  <c r="AB41" i="71"/>
  <c r="AB39" i="71"/>
  <c r="AB36" i="71"/>
  <c r="AB34" i="71"/>
  <c r="AB33" i="71"/>
  <c r="AA42" i="71"/>
  <c r="AA43" i="71"/>
  <c r="AA41" i="71"/>
  <c r="AA39" i="71"/>
  <c r="AA33" i="71"/>
  <c r="AA34" i="71"/>
  <c r="AA35" i="71"/>
  <c r="AA36" i="71"/>
  <c r="AA32" i="71"/>
  <c r="Z41" i="71"/>
  <c r="Z40" i="71"/>
  <c r="Z35" i="71"/>
  <c r="Z33" i="71"/>
  <c r="Z34" i="71"/>
  <c r="Z32" i="71"/>
  <c r="Y43" i="71"/>
  <c r="Y42" i="71"/>
  <c r="Y41" i="71"/>
  <c r="Y40" i="71"/>
  <c r="Y39" i="71"/>
  <c r="Y38" i="71"/>
  <c r="Y33" i="71"/>
  <c r="Y34" i="71"/>
  <c r="Y35" i="71"/>
  <c r="Y36" i="71"/>
  <c r="Y32" i="71"/>
  <c r="X42" i="71"/>
  <c r="X43" i="71"/>
  <c r="X41" i="71"/>
  <c r="X39" i="71"/>
  <c r="X33" i="71"/>
  <c r="X34" i="71"/>
  <c r="X35" i="71"/>
  <c r="X36" i="71"/>
  <c r="X32" i="71"/>
  <c r="W42" i="71"/>
  <c r="W43" i="71"/>
  <c r="W41" i="71"/>
  <c r="W40" i="71"/>
  <c r="W39" i="71"/>
  <c r="W37" i="71"/>
  <c r="AC37" i="71" s="1"/>
  <c r="W36" i="71"/>
  <c r="W35" i="71"/>
  <c r="W34" i="71"/>
  <c r="W33" i="71"/>
  <c r="W32" i="71"/>
  <c r="V42" i="71"/>
  <c r="V43" i="71"/>
  <c r="V41" i="71"/>
  <c r="V39" i="71"/>
  <c r="V36" i="71"/>
  <c r="V35" i="71"/>
  <c r="V33" i="71"/>
  <c r="V34" i="71"/>
  <c r="V32" i="71"/>
  <c r="U43" i="71"/>
  <c r="U42" i="71"/>
  <c r="U41" i="71"/>
  <c r="U40" i="71"/>
  <c r="U39" i="71"/>
  <c r="U36" i="71"/>
  <c r="U35" i="71"/>
  <c r="U34" i="71"/>
  <c r="U33" i="71"/>
  <c r="U32" i="71"/>
  <c r="T42" i="71"/>
  <c r="T43" i="71"/>
  <c r="T41" i="71"/>
  <c r="T40" i="71"/>
  <c r="T39" i="71"/>
  <c r="T34" i="71"/>
  <c r="T35" i="71"/>
  <c r="T36" i="71"/>
  <c r="T33" i="71"/>
  <c r="T32" i="71"/>
  <c r="S43" i="71"/>
  <c r="S42" i="71"/>
  <c r="S41" i="71"/>
  <c r="S40" i="71"/>
  <c r="S39" i="71"/>
  <c r="S36" i="71"/>
  <c r="S33" i="71"/>
  <c r="S34" i="71"/>
  <c r="S35" i="71"/>
  <c r="S32" i="71"/>
  <c r="R42" i="71"/>
  <c r="R43" i="71"/>
  <c r="R41" i="71"/>
  <c r="R40" i="71"/>
  <c r="R39" i="71"/>
  <c r="R36" i="71"/>
  <c r="AC57" i="71" l="1"/>
  <c r="D47" i="71"/>
  <c r="M47" i="71"/>
  <c r="AB58" i="71"/>
  <c r="P47" i="71"/>
  <c r="G58" i="71"/>
  <c r="T47" i="71"/>
  <c r="N58" i="71"/>
  <c r="V47" i="71"/>
  <c r="O58" i="71"/>
  <c r="T31" i="71"/>
  <c r="V31" i="71"/>
  <c r="X31" i="71"/>
  <c r="Y31" i="71"/>
  <c r="Z31" i="71"/>
  <c r="AA31" i="71"/>
  <c r="AC48" i="71"/>
  <c r="AC60" i="71"/>
  <c r="AC61" i="71"/>
  <c r="T58" i="71"/>
  <c r="U58" i="71"/>
  <c r="Y58" i="71"/>
  <c r="F6" i="71"/>
  <c r="G53" i="71"/>
  <c r="AC53" i="71" s="1"/>
  <c r="S31" i="71"/>
  <c r="U31" i="71"/>
  <c r="K47" i="71"/>
  <c r="K58" i="71"/>
  <c r="L58" i="71"/>
  <c r="Q58" i="71"/>
  <c r="R58" i="71"/>
  <c r="S58" i="71"/>
  <c r="T7" i="71"/>
  <c r="T93" i="71" s="1"/>
  <c r="AC52" i="71"/>
  <c r="Z58" i="71"/>
  <c r="X58" i="71"/>
  <c r="W58" i="71"/>
  <c r="C58" i="71"/>
  <c r="C47" i="71"/>
  <c r="W31" i="71"/>
  <c r="O47" i="71"/>
  <c r="G54" i="71"/>
  <c r="AC54" i="71" s="1"/>
  <c r="I50" i="71"/>
  <c r="AC50" i="71" s="1"/>
  <c r="I58" i="71"/>
  <c r="J58" i="71"/>
  <c r="N47" i="71"/>
  <c r="C62" i="71"/>
  <c r="AC62" i="71" s="1"/>
  <c r="AB46" i="71"/>
  <c r="AC46" i="71" s="1"/>
  <c r="AC55" i="71"/>
  <c r="AC59" i="71"/>
  <c r="H58" i="71"/>
  <c r="I51" i="71"/>
  <c r="AC51" i="71" s="1"/>
  <c r="AC56" i="71"/>
  <c r="M58" i="71"/>
  <c r="P58" i="71"/>
  <c r="U47" i="71"/>
  <c r="D58" i="71"/>
  <c r="AC63" i="71"/>
  <c r="O43" i="71"/>
  <c r="O42" i="71"/>
  <c r="O41" i="71"/>
  <c r="O40" i="71"/>
  <c r="O39" i="71"/>
  <c r="N43" i="71"/>
  <c r="N42" i="71"/>
  <c r="N41" i="71"/>
  <c r="N40" i="71"/>
  <c r="M40" i="71"/>
  <c r="M44" i="71"/>
  <c r="AC44" i="71" s="1"/>
  <c r="M38" i="71"/>
  <c r="AC38" i="71" s="1"/>
  <c r="M39" i="71"/>
  <c r="F87" i="71" l="1"/>
  <c r="F95" i="71"/>
  <c r="F94" i="71"/>
  <c r="AC58" i="71"/>
  <c r="G47" i="71"/>
  <c r="I47" i="71"/>
  <c r="AB31" i="71"/>
  <c r="AC47" i="71" l="1"/>
  <c r="L42" i="71"/>
  <c r="L43" i="71"/>
  <c r="L41" i="71"/>
  <c r="L39" i="71"/>
  <c r="K43" i="71"/>
  <c r="K42" i="71"/>
  <c r="K41" i="71"/>
  <c r="K40" i="71"/>
  <c r="J43" i="71"/>
  <c r="J42" i="71"/>
  <c r="J41" i="71"/>
  <c r="J40" i="71"/>
  <c r="J39" i="71"/>
  <c r="J36" i="71"/>
  <c r="I42" i="71"/>
  <c r="I43" i="71"/>
  <c r="I41" i="71"/>
  <c r="I40" i="71"/>
  <c r="I39" i="71"/>
  <c r="I36" i="71"/>
  <c r="H43" i="71"/>
  <c r="H42" i="71"/>
  <c r="H41" i="71"/>
  <c r="H40" i="71"/>
  <c r="H39" i="71"/>
  <c r="H36" i="71"/>
  <c r="G43" i="71" l="1"/>
  <c r="G42" i="71"/>
  <c r="G41" i="71"/>
  <c r="G40" i="71"/>
  <c r="G39" i="71"/>
  <c r="C96" i="72" l="1"/>
  <c r="B96" i="72"/>
  <c r="J96" i="72" s="1"/>
  <c r="D95" i="72"/>
  <c r="C95" i="72"/>
  <c r="K95" i="72" s="1"/>
  <c r="D91" i="72"/>
  <c r="L91" i="72" s="1"/>
  <c r="C91" i="72"/>
  <c r="K91" i="72" s="1"/>
  <c r="B91" i="72"/>
  <c r="J91" i="72" s="1"/>
  <c r="D90" i="72"/>
  <c r="L90" i="72" s="1"/>
  <c r="C90" i="72"/>
  <c r="K90" i="72" s="1"/>
  <c r="B90" i="72"/>
  <c r="J90" i="72" s="1"/>
  <c r="D89" i="72"/>
  <c r="L89" i="72" s="1"/>
  <c r="C89" i="72"/>
  <c r="K89" i="72" s="1"/>
  <c r="B89" i="72"/>
  <c r="J89" i="72" s="1"/>
  <c r="B88" i="72"/>
  <c r="D85" i="72"/>
  <c r="L85" i="72" s="1"/>
  <c r="C85" i="72"/>
  <c r="K85" i="72" s="1"/>
  <c r="B85" i="72"/>
  <c r="J85" i="72" s="1"/>
  <c r="D84" i="72"/>
  <c r="L84" i="72" s="1"/>
  <c r="C84" i="72"/>
  <c r="K84" i="72" s="1"/>
  <c r="B84" i="72"/>
  <c r="J84" i="72" s="1"/>
  <c r="D83" i="72"/>
  <c r="L83" i="72" s="1"/>
  <c r="C83" i="72"/>
  <c r="K83" i="72" s="1"/>
  <c r="B83" i="72"/>
  <c r="J83" i="72" s="1"/>
  <c r="D82" i="72"/>
  <c r="D80" i="72"/>
  <c r="L80" i="72" s="1"/>
  <c r="C80" i="72"/>
  <c r="K80" i="72" s="1"/>
  <c r="B80" i="72"/>
  <c r="J80" i="72" s="1"/>
  <c r="D79" i="72"/>
  <c r="L79" i="72" s="1"/>
  <c r="C79" i="72"/>
  <c r="K79" i="72" s="1"/>
  <c r="B79" i="72"/>
  <c r="J79" i="72" s="1"/>
  <c r="D78" i="72"/>
  <c r="L78" i="72" s="1"/>
  <c r="C78" i="72"/>
  <c r="K78" i="72" s="1"/>
  <c r="B78" i="72"/>
  <c r="J78" i="72" s="1"/>
  <c r="D77" i="72"/>
  <c r="L77" i="72" s="1"/>
  <c r="C77" i="72"/>
  <c r="K77" i="72" s="1"/>
  <c r="B77" i="72"/>
  <c r="J77" i="72" s="1"/>
  <c r="D76" i="72"/>
  <c r="L76" i="72" s="1"/>
  <c r="C76" i="72"/>
  <c r="K76" i="72" s="1"/>
  <c r="B76" i="72"/>
  <c r="J76" i="72" s="1"/>
  <c r="D75" i="72"/>
  <c r="D73" i="72"/>
  <c r="L73" i="72" s="1"/>
  <c r="C73" i="72"/>
  <c r="B73" i="72"/>
  <c r="J73" i="72" s="1"/>
  <c r="D72" i="72"/>
  <c r="D70" i="72"/>
  <c r="L70" i="72" s="1"/>
  <c r="C70" i="72"/>
  <c r="K70" i="72" s="1"/>
  <c r="B70" i="72"/>
  <c r="J70" i="72" s="1"/>
  <c r="D69" i="72"/>
  <c r="E67" i="72"/>
  <c r="M67" i="72" s="1"/>
  <c r="D67" i="72"/>
  <c r="L67" i="72" s="1"/>
  <c r="C67" i="72"/>
  <c r="K67" i="72" s="1"/>
  <c r="B67" i="72"/>
  <c r="J67" i="72" s="1"/>
  <c r="D66" i="72"/>
  <c r="L66" i="72" s="1"/>
  <c r="C66" i="72"/>
  <c r="K66" i="72" s="1"/>
  <c r="B66" i="72"/>
  <c r="J66" i="72" s="1"/>
  <c r="B65" i="72"/>
  <c r="D63" i="72"/>
  <c r="L63" i="72" s="1"/>
  <c r="C63" i="72"/>
  <c r="K63" i="72" s="1"/>
  <c r="B63" i="72"/>
  <c r="J63" i="72" s="1"/>
  <c r="B62" i="72"/>
  <c r="D60" i="72"/>
  <c r="L60" i="72" s="1"/>
  <c r="C60" i="72"/>
  <c r="K60" i="72" s="1"/>
  <c r="B60" i="72"/>
  <c r="J60" i="72" s="1"/>
  <c r="B59" i="72"/>
  <c r="D57" i="72"/>
  <c r="L57" i="72" s="1"/>
  <c r="C57" i="72"/>
  <c r="K57" i="72" s="1"/>
  <c r="B57" i="72"/>
  <c r="J57" i="72" s="1"/>
  <c r="D56" i="72"/>
  <c r="L56" i="72" s="1"/>
  <c r="C56" i="72"/>
  <c r="K56" i="72" s="1"/>
  <c r="B56" i="72"/>
  <c r="D55" i="72"/>
  <c r="C55" i="72"/>
  <c r="D52" i="72"/>
  <c r="L52" i="72" s="1"/>
  <c r="C52" i="72"/>
  <c r="K52" i="72" s="1"/>
  <c r="B52" i="72"/>
  <c r="J52" i="72" s="1"/>
  <c r="B51" i="72"/>
  <c r="D49" i="72"/>
  <c r="L49" i="72" s="1"/>
  <c r="C49" i="72"/>
  <c r="K49" i="72" s="1"/>
  <c r="B49" i="72"/>
  <c r="J49" i="72" s="1"/>
  <c r="D48" i="72"/>
  <c r="L48" i="72" s="1"/>
  <c r="C48" i="72"/>
  <c r="K48" i="72" s="1"/>
  <c r="B48" i="72"/>
  <c r="J48" i="72" s="1"/>
  <c r="D47" i="72"/>
  <c r="L47" i="72" s="1"/>
  <c r="C47" i="72"/>
  <c r="K47" i="72" s="1"/>
  <c r="B47" i="72"/>
  <c r="J47" i="72" s="1"/>
  <c r="D46" i="72"/>
  <c r="L46" i="72" s="1"/>
  <c r="C46" i="72"/>
  <c r="K46" i="72" s="1"/>
  <c r="B46" i="72"/>
  <c r="J46" i="72" s="1"/>
  <c r="D45" i="72"/>
  <c r="L45" i="72" s="1"/>
  <c r="C45" i="72"/>
  <c r="K45" i="72" s="1"/>
  <c r="B45" i="72"/>
  <c r="J45" i="72" s="1"/>
  <c r="D44" i="72"/>
  <c r="L44" i="72" s="1"/>
  <c r="C44" i="72"/>
  <c r="K44" i="72" s="1"/>
  <c r="B44" i="72"/>
  <c r="J44" i="72" s="1"/>
  <c r="C43" i="72"/>
  <c r="B43" i="72"/>
  <c r="D41" i="72"/>
  <c r="L41" i="72" s="1"/>
  <c r="C41" i="72"/>
  <c r="B41" i="72"/>
  <c r="J41" i="72" s="1"/>
  <c r="C40" i="72"/>
  <c r="K40" i="72" s="1"/>
  <c r="B40" i="72"/>
  <c r="D37" i="72"/>
  <c r="L37" i="72" s="1"/>
  <c r="C37" i="72"/>
  <c r="K37" i="72" s="1"/>
  <c r="B37" i="72"/>
  <c r="J37" i="72" s="1"/>
  <c r="D36" i="72"/>
  <c r="L36" i="72" s="1"/>
  <c r="C36" i="72"/>
  <c r="K36" i="72" s="1"/>
  <c r="B36" i="72"/>
  <c r="J36" i="72" s="1"/>
  <c r="C35" i="72"/>
  <c r="B35" i="72"/>
  <c r="D33" i="72"/>
  <c r="L33" i="72" s="1"/>
  <c r="C33" i="72"/>
  <c r="K33" i="72" s="1"/>
  <c r="B33" i="72"/>
  <c r="J33" i="72" s="1"/>
  <c r="C32" i="72"/>
  <c r="K32" i="72" s="1"/>
  <c r="B32" i="72"/>
  <c r="J32" i="72" s="1"/>
  <c r="D31" i="72"/>
  <c r="C26" i="72"/>
  <c r="K26" i="72" s="1"/>
  <c r="B26" i="72"/>
  <c r="J26" i="72" s="1"/>
  <c r="C25" i="72"/>
  <c r="K25" i="72" s="1"/>
  <c r="B25" i="72"/>
  <c r="J25" i="72" s="1"/>
  <c r="C24" i="72"/>
  <c r="K24" i="72" s="1"/>
  <c r="B24" i="72"/>
  <c r="J24" i="72" s="1"/>
  <c r="C23" i="72"/>
  <c r="K23" i="72" s="1"/>
  <c r="B23" i="72"/>
  <c r="J23" i="72" s="1"/>
  <c r="C22" i="72"/>
  <c r="B22" i="72"/>
  <c r="D16" i="72"/>
  <c r="L16" i="72" s="1"/>
  <c r="C16" i="72"/>
  <c r="K16" i="72" s="1"/>
  <c r="B16" i="72"/>
  <c r="J16" i="72" s="1"/>
  <c r="C15" i="72"/>
  <c r="B15" i="72"/>
  <c r="D11" i="72"/>
  <c r="L11" i="72" s="1"/>
  <c r="C11" i="72"/>
  <c r="K11" i="72" s="1"/>
  <c r="B11" i="72"/>
  <c r="J11" i="72" s="1"/>
  <c r="D10" i="72"/>
  <c r="P9" i="71"/>
  <c r="P10" i="71"/>
  <c r="L72" i="72" l="1"/>
  <c r="D74" i="72"/>
  <c r="L74" i="72" s="1"/>
  <c r="B75" i="72"/>
  <c r="D88" i="72"/>
  <c r="J35" i="72"/>
  <c r="B39" i="72"/>
  <c r="J39" i="72" s="1"/>
  <c r="K43" i="72"/>
  <c r="C50" i="72"/>
  <c r="K50" i="72" s="1"/>
  <c r="L55" i="72"/>
  <c r="D58" i="72"/>
  <c r="L58" i="72" s="1"/>
  <c r="C65" i="72"/>
  <c r="C72" i="72"/>
  <c r="K72" i="72" s="1"/>
  <c r="C88" i="72"/>
  <c r="C93" i="72"/>
  <c r="D43" i="72"/>
  <c r="J56" i="72"/>
  <c r="D93" i="72"/>
  <c r="D35" i="72"/>
  <c r="B55" i="72"/>
  <c r="J55" i="72" s="1"/>
  <c r="C62" i="72"/>
  <c r="C75" i="72"/>
  <c r="K35" i="72"/>
  <c r="C39" i="72"/>
  <c r="K39" i="72" s="1"/>
  <c r="J62" i="72"/>
  <c r="B64" i="72"/>
  <c r="J64" i="72" s="1"/>
  <c r="D65" i="72"/>
  <c r="B50" i="72"/>
  <c r="J50" i="72" s="1"/>
  <c r="J43" i="72"/>
  <c r="K55" i="72"/>
  <c r="C58" i="72"/>
  <c r="K58" i="72" s="1"/>
  <c r="D62" i="72"/>
  <c r="J65" i="72"/>
  <c r="B68" i="72"/>
  <c r="J68" i="72" s="1"/>
  <c r="B72" i="72"/>
  <c r="K73" i="72"/>
  <c r="L75" i="72"/>
  <c r="D81" i="72"/>
  <c r="L81" i="72" s="1"/>
  <c r="J88" i="72"/>
  <c r="B92" i="72"/>
  <c r="J92" i="72" s="1"/>
  <c r="B93" i="72"/>
  <c r="J51" i="72"/>
  <c r="B54" i="72"/>
  <c r="J54" i="72" s="1"/>
  <c r="D51" i="72"/>
  <c r="C51" i="72"/>
  <c r="C31" i="72"/>
  <c r="B31" i="72"/>
  <c r="L31" i="72"/>
  <c r="K22" i="72"/>
  <c r="C27" i="72"/>
  <c r="K27" i="72" s="1"/>
  <c r="J22" i="72"/>
  <c r="B27" i="72"/>
  <c r="J27" i="72" s="1"/>
  <c r="J15" i="72"/>
  <c r="B21" i="72"/>
  <c r="J21" i="72" s="1"/>
  <c r="K15" i="72"/>
  <c r="C21" i="72"/>
  <c r="K21" i="72" s="1"/>
  <c r="D15" i="72"/>
  <c r="B82" i="72"/>
  <c r="C82" i="72"/>
  <c r="L82" i="72"/>
  <c r="D87" i="72"/>
  <c r="L87" i="72" s="1"/>
  <c r="L95" i="72"/>
  <c r="B95" i="72"/>
  <c r="C97" i="72"/>
  <c r="K97" i="72" s="1"/>
  <c r="K96" i="72"/>
  <c r="D100" i="72"/>
  <c r="B100" i="72"/>
  <c r="C100" i="72"/>
  <c r="D102" i="72"/>
  <c r="B102" i="72"/>
  <c r="C102" i="72"/>
  <c r="D13" i="72"/>
  <c r="C13" i="72"/>
  <c r="B13" i="72"/>
  <c r="D98" i="72"/>
  <c r="C98" i="72"/>
  <c r="B98" i="72"/>
  <c r="D59" i="72"/>
  <c r="C59" i="72"/>
  <c r="J59" i="72"/>
  <c r="B61" i="72"/>
  <c r="J61" i="72" s="1"/>
  <c r="C10" i="72"/>
  <c r="B10" i="72"/>
  <c r="D12" i="72"/>
  <c r="L12" i="72" s="1"/>
  <c r="L10" i="72"/>
  <c r="B28" i="72"/>
  <c r="C28" i="72"/>
  <c r="D28" i="72"/>
  <c r="C42" i="72"/>
  <c r="K42" i="72" s="1"/>
  <c r="K41" i="72"/>
  <c r="B42" i="72"/>
  <c r="J42" i="72" s="1"/>
  <c r="J40" i="72"/>
  <c r="D40" i="72"/>
  <c r="B69" i="72"/>
  <c r="L69" i="72"/>
  <c r="D71" i="72"/>
  <c r="L71" i="72" s="1"/>
  <c r="C69" i="72"/>
  <c r="E43" i="71"/>
  <c r="E42" i="71"/>
  <c r="E41" i="71"/>
  <c r="D42" i="71"/>
  <c r="D43" i="71"/>
  <c r="D41" i="71"/>
  <c r="D39" i="71"/>
  <c r="D36" i="71"/>
  <c r="C43" i="71"/>
  <c r="C39" i="71"/>
  <c r="C36" i="71"/>
  <c r="C34" i="71"/>
  <c r="C35" i="71"/>
  <c r="C33" i="71"/>
  <c r="R35" i="71"/>
  <c r="R34" i="71"/>
  <c r="R33" i="71"/>
  <c r="Q42" i="71"/>
  <c r="Q43" i="71"/>
  <c r="Q41" i="71"/>
  <c r="Q34" i="71"/>
  <c r="Q33" i="71"/>
  <c r="P43" i="71"/>
  <c r="P42" i="71"/>
  <c r="P41" i="71"/>
  <c r="P40" i="71"/>
  <c r="AC40" i="71" s="1"/>
  <c r="P33" i="71"/>
  <c r="P34" i="71"/>
  <c r="P35" i="71"/>
  <c r="P32" i="71"/>
  <c r="O36" i="71"/>
  <c r="O35" i="71"/>
  <c r="O34" i="71"/>
  <c r="O33" i="71"/>
  <c r="O32" i="71"/>
  <c r="N35" i="71"/>
  <c r="N33" i="71"/>
  <c r="N34" i="71"/>
  <c r="N32" i="71"/>
  <c r="M36" i="71"/>
  <c r="M35" i="71"/>
  <c r="M34" i="71"/>
  <c r="M33" i="71"/>
  <c r="M32" i="71"/>
  <c r="B58" i="72" l="1"/>
  <c r="J58" i="72" s="1"/>
  <c r="C74" i="72"/>
  <c r="K74" i="72" s="1"/>
  <c r="L65" i="72"/>
  <c r="D68" i="72"/>
  <c r="L68" i="72" s="1"/>
  <c r="K62" i="72"/>
  <c r="C64" i="72"/>
  <c r="K64" i="72" s="1"/>
  <c r="L35" i="72"/>
  <c r="D39" i="72"/>
  <c r="L39" i="72" s="1"/>
  <c r="K93" i="72"/>
  <c r="C94" i="72"/>
  <c r="K94" i="72" s="1"/>
  <c r="J75" i="72"/>
  <c r="B81" i="72"/>
  <c r="J81" i="72" s="1"/>
  <c r="B94" i="72"/>
  <c r="J94" i="72" s="1"/>
  <c r="J93" i="72"/>
  <c r="J72" i="72"/>
  <c r="B74" i="72"/>
  <c r="J74" i="72" s="1"/>
  <c r="D64" i="72"/>
  <c r="L64" i="72" s="1"/>
  <c r="L62" i="72"/>
  <c r="K75" i="72"/>
  <c r="C81" i="72"/>
  <c r="K81" i="72" s="1"/>
  <c r="D94" i="72"/>
  <c r="L94" i="72" s="1"/>
  <c r="L93" i="72"/>
  <c r="L43" i="72"/>
  <c r="D50" i="72"/>
  <c r="L50" i="72" s="1"/>
  <c r="K88" i="72"/>
  <c r="C92" i="72"/>
  <c r="K92" i="72" s="1"/>
  <c r="K65" i="72"/>
  <c r="C68" i="72"/>
  <c r="K68" i="72" s="1"/>
  <c r="L88" i="72"/>
  <c r="D92" i="72"/>
  <c r="L92" i="72" s="1"/>
  <c r="L51" i="72"/>
  <c r="D54" i="72"/>
  <c r="L54" i="72" s="1"/>
  <c r="K51" i="72"/>
  <c r="C54" i="72"/>
  <c r="K54" i="72" s="1"/>
  <c r="J31" i="72"/>
  <c r="B34" i="72"/>
  <c r="J34" i="72" s="1"/>
  <c r="K31" i="72"/>
  <c r="C34" i="72"/>
  <c r="K34" i="72" s="1"/>
  <c r="L15" i="72"/>
  <c r="D21" i="72"/>
  <c r="L21" i="72" s="1"/>
  <c r="K82" i="72"/>
  <c r="C87" i="72"/>
  <c r="K87" i="72" s="1"/>
  <c r="J82" i="72"/>
  <c r="B87" i="72"/>
  <c r="J87" i="72" s="1"/>
  <c r="J95" i="72"/>
  <c r="B97" i="72"/>
  <c r="J97" i="72" s="1"/>
  <c r="B101" i="72"/>
  <c r="J101" i="72" s="1"/>
  <c r="J100" i="72"/>
  <c r="K100" i="72"/>
  <c r="C101" i="72"/>
  <c r="K101" i="72" s="1"/>
  <c r="D101" i="72"/>
  <c r="L101" i="72" s="1"/>
  <c r="L100" i="72"/>
  <c r="B103" i="72"/>
  <c r="J103" i="72" s="1"/>
  <c r="J102" i="72"/>
  <c r="C103" i="72"/>
  <c r="K103" i="72" s="1"/>
  <c r="K102" i="72"/>
  <c r="D103" i="72"/>
  <c r="L103" i="72" s="1"/>
  <c r="L102" i="72"/>
  <c r="L13" i="72"/>
  <c r="D14" i="72"/>
  <c r="L14" i="72" s="1"/>
  <c r="K13" i="72"/>
  <c r="C14" i="72"/>
  <c r="K14" i="72" s="1"/>
  <c r="B14" i="72"/>
  <c r="J14" i="72" s="1"/>
  <c r="J13" i="72"/>
  <c r="K98" i="72"/>
  <c r="C99" i="72"/>
  <c r="K99" i="72" s="1"/>
  <c r="J98" i="72"/>
  <c r="B99" i="72"/>
  <c r="J99" i="72" s="1"/>
  <c r="D99" i="72"/>
  <c r="L99" i="72" s="1"/>
  <c r="L98" i="72"/>
  <c r="K59" i="72"/>
  <c r="C61" i="72"/>
  <c r="K61" i="72" s="1"/>
  <c r="D61" i="72"/>
  <c r="L61" i="72" s="1"/>
  <c r="L59" i="72"/>
  <c r="J10" i="72"/>
  <c r="B12" i="72"/>
  <c r="J12" i="72" s="1"/>
  <c r="K10" i="72"/>
  <c r="C12" i="72"/>
  <c r="K12" i="72" s="1"/>
  <c r="K28" i="72"/>
  <c r="C30" i="72"/>
  <c r="K30" i="72" s="1"/>
  <c r="D30" i="72"/>
  <c r="L30" i="72" s="1"/>
  <c r="L28" i="72"/>
  <c r="B30" i="72"/>
  <c r="J30" i="72" s="1"/>
  <c r="J28" i="72"/>
  <c r="L40" i="72"/>
  <c r="D42" i="72"/>
  <c r="L42" i="72" s="1"/>
  <c r="K69" i="72"/>
  <c r="C71" i="72"/>
  <c r="K71" i="72" s="1"/>
  <c r="J69" i="72"/>
  <c r="B71" i="72"/>
  <c r="J71" i="72" s="1"/>
  <c r="N31" i="71"/>
  <c r="R31" i="71"/>
  <c r="AC43" i="71"/>
  <c r="M31" i="71"/>
  <c r="AC42" i="71"/>
  <c r="O31" i="71"/>
  <c r="P31" i="71"/>
  <c r="Q31" i="71"/>
  <c r="C31" i="71"/>
  <c r="AC39" i="71"/>
  <c r="AC41" i="71"/>
  <c r="D7" i="72"/>
  <c r="C7" i="72"/>
  <c r="B7" i="72"/>
  <c r="D8" i="72"/>
  <c r="L8" i="72" s="1"/>
  <c r="C8" i="72"/>
  <c r="K8" i="72" s="1"/>
  <c r="B8" i="72"/>
  <c r="J8" i="72" s="1"/>
  <c r="L33" i="71"/>
  <c r="L34" i="71"/>
  <c r="L35" i="71"/>
  <c r="L36" i="71"/>
  <c r="AC36" i="71" s="1"/>
  <c r="L32" i="71"/>
  <c r="K35" i="71"/>
  <c r="K34" i="71"/>
  <c r="K33" i="71"/>
  <c r="K32" i="71"/>
  <c r="J35" i="71"/>
  <c r="J34" i="71"/>
  <c r="J32" i="71"/>
  <c r="I35" i="71"/>
  <c r="I34" i="71"/>
  <c r="I33" i="71"/>
  <c r="H34" i="71"/>
  <c r="H33" i="71"/>
  <c r="H32" i="71"/>
  <c r="G35" i="71"/>
  <c r="G34" i="71"/>
  <c r="G33" i="71"/>
  <c r="G32" i="71"/>
  <c r="E35" i="71"/>
  <c r="E34" i="71"/>
  <c r="E33" i="71"/>
  <c r="E32" i="71"/>
  <c r="D35" i="71"/>
  <c r="D33" i="71"/>
  <c r="D34" i="71"/>
  <c r="D32" i="71"/>
  <c r="E5" i="72"/>
  <c r="D5" i="72"/>
  <c r="C5" i="72"/>
  <c r="B5" i="72"/>
  <c r="J33" i="71" l="1"/>
  <c r="J31" i="71" s="1"/>
  <c r="K7" i="72"/>
  <c r="C9" i="72"/>
  <c r="J7" i="72"/>
  <c r="B9" i="72"/>
  <c r="L7" i="72"/>
  <c r="D9" i="72"/>
  <c r="AC32" i="71"/>
  <c r="AC34" i="71"/>
  <c r="AC33" i="71"/>
  <c r="D31" i="71"/>
  <c r="I31" i="71"/>
  <c r="E31" i="71"/>
  <c r="G31" i="71"/>
  <c r="H31" i="71"/>
  <c r="K31" i="71"/>
  <c r="L31" i="71"/>
  <c r="AC35" i="71"/>
  <c r="B4" i="72"/>
  <c r="B6" i="72" s="1"/>
  <c r="J6" i="72" s="1"/>
  <c r="C4" i="72" l="1"/>
  <c r="C6" i="72" s="1"/>
  <c r="K6" i="72" s="1"/>
  <c r="D4" i="72"/>
  <c r="D6" i="72" s="1"/>
  <c r="L6" i="72" s="1"/>
  <c r="J9" i="72"/>
  <c r="J104" i="72" s="1"/>
  <c r="B104" i="72"/>
  <c r="L9" i="72"/>
  <c r="K9" i="72"/>
  <c r="AC31" i="71"/>
  <c r="AB26" i="71"/>
  <c r="AB27" i="71"/>
  <c r="AB25" i="71"/>
  <c r="AA26" i="71"/>
  <c r="AA27" i="71"/>
  <c r="AA25" i="71"/>
  <c r="Z26" i="71"/>
  <c r="Z27" i="71"/>
  <c r="Z25" i="71"/>
  <c r="Y26" i="71"/>
  <c r="Y27" i="71"/>
  <c r="Y25" i="71"/>
  <c r="X26" i="71"/>
  <c r="X27" i="71"/>
  <c r="X25" i="71"/>
  <c r="W27" i="71"/>
  <c r="W26" i="71"/>
  <c r="W25" i="71"/>
  <c r="V26" i="71"/>
  <c r="V27" i="71"/>
  <c r="V25" i="71"/>
  <c r="U28" i="71"/>
  <c r="U26" i="71"/>
  <c r="U27" i="71"/>
  <c r="U25" i="71"/>
  <c r="T27" i="71"/>
  <c r="T26" i="71"/>
  <c r="T25" i="71"/>
  <c r="S28" i="71"/>
  <c r="S26" i="71"/>
  <c r="S27" i="71"/>
  <c r="S25" i="71"/>
  <c r="R28" i="71"/>
  <c r="R26" i="71"/>
  <c r="R27" i="71"/>
  <c r="R25" i="71"/>
  <c r="Q26" i="71"/>
  <c r="Q27" i="71"/>
  <c r="Q25" i="71"/>
  <c r="P28" i="71"/>
  <c r="P26" i="71"/>
  <c r="P27" i="71"/>
  <c r="P25" i="71"/>
  <c r="O26" i="71"/>
  <c r="O27" i="71"/>
  <c r="O25" i="71"/>
  <c r="N26" i="71"/>
  <c r="N27" i="71"/>
  <c r="N25" i="71"/>
  <c r="M30" i="71"/>
  <c r="AC30" i="71" s="1"/>
  <c r="M29" i="71"/>
  <c r="AC29" i="71" s="1"/>
  <c r="M28" i="71"/>
  <c r="M27" i="71"/>
  <c r="M26" i="71"/>
  <c r="M25" i="71"/>
  <c r="L28" i="71"/>
  <c r="L27" i="71"/>
  <c r="L26" i="71"/>
  <c r="L25" i="71"/>
  <c r="K28" i="71"/>
  <c r="K27" i="71"/>
  <c r="K26" i="71"/>
  <c r="K25" i="71"/>
  <c r="J28" i="71"/>
  <c r="J26" i="71"/>
  <c r="J27" i="71"/>
  <c r="I28" i="71"/>
  <c r="I27" i="71"/>
  <c r="I26" i="71"/>
  <c r="K104" i="72" l="1"/>
  <c r="C104" i="72"/>
  <c r="O24" i="71"/>
  <c r="W24" i="71"/>
  <c r="AA24" i="71"/>
  <c r="X24" i="71"/>
  <c r="AB24" i="71"/>
  <c r="P24" i="71"/>
  <c r="Y24" i="71"/>
  <c r="V24" i="71"/>
  <c r="N24" i="71"/>
  <c r="Q24" i="71"/>
  <c r="Z24" i="71"/>
  <c r="K24" i="71"/>
  <c r="R24" i="71"/>
  <c r="S24" i="71"/>
  <c r="T24" i="71"/>
  <c r="L24" i="71"/>
  <c r="M24" i="71"/>
  <c r="U24" i="71"/>
  <c r="H28" i="71"/>
  <c r="H26" i="71"/>
  <c r="H27" i="71"/>
  <c r="H25" i="71"/>
  <c r="E28" i="71"/>
  <c r="D28" i="71"/>
  <c r="G26" i="71"/>
  <c r="E26" i="71"/>
  <c r="E27" i="71"/>
  <c r="D26" i="71"/>
  <c r="D27" i="71"/>
  <c r="C26" i="71"/>
  <c r="C27" i="71"/>
  <c r="J25" i="71"/>
  <c r="J24" i="71" s="1"/>
  <c r="I25" i="71"/>
  <c r="I24" i="71" s="1"/>
  <c r="G25" i="71"/>
  <c r="E25" i="71"/>
  <c r="D25" i="71"/>
  <c r="C25" i="71"/>
  <c r="AA23" i="71"/>
  <c r="Z23" i="71"/>
  <c r="G24" i="71" l="1"/>
  <c r="AC26" i="71"/>
  <c r="AC27" i="71"/>
  <c r="E24" i="71"/>
  <c r="H24" i="71"/>
  <c r="D24" i="71"/>
  <c r="C24" i="71"/>
  <c r="AC25" i="71"/>
  <c r="AC28" i="71"/>
  <c r="W23" i="71"/>
  <c r="U23" i="71"/>
  <c r="T23" i="71"/>
  <c r="R23" i="71"/>
  <c r="P23" i="71"/>
  <c r="N23" i="71"/>
  <c r="L23" i="71"/>
  <c r="J23" i="71"/>
  <c r="H23" i="71"/>
  <c r="D23" i="71"/>
  <c r="AB22" i="71"/>
  <c r="AA22" i="71"/>
  <c r="Z22" i="71"/>
  <c r="Y22" i="71"/>
  <c r="X22" i="71"/>
  <c r="W22" i="71"/>
  <c r="V22" i="71"/>
  <c r="U22" i="71"/>
  <c r="T22" i="71"/>
  <c r="S22" i="71"/>
  <c r="R22" i="71"/>
  <c r="Q22" i="71"/>
  <c r="P22" i="71"/>
  <c r="O22" i="71"/>
  <c r="N22" i="71"/>
  <c r="M22" i="71"/>
  <c r="L22" i="71"/>
  <c r="K22" i="71"/>
  <c r="J22" i="71"/>
  <c r="I22" i="71"/>
  <c r="H22" i="71"/>
  <c r="G22" i="71"/>
  <c r="E22" i="71"/>
  <c r="D22" i="71"/>
  <c r="C22" i="71"/>
  <c r="V21" i="71"/>
  <c r="U21" i="71"/>
  <c r="O21" i="71"/>
  <c r="J21" i="71"/>
  <c r="H21" i="71"/>
  <c r="V20" i="71"/>
  <c r="V19" i="71"/>
  <c r="R20" i="71"/>
  <c r="R19" i="71"/>
  <c r="P19" i="71"/>
  <c r="O19" i="71"/>
  <c r="J20" i="71"/>
  <c r="J19" i="71"/>
  <c r="H20" i="71"/>
  <c r="H19" i="71"/>
  <c r="D20" i="71"/>
  <c r="D19" i="71"/>
  <c r="AA17" i="71"/>
  <c r="AA18" i="71"/>
  <c r="AA16" i="71"/>
  <c r="Z17" i="71"/>
  <c r="Z18" i="71"/>
  <c r="Z16" i="71"/>
  <c r="Y18" i="71"/>
  <c r="Y17" i="71"/>
  <c r="Y16" i="71"/>
  <c r="X17" i="71"/>
  <c r="X18" i="71"/>
  <c r="X16" i="71"/>
  <c r="W18" i="71"/>
  <c r="W17" i="71"/>
  <c r="W16" i="71"/>
  <c r="V18" i="71"/>
  <c r="V17" i="71"/>
  <c r="V16" i="71"/>
  <c r="U18" i="71"/>
  <c r="U17" i="71"/>
  <c r="U16" i="71"/>
  <c r="T18" i="71"/>
  <c r="T17" i="71"/>
  <c r="T16" i="71"/>
  <c r="S17" i="71"/>
  <c r="S16" i="71"/>
  <c r="R18" i="71"/>
  <c r="R17" i="71"/>
  <c r="R16" i="71"/>
  <c r="Q18" i="71"/>
  <c r="Q17" i="71"/>
  <c r="Q16" i="71"/>
  <c r="P18" i="71"/>
  <c r="P17" i="71"/>
  <c r="P16" i="71"/>
  <c r="O18" i="71"/>
  <c r="O17" i="71"/>
  <c r="O16" i="71"/>
  <c r="N17" i="71"/>
  <c r="N18" i="71"/>
  <c r="N16" i="71"/>
  <c r="M17" i="71"/>
  <c r="M16" i="71"/>
  <c r="L18" i="71"/>
  <c r="L17" i="71"/>
  <c r="L16" i="71"/>
  <c r="K18" i="71"/>
  <c r="K17" i="71"/>
  <c r="K16" i="71"/>
  <c r="J18" i="71"/>
  <c r="J17" i="71"/>
  <c r="J16" i="71"/>
  <c r="I17" i="71"/>
  <c r="I18" i="71"/>
  <c r="I16" i="71"/>
  <c r="H18" i="71"/>
  <c r="H17" i="71"/>
  <c r="H16" i="71"/>
  <c r="G18" i="71"/>
  <c r="G17" i="71"/>
  <c r="G16" i="71"/>
  <c r="E18" i="71"/>
  <c r="E17" i="71"/>
  <c r="E16" i="71"/>
  <c r="D18" i="71"/>
  <c r="D17" i="71"/>
  <c r="D16" i="71"/>
  <c r="C17" i="71"/>
  <c r="C18" i="71"/>
  <c r="C16" i="71"/>
  <c r="AB15" i="71"/>
  <c r="AA15" i="71"/>
  <c r="Z15" i="71"/>
  <c r="Y15" i="71"/>
  <c r="X15" i="71"/>
  <c r="W15" i="71"/>
  <c r="V15" i="71"/>
  <c r="U15" i="71"/>
  <c r="T15" i="71"/>
  <c r="S15" i="71"/>
  <c r="R15" i="71"/>
  <c r="Q15" i="71"/>
  <c r="P15" i="71"/>
  <c r="O15" i="71"/>
  <c r="N15" i="71"/>
  <c r="M15" i="71"/>
  <c r="L15" i="71"/>
  <c r="K15" i="71"/>
  <c r="J15" i="71"/>
  <c r="I15" i="71"/>
  <c r="G15" i="71"/>
  <c r="E15" i="71"/>
  <c r="D15" i="71"/>
  <c r="C15" i="71"/>
  <c r="W13" i="71"/>
  <c r="W12" i="71"/>
  <c r="G13" i="71"/>
  <c r="G12" i="71"/>
  <c r="C13" i="71"/>
  <c r="C12" i="71"/>
  <c r="O14" i="71" l="1"/>
  <c r="AC20" i="71"/>
  <c r="AB14" i="71"/>
  <c r="AC19" i="71"/>
  <c r="S14" i="71"/>
  <c r="K14" i="71"/>
  <c r="W14" i="71"/>
  <c r="AA14" i="71"/>
  <c r="H14" i="71"/>
  <c r="J14" i="71"/>
  <c r="U14" i="71"/>
  <c r="AC21" i="71"/>
  <c r="I14" i="71"/>
  <c r="AC13" i="71"/>
  <c r="W11" i="71"/>
  <c r="E12" i="71"/>
  <c r="E11" i="71" s="1"/>
  <c r="I12" i="71"/>
  <c r="I11" i="71" s="1"/>
  <c r="Q12" i="71"/>
  <c r="Q11" i="71" s="1"/>
  <c r="AB12" i="71"/>
  <c r="AB11" i="71" s="1"/>
  <c r="C11" i="71"/>
  <c r="G11" i="71"/>
  <c r="J12" i="71"/>
  <c r="J11" i="71" s="1"/>
  <c r="N12" i="71"/>
  <c r="N11" i="71" s="1"/>
  <c r="R12" i="71"/>
  <c r="R11" i="71" s="1"/>
  <c r="V12" i="71"/>
  <c r="V11" i="71" s="1"/>
  <c r="Y12" i="71"/>
  <c r="Y11" i="71" s="1"/>
  <c r="G14" i="71"/>
  <c r="X14" i="71"/>
  <c r="M14" i="71"/>
  <c r="AC22" i="71"/>
  <c r="U12" i="71"/>
  <c r="U11" i="71" s="1"/>
  <c r="E14" i="71"/>
  <c r="O12" i="71"/>
  <c r="O11" i="71" s="1"/>
  <c r="Z12" i="71"/>
  <c r="Z11" i="71" s="1"/>
  <c r="AC15" i="71"/>
  <c r="Q14" i="71"/>
  <c r="AC16" i="71"/>
  <c r="P14" i="71"/>
  <c r="T14" i="71"/>
  <c r="AC23" i="71"/>
  <c r="M12" i="71"/>
  <c r="M11" i="71" s="1"/>
  <c r="X12" i="71"/>
  <c r="X11" i="71" s="1"/>
  <c r="C14" i="71"/>
  <c r="AC17" i="71"/>
  <c r="K12" i="71"/>
  <c r="K11" i="71" s="1"/>
  <c r="S12" i="71"/>
  <c r="S11" i="71" s="1"/>
  <c r="D12" i="71"/>
  <c r="D11" i="71" s="1"/>
  <c r="H12" i="71"/>
  <c r="H11" i="71" s="1"/>
  <c r="L12" i="71"/>
  <c r="L11" i="71" s="1"/>
  <c r="P12" i="71"/>
  <c r="P11" i="71" s="1"/>
  <c r="T12" i="71"/>
  <c r="T11" i="71" s="1"/>
  <c r="AA12" i="71"/>
  <c r="AA11" i="71" s="1"/>
  <c r="D14" i="71"/>
  <c r="N14" i="71"/>
  <c r="R14" i="71"/>
  <c r="V14" i="71"/>
  <c r="Z14" i="71"/>
  <c r="AC18" i="71"/>
  <c r="L14" i="71"/>
  <c r="Y14" i="71"/>
  <c r="AC24" i="71"/>
  <c r="F16" i="72"/>
  <c r="N16" i="72" s="1"/>
  <c r="T6" i="71" l="1"/>
  <c r="AC14" i="71"/>
  <c r="AC12" i="71"/>
  <c r="AC11" i="71"/>
  <c r="AB10" i="71"/>
  <c r="AB9" i="71"/>
  <c r="AB8" i="71"/>
  <c r="AA9" i="71"/>
  <c r="AA10" i="71"/>
  <c r="AA8" i="71"/>
  <c r="Z10" i="71"/>
  <c r="Z9" i="71"/>
  <c r="Z8" i="71"/>
  <c r="Y9" i="71"/>
  <c r="Y8" i="71"/>
  <c r="X10" i="71"/>
  <c r="X9" i="71"/>
  <c r="X8" i="71"/>
  <c r="W10" i="71"/>
  <c r="W9" i="71"/>
  <c r="W8" i="71"/>
  <c r="V10" i="71"/>
  <c r="V9" i="71"/>
  <c r="V8" i="71"/>
  <c r="U10" i="71"/>
  <c r="U9" i="71"/>
  <c r="U8" i="71"/>
  <c r="S10" i="71"/>
  <c r="S9" i="71"/>
  <c r="S8" i="71"/>
  <c r="R10" i="71"/>
  <c r="R9" i="71"/>
  <c r="R8" i="71"/>
  <c r="Q10" i="71"/>
  <c r="Q9" i="71"/>
  <c r="Q8" i="71"/>
  <c r="P8" i="71"/>
  <c r="O10" i="71"/>
  <c r="O9" i="71"/>
  <c r="O8" i="71"/>
  <c r="N10" i="71"/>
  <c r="N9" i="71"/>
  <c r="N8" i="71"/>
  <c r="M10" i="71"/>
  <c r="M9" i="71"/>
  <c r="M8" i="71"/>
  <c r="L10" i="71"/>
  <c r="L9" i="71"/>
  <c r="L8" i="71"/>
  <c r="K10" i="71"/>
  <c r="K9" i="71"/>
  <c r="K8" i="71"/>
  <c r="J9" i="71"/>
  <c r="J8" i="71"/>
  <c r="I10" i="71"/>
  <c r="I9" i="71"/>
  <c r="I8" i="71"/>
  <c r="H8" i="71"/>
  <c r="G10" i="71"/>
  <c r="G9" i="71"/>
  <c r="G8" i="71"/>
  <c r="E10" i="71"/>
  <c r="E9" i="71"/>
  <c r="E8" i="71"/>
  <c r="D10" i="71"/>
  <c r="D9" i="71"/>
  <c r="D8" i="71"/>
  <c r="C10" i="71"/>
  <c r="C8" i="71"/>
  <c r="C9" i="71"/>
  <c r="T87" i="71" l="1"/>
  <c r="T94" i="71"/>
  <c r="T95" i="71"/>
  <c r="P7" i="71"/>
  <c r="P93" i="71" s="1"/>
  <c r="K7" i="71"/>
  <c r="K93" i="71" s="1"/>
  <c r="O7" i="71"/>
  <c r="O93" i="71" s="1"/>
  <c r="V7" i="71"/>
  <c r="V93" i="71" s="1"/>
  <c r="X7" i="71"/>
  <c r="X93" i="71" s="1"/>
  <c r="I7" i="71"/>
  <c r="I93" i="71" s="1"/>
  <c r="N7" i="71"/>
  <c r="N93" i="71" s="1"/>
  <c r="U7" i="71"/>
  <c r="U93" i="71" s="1"/>
  <c r="AB7" i="71"/>
  <c r="AB93" i="71" s="1"/>
  <c r="E7" i="71"/>
  <c r="E93" i="71" s="1"/>
  <c r="L7" i="71"/>
  <c r="L93" i="71" s="1"/>
  <c r="Q7" i="71"/>
  <c r="Q93" i="71" s="1"/>
  <c r="AC9" i="71"/>
  <c r="S7" i="71"/>
  <c r="S93" i="71" s="1"/>
  <c r="AA7" i="71"/>
  <c r="AA93" i="71" s="1"/>
  <c r="C7" i="71"/>
  <c r="C93" i="71" s="1"/>
  <c r="AC8" i="71"/>
  <c r="D7" i="71"/>
  <c r="D93" i="71" s="1"/>
  <c r="G7" i="71"/>
  <c r="G93" i="71" s="1"/>
  <c r="M7" i="71"/>
  <c r="M93" i="71" s="1"/>
  <c r="R7" i="71"/>
  <c r="R93" i="71" s="1"/>
  <c r="W7" i="71"/>
  <c r="W93" i="71" s="1"/>
  <c r="Z7" i="71"/>
  <c r="Z93" i="71" s="1"/>
  <c r="R6" i="71" l="1"/>
  <c r="W6" i="71"/>
  <c r="D6" i="71"/>
  <c r="S6" i="71"/>
  <c r="E6" i="71"/>
  <c r="I6" i="71"/>
  <c r="K6" i="71"/>
  <c r="AB6" i="71"/>
  <c r="M6" i="71"/>
  <c r="Q6" i="71"/>
  <c r="U6" i="71"/>
  <c r="V6" i="71"/>
  <c r="P6" i="71"/>
  <c r="X6" i="71"/>
  <c r="Z6" i="71"/>
  <c r="G6" i="71"/>
  <c r="AA6" i="71"/>
  <c r="L6" i="71"/>
  <c r="N6" i="71"/>
  <c r="O6" i="71"/>
  <c r="C6" i="71"/>
  <c r="F49" i="72"/>
  <c r="N49" i="72" s="1"/>
  <c r="O87" i="71" l="1"/>
  <c r="O95" i="71"/>
  <c r="O94" i="71"/>
  <c r="U87" i="71"/>
  <c r="U95" i="71"/>
  <c r="U94" i="71"/>
  <c r="X87" i="71"/>
  <c r="X94" i="71"/>
  <c r="X95" i="71"/>
  <c r="Q87" i="71"/>
  <c r="Q95" i="71"/>
  <c r="Q94" i="71"/>
  <c r="W87" i="71"/>
  <c r="W95" i="71"/>
  <c r="W94" i="71"/>
  <c r="K87" i="71"/>
  <c r="K94" i="71"/>
  <c r="K95" i="71"/>
  <c r="M87" i="71"/>
  <c r="M94" i="71"/>
  <c r="M95" i="71"/>
  <c r="R87" i="71"/>
  <c r="R94" i="71"/>
  <c r="R95" i="71"/>
  <c r="N87" i="71"/>
  <c r="N94" i="71"/>
  <c r="N95" i="71"/>
  <c r="G87" i="71"/>
  <c r="G94" i="71"/>
  <c r="G95" i="71"/>
  <c r="V87" i="71"/>
  <c r="V95" i="71"/>
  <c r="V94" i="71"/>
  <c r="AA87" i="71"/>
  <c r="AA95" i="71"/>
  <c r="AA94" i="71"/>
  <c r="AB87" i="71"/>
  <c r="AB94" i="71"/>
  <c r="AB95" i="71"/>
  <c r="Z87" i="71"/>
  <c r="Z94" i="71"/>
  <c r="Z95" i="71"/>
  <c r="C94" i="71"/>
  <c r="C95" i="71"/>
  <c r="P87" i="71"/>
  <c r="P94" i="71"/>
  <c r="P95" i="71"/>
  <c r="E87" i="71"/>
  <c r="E95" i="71"/>
  <c r="E94" i="71"/>
  <c r="I87" i="71"/>
  <c r="I95" i="71"/>
  <c r="I94" i="71"/>
  <c r="L87" i="71"/>
  <c r="L95" i="71"/>
  <c r="L94" i="71"/>
  <c r="S87" i="71"/>
  <c r="S94" i="71"/>
  <c r="S95" i="71"/>
  <c r="D87" i="71"/>
  <c r="D94" i="71"/>
  <c r="D95" i="71"/>
  <c r="C87" i="71"/>
  <c r="J98" i="37"/>
  <c r="I98" i="37"/>
  <c r="G98" i="37"/>
  <c r="F59" i="72"/>
  <c r="F91" i="72"/>
  <c r="N91" i="72" s="1"/>
  <c r="F89" i="72"/>
  <c r="N89" i="72" s="1"/>
  <c r="E91" i="72" l="1"/>
  <c r="M91" i="72" s="1"/>
  <c r="E90" i="72"/>
  <c r="M90" i="72" s="1"/>
  <c r="E89" i="72"/>
  <c r="M89" i="72" s="1"/>
  <c r="N59" i="72"/>
  <c r="G90" i="72"/>
  <c r="O90" i="72" s="1"/>
  <c r="F90" i="72"/>
  <c r="N90" i="72" s="1"/>
  <c r="G89" i="72"/>
  <c r="O89" i="72" s="1"/>
  <c r="G91" i="72"/>
  <c r="O91" i="72" s="1"/>
  <c r="F76" i="72" l="1"/>
  <c r="N76" i="72" s="1"/>
  <c r="F33" i="72"/>
  <c r="N33" i="72" s="1"/>
  <c r="F32" i="72"/>
  <c r="N32" i="72" s="1"/>
  <c r="F31" i="72" l="1"/>
  <c r="D32" i="72"/>
  <c r="L32" i="72" l="1"/>
  <c r="D34" i="72"/>
  <c r="L34" i="72" s="1"/>
  <c r="N31" i="72"/>
  <c r="F34" i="72"/>
  <c r="N34" i="72" s="1"/>
  <c r="J10" i="71"/>
  <c r="J7" i="71" s="1"/>
  <c r="J93" i="71" s="1"/>
  <c r="G32" i="72"/>
  <c r="O32" i="72" s="1"/>
  <c r="E32" i="72"/>
  <c r="M32" i="72" s="1"/>
  <c r="J6" i="71" l="1"/>
  <c r="J87" i="71" l="1"/>
  <c r="J95" i="71"/>
  <c r="J94" i="71"/>
  <c r="D96" i="72"/>
  <c r="Y10" i="71"/>
  <c r="Y7" i="71" s="1"/>
  <c r="Y93" i="71" s="1"/>
  <c r="D26" i="72"/>
  <c r="L26" i="72" s="1"/>
  <c r="F26" i="72"/>
  <c r="N26" i="72" s="1"/>
  <c r="D25" i="72"/>
  <c r="L25" i="72" s="1"/>
  <c r="F25" i="72"/>
  <c r="N25" i="72" s="1"/>
  <c r="F24" i="72"/>
  <c r="N24" i="72" s="1"/>
  <c r="D23" i="72"/>
  <c r="L23" i="72" s="1"/>
  <c r="L96" i="72" l="1"/>
  <c r="D97" i="72"/>
  <c r="Y6" i="71"/>
  <c r="E24" i="72"/>
  <c r="M24" i="72" s="1"/>
  <c r="D24" i="72"/>
  <c r="L24" i="72" s="1"/>
  <c r="D22" i="72" l="1"/>
  <c r="Y87" i="71"/>
  <c r="Y94" i="71"/>
  <c r="Y95" i="71"/>
  <c r="L97" i="72"/>
  <c r="H10" i="71"/>
  <c r="G24" i="72"/>
  <c r="O24" i="72" s="1"/>
  <c r="E80" i="72"/>
  <c r="M80" i="72" s="1"/>
  <c r="F80" i="72"/>
  <c r="N80" i="72" s="1"/>
  <c r="E79" i="72"/>
  <c r="M79" i="72" s="1"/>
  <c r="F79" i="72"/>
  <c r="N79" i="72" s="1"/>
  <c r="E78" i="72"/>
  <c r="M78" i="72" s="1"/>
  <c r="F78" i="72"/>
  <c r="N78" i="72" s="1"/>
  <c r="L22" i="72" l="1"/>
  <c r="D27" i="72"/>
  <c r="H7" i="71"/>
  <c r="H93" i="71" s="1"/>
  <c r="AC10" i="71"/>
  <c r="G80" i="72"/>
  <c r="O80" i="72" s="1"/>
  <c r="G78" i="72"/>
  <c r="O78" i="72" s="1"/>
  <c r="L27" i="72" l="1"/>
  <c r="L104" i="72" s="1"/>
  <c r="D104" i="72"/>
  <c r="H6" i="71"/>
  <c r="AC7" i="71"/>
  <c r="AC93" i="71" s="1"/>
  <c r="J257" i="43"/>
  <c r="J154" i="43"/>
  <c r="F46" i="72"/>
  <c r="N46" i="72" s="1"/>
  <c r="J146" i="43"/>
  <c r="J35" i="43"/>
  <c r="F48" i="72"/>
  <c r="N48" i="72" s="1"/>
  <c r="J230" i="43"/>
  <c r="J218" i="43"/>
  <c r="F180" i="43"/>
  <c r="G180" i="43"/>
  <c r="I180" i="43"/>
  <c r="J180" i="43"/>
  <c r="K180" i="43" s="1"/>
  <c r="E47" i="72" l="1"/>
  <c r="M47" i="72" s="1"/>
  <c r="E46" i="72"/>
  <c r="M46" i="72" s="1"/>
  <c r="E48" i="72"/>
  <c r="M48" i="72" s="1"/>
  <c r="H94" i="71"/>
  <c r="H95" i="71"/>
  <c r="H87" i="71"/>
  <c r="C90" i="71" s="1"/>
  <c r="AC6" i="71"/>
  <c r="G49" i="72"/>
  <c r="O49" i="72" s="1"/>
  <c r="E49" i="72"/>
  <c r="M49" i="72" s="1"/>
  <c r="G46" i="72"/>
  <c r="O46" i="72" s="1"/>
  <c r="F45" i="72"/>
  <c r="N45" i="72" s="1"/>
  <c r="F44" i="72"/>
  <c r="N44" i="72" s="1"/>
  <c r="F43" i="72"/>
  <c r="F37" i="72"/>
  <c r="N37" i="72" s="1"/>
  <c r="E37" i="72"/>
  <c r="M37" i="72" s="1"/>
  <c r="G48" i="72" l="1"/>
  <c r="O48" i="72" s="1"/>
  <c r="E36" i="72"/>
  <c r="M36" i="72" s="1"/>
  <c r="E45" i="72"/>
  <c r="M45" i="72" s="1"/>
  <c r="E44" i="72"/>
  <c r="M44" i="72" s="1"/>
  <c r="E35" i="72"/>
  <c r="N43" i="72"/>
  <c r="AC95" i="71"/>
  <c r="AC94" i="71"/>
  <c r="AC87" i="71"/>
  <c r="G36" i="72"/>
  <c r="O36" i="72" s="1"/>
  <c r="F36" i="72"/>
  <c r="N36" i="72" s="1"/>
  <c r="G35" i="72"/>
  <c r="G38" i="72"/>
  <c r="O38" i="72" s="1"/>
  <c r="F38" i="72"/>
  <c r="N38" i="72" s="1"/>
  <c r="G43" i="72"/>
  <c r="G47" i="72"/>
  <c r="O47" i="72" s="1"/>
  <c r="G44" i="72"/>
  <c r="O44" i="72" s="1"/>
  <c r="G45" i="72"/>
  <c r="O45" i="72" s="1"/>
  <c r="G37" i="72"/>
  <c r="O37" i="72" s="1"/>
  <c r="O43" i="72" l="1"/>
  <c r="G50" i="72"/>
  <c r="O50" i="72" s="1"/>
  <c r="O35" i="72"/>
  <c r="G39" i="72"/>
  <c r="O39" i="72" s="1"/>
  <c r="M35" i="72"/>
  <c r="E39" i="72"/>
  <c r="M39" i="72" s="1"/>
  <c r="E43" i="72"/>
  <c r="F35" i="72"/>
  <c r="F47" i="72"/>
  <c r="F28" i="72"/>
  <c r="N47" i="72" l="1"/>
  <c r="F50" i="72"/>
  <c r="N50" i="72" s="1"/>
  <c r="M43" i="72"/>
  <c r="E50" i="72"/>
  <c r="M50" i="72" s="1"/>
  <c r="N35" i="72"/>
  <c r="F39" i="72"/>
  <c r="N39" i="72" s="1"/>
  <c r="E28" i="72"/>
  <c r="N28" i="72"/>
  <c r="G26" i="72"/>
  <c r="O26" i="72" s="1"/>
  <c r="E26" i="72"/>
  <c r="M26" i="72" s="1"/>
  <c r="G33" i="72"/>
  <c r="O33" i="72" s="1"/>
  <c r="E33" i="72"/>
  <c r="M33" i="72" s="1"/>
  <c r="G29" i="72"/>
  <c r="O29" i="72" s="1"/>
  <c r="E31" i="72" l="1"/>
  <c r="G31" i="72"/>
  <c r="F29" i="72"/>
  <c r="M28" i="72"/>
  <c r="E30" i="72"/>
  <c r="M30" i="72" s="1"/>
  <c r="G28" i="72"/>
  <c r="M150" i="38"/>
  <c r="L164" i="70"/>
  <c r="I163" i="70"/>
  <c r="E144" i="70"/>
  <c r="D144" i="70"/>
  <c r="C144" i="70"/>
  <c r="F67" i="72"/>
  <c r="N67" i="72" s="1"/>
  <c r="M130" i="70"/>
  <c r="L130" i="70"/>
  <c r="J130" i="70"/>
  <c r="I130" i="70"/>
  <c r="G130" i="70"/>
  <c r="F130" i="70"/>
  <c r="D130" i="70"/>
  <c r="C130" i="70"/>
  <c r="K128" i="70"/>
  <c r="K127" i="70"/>
  <c r="H127" i="70"/>
  <c r="E127" i="70"/>
  <c r="K122" i="70"/>
  <c r="K119" i="70"/>
  <c r="H119" i="70"/>
  <c r="E119" i="70"/>
  <c r="K118" i="70"/>
  <c r="H118" i="70"/>
  <c r="E118" i="70"/>
  <c r="K117" i="70"/>
  <c r="H117" i="70"/>
  <c r="E117" i="70"/>
  <c r="K116" i="70"/>
  <c r="H116" i="70"/>
  <c r="E116" i="70"/>
  <c r="K115" i="70"/>
  <c r="H115" i="70"/>
  <c r="E115" i="70"/>
  <c r="K114" i="70"/>
  <c r="H114" i="70"/>
  <c r="E114" i="70"/>
  <c r="K113" i="70"/>
  <c r="H113" i="70"/>
  <c r="E113" i="70"/>
  <c r="K112" i="70"/>
  <c r="H112" i="70"/>
  <c r="E112" i="70"/>
  <c r="K109" i="70"/>
  <c r="H109" i="70"/>
  <c r="E109" i="70"/>
  <c r="K106" i="70"/>
  <c r="H106" i="70"/>
  <c r="E106" i="70"/>
  <c r="K105" i="70"/>
  <c r="H105" i="70"/>
  <c r="E105" i="70"/>
  <c r="K104" i="70"/>
  <c r="H104" i="70"/>
  <c r="E104" i="70"/>
  <c r="M103" i="70"/>
  <c r="L103" i="70"/>
  <c r="J103" i="70"/>
  <c r="I103" i="70"/>
  <c r="G103" i="70"/>
  <c r="F103" i="70"/>
  <c r="D103" i="70"/>
  <c r="C103" i="70"/>
  <c r="K102" i="70"/>
  <c r="H102" i="70"/>
  <c r="E102" i="70"/>
  <c r="K101" i="70"/>
  <c r="H101" i="70"/>
  <c r="E101" i="70"/>
  <c r="K100" i="70"/>
  <c r="H100" i="70"/>
  <c r="E100" i="70"/>
  <c r="F66" i="72"/>
  <c r="N66" i="72" s="1"/>
  <c r="M83" i="70"/>
  <c r="L83" i="70"/>
  <c r="J83" i="70"/>
  <c r="I83" i="70"/>
  <c r="G83" i="70"/>
  <c r="F83" i="70"/>
  <c r="D83" i="70"/>
  <c r="C83" i="70"/>
  <c r="E82" i="70"/>
  <c r="K81" i="70"/>
  <c r="H81" i="70"/>
  <c r="E81" i="70"/>
  <c r="H80" i="70"/>
  <c r="E80" i="70"/>
  <c r="K75" i="70"/>
  <c r="H75" i="70"/>
  <c r="E75" i="70"/>
  <c r="K72" i="70"/>
  <c r="H72" i="70"/>
  <c r="E72" i="70"/>
  <c r="K71" i="70"/>
  <c r="H71" i="70"/>
  <c r="E71" i="70"/>
  <c r="K70" i="70"/>
  <c r="H70" i="70"/>
  <c r="E70" i="70"/>
  <c r="K69" i="70"/>
  <c r="H69" i="70"/>
  <c r="E69" i="70"/>
  <c r="K68" i="70"/>
  <c r="H68" i="70"/>
  <c r="E68" i="70"/>
  <c r="K67" i="70"/>
  <c r="H67" i="70"/>
  <c r="E67" i="70"/>
  <c r="K66" i="70"/>
  <c r="H66" i="70"/>
  <c r="E66" i="70"/>
  <c r="K63" i="70"/>
  <c r="H63" i="70"/>
  <c r="E63" i="70"/>
  <c r="K60" i="70"/>
  <c r="H60" i="70"/>
  <c r="E60" i="70"/>
  <c r="K59" i="70"/>
  <c r="H59" i="70"/>
  <c r="E59" i="70"/>
  <c r="K58" i="70"/>
  <c r="H58" i="70"/>
  <c r="E58" i="70"/>
  <c r="E66" i="72"/>
  <c r="M66" i="72" s="1"/>
  <c r="M57" i="70"/>
  <c r="L57" i="70"/>
  <c r="J57" i="70"/>
  <c r="I57" i="70"/>
  <c r="G57" i="70"/>
  <c r="F57" i="70"/>
  <c r="D57" i="70"/>
  <c r="C57" i="70"/>
  <c r="K56" i="70"/>
  <c r="H56" i="70"/>
  <c r="E56" i="70"/>
  <c r="K55" i="70"/>
  <c r="H55" i="70"/>
  <c r="E55" i="70"/>
  <c r="K54" i="70"/>
  <c r="H54" i="70"/>
  <c r="E54" i="70"/>
  <c r="D38" i="70"/>
  <c r="C38" i="70"/>
  <c r="K36" i="70"/>
  <c r="H36" i="70"/>
  <c r="E36" i="70"/>
  <c r="K34" i="70"/>
  <c r="H34" i="70"/>
  <c r="E34" i="70"/>
  <c r="K30" i="70"/>
  <c r="H30" i="70"/>
  <c r="E30" i="70"/>
  <c r="K27" i="70"/>
  <c r="H27" i="70"/>
  <c r="E27" i="70"/>
  <c r="K26" i="70"/>
  <c r="H26" i="70"/>
  <c r="E26" i="70"/>
  <c r="K25" i="70"/>
  <c r="E25" i="70"/>
  <c r="K24" i="70"/>
  <c r="H24" i="70"/>
  <c r="E24" i="70"/>
  <c r="K23" i="70"/>
  <c r="H23" i="70"/>
  <c r="E23" i="70"/>
  <c r="K21" i="70"/>
  <c r="H21" i="70"/>
  <c r="E21" i="70"/>
  <c r="K14" i="70"/>
  <c r="H14" i="70"/>
  <c r="E14" i="70"/>
  <c r="K13" i="70"/>
  <c r="H13" i="70"/>
  <c r="E13" i="70"/>
  <c r="K12" i="70"/>
  <c r="H12" i="70"/>
  <c r="E12" i="70"/>
  <c r="M11" i="70"/>
  <c r="L11" i="70"/>
  <c r="J11" i="70"/>
  <c r="I11" i="70"/>
  <c r="G11" i="70"/>
  <c r="F11" i="70"/>
  <c r="D11" i="70"/>
  <c r="C11" i="70"/>
  <c r="K10" i="70"/>
  <c r="H10" i="70"/>
  <c r="E10" i="70"/>
  <c r="K9" i="70"/>
  <c r="H9" i="70"/>
  <c r="E9" i="70"/>
  <c r="K8" i="70"/>
  <c r="H8" i="70"/>
  <c r="E8" i="70"/>
  <c r="E89" i="69"/>
  <c r="D89" i="69"/>
  <c r="C89" i="69"/>
  <c r="F63" i="72"/>
  <c r="N63" i="72" s="1"/>
  <c r="M75" i="69"/>
  <c r="L75" i="69"/>
  <c r="J75" i="69"/>
  <c r="I75" i="69"/>
  <c r="G75" i="69"/>
  <c r="F75" i="69"/>
  <c r="D75" i="69"/>
  <c r="C75" i="69"/>
  <c r="K73" i="69"/>
  <c r="H73" i="69"/>
  <c r="E73" i="69"/>
  <c r="K72" i="69"/>
  <c r="H72" i="69"/>
  <c r="E72" i="69"/>
  <c r="K71" i="69"/>
  <c r="H71" i="69"/>
  <c r="E71" i="69"/>
  <c r="K67" i="69"/>
  <c r="H67" i="69"/>
  <c r="E67" i="69"/>
  <c r="K66" i="69"/>
  <c r="H66" i="69"/>
  <c r="E66" i="69"/>
  <c r="K65" i="69"/>
  <c r="H65" i="69"/>
  <c r="E65" i="69"/>
  <c r="K64" i="69"/>
  <c r="H64" i="69"/>
  <c r="E64" i="69"/>
  <c r="K63" i="69"/>
  <c r="H63" i="69"/>
  <c r="E63" i="69"/>
  <c r="K62" i="69"/>
  <c r="H62" i="69"/>
  <c r="E62" i="69"/>
  <c r="K61" i="69"/>
  <c r="H61" i="69"/>
  <c r="E61" i="69"/>
  <c r="K57" i="69"/>
  <c r="H57" i="69"/>
  <c r="E57" i="69"/>
  <c r="K56" i="69"/>
  <c r="H56" i="69"/>
  <c r="E56" i="69"/>
  <c r="K55" i="69"/>
  <c r="H55" i="69"/>
  <c r="E55" i="69"/>
  <c r="E63" i="72"/>
  <c r="M63" i="72" s="1"/>
  <c r="M54" i="69"/>
  <c r="L54" i="69"/>
  <c r="J54" i="69"/>
  <c r="G54" i="69"/>
  <c r="F54" i="69"/>
  <c r="D54" i="69"/>
  <c r="C54" i="69"/>
  <c r="I53" i="69"/>
  <c r="K53" i="69" s="1"/>
  <c r="H53" i="69"/>
  <c r="E53" i="69"/>
  <c r="K52" i="69"/>
  <c r="H52" i="69"/>
  <c r="E52" i="69"/>
  <c r="I51" i="69"/>
  <c r="H51" i="69"/>
  <c r="E51" i="69"/>
  <c r="F62" i="72"/>
  <c r="M29" i="69"/>
  <c r="L29" i="69"/>
  <c r="I29" i="69"/>
  <c r="G29" i="69"/>
  <c r="F29" i="69"/>
  <c r="D29" i="69"/>
  <c r="C29" i="69"/>
  <c r="E27" i="69"/>
  <c r="E26" i="69"/>
  <c r="E22" i="69"/>
  <c r="E21" i="69"/>
  <c r="E19" i="69"/>
  <c r="E18" i="69"/>
  <c r="E17" i="69"/>
  <c r="E14" i="69"/>
  <c r="E13" i="69"/>
  <c r="E12" i="69"/>
  <c r="M11" i="69"/>
  <c r="L11" i="69"/>
  <c r="I11" i="69"/>
  <c r="G11" i="69"/>
  <c r="F11" i="69"/>
  <c r="D11" i="69"/>
  <c r="C11" i="69"/>
  <c r="H10" i="69"/>
  <c r="E10" i="69"/>
  <c r="H9" i="69"/>
  <c r="E9" i="69"/>
  <c r="H8" i="69"/>
  <c r="E8" i="69"/>
  <c r="J79" i="68"/>
  <c r="I79" i="68"/>
  <c r="G79" i="68"/>
  <c r="F79" i="68"/>
  <c r="D79" i="68"/>
  <c r="C79" i="68"/>
  <c r="H78" i="68"/>
  <c r="E78" i="68"/>
  <c r="H77" i="68"/>
  <c r="H75" i="68"/>
  <c r="H72" i="68"/>
  <c r="E72" i="68"/>
  <c r="H71" i="68"/>
  <c r="H70" i="68"/>
  <c r="E70" i="68"/>
  <c r="H69" i="68"/>
  <c r="E69" i="68"/>
  <c r="H65" i="68"/>
  <c r="E65" i="68"/>
  <c r="H64" i="68"/>
  <c r="H63" i="68"/>
  <c r="E63" i="68"/>
  <c r="H61" i="68"/>
  <c r="E61" i="68"/>
  <c r="H59" i="68"/>
  <c r="H58" i="68"/>
  <c r="E58" i="68"/>
  <c r="H57" i="68"/>
  <c r="E57" i="68"/>
  <c r="E60" i="72"/>
  <c r="J56" i="68"/>
  <c r="I56" i="68"/>
  <c r="G56" i="68"/>
  <c r="F56" i="68"/>
  <c r="D56" i="68"/>
  <c r="C56" i="68"/>
  <c r="H55" i="68"/>
  <c r="E55" i="68"/>
  <c r="H54" i="68"/>
  <c r="E54" i="68"/>
  <c r="H53" i="68"/>
  <c r="E53" i="68"/>
  <c r="J38" i="68"/>
  <c r="K38" i="68" s="1"/>
  <c r="I38" i="68"/>
  <c r="G38" i="68"/>
  <c r="F38" i="68"/>
  <c r="D38" i="68"/>
  <c r="C38" i="68"/>
  <c r="H36" i="68"/>
  <c r="E36" i="68"/>
  <c r="H35" i="68"/>
  <c r="H34" i="68"/>
  <c r="E34" i="68"/>
  <c r="H30" i="68"/>
  <c r="E30" i="68"/>
  <c r="H28" i="68"/>
  <c r="E28" i="68"/>
  <c r="H27" i="68"/>
  <c r="H26" i="68"/>
  <c r="E26" i="68"/>
  <c r="H25" i="68"/>
  <c r="E25" i="68"/>
  <c r="H24" i="68"/>
  <c r="H23" i="68"/>
  <c r="E23" i="68"/>
  <c r="H22" i="68"/>
  <c r="E22" i="68"/>
  <c r="H21" i="68"/>
  <c r="E21" i="68"/>
  <c r="H19" i="68"/>
  <c r="E19" i="68"/>
  <c r="E18" i="68"/>
  <c r="H14" i="68"/>
  <c r="E14" i="68"/>
  <c r="H13" i="68"/>
  <c r="E13" i="68"/>
  <c r="H12" i="68"/>
  <c r="E12" i="68"/>
  <c r="J11" i="68"/>
  <c r="I11" i="68"/>
  <c r="G11" i="68"/>
  <c r="F11" i="68"/>
  <c r="D11" i="68"/>
  <c r="C11" i="68"/>
  <c r="H10" i="68"/>
  <c r="E10" i="68"/>
  <c r="H9" i="68"/>
  <c r="E9" i="68"/>
  <c r="H8" i="68"/>
  <c r="E8" i="68"/>
  <c r="F57" i="72"/>
  <c r="N57" i="72" s="1"/>
  <c r="M140" i="67"/>
  <c r="L140" i="67"/>
  <c r="J140" i="67"/>
  <c r="I140" i="67"/>
  <c r="G140" i="67"/>
  <c r="F140" i="67"/>
  <c r="D140" i="67"/>
  <c r="C140" i="67"/>
  <c r="K132" i="67"/>
  <c r="K129" i="67"/>
  <c r="H129" i="67"/>
  <c r="E129" i="67"/>
  <c r="K128" i="67"/>
  <c r="H128" i="67"/>
  <c r="E128" i="67"/>
  <c r="K127" i="67"/>
  <c r="H127" i="67"/>
  <c r="E127" i="67"/>
  <c r="K126" i="67"/>
  <c r="H126" i="67"/>
  <c r="E126" i="67"/>
  <c r="K125" i="67"/>
  <c r="H125" i="67"/>
  <c r="E125" i="67"/>
  <c r="K124" i="67"/>
  <c r="H124" i="67"/>
  <c r="E124" i="67"/>
  <c r="K121" i="67"/>
  <c r="H121" i="67"/>
  <c r="E121" i="67"/>
  <c r="K118" i="67"/>
  <c r="H118" i="67"/>
  <c r="E118" i="67"/>
  <c r="K117" i="67"/>
  <c r="H117" i="67"/>
  <c r="E117" i="67"/>
  <c r="K116" i="67"/>
  <c r="H116" i="67"/>
  <c r="E116" i="67"/>
  <c r="E57" i="72"/>
  <c r="M57" i="72" s="1"/>
  <c r="M115" i="67"/>
  <c r="L115" i="67"/>
  <c r="J115" i="67"/>
  <c r="I115" i="67"/>
  <c r="G115" i="67"/>
  <c r="F115" i="67"/>
  <c r="D115" i="67"/>
  <c r="C115" i="67"/>
  <c r="K114" i="67"/>
  <c r="H114" i="67"/>
  <c r="E114" i="67"/>
  <c r="K113" i="67"/>
  <c r="H113" i="67"/>
  <c r="E113" i="67"/>
  <c r="K112" i="67"/>
  <c r="H112" i="67"/>
  <c r="E112" i="67"/>
  <c r="M90" i="67"/>
  <c r="L90" i="67"/>
  <c r="J90" i="67"/>
  <c r="G90" i="67"/>
  <c r="F90" i="67"/>
  <c r="D90" i="67"/>
  <c r="C90" i="67"/>
  <c r="K89" i="67"/>
  <c r="I85" i="67"/>
  <c r="I90" i="67" s="1"/>
  <c r="K81" i="67"/>
  <c r="H81" i="67"/>
  <c r="E81" i="67"/>
  <c r="K80" i="67"/>
  <c r="H80" i="67"/>
  <c r="E80" i="67"/>
  <c r="K78" i="67"/>
  <c r="H78" i="67"/>
  <c r="E78" i="67"/>
  <c r="K77" i="67"/>
  <c r="H77" i="67"/>
  <c r="E77" i="67"/>
  <c r="K76" i="67"/>
  <c r="H76" i="67"/>
  <c r="E76" i="67"/>
  <c r="K75" i="67"/>
  <c r="H75" i="67"/>
  <c r="E75" i="67"/>
  <c r="K74" i="67"/>
  <c r="H74" i="67"/>
  <c r="E74" i="67"/>
  <c r="K73" i="67"/>
  <c r="H73" i="67"/>
  <c r="E73" i="67"/>
  <c r="K72" i="67"/>
  <c r="H72" i="67"/>
  <c r="E72" i="67"/>
  <c r="K71" i="67"/>
  <c r="H71" i="67"/>
  <c r="E71" i="67"/>
  <c r="K70" i="67"/>
  <c r="H70" i="67"/>
  <c r="E70" i="67"/>
  <c r="K67" i="67"/>
  <c r="H67" i="67"/>
  <c r="E67" i="67"/>
  <c r="K66" i="67"/>
  <c r="H66" i="67"/>
  <c r="E66" i="67"/>
  <c r="K65" i="67"/>
  <c r="H65" i="67"/>
  <c r="E65" i="67"/>
  <c r="E56" i="72"/>
  <c r="M56" i="72" s="1"/>
  <c r="M64" i="67"/>
  <c r="L64" i="67"/>
  <c r="J64" i="67"/>
  <c r="G64" i="67"/>
  <c r="F64" i="67"/>
  <c r="D64" i="67"/>
  <c r="C64" i="67"/>
  <c r="I63" i="67"/>
  <c r="K63" i="67" s="1"/>
  <c r="H63" i="67"/>
  <c r="E63" i="67"/>
  <c r="K62" i="67"/>
  <c r="H62" i="67"/>
  <c r="E62" i="67"/>
  <c r="I61" i="67"/>
  <c r="H61" i="67"/>
  <c r="E61" i="67"/>
  <c r="F55" i="72"/>
  <c r="M40" i="67"/>
  <c r="L40" i="67"/>
  <c r="J40" i="67"/>
  <c r="I40" i="67"/>
  <c r="G40" i="67"/>
  <c r="F40" i="67"/>
  <c r="D40" i="67"/>
  <c r="C40" i="67"/>
  <c r="K36" i="67"/>
  <c r="H36" i="67"/>
  <c r="E36" i="67"/>
  <c r="K31" i="67"/>
  <c r="H31" i="67"/>
  <c r="E31" i="67"/>
  <c r="K28" i="67"/>
  <c r="H28" i="67"/>
  <c r="E28" i="67"/>
  <c r="K27" i="67"/>
  <c r="H27" i="67"/>
  <c r="E27" i="67"/>
  <c r="K26" i="67"/>
  <c r="H26" i="67"/>
  <c r="E26" i="67"/>
  <c r="K25" i="67"/>
  <c r="H25" i="67"/>
  <c r="E25" i="67"/>
  <c r="K23" i="67"/>
  <c r="H23" i="67"/>
  <c r="E23" i="67"/>
  <c r="K22" i="67"/>
  <c r="H22" i="67"/>
  <c r="E22" i="67"/>
  <c r="H20" i="67"/>
  <c r="E20" i="67"/>
  <c r="K16" i="67"/>
  <c r="H16" i="67"/>
  <c r="E16" i="67"/>
  <c r="K15" i="67"/>
  <c r="H15" i="67"/>
  <c r="E15" i="67"/>
  <c r="K14" i="67"/>
  <c r="H14" i="67"/>
  <c r="E14" i="67"/>
  <c r="M13" i="67"/>
  <c r="L13" i="67"/>
  <c r="J13" i="67"/>
  <c r="I13" i="67"/>
  <c r="G13" i="67"/>
  <c r="F13" i="67"/>
  <c r="D13" i="67"/>
  <c r="C13" i="67"/>
  <c r="K12" i="67"/>
  <c r="H12" i="67"/>
  <c r="E12" i="67"/>
  <c r="K11" i="67"/>
  <c r="H11" i="67"/>
  <c r="E11" i="67"/>
  <c r="K10" i="67"/>
  <c r="H10" i="67"/>
  <c r="E10" i="67"/>
  <c r="N57" i="70" l="1"/>
  <c r="N11" i="70"/>
  <c r="K11" i="68"/>
  <c r="N40" i="67"/>
  <c r="K79" i="68"/>
  <c r="N29" i="69"/>
  <c r="N54" i="69"/>
  <c r="N75" i="69"/>
  <c r="N83" i="70"/>
  <c r="K56" i="68"/>
  <c r="K38" i="70"/>
  <c r="N103" i="70"/>
  <c r="N90" i="67"/>
  <c r="N130" i="70"/>
  <c r="N64" i="67"/>
  <c r="N13" i="67"/>
  <c r="N115" i="67"/>
  <c r="N140" i="67"/>
  <c r="H38" i="70"/>
  <c r="C39" i="68"/>
  <c r="M84" i="70"/>
  <c r="F56" i="72"/>
  <c r="N56" i="72" s="1"/>
  <c r="H11" i="69"/>
  <c r="E62" i="72"/>
  <c r="E55" i="72"/>
  <c r="N55" i="72"/>
  <c r="N62" i="72"/>
  <c r="F64" i="72"/>
  <c r="N64" i="72" s="1"/>
  <c r="F65" i="72"/>
  <c r="E65" i="72"/>
  <c r="O31" i="72"/>
  <c r="G34" i="72"/>
  <c r="O34" i="72" s="1"/>
  <c r="M31" i="72"/>
  <c r="E34" i="72"/>
  <c r="M34" i="72" s="1"/>
  <c r="M60" i="72"/>
  <c r="F60" i="72"/>
  <c r="O28" i="72"/>
  <c r="G30" i="72"/>
  <c r="O30" i="72" s="1"/>
  <c r="N29" i="72"/>
  <c r="F30" i="72"/>
  <c r="N30" i="72" s="1"/>
  <c r="E54" i="69"/>
  <c r="E75" i="69"/>
  <c r="L39" i="70"/>
  <c r="G59" i="72"/>
  <c r="K115" i="67"/>
  <c r="G25" i="72"/>
  <c r="O25" i="72" s="1"/>
  <c r="E25" i="72"/>
  <c r="M25" i="72" s="1"/>
  <c r="H40" i="67"/>
  <c r="I39" i="70"/>
  <c r="E11" i="69"/>
  <c r="C131" i="70"/>
  <c r="L30" i="69"/>
  <c r="M30" i="69"/>
  <c r="J141" i="67"/>
  <c r="F39" i="70"/>
  <c r="C30" i="69"/>
  <c r="F91" i="67"/>
  <c r="C141" i="67"/>
  <c r="C153" i="67" s="1"/>
  <c r="K103" i="70"/>
  <c r="G62" i="72"/>
  <c r="E90" i="67"/>
  <c r="E83" i="70"/>
  <c r="H130" i="70"/>
  <c r="G55" i="72"/>
  <c r="O55" i="72" s="1"/>
  <c r="H79" i="68"/>
  <c r="M39" i="70"/>
  <c r="H11" i="68"/>
  <c r="H38" i="68"/>
  <c r="K11" i="70"/>
  <c r="K57" i="70"/>
  <c r="F41" i="67"/>
  <c r="C80" i="68"/>
  <c r="C92" i="68" s="1"/>
  <c r="C84" i="70"/>
  <c r="H54" i="69"/>
  <c r="H13" i="67"/>
  <c r="E140" i="67"/>
  <c r="G57" i="72"/>
  <c r="O57" i="72" s="1"/>
  <c r="J39" i="68"/>
  <c r="H56" i="68"/>
  <c r="H115" i="67"/>
  <c r="F141" i="67"/>
  <c r="D30" i="69"/>
  <c r="M76" i="69"/>
  <c r="E103" i="70"/>
  <c r="J131" i="70"/>
  <c r="E38" i="70"/>
  <c r="I80" i="68"/>
  <c r="C39" i="70"/>
  <c r="L91" i="67"/>
  <c r="K140" i="67"/>
  <c r="G66" i="72"/>
  <c r="J84" i="70"/>
  <c r="F131" i="70"/>
  <c r="G80" i="68"/>
  <c r="G141" i="67"/>
  <c r="C41" i="67"/>
  <c r="M91" i="67"/>
  <c r="N91" i="67" s="1"/>
  <c r="F39" i="68"/>
  <c r="F84" i="70"/>
  <c r="G131" i="70"/>
  <c r="G84" i="70"/>
  <c r="I131" i="70"/>
  <c r="I41" i="67"/>
  <c r="I141" i="67"/>
  <c r="K13" i="67"/>
  <c r="I64" i="67"/>
  <c r="K64" i="67" s="1"/>
  <c r="L41" i="67"/>
  <c r="E40" i="67"/>
  <c r="K61" i="67"/>
  <c r="C91" i="67"/>
  <c r="G56" i="72"/>
  <c r="H90" i="67"/>
  <c r="M41" i="67"/>
  <c r="E64" i="67"/>
  <c r="J91" i="67"/>
  <c r="D141" i="67"/>
  <c r="L141" i="67"/>
  <c r="E11" i="68"/>
  <c r="D39" i="68"/>
  <c r="E39" i="68" s="1"/>
  <c r="D80" i="68"/>
  <c r="F30" i="69"/>
  <c r="D39" i="70"/>
  <c r="H57" i="70"/>
  <c r="D41" i="67"/>
  <c r="M141" i="67"/>
  <c r="E38" i="68"/>
  <c r="F80" i="68"/>
  <c r="G30" i="69"/>
  <c r="I54" i="69"/>
  <c r="K54" i="69" s="1"/>
  <c r="D76" i="69"/>
  <c r="G63" i="72"/>
  <c r="O63" i="72" s="1"/>
  <c r="J39" i="70"/>
  <c r="I84" i="70"/>
  <c r="E130" i="70"/>
  <c r="G41" i="67"/>
  <c r="G91" i="67"/>
  <c r="I30" i="69"/>
  <c r="F76" i="69"/>
  <c r="G39" i="70"/>
  <c r="L84" i="70"/>
  <c r="L131" i="70"/>
  <c r="G76" i="69"/>
  <c r="J41" i="67"/>
  <c r="I39" i="68"/>
  <c r="M131" i="70"/>
  <c r="J80" i="68"/>
  <c r="K80" i="68" s="1"/>
  <c r="J76" i="69"/>
  <c r="J89" i="69" s="1"/>
  <c r="E57" i="70"/>
  <c r="H83" i="70"/>
  <c r="E56" i="68"/>
  <c r="L76" i="69"/>
  <c r="D84" i="70"/>
  <c r="H11" i="70"/>
  <c r="D131" i="70"/>
  <c r="E11" i="70"/>
  <c r="K83" i="70"/>
  <c r="H103" i="70"/>
  <c r="K130" i="70"/>
  <c r="H29" i="69"/>
  <c r="K51" i="69"/>
  <c r="K75" i="69"/>
  <c r="E29" i="69"/>
  <c r="H75" i="69"/>
  <c r="C76" i="69"/>
  <c r="E79" i="68"/>
  <c r="G39" i="68"/>
  <c r="E13" i="67"/>
  <c r="K40" i="67"/>
  <c r="D91" i="67"/>
  <c r="K90" i="67"/>
  <c r="H140" i="67"/>
  <c r="H64" i="67"/>
  <c r="E115" i="67"/>
  <c r="N39" i="70" l="1"/>
  <c r="N131" i="70"/>
  <c r="N76" i="69"/>
  <c r="N141" i="67"/>
  <c r="N41" i="67"/>
  <c r="H141" i="67"/>
  <c r="K39" i="68"/>
  <c r="N84" i="70"/>
  <c r="N30" i="69"/>
  <c r="E131" i="70"/>
  <c r="E30" i="69"/>
  <c r="F58" i="72"/>
  <c r="N58" i="72" s="1"/>
  <c r="L89" i="69"/>
  <c r="K39" i="70"/>
  <c r="O66" i="72"/>
  <c r="O62" i="72"/>
  <c r="G64" i="72"/>
  <c r="O64" i="72" s="1"/>
  <c r="M65" i="72"/>
  <c r="E68" i="72"/>
  <c r="M68" i="72" s="1"/>
  <c r="M55" i="72"/>
  <c r="E58" i="72"/>
  <c r="M58" i="72" s="1"/>
  <c r="G58" i="72"/>
  <c r="O58" i="72" s="1"/>
  <c r="O56" i="72"/>
  <c r="L144" i="70"/>
  <c r="N65" i="72"/>
  <c r="F68" i="72"/>
  <c r="N68" i="72" s="1"/>
  <c r="M62" i="72"/>
  <c r="E64" i="72"/>
  <c r="M64" i="72" s="1"/>
  <c r="E84" i="70"/>
  <c r="I144" i="70"/>
  <c r="E59" i="72"/>
  <c r="O59" i="72"/>
  <c r="N60" i="72"/>
  <c r="F61" i="72"/>
  <c r="N61" i="72" s="1"/>
  <c r="G67" i="72"/>
  <c r="O67" i="72" s="1"/>
  <c r="G65" i="72"/>
  <c r="O65" i="72" s="1"/>
  <c r="L153" i="67"/>
  <c r="E80" i="68"/>
  <c r="E39" i="70"/>
  <c r="H84" i="70"/>
  <c r="K131" i="70"/>
  <c r="F153" i="67"/>
  <c r="G144" i="70"/>
  <c r="K141" i="67"/>
  <c r="M89" i="69"/>
  <c r="E91" i="67"/>
  <c r="I92" i="68"/>
  <c r="E141" i="67"/>
  <c r="E153" i="67" s="1"/>
  <c r="J144" i="70"/>
  <c r="E76" i="69"/>
  <c r="I91" i="67"/>
  <c r="K91" i="67" s="1"/>
  <c r="H91" i="67"/>
  <c r="M144" i="70"/>
  <c r="H39" i="70"/>
  <c r="H76" i="69"/>
  <c r="M153" i="67"/>
  <c r="N153" i="67" s="1"/>
  <c r="F144" i="70"/>
  <c r="J92" i="68"/>
  <c r="K92" i="68" s="1"/>
  <c r="D92" i="68"/>
  <c r="E92" i="68" s="1"/>
  <c r="E41" i="67"/>
  <c r="K41" i="67"/>
  <c r="G153" i="67"/>
  <c r="H30" i="69"/>
  <c r="D153" i="67"/>
  <c r="H41" i="67"/>
  <c r="J153" i="67"/>
  <c r="I76" i="69"/>
  <c r="I89" i="69" s="1"/>
  <c r="K89" i="69" s="1"/>
  <c r="F92" i="68"/>
  <c r="K84" i="70"/>
  <c r="H80" i="68"/>
  <c r="G89" i="69"/>
  <c r="H131" i="70"/>
  <c r="F89" i="69"/>
  <c r="H39" i="68"/>
  <c r="G92" i="68"/>
  <c r="H144" i="70" l="1"/>
  <c r="K144" i="70"/>
  <c r="H89" i="69"/>
  <c r="N144" i="70"/>
  <c r="N89" i="69"/>
  <c r="K76" i="69"/>
  <c r="I153" i="67"/>
  <c r="K153" i="67" s="1"/>
  <c r="G68" i="72"/>
  <c r="O68" i="72" s="1"/>
  <c r="G60" i="72"/>
  <c r="M59" i="72"/>
  <c r="E61" i="72"/>
  <c r="M61" i="72" s="1"/>
  <c r="H153" i="67"/>
  <c r="H92" i="68"/>
  <c r="O60" i="72" l="1"/>
  <c r="G61" i="72"/>
  <c r="O61" i="72" s="1"/>
  <c r="G53" i="72"/>
  <c r="O53" i="72" s="1"/>
  <c r="F53" i="72"/>
  <c r="N53" i="72" s="1"/>
  <c r="F52" i="72"/>
  <c r="N52" i="72" s="1"/>
  <c r="E52" i="72"/>
  <c r="F51" i="72"/>
  <c r="E51" i="72" l="1"/>
  <c r="M51" i="72" s="1"/>
  <c r="N51" i="72"/>
  <c r="F54" i="72"/>
  <c r="N54" i="72" s="1"/>
  <c r="M52" i="72"/>
  <c r="G52" i="72"/>
  <c r="O52" i="72" s="1"/>
  <c r="E77" i="72"/>
  <c r="M77" i="72" s="1"/>
  <c r="M55" i="51"/>
  <c r="E85" i="72"/>
  <c r="M85" i="72" s="1"/>
  <c r="F84" i="72"/>
  <c r="N84" i="72" s="1"/>
  <c r="E84" i="72"/>
  <c r="M84" i="72" s="1"/>
  <c r="F83" i="72"/>
  <c r="N83" i="72" s="1"/>
  <c r="E75" i="72"/>
  <c r="E83" i="72"/>
  <c r="M83" i="72" s="1"/>
  <c r="F85" i="72" l="1"/>
  <c r="N85" i="72" s="1"/>
  <c r="F77" i="72"/>
  <c r="N77" i="72" s="1"/>
  <c r="M75" i="72"/>
  <c r="F75" i="72"/>
  <c r="G51" i="72"/>
  <c r="E54" i="72"/>
  <c r="M54" i="72" s="1"/>
  <c r="G76" i="72"/>
  <c r="O76" i="72" s="1"/>
  <c r="G79" i="72"/>
  <c r="O79" i="72" s="1"/>
  <c r="G77" i="72"/>
  <c r="O77" i="72" s="1"/>
  <c r="G83" i="72"/>
  <c r="O83" i="72" s="1"/>
  <c r="G75" i="72"/>
  <c r="G85" i="72" l="1"/>
  <c r="O85" i="72" s="1"/>
  <c r="G84" i="72"/>
  <c r="O84" i="72" s="1"/>
  <c r="O75" i="72"/>
  <c r="G81" i="72"/>
  <c r="O81" i="72" s="1"/>
  <c r="N75" i="72"/>
  <c r="F81" i="72"/>
  <c r="N81" i="72" s="1"/>
  <c r="E76" i="72"/>
  <c r="O51" i="72"/>
  <c r="G54" i="72"/>
  <c r="O54" i="72" s="1"/>
  <c r="J12" i="55"/>
  <c r="M76" i="72" l="1"/>
  <c r="E81" i="72"/>
  <c r="M81" i="72" s="1"/>
  <c r="E82" i="72"/>
  <c r="F82" i="72"/>
  <c r="J38" i="53"/>
  <c r="J11" i="53"/>
  <c r="F88" i="72" l="1"/>
  <c r="E88" i="72"/>
  <c r="N82" i="72"/>
  <c r="F87" i="72"/>
  <c r="N87" i="72" s="1"/>
  <c r="M82" i="72"/>
  <c r="E87" i="72"/>
  <c r="M87" i="72" s="1"/>
  <c r="G82" i="72"/>
  <c r="J39" i="53"/>
  <c r="M88" i="72" l="1"/>
  <c r="E92" i="72"/>
  <c r="M92" i="72" s="1"/>
  <c r="N88" i="72"/>
  <c r="F92" i="72"/>
  <c r="N92" i="72" s="1"/>
  <c r="O82" i="72"/>
  <c r="G87" i="72"/>
  <c r="O87" i="72" s="1"/>
  <c r="F73" i="72"/>
  <c r="N73" i="72" s="1"/>
  <c r="E73" i="72"/>
  <c r="M73" i="72" s="1"/>
  <c r="F72" i="72"/>
  <c r="F74" i="72" l="1"/>
  <c r="N74" i="72" s="1"/>
  <c r="N72" i="72"/>
  <c r="E72" i="72"/>
  <c r="G88" i="72"/>
  <c r="G73" i="72"/>
  <c r="E70" i="72"/>
  <c r="M70" i="72" s="1"/>
  <c r="F69" i="72"/>
  <c r="O73" i="72" l="1"/>
  <c r="M72" i="72"/>
  <c r="E74" i="72"/>
  <c r="M74" i="72" s="1"/>
  <c r="O88" i="72"/>
  <c r="G92" i="72"/>
  <c r="O92" i="72" s="1"/>
  <c r="G72" i="72"/>
  <c r="O72" i="72" s="1"/>
  <c r="E69" i="72"/>
  <c r="N69" i="72"/>
  <c r="G69" i="72"/>
  <c r="G74" i="72" l="1"/>
  <c r="O74" i="72" s="1"/>
  <c r="M69" i="72"/>
  <c r="E71" i="72"/>
  <c r="M71" i="72" s="1"/>
  <c r="O69" i="72"/>
  <c r="F41" i="72"/>
  <c r="N41" i="72" s="1"/>
  <c r="E41" i="72"/>
  <c r="M41" i="72" s="1"/>
  <c r="D80" i="42"/>
  <c r="E40" i="72" l="1"/>
  <c r="F70" i="72"/>
  <c r="G70" i="72"/>
  <c r="G40" i="72"/>
  <c r="G41" i="72"/>
  <c r="O41" i="72" s="1"/>
  <c r="F40" i="72" l="1"/>
  <c r="N40" i="72" s="1"/>
  <c r="M40" i="72"/>
  <c r="E42" i="72"/>
  <c r="M42" i="72" s="1"/>
  <c r="O40" i="72"/>
  <c r="G42" i="72"/>
  <c r="O42" i="72" s="1"/>
  <c r="O70" i="72"/>
  <c r="G71" i="72"/>
  <c r="O71" i="72" s="1"/>
  <c r="N70" i="72"/>
  <c r="F71" i="72"/>
  <c r="N71" i="72" s="1"/>
  <c r="M81" i="38"/>
  <c r="E22" i="72"/>
  <c r="G36" i="38"/>
  <c r="I36" i="38"/>
  <c r="J36" i="38"/>
  <c r="L36" i="38"/>
  <c r="M36" i="38"/>
  <c r="F22" i="72"/>
  <c r="F36" i="38"/>
  <c r="N36" i="38" l="1"/>
  <c r="F42" i="72"/>
  <c r="N42" i="72" s="1"/>
  <c r="M22" i="72"/>
  <c r="N22" i="72"/>
  <c r="H36" i="38"/>
  <c r="K36" i="38"/>
  <c r="G22" i="72"/>
  <c r="F23" i="72" l="1"/>
  <c r="E23" i="72"/>
  <c r="O22" i="72"/>
  <c r="F15" i="72"/>
  <c r="E15" i="72"/>
  <c r="M23" i="72" l="1"/>
  <c r="E27" i="72"/>
  <c r="M27" i="72" s="1"/>
  <c r="N23" i="72"/>
  <c r="F27" i="72"/>
  <c r="N27" i="72" s="1"/>
  <c r="G23" i="72"/>
  <c r="N15" i="72"/>
  <c r="M15" i="72"/>
  <c r="G20" i="72"/>
  <c r="O20" i="72" s="1"/>
  <c r="F20" i="72"/>
  <c r="N20" i="72" s="1"/>
  <c r="G17" i="72"/>
  <c r="O17" i="72" s="1"/>
  <c r="F17" i="72"/>
  <c r="N17" i="72" s="1"/>
  <c r="G19" i="72"/>
  <c r="O19" i="72" s="1"/>
  <c r="F19" i="72"/>
  <c r="N19" i="72" s="1"/>
  <c r="G16" i="72"/>
  <c r="O16" i="72" s="1"/>
  <c r="G18" i="72"/>
  <c r="O18" i="72" s="1"/>
  <c r="G15" i="72"/>
  <c r="J65" i="35"/>
  <c r="F11" i="72"/>
  <c r="N11" i="72" s="1"/>
  <c r="E11" i="72"/>
  <c r="F10" i="72"/>
  <c r="E10" i="72"/>
  <c r="M10" i="72" s="1"/>
  <c r="O23" i="72" l="1"/>
  <c r="G27" i="72"/>
  <c r="O27" i="72" s="1"/>
  <c r="O15" i="72"/>
  <c r="G21" i="72"/>
  <c r="O21" i="72" s="1"/>
  <c r="E16" i="72"/>
  <c r="F18" i="72"/>
  <c r="N18" i="72" s="1"/>
  <c r="F13" i="72"/>
  <c r="E13" i="72"/>
  <c r="N10" i="72"/>
  <c r="F12" i="72"/>
  <c r="N12" i="72" s="1"/>
  <c r="E12" i="72"/>
  <c r="M12" i="72" s="1"/>
  <c r="M11" i="72"/>
  <c r="G11" i="72"/>
  <c r="O11" i="72" s="1"/>
  <c r="F8" i="72"/>
  <c r="N8" i="72" s="1"/>
  <c r="E8" i="72"/>
  <c r="M8" i="72" s="1"/>
  <c r="F7" i="72"/>
  <c r="F21" i="72" l="1"/>
  <c r="N21" i="72" s="1"/>
  <c r="M16" i="72"/>
  <c r="E21" i="72"/>
  <c r="M21" i="72" s="1"/>
  <c r="F14" i="72"/>
  <c r="N14" i="72" s="1"/>
  <c r="N13" i="72"/>
  <c r="M13" i="72"/>
  <c r="E14" i="72"/>
  <c r="M14" i="72" s="1"/>
  <c r="G13" i="72"/>
  <c r="G10" i="72"/>
  <c r="N7" i="72"/>
  <c r="F9" i="72"/>
  <c r="G8" i="72"/>
  <c r="O8" i="72" s="1"/>
  <c r="F5" i="72"/>
  <c r="F4" i="72"/>
  <c r="G14" i="72" l="1"/>
  <c r="O14" i="72" s="1"/>
  <c r="O13" i="72"/>
  <c r="F6" i="72"/>
  <c r="N6" i="72" s="1"/>
  <c r="O10" i="72"/>
  <c r="G12" i="72"/>
  <c r="O12" i="72" s="1"/>
  <c r="N9" i="72"/>
  <c r="G5" i="72"/>
  <c r="O5" i="72" s="1"/>
  <c r="E50" i="56"/>
  <c r="D50" i="56"/>
  <c r="C50" i="56"/>
  <c r="E51" i="54"/>
  <c r="D51" i="54"/>
  <c r="C51" i="54"/>
  <c r="E164" i="52"/>
  <c r="D164" i="52"/>
  <c r="C164" i="52"/>
  <c r="E133" i="44"/>
  <c r="D133" i="44"/>
  <c r="C133" i="44"/>
  <c r="D74" i="39"/>
  <c r="C74" i="39"/>
  <c r="E228" i="38"/>
  <c r="D228" i="38"/>
  <c r="C228" i="38"/>
  <c r="E144" i="37"/>
  <c r="D144" i="37"/>
  <c r="C144" i="37"/>
  <c r="H8" i="33"/>
  <c r="E7" i="72" l="1"/>
  <c r="E4" i="72" l="1"/>
  <c r="E6" i="72" s="1"/>
  <c r="M6" i="72" s="1"/>
  <c r="G7" i="72"/>
  <c r="M7" i="72"/>
  <c r="E9" i="72"/>
  <c r="B10" i="65"/>
  <c r="G4" i="72" l="1"/>
  <c r="M9" i="72"/>
  <c r="O7" i="72"/>
  <c r="G9" i="72"/>
  <c r="O4" i="72" l="1"/>
  <c r="G6" i="72"/>
  <c r="O6" i="72" s="1"/>
  <c r="O9" i="72"/>
  <c r="F96" i="72"/>
  <c r="N96" i="72" s="1"/>
  <c r="E95" i="72"/>
  <c r="E98" i="72" l="1"/>
  <c r="E96" i="72"/>
  <c r="M96" i="72" s="1"/>
  <c r="E93" i="72"/>
  <c r="F93" i="72"/>
  <c r="F95" i="72"/>
  <c r="M95" i="72"/>
  <c r="F100" i="72"/>
  <c r="E100" i="72"/>
  <c r="F102" i="72"/>
  <c r="E102" i="72"/>
  <c r="F98" i="72"/>
  <c r="G95" i="72"/>
  <c r="O95" i="72" s="1"/>
  <c r="G96" i="72"/>
  <c r="M37" i="54"/>
  <c r="M12" i="54"/>
  <c r="E97" i="72" l="1"/>
  <c r="M97" i="72" s="1"/>
  <c r="F94" i="72"/>
  <c r="N94" i="72" s="1"/>
  <c r="N93" i="72"/>
  <c r="E94" i="72"/>
  <c r="M94" i="72" s="1"/>
  <c r="M93" i="72"/>
  <c r="G97" i="72"/>
  <c r="O97" i="72" s="1"/>
  <c r="O96" i="72"/>
  <c r="F97" i="72"/>
  <c r="N97" i="72" s="1"/>
  <c r="N95" i="72"/>
  <c r="E101" i="72"/>
  <c r="M101" i="72" s="1"/>
  <c r="M100" i="72"/>
  <c r="F101" i="72"/>
  <c r="N101" i="72" s="1"/>
  <c r="N100" i="72"/>
  <c r="M102" i="72"/>
  <c r="E103" i="72"/>
  <c r="M103" i="72" s="1"/>
  <c r="F103" i="72"/>
  <c r="N103" i="72" s="1"/>
  <c r="N102" i="72"/>
  <c r="F99" i="72"/>
  <c r="N98" i="72"/>
  <c r="M98" i="72"/>
  <c r="E99" i="72"/>
  <c r="M38" i="54"/>
  <c r="M115" i="44"/>
  <c r="T133" i="44"/>
  <c r="M51" i="54" l="1"/>
  <c r="G93" i="72"/>
  <c r="G100" i="72"/>
  <c r="G102" i="72"/>
  <c r="M99" i="72"/>
  <c r="M104" i="72" s="1"/>
  <c r="E104" i="72"/>
  <c r="G98" i="72"/>
  <c r="N99" i="72"/>
  <c r="N104" i="72" s="1"/>
  <c r="F104" i="72"/>
  <c r="J267" i="43"/>
  <c r="O93" i="72" l="1"/>
  <c r="G94" i="72"/>
  <c r="O94" i="72" s="1"/>
  <c r="O100" i="72"/>
  <c r="G101" i="72"/>
  <c r="O101" i="72" s="1"/>
  <c r="G103" i="72"/>
  <c r="O103" i="72" s="1"/>
  <c r="O102" i="72"/>
  <c r="G99" i="72"/>
  <c r="O98" i="72"/>
  <c r="J80" i="42"/>
  <c r="J59" i="42"/>
  <c r="J36" i="42"/>
  <c r="J12" i="42"/>
  <c r="M64" i="39"/>
  <c r="M131" i="37"/>
  <c r="E94" i="37"/>
  <c r="H94" i="37"/>
  <c r="M73" i="37"/>
  <c r="M49" i="37"/>
  <c r="M31" i="37"/>
  <c r="M14" i="37"/>
  <c r="J34" i="35"/>
  <c r="J12" i="35"/>
  <c r="M74" i="33"/>
  <c r="M51" i="33"/>
  <c r="M31" i="33"/>
  <c r="L31" i="33"/>
  <c r="N31" i="33" l="1"/>
  <c r="O99" i="72"/>
  <c r="O104" i="72" s="1"/>
  <c r="G104" i="72"/>
  <c r="J37" i="42"/>
  <c r="J81" i="42"/>
  <c r="M74" i="37"/>
  <c r="M75" i="33"/>
  <c r="M32" i="33"/>
  <c r="M32" i="37"/>
  <c r="K142" i="52"/>
  <c r="K143" i="52"/>
  <c r="K145" i="52"/>
  <c r="K146" i="52"/>
  <c r="K147" i="52"/>
  <c r="K148" i="52"/>
  <c r="K149" i="52"/>
  <c r="K150" i="52"/>
  <c r="K151" i="52"/>
  <c r="K141" i="52"/>
  <c r="M84" i="33" l="1"/>
  <c r="J95" i="42"/>
  <c r="K58" i="50"/>
  <c r="K61" i="50"/>
  <c r="K62" i="50"/>
  <c r="K63" i="50"/>
  <c r="K66" i="50"/>
  <c r="K68" i="50"/>
  <c r="K9" i="50"/>
  <c r="K10" i="50"/>
  <c r="K12" i="50"/>
  <c r="K13" i="50"/>
  <c r="K14" i="50"/>
  <c r="K18" i="50"/>
  <c r="K20" i="50"/>
  <c r="K21" i="50"/>
  <c r="K22" i="50"/>
  <c r="K23" i="50"/>
  <c r="K24" i="50"/>
  <c r="K25" i="50"/>
  <c r="K26" i="50"/>
  <c r="K30" i="50"/>
  <c r="K34" i="50"/>
  <c r="K36" i="50"/>
  <c r="K8" i="50"/>
  <c r="E11" i="44"/>
  <c r="E12" i="44"/>
  <c r="E14" i="44"/>
  <c r="E15" i="44"/>
  <c r="E16" i="44"/>
  <c r="E20" i="44"/>
  <c r="E21" i="44"/>
  <c r="E22" i="44"/>
  <c r="E23" i="44"/>
  <c r="E25" i="44"/>
  <c r="E26" i="44"/>
  <c r="E27" i="44"/>
  <c r="E28" i="44"/>
  <c r="E33" i="44"/>
  <c r="E10" i="44"/>
  <c r="H9" i="43" l="1"/>
  <c r="H10" i="43"/>
  <c r="H12" i="43"/>
  <c r="H13" i="43"/>
  <c r="H14" i="43"/>
  <c r="H18" i="43"/>
  <c r="H19" i="43"/>
  <c r="H20" i="43"/>
  <c r="H21" i="43"/>
  <c r="H22" i="43"/>
  <c r="H23" i="43"/>
  <c r="H24" i="43"/>
  <c r="H25" i="43"/>
  <c r="H28" i="43"/>
  <c r="H32" i="43"/>
  <c r="H34" i="43"/>
  <c r="H8" i="43"/>
  <c r="C131" i="41" l="1"/>
  <c r="D131" i="41"/>
  <c r="G11" i="33" l="1"/>
  <c r="D11" i="33"/>
  <c r="E11" i="33" s="1"/>
  <c r="I37" i="54" l="1"/>
  <c r="J37" i="54"/>
  <c r="G169" i="53"/>
  <c r="K37" i="54" l="1"/>
  <c r="H12" i="62"/>
  <c r="H13" i="62"/>
  <c r="H15" i="62"/>
  <c r="H16" i="62"/>
  <c r="H17" i="62"/>
  <c r="H20" i="62"/>
  <c r="H21" i="62"/>
  <c r="H22" i="62"/>
  <c r="H23" i="62"/>
  <c r="H24" i="62"/>
  <c r="H25" i="62"/>
  <c r="H28" i="62"/>
  <c r="H33" i="62"/>
  <c r="H35" i="62"/>
  <c r="H11" i="62"/>
  <c r="G36" i="62"/>
  <c r="G14" i="62"/>
  <c r="H10" i="57"/>
  <c r="H13" i="57"/>
  <c r="H14" i="57"/>
  <c r="H15" i="57"/>
  <c r="H19" i="57"/>
  <c r="H21" i="57"/>
  <c r="H22" i="57"/>
  <c r="H23" i="57"/>
  <c r="H24" i="57"/>
  <c r="H25" i="57"/>
  <c r="H26" i="57"/>
  <c r="H27" i="57"/>
  <c r="H30" i="57"/>
  <c r="H34" i="57"/>
  <c r="H35" i="57"/>
  <c r="G36" i="57"/>
  <c r="G12" i="57"/>
  <c r="K11" i="56"/>
  <c r="K14" i="56"/>
  <c r="K15" i="56"/>
  <c r="K16" i="56"/>
  <c r="K20" i="56"/>
  <c r="K22" i="56"/>
  <c r="K23" i="56"/>
  <c r="K24" i="56"/>
  <c r="K25" i="56"/>
  <c r="K26" i="56"/>
  <c r="K27" i="56"/>
  <c r="K28" i="56"/>
  <c r="K30" i="56"/>
  <c r="K33" i="56"/>
  <c r="K34" i="56"/>
  <c r="K35" i="56"/>
  <c r="J36" i="56"/>
  <c r="J13" i="56"/>
  <c r="G37" i="62" l="1"/>
  <c r="G49" i="62" s="1"/>
  <c r="G37" i="57"/>
  <c r="G49" i="57" s="1"/>
  <c r="J37" i="56"/>
  <c r="J50" i="56" s="1"/>
  <c r="H59" i="55"/>
  <c r="H60" i="55"/>
  <c r="H62" i="55"/>
  <c r="H63" i="55"/>
  <c r="H64" i="55"/>
  <c r="H67" i="55"/>
  <c r="H68" i="55"/>
  <c r="H69" i="55"/>
  <c r="H70" i="55"/>
  <c r="H71" i="55"/>
  <c r="H72" i="55"/>
  <c r="H73" i="55"/>
  <c r="H74" i="55"/>
  <c r="H77" i="55"/>
  <c r="H78" i="55"/>
  <c r="H81" i="55"/>
  <c r="H82" i="55"/>
  <c r="H83" i="55"/>
  <c r="H58" i="55"/>
  <c r="G84" i="55"/>
  <c r="G61" i="55"/>
  <c r="H10" i="55"/>
  <c r="H11" i="55"/>
  <c r="H13" i="55"/>
  <c r="H14" i="55"/>
  <c r="H15" i="55"/>
  <c r="H19" i="55"/>
  <c r="H20" i="55"/>
  <c r="H21" i="55"/>
  <c r="H22" i="55"/>
  <c r="H23" i="55"/>
  <c r="H24" i="55"/>
  <c r="H25" i="55"/>
  <c r="H26" i="55"/>
  <c r="H29" i="55"/>
  <c r="H33" i="55"/>
  <c r="H34" i="55"/>
  <c r="H35" i="55"/>
  <c r="H36" i="55"/>
  <c r="H9" i="55"/>
  <c r="G37" i="55"/>
  <c r="G12" i="55"/>
  <c r="K10" i="54"/>
  <c r="K11" i="54"/>
  <c r="K13" i="54"/>
  <c r="K14" i="54"/>
  <c r="K15" i="54"/>
  <c r="K19" i="54"/>
  <c r="K20" i="54"/>
  <c r="K21" i="54"/>
  <c r="K22" i="54"/>
  <c r="K23" i="54"/>
  <c r="K24" i="54"/>
  <c r="K25" i="54"/>
  <c r="K26" i="54"/>
  <c r="K29" i="54"/>
  <c r="K33" i="54"/>
  <c r="K34" i="54"/>
  <c r="K35" i="54"/>
  <c r="K9" i="54"/>
  <c r="J12" i="54"/>
  <c r="H149" i="53"/>
  <c r="H150" i="53"/>
  <c r="H152" i="53"/>
  <c r="H153" i="53"/>
  <c r="H154" i="53"/>
  <c r="H157" i="53"/>
  <c r="H158" i="53"/>
  <c r="H159" i="53"/>
  <c r="H160" i="53"/>
  <c r="H161" i="53"/>
  <c r="H162" i="53"/>
  <c r="H163" i="53"/>
  <c r="H167" i="53"/>
  <c r="H148" i="53"/>
  <c r="G151" i="53"/>
  <c r="G170" i="53" s="1"/>
  <c r="H101" i="53"/>
  <c r="H102" i="53"/>
  <c r="H104" i="53"/>
  <c r="H105" i="53"/>
  <c r="H106" i="53"/>
  <c r="H110" i="53"/>
  <c r="H111" i="53"/>
  <c r="H112" i="53"/>
  <c r="H113" i="53"/>
  <c r="H114" i="53"/>
  <c r="H115" i="53"/>
  <c r="H116" i="53"/>
  <c r="H120" i="53"/>
  <c r="H121" i="53"/>
  <c r="H122" i="53"/>
  <c r="H100" i="53"/>
  <c r="G123" i="53"/>
  <c r="G103" i="53"/>
  <c r="H60" i="53"/>
  <c r="H61" i="53"/>
  <c r="H63" i="53"/>
  <c r="H64" i="53"/>
  <c r="H65" i="53"/>
  <c r="H66" i="53"/>
  <c r="H70" i="53"/>
  <c r="H71" i="53"/>
  <c r="H72" i="53"/>
  <c r="H73" i="53"/>
  <c r="H74" i="53"/>
  <c r="H75" i="53"/>
  <c r="H79" i="53"/>
  <c r="H80" i="53"/>
  <c r="H59" i="53"/>
  <c r="G81" i="53"/>
  <c r="G62" i="53"/>
  <c r="H9" i="53"/>
  <c r="H10" i="53"/>
  <c r="H12" i="53"/>
  <c r="H13" i="53"/>
  <c r="H14" i="53"/>
  <c r="H19" i="53"/>
  <c r="H20" i="53"/>
  <c r="H21" i="53"/>
  <c r="H22" i="53"/>
  <c r="H23" i="53"/>
  <c r="H24" i="53"/>
  <c r="H25" i="53"/>
  <c r="H26" i="53"/>
  <c r="H28" i="53"/>
  <c r="H30" i="53"/>
  <c r="H34" i="53"/>
  <c r="H35" i="53"/>
  <c r="H36" i="53"/>
  <c r="H37" i="53"/>
  <c r="H8" i="53"/>
  <c r="G38" i="53"/>
  <c r="G11" i="53"/>
  <c r="J152" i="52"/>
  <c r="J144" i="52"/>
  <c r="H112" i="52"/>
  <c r="K95" i="52"/>
  <c r="K97" i="52"/>
  <c r="K98" i="52"/>
  <c r="K99" i="52"/>
  <c r="K102" i="52"/>
  <c r="K105" i="52"/>
  <c r="K106" i="52"/>
  <c r="K107" i="52"/>
  <c r="K108" i="52"/>
  <c r="K110" i="52"/>
  <c r="K111" i="52"/>
  <c r="K112" i="52"/>
  <c r="K113" i="52"/>
  <c r="K115" i="52"/>
  <c r="K119" i="52"/>
  <c r="K120" i="52"/>
  <c r="J121" i="52"/>
  <c r="J96" i="52"/>
  <c r="K53" i="52"/>
  <c r="K54" i="52"/>
  <c r="K56" i="52"/>
  <c r="K57" i="52"/>
  <c r="K59" i="52"/>
  <c r="K62" i="52"/>
  <c r="K63" i="52"/>
  <c r="K64" i="52"/>
  <c r="K65" i="52"/>
  <c r="K66" i="52"/>
  <c r="K67" i="52"/>
  <c r="K68" i="52"/>
  <c r="K69" i="52"/>
  <c r="K71" i="52"/>
  <c r="K76" i="52"/>
  <c r="K52" i="52"/>
  <c r="J77" i="52"/>
  <c r="J55" i="52"/>
  <c r="K12" i="52"/>
  <c r="K13" i="52"/>
  <c r="K15" i="52"/>
  <c r="K16" i="52"/>
  <c r="K17" i="52"/>
  <c r="K20" i="52"/>
  <c r="K21" i="52"/>
  <c r="K22" i="52"/>
  <c r="K23" i="52"/>
  <c r="K24" i="52"/>
  <c r="K25" i="52"/>
  <c r="K26" i="52"/>
  <c r="K29" i="52"/>
  <c r="K33" i="52"/>
  <c r="K34" i="52"/>
  <c r="K35" i="52"/>
  <c r="K11" i="52"/>
  <c r="J36" i="52"/>
  <c r="J14" i="52"/>
  <c r="K245" i="51"/>
  <c r="K246" i="51"/>
  <c r="K248" i="51"/>
  <c r="K249" i="51"/>
  <c r="K250" i="51"/>
  <c r="K254" i="51"/>
  <c r="K256" i="51"/>
  <c r="K257" i="51"/>
  <c r="K258" i="51"/>
  <c r="K259" i="51"/>
  <c r="K261" i="51"/>
  <c r="K264" i="51"/>
  <c r="K266" i="51"/>
  <c r="K267" i="51"/>
  <c r="K244" i="51"/>
  <c r="J269" i="51"/>
  <c r="J247" i="51"/>
  <c r="K197" i="51"/>
  <c r="K198" i="51"/>
  <c r="K200" i="51"/>
  <c r="K201" i="51"/>
  <c r="K202" i="51"/>
  <c r="K205" i="51"/>
  <c r="K206" i="51"/>
  <c r="K207" i="51"/>
  <c r="K208" i="51"/>
  <c r="K209" i="51"/>
  <c r="K210" i="51"/>
  <c r="K211" i="51"/>
  <c r="K212" i="51"/>
  <c r="K216" i="51"/>
  <c r="K219" i="51"/>
  <c r="K221" i="51"/>
  <c r="K222" i="51"/>
  <c r="K223" i="51"/>
  <c r="K196" i="51"/>
  <c r="J224" i="51"/>
  <c r="J199" i="51"/>
  <c r="K149" i="51"/>
  <c r="K150" i="51"/>
  <c r="K152" i="51"/>
  <c r="K153" i="51"/>
  <c r="K154" i="51"/>
  <c r="K156" i="51"/>
  <c r="K158" i="51"/>
  <c r="K159" i="51"/>
  <c r="K160" i="51"/>
  <c r="K161" i="51"/>
  <c r="K162" i="51"/>
  <c r="K163" i="51"/>
  <c r="K164" i="51"/>
  <c r="K166" i="51"/>
  <c r="K171" i="51"/>
  <c r="K172" i="51"/>
  <c r="K148" i="51"/>
  <c r="J173" i="51"/>
  <c r="J151" i="51"/>
  <c r="K100" i="51"/>
  <c r="K101" i="51"/>
  <c r="K103" i="51"/>
  <c r="K104" i="51"/>
  <c r="K105" i="51"/>
  <c r="K108" i="51"/>
  <c r="K109" i="51"/>
  <c r="K110" i="51"/>
  <c r="K111" i="51"/>
  <c r="K112" i="51"/>
  <c r="K113" i="51"/>
  <c r="K114" i="51"/>
  <c r="K115" i="51"/>
  <c r="K118" i="51"/>
  <c r="K124" i="51"/>
  <c r="K99" i="51"/>
  <c r="J126" i="51"/>
  <c r="J102" i="51"/>
  <c r="K53" i="51"/>
  <c r="K56" i="51"/>
  <c r="K57" i="51"/>
  <c r="K58" i="51"/>
  <c r="K64" i="51"/>
  <c r="K65" i="51"/>
  <c r="K66" i="51"/>
  <c r="K67" i="51"/>
  <c r="K68" i="51"/>
  <c r="K69" i="51"/>
  <c r="K70" i="51"/>
  <c r="K76" i="51"/>
  <c r="K77" i="51"/>
  <c r="J78" i="51"/>
  <c r="J55" i="51"/>
  <c r="J33" i="51"/>
  <c r="K20" i="51"/>
  <c r="J70" i="50"/>
  <c r="J60" i="50"/>
  <c r="J37" i="50"/>
  <c r="J11" i="50"/>
  <c r="H51" i="49"/>
  <c r="H52" i="49"/>
  <c r="H54" i="49"/>
  <c r="H55" i="49"/>
  <c r="H56" i="49"/>
  <c r="H58" i="49"/>
  <c r="H59" i="49"/>
  <c r="H60" i="49"/>
  <c r="H61" i="49"/>
  <c r="H63" i="49"/>
  <c r="H64" i="49"/>
  <c r="H65" i="49"/>
  <c r="H66" i="49"/>
  <c r="H70" i="49"/>
  <c r="H71" i="49"/>
  <c r="H75" i="49"/>
  <c r="H76" i="49"/>
  <c r="H77" i="49"/>
  <c r="H78" i="49"/>
  <c r="H50" i="49"/>
  <c r="G79" i="49"/>
  <c r="G53" i="49"/>
  <c r="H11" i="49"/>
  <c r="H14" i="49"/>
  <c r="H15" i="49"/>
  <c r="H16" i="49"/>
  <c r="H19" i="49"/>
  <c r="H20" i="49"/>
  <c r="H21" i="49"/>
  <c r="H22" i="49"/>
  <c r="H23" i="49"/>
  <c r="H24" i="49"/>
  <c r="H25" i="49"/>
  <c r="H26" i="49"/>
  <c r="H28" i="49"/>
  <c r="H30" i="49"/>
  <c r="H31" i="49"/>
  <c r="H32" i="49"/>
  <c r="H33" i="49"/>
  <c r="G34" i="49"/>
  <c r="G13" i="49"/>
  <c r="K113" i="44"/>
  <c r="J115" i="44"/>
  <c r="K59" i="44"/>
  <c r="K60" i="44"/>
  <c r="K62" i="44"/>
  <c r="K63" i="44"/>
  <c r="K64" i="44"/>
  <c r="K68" i="44"/>
  <c r="K69" i="44"/>
  <c r="K70" i="44"/>
  <c r="K71" i="44"/>
  <c r="K72" i="44"/>
  <c r="K73" i="44"/>
  <c r="K74" i="44"/>
  <c r="K75" i="44"/>
  <c r="K76" i="44"/>
  <c r="K77" i="44"/>
  <c r="K81" i="44"/>
  <c r="K83" i="44"/>
  <c r="K84" i="44"/>
  <c r="K58" i="44"/>
  <c r="J86" i="44"/>
  <c r="G82" i="53" l="1"/>
  <c r="J174" i="51"/>
  <c r="J127" i="51"/>
  <c r="J71" i="50"/>
  <c r="J153" i="52"/>
  <c r="J38" i="50"/>
  <c r="G85" i="55"/>
  <c r="G38" i="55"/>
  <c r="J38" i="54"/>
  <c r="J51" i="54" s="1"/>
  <c r="G124" i="53"/>
  <c r="G39" i="53"/>
  <c r="J122" i="52"/>
  <c r="J37" i="52"/>
  <c r="J78" i="52"/>
  <c r="J270" i="51"/>
  <c r="J225" i="51"/>
  <c r="J79" i="51"/>
  <c r="J34" i="51"/>
  <c r="G80" i="49"/>
  <c r="G35" i="49"/>
  <c r="J61" i="44"/>
  <c r="H256" i="43"/>
  <c r="H254" i="43"/>
  <c r="G267" i="43"/>
  <c r="H259" i="43"/>
  <c r="H261" i="43"/>
  <c r="H265" i="43"/>
  <c r="H266" i="43"/>
  <c r="H258" i="43"/>
  <c r="H217" i="43"/>
  <c r="H219" i="43"/>
  <c r="H220" i="43"/>
  <c r="H221" i="43"/>
  <c r="H223" i="43"/>
  <c r="H225" i="43"/>
  <c r="H215" i="43"/>
  <c r="G231" i="43"/>
  <c r="H179" i="43"/>
  <c r="H181" i="43"/>
  <c r="H182" i="43"/>
  <c r="H183" i="43"/>
  <c r="H185" i="43"/>
  <c r="H186" i="43"/>
  <c r="H190" i="43"/>
  <c r="H191" i="43"/>
  <c r="H177" i="43"/>
  <c r="G192" i="43"/>
  <c r="H145" i="43"/>
  <c r="H147" i="43"/>
  <c r="H148" i="43"/>
  <c r="H149" i="43"/>
  <c r="H151" i="43"/>
  <c r="H153" i="43"/>
  <c r="H143" i="43"/>
  <c r="G92" i="49" l="1"/>
  <c r="J83" i="50"/>
  <c r="G183" i="53"/>
  <c r="J164" i="52"/>
  <c r="J283" i="51"/>
  <c r="G97" i="55"/>
  <c r="G193" i="43"/>
  <c r="G268" i="43"/>
  <c r="J87" i="44"/>
  <c r="J133" i="44" s="1"/>
  <c r="G154" i="43"/>
  <c r="H99" i="43"/>
  <c r="H100" i="43"/>
  <c r="H102" i="43"/>
  <c r="H103" i="43"/>
  <c r="H104" i="43"/>
  <c r="H106" i="43"/>
  <c r="H107" i="43"/>
  <c r="H108" i="43"/>
  <c r="H109" i="43"/>
  <c r="H110" i="43"/>
  <c r="H113" i="43"/>
  <c r="H114" i="43"/>
  <c r="H115" i="43"/>
  <c r="H116" i="43"/>
  <c r="H117" i="43"/>
  <c r="H121" i="43"/>
  <c r="G122" i="43"/>
  <c r="G155" i="43" l="1"/>
  <c r="G101" i="43"/>
  <c r="H58" i="43"/>
  <c r="H59" i="43"/>
  <c r="H61" i="43"/>
  <c r="H62" i="43"/>
  <c r="H63" i="43"/>
  <c r="H65" i="43"/>
  <c r="H66" i="43"/>
  <c r="H67" i="43"/>
  <c r="H68" i="43"/>
  <c r="H70" i="43"/>
  <c r="H71" i="43"/>
  <c r="H72" i="43"/>
  <c r="H73" i="43"/>
  <c r="H74" i="43"/>
  <c r="H75" i="43"/>
  <c r="H78" i="43"/>
  <c r="H79" i="43"/>
  <c r="G80" i="43"/>
  <c r="G60" i="43"/>
  <c r="G35" i="43"/>
  <c r="G11" i="43"/>
  <c r="H57" i="42"/>
  <c r="H58" i="42"/>
  <c r="H60" i="42"/>
  <c r="H61" i="42"/>
  <c r="H62" i="42"/>
  <c r="H65" i="42"/>
  <c r="H66" i="42"/>
  <c r="H67" i="42"/>
  <c r="H69" i="42"/>
  <c r="H70" i="42"/>
  <c r="H71" i="42"/>
  <c r="H72" i="42"/>
  <c r="H74" i="42"/>
  <c r="H79" i="42"/>
  <c r="H56" i="42"/>
  <c r="G80" i="42"/>
  <c r="G59" i="42"/>
  <c r="H10" i="42"/>
  <c r="H11" i="42"/>
  <c r="H13" i="42"/>
  <c r="H14" i="42"/>
  <c r="H15" i="42"/>
  <c r="H18" i="42"/>
  <c r="H20" i="42"/>
  <c r="H21" i="42"/>
  <c r="H22" i="42"/>
  <c r="H23" i="42"/>
  <c r="H24" i="42"/>
  <c r="H25" i="42"/>
  <c r="H26" i="42"/>
  <c r="H29" i="42"/>
  <c r="H33" i="42"/>
  <c r="H35" i="42"/>
  <c r="H9" i="42"/>
  <c r="G36" i="42"/>
  <c r="G12" i="42"/>
  <c r="H127" i="41"/>
  <c r="H128" i="41"/>
  <c r="H126" i="41"/>
  <c r="G131" i="41"/>
  <c r="G81" i="42" l="1"/>
  <c r="G81" i="43"/>
  <c r="G123" i="43"/>
  <c r="G36" i="43"/>
  <c r="G37" i="42"/>
  <c r="H90" i="41"/>
  <c r="H91" i="41"/>
  <c r="H93" i="41"/>
  <c r="H94" i="41"/>
  <c r="H95" i="41"/>
  <c r="H98" i="41"/>
  <c r="H99" i="41"/>
  <c r="H100" i="41"/>
  <c r="H102" i="41"/>
  <c r="H89" i="41"/>
  <c r="G282" i="43" l="1"/>
  <c r="G95" i="42"/>
  <c r="G108" i="41"/>
  <c r="G92" i="41"/>
  <c r="H48" i="41"/>
  <c r="H49" i="41"/>
  <c r="H51" i="41"/>
  <c r="H52" i="41"/>
  <c r="H53" i="41"/>
  <c r="H57" i="41"/>
  <c r="H58" i="41"/>
  <c r="H59" i="41"/>
  <c r="H60" i="41"/>
  <c r="H61" i="41"/>
  <c r="H62" i="41"/>
  <c r="H63" i="41"/>
  <c r="H64" i="41"/>
  <c r="H65" i="41"/>
  <c r="H66" i="41"/>
  <c r="H70" i="41"/>
  <c r="H71" i="41"/>
  <c r="H72" i="41"/>
  <c r="H73" i="41"/>
  <c r="H47" i="41"/>
  <c r="G74" i="41"/>
  <c r="G50" i="41"/>
  <c r="K99" i="40"/>
  <c r="K100" i="40"/>
  <c r="K102" i="40"/>
  <c r="K103" i="40"/>
  <c r="K104" i="40"/>
  <c r="K106" i="40"/>
  <c r="K108" i="40"/>
  <c r="K109" i="40"/>
  <c r="K111" i="40"/>
  <c r="K112" i="40"/>
  <c r="K113" i="40"/>
  <c r="K114" i="40"/>
  <c r="K115" i="40"/>
  <c r="K116" i="40"/>
  <c r="K117" i="40"/>
  <c r="K118" i="40"/>
  <c r="K119" i="40"/>
  <c r="K120" i="40"/>
  <c r="K121" i="40"/>
  <c r="K98" i="40"/>
  <c r="J122" i="40"/>
  <c r="J101" i="40"/>
  <c r="K53" i="40"/>
  <c r="K54" i="40"/>
  <c r="K56" i="40"/>
  <c r="K57" i="40"/>
  <c r="K58" i="40"/>
  <c r="K61" i="40"/>
  <c r="K64" i="40"/>
  <c r="K65" i="40"/>
  <c r="K66" i="40"/>
  <c r="K67" i="40"/>
  <c r="K68" i="40"/>
  <c r="K69" i="40"/>
  <c r="K70" i="40"/>
  <c r="K71" i="40"/>
  <c r="K72" i="40"/>
  <c r="K75" i="40"/>
  <c r="K79" i="40"/>
  <c r="K52" i="40"/>
  <c r="K10" i="40"/>
  <c r="K11" i="40"/>
  <c r="K13" i="40"/>
  <c r="K14" i="40"/>
  <c r="K15" i="40"/>
  <c r="K19" i="40"/>
  <c r="K20" i="40"/>
  <c r="K21" i="40"/>
  <c r="K23" i="40"/>
  <c r="K24" i="40"/>
  <c r="K25" i="40"/>
  <c r="K28" i="40"/>
  <c r="K32" i="40"/>
  <c r="K33" i="40"/>
  <c r="K34" i="40"/>
  <c r="K9" i="40"/>
  <c r="J81" i="40"/>
  <c r="J55" i="40"/>
  <c r="J35" i="40"/>
  <c r="J12" i="40"/>
  <c r="K63" i="39"/>
  <c r="K62" i="39"/>
  <c r="J64" i="39"/>
  <c r="K12" i="39"/>
  <c r="K13" i="39"/>
  <c r="K15" i="39"/>
  <c r="K16" i="39"/>
  <c r="K17" i="39"/>
  <c r="K22" i="39"/>
  <c r="K23" i="39"/>
  <c r="K24" i="39"/>
  <c r="K25" i="39"/>
  <c r="K26" i="39"/>
  <c r="K27" i="39"/>
  <c r="K30" i="39"/>
  <c r="K31" i="39"/>
  <c r="K36" i="39"/>
  <c r="K37" i="39"/>
  <c r="K38" i="39"/>
  <c r="K39" i="39"/>
  <c r="K41" i="39"/>
  <c r="K11" i="39"/>
  <c r="J43" i="39"/>
  <c r="J14" i="39"/>
  <c r="K191" i="38"/>
  <c r="K192" i="38"/>
  <c r="K194" i="38"/>
  <c r="K195" i="38"/>
  <c r="K196" i="38"/>
  <c r="K199" i="38"/>
  <c r="K200" i="38"/>
  <c r="K201" i="38"/>
  <c r="K202" i="38"/>
  <c r="K203" i="38"/>
  <c r="K205" i="38"/>
  <c r="K206" i="38"/>
  <c r="K212" i="38"/>
  <c r="K190" i="38"/>
  <c r="J213" i="38"/>
  <c r="J193" i="38"/>
  <c r="K148" i="38"/>
  <c r="K149" i="38"/>
  <c r="K151" i="38"/>
  <c r="K152" i="38"/>
  <c r="K153" i="38"/>
  <c r="K157" i="38"/>
  <c r="K158" i="38"/>
  <c r="K159" i="38"/>
  <c r="K160" i="38"/>
  <c r="K161" i="38"/>
  <c r="K162" i="38"/>
  <c r="K163" i="38"/>
  <c r="K164" i="38"/>
  <c r="K165" i="38"/>
  <c r="K166" i="38"/>
  <c r="K170" i="38"/>
  <c r="K171" i="38"/>
  <c r="K147" i="38"/>
  <c r="J173" i="38"/>
  <c r="J150" i="38"/>
  <c r="K100" i="38"/>
  <c r="K101" i="38"/>
  <c r="K103" i="38"/>
  <c r="K104" i="38"/>
  <c r="K105" i="38"/>
  <c r="K107" i="38"/>
  <c r="K110" i="38"/>
  <c r="K111" i="38"/>
  <c r="K112" i="38"/>
  <c r="K113" i="38"/>
  <c r="K114" i="38"/>
  <c r="K116" i="38"/>
  <c r="K117" i="38"/>
  <c r="K118" i="38"/>
  <c r="K119" i="38"/>
  <c r="K122" i="38"/>
  <c r="K126" i="38"/>
  <c r="K128" i="38"/>
  <c r="K99" i="38"/>
  <c r="K55" i="38"/>
  <c r="K56" i="38"/>
  <c r="K58" i="38"/>
  <c r="K59" i="38"/>
  <c r="K60" i="38"/>
  <c r="K63" i="38"/>
  <c r="K64" i="38"/>
  <c r="K65" i="38"/>
  <c r="K66" i="38"/>
  <c r="K67" i="38"/>
  <c r="K70" i="38"/>
  <c r="K71" i="38"/>
  <c r="K72" i="38"/>
  <c r="K74" i="38"/>
  <c r="K75" i="38"/>
  <c r="K80" i="38"/>
  <c r="K54" i="38"/>
  <c r="J130" i="38"/>
  <c r="J102" i="38"/>
  <c r="J81" i="38"/>
  <c r="J57" i="38"/>
  <c r="K19" i="38"/>
  <c r="K23" i="38"/>
  <c r="K21" i="38"/>
  <c r="K34" i="38"/>
  <c r="K32" i="38"/>
  <c r="K28" i="38"/>
  <c r="K26" i="38"/>
  <c r="K25" i="38"/>
  <c r="K24" i="38"/>
  <c r="K22" i="38"/>
  <c r="K20" i="38"/>
  <c r="K14" i="38"/>
  <c r="K13" i="38"/>
  <c r="K12" i="38"/>
  <c r="K10" i="38"/>
  <c r="K9" i="38"/>
  <c r="K8" i="38"/>
  <c r="J131" i="37"/>
  <c r="K130" i="37"/>
  <c r="K129" i="37"/>
  <c r="K121" i="37"/>
  <c r="K120" i="37"/>
  <c r="J122" i="37"/>
  <c r="K104" i="37"/>
  <c r="K103" i="37"/>
  <c r="J105" i="37"/>
  <c r="K47" i="37"/>
  <c r="K48" i="37"/>
  <c r="K50" i="37"/>
  <c r="K52" i="37"/>
  <c r="K53" i="37"/>
  <c r="K60" i="37"/>
  <c r="K61" i="37"/>
  <c r="K62" i="37"/>
  <c r="K63" i="37"/>
  <c r="K64" i="37"/>
  <c r="K65" i="37"/>
  <c r="K70" i="37"/>
  <c r="K71" i="37"/>
  <c r="K46" i="37"/>
  <c r="J73" i="37"/>
  <c r="J49" i="37"/>
  <c r="J31" i="37"/>
  <c r="J32" i="37" s="1"/>
  <c r="K27" i="37"/>
  <c r="K24" i="37"/>
  <c r="H12" i="36"/>
  <c r="H13" i="36"/>
  <c r="H15" i="36"/>
  <c r="H16" i="36"/>
  <c r="H17" i="36"/>
  <c r="H20" i="36"/>
  <c r="H21" i="36"/>
  <c r="H22" i="36"/>
  <c r="H23" i="36"/>
  <c r="H24" i="36"/>
  <c r="H25" i="36"/>
  <c r="H26" i="36"/>
  <c r="H28" i="36"/>
  <c r="H31" i="36"/>
  <c r="H32" i="36"/>
  <c r="H11" i="36"/>
  <c r="G33" i="36"/>
  <c r="G14" i="36"/>
  <c r="H53" i="35"/>
  <c r="H54" i="35"/>
  <c r="H56" i="35"/>
  <c r="H57" i="35"/>
  <c r="H58" i="35"/>
  <c r="H61" i="35"/>
  <c r="H62" i="35"/>
  <c r="H52" i="35"/>
  <c r="H13" i="35"/>
  <c r="H14" i="35"/>
  <c r="H15" i="35"/>
  <c r="H18" i="35"/>
  <c r="H19" i="35"/>
  <c r="H20" i="35"/>
  <c r="H21" i="35"/>
  <c r="H23" i="35"/>
  <c r="H24" i="35"/>
  <c r="H25" i="35"/>
  <c r="H26" i="35"/>
  <c r="H27" i="35"/>
  <c r="H31" i="35"/>
  <c r="H33" i="35"/>
  <c r="H10" i="35"/>
  <c r="H11" i="35"/>
  <c r="H9" i="35"/>
  <c r="G65" i="35"/>
  <c r="G55" i="35"/>
  <c r="G34" i="35"/>
  <c r="G12" i="35"/>
  <c r="G34" i="36" l="1"/>
  <c r="G46" i="36" s="1"/>
  <c r="G66" i="35"/>
  <c r="J123" i="40"/>
  <c r="G109" i="41"/>
  <c r="J44" i="39"/>
  <c r="J74" i="39" s="1"/>
  <c r="J82" i="38"/>
  <c r="J174" i="38"/>
  <c r="J214" i="38"/>
  <c r="G75" i="41"/>
  <c r="J82" i="40"/>
  <c r="J36" i="40"/>
  <c r="J131" i="38"/>
  <c r="J11" i="38"/>
  <c r="J74" i="37"/>
  <c r="J144" i="37" s="1"/>
  <c r="G35" i="35"/>
  <c r="K54" i="34"/>
  <c r="K55" i="34"/>
  <c r="K57" i="34"/>
  <c r="K58" i="34"/>
  <c r="K59" i="34"/>
  <c r="K62" i="34"/>
  <c r="K64" i="34"/>
  <c r="K65" i="34"/>
  <c r="K66" i="34"/>
  <c r="K67" i="34"/>
  <c r="K68" i="34"/>
  <c r="K69" i="34"/>
  <c r="K70" i="34"/>
  <c r="K73" i="34"/>
  <c r="K77" i="34"/>
  <c r="K78" i="34"/>
  <c r="K79" i="34"/>
  <c r="K53" i="34"/>
  <c r="J80" i="34"/>
  <c r="J56" i="34"/>
  <c r="K9" i="34"/>
  <c r="K10" i="34"/>
  <c r="K12" i="34"/>
  <c r="K13" i="34"/>
  <c r="K14" i="34"/>
  <c r="K18" i="34"/>
  <c r="K21" i="34"/>
  <c r="K22" i="34"/>
  <c r="K23" i="34"/>
  <c r="K24" i="34"/>
  <c r="K26" i="34"/>
  <c r="K27" i="34"/>
  <c r="K28" i="34"/>
  <c r="K30" i="34"/>
  <c r="K35" i="34"/>
  <c r="K8" i="34"/>
  <c r="J37" i="34"/>
  <c r="J11" i="34"/>
  <c r="L12" i="54"/>
  <c r="N12" i="54" s="1"/>
  <c r="I12" i="54"/>
  <c r="E71" i="52"/>
  <c r="H71" i="52"/>
  <c r="G78" i="35" l="1"/>
  <c r="J135" i="40"/>
  <c r="I38" i="54"/>
  <c r="K12" i="54"/>
  <c r="J38" i="34"/>
  <c r="J37" i="38"/>
  <c r="J81" i="34"/>
  <c r="J93" i="34" l="1"/>
  <c r="J228" i="38"/>
  <c r="K38" i="54"/>
  <c r="I51" i="54"/>
  <c r="K51" i="54" s="1"/>
  <c r="I230" i="43" l="1"/>
  <c r="K230" i="43" s="1"/>
  <c r="F80" i="42"/>
  <c r="F59" i="42"/>
  <c r="H59" i="42" s="1"/>
  <c r="I59" i="42"/>
  <c r="K59" i="42" s="1"/>
  <c r="F36" i="42"/>
  <c r="H36" i="42" s="1"/>
  <c r="F12" i="42"/>
  <c r="H12" i="42" s="1"/>
  <c r="E130" i="41"/>
  <c r="G30" i="41"/>
  <c r="G31" i="41" s="1"/>
  <c r="G138" i="41" s="1"/>
  <c r="H30" i="41"/>
  <c r="H31" i="41" s="1"/>
  <c r="I30" i="41"/>
  <c r="I11" i="41"/>
  <c r="F37" i="42" l="1"/>
  <c r="I31" i="41"/>
  <c r="F81" i="42"/>
  <c r="H81" i="42" s="1"/>
  <c r="H80" i="42"/>
  <c r="L64" i="39"/>
  <c r="N64" i="39" s="1"/>
  <c r="H37" i="42" l="1"/>
  <c r="F95" i="42"/>
  <c r="H95" i="42" s="1"/>
  <c r="L98" i="37" l="1"/>
  <c r="N98" i="37" s="1"/>
  <c r="I65" i="35"/>
  <c r="K65" i="35" s="1"/>
  <c r="F12" i="35" l="1"/>
  <c r="H12" i="35" s="1"/>
  <c r="K31" i="37" l="1"/>
  <c r="H25" i="54" l="1"/>
  <c r="H19" i="54"/>
  <c r="H20" i="54"/>
  <c r="K98" i="37" l="1"/>
  <c r="K49" i="33" l="1"/>
  <c r="K50" i="33"/>
  <c r="K52" i="33"/>
  <c r="K53" i="33"/>
  <c r="K54" i="33"/>
  <c r="K58" i="33"/>
  <c r="K59" i="33"/>
  <c r="K60" i="33"/>
  <c r="K61" i="33"/>
  <c r="K62" i="33"/>
  <c r="K63" i="33"/>
  <c r="K64" i="33"/>
  <c r="K67" i="33"/>
  <c r="K72" i="33"/>
  <c r="K73" i="33"/>
  <c r="K48" i="33"/>
  <c r="K9" i="33"/>
  <c r="K10" i="33"/>
  <c r="K12" i="33"/>
  <c r="K13" i="33"/>
  <c r="K14" i="33"/>
  <c r="K15" i="33"/>
  <c r="K19" i="33"/>
  <c r="K20" i="33"/>
  <c r="K21" i="33"/>
  <c r="K22" i="33"/>
  <c r="K23" i="33"/>
  <c r="K24" i="33"/>
  <c r="K25" i="33"/>
  <c r="K28" i="33"/>
  <c r="K29" i="33"/>
  <c r="K30" i="33"/>
  <c r="K8" i="33"/>
  <c r="M121" i="52" l="1"/>
  <c r="H109" i="52"/>
  <c r="L13" i="51" l="1"/>
  <c r="M13" i="51"/>
  <c r="I131" i="41" l="1"/>
  <c r="I108" i="41"/>
  <c r="I92" i="41"/>
  <c r="I74" i="41"/>
  <c r="I50" i="41"/>
  <c r="I109" i="41" l="1"/>
  <c r="I75" i="41"/>
  <c r="L122" i="40"/>
  <c r="N122" i="40" s="1"/>
  <c r="L101" i="40"/>
  <c r="L81" i="40"/>
  <c r="L55" i="40"/>
  <c r="L35" i="40"/>
  <c r="L12" i="40"/>
  <c r="I138" i="41" l="1"/>
  <c r="L36" i="40"/>
  <c r="L82" i="40"/>
  <c r="L123" i="40"/>
  <c r="L43" i="39"/>
  <c r="L14" i="39"/>
  <c r="L213" i="38"/>
  <c r="L193" i="38"/>
  <c r="L173" i="38"/>
  <c r="L150" i="38"/>
  <c r="N150" i="38" s="1"/>
  <c r="L130" i="38"/>
  <c r="L102" i="38"/>
  <c r="L81" i="38"/>
  <c r="N81" i="38" s="1"/>
  <c r="L57" i="38"/>
  <c r="L11" i="38"/>
  <c r="L135" i="40" l="1"/>
  <c r="L44" i="39"/>
  <c r="L74" i="39" s="1"/>
  <c r="L82" i="38"/>
  <c r="L37" i="38"/>
  <c r="L174" i="38"/>
  <c r="L131" i="38"/>
  <c r="L214" i="38"/>
  <c r="I36" i="62"/>
  <c r="J36" i="62"/>
  <c r="I14" i="62"/>
  <c r="J14" i="62"/>
  <c r="K14" i="62" s="1"/>
  <c r="I36" i="57"/>
  <c r="J36" i="57"/>
  <c r="K36" i="57" s="1"/>
  <c r="I12" i="57"/>
  <c r="J12" i="57"/>
  <c r="K12" i="57" s="1"/>
  <c r="L36" i="56"/>
  <c r="M36" i="56"/>
  <c r="L13" i="56"/>
  <c r="M13" i="56"/>
  <c r="I84" i="55"/>
  <c r="J84" i="55"/>
  <c r="K84" i="55" s="1"/>
  <c r="I61" i="55"/>
  <c r="J61" i="55"/>
  <c r="I37" i="55"/>
  <c r="J37" i="55"/>
  <c r="I12" i="55"/>
  <c r="K12" i="55" s="1"/>
  <c r="H34" i="54"/>
  <c r="L37" i="54"/>
  <c r="N37" i="54" s="1"/>
  <c r="I169" i="53"/>
  <c r="J169" i="53"/>
  <c r="I151" i="53"/>
  <c r="J151" i="53"/>
  <c r="K151" i="53" s="1"/>
  <c r="I123" i="53"/>
  <c r="J123" i="53"/>
  <c r="K123" i="53" s="1"/>
  <c r="I103" i="53"/>
  <c r="J103" i="53"/>
  <c r="K103" i="53" s="1"/>
  <c r="N13" i="56" l="1"/>
  <c r="K169" i="53"/>
  <c r="L228" i="38"/>
  <c r="K61" i="55"/>
  <c r="K37" i="55"/>
  <c r="N36" i="56"/>
  <c r="K36" i="62"/>
  <c r="I38" i="55"/>
  <c r="J170" i="53"/>
  <c r="K170" i="53" s="1"/>
  <c r="J38" i="55"/>
  <c r="J37" i="62"/>
  <c r="L38" i="54"/>
  <c r="J124" i="53"/>
  <c r="J85" i="55"/>
  <c r="K85" i="55" s="1"/>
  <c r="J37" i="57"/>
  <c r="I37" i="62"/>
  <c r="I49" i="62" s="1"/>
  <c r="I37" i="57"/>
  <c r="I49" i="57" s="1"/>
  <c r="L37" i="56"/>
  <c r="L50" i="56" s="1"/>
  <c r="I85" i="55"/>
  <c r="I170" i="53"/>
  <c r="I124" i="53"/>
  <c r="M37" i="56"/>
  <c r="I81" i="53"/>
  <c r="J81" i="53"/>
  <c r="K81" i="53" s="1"/>
  <c r="I62" i="53"/>
  <c r="J62" i="53"/>
  <c r="J49" i="57" l="1"/>
  <c r="K49" i="57" s="1"/>
  <c r="K37" i="57"/>
  <c r="M50" i="56"/>
  <c r="N50" i="56" s="1"/>
  <c r="N37" i="56"/>
  <c r="K124" i="53"/>
  <c r="L51" i="54"/>
  <c r="N51" i="54" s="1"/>
  <c r="N38" i="54"/>
  <c r="J49" i="62"/>
  <c r="K49" i="62" s="1"/>
  <c r="K37" i="62"/>
  <c r="K62" i="53"/>
  <c r="K38" i="55"/>
  <c r="I97" i="55"/>
  <c r="J97" i="55"/>
  <c r="K97" i="55" s="1"/>
  <c r="J82" i="53"/>
  <c r="I82" i="53"/>
  <c r="I38" i="53"/>
  <c r="K38" i="53" s="1"/>
  <c r="I11" i="53"/>
  <c r="K11" i="53" s="1"/>
  <c r="L152" i="52"/>
  <c r="M152" i="52"/>
  <c r="N152" i="52" s="1"/>
  <c r="L144" i="52"/>
  <c r="M144" i="52"/>
  <c r="N144" i="52" s="1"/>
  <c r="L121" i="52"/>
  <c r="N121" i="52" s="1"/>
  <c r="L96" i="52"/>
  <c r="M96" i="52"/>
  <c r="N96" i="52" s="1"/>
  <c r="L77" i="52"/>
  <c r="M77" i="52"/>
  <c r="N77" i="52" s="1"/>
  <c r="L55" i="52"/>
  <c r="M55" i="52"/>
  <c r="N55" i="52" s="1"/>
  <c r="L36" i="52"/>
  <c r="M36" i="52"/>
  <c r="L14" i="52"/>
  <c r="M14" i="52"/>
  <c r="N14" i="52" s="1"/>
  <c r="L269" i="51"/>
  <c r="M269" i="51"/>
  <c r="N269" i="51" s="1"/>
  <c r="L247" i="51"/>
  <c r="M247" i="51"/>
  <c r="N247" i="51" s="1"/>
  <c r="L224" i="51"/>
  <c r="M224" i="51"/>
  <c r="N224" i="51" s="1"/>
  <c r="L199" i="51"/>
  <c r="M199" i="51"/>
  <c r="N199" i="51" s="1"/>
  <c r="L173" i="51"/>
  <c r="M173" i="51"/>
  <c r="N173" i="51" s="1"/>
  <c r="N36" i="52" l="1"/>
  <c r="K82" i="53"/>
  <c r="M122" i="52"/>
  <c r="M225" i="51"/>
  <c r="J183" i="53"/>
  <c r="M270" i="51"/>
  <c r="N270" i="51" s="1"/>
  <c r="I39" i="53"/>
  <c r="L122" i="52"/>
  <c r="M37" i="52"/>
  <c r="L78" i="52"/>
  <c r="L37" i="52"/>
  <c r="L270" i="51"/>
  <c r="L225" i="51"/>
  <c r="M78" i="52"/>
  <c r="N78" i="52" s="1"/>
  <c r="L151" i="51"/>
  <c r="M151" i="51"/>
  <c r="L126" i="51"/>
  <c r="M126" i="51"/>
  <c r="L102" i="51"/>
  <c r="M102" i="51"/>
  <c r="N102" i="51" s="1"/>
  <c r="L78" i="51"/>
  <c r="M78" i="51"/>
  <c r="N78" i="51" s="1"/>
  <c r="L55" i="51"/>
  <c r="N55" i="51" s="1"/>
  <c r="M33" i="51"/>
  <c r="L70" i="50"/>
  <c r="M70" i="50"/>
  <c r="L60" i="50"/>
  <c r="M60" i="50"/>
  <c r="N60" i="50" s="1"/>
  <c r="L37" i="50"/>
  <c r="M37" i="50"/>
  <c r="N37" i="50" s="1"/>
  <c r="L11" i="50"/>
  <c r="M11" i="50"/>
  <c r="N11" i="50" s="1"/>
  <c r="I79" i="49"/>
  <c r="J79" i="49"/>
  <c r="I53" i="49"/>
  <c r="J53" i="49"/>
  <c r="K53" i="49" s="1"/>
  <c r="I34" i="49"/>
  <c r="J34" i="49"/>
  <c r="I13" i="49"/>
  <c r="J13" i="49"/>
  <c r="K13" i="49" s="1"/>
  <c r="L86" i="44"/>
  <c r="M86" i="44"/>
  <c r="L61" i="44"/>
  <c r="M61" i="44"/>
  <c r="L13" i="44"/>
  <c r="M13" i="44"/>
  <c r="N13" i="44" s="1"/>
  <c r="L35" i="44"/>
  <c r="M35" i="44"/>
  <c r="N35" i="44" s="1"/>
  <c r="I267" i="43"/>
  <c r="K267" i="43" s="1"/>
  <c r="J268" i="43"/>
  <c r="J231" i="43"/>
  <c r="J192" i="43"/>
  <c r="I154" i="43"/>
  <c r="K154" i="43" s="1"/>
  <c r="J155" i="43"/>
  <c r="I101" i="43"/>
  <c r="J101" i="43"/>
  <c r="K101" i="43" s="1"/>
  <c r="I122" i="43"/>
  <c r="J122" i="43"/>
  <c r="I80" i="43"/>
  <c r="J80" i="43"/>
  <c r="K80" i="43" s="1"/>
  <c r="I60" i="43"/>
  <c r="J60" i="43"/>
  <c r="K60" i="43" s="1"/>
  <c r="J11" i="43"/>
  <c r="N37" i="52" l="1"/>
  <c r="N61" i="44"/>
  <c r="K34" i="49"/>
  <c r="I183" i="53"/>
  <c r="K39" i="53"/>
  <c r="K183" i="53"/>
  <c r="J36" i="43"/>
  <c r="N225" i="51"/>
  <c r="M174" i="51"/>
  <c r="N151" i="51"/>
  <c r="N122" i="52"/>
  <c r="J193" i="43"/>
  <c r="K122" i="43"/>
  <c r="N86" i="44"/>
  <c r="K79" i="49"/>
  <c r="N70" i="50"/>
  <c r="N126" i="51"/>
  <c r="M34" i="51"/>
  <c r="I80" i="49"/>
  <c r="M127" i="51"/>
  <c r="L174" i="51"/>
  <c r="L36" i="44"/>
  <c r="J35" i="49"/>
  <c r="M38" i="50"/>
  <c r="J80" i="49"/>
  <c r="M71" i="50"/>
  <c r="M87" i="44"/>
  <c r="M79" i="51"/>
  <c r="L127" i="51"/>
  <c r="L79" i="51"/>
  <c r="L71" i="50"/>
  <c r="L38" i="50"/>
  <c r="I35" i="49"/>
  <c r="L87" i="44"/>
  <c r="M36" i="44"/>
  <c r="J81" i="43"/>
  <c r="J123" i="43"/>
  <c r="I123" i="43"/>
  <c r="I81" i="43"/>
  <c r="I80" i="42"/>
  <c r="I12" i="42"/>
  <c r="K12" i="42" s="1"/>
  <c r="I36" i="42"/>
  <c r="K36" i="42" s="1"/>
  <c r="N79" i="51" l="1"/>
  <c r="N71" i="50"/>
  <c r="N87" i="44"/>
  <c r="K123" i="43"/>
  <c r="K81" i="43"/>
  <c r="K80" i="49"/>
  <c r="N127" i="51"/>
  <c r="M133" i="44"/>
  <c r="N36" i="44"/>
  <c r="I81" i="42"/>
  <c r="K81" i="42" s="1"/>
  <c r="K80" i="42"/>
  <c r="K35" i="49"/>
  <c r="N174" i="51"/>
  <c r="N38" i="50"/>
  <c r="M83" i="50"/>
  <c r="N83" i="50" s="1"/>
  <c r="J282" i="43"/>
  <c r="J92" i="49"/>
  <c r="M283" i="51"/>
  <c r="I92" i="49"/>
  <c r="L83" i="50"/>
  <c r="I37" i="42"/>
  <c r="K92" i="49" l="1"/>
  <c r="I95" i="42"/>
  <c r="K95" i="42" s="1"/>
  <c r="K37" i="42"/>
  <c r="E35" i="62"/>
  <c r="E33" i="62"/>
  <c r="E28" i="62"/>
  <c r="E25" i="62"/>
  <c r="E24" i="62"/>
  <c r="E23" i="62"/>
  <c r="E22" i="62"/>
  <c r="E21" i="62"/>
  <c r="E20" i="62"/>
  <c r="E17" i="62"/>
  <c r="E16" i="62"/>
  <c r="E15" i="62"/>
  <c r="E13" i="62"/>
  <c r="E12" i="62"/>
  <c r="E11" i="62"/>
  <c r="E35" i="57"/>
  <c r="E34" i="57"/>
  <c r="E30" i="57"/>
  <c r="E27" i="57"/>
  <c r="E26" i="57"/>
  <c r="E25" i="57"/>
  <c r="E24" i="57"/>
  <c r="E23" i="57"/>
  <c r="E22" i="57"/>
  <c r="E21" i="57"/>
  <c r="E19" i="57"/>
  <c r="E15" i="57"/>
  <c r="E14" i="57"/>
  <c r="E13" i="57"/>
  <c r="E11" i="57"/>
  <c r="E10" i="57"/>
  <c r="E9" i="57"/>
  <c r="H35" i="56"/>
  <c r="H34" i="56"/>
  <c r="H33" i="56"/>
  <c r="H30" i="56"/>
  <c r="H28" i="56"/>
  <c r="H27" i="56"/>
  <c r="H26" i="56"/>
  <c r="H25" i="56"/>
  <c r="H24" i="56"/>
  <c r="H23" i="56"/>
  <c r="H20" i="56"/>
  <c r="H16" i="56"/>
  <c r="H15" i="56"/>
  <c r="H14" i="56"/>
  <c r="H12" i="56"/>
  <c r="H11" i="56"/>
  <c r="H10" i="56"/>
  <c r="E83" i="55"/>
  <c r="E82" i="55"/>
  <c r="E78" i="55"/>
  <c r="E77" i="55"/>
  <c r="E74" i="55"/>
  <c r="E73" i="55"/>
  <c r="E72" i="55"/>
  <c r="E71" i="55"/>
  <c r="E70" i="55"/>
  <c r="E69" i="55"/>
  <c r="E68" i="55"/>
  <c r="E67" i="55"/>
  <c r="E64" i="55"/>
  <c r="E63" i="55"/>
  <c r="E62" i="55"/>
  <c r="E60" i="55"/>
  <c r="E59" i="55"/>
  <c r="E58" i="55"/>
  <c r="E36" i="55"/>
  <c r="E35" i="55"/>
  <c r="E34" i="55"/>
  <c r="E33" i="55"/>
  <c r="E29" i="55"/>
  <c r="E26" i="55"/>
  <c r="E25" i="55"/>
  <c r="E24" i="55"/>
  <c r="E23" i="55"/>
  <c r="E22" i="55"/>
  <c r="E21" i="55"/>
  <c r="E20" i="55"/>
  <c r="E19" i="55"/>
  <c r="E15" i="55"/>
  <c r="E14" i="55"/>
  <c r="E13" i="55"/>
  <c r="E11" i="55"/>
  <c r="E10" i="55"/>
  <c r="E9" i="55"/>
  <c r="H35" i="54"/>
  <c r="H33" i="54"/>
  <c r="H29" i="54"/>
  <c r="H26" i="54"/>
  <c r="H24" i="54"/>
  <c r="H23" i="54"/>
  <c r="H22" i="54"/>
  <c r="H21" i="54"/>
  <c r="H15" i="54"/>
  <c r="H14" i="54"/>
  <c r="H13" i="54"/>
  <c r="H11" i="54"/>
  <c r="H10" i="54"/>
  <c r="H9" i="54"/>
  <c r="E167" i="53"/>
  <c r="E163" i="53"/>
  <c r="E162" i="53"/>
  <c r="E161" i="53"/>
  <c r="E160" i="53"/>
  <c r="E159" i="53"/>
  <c r="E158" i="53"/>
  <c r="E157" i="53"/>
  <c r="E154" i="53"/>
  <c r="E153" i="53"/>
  <c r="E152" i="53"/>
  <c r="E150" i="53"/>
  <c r="E149" i="53"/>
  <c r="E148" i="53"/>
  <c r="E122" i="53"/>
  <c r="E121" i="53"/>
  <c r="E120" i="53"/>
  <c r="E116" i="53"/>
  <c r="E115" i="53"/>
  <c r="E114" i="53"/>
  <c r="E112" i="53"/>
  <c r="E111" i="53"/>
  <c r="E110" i="53"/>
  <c r="E106" i="53"/>
  <c r="E105" i="53"/>
  <c r="E104" i="53"/>
  <c r="E102" i="53"/>
  <c r="E101" i="53"/>
  <c r="E100" i="53"/>
  <c r="E80" i="53"/>
  <c r="E79" i="53"/>
  <c r="E75" i="53"/>
  <c r="E74" i="53"/>
  <c r="E73" i="53"/>
  <c r="E72" i="53"/>
  <c r="E71" i="53"/>
  <c r="E70" i="53"/>
  <c r="E66" i="53"/>
  <c r="E65" i="53"/>
  <c r="E64" i="53"/>
  <c r="E63" i="53"/>
  <c r="E61" i="53"/>
  <c r="E60" i="53"/>
  <c r="E59" i="53"/>
  <c r="E37" i="53"/>
  <c r="E36" i="53"/>
  <c r="E35" i="53"/>
  <c r="E26" i="53"/>
  <c r="E22" i="53"/>
  <c r="E21" i="53"/>
  <c r="E19" i="53"/>
  <c r="E14" i="53"/>
  <c r="E12" i="53"/>
  <c r="E10" i="53"/>
  <c r="E9" i="53"/>
  <c r="H151" i="52"/>
  <c r="H150" i="52"/>
  <c r="H146" i="52"/>
  <c r="H145" i="52"/>
  <c r="H143" i="52"/>
  <c r="H142" i="52"/>
  <c r="H141" i="52"/>
  <c r="H120" i="52"/>
  <c r="H115" i="52"/>
  <c r="H113" i="52"/>
  <c r="H111" i="52"/>
  <c r="H110" i="52"/>
  <c r="H108" i="52"/>
  <c r="H107" i="52"/>
  <c r="H106" i="52"/>
  <c r="H105" i="52"/>
  <c r="H102" i="52"/>
  <c r="H99" i="52"/>
  <c r="H98" i="52"/>
  <c r="H97" i="52"/>
  <c r="H95" i="52"/>
  <c r="H94" i="52"/>
  <c r="H93" i="52"/>
  <c r="H76" i="52"/>
  <c r="H75" i="52"/>
  <c r="H69" i="52"/>
  <c r="H68" i="52"/>
  <c r="H67" i="52"/>
  <c r="H66" i="52"/>
  <c r="H65" i="52"/>
  <c r="H64" i="52"/>
  <c r="H63" i="52"/>
  <c r="H62" i="52"/>
  <c r="H59" i="52"/>
  <c r="H57" i="52"/>
  <c r="H56" i="52"/>
  <c r="H54" i="52"/>
  <c r="H53" i="52"/>
  <c r="H52" i="52"/>
  <c r="H35" i="52"/>
  <c r="H34" i="52"/>
  <c r="H29" i="52"/>
  <c r="H26" i="52"/>
  <c r="H25" i="52"/>
  <c r="H24" i="52"/>
  <c r="H23" i="52"/>
  <c r="H22" i="52"/>
  <c r="H21" i="52"/>
  <c r="H20" i="52"/>
  <c r="H17" i="52"/>
  <c r="H16" i="52"/>
  <c r="H15" i="52"/>
  <c r="H13" i="52"/>
  <c r="H12" i="52"/>
  <c r="H11" i="52"/>
  <c r="H267" i="51"/>
  <c r="H266" i="51"/>
  <c r="H261" i="51"/>
  <c r="H259" i="51"/>
  <c r="H258" i="51"/>
  <c r="H256" i="51"/>
  <c r="H254" i="51"/>
  <c r="H250" i="51"/>
  <c r="H249" i="51"/>
  <c r="H248" i="51"/>
  <c r="H246" i="51"/>
  <c r="H245" i="51"/>
  <c r="H244" i="51"/>
  <c r="H223" i="51"/>
  <c r="H222" i="51"/>
  <c r="H221" i="51"/>
  <c r="H219" i="51"/>
  <c r="H212" i="51"/>
  <c r="H211" i="51"/>
  <c r="H210" i="51"/>
  <c r="H209" i="51"/>
  <c r="H208" i="51"/>
  <c r="H207" i="51"/>
  <c r="H206" i="51"/>
  <c r="H202" i="51"/>
  <c r="H201" i="51"/>
  <c r="H200" i="51"/>
  <c r="H198" i="51"/>
  <c r="H197" i="51"/>
  <c r="H196" i="51"/>
  <c r="H172" i="51"/>
  <c r="H166" i="51"/>
  <c r="H164" i="51"/>
  <c r="H163" i="51"/>
  <c r="H162" i="51"/>
  <c r="H161" i="51"/>
  <c r="H160" i="51"/>
  <c r="H159" i="51"/>
  <c r="H158" i="51"/>
  <c r="H156" i="51"/>
  <c r="H154" i="51"/>
  <c r="H153" i="51"/>
  <c r="H152" i="51"/>
  <c r="H150" i="51"/>
  <c r="H149" i="51"/>
  <c r="H148" i="51"/>
  <c r="H124" i="51"/>
  <c r="H118" i="51"/>
  <c r="H114" i="51"/>
  <c r="H113" i="51"/>
  <c r="H111" i="51"/>
  <c r="H110" i="51"/>
  <c r="H109" i="51"/>
  <c r="H108" i="51"/>
  <c r="H105" i="51"/>
  <c r="H104" i="51"/>
  <c r="H103" i="51"/>
  <c r="H101" i="51"/>
  <c r="H100" i="51"/>
  <c r="H99" i="51"/>
  <c r="H77" i="51"/>
  <c r="H76" i="51"/>
  <c r="H75" i="51"/>
  <c r="H74" i="51"/>
  <c r="H70" i="51"/>
  <c r="H69" i="51"/>
  <c r="H68" i="51"/>
  <c r="H67" i="51"/>
  <c r="H66" i="51"/>
  <c r="H65" i="51"/>
  <c r="H64" i="51"/>
  <c r="H58" i="51"/>
  <c r="H57" i="51"/>
  <c r="H56" i="51"/>
  <c r="H54" i="51"/>
  <c r="H53" i="51"/>
  <c r="H52" i="51"/>
  <c r="H32" i="51"/>
  <c r="H31" i="51"/>
  <c r="H26" i="51"/>
  <c r="H24" i="51"/>
  <c r="H23" i="51"/>
  <c r="H22" i="51"/>
  <c r="H21" i="51"/>
  <c r="H19" i="51"/>
  <c r="H16" i="51"/>
  <c r="H12" i="51"/>
  <c r="H11" i="51"/>
  <c r="H10" i="51"/>
  <c r="H68" i="50"/>
  <c r="H66" i="50"/>
  <c r="H63" i="50"/>
  <c r="H62" i="50"/>
  <c r="H61" i="50"/>
  <c r="H59" i="50"/>
  <c r="H58" i="50"/>
  <c r="H57" i="50"/>
  <c r="H36" i="50"/>
  <c r="H34" i="50"/>
  <c r="H30" i="50"/>
  <c r="H26" i="50"/>
  <c r="H25" i="50"/>
  <c r="H24" i="50"/>
  <c r="H23" i="50"/>
  <c r="H22" i="50"/>
  <c r="H21" i="50"/>
  <c r="H20" i="50"/>
  <c r="H18" i="50"/>
  <c r="H14" i="50"/>
  <c r="H13" i="50"/>
  <c r="H12" i="50"/>
  <c r="H10" i="50"/>
  <c r="H9" i="50"/>
  <c r="H8" i="50"/>
  <c r="E77" i="49"/>
  <c r="E76" i="49"/>
  <c r="E75" i="49"/>
  <c r="E71" i="49"/>
  <c r="E70" i="49"/>
  <c r="E66" i="49"/>
  <c r="E65" i="49"/>
  <c r="E64" i="49"/>
  <c r="E63" i="49"/>
  <c r="E60" i="49"/>
  <c r="E59" i="49"/>
  <c r="E58" i="49"/>
  <c r="E56" i="49"/>
  <c r="E55" i="49"/>
  <c r="E54" i="49"/>
  <c r="E52" i="49"/>
  <c r="E51" i="49"/>
  <c r="E50" i="49"/>
  <c r="E11" i="49"/>
  <c r="E12" i="49"/>
  <c r="E14" i="49"/>
  <c r="E15" i="49"/>
  <c r="E16" i="49"/>
  <c r="E19" i="49"/>
  <c r="E20" i="49"/>
  <c r="E21" i="49"/>
  <c r="E22" i="49"/>
  <c r="E23" i="49"/>
  <c r="E24" i="49"/>
  <c r="E25" i="49"/>
  <c r="E26" i="49"/>
  <c r="E28" i="49"/>
  <c r="E30" i="49"/>
  <c r="E32" i="49"/>
  <c r="E33" i="49"/>
  <c r="E10" i="49"/>
  <c r="H113" i="44"/>
  <c r="H112" i="44"/>
  <c r="H84" i="44"/>
  <c r="H81" i="44"/>
  <c r="H77" i="44"/>
  <c r="H74" i="44"/>
  <c r="H73" i="44"/>
  <c r="H72" i="44"/>
  <c r="H71" i="44"/>
  <c r="H70" i="44"/>
  <c r="H69" i="44"/>
  <c r="H68" i="44"/>
  <c r="H64" i="44"/>
  <c r="H63" i="44"/>
  <c r="H62" i="44"/>
  <c r="H60" i="44"/>
  <c r="H59" i="44"/>
  <c r="H58" i="44"/>
  <c r="H11" i="44"/>
  <c r="H12" i="44"/>
  <c r="H15" i="44"/>
  <c r="H16" i="44"/>
  <c r="H20" i="44"/>
  <c r="H21" i="44"/>
  <c r="H22" i="44"/>
  <c r="H23" i="44"/>
  <c r="H24" i="44"/>
  <c r="H25" i="44"/>
  <c r="H26" i="44"/>
  <c r="H27" i="44"/>
  <c r="H28" i="44"/>
  <c r="H33" i="44"/>
  <c r="H10" i="44"/>
  <c r="E266" i="43"/>
  <c r="E265" i="43"/>
  <c r="E261" i="43"/>
  <c r="E259" i="43"/>
  <c r="E258" i="43"/>
  <c r="E225" i="43"/>
  <c r="E223" i="43"/>
  <c r="E221" i="43"/>
  <c r="E220" i="43"/>
  <c r="E219" i="43"/>
  <c r="E217" i="43"/>
  <c r="E215" i="43"/>
  <c r="E191" i="43"/>
  <c r="E190" i="43"/>
  <c r="E186" i="43"/>
  <c r="E185" i="43"/>
  <c r="E183" i="43"/>
  <c r="E182" i="43"/>
  <c r="E181" i="43"/>
  <c r="E153" i="43"/>
  <c r="E151" i="43"/>
  <c r="E149" i="43"/>
  <c r="E148" i="43"/>
  <c r="E147" i="43"/>
  <c r="E121" i="43"/>
  <c r="E117" i="43"/>
  <c r="E116" i="43"/>
  <c r="E115" i="43"/>
  <c r="E114" i="43"/>
  <c r="E113" i="43"/>
  <c r="E112" i="43"/>
  <c r="E110" i="43"/>
  <c r="E109" i="43"/>
  <c r="E108" i="43"/>
  <c r="E107" i="43"/>
  <c r="E106" i="43"/>
  <c r="E104" i="43"/>
  <c r="E103" i="43"/>
  <c r="E102" i="43"/>
  <c r="E100" i="43"/>
  <c r="E99" i="43"/>
  <c r="E98" i="43"/>
  <c r="E79" i="43"/>
  <c r="E75" i="43"/>
  <c r="E74" i="43"/>
  <c r="E73" i="43"/>
  <c r="E72" i="43"/>
  <c r="E71" i="43"/>
  <c r="E70" i="43"/>
  <c r="E68" i="43"/>
  <c r="E67" i="43"/>
  <c r="E66" i="43"/>
  <c r="E65" i="43"/>
  <c r="E63" i="43"/>
  <c r="E62" i="43"/>
  <c r="E61" i="43"/>
  <c r="E59" i="43"/>
  <c r="E58" i="43"/>
  <c r="E57" i="43"/>
  <c r="E34" i="43"/>
  <c r="E32" i="43"/>
  <c r="E28" i="43"/>
  <c r="E25" i="43"/>
  <c r="E24" i="43"/>
  <c r="E23" i="43"/>
  <c r="E22" i="43"/>
  <c r="E21" i="43"/>
  <c r="E20" i="43"/>
  <c r="E19" i="43"/>
  <c r="E18" i="43"/>
  <c r="E14" i="43"/>
  <c r="E13" i="43"/>
  <c r="E12" i="43"/>
  <c r="E10" i="43"/>
  <c r="E9" i="43"/>
  <c r="E8" i="43"/>
  <c r="E79" i="42"/>
  <c r="E74" i="42"/>
  <c r="E71" i="42"/>
  <c r="E70" i="42"/>
  <c r="E69" i="42"/>
  <c r="E67" i="42"/>
  <c r="E66" i="42"/>
  <c r="E65" i="42"/>
  <c r="E62" i="42"/>
  <c r="E61" i="42"/>
  <c r="E60" i="42"/>
  <c r="E58" i="42"/>
  <c r="E57" i="42"/>
  <c r="E56" i="42"/>
  <c r="E35" i="42"/>
  <c r="E33" i="42"/>
  <c r="E29" i="42"/>
  <c r="E26" i="42"/>
  <c r="E25" i="42"/>
  <c r="E24" i="42"/>
  <c r="E23" i="42"/>
  <c r="E22" i="42"/>
  <c r="E21" i="42"/>
  <c r="E20" i="42"/>
  <c r="E18" i="42"/>
  <c r="E15" i="42"/>
  <c r="E14" i="42"/>
  <c r="E13" i="42"/>
  <c r="E11" i="42"/>
  <c r="E10" i="42"/>
  <c r="E9" i="42"/>
  <c r="E127" i="41"/>
  <c r="E128" i="41"/>
  <c r="E102" i="41"/>
  <c r="E100" i="41"/>
  <c r="E99" i="41"/>
  <c r="E98" i="41"/>
  <c r="E95" i="41"/>
  <c r="E94" i="41"/>
  <c r="E93" i="41"/>
  <c r="E91" i="41"/>
  <c r="E90" i="41"/>
  <c r="E89" i="41"/>
  <c r="E73" i="41"/>
  <c r="E72" i="41"/>
  <c r="E70" i="41"/>
  <c r="E66" i="41"/>
  <c r="E65" i="41"/>
  <c r="E64" i="41"/>
  <c r="E63" i="41"/>
  <c r="E62" i="41"/>
  <c r="E61" i="41"/>
  <c r="E60" i="41"/>
  <c r="E59" i="41"/>
  <c r="E58" i="41"/>
  <c r="E57" i="41"/>
  <c r="E53" i="41"/>
  <c r="E52" i="41"/>
  <c r="E51" i="41"/>
  <c r="E49" i="41"/>
  <c r="E48" i="41"/>
  <c r="E47" i="41"/>
  <c r="E29" i="41"/>
  <c r="E26" i="41"/>
  <c r="E25" i="41"/>
  <c r="E24" i="41"/>
  <c r="E23" i="41"/>
  <c r="E22" i="41"/>
  <c r="E21" i="41"/>
  <c r="E20" i="41"/>
  <c r="E19" i="41"/>
  <c r="E18" i="41"/>
  <c r="E14" i="41"/>
  <c r="E13" i="41"/>
  <c r="E12" i="41"/>
  <c r="E10" i="41"/>
  <c r="E9" i="41"/>
  <c r="E8" i="41"/>
  <c r="H121" i="40"/>
  <c r="H118" i="40"/>
  <c r="H117" i="40"/>
  <c r="H116" i="40"/>
  <c r="H115" i="40"/>
  <c r="H114" i="40"/>
  <c r="H113" i="40"/>
  <c r="H112" i="40"/>
  <c r="H111" i="40"/>
  <c r="H109" i="40"/>
  <c r="H108" i="40"/>
  <c r="H106" i="40"/>
  <c r="H104" i="40"/>
  <c r="H103" i="40"/>
  <c r="H102" i="40"/>
  <c r="H100" i="40"/>
  <c r="H99" i="40"/>
  <c r="H98" i="40"/>
  <c r="H79" i="40"/>
  <c r="H75" i="40"/>
  <c r="H72" i="40"/>
  <c r="H71" i="40"/>
  <c r="H70" i="40"/>
  <c r="H69" i="40"/>
  <c r="H68" i="40"/>
  <c r="H67" i="40"/>
  <c r="H66" i="40"/>
  <c r="H65" i="40"/>
  <c r="H64" i="40"/>
  <c r="H61" i="40"/>
  <c r="H58" i="40"/>
  <c r="H57" i="40"/>
  <c r="H56" i="40"/>
  <c r="H54" i="40"/>
  <c r="H53" i="40"/>
  <c r="H52" i="40"/>
  <c r="H34" i="40"/>
  <c r="H32" i="40"/>
  <c r="H28" i="40"/>
  <c r="H25" i="40"/>
  <c r="H24" i="40"/>
  <c r="H23" i="40"/>
  <c r="H21" i="40"/>
  <c r="H20" i="40"/>
  <c r="H19" i="40"/>
  <c r="H15" i="40"/>
  <c r="H14" i="40"/>
  <c r="H13" i="40"/>
  <c r="H11" i="40"/>
  <c r="H10" i="40"/>
  <c r="H9" i="40"/>
  <c r="I12" i="40"/>
  <c r="K12" i="40" s="1"/>
  <c r="M12" i="40"/>
  <c r="N12" i="40" s="1"/>
  <c r="I35" i="40"/>
  <c r="K35" i="40" s="1"/>
  <c r="M35" i="40"/>
  <c r="N35" i="40" s="1"/>
  <c r="H63" i="39"/>
  <c r="H41" i="39"/>
  <c r="H39" i="39"/>
  <c r="H38" i="39"/>
  <c r="H37" i="39"/>
  <c r="H31" i="39"/>
  <c r="H30" i="39"/>
  <c r="H27" i="39"/>
  <c r="H26" i="39"/>
  <c r="H25" i="39"/>
  <c r="H23" i="39"/>
  <c r="H22" i="39"/>
  <c r="H17" i="39"/>
  <c r="H16" i="39"/>
  <c r="H15" i="39"/>
  <c r="H13" i="39"/>
  <c r="H12" i="39"/>
  <c r="H11" i="39"/>
  <c r="H212" i="38"/>
  <c r="H206" i="38"/>
  <c r="H205" i="38"/>
  <c r="H203" i="38"/>
  <c r="H201" i="38"/>
  <c r="H200" i="38"/>
  <c r="H199" i="38"/>
  <c r="H196" i="38"/>
  <c r="H195" i="38"/>
  <c r="H194" i="38"/>
  <c r="H192" i="38"/>
  <c r="H191" i="38"/>
  <c r="H190" i="38"/>
  <c r="H171" i="38"/>
  <c r="H166" i="38"/>
  <c r="H165" i="38"/>
  <c r="H164" i="38"/>
  <c r="H163" i="38"/>
  <c r="H161" i="38"/>
  <c r="H160" i="38"/>
  <c r="H159" i="38"/>
  <c r="H158" i="38"/>
  <c r="H157" i="38"/>
  <c r="H153" i="38"/>
  <c r="H152" i="38"/>
  <c r="H151" i="38"/>
  <c r="H149" i="38"/>
  <c r="H148" i="38"/>
  <c r="H147" i="38"/>
  <c r="H128" i="38"/>
  <c r="H126" i="38"/>
  <c r="H122" i="38"/>
  <c r="H119" i="38"/>
  <c r="H118" i="38"/>
  <c r="H117" i="38"/>
  <c r="H116" i="38"/>
  <c r="H114" i="38"/>
  <c r="H113" i="38"/>
  <c r="H112" i="38"/>
  <c r="H111" i="38"/>
  <c r="H110" i="38"/>
  <c r="H107" i="38"/>
  <c r="H105" i="38"/>
  <c r="H104" i="38"/>
  <c r="H103" i="38"/>
  <c r="H101" i="38"/>
  <c r="H100" i="38"/>
  <c r="H99" i="38"/>
  <c r="H80" i="38"/>
  <c r="H75" i="38"/>
  <c r="H72" i="38"/>
  <c r="H71" i="38"/>
  <c r="H67" i="38"/>
  <c r="H66" i="38"/>
  <c r="H65" i="38"/>
  <c r="H64" i="38"/>
  <c r="H63" i="38"/>
  <c r="H60" i="38"/>
  <c r="H59" i="38"/>
  <c r="H58" i="38"/>
  <c r="H56" i="38"/>
  <c r="H55" i="38"/>
  <c r="H54" i="38"/>
  <c r="H34" i="38"/>
  <c r="H32" i="38"/>
  <c r="H28" i="38"/>
  <c r="H26" i="38"/>
  <c r="H25" i="38"/>
  <c r="H24" i="38"/>
  <c r="H23" i="38"/>
  <c r="H22" i="38"/>
  <c r="H21" i="38"/>
  <c r="H20" i="38"/>
  <c r="H19" i="38"/>
  <c r="H14" i="38"/>
  <c r="H13" i="38"/>
  <c r="H12" i="38"/>
  <c r="H10" i="38"/>
  <c r="H9" i="38"/>
  <c r="H8" i="38"/>
  <c r="H130" i="37"/>
  <c r="H129" i="37"/>
  <c r="H121" i="37"/>
  <c r="H120" i="37"/>
  <c r="H104" i="37"/>
  <c r="H103" i="37"/>
  <c r="H47" i="37"/>
  <c r="H48" i="37"/>
  <c r="H50" i="37"/>
  <c r="H52" i="37"/>
  <c r="H53" i="37"/>
  <c r="H60" i="37"/>
  <c r="H61" i="37"/>
  <c r="H62" i="37"/>
  <c r="H63" i="37"/>
  <c r="H64" i="37"/>
  <c r="H65" i="37"/>
  <c r="H70" i="37"/>
  <c r="H71" i="37"/>
  <c r="H46" i="37"/>
  <c r="H11" i="37"/>
  <c r="H12" i="37"/>
  <c r="H13" i="37"/>
  <c r="H15" i="37"/>
  <c r="H16" i="37"/>
  <c r="H17" i="37"/>
  <c r="H20" i="37"/>
  <c r="H21" i="37"/>
  <c r="H22" i="37"/>
  <c r="H23" i="37"/>
  <c r="H24" i="37"/>
  <c r="H27" i="37"/>
  <c r="H30" i="37"/>
  <c r="E12" i="36"/>
  <c r="E13" i="36"/>
  <c r="E15" i="36"/>
  <c r="E16" i="36"/>
  <c r="E17" i="36"/>
  <c r="E20" i="36"/>
  <c r="E21" i="36"/>
  <c r="E22" i="36"/>
  <c r="E23" i="36"/>
  <c r="E24" i="36"/>
  <c r="E25" i="36"/>
  <c r="E26" i="36"/>
  <c r="E28" i="36"/>
  <c r="E31" i="36"/>
  <c r="E32" i="36"/>
  <c r="E11" i="36"/>
  <c r="E53" i="35"/>
  <c r="E54" i="35"/>
  <c r="E56" i="35"/>
  <c r="E57" i="35"/>
  <c r="E58" i="35"/>
  <c r="E61" i="35"/>
  <c r="E62" i="35"/>
  <c r="E52" i="35"/>
  <c r="E10" i="35"/>
  <c r="E11" i="35"/>
  <c r="E13" i="35"/>
  <c r="E14" i="35"/>
  <c r="E15" i="35"/>
  <c r="E18" i="35"/>
  <c r="E19" i="35"/>
  <c r="E20" i="35"/>
  <c r="E21" i="35"/>
  <c r="E23" i="35"/>
  <c r="E24" i="35"/>
  <c r="E25" i="35"/>
  <c r="E26" i="35"/>
  <c r="E27" i="35"/>
  <c r="E31" i="35"/>
  <c r="E33" i="35"/>
  <c r="E9" i="35"/>
  <c r="H54" i="34"/>
  <c r="H55" i="34"/>
  <c r="H57" i="34"/>
  <c r="H58" i="34"/>
  <c r="H59" i="34"/>
  <c r="H62" i="34"/>
  <c r="H64" i="34"/>
  <c r="H65" i="34"/>
  <c r="H66" i="34"/>
  <c r="H67" i="34"/>
  <c r="H68" i="34"/>
  <c r="H69" i="34"/>
  <c r="H70" i="34"/>
  <c r="H73" i="34"/>
  <c r="H77" i="34"/>
  <c r="H78" i="34"/>
  <c r="H79" i="34"/>
  <c r="H53" i="34"/>
  <c r="H9" i="34"/>
  <c r="H10" i="34"/>
  <c r="H12" i="34"/>
  <c r="H13" i="34"/>
  <c r="H21" i="34"/>
  <c r="H23" i="34"/>
  <c r="H24" i="34"/>
  <c r="H26" i="34"/>
  <c r="H27" i="34"/>
  <c r="H28" i="34"/>
  <c r="H29" i="34"/>
  <c r="H35" i="34"/>
  <c r="H8" i="34"/>
  <c r="H49" i="33"/>
  <c r="H50" i="33"/>
  <c r="H52" i="33"/>
  <c r="H53" i="33"/>
  <c r="H54" i="33"/>
  <c r="H58" i="33"/>
  <c r="H59" i="33"/>
  <c r="H60" i="33"/>
  <c r="H61" i="33"/>
  <c r="H62" i="33"/>
  <c r="H63" i="33"/>
  <c r="H64" i="33"/>
  <c r="H67" i="33"/>
  <c r="H72" i="33"/>
  <c r="H73" i="33"/>
  <c r="H48" i="33"/>
  <c r="H15" i="33"/>
  <c r="H9" i="33"/>
  <c r="H10" i="33"/>
  <c r="H12" i="33"/>
  <c r="H13" i="33"/>
  <c r="H14" i="33"/>
  <c r="H19" i="33"/>
  <c r="H20" i="33"/>
  <c r="H21" i="33"/>
  <c r="H22" i="33"/>
  <c r="H23" i="33"/>
  <c r="H24" i="33"/>
  <c r="H25" i="33"/>
  <c r="H28" i="33"/>
  <c r="H30" i="33"/>
  <c r="M36" i="40" l="1"/>
  <c r="N36" i="40" s="1"/>
  <c r="I36" i="40"/>
  <c r="D51" i="33"/>
  <c r="E51" i="33" s="1"/>
  <c r="G51" i="33"/>
  <c r="I51" i="33"/>
  <c r="J51" i="33"/>
  <c r="L51" i="33"/>
  <c r="N51" i="33" s="1"/>
  <c r="K36" i="40" l="1"/>
  <c r="K51" i="33"/>
  <c r="H51" i="33"/>
  <c r="G213" i="38" l="1"/>
  <c r="G193" i="38"/>
  <c r="G173" i="38"/>
  <c r="G150" i="38"/>
  <c r="G130" i="38"/>
  <c r="G102" i="38"/>
  <c r="G81" i="38"/>
  <c r="G57" i="38"/>
  <c r="G11" i="38"/>
  <c r="G131" i="37"/>
  <c r="G122" i="37"/>
  <c r="G105" i="37"/>
  <c r="G73" i="37"/>
  <c r="G49" i="37"/>
  <c r="G31" i="37"/>
  <c r="G14" i="37"/>
  <c r="D12" i="35"/>
  <c r="G56" i="34"/>
  <c r="G37" i="34"/>
  <c r="G11" i="34"/>
  <c r="G74" i="33"/>
  <c r="G31" i="33"/>
  <c r="G32" i="33" s="1"/>
  <c r="G74" i="37" l="1"/>
  <c r="G75" i="33"/>
  <c r="G174" i="38"/>
  <c r="G214" i="38"/>
  <c r="G131" i="38"/>
  <c r="G82" i="38"/>
  <c r="G37" i="38"/>
  <c r="G32" i="37"/>
  <c r="G80" i="34"/>
  <c r="G38" i="34"/>
  <c r="G84" i="33" l="1"/>
  <c r="H84" i="33" s="1"/>
  <c r="G144" i="37"/>
  <c r="G228" i="38"/>
  <c r="G81" i="34"/>
  <c r="C8" i="53"/>
  <c r="E8" i="53" s="1"/>
  <c r="G93" i="34" l="1"/>
  <c r="E75" i="44"/>
  <c r="I64" i="39" l="1"/>
  <c r="K64" i="39" s="1"/>
  <c r="I150" i="38"/>
  <c r="K150" i="38" s="1"/>
  <c r="I10" i="56" l="1"/>
  <c r="K10" i="56" s="1"/>
  <c r="I12" i="56"/>
  <c r="K12" i="56" s="1"/>
  <c r="I36" i="56"/>
  <c r="K36" i="56" s="1"/>
  <c r="F9" i="57"/>
  <c r="H9" i="57" s="1"/>
  <c r="F11" i="57"/>
  <c r="H11" i="57" s="1"/>
  <c r="F14" i="62"/>
  <c r="H14" i="62" s="1"/>
  <c r="F61" i="55"/>
  <c r="H61" i="55" s="1"/>
  <c r="F12" i="55"/>
  <c r="H12" i="55" s="1"/>
  <c r="F151" i="53"/>
  <c r="H151" i="53" s="1"/>
  <c r="F103" i="53"/>
  <c r="H103" i="53" s="1"/>
  <c r="F62" i="53"/>
  <c r="H62" i="53" s="1"/>
  <c r="F11" i="53"/>
  <c r="H11" i="53" s="1"/>
  <c r="F38" i="53"/>
  <c r="H38" i="53" s="1"/>
  <c r="I144" i="52"/>
  <c r="K144" i="52" s="1"/>
  <c r="I152" i="52"/>
  <c r="K152" i="52" s="1"/>
  <c r="I93" i="52"/>
  <c r="K93" i="52" s="1"/>
  <c r="I94" i="52"/>
  <c r="K94" i="52" s="1"/>
  <c r="I109" i="52"/>
  <c r="I55" i="52"/>
  <c r="K55" i="52" s="1"/>
  <c r="I77" i="52"/>
  <c r="I14" i="52"/>
  <c r="K14" i="52" s="1"/>
  <c r="I36" i="52"/>
  <c r="K36" i="52" s="1"/>
  <c r="I52" i="51"/>
  <c r="K52" i="51" s="1"/>
  <c r="I54" i="51"/>
  <c r="K54" i="51" s="1"/>
  <c r="I199" i="51"/>
  <c r="K199" i="51" s="1"/>
  <c r="I57" i="50"/>
  <c r="K57" i="50" s="1"/>
  <c r="I59" i="50"/>
  <c r="K59" i="50" s="1"/>
  <c r="F10" i="49"/>
  <c r="H10" i="49" s="1"/>
  <c r="F12" i="49"/>
  <c r="H12" i="49" s="1"/>
  <c r="L115" i="44"/>
  <c r="L133" i="44" l="1"/>
  <c r="N133" i="44" s="1"/>
  <c r="N115" i="44"/>
  <c r="I121" i="52"/>
  <c r="K121" i="52" s="1"/>
  <c r="K109" i="52"/>
  <c r="I78" i="52"/>
  <c r="K78" i="52" s="1"/>
  <c r="K77" i="52"/>
  <c r="I96" i="52"/>
  <c r="F12" i="57"/>
  <c r="H12" i="57" s="1"/>
  <c r="I37" i="52"/>
  <c r="I13" i="56"/>
  <c r="I153" i="52"/>
  <c r="K153" i="52" s="1"/>
  <c r="F39" i="53"/>
  <c r="I112" i="44"/>
  <c r="K112" i="44" s="1"/>
  <c r="F112" i="43"/>
  <c r="H112" i="43" s="1"/>
  <c r="F98" i="43"/>
  <c r="H98" i="43" s="1"/>
  <c r="F57" i="43"/>
  <c r="H57" i="43" s="1"/>
  <c r="F131" i="41"/>
  <c r="H131" i="41" s="1"/>
  <c r="K37" i="52" l="1"/>
  <c r="H39" i="53"/>
  <c r="I37" i="56"/>
  <c r="I50" i="56" s="1"/>
  <c r="K50" i="56" s="1"/>
  <c r="K13" i="56"/>
  <c r="I122" i="52"/>
  <c r="K122" i="52" s="1"/>
  <c r="K96" i="52"/>
  <c r="D33" i="36"/>
  <c r="F33" i="36"/>
  <c r="H33" i="36" s="1"/>
  <c r="D14" i="36"/>
  <c r="F14" i="36"/>
  <c r="H14" i="36" s="1"/>
  <c r="D65" i="35"/>
  <c r="F65" i="35"/>
  <c r="H65" i="35" s="1"/>
  <c r="D55" i="35"/>
  <c r="F55" i="35"/>
  <c r="H55" i="35" s="1"/>
  <c r="J55" i="35"/>
  <c r="D34" i="35"/>
  <c r="F34" i="35"/>
  <c r="H34" i="35" s="1"/>
  <c r="K37" i="56" l="1"/>
  <c r="I164" i="52"/>
  <c r="K164" i="52" s="1"/>
  <c r="F35" i="35"/>
  <c r="D35" i="35"/>
  <c r="F34" i="36"/>
  <c r="D34" i="36"/>
  <c r="D46" i="36" s="1"/>
  <c r="D66" i="35"/>
  <c r="F66" i="35"/>
  <c r="H66" i="35" s="1"/>
  <c r="J66" i="35"/>
  <c r="I74" i="33"/>
  <c r="I11" i="33"/>
  <c r="I31" i="33"/>
  <c r="L11" i="33"/>
  <c r="D78" i="35" l="1"/>
  <c r="H34" i="36"/>
  <c r="F46" i="36"/>
  <c r="H46" i="36" s="1"/>
  <c r="H35" i="35"/>
  <c r="F78" i="35"/>
  <c r="H78" i="35" s="1"/>
  <c r="I32" i="33"/>
  <c r="I75" i="33"/>
  <c r="L32" i="33"/>
  <c r="I84" i="33" l="1"/>
  <c r="N32" i="33"/>
  <c r="E59" i="44" l="1"/>
  <c r="E60" i="44"/>
  <c r="E62" i="44"/>
  <c r="E63" i="44"/>
  <c r="E64" i="44"/>
  <c r="E68" i="44"/>
  <c r="E69" i="44"/>
  <c r="E70" i="44"/>
  <c r="E71" i="44"/>
  <c r="E72" i="44"/>
  <c r="E73" i="44"/>
  <c r="E74" i="44"/>
  <c r="E77" i="44"/>
  <c r="E81" i="44"/>
  <c r="E84" i="44"/>
  <c r="E58" i="44"/>
  <c r="F329" i="43" l="1"/>
  <c r="F323" i="43" l="1"/>
  <c r="I33" i="36" l="1"/>
  <c r="I14" i="36"/>
  <c r="K14" i="36" s="1"/>
  <c r="I55" i="35" l="1"/>
  <c r="K55" i="35" s="1"/>
  <c r="I56" i="34"/>
  <c r="K56" i="34" s="1"/>
  <c r="I34" i="36"/>
  <c r="I46" i="36" s="1"/>
  <c r="I66" i="35" l="1"/>
  <c r="K66" i="35" s="1"/>
  <c r="I257" i="43"/>
  <c r="I218" i="43"/>
  <c r="I192" i="43"/>
  <c r="K192" i="43" s="1"/>
  <c r="I231" i="43" l="1"/>
  <c r="K231" i="43" s="1"/>
  <c r="K218" i="43"/>
  <c r="I268" i="43"/>
  <c r="K268" i="43" s="1"/>
  <c r="K257" i="43"/>
  <c r="I193" i="43"/>
  <c r="K193" i="43" s="1"/>
  <c r="M81" i="40" l="1"/>
  <c r="N81" i="40" s="1"/>
  <c r="M43" i="39" l="1"/>
  <c r="N43" i="39" s="1"/>
  <c r="M213" i="38" l="1"/>
  <c r="N213" i="38" s="1"/>
  <c r="M173" i="38"/>
  <c r="N173" i="38" s="1"/>
  <c r="M130" i="38"/>
  <c r="N130" i="38" s="1"/>
  <c r="M80" i="34" l="1"/>
  <c r="I146" i="43" l="1"/>
  <c r="K146" i="43" s="1"/>
  <c r="M57" i="38"/>
  <c r="N57" i="38" s="1"/>
  <c r="M82" i="38" l="1"/>
  <c r="N82" i="38" s="1"/>
  <c r="I155" i="43"/>
  <c r="K155" i="43" s="1"/>
  <c r="M37" i="34"/>
  <c r="M11" i="34"/>
  <c r="M38" i="34" l="1"/>
  <c r="M122" i="37" l="1"/>
  <c r="M144" i="37" l="1"/>
  <c r="M153" i="52"/>
  <c r="L33" i="51"/>
  <c r="N33" i="51" s="1"/>
  <c r="M164" i="52" l="1"/>
  <c r="L153" i="52"/>
  <c r="L164" i="52" s="1"/>
  <c r="L34" i="51"/>
  <c r="I35" i="43"/>
  <c r="K35" i="43" s="1"/>
  <c r="I11" i="43"/>
  <c r="K11" i="43" s="1"/>
  <c r="J108" i="41"/>
  <c r="K108" i="41" s="1"/>
  <c r="J92" i="41"/>
  <c r="K92" i="41" s="1"/>
  <c r="J74" i="41"/>
  <c r="K74" i="41" s="1"/>
  <c r="J50" i="41"/>
  <c r="K50" i="41" s="1"/>
  <c r="J30" i="41"/>
  <c r="J11" i="41"/>
  <c r="M101" i="40"/>
  <c r="M55" i="40"/>
  <c r="N55" i="40" s="1"/>
  <c r="M123" i="40" l="1"/>
  <c r="N123" i="40" s="1"/>
  <c r="N101" i="40"/>
  <c r="N153" i="52"/>
  <c r="L283" i="51"/>
  <c r="N283" i="51" s="1"/>
  <c r="N34" i="51"/>
  <c r="N164" i="52"/>
  <c r="M82" i="40"/>
  <c r="J109" i="41"/>
  <c r="K109" i="41" s="1"/>
  <c r="I36" i="43"/>
  <c r="J75" i="41"/>
  <c r="K75" i="41" s="1"/>
  <c r="J31" i="41"/>
  <c r="K31" i="41" s="1"/>
  <c r="M14" i="39"/>
  <c r="N14" i="39" s="1"/>
  <c r="M193" i="38"/>
  <c r="N193" i="38" s="1"/>
  <c r="M174" i="38"/>
  <c r="N174" i="38" s="1"/>
  <c r="M102" i="38"/>
  <c r="N102" i="38" s="1"/>
  <c r="M11" i="38"/>
  <c r="N11" i="38" s="1"/>
  <c r="M135" i="40" l="1"/>
  <c r="N135" i="40" s="1"/>
  <c r="N82" i="40"/>
  <c r="I282" i="43"/>
  <c r="K282" i="43" s="1"/>
  <c r="K36" i="43"/>
  <c r="M214" i="38"/>
  <c r="N214" i="38" s="1"/>
  <c r="M131" i="38"/>
  <c r="N131" i="38" s="1"/>
  <c r="J138" i="41"/>
  <c r="K138" i="41" s="1"/>
  <c r="M44" i="39"/>
  <c r="M37" i="38"/>
  <c r="M56" i="34"/>
  <c r="M74" i="39" l="1"/>
  <c r="N74" i="39" s="1"/>
  <c r="N44" i="39"/>
  <c r="M228" i="38"/>
  <c r="N228" i="38" s="1"/>
  <c r="N37" i="38"/>
  <c r="M81" i="34"/>
  <c r="G60" i="50"/>
  <c r="M93" i="34" l="1"/>
  <c r="G122" i="40"/>
  <c r="G101" i="40"/>
  <c r="G81" i="40"/>
  <c r="G55" i="40"/>
  <c r="G35" i="40"/>
  <c r="G12" i="40"/>
  <c r="G43" i="39"/>
  <c r="G14" i="39"/>
  <c r="I11" i="34"/>
  <c r="K11" i="34" s="1"/>
  <c r="D29" i="34"/>
  <c r="J11" i="33"/>
  <c r="K11" i="33" l="1"/>
  <c r="G123" i="40"/>
  <c r="G44" i="39"/>
  <c r="G82" i="40"/>
  <c r="G36" i="40"/>
  <c r="G135" i="40" l="1"/>
  <c r="I269" i="51"/>
  <c r="K269" i="51" s="1"/>
  <c r="I247" i="51"/>
  <c r="K247" i="51" s="1"/>
  <c r="I78" i="51"/>
  <c r="K78" i="51" s="1"/>
  <c r="I270" i="51" l="1"/>
  <c r="K270" i="51" s="1"/>
  <c r="I60" i="50"/>
  <c r="K60" i="50" s="1"/>
  <c r="F34" i="49"/>
  <c r="H34" i="49" s="1"/>
  <c r="F13" i="49"/>
  <c r="H13" i="49" s="1"/>
  <c r="F79" i="49"/>
  <c r="H79" i="49" s="1"/>
  <c r="F53" i="49"/>
  <c r="H53" i="49" s="1"/>
  <c r="F80" i="49" l="1"/>
  <c r="H80" i="49" s="1"/>
  <c r="F35" i="49"/>
  <c r="I81" i="40"/>
  <c r="K81" i="40" s="1"/>
  <c r="H35" i="49" l="1"/>
  <c r="F92" i="49"/>
  <c r="H92" i="49" s="1"/>
  <c r="L11" i="34"/>
  <c r="N11" i="34" s="1"/>
  <c r="I37" i="34"/>
  <c r="L37" i="34"/>
  <c r="N37" i="34" s="1"/>
  <c r="I38" i="34" l="1"/>
  <c r="K37" i="34"/>
  <c r="L38" i="34"/>
  <c r="N38" i="34" l="1"/>
  <c r="K38" i="34"/>
  <c r="E67" i="50" l="1"/>
  <c r="D126" i="51" l="1"/>
  <c r="E31" i="39"/>
  <c r="C14" i="62" l="1"/>
  <c r="C36" i="62"/>
  <c r="F13" i="56"/>
  <c r="F36" i="56"/>
  <c r="E11" i="56"/>
  <c r="E12" i="56"/>
  <c r="E14" i="56"/>
  <c r="E15" i="56"/>
  <c r="E16" i="56"/>
  <c r="E20" i="56"/>
  <c r="E22" i="56"/>
  <c r="E23" i="56"/>
  <c r="E24" i="56"/>
  <c r="E25" i="56"/>
  <c r="E26" i="56"/>
  <c r="E27" i="56"/>
  <c r="E28" i="56"/>
  <c r="E30" i="56"/>
  <c r="E33" i="56"/>
  <c r="E34" i="56"/>
  <c r="E35" i="56"/>
  <c r="E10" i="56"/>
  <c r="C61" i="55"/>
  <c r="C84" i="55"/>
  <c r="C12" i="55"/>
  <c r="C37" i="55"/>
  <c r="F37" i="54"/>
  <c r="F12" i="54"/>
  <c r="E10" i="54"/>
  <c r="E11" i="54"/>
  <c r="E13" i="54"/>
  <c r="E14" i="54"/>
  <c r="E15" i="54"/>
  <c r="E19" i="54"/>
  <c r="E20" i="54"/>
  <c r="E21" i="54"/>
  <c r="E22" i="54"/>
  <c r="E23" i="54"/>
  <c r="E24" i="54"/>
  <c r="E25" i="54"/>
  <c r="E26" i="54"/>
  <c r="E29" i="54"/>
  <c r="E33" i="54"/>
  <c r="E34" i="54"/>
  <c r="E35" i="54"/>
  <c r="E9" i="54"/>
  <c r="C169" i="53"/>
  <c r="C151" i="53"/>
  <c r="C123" i="53"/>
  <c r="C103" i="53"/>
  <c r="C81" i="53"/>
  <c r="C62" i="53"/>
  <c r="C34" i="53"/>
  <c r="E34" i="53" s="1"/>
  <c r="E30" i="53"/>
  <c r="E28" i="53"/>
  <c r="C25" i="53"/>
  <c r="E25" i="53" s="1"/>
  <c r="C24" i="53"/>
  <c r="E24" i="53" s="1"/>
  <c r="E23" i="53"/>
  <c r="E20" i="53"/>
  <c r="C13" i="53"/>
  <c r="E13" i="53" s="1"/>
  <c r="C11" i="53"/>
  <c r="F152" i="52"/>
  <c r="F144" i="52"/>
  <c r="F121" i="52"/>
  <c r="F96" i="52"/>
  <c r="F77" i="52"/>
  <c r="F55" i="52"/>
  <c r="F36" i="52"/>
  <c r="F14" i="52"/>
  <c r="E12" i="52"/>
  <c r="E13" i="52"/>
  <c r="E15" i="52"/>
  <c r="E16" i="52"/>
  <c r="E17" i="52"/>
  <c r="E20" i="52"/>
  <c r="E21" i="52"/>
  <c r="E22" i="52"/>
  <c r="E23" i="52"/>
  <c r="E24" i="52"/>
  <c r="E25" i="52"/>
  <c r="E26" i="52"/>
  <c r="E29" i="52"/>
  <c r="E34" i="52"/>
  <c r="E35" i="52"/>
  <c r="E142" i="52"/>
  <c r="E143" i="52"/>
  <c r="E145" i="52"/>
  <c r="E146" i="52"/>
  <c r="E150" i="52"/>
  <c r="E151" i="52"/>
  <c r="E141" i="52"/>
  <c r="E94" i="52"/>
  <c r="E95" i="52"/>
  <c r="E97" i="52"/>
  <c r="E98" i="52"/>
  <c r="E99" i="52"/>
  <c r="E102" i="52"/>
  <c r="E105" i="52"/>
  <c r="E106" i="52"/>
  <c r="E107" i="52"/>
  <c r="E108" i="52"/>
  <c r="E109" i="52"/>
  <c r="E110" i="52"/>
  <c r="E111" i="52"/>
  <c r="E112" i="52"/>
  <c r="E113" i="52"/>
  <c r="E115" i="52"/>
  <c r="E120" i="52"/>
  <c r="E93" i="52"/>
  <c r="E53" i="52"/>
  <c r="E54" i="52"/>
  <c r="E56" i="52"/>
  <c r="E57" i="52"/>
  <c r="E59" i="52"/>
  <c r="E62" i="52"/>
  <c r="E63" i="52"/>
  <c r="E64" i="52"/>
  <c r="E65" i="52"/>
  <c r="E66" i="52"/>
  <c r="E67" i="52"/>
  <c r="E68" i="52"/>
  <c r="E69" i="52"/>
  <c r="E75" i="52"/>
  <c r="E76" i="52"/>
  <c r="E52" i="52"/>
  <c r="E11" i="52"/>
  <c r="E245" i="51"/>
  <c r="E246" i="51"/>
  <c r="E248" i="51"/>
  <c r="E249" i="51"/>
  <c r="E250" i="51"/>
  <c r="E254" i="51"/>
  <c r="E256" i="51"/>
  <c r="E258" i="51"/>
  <c r="E259" i="51"/>
  <c r="E261" i="51"/>
  <c r="E266" i="51"/>
  <c r="E267" i="51"/>
  <c r="E244" i="51"/>
  <c r="E197" i="51"/>
  <c r="E198" i="51"/>
  <c r="E200" i="51"/>
  <c r="E201" i="51"/>
  <c r="E202" i="51"/>
  <c r="E206" i="51"/>
  <c r="E207" i="51"/>
  <c r="E208" i="51"/>
  <c r="E209" i="51"/>
  <c r="E210" i="51"/>
  <c r="E211" i="51"/>
  <c r="E212" i="51"/>
  <c r="E213" i="51"/>
  <c r="E215" i="51"/>
  <c r="E219" i="51"/>
  <c r="E221" i="51"/>
  <c r="E222" i="51"/>
  <c r="E223" i="51"/>
  <c r="E196" i="51"/>
  <c r="E149" i="51"/>
  <c r="E150" i="51"/>
  <c r="E152" i="51"/>
  <c r="E153" i="51"/>
  <c r="E154" i="51"/>
  <c r="E156" i="51"/>
  <c r="E158" i="51"/>
  <c r="E159" i="51"/>
  <c r="E160" i="51"/>
  <c r="E161" i="51"/>
  <c r="E162" i="51"/>
  <c r="E163" i="51"/>
  <c r="E164" i="51"/>
  <c r="E166" i="51"/>
  <c r="E171" i="51"/>
  <c r="E172" i="51"/>
  <c r="E148" i="51"/>
  <c r="E100" i="51"/>
  <c r="E101" i="51"/>
  <c r="E103" i="51"/>
  <c r="E104" i="51"/>
  <c r="E105" i="51"/>
  <c r="E108" i="51"/>
  <c r="E109" i="51"/>
  <c r="E110" i="51"/>
  <c r="E111" i="51"/>
  <c r="E113" i="51"/>
  <c r="E114" i="51"/>
  <c r="E115" i="51"/>
  <c r="E118" i="51"/>
  <c r="E124" i="51"/>
  <c r="E99" i="51"/>
  <c r="E53" i="51"/>
  <c r="E54" i="51"/>
  <c r="E56" i="51"/>
  <c r="E57" i="51"/>
  <c r="E58" i="51"/>
  <c r="E64" i="51"/>
  <c r="E65" i="51"/>
  <c r="E66" i="51"/>
  <c r="E67" i="51"/>
  <c r="E68" i="51"/>
  <c r="E69" i="51"/>
  <c r="E70" i="51"/>
  <c r="E74" i="51"/>
  <c r="E75" i="51"/>
  <c r="E76" i="51"/>
  <c r="E77" i="51"/>
  <c r="E52" i="51"/>
  <c r="E11" i="51"/>
  <c r="E12" i="51"/>
  <c r="E14" i="51"/>
  <c r="E15" i="51"/>
  <c r="E16" i="51"/>
  <c r="E19" i="51"/>
  <c r="E20" i="51"/>
  <c r="E21" i="51"/>
  <c r="E22" i="51"/>
  <c r="E23" i="51"/>
  <c r="E24" i="51"/>
  <c r="E26" i="51"/>
  <c r="E31" i="51"/>
  <c r="E32" i="51"/>
  <c r="E10" i="51"/>
  <c r="F269" i="51"/>
  <c r="F247" i="51"/>
  <c r="F224" i="51"/>
  <c r="F199" i="51"/>
  <c r="F173" i="51"/>
  <c r="F151" i="51"/>
  <c r="F126" i="51"/>
  <c r="F102" i="51"/>
  <c r="F78" i="51"/>
  <c r="F55" i="51"/>
  <c r="F33" i="51"/>
  <c r="F13" i="51"/>
  <c r="I70" i="50"/>
  <c r="F60" i="50"/>
  <c r="H60" i="50" s="1"/>
  <c r="E58" i="50"/>
  <c r="E59" i="50"/>
  <c r="E61" i="50"/>
  <c r="E62" i="50"/>
  <c r="E63" i="50"/>
  <c r="E66" i="50"/>
  <c r="E68" i="50"/>
  <c r="E57" i="50"/>
  <c r="F37" i="50"/>
  <c r="F11" i="50"/>
  <c r="E9" i="50"/>
  <c r="E10" i="50"/>
  <c r="E12" i="50"/>
  <c r="E13" i="50"/>
  <c r="E14" i="50"/>
  <c r="E18" i="50"/>
  <c r="E20" i="50"/>
  <c r="E21" i="50"/>
  <c r="E22" i="50"/>
  <c r="E23" i="50"/>
  <c r="E24" i="50"/>
  <c r="E25" i="50"/>
  <c r="E26" i="50"/>
  <c r="E30" i="50"/>
  <c r="E34" i="50"/>
  <c r="E36" i="50"/>
  <c r="E8" i="50"/>
  <c r="I71" i="50" l="1"/>
  <c r="K71" i="50" s="1"/>
  <c r="K70" i="50"/>
  <c r="F174" i="51"/>
  <c r="F79" i="51"/>
  <c r="C170" i="53"/>
  <c r="F37" i="56"/>
  <c r="F50" i="56" s="1"/>
  <c r="C85" i="55"/>
  <c r="C97" i="55" s="1"/>
  <c r="C37" i="62"/>
  <c r="C49" i="62" s="1"/>
  <c r="C38" i="55"/>
  <c r="F78" i="52"/>
  <c r="F37" i="52"/>
  <c r="F153" i="52"/>
  <c r="F122" i="52"/>
  <c r="C82" i="53"/>
  <c r="C124" i="53"/>
  <c r="C38" i="53"/>
  <c r="C39" i="53" s="1"/>
  <c r="F38" i="54"/>
  <c r="F51" i="54" s="1"/>
  <c r="F34" i="51"/>
  <c r="F225" i="51"/>
  <c r="F270" i="51"/>
  <c r="F127" i="51"/>
  <c r="F38" i="50"/>
  <c r="I115" i="44"/>
  <c r="K115" i="44" s="1"/>
  <c r="I61" i="44"/>
  <c r="K61" i="44" s="1"/>
  <c r="I86" i="44"/>
  <c r="K86" i="44" s="1"/>
  <c r="F61" i="44"/>
  <c r="F86" i="44"/>
  <c r="I13" i="44"/>
  <c r="I35" i="44"/>
  <c r="F13" i="44"/>
  <c r="F35" i="44"/>
  <c r="E113" i="44"/>
  <c r="E112" i="44"/>
  <c r="F257" i="43"/>
  <c r="H257" i="43" s="1"/>
  <c r="F267" i="43"/>
  <c r="H267" i="43" s="1"/>
  <c r="F218" i="43"/>
  <c r="H218" i="43" s="1"/>
  <c r="H230" i="43"/>
  <c r="F192" i="43"/>
  <c r="H192" i="43" s="1"/>
  <c r="F146" i="43"/>
  <c r="H146" i="43" s="1"/>
  <c r="F154" i="43"/>
  <c r="H154" i="43" s="1"/>
  <c r="F101" i="43"/>
  <c r="H101" i="43" s="1"/>
  <c r="F122" i="43"/>
  <c r="H122" i="43" s="1"/>
  <c r="F60" i="43"/>
  <c r="H60" i="43" s="1"/>
  <c r="F80" i="43"/>
  <c r="H80" i="43" s="1"/>
  <c r="F35" i="43"/>
  <c r="H35" i="43" s="1"/>
  <c r="F11" i="43"/>
  <c r="H11" i="43" s="1"/>
  <c r="C267" i="43"/>
  <c r="C257" i="43"/>
  <c r="C230" i="43"/>
  <c r="C218" i="43"/>
  <c r="C192" i="43"/>
  <c r="C180" i="43"/>
  <c r="C154" i="43"/>
  <c r="C146" i="43"/>
  <c r="C122" i="43"/>
  <c r="C101" i="43"/>
  <c r="C80" i="43"/>
  <c r="C60" i="43"/>
  <c r="C35" i="43"/>
  <c r="C11" i="43"/>
  <c r="C80" i="42"/>
  <c r="C59" i="42"/>
  <c r="C36" i="42"/>
  <c r="C12" i="42"/>
  <c r="C30" i="41"/>
  <c r="C11" i="41"/>
  <c r="F122" i="40"/>
  <c r="H122" i="40" s="1"/>
  <c r="F101" i="40"/>
  <c r="H101" i="40" s="1"/>
  <c r="E99" i="40"/>
  <c r="E100" i="40"/>
  <c r="E102" i="40"/>
  <c r="E103" i="40"/>
  <c r="E104" i="40"/>
  <c r="E106" i="40"/>
  <c r="E108" i="40"/>
  <c r="E109" i="40"/>
  <c r="E111" i="40"/>
  <c r="E112" i="40"/>
  <c r="E113" i="40"/>
  <c r="E114" i="40"/>
  <c r="E115" i="40"/>
  <c r="E116" i="40"/>
  <c r="E117" i="40"/>
  <c r="E118" i="40"/>
  <c r="E121" i="40"/>
  <c r="E98" i="40"/>
  <c r="F81" i="40"/>
  <c r="H81" i="40" s="1"/>
  <c r="F55" i="40"/>
  <c r="H55" i="40" s="1"/>
  <c r="E53" i="40"/>
  <c r="E54" i="40"/>
  <c r="E56" i="40"/>
  <c r="E57" i="40"/>
  <c r="E58" i="40"/>
  <c r="E61" i="40"/>
  <c r="E64" i="40"/>
  <c r="E65" i="40"/>
  <c r="E66" i="40"/>
  <c r="E67" i="40"/>
  <c r="E68" i="40"/>
  <c r="E69" i="40"/>
  <c r="E70" i="40"/>
  <c r="E71" i="40"/>
  <c r="E72" i="40"/>
  <c r="E75" i="40"/>
  <c r="E79" i="40"/>
  <c r="E52" i="40"/>
  <c r="F35" i="40"/>
  <c r="H35" i="40" s="1"/>
  <c r="F12" i="40"/>
  <c r="H12" i="40" s="1"/>
  <c r="E10" i="40"/>
  <c r="E11" i="40"/>
  <c r="E13" i="40"/>
  <c r="E14" i="40"/>
  <c r="E15" i="40"/>
  <c r="E19" i="40"/>
  <c r="E20" i="40"/>
  <c r="E21" i="40"/>
  <c r="E23" i="40"/>
  <c r="E24" i="40"/>
  <c r="E25" i="40"/>
  <c r="E28" i="40"/>
  <c r="E32" i="40"/>
  <c r="E33" i="40"/>
  <c r="E34" i="40"/>
  <c r="E9" i="40"/>
  <c r="E63" i="39"/>
  <c r="E12" i="39"/>
  <c r="E13" i="39"/>
  <c r="E15" i="39"/>
  <c r="E16" i="39"/>
  <c r="E17" i="39"/>
  <c r="E22" i="39"/>
  <c r="E23" i="39"/>
  <c r="E25" i="39"/>
  <c r="E26" i="39"/>
  <c r="E27" i="39"/>
  <c r="E74" i="39" s="1"/>
  <c r="E30" i="39"/>
  <c r="E36" i="39"/>
  <c r="E37" i="39"/>
  <c r="E38" i="39"/>
  <c r="E39" i="39"/>
  <c r="E41" i="39"/>
  <c r="E11" i="39"/>
  <c r="E191" i="38"/>
  <c r="E192" i="38"/>
  <c r="E194" i="38"/>
  <c r="E195" i="38"/>
  <c r="E196" i="38"/>
  <c r="E199" i="38"/>
  <c r="E200" i="38"/>
  <c r="E201" i="38"/>
  <c r="E203" i="38"/>
  <c r="E205" i="38"/>
  <c r="E206" i="38"/>
  <c r="E212" i="38"/>
  <c r="E190" i="38"/>
  <c r="E148" i="38"/>
  <c r="E149" i="38"/>
  <c r="E151" i="38"/>
  <c r="E152" i="38"/>
  <c r="E153" i="38"/>
  <c r="E157" i="38"/>
  <c r="E158" i="38"/>
  <c r="E159" i="38"/>
  <c r="E160" i="38"/>
  <c r="E161" i="38"/>
  <c r="E163" i="38"/>
  <c r="E164" i="38"/>
  <c r="E165" i="38"/>
  <c r="E166" i="38"/>
  <c r="E171" i="38"/>
  <c r="E147" i="38"/>
  <c r="E100" i="38"/>
  <c r="E101" i="38"/>
  <c r="E103" i="38"/>
  <c r="E104" i="38"/>
  <c r="E105" i="38"/>
  <c r="E107" i="38"/>
  <c r="E110" i="38"/>
  <c r="E111" i="38"/>
  <c r="E112" i="38"/>
  <c r="E113" i="38"/>
  <c r="E114" i="38"/>
  <c r="E116" i="38"/>
  <c r="E117" i="38"/>
  <c r="E118" i="38"/>
  <c r="E119" i="38"/>
  <c r="E122" i="38"/>
  <c r="E126" i="38"/>
  <c r="E128" i="38"/>
  <c r="E99" i="38"/>
  <c r="E55" i="38"/>
  <c r="E56" i="38"/>
  <c r="E58" i="38"/>
  <c r="E59" i="38"/>
  <c r="E60" i="38"/>
  <c r="E63" i="38"/>
  <c r="E64" i="38"/>
  <c r="E65" i="38"/>
  <c r="E66" i="38"/>
  <c r="E67" i="38"/>
  <c r="E71" i="38"/>
  <c r="E72" i="38"/>
  <c r="E75" i="38"/>
  <c r="E80" i="38"/>
  <c r="E54" i="38"/>
  <c r="G64" i="39"/>
  <c r="G74" i="39" s="1"/>
  <c r="F64" i="39"/>
  <c r="F14" i="39"/>
  <c r="H14" i="39" s="1"/>
  <c r="F213" i="38"/>
  <c r="H213" i="38" s="1"/>
  <c r="F193" i="38"/>
  <c r="H193" i="38" s="1"/>
  <c r="F173" i="38"/>
  <c r="H173" i="38" s="1"/>
  <c r="F150" i="38"/>
  <c r="H150" i="38" s="1"/>
  <c r="F130" i="38"/>
  <c r="H130" i="38" s="1"/>
  <c r="F102" i="38"/>
  <c r="H102" i="38" s="1"/>
  <c r="E9" i="38"/>
  <c r="E10" i="38"/>
  <c r="E12" i="38"/>
  <c r="E13" i="38"/>
  <c r="E14" i="38"/>
  <c r="E19" i="38"/>
  <c r="E20" i="38"/>
  <c r="E21" i="38"/>
  <c r="E22" i="38"/>
  <c r="E23" i="38"/>
  <c r="E24" i="38"/>
  <c r="E25" i="38"/>
  <c r="E26" i="38"/>
  <c r="E28" i="38"/>
  <c r="E32" i="38"/>
  <c r="E34" i="38"/>
  <c r="E8" i="38"/>
  <c r="I131" i="37"/>
  <c r="K131" i="37" s="1"/>
  <c r="I122" i="37"/>
  <c r="I105" i="37"/>
  <c r="K105" i="37" s="1"/>
  <c r="I73" i="37"/>
  <c r="K73" i="37" s="1"/>
  <c r="I49" i="37"/>
  <c r="K49" i="37" s="1"/>
  <c r="I31" i="37"/>
  <c r="I14" i="37"/>
  <c r="F164" i="52" l="1"/>
  <c r="F283" i="51"/>
  <c r="C183" i="53"/>
  <c r="K122" i="37"/>
  <c r="H64" i="39"/>
  <c r="F43" i="39"/>
  <c r="H43" i="39" s="1"/>
  <c r="H36" i="39"/>
  <c r="C81" i="42"/>
  <c r="F123" i="40"/>
  <c r="H123" i="40" s="1"/>
  <c r="I32" i="37"/>
  <c r="C37" i="42"/>
  <c r="I74" i="37"/>
  <c r="K74" i="37" s="1"/>
  <c r="F36" i="44"/>
  <c r="F87" i="44"/>
  <c r="F123" i="43"/>
  <c r="H123" i="43" s="1"/>
  <c r="F193" i="43"/>
  <c r="H193" i="43" s="1"/>
  <c r="F268" i="43"/>
  <c r="H268" i="43" s="1"/>
  <c r="F231" i="43"/>
  <c r="H231" i="43" s="1"/>
  <c r="F36" i="40"/>
  <c r="F82" i="40"/>
  <c r="H82" i="40" s="1"/>
  <c r="C81" i="43"/>
  <c r="C155" i="43"/>
  <c r="C231" i="43"/>
  <c r="F81" i="43"/>
  <c r="H81" i="43" s="1"/>
  <c r="C268" i="43"/>
  <c r="F155" i="43"/>
  <c r="H155" i="43" s="1"/>
  <c r="C36" i="43"/>
  <c r="C123" i="43"/>
  <c r="C193" i="43"/>
  <c r="F36" i="43"/>
  <c r="C31" i="41"/>
  <c r="F214" i="38"/>
  <c r="H214" i="38" s="1"/>
  <c r="F174" i="38"/>
  <c r="H174" i="38" s="1"/>
  <c r="F131" i="38"/>
  <c r="H131" i="38" s="1"/>
  <c r="I87" i="44"/>
  <c r="K87" i="44" s="1"/>
  <c r="I36" i="44"/>
  <c r="I80" i="34"/>
  <c r="I34" i="35"/>
  <c r="K34" i="35" s="1"/>
  <c r="I12" i="35"/>
  <c r="K12" i="35" s="1"/>
  <c r="L74" i="33"/>
  <c r="N74" i="33" s="1"/>
  <c r="J74" i="33"/>
  <c r="J31" i="33"/>
  <c r="E54" i="34"/>
  <c r="E55" i="34"/>
  <c r="E57" i="34"/>
  <c r="E58" i="34"/>
  <c r="E59" i="34"/>
  <c r="E62" i="34"/>
  <c r="E64" i="34"/>
  <c r="E65" i="34"/>
  <c r="E66" i="34"/>
  <c r="E67" i="34"/>
  <c r="E68" i="34"/>
  <c r="E69" i="34"/>
  <c r="E70" i="34"/>
  <c r="E73" i="34"/>
  <c r="E77" i="34"/>
  <c r="E78" i="34"/>
  <c r="E79" i="34"/>
  <c r="E53" i="34"/>
  <c r="E9" i="34"/>
  <c r="E10" i="34"/>
  <c r="E12" i="34"/>
  <c r="E13" i="34"/>
  <c r="E14" i="34"/>
  <c r="E18" i="34"/>
  <c r="E21" i="34"/>
  <c r="E22" i="34"/>
  <c r="E23" i="34"/>
  <c r="E24" i="34"/>
  <c r="E26" i="34"/>
  <c r="E27" i="34"/>
  <c r="E28" i="34"/>
  <c r="E29" i="34"/>
  <c r="E30" i="34"/>
  <c r="E35" i="34"/>
  <c r="E8" i="34"/>
  <c r="E130" i="37"/>
  <c r="E129" i="37"/>
  <c r="E121" i="37"/>
  <c r="E120" i="37"/>
  <c r="E103" i="37"/>
  <c r="E47" i="37"/>
  <c r="E48" i="37"/>
  <c r="E50" i="37"/>
  <c r="E52" i="37"/>
  <c r="E53" i="37"/>
  <c r="E60" i="37"/>
  <c r="E61" i="37"/>
  <c r="E62" i="37"/>
  <c r="E63" i="37"/>
  <c r="E64" i="37"/>
  <c r="E65" i="37"/>
  <c r="E70" i="37"/>
  <c r="E71" i="37"/>
  <c r="E46" i="37"/>
  <c r="E12" i="37"/>
  <c r="E13" i="37"/>
  <c r="E15" i="37"/>
  <c r="E16" i="37"/>
  <c r="E17" i="37"/>
  <c r="E20" i="37"/>
  <c r="E21" i="37"/>
  <c r="E22" i="37"/>
  <c r="E23" i="37"/>
  <c r="E24" i="37"/>
  <c r="E27" i="37"/>
  <c r="E30" i="37"/>
  <c r="E11" i="37"/>
  <c r="K32" i="37" l="1"/>
  <c r="C282" i="43"/>
  <c r="C95" i="42"/>
  <c r="H36" i="40"/>
  <c r="F135" i="40"/>
  <c r="H135" i="40" s="1"/>
  <c r="H36" i="43"/>
  <c r="F282" i="43"/>
  <c r="H282" i="43" s="1"/>
  <c r="I133" i="44"/>
  <c r="K133" i="44" s="1"/>
  <c r="I144" i="37"/>
  <c r="K144" i="37" s="1"/>
  <c r="I81" i="34"/>
  <c r="K80" i="34"/>
  <c r="K74" i="33"/>
  <c r="J32" i="33"/>
  <c r="K31" i="33"/>
  <c r="F44" i="39"/>
  <c r="J75" i="33"/>
  <c r="L75" i="33"/>
  <c r="I35" i="35"/>
  <c r="C14" i="36"/>
  <c r="E14" i="36" s="1"/>
  <c r="C33" i="36"/>
  <c r="E33" i="36" s="1"/>
  <c r="C12" i="35"/>
  <c r="E12" i="35" s="1"/>
  <c r="C34" i="35"/>
  <c r="E34" i="35" s="1"/>
  <c r="F56" i="34"/>
  <c r="H56" i="34" s="1"/>
  <c r="F80" i="34"/>
  <c r="H80" i="34" s="1"/>
  <c r="D37" i="34"/>
  <c r="D11" i="34"/>
  <c r="F11" i="34"/>
  <c r="H11" i="34" s="1"/>
  <c r="H30" i="34"/>
  <c r="H22" i="34"/>
  <c r="H18" i="34"/>
  <c r="H14" i="34"/>
  <c r="J84" i="33" l="1"/>
  <c r="K84" i="33" s="1"/>
  <c r="L84" i="33"/>
  <c r="N84" i="33" s="1"/>
  <c r="I93" i="34"/>
  <c r="K93" i="34" s="1"/>
  <c r="I78" i="35"/>
  <c r="N75" i="33"/>
  <c r="K81" i="34"/>
  <c r="H44" i="39"/>
  <c r="F74" i="39"/>
  <c r="H74" i="39" s="1"/>
  <c r="K32" i="33"/>
  <c r="K75" i="33"/>
  <c r="C35" i="35"/>
  <c r="C34" i="36"/>
  <c r="F37" i="34"/>
  <c r="F81" i="34"/>
  <c r="H81" i="34" s="1"/>
  <c r="D38" i="34"/>
  <c r="H74" i="33"/>
  <c r="H31" i="33"/>
  <c r="H11" i="33"/>
  <c r="E34" i="36" l="1"/>
  <c r="C46" i="36"/>
  <c r="E46" i="36" s="1"/>
  <c r="E35" i="35"/>
  <c r="F38" i="34"/>
  <c r="H37" i="34"/>
  <c r="H75" i="33"/>
  <c r="F93" i="34" l="1"/>
  <c r="H93" i="34" s="1"/>
  <c r="H38" i="34"/>
  <c r="H32" i="33"/>
  <c r="D79" i="49" l="1"/>
  <c r="C79" i="49"/>
  <c r="D53" i="49"/>
  <c r="C53" i="49"/>
  <c r="D34" i="49"/>
  <c r="C34" i="49"/>
  <c r="D13" i="49"/>
  <c r="C13" i="49"/>
  <c r="E53" i="49" l="1"/>
  <c r="E13" i="49"/>
  <c r="E79" i="49"/>
  <c r="E34" i="49"/>
  <c r="C80" i="49"/>
  <c r="C35" i="49"/>
  <c r="D80" i="49"/>
  <c r="D35" i="49"/>
  <c r="C92" i="49" l="1"/>
  <c r="D92" i="49"/>
  <c r="E80" i="49"/>
  <c r="E35" i="49"/>
  <c r="E92" i="49" l="1"/>
  <c r="C36" i="56"/>
  <c r="D36" i="56"/>
  <c r="G36" i="56"/>
  <c r="H36" i="56" s="1"/>
  <c r="C13" i="56"/>
  <c r="D13" i="56"/>
  <c r="G13" i="56"/>
  <c r="H13" i="56" s="1"/>
  <c r="E36" i="56" l="1"/>
  <c r="C37" i="56"/>
  <c r="E13" i="56"/>
  <c r="G37" i="56"/>
  <c r="G50" i="56" s="1"/>
  <c r="H50" i="56" s="1"/>
  <c r="D37" i="56"/>
  <c r="C115" i="44"/>
  <c r="D115" i="44"/>
  <c r="F115" i="44"/>
  <c r="F133" i="44" s="1"/>
  <c r="G115" i="44"/>
  <c r="D30" i="41"/>
  <c r="E30" i="41" s="1"/>
  <c r="C131" i="37"/>
  <c r="D131" i="37"/>
  <c r="F131" i="37"/>
  <c r="H131" i="37" s="1"/>
  <c r="L131" i="37"/>
  <c r="N131" i="37" s="1"/>
  <c r="C122" i="37"/>
  <c r="D122" i="37"/>
  <c r="F122" i="37"/>
  <c r="L122" i="37"/>
  <c r="N122" i="37" s="1"/>
  <c r="H37" i="56" l="1"/>
  <c r="H122" i="37"/>
  <c r="H115" i="44"/>
  <c r="E115" i="44"/>
  <c r="E122" i="37"/>
  <c r="E37" i="56"/>
  <c r="E131" i="37"/>
  <c r="G269" i="51" l="1"/>
  <c r="H269" i="51" s="1"/>
  <c r="D154" i="43"/>
  <c r="E154" i="43" s="1"/>
  <c r="D11" i="38" l="1"/>
  <c r="D105" i="37" l="1"/>
  <c r="G247" i="51" l="1"/>
  <c r="H247" i="51" s="1"/>
  <c r="G270" i="51" l="1"/>
  <c r="H270" i="51" s="1"/>
  <c r="I11" i="38" l="1"/>
  <c r="K11" i="38" s="1"/>
  <c r="I130" i="38"/>
  <c r="K130" i="38" s="1"/>
  <c r="I213" i="38"/>
  <c r="K213" i="38" s="1"/>
  <c r="I193" i="38"/>
  <c r="K193" i="38" s="1"/>
  <c r="I173" i="38"/>
  <c r="K173" i="38" s="1"/>
  <c r="I214" i="38" l="1"/>
  <c r="K214" i="38" s="1"/>
  <c r="I174" i="38" l="1"/>
  <c r="K174" i="38" s="1"/>
  <c r="I102" i="38"/>
  <c r="K102" i="38" s="1"/>
  <c r="I131" i="38" l="1"/>
  <c r="K131" i="38" s="1"/>
  <c r="F36" i="62" l="1"/>
  <c r="H36" i="62" s="1"/>
  <c r="F36" i="57"/>
  <c r="H36" i="57" s="1"/>
  <c r="F37" i="62" l="1"/>
  <c r="F37" i="57"/>
  <c r="F37" i="55"/>
  <c r="H37" i="55" s="1"/>
  <c r="F84" i="55"/>
  <c r="H84" i="55" s="1"/>
  <c r="D12" i="55"/>
  <c r="E12" i="55" s="1"/>
  <c r="D37" i="55"/>
  <c r="E37" i="55" s="1"/>
  <c r="H37" i="62" l="1"/>
  <c r="F49" i="62"/>
  <c r="H49" i="62" s="1"/>
  <c r="H37" i="57"/>
  <c r="F49" i="57"/>
  <c r="H49" i="57" s="1"/>
  <c r="F85" i="55"/>
  <c r="H85" i="55" s="1"/>
  <c r="F38" i="55"/>
  <c r="D38" i="55"/>
  <c r="F169" i="53"/>
  <c r="H169" i="53" s="1"/>
  <c r="F123" i="53"/>
  <c r="H123" i="53" s="1"/>
  <c r="F81" i="53"/>
  <c r="H81" i="53" s="1"/>
  <c r="E38" i="55" l="1"/>
  <c r="H38" i="55"/>
  <c r="F97" i="55"/>
  <c r="H97" i="55" s="1"/>
  <c r="F124" i="53"/>
  <c r="H124" i="53" s="1"/>
  <c r="F170" i="53"/>
  <c r="H170" i="53" s="1"/>
  <c r="F82" i="53"/>
  <c r="H82" i="53" l="1"/>
  <c r="F183" i="53"/>
  <c r="H183" i="53" s="1"/>
  <c r="I224" i="51"/>
  <c r="K224" i="51" s="1"/>
  <c r="I151" i="51"/>
  <c r="K151" i="51" s="1"/>
  <c r="I173" i="51"/>
  <c r="K173" i="51" s="1"/>
  <c r="I102" i="51"/>
  <c r="K102" i="51" s="1"/>
  <c r="I126" i="51"/>
  <c r="K126" i="51" s="1"/>
  <c r="I55" i="51"/>
  <c r="K55" i="51" s="1"/>
  <c r="I13" i="51"/>
  <c r="I33" i="51"/>
  <c r="K33" i="51" s="1"/>
  <c r="I174" i="51" l="1"/>
  <c r="K174" i="51" s="1"/>
  <c r="I79" i="51"/>
  <c r="K79" i="51" s="1"/>
  <c r="I34" i="51"/>
  <c r="I225" i="51"/>
  <c r="K225" i="51" s="1"/>
  <c r="I127" i="51"/>
  <c r="K127" i="51" s="1"/>
  <c r="I11" i="50"/>
  <c r="K11" i="50" s="1"/>
  <c r="I37" i="50"/>
  <c r="K37" i="50" s="1"/>
  <c r="K34" i="51" l="1"/>
  <c r="I283" i="51"/>
  <c r="K283" i="51" s="1"/>
  <c r="I38" i="50"/>
  <c r="K38" i="50" l="1"/>
  <c r="I83" i="50"/>
  <c r="K83" i="50" s="1"/>
  <c r="E131" i="41" l="1"/>
  <c r="F92" i="41" l="1"/>
  <c r="H92" i="41" s="1"/>
  <c r="F108" i="41"/>
  <c r="H108" i="41" s="1"/>
  <c r="F50" i="41"/>
  <c r="H50" i="41" s="1"/>
  <c r="F74" i="41"/>
  <c r="H74" i="41" s="1"/>
  <c r="F11" i="41"/>
  <c r="F30" i="41"/>
  <c r="F31" i="41" l="1"/>
  <c r="F75" i="41"/>
  <c r="H75" i="41" s="1"/>
  <c r="F109" i="41"/>
  <c r="H109" i="41" s="1"/>
  <c r="F138" i="41" l="1"/>
  <c r="H138" i="41" s="1"/>
  <c r="J33" i="36"/>
  <c r="K33" i="36" s="1"/>
  <c r="C55" i="35"/>
  <c r="E55" i="35" s="1"/>
  <c r="J34" i="36" l="1"/>
  <c r="C56" i="34"/>
  <c r="D56" i="34"/>
  <c r="L56" i="34"/>
  <c r="N56" i="34" s="1"/>
  <c r="C80" i="34"/>
  <c r="D80" i="34"/>
  <c r="L80" i="34"/>
  <c r="N80" i="34" s="1"/>
  <c r="J46" i="36" l="1"/>
  <c r="K46" i="36" s="1"/>
  <c r="K34" i="36"/>
  <c r="E80" i="34"/>
  <c r="E56" i="34"/>
  <c r="D81" i="34"/>
  <c r="D93" i="34" s="1"/>
  <c r="L81" i="34"/>
  <c r="C81" i="34"/>
  <c r="N81" i="34" l="1"/>
  <c r="L93" i="34"/>
  <c r="N93" i="34" s="1"/>
  <c r="E81" i="34"/>
  <c r="C11" i="38" l="1"/>
  <c r="E11" i="38" s="1"/>
  <c r="C105" i="37" l="1"/>
  <c r="E105" i="37" s="1"/>
  <c r="F105" i="37"/>
  <c r="L105" i="37"/>
  <c r="N105" i="37" s="1"/>
  <c r="D36" i="62"/>
  <c r="E36" i="62" s="1"/>
  <c r="D14" i="62"/>
  <c r="E14" i="62" s="1"/>
  <c r="C65" i="35"/>
  <c r="C37" i="34"/>
  <c r="E37" i="34" s="1"/>
  <c r="C11" i="34"/>
  <c r="E11" i="34" s="1"/>
  <c r="D74" i="33"/>
  <c r="E74" i="33" s="1"/>
  <c r="D31" i="33"/>
  <c r="E31" i="33" s="1"/>
  <c r="C36" i="57"/>
  <c r="D36" i="57"/>
  <c r="C12" i="57"/>
  <c r="D12" i="57"/>
  <c r="D84" i="55"/>
  <c r="E84" i="55" s="1"/>
  <c r="D61" i="55"/>
  <c r="E61" i="55" s="1"/>
  <c r="C37" i="54"/>
  <c r="D37" i="54"/>
  <c r="G37" i="54"/>
  <c r="H37" i="54" s="1"/>
  <c r="C12" i="54"/>
  <c r="D12" i="54"/>
  <c r="G12" i="54"/>
  <c r="H12" i="54" s="1"/>
  <c r="D169" i="53"/>
  <c r="E169" i="53" s="1"/>
  <c r="D151" i="53"/>
  <c r="E151" i="53" s="1"/>
  <c r="D123" i="53"/>
  <c r="E123" i="53" s="1"/>
  <c r="D103" i="53"/>
  <c r="E103" i="53" s="1"/>
  <c r="D81" i="53"/>
  <c r="E81" i="53" s="1"/>
  <c r="D62" i="53"/>
  <c r="E62" i="53" s="1"/>
  <c r="D38" i="53"/>
  <c r="E38" i="53" s="1"/>
  <c r="D11" i="53"/>
  <c r="E11" i="53" s="1"/>
  <c r="C152" i="52"/>
  <c r="D152" i="52"/>
  <c r="G152" i="52"/>
  <c r="H152" i="52" s="1"/>
  <c r="C144" i="52"/>
  <c r="D144" i="52"/>
  <c r="G144" i="52"/>
  <c r="H144" i="52" s="1"/>
  <c r="C121" i="52"/>
  <c r="D121" i="52"/>
  <c r="G121" i="52"/>
  <c r="H121" i="52" s="1"/>
  <c r="C96" i="52"/>
  <c r="D96" i="52"/>
  <c r="G96" i="52"/>
  <c r="H96" i="52" s="1"/>
  <c r="C77" i="52"/>
  <c r="D77" i="52"/>
  <c r="G77" i="52"/>
  <c r="H77" i="52" s="1"/>
  <c r="C55" i="52"/>
  <c r="D55" i="52"/>
  <c r="G55" i="52"/>
  <c r="H55" i="52" s="1"/>
  <c r="C36" i="52"/>
  <c r="D36" i="52"/>
  <c r="G36" i="52"/>
  <c r="H36" i="52" s="1"/>
  <c r="C14" i="52"/>
  <c r="D14" i="52"/>
  <c r="G14" i="52"/>
  <c r="H14" i="52" s="1"/>
  <c r="C269" i="51"/>
  <c r="D269" i="51"/>
  <c r="C247" i="51"/>
  <c r="D247" i="51"/>
  <c r="C224" i="51"/>
  <c r="D224" i="51"/>
  <c r="G224" i="51"/>
  <c r="H224" i="51" s="1"/>
  <c r="C199" i="51"/>
  <c r="D199" i="51"/>
  <c r="G199" i="51"/>
  <c r="H199" i="51" s="1"/>
  <c r="C173" i="51"/>
  <c r="D173" i="51"/>
  <c r="G173" i="51"/>
  <c r="H173" i="51" s="1"/>
  <c r="C151" i="51"/>
  <c r="D151" i="51"/>
  <c r="G151" i="51"/>
  <c r="H151" i="51" s="1"/>
  <c r="C126" i="51"/>
  <c r="E126" i="51" s="1"/>
  <c r="G126" i="51"/>
  <c r="H126" i="51" s="1"/>
  <c r="C102" i="51"/>
  <c r="D102" i="51"/>
  <c r="G102" i="51"/>
  <c r="H102" i="51" s="1"/>
  <c r="C78" i="51"/>
  <c r="D78" i="51"/>
  <c r="G78" i="51"/>
  <c r="H78" i="51" s="1"/>
  <c r="C55" i="51"/>
  <c r="D55" i="51"/>
  <c r="G55" i="51"/>
  <c r="H55" i="51" s="1"/>
  <c r="C33" i="51"/>
  <c r="D33" i="51"/>
  <c r="G33" i="51"/>
  <c r="H33" i="51" s="1"/>
  <c r="C13" i="51"/>
  <c r="D13" i="51"/>
  <c r="G13" i="51"/>
  <c r="H13" i="51" s="1"/>
  <c r="C70" i="50"/>
  <c r="D70" i="50"/>
  <c r="F70" i="50"/>
  <c r="G70" i="50"/>
  <c r="C60" i="50"/>
  <c r="D60" i="50"/>
  <c r="C37" i="50"/>
  <c r="D37" i="50"/>
  <c r="G37" i="50"/>
  <c r="H37" i="50" s="1"/>
  <c r="C11" i="50"/>
  <c r="D11" i="50"/>
  <c r="G11" i="50"/>
  <c r="H11" i="50" s="1"/>
  <c r="C86" i="44"/>
  <c r="D86" i="44"/>
  <c r="G86" i="44"/>
  <c r="H86" i="44" s="1"/>
  <c r="C61" i="44"/>
  <c r="D61" i="44"/>
  <c r="G61" i="44"/>
  <c r="H61" i="44" s="1"/>
  <c r="C35" i="44"/>
  <c r="D35" i="44"/>
  <c r="G35" i="44"/>
  <c r="H35" i="44" s="1"/>
  <c r="C13" i="44"/>
  <c r="D13" i="44"/>
  <c r="G13" i="44"/>
  <c r="H13" i="44" s="1"/>
  <c r="D267" i="43"/>
  <c r="E267" i="43" s="1"/>
  <c r="D257" i="43"/>
  <c r="D230" i="43"/>
  <c r="E230" i="43" s="1"/>
  <c r="D218" i="43"/>
  <c r="D192" i="43"/>
  <c r="E192" i="43" s="1"/>
  <c r="D180" i="43"/>
  <c r="D146" i="43"/>
  <c r="D155" i="43" s="1"/>
  <c r="E155" i="43" s="1"/>
  <c r="D122" i="43"/>
  <c r="E122" i="43" s="1"/>
  <c r="D101" i="43"/>
  <c r="E101" i="43" s="1"/>
  <c r="D80" i="43"/>
  <c r="E80" i="43" s="1"/>
  <c r="D60" i="43"/>
  <c r="E60" i="43" s="1"/>
  <c r="D35" i="43"/>
  <c r="E35" i="43" s="1"/>
  <c r="D11" i="43"/>
  <c r="E11" i="43" s="1"/>
  <c r="E80" i="42"/>
  <c r="D59" i="42"/>
  <c r="E59" i="42" s="1"/>
  <c r="D36" i="42"/>
  <c r="E36" i="42" s="1"/>
  <c r="D12" i="42"/>
  <c r="E12" i="42" s="1"/>
  <c r="C108" i="41"/>
  <c r="D108" i="41"/>
  <c r="C92" i="41"/>
  <c r="D92" i="41"/>
  <c r="C74" i="41"/>
  <c r="D74" i="41"/>
  <c r="C50" i="41"/>
  <c r="D50" i="41"/>
  <c r="D11" i="41"/>
  <c r="E11" i="41" s="1"/>
  <c r="C122" i="40"/>
  <c r="D122" i="40"/>
  <c r="I122" i="40"/>
  <c r="K122" i="40" s="1"/>
  <c r="C101" i="40"/>
  <c r="D101" i="40"/>
  <c r="I101" i="40"/>
  <c r="K101" i="40" s="1"/>
  <c r="C81" i="40"/>
  <c r="D81" i="40"/>
  <c r="C55" i="40"/>
  <c r="D55" i="40"/>
  <c r="I55" i="40"/>
  <c r="K55" i="40" s="1"/>
  <c r="C35" i="40"/>
  <c r="D35" i="40"/>
  <c r="C12" i="40"/>
  <c r="D12" i="40"/>
  <c r="C64" i="39"/>
  <c r="D64" i="39"/>
  <c r="C14" i="39"/>
  <c r="D14" i="39"/>
  <c r="I14" i="39"/>
  <c r="K14" i="39" s="1"/>
  <c r="C43" i="39"/>
  <c r="D43" i="39"/>
  <c r="I43" i="39"/>
  <c r="K43" i="39" s="1"/>
  <c r="C213" i="38"/>
  <c r="D213" i="38"/>
  <c r="C193" i="38"/>
  <c r="D193" i="38"/>
  <c r="C173" i="38"/>
  <c r="D173" i="38"/>
  <c r="C150" i="38"/>
  <c r="D150" i="38"/>
  <c r="C130" i="38"/>
  <c r="D130" i="38"/>
  <c r="C102" i="38"/>
  <c r="D102" i="38"/>
  <c r="C81" i="38"/>
  <c r="D81" i="38"/>
  <c r="F81" i="38"/>
  <c r="H81" i="38" s="1"/>
  <c r="I81" i="38"/>
  <c r="K81" i="38" s="1"/>
  <c r="C57" i="38"/>
  <c r="D57" i="38"/>
  <c r="F57" i="38"/>
  <c r="H57" i="38" s="1"/>
  <c r="I57" i="38"/>
  <c r="K57" i="38" s="1"/>
  <c r="C36" i="38"/>
  <c r="C37" i="38" s="1"/>
  <c r="D36" i="38"/>
  <c r="C98" i="37"/>
  <c r="D98" i="37"/>
  <c r="F98" i="37"/>
  <c r="H98" i="37" s="1"/>
  <c r="C73" i="37"/>
  <c r="D73" i="37"/>
  <c r="F73" i="37"/>
  <c r="H73" i="37" s="1"/>
  <c r="L73" i="37"/>
  <c r="N73" i="37" s="1"/>
  <c r="C49" i="37"/>
  <c r="D49" i="37"/>
  <c r="F49" i="37"/>
  <c r="H49" i="37" s="1"/>
  <c r="L49" i="37"/>
  <c r="N49" i="37" s="1"/>
  <c r="C14" i="37"/>
  <c r="D14" i="37"/>
  <c r="F14" i="37"/>
  <c r="H14" i="37" s="1"/>
  <c r="L14" i="37"/>
  <c r="C31" i="37"/>
  <c r="D31" i="37"/>
  <c r="F31" i="37"/>
  <c r="H31" i="37" s="1"/>
  <c r="L31" i="37"/>
  <c r="N31" i="37" s="1"/>
  <c r="H105" i="37" l="1"/>
  <c r="E13" i="44"/>
  <c r="E35" i="44"/>
  <c r="E50" i="41"/>
  <c r="E92" i="41"/>
  <c r="E36" i="57"/>
  <c r="E74" i="41"/>
  <c r="E108" i="41"/>
  <c r="E86" i="44"/>
  <c r="E12" i="57"/>
  <c r="C66" i="35"/>
  <c r="E65" i="35"/>
  <c r="E61" i="44"/>
  <c r="H70" i="50"/>
  <c r="E12" i="40"/>
  <c r="E33" i="51"/>
  <c r="G38" i="54"/>
  <c r="E151" i="51"/>
  <c r="E98" i="37"/>
  <c r="E64" i="39"/>
  <c r="E12" i="54"/>
  <c r="E37" i="54"/>
  <c r="E152" i="52"/>
  <c r="E144" i="52"/>
  <c r="E121" i="52"/>
  <c r="E96" i="52"/>
  <c r="E77" i="52"/>
  <c r="E55" i="52"/>
  <c r="E36" i="52"/>
  <c r="E14" i="52"/>
  <c r="E247" i="51"/>
  <c r="E199" i="51"/>
  <c r="E224" i="51"/>
  <c r="E269" i="51"/>
  <c r="E173" i="51"/>
  <c r="E102" i="51"/>
  <c r="E78" i="51"/>
  <c r="E55" i="51"/>
  <c r="E13" i="51"/>
  <c r="E70" i="50"/>
  <c r="E60" i="50"/>
  <c r="E37" i="50"/>
  <c r="E122" i="40"/>
  <c r="E101" i="40"/>
  <c r="E81" i="40"/>
  <c r="E55" i="40"/>
  <c r="E35" i="40"/>
  <c r="E43" i="39"/>
  <c r="E14" i="39"/>
  <c r="E213" i="38"/>
  <c r="E193" i="38"/>
  <c r="E173" i="38"/>
  <c r="E150" i="38"/>
  <c r="E130" i="38"/>
  <c r="E102" i="38"/>
  <c r="E57" i="38"/>
  <c r="E81" i="38"/>
  <c r="E49" i="37"/>
  <c r="E11" i="50"/>
  <c r="D37" i="38"/>
  <c r="E37" i="38" s="1"/>
  <c r="E36" i="38"/>
  <c r="E14" i="37"/>
  <c r="E73" i="37"/>
  <c r="E31" i="37"/>
  <c r="D170" i="53"/>
  <c r="E170" i="53" s="1"/>
  <c r="I37" i="38"/>
  <c r="C174" i="51"/>
  <c r="C127" i="51"/>
  <c r="D123" i="40"/>
  <c r="D135" i="40" s="1"/>
  <c r="E135" i="40" s="1"/>
  <c r="D82" i="40"/>
  <c r="D36" i="40"/>
  <c r="D37" i="52"/>
  <c r="D153" i="52"/>
  <c r="J35" i="35"/>
  <c r="C34" i="51"/>
  <c r="D37" i="57"/>
  <c r="D49" i="57" s="1"/>
  <c r="D44" i="39"/>
  <c r="D75" i="33"/>
  <c r="E75" i="33" s="1"/>
  <c r="D75" i="41"/>
  <c r="D31" i="41"/>
  <c r="I123" i="40"/>
  <c r="K123" i="40" s="1"/>
  <c r="I44" i="39"/>
  <c r="C37" i="57"/>
  <c r="C49" i="57" s="1"/>
  <c r="D36" i="44"/>
  <c r="D87" i="44"/>
  <c r="G36" i="44"/>
  <c r="G87" i="44"/>
  <c r="H87" i="44" s="1"/>
  <c r="D268" i="43"/>
  <c r="E268" i="43" s="1"/>
  <c r="D231" i="43"/>
  <c r="E231" i="43" s="1"/>
  <c r="D193" i="43"/>
  <c r="E193" i="43" s="1"/>
  <c r="D36" i="43"/>
  <c r="D81" i="43"/>
  <c r="E81" i="43" s="1"/>
  <c r="D123" i="43"/>
  <c r="E123" i="43" s="1"/>
  <c r="D37" i="42"/>
  <c r="D81" i="42"/>
  <c r="E81" i="42" s="1"/>
  <c r="C75" i="41"/>
  <c r="D85" i="55"/>
  <c r="D124" i="53"/>
  <c r="E124" i="53" s="1"/>
  <c r="D39" i="53"/>
  <c r="D82" i="53"/>
  <c r="E82" i="53" s="1"/>
  <c r="G153" i="52"/>
  <c r="H153" i="52" s="1"/>
  <c r="D78" i="52"/>
  <c r="D122" i="52"/>
  <c r="G122" i="52"/>
  <c r="H122" i="52" s="1"/>
  <c r="C37" i="52"/>
  <c r="G37" i="52"/>
  <c r="G78" i="52"/>
  <c r="H78" i="52" s="1"/>
  <c r="D270" i="51"/>
  <c r="G127" i="51"/>
  <c r="H127" i="51" s="1"/>
  <c r="D174" i="51"/>
  <c r="G34" i="51"/>
  <c r="G79" i="51"/>
  <c r="H79" i="51" s="1"/>
  <c r="C225" i="51"/>
  <c r="C283" i="51" s="1"/>
  <c r="D34" i="51"/>
  <c r="D79" i="51"/>
  <c r="D127" i="51"/>
  <c r="G174" i="51"/>
  <c r="H174" i="51" s="1"/>
  <c r="D225" i="51"/>
  <c r="D283" i="51" s="1"/>
  <c r="G225" i="51"/>
  <c r="H225" i="51" s="1"/>
  <c r="C71" i="50"/>
  <c r="C83" i="50" s="1"/>
  <c r="D38" i="50"/>
  <c r="D71" i="50"/>
  <c r="D83" i="50" s="1"/>
  <c r="G38" i="50"/>
  <c r="G71" i="50"/>
  <c r="F71" i="50"/>
  <c r="F83" i="50" s="1"/>
  <c r="D214" i="38"/>
  <c r="D38" i="54"/>
  <c r="D109" i="41"/>
  <c r="C109" i="41"/>
  <c r="I82" i="40"/>
  <c r="I82" i="38"/>
  <c r="K82" i="38" s="1"/>
  <c r="D131" i="38"/>
  <c r="F82" i="38"/>
  <c r="H82" i="38" s="1"/>
  <c r="D174" i="38"/>
  <c r="D82" i="38"/>
  <c r="D32" i="33"/>
  <c r="C79" i="51"/>
  <c r="D37" i="62"/>
  <c r="C38" i="54"/>
  <c r="C153" i="52"/>
  <c r="C122" i="52"/>
  <c r="C78" i="52"/>
  <c r="C270" i="51"/>
  <c r="C38" i="50"/>
  <c r="C87" i="44"/>
  <c r="C36" i="44"/>
  <c r="C123" i="40"/>
  <c r="C135" i="40" s="1"/>
  <c r="C82" i="40"/>
  <c r="C36" i="40"/>
  <c r="C44" i="39"/>
  <c r="C214" i="38"/>
  <c r="C174" i="38"/>
  <c r="C131" i="38"/>
  <c r="C82" i="38"/>
  <c r="L74" i="37"/>
  <c r="N74" i="37" s="1"/>
  <c r="F32" i="37"/>
  <c r="D74" i="37"/>
  <c r="D32" i="37"/>
  <c r="L32" i="37"/>
  <c r="F74" i="37"/>
  <c r="H74" i="37" s="1"/>
  <c r="C74" i="37"/>
  <c r="C32" i="37"/>
  <c r="C38" i="34"/>
  <c r="C93" i="34" s="1"/>
  <c r="E32" i="33" l="1"/>
  <c r="E84" i="33" s="1"/>
  <c r="D84" i="33"/>
  <c r="N32" i="37"/>
  <c r="H32" i="37"/>
  <c r="J78" i="35"/>
  <c r="K78" i="35" s="1"/>
  <c r="K35" i="35"/>
  <c r="E49" i="57"/>
  <c r="H37" i="52"/>
  <c r="G164" i="52"/>
  <c r="H164" i="52" s="1"/>
  <c r="E37" i="42"/>
  <c r="D95" i="42"/>
  <c r="E95" i="42" s="1"/>
  <c r="E37" i="62"/>
  <c r="D49" i="62"/>
  <c r="E49" i="62" s="1"/>
  <c r="H34" i="51"/>
  <c r="G283" i="51"/>
  <c r="H283" i="51" s="1"/>
  <c r="K44" i="39"/>
  <c r="I74" i="39"/>
  <c r="K74" i="39" s="1"/>
  <c r="H38" i="54"/>
  <c r="G51" i="54"/>
  <c r="H51" i="54" s="1"/>
  <c r="K82" i="40"/>
  <c r="I135" i="40"/>
  <c r="K135" i="40" s="1"/>
  <c r="E85" i="55"/>
  <c r="D97" i="55"/>
  <c r="E97" i="55" s="1"/>
  <c r="E31" i="41"/>
  <c r="D138" i="41"/>
  <c r="E66" i="35"/>
  <c r="C78" i="35"/>
  <c r="E78" i="35" s="1"/>
  <c r="E36" i="43"/>
  <c r="D282" i="43"/>
  <c r="E282" i="43" s="1"/>
  <c r="L144" i="37"/>
  <c r="N144" i="37" s="1"/>
  <c r="H38" i="50"/>
  <c r="G83" i="50"/>
  <c r="H83" i="50" s="1"/>
  <c r="E39" i="53"/>
  <c r="D183" i="53"/>
  <c r="E183" i="53" s="1"/>
  <c r="C138" i="41"/>
  <c r="H36" i="44"/>
  <c r="G133" i="44"/>
  <c r="H133" i="44" s="1"/>
  <c r="K37" i="38"/>
  <c r="I228" i="38"/>
  <c r="K228" i="38" s="1"/>
  <c r="F144" i="37"/>
  <c r="H144" i="37" s="1"/>
  <c r="E36" i="44"/>
  <c r="E109" i="41"/>
  <c r="E37" i="57"/>
  <c r="H71" i="50"/>
  <c r="E127" i="51"/>
  <c r="E75" i="41"/>
  <c r="E87" i="44"/>
  <c r="E34" i="51"/>
  <c r="E174" i="51"/>
  <c r="E38" i="54"/>
  <c r="E153" i="52"/>
  <c r="E122" i="52"/>
  <c r="E78" i="52"/>
  <c r="E37" i="52"/>
  <c r="E225" i="51"/>
  <c r="E283" i="51" s="1"/>
  <c r="E270" i="51"/>
  <c r="E79" i="51"/>
  <c r="E36" i="40"/>
  <c r="E44" i="39"/>
  <c r="E214" i="38"/>
  <c r="E174" i="38"/>
  <c r="E131" i="38"/>
  <c r="E82" i="38"/>
  <c r="E71" i="50"/>
  <c r="E83" i="50" s="1"/>
  <c r="E38" i="50"/>
  <c r="E123" i="40"/>
  <c r="E82" i="40"/>
  <c r="E32" i="37"/>
  <c r="E38" i="34"/>
  <c r="E93" i="34" s="1"/>
  <c r="E74" i="37"/>
  <c r="E138" i="41" l="1"/>
  <c r="F11" i="38"/>
  <c r="F37" i="38" l="1"/>
  <c r="H11" i="38"/>
  <c r="H37" i="38" l="1"/>
  <c r="F228" i="38"/>
  <c r="H228" i="38" s="1"/>
</calcChain>
</file>

<file path=xl/sharedStrings.xml><?xml version="1.0" encoding="utf-8"?>
<sst xmlns="http://schemas.openxmlformats.org/spreadsheetml/2006/main" count="7352" uniqueCount="457">
  <si>
    <t>ඇස්තමේන්තුව</t>
  </si>
  <si>
    <t>සත්‍ය වියදම</t>
  </si>
  <si>
    <t>එකතුව</t>
  </si>
  <si>
    <t>1504-1</t>
  </si>
  <si>
    <t>1504-2</t>
  </si>
  <si>
    <t>ශීර්ෂය : 300</t>
  </si>
  <si>
    <t>අමාත්‍යාංශය/ දෙපාර්තමේන්තුව : ආණ්ඩුකාර ලේකම් කාර්යාලය</t>
  </si>
  <si>
    <t>වැය විෂය නාමය</t>
  </si>
  <si>
    <t xml:space="preserve">වැටුප් හා වේතන  </t>
  </si>
  <si>
    <t>අතිකාල හා නිවාඩු දින වැටුප්</t>
  </si>
  <si>
    <t xml:space="preserve">වෙනත් දීමනා </t>
  </si>
  <si>
    <t xml:space="preserve">දේශීය   (ගමන් වියදම් )  </t>
  </si>
  <si>
    <t xml:space="preserve">ලිපිද්‍රව්‍ය හා කාර්යාලීය අවශ්‍යතා </t>
  </si>
  <si>
    <t xml:space="preserve">ඉන්ධන </t>
  </si>
  <si>
    <t xml:space="preserve">වාහන </t>
  </si>
  <si>
    <t xml:space="preserve">ප්‍රවාහන </t>
  </si>
  <si>
    <t xml:space="preserve">තැපැල් හා සන්නිවේදන        </t>
  </si>
  <si>
    <t xml:space="preserve">වෙනත්   </t>
  </si>
  <si>
    <t>වැය විෂය</t>
  </si>
  <si>
    <t>අමාත්‍යාංශය/ දෙපාර්තමේන්තුව : සභා ලේකම් කාර්යාලය</t>
  </si>
  <si>
    <t>ශීර්ෂය : 301</t>
  </si>
  <si>
    <t>අමාත්‍යාංශය/ දෙපාර්තමේන්තුව : පළාත් රාජ්‍ය සේවා කොමිෂන් සභාව</t>
  </si>
  <si>
    <t>ශීර්ෂය : 302</t>
  </si>
  <si>
    <t>අමාත්‍යාංශය/ දෙපාර්තමේන්තුව : සමුපකාර සේවක කොමිෂන් සභාව</t>
  </si>
  <si>
    <t>ශීර්ෂය : 303</t>
  </si>
  <si>
    <t xml:space="preserve">අමාත්‍යාංශය/ දෙපාර්තමේන්තුව : ප්‍රධාන අමාත්‍ය සහ මුදල් ක්‍රම සම්පාදන, නීතිය හා සාමය, පළාත් පාලන, ප්‍රවාහන, සෞඛ්‍ය හා දේශීය වෛද්‍ය , සංචාරක  සහ  ඉංජිනේරු සේවා, අමාත්‍යාංශය  </t>
  </si>
  <si>
    <t xml:space="preserve">අමාත්‍යාංශය/ දෙපාර්තමේන්තුව : සෞඛ්‍ය සේවා දෙපාර්තමේන්තුව     </t>
  </si>
  <si>
    <t>ශීර්ෂය : 304</t>
  </si>
  <si>
    <t>ශීර්ෂය : 305</t>
  </si>
  <si>
    <t xml:space="preserve">අමාත්‍යාංශය/ දෙපාර්තමේන්තුව : පළාත් පාලන දෙපාර්තමේන්තුව    </t>
  </si>
  <si>
    <t>ශීර්ෂය : 306</t>
  </si>
  <si>
    <t xml:space="preserve">අමාත්‍යාංශය/ දෙපාර්තමේන්තුව : ආයුර්වේද   දෙපාර්තමේන්තුව            </t>
  </si>
  <si>
    <t>ශීර්ෂය : 307</t>
  </si>
  <si>
    <t xml:space="preserve">අමාත්‍යාංශය/ දෙපාර්තමේන්තුව : අධ්‍යාපන, ඉඩම් හා ඉඩම් සංවර්ධන, මහා මාර්ග හා ප්‍රවෘත්ති  අමාත්‍යාංශය  </t>
  </si>
  <si>
    <t>ශීර්ෂය : 308</t>
  </si>
  <si>
    <t xml:space="preserve">අමාත්‍යාංශය/ දෙපාර්තමේන්තුව : ඉඩම් කොමසාරිස් දෙපාර්තමේන්තුව      </t>
  </si>
  <si>
    <t>ශීර්ෂය : 309</t>
  </si>
  <si>
    <t xml:space="preserve">අමාත්‍යාංශය/ දෙපාර්තමේන්තුව : අධ්‍යාපන  දෙපාර්තමේන්තුව    </t>
  </si>
  <si>
    <t>ශීර්ෂය : 310</t>
  </si>
  <si>
    <t>ශීර්ෂය : 311</t>
  </si>
  <si>
    <t>අමාත්‍යාංශය/ දෙපාර්තමේන්තුව : සත්ත්ව නිෂ්පාදන හා සෞඛ්‍ය දෙපාර්තමේන්තුව</t>
  </si>
  <si>
    <t>ශීර්ෂය : 312</t>
  </si>
  <si>
    <t>අමාත්‍යාංශය/ දෙපාර්තමේන්තුව : කර්මාන්ත සංවර්ධන දෙපාර්තමේන්තුව</t>
  </si>
  <si>
    <t>ශීර්ෂය : 313</t>
  </si>
  <si>
    <t xml:space="preserve">අමාත්‍යාංශය/ දෙපාර්තමේන්තුව : කෘෂිකර්ම, ගොවිජන සංවර්ධන, වාරිමාර්ග, ජල සම්පාදන හා ජලාපවහන, වෙළඳ, ආහාර සැපයීම් හා බෙදා හැරීම් සහ සමූපකාර සංවර්ධන අමාත්‍යාංශය   </t>
  </si>
  <si>
    <t>ශීර්ෂය : 314</t>
  </si>
  <si>
    <t xml:space="preserve">අමාත්‍යාංශය/ දෙපාර්තමේන්තුව : කෘෂිකර්ම දෙපාර්තමේන්තුව  </t>
  </si>
  <si>
    <t>ශීර්ෂය : 315</t>
  </si>
  <si>
    <t xml:space="preserve">අමාත්‍යාංශය/ දෙපාර්තමේන්තුව : වාරිමාර්ග දෙපාර්තමේන්තුව </t>
  </si>
  <si>
    <t>ශීර්ෂය : 316</t>
  </si>
  <si>
    <t xml:space="preserve">අමාත්‍යාංශය/ දෙපාර්තමේන්තුව : සමුපකාර සංවර්ධන දෙපාර්තමේන්තුව </t>
  </si>
  <si>
    <t>ශීර්ෂය : 317</t>
  </si>
  <si>
    <t xml:space="preserve">අමාත්‍යාංශය/ දෙපාර්තමේන්තුව : ක්‍රීඩා හා යෞවන කටයුතු, ග්‍රාම සංවර්ධන, සංස්කෘතික හා කලා කටයුතු, සමාජ සුභසාධන, පරිවාස, හා ළමාරක්ෂක සේවා, කාන්තා කටයුතු හා ගෘහ ආර්ථික ප්‍රවර්ධන, නිවාස හා ඉදිකිරීම්, මිනිස්බල හා රැකීරක්ෂා අමාත්‍යාංශය    </t>
  </si>
  <si>
    <t>ශීර්ෂය : 318</t>
  </si>
  <si>
    <t xml:space="preserve">අමාත්‍යාංශය/ දෙපාර්තමේන්තුව : සමාජ සුභසාධන, පරිවාස හා ළමාරක්ෂක සේවා දෙපාර්තමේන්තුව  </t>
  </si>
  <si>
    <t>ශීර්ෂය : 319</t>
  </si>
  <si>
    <t>අමාත්‍යාංශය/ දෙපාර්තමේන්තුව : ප්‍රධාන ලේකම් කාර්යාලය</t>
  </si>
  <si>
    <t>ශීර්ෂය : 320</t>
  </si>
  <si>
    <t xml:space="preserve">නියෝජ්‍ය ප්‍රධාන ලේකම් (සැලසුම්) </t>
  </si>
  <si>
    <t>ශීර්ෂය : 321</t>
  </si>
  <si>
    <t xml:space="preserve">අමාත්‍යාංශය/ දෙපාර්තමේන්තුව : නියෝජ්‍ය ප්‍රධාන ලේකම් (ඉංජිනේරු සේවා)  </t>
  </si>
  <si>
    <t>ශීර්ෂය : 322</t>
  </si>
  <si>
    <t xml:space="preserve">අමාත්‍යාංශය/ දෙපාර්තමේන්තුව : පළාත් අභ්‍යන්තර විගණන දෙපාර්තමේන්තුව    </t>
  </si>
  <si>
    <t>ශීර්ෂය : 323</t>
  </si>
  <si>
    <t>*</t>
  </si>
  <si>
    <t>ව්‍යාපෘති අංකය : 03-1 සාමාන්‍ය  පරිපාලනය හා ආයතනික සේවා - සභාව</t>
  </si>
  <si>
    <t>ව්‍යාපෘති අංකය : 03-2 සාමාන්‍ය  පරිපාලනය හා ආයතනික සේවා - කාර්යාලය</t>
  </si>
  <si>
    <t xml:space="preserve">ව්‍යාපෘති අංකය : 03-2  සාමාන්‍ය පරිපාලනය හා ආයතනික සේවා </t>
  </si>
  <si>
    <t xml:space="preserve">ව්‍යාපෘති අංකය : 03-3  විභාග  හා විමර්ෂන ඒකකය </t>
  </si>
  <si>
    <t xml:space="preserve">ශීර්ෂය : 324 </t>
  </si>
  <si>
    <t>ව්‍යාපෘති අංකය : 03-2 සාමාන්‍ය පරිපාලනය හා ආයතනික සේවා</t>
  </si>
  <si>
    <t>ව්‍යාපෘති අංකය : 03-2 පළාත් විගණනය</t>
  </si>
  <si>
    <t>ව්‍යාපෘති අංකය : 03-3 ගොඩනැගිලි</t>
  </si>
  <si>
    <t>ව්‍යාපෘති අංකය : 03-3 පිරිස් හා පුහුණු</t>
  </si>
  <si>
    <t>ව්‍යාපෘති අංකය : 03-4 පළාත් මුදල් කළමනාකරණය</t>
  </si>
  <si>
    <t>ව්‍යාපෘති අංකය : 03-5 ප්‍රාදේශීය පරිපාලනය</t>
  </si>
  <si>
    <t>ව්‍යාපෘති අංකය : 95-3 පරිවාස හා ළමා රක්ෂක සේවා</t>
  </si>
  <si>
    <t>ව්‍යාපෘති අංකය : 95-4 හැඩගැස්වීම හා පුනරුත්තාපනය</t>
  </si>
  <si>
    <t>ව්‍යාපෘති අංකය : 95-5 ප්‍රජා මූලික පුනරුත්තාපනය</t>
  </si>
  <si>
    <t>ව්‍යාපෘති අංකය : 03-3 ග්‍රාම සංවර්ධන</t>
  </si>
  <si>
    <t>ව්‍යාපෘති අංකය : 61-2 නිවාස</t>
  </si>
  <si>
    <t>ව්‍යාපෘති අංකය : 90-2 ක්‍රීඩා</t>
  </si>
  <si>
    <t>ව්‍යාපෘති අංකය : 93-2 සංස්කෘතික කටයුතු</t>
  </si>
  <si>
    <t>ව්‍යාපෘති අංකය : 53-2 සමූපකාර සංවර්ධන කටයුතු</t>
  </si>
  <si>
    <t>ව්‍යාපෘති අංකය : 03-2 පළාත් සභා පරිපාලනය</t>
  </si>
  <si>
    <t>ව්‍යාපෘති අංකය : 44-2 කෘෂිකර්ම සංවර්ධනය හා ව්‍යාපෘති සේවා</t>
  </si>
  <si>
    <t>ව්‍යාපෘති අංකය : 44-3 කෘෂිකර්ම පුහුණු හා අධ්‍යාපනය</t>
  </si>
  <si>
    <t xml:space="preserve">ව්‍යාපෘති අංකය : 03-2 සාමාන්‍ය පරිපාලනය හා ආයතනික සේවා </t>
  </si>
  <si>
    <t>ව්‍යාපෘති අංකය : 45-2 පශූ රෝහල්, සත්ත්ව නිෂ්පාදන ප්‍රවර්ධන හා සත්ත්ව අභිජනන කටයුතු</t>
  </si>
  <si>
    <t>ව්‍යාපෘති අංකය : 45-3 අධ්‍යාපන හා පුහුණු</t>
  </si>
  <si>
    <t>ව්‍යාපෘති අංකය : 80-2 ප්‍රාථමික අධ්‍යාපනය</t>
  </si>
  <si>
    <t>ව්‍යාපෘති අංකය : 81-3 ද්විතීක අධ්‍යාපනය</t>
  </si>
  <si>
    <t>ව්‍යාපෘති අංකය : 87-5 විශේෂ අධ්‍යාපනය</t>
  </si>
  <si>
    <t>ව්‍යාපෘති අංකය : 87-6 නොවිධිමත් අධ්‍යාපනය‍</t>
  </si>
  <si>
    <t>ව්‍යාපෘති අංකය : 88-7 අධ්‍යාපන සැලසුම් හා පර්යේෂණ</t>
  </si>
  <si>
    <t>ව්‍යාපෘති අංකය : 88-8 පාලන හා සේවා  සම්පාදන</t>
  </si>
  <si>
    <t>ව්‍යාපෘති අංකය : 40-2 ඉඩම් සංවර්ධනය</t>
  </si>
  <si>
    <t>ව්‍යාපෘති අංකය : 03-3 ප්‍රවෘත්ති කටයුතු මෙහෙයවීම</t>
  </si>
  <si>
    <t>ව්‍යාපෘති අංකය : 50-3 මාර්ග සංවර්ධනය</t>
  </si>
  <si>
    <t>ව්‍යාපෘති අංකය : 73-3 ප්‍රජා සෞඛ්‍ය සේවා</t>
  </si>
  <si>
    <t xml:space="preserve">ව්‍යාපෘති අංකය : 52-2 පළාත් පාලන සේවා සහ ප්‍රජා සංවර්ධන කටයුතු </t>
  </si>
  <si>
    <t>ව්‍යාපෘති අංකය : 03-3 ජීව වෛද්‍ය ඉංජිනේරු සේවය</t>
  </si>
  <si>
    <t>ව්‍යාපෘති අංකය : 71-2 රෝගීන් රැකබලා ගැනීමේ සේවා</t>
  </si>
  <si>
    <t xml:space="preserve">ව්‍යාපෘති අංකය : 72-2 ප්‍රජා සෞඛ්‍ය සේවා </t>
  </si>
  <si>
    <t>ව්‍යාපෘති අංකය : 72-3 තොරතුරු කළමනාකරණය හා සෞඛ්‍ය අධ්‍යාපනය</t>
  </si>
  <si>
    <t>ව්‍යාපෘති අංකය : 47-3 මගී ප්‍රවාහන සේවා</t>
  </si>
  <si>
    <t>අමාත්‍යාංශය/ දෙපාර්තමේන්තුව : ධීවර, සත්ත්ව නිෂ්පාදන සහ සංවර්ධන, පරිසර කටයුතු, ග්‍රාමීය කර්මාන්ත, විදුලිබල, සහ ග්‍රාමීය හා වතු යටිතල  සංවර්ධන පහසුකම් අමාත්‍යාංශය</t>
  </si>
  <si>
    <t xml:space="preserve">වෙනත්      </t>
  </si>
  <si>
    <t xml:space="preserve">යන්ත්‍ර හා යන්ත්‍රෝපකරණ   </t>
  </si>
  <si>
    <t xml:space="preserve">ගොඩනැගිලි  </t>
  </si>
  <si>
    <t xml:space="preserve">විදුලිය හා ජලය  </t>
  </si>
  <si>
    <t>සුභ සාධන වැඩසටහන්</t>
  </si>
  <si>
    <t>දේශීය   (ගමන් වියදම් )</t>
  </si>
  <si>
    <t>විදේශීය   (ගමන් වියදම් )</t>
  </si>
  <si>
    <t>වෙනත්</t>
  </si>
  <si>
    <t xml:space="preserve">යන්ත්‍ර හා යන්ත්‍රෝපකරණ  </t>
  </si>
  <si>
    <t xml:space="preserve">ගොඩනැගිලි </t>
  </si>
  <si>
    <t>තැපැල් හා සන්නිවේදන</t>
  </si>
  <si>
    <t xml:space="preserve">විදුලිය හා ජලය </t>
  </si>
  <si>
    <t xml:space="preserve"> බදු කුලී හා පළාත් පාලන ආයතන බදු </t>
  </si>
  <si>
    <t xml:space="preserve">දේශීය   (ගමන් වියදම් ) </t>
  </si>
  <si>
    <t xml:space="preserve">වෙනත්     </t>
  </si>
  <si>
    <t xml:space="preserve">යාන්ත්‍රික හා විදුලි උපකරණ </t>
  </si>
  <si>
    <t>යන්ත්‍ර හා යන්ත්‍රෝපකරණ</t>
  </si>
  <si>
    <t xml:space="preserve">වෙනත් </t>
  </si>
  <si>
    <t>පාඩු හා කපා හැරීම්</t>
  </si>
  <si>
    <t>වෛද්‍ය සැපයිම්</t>
  </si>
  <si>
    <t>ප්‍රවාහන</t>
  </si>
  <si>
    <t>රාජ්‍ය සේවකයින් සඳහා දේපල ණය පොලී</t>
  </si>
  <si>
    <t>රාජ්‍ය ආයතන</t>
  </si>
  <si>
    <t>ගුණාත්මක යෙදවුම්</t>
  </si>
  <si>
    <t>ප්‍රදානයන්</t>
  </si>
  <si>
    <t>පාඩු කපා හැරීම්</t>
  </si>
  <si>
    <t>රාජ්‍ය සේවනයින් සඳහා දේපල ණය පොලී</t>
  </si>
  <si>
    <t>අනපේක්ෂිත සේවා</t>
  </si>
  <si>
    <t>ඉන්ධන</t>
  </si>
  <si>
    <t>විදේශීය(ගමන් වියදම් )</t>
  </si>
  <si>
    <t>වියදම%</t>
  </si>
  <si>
    <t>වියදම  %</t>
  </si>
  <si>
    <t>පෞද්ගලික පඩිනඩි</t>
  </si>
  <si>
    <t>වෙනත් පුනරාවර්තන වියදම්</t>
  </si>
  <si>
    <t>රාජ්‍ය භාෂා ප්‍රතිපත්තිය ක්‍රියාත්මක කිරීම</t>
  </si>
  <si>
    <t>වාහන කල්බදු කුලී ගෙවීම්</t>
  </si>
  <si>
    <t>පාඩු හා කපාහැරීම්</t>
  </si>
  <si>
    <t>ව්‍යාපෘති අංකය : 03-1 සාමාන්‍ය පරිපාලනය හා ආයතනික සේවා අමාත්‍යවරයාගේ කාර්යාලය</t>
  </si>
  <si>
    <t>ව්‍යාපෘති අංකය : 03-2 සාමාන්‍ය පරිපාලනය හා ආයතනික සේවා අමාත්‍යාංශ කාර්යාලය</t>
  </si>
  <si>
    <t>වාහන කල් බදු පොලී ගෙවීම්</t>
  </si>
  <si>
    <t>ව්‍යාපෘති අංකය :  51-2 සාමාන්‍ය පරිපාලනය හා ආයතනික සේවා  කර්මාන්ත සංවර්ධනය</t>
  </si>
  <si>
    <t>ආහාර හා නිලඇදුම්</t>
  </si>
  <si>
    <t>ආහාර හා නිල ඇදුම්</t>
  </si>
  <si>
    <t>බදු ක්‍රමය යටතේ  වාහන වෙනුවෙන් බදු කුලී ගෙවීම්</t>
  </si>
  <si>
    <t>උසාවි දඩ</t>
  </si>
  <si>
    <t>ගුණාත්මක යෙදවුම් (පාසල්)</t>
  </si>
  <si>
    <t>ආහාර හා නිල ඇඳුම්</t>
  </si>
  <si>
    <t>රාජ්‍ය සේවකයින් සඳහා දේපළ ණය පොලී</t>
  </si>
  <si>
    <t>1503-2</t>
  </si>
  <si>
    <t>ව්‍යාපෘති අංකය : 03-2 සාමාන්‍ය පරිපාලනය හා ආයතනික සේවා අමාත්‍යංශ කාර්යාලය</t>
  </si>
  <si>
    <t>CSS/8/2/FO-25(A)</t>
  </si>
  <si>
    <t>ව්‍යාපෘති අංකය : 03-1 ආණ්ඩුකාරවරයා හා පෞද්ගලික කාර්ය මණ්ඩලය</t>
  </si>
  <si>
    <t>Issue No:01</t>
  </si>
  <si>
    <t>Rev No:00</t>
  </si>
  <si>
    <t>ව්‍යාපෘති අංකය : 03-2 ආණ්ඩුකාර ලේකම් කාර්යාලය</t>
  </si>
  <si>
    <t>1503-1</t>
  </si>
  <si>
    <t>මුද්දර ආදායම</t>
  </si>
  <si>
    <t>ව්‍යාපෘති අංකය :52-2 රුහුණු සංචාරක කාර්යංශය</t>
  </si>
  <si>
    <t>ගුණාත්මක යෙදවුම් (පෙර පාසල්)</t>
  </si>
  <si>
    <t>ශීර්ෂය : 325</t>
  </si>
  <si>
    <t xml:space="preserve">ව්‍යාපෘති අංකය : 3-2 සාමාන්‍ය පරිපාලනය හා ආයතනික සේවා - </t>
  </si>
  <si>
    <t>අමාත්‍යාංශය/ දෙපාර්තමේන්තුව : මෝටර් රථ ප්‍රවාහන දෙපාර්තමේන්තුව</t>
  </si>
  <si>
    <t>සංස්කෘතික අරමුදල</t>
  </si>
  <si>
    <t>සමාජසේවා අරමුදල</t>
  </si>
  <si>
    <t>අමාත්‍යාංශය/ දෙපාර්තමේන්තුව :පළාත් ආදායම් දෙපාර්තමේන්තුව</t>
  </si>
  <si>
    <t>බදු කුලී හා පළාත් පාලන ආයතන බදු</t>
  </si>
  <si>
    <t>ව්‍යාපෘති අංකය : 3-2 සාමාන්‍ය පරිපාලනය හා ආයතනික සේවා</t>
  </si>
  <si>
    <t>ව්‍යාපෘති අංකය : 51-2 කර්මාන්ත සංවර්ධනය</t>
  </si>
  <si>
    <t>2022 ඇස්තමේන්තුව</t>
  </si>
  <si>
    <t xml:space="preserve">                                              </t>
  </si>
  <si>
    <t xml:space="preserve"> </t>
  </si>
  <si>
    <t>සංශෝධිත ඇස්තමේන්තුව</t>
  </si>
  <si>
    <t>ආහාර හා නිළ ඇඳුම්</t>
  </si>
  <si>
    <t>සුභ සාධන වැඩසටහන්(පාසැල් පෝෂණ වැඩසටහන)</t>
  </si>
  <si>
    <t>සංවර්ධන සහනාධාර(වැටුප්)</t>
  </si>
  <si>
    <t>සංවර්ධන සහනාධාර(වෙනත් පුනරාවර්තන)</t>
  </si>
  <si>
    <t>සංවර්ර්ධන සහනාධාර(සංස්කෘතික අරමුදල)</t>
  </si>
  <si>
    <t>සංවර්ධන සහනාධාර(ක්‍රීඩා අරමුදල සඳහා)</t>
  </si>
  <si>
    <t xml:space="preserve">2024 අයවැය ඇස්තමේන්තු Form A  සැකසීමට යොදා ගන්නා සංසන්දනාත්මක වියදම් ප්‍රකාශය </t>
  </si>
  <si>
    <t>DOI:2016.01.01</t>
  </si>
  <si>
    <t>සුභසාධන වැඩසටහන්</t>
  </si>
  <si>
    <t>සකස් කළේ.................</t>
  </si>
  <si>
    <t>පරීක්ෂා කළේ.....................</t>
  </si>
  <si>
    <t>ලේකම්/දෙපාර්තමේන්තු ප්‍රධානී</t>
  </si>
  <si>
    <t>.................................................</t>
  </si>
  <si>
    <t xml:space="preserve"> සංශෝධිත ඇස්තමේන්තුව</t>
  </si>
  <si>
    <t xml:space="preserve">අමාත්‍යාංශය/ දෙපාර්තමේන්තුව : ප්‍රධාන අමාත්‍ය සහ මුදල් ක්‍රම සම්පාදන, නීතිය හා සාමය, පළාත් පාලන, ප්‍රවාහන, සෞඛ්‍ය හා දේශීය වෛද්‍ය , සංචාරක  අමාත්‍යාංශය  </t>
  </si>
  <si>
    <t xml:space="preserve">2025 අයවැය ඇස්තමේන්තු Form A  සැකසීමට යොදා ගන්නා සංසන්දනාත්මක වියදම් ප්‍රකාශය </t>
  </si>
  <si>
    <t>2024 ඇස්තමේන්තුව</t>
  </si>
  <si>
    <t>ඉන්ධන දීමනාව</t>
  </si>
  <si>
    <t>වෙනත් කටයුතු සඳහා ඉන්ධන</t>
  </si>
  <si>
    <t>සංචිත වාහන සඳහා ඉන්ධන</t>
  </si>
  <si>
    <t>ප්‍රදානයන්(ආණ්ඩුකාරවර ශිෂ්‍යාධාර වැඩසටහන)</t>
  </si>
  <si>
    <t xml:space="preserve"> ඇස්තමේන්තුව</t>
  </si>
  <si>
    <t>පිරිසිදු කිරීම් හා පවිත්‍රතා සේවා</t>
  </si>
  <si>
    <t xml:space="preserve">ආරක්ෂක සේවා </t>
  </si>
  <si>
    <t>විවිධ සේවා වියදම්</t>
  </si>
  <si>
    <t>ආහාර</t>
  </si>
  <si>
    <t>නිළ ඇඳුම්</t>
  </si>
  <si>
    <t>යන්ත්‍ර හා කාර්යාල උපකරණ සේවා ගිවිසුම්</t>
  </si>
  <si>
    <t>වාහන රක්ෂණය</t>
  </si>
  <si>
    <t>මෘදුකාංග නඩත්තු</t>
  </si>
  <si>
    <t>යන්ත්‍ර හා කාර්යාල උපකරණ සේවා</t>
  </si>
  <si>
    <t>ආරක්ෂක සේවා</t>
  </si>
  <si>
    <t>ඉන්ධන  දීමනාව</t>
  </si>
  <si>
    <t>ගොඩනැගිලි</t>
  </si>
  <si>
    <t xml:space="preserve"> වෙනත් (මාර්ග නඩත්තු)</t>
  </si>
  <si>
    <t xml:space="preserve">ආහාර </t>
  </si>
  <si>
    <t xml:space="preserve">ගුණාත්මක යෙදවුම් </t>
  </si>
  <si>
    <t>වෙනත් (වෘත්තීය පුහුණු සිසු දීමනා)</t>
  </si>
  <si>
    <t>නිල ඇදුම්</t>
  </si>
  <si>
    <t>දිරි දීමනා</t>
  </si>
  <si>
    <t>ව්‍යාපෘති අංකය :43-2 වාරිමාර්ග</t>
  </si>
  <si>
    <t xml:space="preserve">ඉන්ධන දීමනාව </t>
  </si>
  <si>
    <t xml:space="preserve">නිළ ඇඳුම් </t>
  </si>
  <si>
    <t xml:space="preserve">පාඩු හා කපා හැරීම් </t>
  </si>
  <si>
    <t xml:space="preserve">රාජ්‍ය භාෂා ප්‍රතිපත්තිය ක්‍රියාත්මක කිරීම </t>
  </si>
  <si>
    <t>වාහන රක්ෂණ</t>
  </si>
  <si>
    <t xml:space="preserve">විවිධ සේවා </t>
  </si>
  <si>
    <t xml:space="preserve">සංචිත වාහන සඳහා ඉන්ධන දීමනාව </t>
  </si>
  <si>
    <t xml:space="preserve">වෙනත් කටයුතු සඳහා ඉන්ධන දීමනාව </t>
  </si>
  <si>
    <t xml:space="preserve">සුභ සාධක වැඩසටහන් </t>
  </si>
  <si>
    <t xml:space="preserve">රජයේ සේවකයන් සඳහා දේපල ණය පොලී </t>
  </si>
  <si>
    <t xml:space="preserve">රාජ්‍ය සේවකයන් සඳහා දේපල ණය පොලී </t>
  </si>
  <si>
    <t xml:space="preserve">වෙනත් සේවා වියදම් </t>
  </si>
  <si>
    <t xml:space="preserve">           වැය විෂය හා විස්තරය                                          Object Code and Description</t>
  </si>
  <si>
    <t>පුනරාවර්තන වියදම්                                                 Recurrent  Expenditure</t>
  </si>
  <si>
    <t>පෞද්ගලික පඩිනඩි                                                    Personal Emoluments</t>
  </si>
  <si>
    <t>වැටුප් හා වේතන                                              Salaries &amp; Wages</t>
  </si>
  <si>
    <t>අතිකාල හා නිවාඩු දින වැටුප්                        Overtime and Holiday Payments</t>
  </si>
  <si>
    <t>වෙනත් දීමනා                                                     Other Allowances</t>
  </si>
  <si>
    <t xml:space="preserve">ගමන් වියදම්                                                                              Travelling Expenses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</si>
  <si>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දේශීය                                                                 Domestic        </t>
  </si>
  <si>
    <t>විදේශීය                                                               Foreign</t>
  </si>
  <si>
    <t>සැපයිම්                                                                         Supplies</t>
  </si>
  <si>
    <t>ලිපිද්‍රව්‍ය හා කාර්යාලීය අවශ්‍යතා                          Stationery and Office Requisites</t>
  </si>
  <si>
    <t>වෛද්‍ය සැපයිම්                                                Medical supplies</t>
  </si>
  <si>
    <t>වෙනත්                                                               Others</t>
  </si>
  <si>
    <t>යාන්ත්‍රික හා විදුලි උපකරණ                         Mechanical &amp; Electrical Goods</t>
  </si>
  <si>
    <t>නඩත්තු වියදම්                                                            Maintenance Expenditure</t>
  </si>
  <si>
    <t>වාහන                                                              Vehicles</t>
  </si>
  <si>
    <t>යන්ත්‍ර හා යන්ත්‍රෝපකරණ                                    Plant  and Machinery &amp; Equipment</t>
  </si>
  <si>
    <t xml:space="preserve">ගොඩනැගිලි                                                  Buildings </t>
  </si>
  <si>
    <t xml:space="preserve">ගුණාත්මක යෙදවුම්                                                  Quality Inputs                     </t>
  </si>
  <si>
    <t>ගිවිසුම්ගත සේවා                                                               Contractual Services</t>
  </si>
  <si>
    <t>ප්‍රවාහන                                                         Transport</t>
  </si>
  <si>
    <t>තැපැල් හා සන්නිවේදන                                     Postal  and  Communication Service</t>
  </si>
  <si>
    <t>විදුලිය හා ජලය                                             Electricity and Water</t>
  </si>
  <si>
    <t>බදු කුලී හා පළාත් පාලන ආයතන බදු                Rents  and Local Taxes</t>
  </si>
  <si>
    <t xml:space="preserve">වාහන කල් බදු පොලී ගෙවීම්                          Interest Payment on Leasing Vehicles </t>
  </si>
  <si>
    <t>මෙහෙයුම් කල්බදු ක්‍රමය යටතේ ප්‍රසම්පාදිත වාහන වෙනුවෙන් කල්බදු  කුලී ගෙවීම                                Lease Rental for vehicles procured under Operetional Leasing</t>
  </si>
  <si>
    <t>මාරු කිරීම් හා ප්‍රදානයන්                                                      Transfers and Grants</t>
  </si>
  <si>
    <t>සුභසාධන වැඩසටහන්                                      Welfare Programmes</t>
  </si>
  <si>
    <t>රාජ්‍ය ආයතන                                                      Public Institutions</t>
  </si>
  <si>
    <t>රාජ්‍ය සේවකයින් සඳහා දේපළ ණය පොලී       Property Loan Interest to Public Servants</t>
  </si>
  <si>
    <t>වෙනත්                                                                Others</t>
  </si>
  <si>
    <t xml:space="preserve">ප්‍රදානයන්                                                           Grants  </t>
  </si>
  <si>
    <t>වෙනත් පුනරාවර්තන වියදම්                                                Other Recurrent Expenditure</t>
  </si>
  <si>
    <t>පාඩු හා කපා හැරීම්                                              Losses &amp; write off</t>
  </si>
  <si>
    <t xml:space="preserve">අනපේක්ෂිත සේවා                                       Contigency Services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</si>
  <si>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වෙනත්                                                                 Others</t>
  </si>
  <si>
    <t>මූලධන වියදම්                                                                     Capital Expenditure</t>
  </si>
  <si>
    <t>මූලධන වත්කම් පුනරුත්ථාපනය හා වැඩි දියුණු කිරීම්       Rehabilitation &amp; Improvement of Capital Assets</t>
  </si>
  <si>
    <t>ගොඩනැඟිලි හා ඉදිකිරීම්                              Buildings and Structures</t>
  </si>
  <si>
    <t>යන්ත්‍ර හා යන්ත්‍රෝපකරණ                                   Plant, Machinery &amp; Equipment</t>
  </si>
  <si>
    <t>වෙනත් මූලධන වියදම් (උපමාන පාදක ප්‍රදාන)         Other Capital Expenses  (CBG)</t>
  </si>
  <si>
    <t>වෙනත්                                                                  Others</t>
  </si>
  <si>
    <t>මූලධන වත්කම් අත්පත් කර ගැනීම                                    Acquisition of Capital Assets</t>
  </si>
  <si>
    <t>ලී බඩු හා කාර්යාල උපකරණ                                Furniture &amp; Office Equipment</t>
  </si>
  <si>
    <t>යන්ත්‍ර හා යන්ත්‍රෝපකරණ                                      Plant, Machinery &amp; Equipment</t>
  </si>
  <si>
    <t>ගොඩනැඟිලි හා ඉදිකිරීම්                                      Buildings and Structures</t>
  </si>
  <si>
    <t>ඉඩම් හා ඉඩම් වැඩි දියුණු කිරීම                              Lands &amp; Land Improvements</t>
  </si>
  <si>
    <t>වෙනත්                                                                   Others</t>
  </si>
  <si>
    <t>ප්‍රසම්පාදිත වාහන සඳහා ණය මුදල් ආපසු ගෙවීම Loan Repayment for Purchasing vehicles</t>
  </si>
  <si>
    <t>ප්‍රාග්ධන මාරු කිරීම්                                                               Capital transfers</t>
  </si>
  <si>
    <t>රාජ්‍ය ආයතනවලට මාරු කිරීම්                             Transfers to Public Institutions</t>
  </si>
  <si>
    <t xml:space="preserve">මානව සම්පත් සංවර්ධනය                                                    Human Resource Development  </t>
  </si>
  <si>
    <t>කාර්ය මණ්ඩල පුහුණු කිරීම්                                  Staff  training</t>
  </si>
  <si>
    <t xml:space="preserve"> වෙනත් මූලධන වියදම්                                                          Other Capital Expenditure</t>
  </si>
  <si>
    <t>වෙනත් ආයෝජනයන්   (ප.නි.සං.ප්‍ර)                    Other investments  ( PSDG)</t>
  </si>
  <si>
    <t>රේඛීය අමාත්‍යංශ මගින් කෙරෙන ආයෝජන   Investments  by line ministries</t>
  </si>
  <si>
    <t>ප්‍රසම්පාදනයට පෙර සුදානම් වීම                                procument pre charges</t>
  </si>
  <si>
    <t>පර්යේෂණ හා සංවර්ධන                                          Research &amp; Development</t>
  </si>
  <si>
    <t>මුළු වියදම  /  Total Expenditure</t>
  </si>
  <si>
    <t>PE</t>
  </si>
  <si>
    <t>ORE</t>
  </si>
  <si>
    <t>300-3-1</t>
  </si>
  <si>
    <t>300-3-2</t>
  </si>
  <si>
    <t>301-3-1</t>
  </si>
  <si>
    <t>301-3-2</t>
  </si>
  <si>
    <t>302-3-2</t>
  </si>
  <si>
    <t>302-3-3</t>
  </si>
  <si>
    <t>303-3-2</t>
  </si>
  <si>
    <t>304-3-1</t>
  </si>
  <si>
    <t>304-3-2</t>
  </si>
  <si>
    <t>304-3-3</t>
  </si>
  <si>
    <t>304-47-3</t>
  </si>
  <si>
    <t>304-52-1</t>
  </si>
  <si>
    <t>304-52-2</t>
  </si>
  <si>
    <t>305-3-2</t>
  </si>
  <si>
    <t>305-3-3</t>
  </si>
  <si>
    <t>305-71-2</t>
  </si>
  <si>
    <t>305-72-2</t>
  </si>
  <si>
    <t>305-72-3</t>
  </si>
  <si>
    <t>306-3-2</t>
  </si>
  <si>
    <t>306-52-2</t>
  </si>
  <si>
    <t>307-3-2</t>
  </si>
  <si>
    <t>307-73-2</t>
  </si>
  <si>
    <t>307-73-3</t>
  </si>
  <si>
    <t>308-3-1</t>
  </si>
  <si>
    <t>308-3-2</t>
  </si>
  <si>
    <t>308-3-3</t>
  </si>
  <si>
    <t>308-50-3</t>
  </si>
  <si>
    <t>309-3-2</t>
  </si>
  <si>
    <t>309-40-2</t>
  </si>
  <si>
    <t>310-3-2</t>
  </si>
  <si>
    <t>310-80-2</t>
  </si>
  <si>
    <t>310-81-3</t>
  </si>
  <si>
    <t>310-87-5</t>
  </si>
  <si>
    <t>310-87-6</t>
  </si>
  <si>
    <t>310-88-7</t>
  </si>
  <si>
    <t>310-88-8</t>
  </si>
  <si>
    <t>311-3-1</t>
  </si>
  <si>
    <t>311-3-2</t>
  </si>
  <si>
    <t>311-51-2</t>
  </si>
  <si>
    <t>312-3-2</t>
  </si>
  <si>
    <t>312-45-2</t>
  </si>
  <si>
    <t>312-45-3</t>
  </si>
  <si>
    <t>313-3-2</t>
  </si>
  <si>
    <t>313-51-2</t>
  </si>
  <si>
    <t>314-3-1</t>
  </si>
  <si>
    <t>314-3-2</t>
  </si>
  <si>
    <t>315-3-2</t>
  </si>
  <si>
    <t>315-44-2</t>
  </si>
  <si>
    <t>315-44-3</t>
  </si>
  <si>
    <t>316-3-2</t>
  </si>
  <si>
    <t>316-43-2</t>
  </si>
  <si>
    <t>317-3-2</t>
  </si>
  <si>
    <t>317-53-2</t>
  </si>
  <si>
    <t>318-3-1</t>
  </si>
  <si>
    <t>318-3-2</t>
  </si>
  <si>
    <t>318-3-3</t>
  </si>
  <si>
    <t>318-61-2</t>
  </si>
  <si>
    <t>318-90-2</t>
  </si>
  <si>
    <t>318-93-2</t>
  </si>
  <si>
    <t>319-3-2</t>
  </si>
  <si>
    <t>319-95-3</t>
  </si>
  <si>
    <t>319-95-4</t>
  </si>
  <si>
    <t>319-95-5</t>
  </si>
  <si>
    <t>319-95-6</t>
  </si>
  <si>
    <t>320-3-2</t>
  </si>
  <si>
    <t>320-3-3</t>
  </si>
  <si>
    <t>320-3-4</t>
  </si>
  <si>
    <t>320-3-5</t>
  </si>
  <si>
    <t>321-3-2</t>
  </si>
  <si>
    <t>322-3-2</t>
  </si>
  <si>
    <t>322-3-3</t>
  </si>
  <si>
    <t>323-3-2</t>
  </si>
  <si>
    <t>324-3-2</t>
  </si>
  <si>
    <t>325-3-2</t>
  </si>
  <si>
    <t>TOTAL</t>
  </si>
  <si>
    <t>HEAD</t>
  </si>
  <si>
    <t>අධිකාරී සඳහා පුනරාවර්තන අවශ්‍යතාවය 2023</t>
  </si>
  <si>
    <t xml:space="preserve">ආයතනය </t>
  </si>
  <si>
    <t>වැටුප් හා අනෙකුත් පුනරාවර්තන(රු.මි.)</t>
  </si>
  <si>
    <t>මාර්ග සංවර්ධන අධිකාරිය</t>
  </si>
  <si>
    <t>මාර්ගස්ථ මගී ප්‍රවාහන අධිකාරිය</t>
  </si>
  <si>
    <t>සංවර්ධන අධිකාරිය</t>
  </si>
  <si>
    <t>කාර්මික සංවර්ධන අධිකාරිය</t>
  </si>
  <si>
    <t>රුහුණු සංචාරක කාර්යංශය</t>
  </si>
  <si>
    <t>1202- 1</t>
  </si>
  <si>
    <t>1202 -2</t>
  </si>
  <si>
    <t>1202 -3</t>
  </si>
  <si>
    <t>1202-0</t>
  </si>
  <si>
    <t xml:space="preserve">බදු කුලී හා පළාත් පාලන ආයතන බදු </t>
  </si>
  <si>
    <t>1409 -3</t>
  </si>
  <si>
    <t>මුඑ එකතුව</t>
  </si>
  <si>
    <t>1203-1</t>
  </si>
  <si>
    <t>1203-2</t>
  </si>
  <si>
    <t>1409-1</t>
  </si>
  <si>
    <t>1409-2</t>
  </si>
  <si>
    <t>1409-3</t>
  </si>
  <si>
    <t>1202-1</t>
  </si>
  <si>
    <t>1202-2</t>
  </si>
  <si>
    <t>1202-3</t>
  </si>
  <si>
    <t>1407-1</t>
  </si>
  <si>
    <t>සංවර්ධන සහනාධාර(අනෙකුත් පුනරාවර්තන)</t>
  </si>
  <si>
    <t>ව්‍යාපෘති අංකය : 52-1 දකුණු පළාත් සංවර්ධන අධිකාරිය</t>
  </si>
  <si>
    <t>ව්‍යාපෘති අංකය : 03-3 සාමාන්‍ය පරිපාලනය හා ආයතනික සේවා දක්ෂිණපාය නඩත්තු</t>
  </si>
  <si>
    <t>1409-6</t>
  </si>
  <si>
    <t>දේශීය  (ගමන් වියදම් )</t>
  </si>
  <si>
    <t>වෙනත් (මාර්ග නඩත්තු)</t>
  </si>
  <si>
    <t>1409-4</t>
  </si>
  <si>
    <t>1409-5</t>
  </si>
  <si>
    <t>1203 - 1</t>
  </si>
  <si>
    <t>1203 - 2</t>
  </si>
  <si>
    <t>1409 -1</t>
  </si>
  <si>
    <t>1409 -2</t>
  </si>
  <si>
    <t>ඉන්ධන  දීමනාව                                                        Fuel Allowance</t>
  </si>
  <si>
    <t>ආහාර    Foods</t>
  </si>
  <si>
    <t xml:space="preserve">නිළ ඇඳුම්  </t>
  </si>
  <si>
    <t>වාහන රක්ෂණය   Vehicle Insurance</t>
  </si>
  <si>
    <t xml:space="preserve">ආරක්ෂක සේවා                                                    Security Services </t>
  </si>
  <si>
    <t>පිරිසිදු කිරීම් හා පවිත්‍රතා සේවා                              Cleaning and janitorial services</t>
  </si>
  <si>
    <t xml:space="preserve">සංචිත වාහන සඳහා ඉන්ධන   Fuel for </t>
  </si>
  <si>
    <t xml:space="preserve">වෙනත් කටයුතු සඳහා ඉන්ධන  Fual for other </t>
  </si>
  <si>
    <t>1407 -1</t>
  </si>
  <si>
    <t>1202 -0</t>
  </si>
  <si>
    <t xml:space="preserve">යාන්ත්‍රික හා විදුලි උපකරණ   </t>
  </si>
  <si>
    <t xml:space="preserve">යාන්ත්‍රික හා විදුලි උපකරණ  </t>
  </si>
  <si>
    <t>1407-0</t>
  </si>
  <si>
    <t>1409-0</t>
  </si>
  <si>
    <t>1409 -4</t>
  </si>
  <si>
    <t xml:space="preserve">සංවර්ධන සහනාධාර (වැටුප්)                                  Development Subsidies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</si>
  <si>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සංවර්ධන සහනාධාර (අනෙකුත් පුනරාවර්තන)                                                                                                                                                                                                                                                        </t>
  </si>
  <si>
    <t>ප්‍රශ්න පත්‍ර මුදුණය හා විභාග වියදම්</t>
  </si>
  <si>
    <t>1504-0</t>
  </si>
  <si>
    <t>සංවර්ධන සහනාධාර</t>
  </si>
  <si>
    <t>වෙනත් පුනරාවර්තන</t>
  </si>
  <si>
    <t xml:space="preserve">පුනරාවර්තන වියදම්  </t>
  </si>
  <si>
    <t xml:space="preserve">පෞද්ගලික පඩිනඩි    </t>
  </si>
  <si>
    <t>`</t>
  </si>
  <si>
    <t>1304-1</t>
  </si>
  <si>
    <t>.</t>
  </si>
  <si>
    <t>1205 - 1</t>
  </si>
  <si>
    <t>දේ ආසුඛී ජාත්‍යයන්තර ආයුර්වේද ප්‍රදර්ශනය</t>
  </si>
  <si>
    <t>1504-3</t>
  </si>
  <si>
    <t>හදිසි අවස්ථා අරමුදල</t>
  </si>
  <si>
    <t>1304 - 1</t>
  </si>
  <si>
    <t>1304 -</t>
  </si>
  <si>
    <t xml:space="preserve">1203 -2 </t>
  </si>
  <si>
    <t>නිලඇදුම්</t>
  </si>
  <si>
    <t>ශීර්ෂය  : 300</t>
  </si>
  <si>
    <t>ගොඩනැගිලි / වෙනත් (මාර්ග නඩත්තු)</t>
  </si>
  <si>
    <t>1303-1</t>
  </si>
  <si>
    <t>ගොඩනැගිලි  /වෙනත් (වාරිමාර්ග නඩත්තු)</t>
  </si>
  <si>
    <t>ව්‍යාපෘති අංකය : 73-2 ව්‍යාපසමන සේවා</t>
  </si>
  <si>
    <t xml:space="preserve">2027 අයවැය ඇස්තමේන්තු Form A  සැකසීමට යොදා ගන්නා සංසන්දනාත්මක වියදම් ප්‍රකාශය </t>
  </si>
  <si>
    <t>සත්‍ය වියදම 2025.12.31</t>
  </si>
  <si>
    <t xml:space="preserve">2026 ඇස්තමේන්තුව </t>
  </si>
  <si>
    <t>2027 වර්ෂය සදහා ඉල්ලීම</t>
  </si>
  <si>
    <t>2026.02.28 දිනටවියදම</t>
  </si>
  <si>
    <t xml:space="preserve">2026  ඇස්තමේන්තුව </t>
  </si>
  <si>
    <t>2026 ට වැඩි වීමට / අඩු වීමට හේතුව</t>
  </si>
  <si>
    <t>අඩු වැඩි වීමට හේතු වෙන් වෙන් වශයෙන් ඇමුණුම ලෙස ඉදිරිපත් කරන්න</t>
  </si>
  <si>
    <t xml:space="preserve">2027අයවැය ඇස්තමේන්තු Form A  සැකසීමට යොදා ගන්නා සංසන්දනාත්මක වියදම් ප්‍රකාශය </t>
  </si>
  <si>
    <t>ඇමුණුම ලෙස ඉදිරිපත් කරන්න</t>
  </si>
  <si>
    <t>සකස් කලේ : ...........................</t>
  </si>
  <si>
    <t>පරීක්ෂා කලේ : ............................</t>
  </si>
  <si>
    <t>ලේකම්/දෙපාර්තමේන්තු ප්‍රධානී: ………………………….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</si>
</sst>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1" formatCode="_(* #,##0_);_(* \(#,##0\);_(* &quot;-&quot;_);_(@_)"/>
    <numFmt numFmtId="43" formatCode="_(* #,##0.00_);_(* \(#,##0.00\);_(* &quot;-&quot;??_);_(@_)"/>
    <numFmt numFmtId="164" formatCode="_-* #,##0.00_-;\-* #,##0.00_-;_-* &quot;-&quot;??_-;_-@_-"/>
    <numFmt numFmtId="165" formatCode="_-* #,##0_-;\-* #,##0_-;_-* &quot;-&quot;??_-;_-@_-"/>
    <numFmt numFmtId="166" formatCode="#,##0.00_);\-#,##0.00"/>
    <numFmt numFmtId="167" formatCode="#,##0_);\-#,##0"/>
    <numFmt numFmtId="168" formatCode="_(* #,##0_);_(* \(#,##0\);_(* &quot;-&quot;??_);_(@_)"/>
  </numFmts>
  <fonts count="1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Iskoola Pota"/>
      <family val="2"/>
    </font>
    <font>
      <sz val="10"/>
      <color theme="1"/>
      <name val="Iskoola Pota"/>
      <family val="2"/>
    </font>
    <font>
      <b/>
      <sz val="12"/>
      <color theme="1"/>
      <name val="Calibri"/>
      <family val="2"/>
      <scheme val="minor"/>
    </font>
    <font>
      <b/>
      <sz val="12"/>
      <color theme="1"/>
      <name val="Iskoola Pota"/>
      <family val="2"/>
    </font>
    <font>
      <sz val="11"/>
      <color theme="1"/>
      <name val="Iskoola Pota"/>
      <family val="2"/>
    </font>
    <font>
      <sz val="11"/>
      <color rgb="FFFF0000"/>
      <name val="Calibri"/>
      <family val="2"/>
      <scheme val="minor"/>
    </font>
    <font>
      <b/>
      <sz val="11"/>
      <color theme="1"/>
      <name val="Iskoola Pota"/>
      <family val="2"/>
    </font>
    <font>
      <b/>
      <sz val="14"/>
      <color theme="1"/>
      <name val="Iskoola Pota"/>
      <family val="2"/>
    </font>
    <font>
      <sz val="11"/>
      <name val="Iskoola Pota"/>
      <family val="2"/>
    </font>
    <font>
      <b/>
      <sz val="11"/>
      <color theme="1"/>
      <name val="Calibri"/>
      <family val="2"/>
      <scheme val="minor"/>
    </font>
    <font>
      <sz val="8.9"/>
      <color indexed="8"/>
      <name val="Tahoma"/>
      <family val="2"/>
    </font>
    <font>
      <sz val="8.9"/>
      <color indexed="8"/>
      <name val="Tahoma"/>
      <family val="2"/>
    </font>
    <font>
      <b/>
      <sz val="8.9"/>
      <color indexed="8"/>
      <name val="Tahoma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Iskoola Pota"/>
      <family val="2"/>
    </font>
    <font>
      <sz val="8.9"/>
      <color indexed="8"/>
      <name val="Tahoma"/>
      <family val="2"/>
    </font>
    <font>
      <sz val="12"/>
      <name val="Iskoola Pota"/>
      <family val="2"/>
    </font>
    <font>
      <sz val="12"/>
      <color theme="1"/>
      <name val="Calibri"/>
      <family val="2"/>
      <scheme val="minor"/>
    </font>
    <font>
      <sz val="12"/>
      <color indexed="8"/>
      <name val="Tahoma"/>
      <family val="2"/>
    </font>
    <font>
      <sz val="14"/>
      <color theme="1"/>
      <name val="Iskoola Pota"/>
      <family val="2"/>
    </font>
    <font>
      <b/>
      <sz val="12"/>
      <name val="Iskoola Pota"/>
      <family val="2"/>
    </font>
    <font>
      <b/>
      <sz val="16"/>
      <color theme="1"/>
      <name val="Iskoola Pota"/>
      <family val="2"/>
    </font>
    <font>
      <b/>
      <sz val="14"/>
      <name val="Iskoola Pota"/>
      <family val="2"/>
    </font>
    <font>
      <b/>
      <sz val="14"/>
      <color theme="1"/>
      <name val="Calibri"/>
      <family val="2"/>
      <scheme val="minor"/>
    </font>
    <font>
      <b/>
      <sz val="14"/>
      <color indexed="8"/>
      <name val="Iskoola Pota"/>
      <family val="2"/>
    </font>
    <font>
      <sz val="10"/>
      <color indexed="8"/>
      <name val="MS Sans Serif"/>
      <family val="2"/>
    </font>
    <font>
      <sz val="10"/>
      <color indexed="8"/>
      <name val="MS Sans Serif"/>
      <family val="2"/>
    </font>
    <font>
      <b/>
      <sz val="8.9"/>
      <color indexed="8"/>
      <name val="Tahoma"/>
      <family val="2"/>
    </font>
    <font>
      <sz val="8.9"/>
      <color indexed="8"/>
      <name val="Tahoma"/>
      <family val="2"/>
    </font>
    <font>
      <b/>
      <sz val="13"/>
      <color theme="1"/>
      <name val="Iskoola Pota"/>
      <family val="2"/>
    </font>
    <font>
      <b/>
      <sz val="13"/>
      <name val="Iskoola Pota"/>
      <family val="2"/>
    </font>
    <font>
      <b/>
      <sz val="13"/>
      <color theme="1"/>
      <name val="Calibri"/>
      <family val="2"/>
      <scheme val="minor"/>
    </font>
    <font>
      <sz val="8.9"/>
      <color indexed="8"/>
      <name val="Tahoma"/>
      <family val="2"/>
    </font>
    <font>
      <sz val="10"/>
      <color indexed="8"/>
      <name val="MS Sans Serif"/>
      <family val="2"/>
    </font>
    <font>
      <sz val="8.9"/>
      <color rgb="FFFF0000"/>
      <name val="Tahoma"/>
      <family val="2"/>
    </font>
    <font>
      <sz val="8.9"/>
      <name val="Tahoma"/>
      <family val="2"/>
    </font>
    <font>
      <sz val="8.9"/>
      <color indexed="8"/>
      <name val="Tahoma"/>
      <family val="2"/>
    </font>
    <font>
      <sz val="8.9"/>
      <color theme="1"/>
      <name val="Tahoma"/>
      <family val="2"/>
    </font>
    <font>
      <sz val="8.9"/>
      <color indexed="8"/>
      <name val="Tahoma"/>
      <family val="2"/>
    </font>
    <font>
      <sz val="10"/>
      <name val="Arial"/>
      <family val="2"/>
    </font>
    <font>
      <sz val="8.9"/>
      <color indexed="8"/>
      <name val="Tahoma"/>
      <family val="2"/>
    </font>
    <font>
      <sz val="12"/>
      <name val="Tahoma"/>
      <family val="2"/>
    </font>
    <font>
      <sz val="12"/>
      <color theme="1"/>
      <name val="Tahoma"/>
      <family val="2"/>
    </font>
    <font>
      <b/>
      <sz val="8.9"/>
      <color theme="1"/>
      <name val="Tahoma"/>
      <family val="2"/>
    </font>
    <font>
      <sz val="9.9499999999999993"/>
      <color theme="1"/>
      <name val="Tahoma"/>
      <family val="2"/>
    </font>
    <font>
      <b/>
      <sz val="11"/>
      <name val="Iskoola Pota"/>
      <family val="2"/>
    </font>
    <font>
      <sz val="8.9"/>
      <color indexed="8"/>
      <name val="Tahoma"/>
      <family val="2"/>
    </font>
    <font>
      <sz val="10"/>
      <color indexed="8"/>
      <name val="MS Sans Serif"/>
      <family val="2"/>
    </font>
    <font>
      <b/>
      <sz val="14"/>
      <color rgb="FFFF0000"/>
      <name val="Iskoola Pota"/>
      <family val="2"/>
    </font>
    <font>
      <b/>
      <sz val="12"/>
      <color rgb="FFFF0000"/>
      <name val="Iskoola Pota"/>
      <family val="2"/>
    </font>
    <font>
      <sz val="11"/>
      <color rgb="FFFF0000"/>
      <name val="Iskoola Pota"/>
      <family val="2"/>
    </font>
    <font>
      <sz val="12"/>
      <color rgb="FFFF0000"/>
      <name val="Tahoma"/>
      <family val="2"/>
    </font>
    <font>
      <sz val="12"/>
      <color rgb="FFFF0000"/>
      <name val="Iskoola Pota"/>
      <family val="2"/>
    </font>
    <font>
      <sz val="14"/>
      <color theme="1"/>
      <name val="Calibri"/>
      <family val="2"/>
      <scheme val="minor"/>
    </font>
    <font>
      <sz val="14"/>
      <color indexed="8"/>
      <name val="Tahoma"/>
      <family val="2"/>
    </font>
    <font>
      <sz val="10"/>
      <name val="Arial"/>
      <family val="2"/>
    </font>
    <font>
      <sz val="11"/>
      <name val="Arial"/>
      <family val="2"/>
    </font>
    <font>
      <b/>
      <sz val="10"/>
      <name val="Iskoola Pota"/>
      <family val="2"/>
    </font>
    <font>
      <b/>
      <sz val="10"/>
      <name val="Arial"/>
      <family val="2"/>
    </font>
    <font>
      <b/>
      <i/>
      <sz val="10"/>
      <name val="Arial"/>
      <family val="2"/>
    </font>
    <font>
      <b/>
      <sz val="12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rgb="FF002060"/>
      <name val="Calibri"/>
      <family val="2"/>
      <scheme val="minor"/>
    </font>
    <font>
      <b/>
      <sz val="12"/>
      <color rgb="FF002060"/>
      <name val="Iskoola Pota"/>
      <family val="2"/>
    </font>
    <font>
      <sz val="11"/>
      <color indexed="8"/>
      <name val="Iskoola Pota"/>
      <family val="2"/>
    </font>
    <font>
      <b/>
      <sz val="12"/>
      <color indexed="8"/>
      <name val="Iskoola Pota"/>
      <family val="2"/>
    </font>
    <font>
      <sz val="11"/>
      <name val="Iskoola Pota"/>
      <family val="2"/>
    </font>
    <font>
      <b/>
      <sz val="11"/>
      <name val="Iskoola Pota"/>
      <family val="2"/>
    </font>
    <font>
      <b/>
      <sz val="16"/>
      <color theme="1"/>
      <name val="Iskoola Pota"/>
      <family val="2"/>
    </font>
    <font>
      <sz val="8.9"/>
      <name val="Iskoola Pota"/>
      <family val="2"/>
    </font>
    <font>
      <b/>
      <sz val="14"/>
      <name val="Iskoola Pota"/>
      <family val="2"/>
    </font>
    <font>
      <sz val="14"/>
      <name val="Iskoola Pota"/>
      <family val="2"/>
    </font>
    <font>
      <sz val="8.9"/>
      <color indexed="8"/>
      <name val="Iskoola Pota"/>
      <family val="2"/>
    </font>
    <font>
      <sz val="11"/>
      <color theme="1"/>
      <name val="Iskoola Pota"/>
      <family val="2"/>
    </font>
    <font>
      <b/>
      <sz val="8.9"/>
      <name val="Iskoola Pota"/>
      <family val="2"/>
    </font>
    <font>
      <b/>
      <sz val="12"/>
      <color rgb="FF002060"/>
      <name val="Iskoola Pota"/>
      <family val="2"/>
    </font>
    <font>
      <sz val="11"/>
      <color rgb="FF002060"/>
      <name val="Iskoola Pota"/>
      <family val="2"/>
    </font>
    <font>
      <sz val="12"/>
      <color indexed="8"/>
      <name val="Iskoola Pota"/>
      <family val="2"/>
    </font>
    <font>
      <sz val="11"/>
      <color indexed="8"/>
      <name val="Iskoola Pota"/>
      <family val="2"/>
    </font>
    <font>
      <b/>
      <sz val="12"/>
      <name val="Iskoola Pota"/>
      <family val="2"/>
    </font>
    <font>
      <b/>
      <sz val="12"/>
      <color theme="1"/>
      <name val="Iskoola Pota"/>
      <family val="2"/>
    </font>
    <font>
      <sz val="12"/>
      <color theme="1"/>
      <name val="Iskoola Pota"/>
      <family val="2"/>
    </font>
    <font>
      <sz val="12"/>
      <name val="Iskoola Pota"/>
      <family val="2"/>
    </font>
    <font>
      <b/>
      <sz val="12"/>
      <color indexed="8"/>
      <name val="Iskoola Pota"/>
      <family val="2"/>
    </font>
    <font>
      <b/>
      <sz val="8.0500000000000007"/>
      <name val="Iskoola Pota"/>
      <family val="2"/>
    </font>
    <font>
      <b/>
      <sz val="16"/>
      <name val="Iskoola Pota"/>
      <family val="2"/>
    </font>
    <font>
      <sz val="8.9"/>
      <color theme="1"/>
      <name val="Iskoola Pota"/>
      <family val="2"/>
    </font>
    <font>
      <sz val="8.9"/>
      <color indexed="8"/>
      <name val="Tahoma"/>
      <family val="2"/>
    </font>
    <font>
      <b/>
      <sz val="11"/>
      <name val="Times New Roman"/>
      <family val="1"/>
    </font>
    <font>
      <sz val="14"/>
      <name val="Arial"/>
      <family val="2"/>
    </font>
    <font>
      <b/>
      <sz val="10"/>
      <color indexed="8"/>
      <name val="Iskoola Pota"/>
      <family val="2"/>
    </font>
    <font>
      <b/>
      <sz val="14"/>
      <name val="Iskoola Pota"/>
      <family val="2"/>
    </font>
    <font>
      <b/>
      <sz val="11"/>
      <name val="Iskoola Pota"/>
      <family val="2"/>
    </font>
    <font>
      <b/>
      <sz val="11"/>
      <color indexed="8"/>
      <name val="Iskoola Pota"/>
      <family val="2"/>
    </font>
    <font>
      <b/>
      <sz val="11"/>
      <color theme="1"/>
      <name val="Iskoola Pota"/>
      <family val="2"/>
    </font>
    <font>
      <sz val="11"/>
      <color theme="1"/>
      <name val="Iskoola Pota"/>
      <family val="1"/>
    </font>
    <font>
      <b/>
      <sz val="11"/>
      <color theme="1"/>
      <name val="Iskoola Pota"/>
      <family val="1"/>
    </font>
    <font>
      <b/>
      <sz val="16"/>
      <color theme="1"/>
      <name val="Iskoola Pota"/>
      <family val="1"/>
    </font>
    <font>
      <sz val="8.9"/>
      <color indexed="8"/>
      <name val="Iskoola Pota"/>
      <family val="1"/>
    </font>
    <font>
      <b/>
      <sz val="14"/>
      <color theme="1"/>
      <name val="Iskoola Pota"/>
      <family val="1"/>
    </font>
    <font>
      <sz val="14"/>
      <color theme="1"/>
      <name val="Iskoola Pota"/>
      <family val="1"/>
    </font>
    <font>
      <b/>
      <sz val="8.9"/>
      <color indexed="8"/>
      <name val="Iskoola Pota"/>
      <family val="1"/>
    </font>
    <font>
      <b/>
      <sz val="12"/>
      <color rgb="FF002060"/>
      <name val="Iskoola Pota"/>
      <family val="1"/>
    </font>
    <font>
      <sz val="11"/>
      <name val="Iskoola Pota"/>
      <family val="1"/>
    </font>
    <font>
      <sz val="11"/>
      <color rgb="FF7030A0"/>
      <name val="Iskoola Pota"/>
      <family val="1"/>
    </font>
    <font>
      <sz val="11"/>
      <color indexed="8"/>
      <name val="Iskoola Pota"/>
      <family val="1"/>
    </font>
    <font>
      <sz val="12"/>
      <color indexed="8"/>
      <name val="Iskoola Pota"/>
      <family val="1"/>
    </font>
    <font>
      <sz val="11"/>
      <color rgb="FFFF0000"/>
      <name val="Iskoola Pota"/>
      <family val="1"/>
    </font>
    <font>
      <b/>
      <sz val="14"/>
      <name val="Iskoola Pota"/>
      <family val="1"/>
    </font>
    <font>
      <b/>
      <sz val="10"/>
      <color rgb="FF7030A0"/>
      <name val="Iskoola Pota"/>
      <family val="1"/>
    </font>
    <font>
      <b/>
      <sz val="10"/>
      <color theme="1"/>
      <name val="Iskoola Pota"/>
      <family val="1"/>
    </font>
    <font>
      <b/>
      <sz val="11"/>
      <color indexed="8"/>
      <name val="Iskoola Pota"/>
      <family val="1"/>
    </font>
    <font>
      <b/>
      <sz val="12"/>
      <color theme="1"/>
      <name val="Iskoola Pota"/>
      <family val="1"/>
    </font>
    <font>
      <sz val="12"/>
      <color theme="1"/>
      <name val="Iskoola Pota"/>
      <family val="1"/>
    </font>
    <font>
      <b/>
      <sz val="11"/>
      <color rgb="FF002060"/>
      <name val="Iskoola Pota"/>
      <family val="1"/>
    </font>
    <font>
      <b/>
      <sz val="14"/>
      <color indexed="8"/>
      <name val="Iskoola Pota"/>
      <family val="1"/>
    </font>
    <font>
      <b/>
      <sz val="12"/>
      <color indexed="8"/>
      <name val="Iskoola Pota"/>
      <family val="1"/>
    </font>
    <font>
      <b/>
      <sz val="8.0500000000000007"/>
      <color indexed="8"/>
      <name val="Iskoola Pota"/>
      <family val="1"/>
    </font>
    <font>
      <b/>
      <sz val="8.9"/>
      <color theme="1"/>
      <name val="Iskoola Pota"/>
      <family val="2"/>
    </font>
    <font>
      <b/>
      <sz val="8.9"/>
      <color theme="1"/>
      <name val="Iskoola Pota"/>
      <family val="1"/>
    </font>
    <font>
      <sz val="8.9"/>
      <color theme="1"/>
      <name val="Iskoola Pota"/>
      <family val="1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10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auto="1"/>
      </right>
      <top style="hair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double">
        <color indexed="64"/>
      </bottom>
      <diagonal/>
    </border>
    <border>
      <left/>
      <right style="thin">
        <color auto="1"/>
      </right>
      <top style="thin">
        <color auto="1"/>
      </top>
      <bottom style="double">
        <color indexed="64"/>
      </bottom>
      <diagonal/>
    </border>
    <border>
      <left style="thin">
        <color auto="1"/>
      </left>
      <right/>
      <top/>
      <bottom style="double">
        <color indexed="64"/>
      </bottom>
      <diagonal/>
    </border>
    <border>
      <left/>
      <right style="thin">
        <color auto="1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auto="1"/>
      </right>
      <top style="medium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/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auto="1"/>
      </right>
      <top style="double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/>
      <right style="dotted">
        <color rgb="FF7030A0"/>
      </right>
      <top style="dotted">
        <color rgb="FF002060"/>
      </top>
      <bottom style="dotted">
        <color rgb="FF002060"/>
      </bottom>
      <diagonal/>
    </border>
    <border>
      <left/>
      <right style="dotted">
        <color rgb="FF7030A0"/>
      </right>
      <top style="thin">
        <color indexed="64"/>
      </top>
      <bottom style="medium">
        <color indexed="64"/>
      </bottom>
      <diagonal/>
    </border>
    <border>
      <left/>
      <right style="dotted">
        <color rgb="FF7030A0"/>
      </right>
      <top/>
      <bottom style="dotted">
        <color rgb="FF002060"/>
      </bottom>
      <diagonal/>
    </border>
    <border>
      <left/>
      <right style="dotted">
        <color rgb="FF7030A0"/>
      </right>
      <top/>
      <bottom/>
      <diagonal/>
    </border>
    <border>
      <left style="thin">
        <color indexed="64"/>
      </left>
      <right style="thin">
        <color indexed="64"/>
      </right>
      <top style="dotted">
        <color rgb="FF002060"/>
      </top>
      <bottom style="dotted">
        <color rgb="FF002060"/>
      </bottom>
      <diagonal/>
    </border>
    <border>
      <left style="thin">
        <color auto="1"/>
      </left>
      <right/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 style="hair">
        <color auto="1"/>
      </top>
      <bottom style="hair">
        <color indexed="64"/>
      </bottom>
      <diagonal/>
    </border>
    <border>
      <left/>
      <right style="thin">
        <color auto="1"/>
      </right>
      <top style="hair">
        <color auto="1"/>
      </top>
      <bottom style="hair">
        <color indexed="64"/>
      </bottom>
      <diagonal/>
    </border>
    <border>
      <left/>
      <right style="thin">
        <color auto="1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rgb="FF002060"/>
      </top>
      <bottom/>
      <diagonal/>
    </border>
    <border>
      <left style="thin">
        <color indexed="64"/>
      </left>
      <right style="thin">
        <color indexed="64"/>
      </right>
      <top/>
      <bottom style="dotted">
        <color rgb="FF00206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dotted">
        <color rgb="FF7030A0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indexed="64"/>
      </right>
      <top style="double">
        <color indexed="64"/>
      </top>
      <bottom/>
      <diagonal/>
    </border>
  </borders>
  <cellStyleXfs count="59">
    <xf numFmtId="0" fontId="0" fillId="0" borderId="0"/>
    <xf numFmtId="164" fontId="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7" applyNumberFormat="0" applyFill="0" applyAlignment="0" applyProtection="0"/>
    <xf numFmtId="0" fontId="17" fillId="0" borderId="8" applyNumberFormat="0" applyFill="0" applyAlignment="0" applyProtection="0"/>
    <xf numFmtId="0" fontId="18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19" fillId="2" borderId="0" applyNumberFormat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10" applyNumberFormat="0" applyAlignment="0" applyProtection="0"/>
    <xf numFmtId="0" fontId="23" fillId="6" borderId="11" applyNumberFormat="0" applyAlignment="0" applyProtection="0"/>
    <xf numFmtId="0" fontId="24" fillId="6" borderId="10" applyNumberFormat="0" applyAlignment="0" applyProtection="0"/>
    <xf numFmtId="0" fontId="25" fillId="0" borderId="12" applyNumberFormat="0" applyFill="0" applyAlignment="0" applyProtection="0"/>
    <xf numFmtId="0" fontId="26" fillId="7" borderId="13" applyNumberFormat="0" applyAlignment="0" applyProtection="0"/>
    <xf numFmtId="0" fontId="7" fillId="0" borderId="0" applyNumberFormat="0" applyFill="0" applyBorder="0" applyAlignment="0" applyProtection="0"/>
    <xf numFmtId="0" fontId="1" fillId="8" borderId="14" applyNumberFormat="0" applyFont="0" applyAlignment="0" applyProtection="0"/>
    <xf numFmtId="0" fontId="27" fillId="0" borderId="0" applyNumberFormat="0" applyFill="0" applyBorder="0" applyAlignment="0" applyProtection="0"/>
    <xf numFmtId="0" fontId="11" fillId="0" borderId="15" applyNumberFormat="0" applyFill="0" applyAlignment="0" applyProtection="0"/>
    <xf numFmtId="0" fontId="28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28" fillId="24" borderId="0" applyNumberFormat="0" applyBorder="0" applyAlignment="0" applyProtection="0"/>
    <xf numFmtId="0" fontId="28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8" fillId="28" borderId="0" applyNumberFormat="0" applyBorder="0" applyAlignment="0" applyProtection="0"/>
    <xf numFmtId="0" fontId="28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8" fillId="32" borderId="0" applyNumberFormat="0" applyBorder="0" applyAlignment="0" applyProtection="0"/>
    <xf numFmtId="0" fontId="40" fillId="0" borderId="0"/>
    <xf numFmtId="0" fontId="41" fillId="0" borderId="0"/>
    <xf numFmtId="0" fontId="48" fillId="0" borderId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54" fillId="0" borderId="0"/>
    <xf numFmtId="0" fontId="1" fillId="0" borderId="0"/>
    <xf numFmtId="43" fontId="1" fillId="0" borderId="0" applyFont="0" applyFill="0" applyBorder="0" applyAlignment="0" applyProtection="0"/>
    <xf numFmtId="0" fontId="54" fillId="0" borderId="0"/>
    <xf numFmtId="0" fontId="54" fillId="0" borderId="0"/>
    <xf numFmtId="0" fontId="62" fillId="0" borderId="0"/>
    <xf numFmtId="0" fontId="70" fillId="0" borderId="0"/>
    <xf numFmtId="0" fontId="40" fillId="0" borderId="0"/>
    <xf numFmtId="0" fontId="40" fillId="0" borderId="0"/>
  </cellStyleXfs>
  <cellXfs count="1566">
    <xf numFmtId="0" fontId="0" fillId="0" borderId="0" xfId="0"/>
    <xf numFmtId="0" fontId="0" fillId="0" borderId="0" xfId="0" applyAlignment="1">
      <alignment horizontal="center" wrapText="1"/>
    </xf>
    <xf numFmtId="0" fontId="6" fillId="0" borderId="0" xfId="0" applyFont="1" applyFill="1"/>
    <xf numFmtId="0" fontId="8" fillId="0" borderId="0" xfId="0" applyFont="1" applyFill="1"/>
    <xf numFmtId="0" fontId="5" fillId="0" borderId="0" xfId="0" applyFont="1" applyFill="1" applyBorder="1"/>
    <xf numFmtId="0" fontId="0" fillId="0" borderId="0" xfId="0" applyFill="1"/>
    <xf numFmtId="0" fontId="0" fillId="0" borderId="0" xfId="0"/>
    <xf numFmtId="0" fontId="8" fillId="0" borderId="0" xfId="0" applyFont="1" applyFill="1" applyAlignment="1"/>
    <xf numFmtId="0" fontId="8" fillId="0" borderId="0" xfId="0" applyFont="1" applyFill="1" applyAlignment="1">
      <alignment horizontal="left" wrapText="1"/>
    </xf>
    <xf numFmtId="0" fontId="5" fillId="0" borderId="0" xfId="0" applyFont="1" applyFill="1" applyBorder="1" applyAlignment="1"/>
    <xf numFmtId="165" fontId="0" fillId="0" borderId="0" xfId="1" applyNumberFormat="1" applyFont="1"/>
    <xf numFmtId="0" fontId="0" fillId="0" borderId="0" xfId="0" applyNumberFormat="1" applyFill="1" applyBorder="1" applyAlignment="1" applyProtection="1"/>
    <xf numFmtId="3" fontId="6" fillId="0" borderId="18" xfId="0" applyNumberFormat="1" applyFont="1" applyFill="1" applyBorder="1" applyAlignment="1">
      <alignment vertical="top" wrapText="1"/>
    </xf>
    <xf numFmtId="0" fontId="10" fillId="0" borderId="18" xfId="0" applyFont="1" applyFill="1" applyBorder="1" applyAlignment="1">
      <alignment horizontal="left" vertical="top" wrapText="1"/>
    </xf>
    <xf numFmtId="0" fontId="10" fillId="0" borderId="20" xfId="0" applyFont="1" applyFill="1" applyBorder="1" applyAlignment="1">
      <alignment horizontal="center" vertical="top" wrapText="1"/>
    </xf>
    <xf numFmtId="0" fontId="10" fillId="0" borderId="18" xfId="0" applyFont="1" applyFill="1" applyBorder="1" applyAlignment="1">
      <alignment horizontal="center" vertical="top" wrapText="1"/>
    </xf>
    <xf numFmtId="165" fontId="6" fillId="0" borderId="18" xfId="1" applyNumberFormat="1" applyFont="1" applyFill="1" applyBorder="1"/>
    <xf numFmtId="165" fontId="6" fillId="0" borderId="18" xfId="1" applyNumberFormat="1" applyFont="1" applyFill="1" applyBorder="1" applyAlignment="1"/>
    <xf numFmtId="3" fontId="6" fillId="0" borderId="20" xfId="0" applyNumberFormat="1" applyFont="1" applyFill="1" applyBorder="1" applyAlignment="1">
      <alignment vertical="top" wrapText="1"/>
    </xf>
    <xf numFmtId="0" fontId="6" fillId="0" borderId="18" xfId="0" applyFont="1" applyFill="1" applyBorder="1" applyAlignment="1">
      <alignment horizontal="center" vertical="top" wrapText="1"/>
    </xf>
    <xf numFmtId="0" fontId="10" fillId="0" borderId="28" xfId="0" applyFont="1" applyFill="1" applyBorder="1" applyAlignment="1">
      <alignment horizontal="left" vertical="top" wrapText="1"/>
    </xf>
    <xf numFmtId="165" fontId="6" fillId="0" borderId="30" xfId="1" applyNumberFormat="1" applyFont="1" applyFill="1" applyBorder="1"/>
    <xf numFmtId="0" fontId="10" fillId="0" borderId="28" xfId="0" applyFont="1" applyFill="1" applyBorder="1" applyAlignment="1">
      <alignment horizontal="center" vertical="top" wrapText="1"/>
    </xf>
    <xf numFmtId="0" fontId="10" fillId="0" borderId="30" xfId="0" applyFont="1" applyFill="1" applyBorder="1" applyAlignment="1">
      <alignment horizontal="center" vertical="top" wrapText="1"/>
    </xf>
    <xf numFmtId="3" fontId="6" fillId="0" borderId="28" xfId="0" applyNumberFormat="1" applyFont="1" applyFill="1" applyBorder="1" applyAlignment="1">
      <alignment vertical="top" wrapText="1"/>
    </xf>
    <xf numFmtId="3" fontId="6" fillId="0" borderId="30" xfId="0" applyNumberFormat="1" applyFont="1" applyFill="1" applyBorder="1" applyAlignment="1">
      <alignment vertical="top" wrapText="1"/>
    </xf>
    <xf numFmtId="3" fontId="6" fillId="0" borderId="5" xfId="0" applyNumberFormat="1" applyFont="1" applyFill="1" applyBorder="1" applyAlignment="1">
      <alignment vertical="top" wrapText="1"/>
    </xf>
    <xf numFmtId="165" fontId="6" fillId="0" borderId="28" xfId="1" applyNumberFormat="1" applyFont="1" applyFill="1" applyBorder="1"/>
    <xf numFmtId="41" fontId="0" fillId="0" borderId="0" xfId="0" applyNumberFormat="1" applyFill="1" applyBorder="1" applyAlignment="1" applyProtection="1"/>
    <xf numFmtId="41" fontId="5" fillId="0" borderId="0" xfId="0" applyNumberFormat="1" applyFont="1" applyFill="1" applyBorder="1" applyAlignment="1"/>
    <xf numFmtId="165" fontId="9" fillId="0" borderId="26" xfId="1" applyNumberFormat="1" applyFont="1" applyFill="1" applyBorder="1"/>
    <xf numFmtId="165" fontId="9" fillId="0" borderId="19" xfId="1" applyNumberFormat="1" applyFont="1" applyFill="1" applyBorder="1" applyAlignment="1"/>
    <xf numFmtId="166" fontId="30" fillId="0" borderId="0" xfId="0" applyNumberFormat="1" applyFont="1" applyFill="1" applyAlignment="1">
      <alignment horizontal="right" vertical="center"/>
    </xf>
    <xf numFmtId="0" fontId="9" fillId="0" borderId="0" xfId="0" applyFont="1" applyFill="1"/>
    <xf numFmtId="0" fontId="6" fillId="0" borderId="0" xfId="0" applyFont="1" applyFill="1" applyBorder="1"/>
    <xf numFmtId="165" fontId="9" fillId="0" borderId="6" xfId="1" applyNumberFormat="1" applyFont="1" applyFill="1" applyBorder="1" applyAlignment="1"/>
    <xf numFmtId="165" fontId="6" fillId="0" borderId="18" xfId="1" applyNumberFormat="1" applyFont="1" applyFill="1" applyBorder="1" applyAlignment="1">
      <alignment wrapText="1"/>
    </xf>
    <xf numFmtId="165" fontId="6" fillId="0" borderId="28" xfId="1" applyNumberFormat="1" applyFont="1" applyFill="1" applyBorder="1" applyAlignment="1">
      <alignment wrapText="1"/>
    </xf>
    <xf numFmtId="165" fontId="6" fillId="0" borderId="5" xfId="1" applyNumberFormat="1" applyFont="1" applyFill="1" applyBorder="1"/>
    <xf numFmtId="0" fontId="8" fillId="0" borderId="0" xfId="0" applyFont="1" applyFill="1" applyBorder="1" applyAlignment="1"/>
    <xf numFmtId="0" fontId="34" fillId="0" borderId="0" xfId="0" applyFont="1" applyFill="1"/>
    <xf numFmtId="165" fontId="9" fillId="0" borderId="4" xfId="1" applyNumberFormat="1" applyFont="1" applyFill="1" applyBorder="1" applyAlignment="1"/>
    <xf numFmtId="165" fontId="6" fillId="0" borderId="0" xfId="1" applyNumberFormat="1" applyFont="1" applyFill="1" applyBorder="1"/>
    <xf numFmtId="0" fontId="4" fillId="0" borderId="0" xfId="0" applyFont="1" applyFill="1"/>
    <xf numFmtId="0" fontId="6" fillId="0" borderId="28" xfId="0" applyFont="1" applyFill="1" applyBorder="1" applyAlignment="1">
      <alignment horizontal="center" vertical="top" wrapText="1"/>
    </xf>
    <xf numFmtId="165" fontId="5" fillId="0" borderId="0" xfId="1" applyNumberFormat="1" applyFont="1" applyFill="1" applyBorder="1"/>
    <xf numFmtId="165" fontId="0" fillId="0" borderId="0" xfId="1" applyNumberFormat="1" applyFont="1" applyFill="1" applyBorder="1"/>
    <xf numFmtId="165" fontId="9" fillId="0" borderId="4" xfId="1" applyNumberFormat="1" applyFont="1" applyFill="1" applyBorder="1"/>
    <xf numFmtId="165" fontId="9" fillId="0" borderId="6" xfId="1" applyNumberFormat="1" applyFont="1" applyFill="1" applyBorder="1"/>
    <xf numFmtId="165" fontId="9" fillId="0" borderId="35" xfId="1" applyNumberFormat="1" applyFont="1" applyFill="1" applyBorder="1"/>
    <xf numFmtId="165" fontId="9" fillId="0" borderId="27" xfId="1" applyNumberFormat="1" applyFont="1" applyFill="1" applyBorder="1"/>
    <xf numFmtId="165" fontId="8" fillId="0" borderId="0" xfId="1" applyNumberFormat="1" applyFont="1" applyFill="1"/>
    <xf numFmtId="0" fontId="0" fillId="0" borderId="0" xfId="0" applyFill="1" applyAlignment="1">
      <alignment horizontal="center" wrapText="1"/>
    </xf>
    <xf numFmtId="166" fontId="12" fillId="0" borderId="0" xfId="0" applyNumberFormat="1" applyFont="1" applyFill="1" applyAlignment="1">
      <alignment horizontal="right" vertical="center"/>
    </xf>
    <xf numFmtId="165" fontId="9" fillId="0" borderId="26" xfId="1" applyNumberFormat="1" applyFont="1" applyFill="1" applyBorder="1" applyAlignment="1"/>
    <xf numFmtId="0" fontId="0" fillId="0" borderId="0" xfId="0" applyFill="1" applyBorder="1"/>
    <xf numFmtId="165" fontId="9" fillId="0" borderId="47" xfId="1" applyNumberFormat="1" applyFont="1" applyFill="1" applyBorder="1"/>
    <xf numFmtId="0" fontId="6" fillId="0" borderId="20" xfId="0" applyFont="1" applyFill="1" applyBorder="1" applyAlignment="1">
      <alignment horizontal="center" vertical="top" wrapText="1"/>
    </xf>
    <xf numFmtId="0" fontId="6" fillId="0" borderId="30" xfId="0" applyFont="1" applyFill="1" applyBorder="1" applyAlignment="1">
      <alignment horizontal="center" vertical="top" wrapText="1"/>
    </xf>
    <xf numFmtId="165" fontId="44" fillId="0" borderId="26" xfId="1" applyNumberFormat="1" applyFont="1" applyFill="1" applyBorder="1" applyAlignment="1"/>
    <xf numFmtId="165" fontId="44" fillId="0" borderId="6" xfId="1" applyNumberFormat="1" applyFont="1" applyFill="1" applyBorder="1" applyAlignment="1"/>
    <xf numFmtId="165" fontId="44" fillId="0" borderId="4" xfId="1" applyNumberFormat="1" applyFont="1" applyFill="1" applyBorder="1"/>
    <xf numFmtId="165" fontId="44" fillId="0" borderId="27" xfId="1" applyNumberFormat="1" applyFont="1" applyFill="1" applyBorder="1"/>
    <xf numFmtId="165" fontId="9" fillId="0" borderId="49" xfId="1" applyNumberFormat="1" applyFont="1" applyFill="1" applyBorder="1" applyAlignment="1"/>
    <xf numFmtId="165" fontId="6" fillId="0" borderId="5" xfId="1" applyNumberFormat="1" applyFont="1" applyFill="1" applyBorder="1" applyAlignment="1">
      <alignment wrapText="1"/>
    </xf>
    <xf numFmtId="0" fontId="10" fillId="0" borderId="48" xfId="0" applyFont="1" applyFill="1" applyBorder="1" applyAlignment="1">
      <alignment horizontal="center" vertical="top" wrapText="1"/>
    </xf>
    <xf numFmtId="165" fontId="6" fillId="0" borderId="48" xfId="1" applyNumberFormat="1" applyFont="1" applyFill="1" applyBorder="1"/>
    <xf numFmtId="0" fontId="10" fillId="0" borderId="55" xfId="0" applyFont="1" applyFill="1" applyBorder="1" applyAlignment="1">
      <alignment horizontal="center" vertical="top" wrapText="1"/>
    </xf>
    <xf numFmtId="0" fontId="10" fillId="0" borderId="55" xfId="0" applyFont="1" applyFill="1" applyBorder="1" applyAlignment="1">
      <alignment horizontal="left" vertical="top" wrapText="1"/>
    </xf>
    <xf numFmtId="165" fontId="9" fillId="0" borderId="49" xfId="1" applyNumberFormat="1" applyFont="1" applyFill="1" applyBorder="1"/>
    <xf numFmtId="165" fontId="9" fillId="0" borderId="58" xfId="1" applyNumberFormat="1" applyFont="1" applyFill="1" applyBorder="1"/>
    <xf numFmtId="3" fontId="9" fillId="0" borderId="58" xfId="0" applyNumberFormat="1" applyFont="1" applyFill="1" applyBorder="1" applyAlignment="1">
      <alignment wrapText="1"/>
    </xf>
    <xf numFmtId="3" fontId="9" fillId="0" borderId="58" xfId="0" applyNumberFormat="1" applyFont="1" applyFill="1" applyBorder="1" applyAlignment="1">
      <alignment vertical="top" wrapText="1"/>
    </xf>
    <xf numFmtId="1" fontId="47" fillId="0" borderId="0" xfId="0" applyNumberFormat="1" applyFont="1" applyFill="1" applyAlignment="1">
      <alignment horizontal="right" vertical="center"/>
    </xf>
    <xf numFmtId="166" fontId="47" fillId="0" borderId="0" xfId="0" applyNumberFormat="1" applyFont="1" applyFill="1" applyAlignment="1">
      <alignment horizontal="right" vertical="center"/>
    </xf>
    <xf numFmtId="3" fontId="6" fillId="0" borderId="48" xfId="0" applyNumberFormat="1" applyFont="1" applyFill="1" applyBorder="1" applyAlignment="1">
      <alignment vertical="top" wrapText="1"/>
    </xf>
    <xf numFmtId="166" fontId="12" fillId="0" borderId="0" xfId="0" applyNumberFormat="1" applyFont="1" applyFill="1" applyBorder="1" applyAlignment="1">
      <alignment horizontal="right" vertical="center"/>
    </xf>
    <xf numFmtId="165" fontId="6" fillId="0" borderId="55" xfId="1" applyNumberFormat="1" applyFont="1" applyFill="1" applyBorder="1"/>
    <xf numFmtId="0" fontId="6" fillId="0" borderId="5" xfId="0" applyFont="1" applyFill="1" applyBorder="1" applyAlignment="1">
      <alignment horizontal="center" vertical="top" wrapText="1"/>
    </xf>
    <xf numFmtId="0" fontId="36" fillId="0" borderId="0" xfId="0" applyFont="1" applyFill="1" applyAlignment="1"/>
    <xf numFmtId="165" fontId="0" fillId="0" borderId="0" xfId="0" applyNumberFormat="1" applyFill="1" applyBorder="1" applyAlignment="1" applyProtection="1"/>
    <xf numFmtId="165" fontId="0" fillId="0" borderId="0" xfId="0" applyNumberFormat="1" applyFill="1"/>
    <xf numFmtId="167" fontId="0" fillId="0" borderId="0" xfId="0" applyNumberFormat="1" applyFill="1" applyBorder="1" applyAlignment="1" applyProtection="1"/>
    <xf numFmtId="165" fontId="0" fillId="0" borderId="0" xfId="1" applyNumberFormat="1" applyFont="1" applyFill="1" applyBorder="1" applyAlignment="1" applyProtection="1"/>
    <xf numFmtId="167" fontId="47" fillId="0" borderId="0" xfId="0" applyNumberFormat="1" applyFont="1" applyFill="1" applyAlignment="1">
      <alignment horizontal="right" vertical="center"/>
    </xf>
    <xf numFmtId="165" fontId="0" fillId="0" borderId="0" xfId="1" applyNumberFormat="1" applyFont="1" applyFill="1"/>
    <xf numFmtId="167" fontId="6" fillId="0" borderId="0" xfId="0" applyNumberFormat="1" applyFont="1" applyFill="1"/>
    <xf numFmtId="165" fontId="6" fillId="0" borderId="18" xfId="1" applyNumberFormat="1" applyFont="1" applyFill="1" applyBorder="1" applyAlignment="1">
      <alignment horizontal="left" wrapText="1"/>
    </xf>
    <xf numFmtId="0" fontId="9" fillId="0" borderId="0" xfId="0" applyFont="1" applyFill="1" applyAlignment="1"/>
    <xf numFmtId="0" fontId="9" fillId="0" borderId="0" xfId="0" applyFont="1" applyFill="1" applyBorder="1" applyAlignment="1">
      <alignment horizontal="center"/>
    </xf>
    <xf numFmtId="165" fontId="9" fillId="0" borderId="0" xfId="1" applyNumberFormat="1" applyFont="1" applyFill="1" applyBorder="1"/>
    <xf numFmtId="165" fontId="6" fillId="0" borderId="0" xfId="0" applyNumberFormat="1" applyFont="1" applyFill="1"/>
    <xf numFmtId="165" fontId="9" fillId="0" borderId="0" xfId="1" applyNumberFormat="1" applyFont="1" applyFill="1" applyBorder="1" applyAlignment="1"/>
    <xf numFmtId="0" fontId="8" fillId="0" borderId="71" xfId="0" applyFont="1" applyFill="1" applyBorder="1" applyAlignment="1"/>
    <xf numFmtId="165" fontId="9" fillId="0" borderId="66" xfId="1" applyNumberFormat="1" applyFont="1" applyFill="1" applyBorder="1"/>
    <xf numFmtId="165" fontId="5" fillId="0" borderId="0" xfId="0" applyNumberFormat="1" applyFont="1" applyFill="1"/>
    <xf numFmtId="0" fontId="29" fillId="0" borderId="0" xfId="0" applyFont="1" applyFill="1" applyBorder="1" applyAlignment="1"/>
    <xf numFmtId="165" fontId="7" fillId="0" borderId="0" xfId="0" applyNumberFormat="1" applyFont="1" applyFill="1"/>
    <xf numFmtId="0" fontId="38" fillId="0" borderId="0" xfId="0" applyFont="1" applyFill="1" applyBorder="1" applyAlignment="1">
      <alignment horizontal="center"/>
    </xf>
    <xf numFmtId="165" fontId="0" fillId="0" borderId="0" xfId="1" applyNumberFormat="1" applyFont="1" applyFill="1" applyBorder="1" applyAlignment="1">
      <alignment horizontal="center" vertical="center" textRotation="90"/>
    </xf>
    <xf numFmtId="0" fontId="8" fillId="0" borderId="0" xfId="0" applyFont="1" applyFill="1" applyBorder="1" applyAlignment="1">
      <alignment horizontal="center"/>
    </xf>
    <xf numFmtId="1" fontId="12" fillId="0" borderId="0" xfId="0" applyNumberFormat="1" applyFont="1" applyFill="1" applyAlignment="1">
      <alignment horizontal="right" vertical="center"/>
    </xf>
    <xf numFmtId="0" fontId="6" fillId="0" borderId="0" xfId="0" applyFont="1" applyFill="1" applyBorder="1" applyAlignment="1"/>
    <xf numFmtId="165" fontId="47" fillId="0" borderId="0" xfId="1" applyNumberFormat="1" applyFont="1" applyFill="1" applyBorder="1" applyAlignment="1">
      <alignment horizontal="right" vertical="center"/>
    </xf>
    <xf numFmtId="165" fontId="44" fillId="0" borderId="35" xfId="1" applyNumberFormat="1" applyFont="1" applyFill="1" applyBorder="1"/>
    <xf numFmtId="165" fontId="44" fillId="0" borderId="66" xfId="1" applyNumberFormat="1" applyFont="1" applyFill="1" applyBorder="1"/>
    <xf numFmtId="165" fontId="47" fillId="0" borderId="0" xfId="1" applyNumberFormat="1" applyFont="1" applyFill="1" applyAlignment="1">
      <alignment horizontal="right" vertical="center"/>
    </xf>
    <xf numFmtId="165" fontId="6" fillId="0" borderId="0" xfId="0" applyNumberFormat="1" applyFont="1" applyFill="1" applyBorder="1"/>
    <xf numFmtId="165" fontId="5" fillId="0" borderId="0" xfId="1" applyNumberFormat="1" applyFont="1" applyFill="1" applyBorder="1" applyAlignment="1"/>
    <xf numFmtId="165" fontId="0" fillId="0" borderId="0" xfId="1" applyNumberFormat="1" applyFont="1" applyFill="1" applyAlignment="1">
      <alignment horizontal="center" wrapText="1"/>
    </xf>
    <xf numFmtId="165" fontId="6" fillId="0" borderId="0" xfId="1" applyNumberFormat="1" applyFont="1" applyFill="1"/>
    <xf numFmtId="167" fontId="0" fillId="0" borderId="0" xfId="0" applyNumberFormat="1" applyFill="1"/>
    <xf numFmtId="165" fontId="4" fillId="0" borderId="0" xfId="1" applyNumberFormat="1" applyFont="1" applyFill="1"/>
    <xf numFmtId="164" fontId="0" fillId="0" borderId="0" xfId="1" applyFont="1" applyFill="1" applyBorder="1" applyAlignment="1" applyProtection="1"/>
    <xf numFmtId="167" fontId="5" fillId="0" borderId="0" xfId="0" applyNumberFormat="1" applyFont="1" applyFill="1" applyBorder="1" applyAlignment="1"/>
    <xf numFmtId="165" fontId="9" fillId="0" borderId="70" xfId="1" applyNumberFormat="1" applyFont="1" applyFill="1" applyBorder="1"/>
    <xf numFmtId="165" fontId="7" fillId="0" borderId="0" xfId="1" applyNumberFormat="1" applyFont="1" applyFill="1"/>
    <xf numFmtId="165" fontId="9" fillId="0" borderId="58" xfId="1" applyNumberFormat="1" applyFont="1" applyFill="1" applyBorder="1" applyAlignment="1"/>
    <xf numFmtId="165" fontId="9" fillId="0" borderId="70" xfId="1" applyNumberFormat="1" applyFont="1" applyFill="1" applyBorder="1" applyAlignment="1"/>
    <xf numFmtId="165" fontId="44" fillId="0" borderId="58" xfId="1" applyNumberFormat="1" applyFont="1" applyFill="1" applyBorder="1" applyAlignment="1"/>
    <xf numFmtId="167" fontId="51" fillId="0" borderId="0" xfId="0" applyNumberFormat="1" applyFont="1" applyFill="1" applyAlignment="1">
      <alignment horizontal="right" vertical="center"/>
    </xf>
    <xf numFmtId="0" fontId="5" fillId="0" borderId="0" xfId="0" applyFont="1" applyFill="1" applyAlignment="1"/>
    <xf numFmtId="0" fontId="5" fillId="0" borderId="0" xfId="0" applyFont="1" applyFill="1"/>
    <xf numFmtId="165" fontId="5" fillId="0" borderId="0" xfId="1" applyNumberFormat="1" applyFont="1" applyFill="1"/>
    <xf numFmtId="165" fontId="29" fillId="0" borderId="0" xfId="1" applyNumberFormat="1" applyFont="1" applyFill="1" applyBorder="1" applyAlignment="1"/>
    <xf numFmtId="0" fontId="8" fillId="0" borderId="78" xfId="0" applyFont="1" applyFill="1" applyBorder="1" applyAlignment="1"/>
    <xf numFmtId="0" fontId="8" fillId="0" borderId="79" xfId="0" applyFont="1" applyFill="1" applyBorder="1" applyAlignment="1"/>
    <xf numFmtId="0" fontId="6" fillId="0" borderId="78" xfId="0" applyFont="1" applyFill="1" applyBorder="1" applyAlignment="1"/>
    <xf numFmtId="0" fontId="6" fillId="0" borderId="71" xfId="0" applyFont="1" applyFill="1" applyBorder="1" applyAlignment="1"/>
    <xf numFmtId="0" fontId="14" fillId="0" borderId="0" xfId="0" applyFont="1" applyFill="1" applyAlignment="1">
      <alignment horizontal="right" vertical="center"/>
    </xf>
    <xf numFmtId="166" fontId="55" fillId="0" borderId="0" xfId="0" applyNumberFormat="1" applyFont="1" applyFill="1" applyAlignment="1">
      <alignment horizontal="right" vertical="center"/>
    </xf>
    <xf numFmtId="165" fontId="5" fillId="0" borderId="0" xfId="1" applyNumberFormat="1" applyFont="1" applyFill="1" applyBorder="1" applyAlignment="1">
      <alignment horizontal="left"/>
    </xf>
    <xf numFmtId="165" fontId="29" fillId="0" borderId="0" xfId="1" applyNumberFormat="1" applyFont="1" applyFill="1" applyBorder="1" applyAlignment="1">
      <alignment horizontal="left"/>
    </xf>
    <xf numFmtId="1" fontId="53" fillId="0" borderId="0" xfId="0" applyNumberFormat="1" applyFont="1" applyFill="1" applyAlignment="1">
      <alignment horizontal="right" vertical="center"/>
    </xf>
    <xf numFmtId="1" fontId="55" fillId="0" borderId="0" xfId="0" applyNumberFormat="1" applyFont="1" applyFill="1" applyAlignment="1">
      <alignment horizontal="right" vertical="center"/>
    </xf>
    <xf numFmtId="0" fontId="29" fillId="0" borderId="0" xfId="0" applyFont="1" applyFill="1"/>
    <xf numFmtId="166" fontId="33" fillId="0" borderId="0" xfId="0" applyNumberFormat="1" applyFont="1" applyFill="1" applyAlignment="1">
      <alignment horizontal="right" vertical="center"/>
    </xf>
    <xf numFmtId="0" fontId="0" fillId="0" borderId="0" xfId="0" applyFill="1" applyAlignment="1">
      <alignment horizontal="center"/>
    </xf>
    <xf numFmtId="165" fontId="8" fillId="0" borderId="0" xfId="1" applyNumberFormat="1" applyFont="1" applyFill="1" applyBorder="1"/>
    <xf numFmtId="1" fontId="43" fillId="0" borderId="0" xfId="44" applyNumberFormat="1" applyFont="1" applyFill="1" applyAlignment="1">
      <alignment horizontal="right" vertical="center"/>
    </xf>
    <xf numFmtId="166" fontId="43" fillId="0" borderId="0" xfId="44" applyNumberFormat="1" applyFont="1" applyFill="1" applyAlignment="1">
      <alignment horizontal="right" vertical="center"/>
    </xf>
    <xf numFmtId="167" fontId="55" fillId="0" borderId="0" xfId="0" applyNumberFormat="1" applyFont="1" applyFill="1" applyAlignment="1">
      <alignment horizontal="right" vertical="center"/>
    </xf>
    <xf numFmtId="0" fontId="42" fillId="0" borderId="0" xfId="44" applyFont="1" applyFill="1" applyAlignment="1">
      <alignment horizontal="right" vertical="center"/>
    </xf>
    <xf numFmtId="165" fontId="9" fillId="0" borderId="71" xfId="1" applyNumberFormat="1" applyFont="1" applyFill="1" applyBorder="1"/>
    <xf numFmtId="165" fontId="9" fillId="0" borderId="24" xfId="1" applyNumberFormat="1" applyFont="1" applyFill="1" applyBorder="1"/>
    <xf numFmtId="1" fontId="51" fillId="0" borderId="0" xfId="0" applyNumberFormat="1" applyFont="1" applyFill="1" applyAlignment="1">
      <alignment horizontal="right" vertical="center"/>
    </xf>
    <xf numFmtId="166" fontId="51" fillId="0" borderId="0" xfId="0" applyNumberFormat="1" applyFont="1" applyFill="1" applyAlignment="1">
      <alignment horizontal="right" vertical="center"/>
    </xf>
    <xf numFmtId="165" fontId="51" fillId="0" borderId="0" xfId="1" applyNumberFormat="1" applyFont="1" applyFill="1" applyAlignment="1">
      <alignment horizontal="right" vertical="center"/>
    </xf>
    <xf numFmtId="167" fontId="12" fillId="0" borderId="0" xfId="0" applyNumberFormat="1" applyFont="1" applyFill="1" applyAlignment="1">
      <alignment horizontal="right" vertical="center"/>
    </xf>
    <xf numFmtId="165" fontId="10" fillId="0" borderId="18" xfId="1" applyNumberFormat="1" applyFont="1" applyFill="1" applyBorder="1"/>
    <xf numFmtId="16" fontId="38" fillId="0" borderId="0" xfId="0" applyNumberFormat="1" applyFont="1" applyFill="1"/>
    <xf numFmtId="0" fontId="0" fillId="0" borderId="0" xfId="0" applyFill="1" applyAlignment="1">
      <alignment wrapText="1"/>
    </xf>
    <xf numFmtId="41" fontId="9" fillId="0" borderId="0" xfId="1" applyNumberFormat="1" applyFont="1" applyFill="1" applyBorder="1"/>
    <xf numFmtId="0" fontId="6" fillId="0" borderId="0" xfId="0" applyFont="1" applyFill="1" applyBorder="1" applyAlignment="1">
      <alignment horizontal="left" textRotation="90" wrapText="1"/>
    </xf>
    <xf numFmtId="0" fontId="0" fillId="0" borderId="0" xfId="0" applyFill="1" applyBorder="1" applyAlignment="1">
      <alignment horizontal="center" vertical="center"/>
    </xf>
    <xf numFmtId="164" fontId="0" fillId="0" borderId="0" xfId="1" applyFont="1" applyFill="1"/>
    <xf numFmtId="168" fontId="7" fillId="0" borderId="0" xfId="0" applyNumberFormat="1" applyFont="1" applyFill="1"/>
    <xf numFmtId="0" fontId="6" fillId="0" borderId="0" xfId="0" applyFont="1" applyFill="1" applyAlignment="1">
      <alignment horizontal="left"/>
    </xf>
    <xf numFmtId="0" fontId="9" fillId="0" borderId="0" xfId="0" applyFont="1" applyFill="1" applyAlignment="1">
      <alignment wrapText="1"/>
    </xf>
    <xf numFmtId="0" fontId="4" fillId="0" borderId="0" xfId="0" applyFont="1" applyFill="1" applyBorder="1"/>
    <xf numFmtId="1" fontId="52" fillId="0" borderId="0" xfId="0" applyNumberFormat="1" applyFont="1" applyFill="1" applyAlignment="1">
      <alignment horizontal="right" vertical="center"/>
    </xf>
    <xf numFmtId="166" fontId="52" fillId="0" borderId="0" xfId="0" applyNumberFormat="1" applyFont="1" applyFill="1" applyAlignment="1">
      <alignment horizontal="right" vertical="center"/>
    </xf>
    <xf numFmtId="0" fontId="0" fillId="0" borderId="0" xfId="0" applyNumberFormat="1" applyFont="1" applyFill="1" applyBorder="1" applyAlignment="1" applyProtection="1"/>
    <xf numFmtId="0" fontId="0" fillId="0" borderId="0" xfId="0" applyFont="1" applyFill="1"/>
    <xf numFmtId="165" fontId="52" fillId="0" borderId="0" xfId="1" applyNumberFormat="1" applyFont="1" applyFill="1" applyAlignment="1">
      <alignment horizontal="right" vertical="center"/>
    </xf>
    <xf numFmtId="167" fontId="9" fillId="0" borderId="4" xfId="0" applyNumberFormat="1" applyFont="1" applyFill="1" applyBorder="1" applyAlignment="1">
      <alignment horizontal="right" vertical="center"/>
    </xf>
    <xf numFmtId="1" fontId="52" fillId="0" borderId="0" xfId="45" applyNumberFormat="1" applyFont="1" applyFill="1" applyAlignment="1">
      <alignment horizontal="right" vertical="center"/>
    </xf>
    <xf numFmtId="166" fontId="52" fillId="0" borderId="0" xfId="45" applyNumberFormat="1" applyFont="1" applyFill="1" applyAlignment="1">
      <alignment horizontal="right" vertical="center"/>
    </xf>
    <xf numFmtId="166" fontId="57" fillId="0" borderId="0" xfId="0" applyNumberFormat="1" applyFont="1" applyFill="1" applyAlignment="1">
      <alignment horizontal="right" vertical="center"/>
    </xf>
    <xf numFmtId="0" fontId="6" fillId="0" borderId="28" xfId="0" applyFont="1" applyFill="1" applyBorder="1" applyAlignment="1">
      <alignment horizontal="left" vertical="top" wrapText="1"/>
    </xf>
    <xf numFmtId="1" fontId="52" fillId="0" borderId="0" xfId="44" applyNumberFormat="1" applyFont="1" applyFill="1" applyAlignment="1">
      <alignment horizontal="right" vertical="center"/>
    </xf>
    <xf numFmtId="167" fontId="0" fillId="0" borderId="0" xfId="0" applyNumberFormat="1" applyFont="1" applyFill="1"/>
    <xf numFmtId="165" fontId="0" fillId="0" borderId="0" xfId="0" applyNumberFormat="1" applyFont="1" applyFill="1"/>
    <xf numFmtId="43" fontId="0" fillId="0" borderId="0" xfId="0" applyNumberFormat="1" applyFont="1" applyFill="1"/>
    <xf numFmtId="0" fontId="0" fillId="0" borderId="0" xfId="0" applyFont="1" applyFill="1" applyAlignment="1">
      <alignment horizontal="center" wrapText="1"/>
    </xf>
    <xf numFmtId="167" fontId="52" fillId="0" borderId="0" xfId="0" applyNumberFormat="1" applyFont="1" applyFill="1" applyAlignment="1">
      <alignment horizontal="right" vertical="center"/>
    </xf>
    <xf numFmtId="165" fontId="0" fillId="0" borderId="0" xfId="0" applyNumberFormat="1" applyFont="1" applyFill="1" applyBorder="1" applyAlignment="1" applyProtection="1"/>
    <xf numFmtId="167" fontId="9" fillId="0" borderId="26" xfId="0" applyNumberFormat="1" applyFont="1" applyFill="1" applyBorder="1" applyAlignment="1">
      <alignment horizontal="right" vertical="center"/>
    </xf>
    <xf numFmtId="0" fontId="6" fillId="0" borderId="0" xfId="0" applyFont="1" applyFill="1" applyAlignment="1">
      <alignment horizontal="left" wrapText="1"/>
    </xf>
    <xf numFmtId="165" fontId="8" fillId="0" borderId="0" xfId="0" applyNumberFormat="1" applyFont="1" applyFill="1" applyAlignment="1"/>
    <xf numFmtId="164" fontId="6" fillId="0" borderId="0" xfId="1" applyFont="1" applyFill="1" applyBorder="1"/>
    <xf numFmtId="165" fontId="0" fillId="0" borderId="71" xfId="1" applyNumberFormat="1" applyFont="1" applyFill="1" applyBorder="1"/>
    <xf numFmtId="165" fontId="5" fillId="0" borderId="3" xfId="1" applyNumberFormat="1" applyFont="1" applyFill="1" applyBorder="1"/>
    <xf numFmtId="0" fontId="58" fillId="0" borderId="0" xfId="0" applyFont="1" applyFill="1" applyAlignment="1">
      <alignment horizontal="right" vertical="center"/>
    </xf>
    <xf numFmtId="0" fontId="58" fillId="0" borderId="0" xfId="44" applyFont="1" applyFill="1" applyAlignment="1">
      <alignment horizontal="right" vertical="center"/>
    </xf>
    <xf numFmtId="0" fontId="0" fillId="0" borderId="0" xfId="0" applyFont="1" applyFill="1" applyBorder="1"/>
    <xf numFmtId="41" fontId="0" fillId="0" borderId="0" xfId="0" applyNumberFormat="1" applyFont="1" applyFill="1" applyBorder="1" applyAlignment="1" applyProtection="1"/>
    <xf numFmtId="0" fontId="9" fillId="0" borderId="45" xfId="0" applyFont="1" applyFill="1" applyBorder="1" applyAlignment="1"/>
    <xf numFmtId="0" fontId="46" fillId="0" borderId="0" xfId="0" applyFont="1" applyFill="1" applyBorder="1" applyAlignment="1">
      <alignment horizontal="center"/>
    </xf>
    <xf numFmtId="43" fontId="0" fillId="0" borderId="0" xfId="0" applyNumberFormat="1" applyFont="1" applyFill="1" applyBorder="1" applyAlignment="1" applyProtection="1"/>
    <xf numFmtId="166" fontId="0" fillId="0" borderId="0" xfId="0" applyNumberFormat="1" applyFont="1" applyFill="1" applyBorder="1" applyAlignment="1" applyProtection="1"/>
    <xf numFmtId="167" fontId="0" fillId="0" borderId="0" xfId="0" applyNumberFormat="1" applyFont="1" applyFill="1" applyBorder="1" applyAlignment="1" applyProtection="1"/>
    <xf numFmtId="167" fontId="0" fillId="0" borderId="0" xfId="0" applyNumberFormat="1" applyFont="1" applyFill="1" applyBorder="1" applyAlignment="1">
      <alignment horizontal="right" vertical="center"/>
    </xf>
    <xf numFmtId="0" fontId="0" fillId="0" borderId="0" xfId="0" applyFont="1" applyFill="1" applyAlignment="1">
      <alignment horizontal="center"/>
    </xf>
    <xf numFmtId="166" fontId="52" fillId="0" borderId="0" xfId="0" applyNumberFormat="1" applyFont="1" applyFill="1" applyBorder="1" applyAlignment="1">
      <alignment horizontal="right" vertical="center"/>
    </xf>
    <xf numFmtId="165" fontId="6" fillId="0" borderId="28" xfId="1" applyNumberFormat="1" applyFont="1" applyFill="1" applyBorder="1" applyAlignment="1"/>
    <xf numFmtId="165" fontId="6" fillId="0" borderId="64" xfId="1" applyNumberFormat="1" applyFont="1" applyFill="1" applyBorder="1"/>
    <xf numFmtId="165" fontId="0" fillId="0" borderId="0" xfId="0" applyNumberFormat="1" applyFont="1" applyFill="1" applyBorder="1"/>
    <xf numFmtId="0" fontId="0" fillId="0" borderId="0" xfId="0" applyFont="1" applyFill="1" applyAlignment="1">
      <alignment wrapText="1"/>
    </xf>
    <xf numFmtId="0" fontId="11" fillId="0" borderId="0" xfId="0" applyFont="1" applyFill="1"/>
    <xf numFmtId="1" fontId="52" fillId="0" borderId="0" xfId="43" applyNumberFormat="1" applyFont="1" applyFill="1" applyAlignment="1">
      <alignment horizontal="right" vertical="center"/>
    </xf>
    <xf numFmtId="3" fontId="59" fillId="0" borderId="0" xfId="43" applyNumberFormat="1" applyFont="1" applyFill="1" applyAlignment="1">
      <alignment horizontal="right" vertical="center"/>
    </xf>
    <xf numFmtId="0" fontId="58" fillId="0" borderId="0" xfId="43" applyFont="1" applyFill="1" applyAlignment="1">
      <alignment horizontal="right" vertical="center"/>
    </xf>
    <xf numFmtId="168" fontId="0" fillId="0" borderId="0" xfId="0" applyNumberFormat="1" applyFont="1" applyFill="1"/>
    <xf numFmtId="0" fontId="38" fillId="0" borderId="0" xfId="0" applyFont="1" applyFill="1"/>
    <xf numFmtId="0" fontId="6" fillId="0" borderId="55" xfId="0" applyFont="1" applyFill="1" applyBorder="1" applyAlignment="1">
      <alignment horizontal="center" vertical="top" wrapText="1"/>
    </xf>
    <xf numFmtId="0" fontId="6" fillId="0" borderId="55" xfId="0" applyFont="1" applyFill="1" applyBorder="1" applyAlignment="1">
      <alignment horizontal="left" vertical="top" wrapText="1"/>
    </xf>
    <xf numFmtId="0" fontId="6" fillId="0" borderId="18" xfId="0" applyFont="1" applyFill="1" applyBorder="1" applyAlignment="1">
      <alignment horizontal="left" vertical="top" wrapText="1"/>
    </xf>
    <xf numFmtId="166" fontId="50" fillId="0" borderId="0" xfId="0" applyNumberFormat="1" applyFont="1" applyFill="1" applyAlignment="1">
      <alignment horizontal="right" vertical="center"/>
    </xf>
    <xf numFmtId="1" fontId="50" fillId="0" borderId="0" xfId="0" applyNumberFormat="1" applyFont="1" applyFill="1" applyAlignment="1">
      <alignment horizontal="right" vertical="center"/>
    </xf>
    <xf numFmtId="165" fontId="10" fillId="0" borderId="55" xfId="1" applyNumberFormat="1" applyFont="1" applyFill="1" applyBorder="1"/>
    <xf numFmtId="167" fontId="50" fillId="0" borderId="0" xfId="0" applyNumberFormat="1" applyFont="1" applyFill="1" applyAlignment="1">
      <alignment horizontal="right" vertical="center"/>
    </xf>
    <xf numFmtId="165" fontId="10" fillId="0" borderId="28" xfId="1" applyNumberFormat="1" applyFont="1" applyFill="1" applyBorder="1"/>
    <xf numFmtId="165" fontId="10" fillId="0" borderId="28" xfId="1" applyNumberFormat="1" applyFont="1" applyFill="1" applyBorder="1" applyAlignment="1">
      <alignment wrapText="1"/>
    </xf>
    <xf numFmtId="165" fontId="37" fillId="0" borderId="6" xfId="1" applyNumberFormat="1" applyFont="1" applyFill="1" applyBorder="1"/>
    <xf numFmtId="0" fontId="35" fillId="0" borderId="0" xfId="0" applyFont="1" applyFill="1" applyBorder="1" applyAlignment="1"/>
    <xf numFmtId="0" fontId="35" fillId="0" borderId="0" xfId="0" applyFont="1" applyFill="1"/>
    <xf numFmtId="0" fontId="31" fillId="0" borderId="0" xfId="0" applyFont="1" applyFill="1"/>
    <xf numFmtId="41" fontId="35" fillId="0" borderId="0" xfId="0" applyNumberFormat="1" applyFont="1" applyFill="1" applyBorder="1" applyAlignment="1"/>
    <xf numFmtId="0" fontId="35" fillId="0" borderId="0" xfId="0" applyFont="1" applyFill="1" applyAlignment="1"/>
    <xf numFmtId="166" fontId="56" fillId="0" borderId="0" xfId="0" applyNumberFormat="1" applyFont="1" applyFill="1" applyAlignment="1">
      <alignment horizontal="right" vertical="center"/>
    </xf>
    <xf numFmtId="165" fontId="35" fillId="0" borderId="0" xfId="1" applyNumberFormat="1" applyFont="1" applyFill="1" applyBorder="1" applyAlignment="1"/>
    <xf numFmtId="165" fontId="10" fillId="0" borderId="18" xfId="1" applyNumberFormat="1" applyFont="1" applyFill="1" applyBorder="1" applyAlignment="1"/>
    <xf numFmtId="1" fontId="47" fillId="0" borderId="0" xfId="0" applyNumberFormat="1" applyFont="1" applyFill="1" applyBorder="1" applyAlignment="1">
      <alignment horizontal="right" vertical="center"/>
    </xf>
    <xf numFmtId="166" fontId="47" fillId="0" borderId="0" xfId="0" applyNumberFormat="1" applyFont="1" applyFill="1" applyBorder="1" applyAlignment="1">
      <alignment horizontal="right" vertical="center"/>
    </xf>
    <xf numFmtId="165" fontId="5" fillId="0" borderId="58" xfId="1" applyNumberFormat="1" applyFont="1" applyFill="1" applyBorder="1"/>
    <xf numFmtId="165" fontId="9" fillId="0" borderId="56" xfId="1" applyNumberFormat="1" applyFont="1" applyFill="1" applyBorder="1"/>
    <xf numFmtId="165" fontId="44" fillId="0" borderId="56" xfId="1" applyNumberFormat="1" applyFont="1" applyFill="1" applyBorder="1"/>
    <xf numFmtId="1" fontId="52" fillId="0" borderId="0" xfId="0" applyNumberFormat="1" applyFont="1" applyFill="1" applyBorder="1" applyAlignment="1">
      <alignment horizontal="center" vertical="center" textRotation="90"/>
    </xf>
    <xf numFmtId="165" fontId="0" fillId="0" borderId="0" xfId="1" applyNumberFormat="1" applyFont="1" applyFill="1" applyBorder="1" applyAlignment="1">
      <alignment horizontal="right" vertical="center"/>
    </xf>
    <xf numFmtId="165" fontId="0" fillId="0" borderId="0" xfId="1" applyNumberFormat="1" applyFont="1" applyFill="1" applyBorder="1" applyAlignment="1">
      <alignment horizontal="center" vertical="center"/>
    </xf>
    <xf numFmtId="165" fontId="0" fillId="0" borderId="0" xfId="0" applyNumberFormat="1"/>
    <xf numFmtId="165" fontId="55" fillId="0" borderId="0" xfId="1" applyNumberFormat="1" applyFont="1" applyFill="1" applyAlignment="1">
      <alignment horizontal="right" vertical="center"/>
    </xf>
    <xf numFmtId="0" fontId="38" fillId="0" borderId="82" xfId="0" applyFont="1" applyFill="1" applyBorder="1" applyAlignment="1">
      <alignment horizontal="center"/>
    </xf>
    <xf numFmtId="165" fontId="12" fillId="0" borderId="0" xfId="1" applyNumberFormat="1" applyFont="1" applyFill="1" applyAlignment="1">
      <alignment horizontal="right" vertical="center"/>
    </xf>
    <xf numFmtId="0" fontId="6" fillId="0" borderId="0" xfId="0" applyFont="1" applyFill="1" applyAlignment="1">
      <alignment horizontal="center"/>
    </xf>
    <xf numFmtId="0" fontId="10" fillId="0" borderId="5" xfId="0" applyFont="1" applyFill="1" applyBorder="1" applyAlignment="1">
      <alignment horizontal="center" vertical="top" wrapText="1"/>
    </xf>
    <xf numFmtId="165" fontId="10" fillId="0" borderId="18" xfId="1" applyNumberFormat="1" applyFont="1" applyFill="1" applyBorder="1" applyAlignment="1">
      <alignment horizontal="left" wrapText="1"/>
    </xf>
    <xf numFmtId="167" fontId="10" fillId="0" borderId="5" xfId="0" applyNumberFormat="1" applyFont="1" applyFill="1" applyBorder="1"/>
    <xf numFmtId="165" fontId="6" fillId="0" borderId="83" xfId="1" applyNumberFormat="1" applyFont="1" applyFill="1" applyBorder="1"/>
    <xf numFmtId="165" fontId="6" fillId="0" borderId="5" xfId="1" applyNumberFormat="1" applyFont="1" applyFill="1" applyBorder="1" applyAlignment="1">
      <alignment vertical="center" wrapText="1"/>
    </xf>
    <xf numFmtId="1" fontId="61" fillId="0" borderId="0" xfId="0" applyNumberFormat="1" applyFont="1" applyFill="1" applyAlignment="1">
      <alignment horizontal="right" vertical="center"/>
    </xf>
    <xf numFmtId="165" fontId="9" fillId="0" borderId="68" xfId="1" applyNumberFormat="1" applyFont="1" applyFill="1" applyBorder="1"/>
    <xf numFmtId="166" fontId="58" fillId="0" borderId="0" xfId="0" applyNumberFormat="1" applyFont="1" applyFill="1" applyAlignment="1">
      <alignment horizontal="right" vertical="center"/>
    </xf>
    <xf numFmtId="0" fontId="32" fillId="0" borderId="0" xfId="0" applyFont="1" applyFill="1"/>
    <xf numFmtId="165" fontId="37" fillId="0" borderId="4" xfId="1" applyNumberFormat="1" applyFont="1" applyFill="1" applyBorder="1"/>
    <xf numFmtId="165" fontId="9" fillId="0" borderId="83" xfId="1" applyNumberFormat="1" applyFont="1" applyFill="1" applyBorder="1"/>
    <xf numFmtId="0" fontId="65" fillId="0" borderId="0" xfId="0" applyFont="1" applyFill="1"/>
    <xf numFmtId="0" fontId="63" fillId="0" borderId="0" xfId="0" applyFont="1" applyFill="1" applyAlignment="1"/>
    <xf numFmtId="1" fontId="49" fillId="0" borderId="0" xfId="0" applyNumberFormat="1" applyFont="1" applyFill="1" applyAlignment="1">
      <alignment horizontal="right" vertical="center"/>
    </xf>
    <xf numFmtId="0" fontId="64" fillId="0" borderId="0" xfId="0" applyFont="1" applyFill="1" applyBorder="1" applyAlignment="1"/>
    <xf numFmtId="165" fontId="64" fillId="0" borderId="0" xfId="1" applyNumberFormat="1" applyFont="1" applyFill="1" applyBorder="1" applyAlignment="1"/>
    <xf numFmtId="165" fontId="67" fillId="0" borderId="0" xfId="1" applyNumberFormat="1" applyFont="1" applyFill="1" applyBorder="1" applyAlignment="1"/>
    <xf numFmtId="0" fontId="7" fillId="0" borderId="0" xfId="0" applyNumberFormat="1" applyFont="1" applyFill="1" applyBorder="1" applyAlignment="1" applyProtection="1"/>
    <xf numFmtId="0" fontId="7" fillId="0" borderId="0" xfId="0" applyFont="1" applyFill="1"/>
    <xf numFmtId="0" fontId="68" fillId="0" borderId="0" xfId="0" applyFont="1" applyFill="1"/>
    <xf numFmtId="0" fontId="68" fillId="0" borderId="0" xfId="0" applyNumberFormat="1" applyFont="1" applyFill="1" applyBorder="1" applyAlignment="1" applyProtection="1"/>
    <xf numFmtId="165" fontId="9" fillId="0" borderId="83" xfId="1" applyNumberFormat="1" applyFont="1" applyFill="1" applyBorder="1" applyAlignment="1"/>
    <xf numFmtId="0" fontId="70" fillId="0" borderId="0" xfId="56"/>
    <xf numFmtId="0" fontId="2" fillId="0" borderId="71" xfId="56" applyFont="1" applyFill="1" applyBorder="1" applyAlignment="1">
      <alignment horizontal="center" vertical="top" wrapText="1"/>
    </xf>
    <xf numFmtId="0" fontId="2" fillId="0" borderId="71" xfId="56" applyFont="1" applyFill="1" applyBorder="1" applyAlignment="1">
      <alignment horizontal="left" vertical="top" wrapText="1"/>
    </xf>
    <xf numFmtId="0" fontId="2" fillId="0" borderId="71" xfId="56" applyFont="1" applyFill="1" applyBorder="1" applyAlignment="1">
      <alignment vertical="top" wrapText="1"/>
    </xf>
    <xf numFmtId="0" fontId="74" fillId="0" borderId="0" xfId="56" applyFont="1" applyFill="1"/>
    <xf numFmtId="0" fontId="74" fillId="0" borderId="0" xfId="56" applyFont="1" applyFill="1" applyBorder="1"/>
    <xf numFmtId="168" fontId="0" fillId="0" borderId="0" xfId="48" applyNumberFormat="1" applyFont="1"/>
    <xf numFmtId="0" fontId="54" fillId="0" borderId="0" xfId="56" applyFont="1" applyFill="1"/>
    <xf numFmtId="168" fontId="73" fillId="39" borderId="0" xfId="48" applyNumberFormat="1" applyFont="1" applyFill="1" applyAlignment="1">
      <alignment horizontal="center" vertical="center"/>
    </xf>
    <xf numFmtId="43" fontId="0" fillId="0" borderId="0" xfId="0" applyNumberFormat="1"/>
    <xf numFmtId="0" fontId="76" fillId="0" borderId="0" xfId="0" applyFont="1"/>
    <xf numFmtId="164" fontId="0" fillId="0" borderId="0" xfId="0" applyNumberFormat="1" applyFill="1" applyAlignment="1">
      <alignment vertical="center"/>
    </xf>
    <xf numFmtId="164" fontId="0" fillId="0" borderId="0" xfId="0" applyNumberFormat="1" applyFill="1"/>
    <xf numFmtId="165" fontId="0" fillId="0" borderId="0" xfId="0" applyNumberFormat="1" applyFill="1" applyAlignment="1">
      <alignment horizontal="left"/>
    </xf>
    <xf numFmtId="165" fontId="0" fillId="0" borderId="85" xfId="1" applyNumberFormat="1" applyFont="1" applyFill="1" applyBorder="1"/>
    <xf numFmtId="165" fontId="0" fillId="0" borderId="87" xfId="1" applyNumberFormat="1" applyFont="1" applyFill="1" applyBorder="1"/>
    <xf numFmtId="165" fontId="0" fillId="0" borderId="88" xfId="1" applyNumberFormat="1" applyFont="1" applyFill="1" applyBorder="1"/>
    <xf numFmtId="43" fontId="0" fillId="33" borderId="0" xfId="0" applyNumberFormat="1" applyFill="1"/>
    <xf numFmtId="43" fontId="0" fillId="33" borderId="37" xfId="0" applyNumberFormat="1" applyFill="1" applyBorder="1"/>
    <xf numFmtId="165" fontId="11" fillId="0" borderId="92" xfId="1" applyNumberFormat="1" applyFont="1" applyFill="1" applyBorder="1"/>
    <xf numFmtId="0" fontId="6" fillId="0" borderId="0" xfId="0" applyFont="1" applyFill="1" applyAlignment="1">
      <alignment vertical="center"/>
    </xf>
    <xf numFmtId="0" fontId="6" fillId="0" borderId="5" xfId="0" applyFont="1" applyFill="1" applyBorder="1"/>
    <xf numFmtId="165" fontId="79" fillId="0" borderId="55" xfId="1" applyNumberFormat="1" applyFont="1" applyFill="1" applyBorder="1" applyAlignment="1">
      <alignment horizontal="right" vertical="center"/>
    </xf>
    <xf numFmtId="165" fontId="6" fillId="0" borderId="18" xfId="1" applyNumberFormat="1" applyFont="1" applyFill="1" applyBorder="1" applyAlignment="1" applyProtection="1"/>
    <xf numFmtId="165" fontId="6" fillId="0" borderId="5" xfId="1" applyNumberFormat="1" applyFont="1" applyFill="1" applyBorder="1" applyAlignment="1" applyProtection="1"/>
    <xf numFmtId="165" fontId="79" fillId="0" borderId="18" xfId="1" applyNumberFormat="1" applyFont="1" applyFill="1" applyBorder="1" applyAlignment="1">
      <alignment horizontal="right" vertical="center"/>
    </xf>
    <xf numFmtId="165" fontId="79" fillId="0" borderId="48" xfId="1" applyNumberFormat="1" applyFont="1" applyFill="1" applyBorder="1" applyAlignment="1">
      <alignment horizontal="right" vertical="center"/>
    </xf>
    <xf numFmtId="165" fontId="79" fillId="0" borderId="30" xfId="1" applyNumberFormat="1" applyFont="1" applyFill="1" applyBorder="1" applyAlignment="1">
      <alignment horizontal="right" vertical="center"/>
    </xf>
    <xf numFmtId="165" fontId="79" fillId="0" borderId="28" xfId="1" applyNumberFormat="1" applyFont="1" applyFill="1" applyBorder="1" applyAlignment="1">
      <alignment horizontal="right" vertical="center"/>
    </xf>
    <xf numFmtId="165" fontId="6" fillId="0" borderId="28" xfId="1" applyNumberFormat="1" applyFont="1" applyFill="1" applyBorder="1" applyAlignment="1" applyProtection="1"/>
    <xf numFmtId="165" fontId="6" fillId="0" borderId="71" xfId="1" applyNumberFormat="1" applyFont="1" applyFill="1" applyBorder="1"/>
    <xf numFmtId="165" fontId="6" fillId="0" borderId="55" xfId="1" applyNumberFormat="1" applyFont="1" applyFill="1" applyBorder="1" applyAlignment="1" applyProtection="1"/>
    <xf numFmtId="165" fontId="6" fillId="0" borderId="0" xfId="1" applyNumberFormat="1" applyFont="1" applyFill="1" applyBorder="1" applyAlignment="1" applyProtection="1"/>
    <xf numFmtId="0" fontId="6" fillId="0" borderId="0" xfId="0" applyNumberFormat="1" applyFont="1" applyFill="1" applyBorder="1" applyAlignment="1" applyProtection="1"/>
    <xf numFmtId="165" fontId="10" fillId="0" borderId="18" xfId="1" applyNumberFormat="1" applyFont="1" applyFill="1" applyBorder="1" applyAlignment="1" applyProtection="1"/>
    <xf numFmtId="165" fontId="10" fillId="0" borderId="5" xfId="1" applyNumberFormat="1" applyFont="1" applyFill="1" applyBorder="1" applyAlignment="1" applyProtection="1"/>
    <xf numFmtId="165" fontId="10" fillId="0" borderId="48" xfId="1" applyNumberFormat="1" applyFont="1" applyFill="1" applyBorder="1" applyAlignment="1">
      <alignment horizontal="right" vertical="center"/>
    </xf>
    <xf numFmtId="165" fontId="10" fillId="0" borderId="18" xfId="1" applyNumberFormat="1" applyFont="1" applyFill="1" applyBorder="1" applyAlignment="1">
      <alignment horizontal="right" vertical="center"/>
    </xf>
    <xf numFmtId="165" fontId="10" fillId="0" borderId="5" xfId="1" applyNumberFormat="1" applyFont="1" applyFill="1" applyBorder="1" applyAlignment="1">
      <alignment horizontal="right" vertical="center"/>
    </xf>
    <xf numFmtId="165" fontId="10" fillId="0" borderId="28" xfId="1" applyNumberFormat="1" applyFont="1" applyFill="1" applyBorder="1" applyAlignment="1">
      <alignment horizontal="right" vertical="center"/>
    </xf>
    <xf numFmtId="166" fontId="79" fillId="0" borderId="0" xfId="0" applyNumberFormat="1" applyFont="1" applyFill="1" applyAlignment="1">
      <alignment horizontal="right" vertical="center"/>
    </xf>
    <xf numFmtId="167" fontId="10" fillId="0" borderId="18" xfId="0" applyNumberFormat="1" applyFont="1" applyFill="1" applyBorder="1" applyAlignment="1">
      <alignment horizontal="right" vertical="center"/>
    </xf>
    <xf numFmtId="165" fontId="10" fillId="0" borderId="28" xfId="1" applyNumberFormat="1" applyFont="1" applyFill="1" applyBorder="1" applyAlignment="1" applyProtection="1"/>
    <xf numFmtId="167" fontId="6" fillId="0" borderId="0" xfId="0" applyNumberFormat="1" applyFont="1" applyFill="1" applyAlignment="1">
      <alignment horizontal="right" vertical="center"/>
    </xf>
    <xf numFmtId="165" fontId="6" fillId="0" borderId="0" xfId="1" applyNumberFormat="1" applyFont="1" applyFill="1" applyAlignment="1">
      <alignment horizontal="right" vertical="center"/>
    </xf>
    <xf numFmtId="165" fontId="6" fillId="0" borderId="5" xfId="1" applyNumberFormat="1" applyFont="1" applyFill="1" applyBorder="1" applyAlignment="1">
      <alignment horizontal="right" vertical="center"/>
    </xf>
    <xf numFmtId="165" fontId="6" fillId="0" borderId="53" xfId="1" applyNumberFormat="1" applyFont="1" applyFill="1" applyBorder="1"/>
    <xf numFmtId="165" fontId="6" fillId="0" borderId="83" xfId="1" applyNumberFormat="1" applyFont="1" applyFill="1" applyBorder="1" applyAlignment="1">
      <alignment horizontal="right" vertical="center"/>
    </xf>
    <xf numFmtId="165" fontId="6" fillId="0" borderId="55" xfId="1" applyNumberFormat="1" applyFont="1" applyFill="1" applyBorder="1" applyAlignment="1"/>
    <xf numFmtId="165" fontId="6" fillId="0" borderId="30" xfId="1" applyNumberFormat="1" applyFont="1" applyFill="1" applyBorder="1" applyAlignment="1"/>
    <xf numFmtId="165" fontId="6" fillId="0" borderId="21" xfId="1" applyNumberFormat="1" applyFont="1" applyFill="1" applyBorder="1" applyAlignment="1"/>
    <xf numFmtId="165" fontId="6" fillId="0" borderId="5" xfId="1" applyNumberFormat="1" applyFont="1" applyFill="1" applyBorder="1" applyAlignment="1"/>
    <xf numFmtId="165" fontId="6" fillId="0" borderId="21" xfId="1" applyNumberFormat="1" applyFont="1" applyFill="1" applyBorder="1"/>
    <xf numFmtId="165" fontId="6" fillId="0" borderId="55" xfId="1" applyNumberFormat="1" applyFont="1" applyFill="1" applyBorder="1" applyAlignment="1">
      <alignment horizontal="right" vertical="center"/>
    </xf>
    <xf numFmtId="165" fontId="6" fillId="0" borderId="48" xfId="1" applyNumberFormat="1" applyFont="1" applyFill="1" applyBorder="1" applyAlignment="1">
      <alignment horizontal="right" vertical="center"/>
    </xf>
    <xf numFmtId="165" fontId="6" fillId="0" borderId="18" xfId="1" applyNumberFormat="1" applyFont="1" applyFill="1" applyBorder="1" applyAlignment="1">
      <alignment horizontal="right" vertical="center"/>
    </xf>
    <xf numFmtId="165" fontId="6" fillId="0" borderId="21" xfId="1" applyNumberFormat="1" applyFont="1" applyFill="1" applyBorder="1" applyAlignment="1">
      <alignment horizontal="right" vertical="center"/>
    </xf>
    <xf numFmtId="0" fontId="6" fillId="0" borderId="30" xfId="0" applyFont="1" applyFill="1" applyBorder="1" applyAlignment="1">
      <alignment horizontal="left" vertical="top" wrapText="1"/>
    </xf>
    <xf numFmtId="165" fontId="6" fillId="0" borderId="44" xfId="1" applyNumberFormat="1" applyFont="1" applyFill="1" applyBorder="1" applyAlignment="1">
      <alignment horizontal="right" vertical="center"/>
    </xf>
    <xf numFmtId="0" fontId="6" fillId="0" borderId="5" xfId="0" applyFont="1" applyFill="1" applyBorder="1" applyAlignment="1">
      <alignment horizontal="left" vertical="top" wrapText="1"/>
    </xf>
    <xf numFmtId="0" fontId="6" fillId="0" borderId="64" xfId="0" applyFont="1" applyFill="1" applyBorder="1" applyAlignment="1">
      <alignment horizontal="center" vertical="top" wrapText="1"/>
    </xf>
    <xf numFmtId="0" fontId="6" fillId="0" borderId="53" xfId="0" applyFont="1" applyFill="1" applyBorder="1" applyAlignment="1">
      <alignment horizontal="left" vertical="top" wrapText="1"/>
    </xf>
    <xf numFmtId="166" fontId="6" fillId="0" borderId="0" xfId="0" applyNumberFormat="1" applyFont="1" applyFill="1" applyAlignment="1">
      <alignment horizontal="right" vertical="center"/>
    </xf>
    <xf numFmtId="165" fontId="6" fillId="0" borderId="28" xfId="1" applyNumberFormat="1" applyFont="1" applyFill="1" applyBorder="1" applyAlignment="1">
      <alignment horizontal="right" vertical="center"/>
    </xf>
    <xf numFmtId="0" fontId="6" fillId="0" borderId="95" xfId="0" applyFont="1" applyFill="1" applyBorder="1" applyAlignment="1">
      <alignment horizontal="left" vertical="top" wrapText="1"/>
    </xf>
    <xf numFmtId="0" fontId="6" fillId="0" borderId="21" xfId="0" applyFont="1" applyFill="1" applyBorder="1" applyAlignment="1">
      <alignment horizontal="center" vertical="top" wrapText="1"/>
    </xf>
    <xf numFmtId="165" fontId="6" fillId="0" borderId="94" xfId="1" applyNumberFormat="1" applyFont="1" applyFill="1" applyBorder="1" applyAlignment="1">
      <alignment wrapText="1"/>
    </xf>
    <xf numFmtId="0" fontId="9" fillId="0" borderId="57" xfId="0" applyFont="1" applyFill="1" applyBorder="1" applyAlignment="1">
      <alignment vertical="top"/>
    </xf>
    <xf numFmtId="0" fontId="8" fillId="0" borderId="0" xfId="0" applyFont="1" applyFill="1" applyAlignment="1">
      <alignment vertical="center"/>
    </xf>
    <xf numFmtId="3" fontId="9" fillId="0" borderId="58" xfId="0" applyNumberFormat="1" applyFont="1" applyFill="1" applyBorder="1" applyAlignment="1">
      <alignment vertical="center" wrapText="1"/>
    </xf>
    <xf numFmtId="165" fontId="9" fillId="0" borderId="6" xfId="1" applyNumberFormat="1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0" fontId="29" fillId="0" borderId="0" xfId="0" applyFont="1" applyFill="1" applyBorder="1" applyAlignment="1">
      <alignment vertical="center"/>
    </xf>
    <xf numFmtId="165" fontId="35" fillId="0" borderId="0" xfId="1" applyNumberFormat="1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 textRotation="90" wrapText="1"/>
    </xf>
    <xf numFmtId="0" fontId="0" fillId="0" borderId="0" xfId="0" applyFont="1" applyFill="1" applyBorder="1" applyAlignment="1">
      <alignment vertical="center"/>
    </xf>
    <xf numFmtId="165" fontId="6" fillId="0" borderId="30" xfId="1" applyNumberFormat="1" applyFont="1" applyFill="1" applyBorder="1" applyAlignment="1">
      <alignment vertical="center"/>
    </xf>
    <xf numFmtId="165" fontId="6" fillId="0" borderId="5" xfId="1" applyNumberFormat="1" applyFont="1" applyFill="1" applyBorder="1" applyAlignment="1">
      <alignment vertical="center"/>
    </xf>
    <xf numFmtId="165" fontId="6" fillId="0" borderId="55" xfId="1" applyNumberFormat="1" applyFont="1" applyFill="1" applyBorder="1" applyAlignment="1">
      <alignment vertical="center"/>
    </xf>
    <xf numFmtId="165" fontId="6" fillId="0" borderId="28" xfId="1" applyNumberFormat="1" applyFont="1" applyFill="1" applyBorder="1" applyAlignment="1">
      <alignment vertical="center"/>
    </xf>
    <xf numFmtId="165" fontId="6" fillId="0" borderId="18" xfId="1" applyNumberFormat="1" applyFont="1" applyFill="1" applyBorder="1" applyAlignment="1">
      <alignment vertical="center"/>
    </xf>
    <xf numFmtId="165" fontId="5" fillId="0" borderId="0" xfId="1" applyNumberFormat="1" applyFont="1" applyFill="1" applyBorder="1" applyAlignment="1">
      <alignment vertical="center"/>
    </xf>
    <xf numFmtId="165" fontId="0" fillId="0" borderId="0" xfId="0" applyNumberFormat="1" applyFont="1" applyFill="1" applyBorder="1" applyAlignment="1" applyProtection="1">
      <alignment vertical="center"/>
    </xf>
    <xf numFmtId="165" fontId="0" fillId="0" borderId="0" xfId="0" applyNumberFormat="1" applyFont="1" applyFill="1" applyAlignment="1">
      <alignment vertical="center"/>
    </xf>
    <xf numFmtId="0" fontId="0" fillId="0" borderId="0" xfId="0" applyNumberFormat="1" applyFont="1" applyFill="1" applyBorder="1" applyAlignment="1" applyProtection="1">
      <alignment vertical="center"/>
    </xf>
    <xf numFmtId="0" fontId="35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168" fontId="0" fillId="0" borderId="0" xfId="0" applyNumberFormat="1" applyFont="1" applyFill="1" applyAlignment="1">
      <alignment vertical="center"/>
    </xf>
    <xf numFmtId="165" fontId="0" fillId="0" borderId="0" xfId="1" applyNumberFormat="1" applyFont="1" applyFill="1" applyAlignment="1">
      <alignment vertical="center"/>
    </xf>
    <xf numFmtId="167" fontId="6" fillId="0" borderId="18" xfId="1" applyNumberFormat="1" applyFont="1" applyFill="1" applyBorder="1" applyAlignment="1" applyProtection="1"/>
    <xf numFmtId="0" fontId="6" fillId="0" borderId="18" xfId="0" applyNumberFormat="1" applyFont="1" applyFill="1" applyBorder="1" applyAlignment="1" applyProtection="1"/>
    <xf numFmtId="0" fontId="6" fillId="0" borderId="0" xfId="0" applyFont="1" applyFill="1" applyAlignment="1">
      <alignment horizontal="center" wrapText="1"/>
    </xf>
    <xf numFmtId="0" fontId="6" fillId="0" borderId="48" xfId="0" applyFont="1" applyFill="1" applyBorder="1" applyAlignment="1">
      <alignment horizontal="center" vertical="top" wrapText="1"/>
    </xf>
    <xf numFmtId="167" fontId="6" fillId="0" borderId="48" xfId="0" applyNumberFormat="1" applyFont="1" applyFill="1" applyBorder="1" applyAlignment="1">
      <alignment horizontal="right" vertical="center"/>
    </xf>
    <xf numFmtId="167" fontId="6" fillId="0" borderId="55" xfId="0" applyNumberFormat="1" applyFont="1" applyFill="1" applyBorder="1" applyAlignment="1">
      <alignment horizontal="right" vertical="center"/>
    </xf>
    <xf numFmtId="167" fontId="6" fillId="0" borderId="18" xfId="0" applyNumberFormat="1" applyFont="1" applyFill="1" applyBorder="1" applyAlignment="1">
      <alignment horizontal="right" vertical="center"/>
    </xf>
    <xf numFmtId="165" fontId="6" fillId="0" borderId="18" xfId="0" applyNumberFormat="1" applyFont="1" applyFill="1" applyBorder="1" applyAlignment="1">
      <alignment horizontal="right" vertical="center"/>
    </xf>
    <xf numFmtId="166" fontId="6" fillId="0" borderId="18" xfId="0" applyNumberFormat="1" applyFont="1" applyFill="1" applyBorder="1" applyAlignment="1">
      <alignment horizontal="right" vertical="center"/>
    </xf>
    <xf numFmtId="168" fontId="8" fillId="0" borderId="71" xfId="1" applyNumberFormat="1" applyFont="1" applyFill="1" applyBorder="1" applyAlignment="1">
      <alignment horizontal="center" vertical="center" wrapText="1"/>
    </xf>
    <xf numFmtId="0" fontId="6" fillId="0" borderId="60" xfId="0" applyFont="1" applyFill="1" applyBorder="1" applyAlignment="1">
      <alignment horizontal="center" vertical="top" wrapText="1"/>
    </xf>
    <xf numFmtId="165" fontId="6" fillId="0" borderId="60" xfId="1" applyNumberFormat="1" applyFont="1" applyFill="1" applyBorder="1"/>
    <xf numFmtId="165" fontId="6" fillId="0" borderId="48" xfId="1" applyNumberFormat="1" applyFont="1" applyFill="1" applyBorder="1" applyAlignment="1"/>
    <xf numFmtId="167" fontId="6" fillId="0" borderId="0" xfId="0" applyNumberFormat="1" applyFont="1" applyFill="1" applyBorder="1" applyAlignment="1" applyProtection="1"/>
    <xf numFmtId="165" fontId="6" fillId="0" borderId="0" xfId="1" applyNumberFormat="1" applyFont="1" applyFill="1" applyBorder="1" applyAlignment="1"/>
    <xf numFmtId="165" fontId="6" fillId="0" borderId="62" xfId="1" applyNumberFormat="1" applyFont="1" applyFill="1" applyBorder="1"/>
    <xf numFmtId="165" fontId="6" fillId="0" borderId="70" xfId="1" applyNumberFormat="1" applyFont="1" applyFill="1" applyBorder="1"/>
    <xf numFmtId="165" fontId="6" fillId="0" borderId="20" xfId="1" applyNumberFormat="1" applyFont="1" applyFill="1" applyBorder="1"/>
    <xf numFmtId="165" fontId="6" fillId="0" borderId="34" xfId="1" applyNumberFormat="1" applyFont="1" applyFill="1" applyBorder="1" applyAlignment="1">
      <alignment horizontal="right" vertical="center"/>
    </xf>
    <xf numFmtId="167" fontId="79" fillId="0" borderId="0" xfId="0" applyNumberFormat="1" applyFont="1" applyFill="1" applyAlignment="1">
      <alignment horizontal="right" vertical="center"/>
    </xf>
    <xf numFmtId="165" fontId="6" fillId="0" borderId="63" xfId="1" applyNumberFormat="1" applyFont="1" applyFill="1" applyBorder="1"/>
    <xf numFmtId="0" fontId="6" fillId="0" borderId="71" xfId="0" applyFont="1" applyFill="1" applyBorder="1" applyAlignment="1">
      <alignment horizontal="center" vertical="top" wrapText="1"/>
    </xf>
    <xf numFmtId="167" fontId="6" fillId="0" borderId="5" xfId="1" applyNumberFormat="1" applyFont="1" applyFill="1" applyBorder="1" applyAlignment="1" applyProtection="1"/>
    <xf numFmtId="167" fontId="6" fillId="0" borderId="55" xfId="0" applyNumberFormat="1" applyFont="1" applyFill="1" applyBorder="1"/>
    <xf numFmtId="167" fontId="6" fillId="0" borderId="20" xfId="0" applyNumberFormat="1" applyFont="1" applyFill="1" applyBorder="1"/>
    <xf numFmtId="167" fontId="6" fillId="0" borderId="5" xfId="0" applyNumberFormat="1" applyFont="1" applyFill="1" applyBorder="1"/>
    <xf numFmtId="167" fontId="6" fillId="0" borderId="28" xfId="0" applyNumberFormat="1" applyFont="1" applyFill="1" applyBorder="1"/>
    <xf numFmtId="167" fontId="6" fillId="0" borderId="18" xfId="0" applyNumberFormat="1" applyFont="1" applyFill="1" applyBorder="1"/>
    <xf numFmtId="167" fontId="6" fillId="0" borderId="30" xfId="0" applyNumberFormat="1" applyFont="1" applyFill="1" applyBorder="1" applyAlignment="1">
      <alignment horizontal="right" vertical="center"/>
    </xf>
    <xf numFmtId="165" fontId="6" fillId="0" borderId="20" xfId="1" applyNumberFormat="1" applyFont="1" applyFill="1" applyBorder="1" applyAlignment="1">
      <alignment horizontal="left" vertical="center"/>
    </xf>
    <xf numFmtId="165" fontId="6" fillId="0" borderId="28" xfId="1" applyNumberFormat="1" applyFont="1" applyFill="1" applyBorder="1" applyAlignment="1">
      <alignment horizontal="left" vertical="center"/>
    </xf>
    <xf numFmtId="165" fontId="6" fillId="0" borderId="83" xfId="1" applyNumberFormat="1" applyFont="1" applyFill="1" applyBorder="1" applyAlignment="1">
      <alignment horizontal="left" vertical="center"/>
    </xf>
    <xf numFmtId="165" fontId="6" fillId="0" borderId="5" xfId="1" applyNumberFormat="1" applyFont="1" applyFill="1" applyBorder="1" applyAlignment="1">
      <alignment horizontal="left" vertical="center"/>
    </xf>
    <xf numFmtId="165" fontId="6" fillId="0" borderId="48" xfId="1" applyNumberFormat="1" applyFont="1" applyFill="1" applyBorder="1" applyAlignment="1" applyProtection="1"/>
    <xf numFmtId="165" fontId="6" fillId="0" borderId="83" xfId="1" applyNumberFormat="1" applyFont="1" applyFill="1" applyBorder="1" applyAlignment="1" applyProtection="1"/>
    <xf numFmtId="165" fontId="6" fillId="0" borderId="30" xfId="1" applyNumberFormat="1" applyFont="1" applyFill="1" applyBorder="1" applyAlignment="1" applyProtection="1"/>
    <xf numFmtId="167" fontId="79" fillId="0" borderId="18" xfId="0" applyNumberFormat="1" applyFont="1" applyFill="1" applyBorder="1" applyAlignment="1">
      <alignment horizontal="right" vertical="center"/>
    </xf>
    <xf numFmtId="167" fontId="79" fillId="0" borderId="5" xfId="0" applyNumberFormat="1" applyFont="1" applyFill="1" applyBorder="1" applyAlignment="1">
      <alignment horizontal="right" vertical="center"/>
    </xf>
    <xf numFmtId="165" fontId="10" fillId="0" borderId="48" xfId="1" applyNumberFormat="1" applyFont="1" applyFill="1" applyBorder="1" applyAlignment="1" applyProtection="1"/>
    <xf numFmtId="165" fontId="10" fillId="0" borderId="83" xfId="1" applyNumberFormat="1" applyFont="1" applyFill="1" applyBorder="1" applyAlignment="1" applyProtection="1"/>
    <xf numFmtId="165" fontId="79" fillId="0" borderId="55" xfId="1" applyNumberFormat="1" applyFont="1" applyFill="1" applyBorder="1" applyAlignment="1">
      <alignment horizontal="left" vertical="center"/>
    </xf>
    <xf numFmtId="165" fontId="79" fillId="0" borderId="20" xfId="1" applyNumberFormat="1" applyFont="1" applyFill="1" applyBorder="1" applyAlignment="1">
      <alignment horizontal="left" vertical="center"/>
    </xf>
    <xf numFmtId="165" fontId="79" fillId="0" borderId="83" xfId="1" applyNumberFormat="1" applyFont="1" applyFill="1" applyBorder="1" applyAlignment="1">
      <alignment horizontal="left" vertical="center"/>
    </xf>
    <xf numFmtId="165" fontId="79" fillId="0" borderId="28" xfId="1" applyNumberFormat="1" applyFont="1" applyFill="1" applyBorder="1" applyAlignment="1">
      <alignment horizontal="left" vertical="center"/>
    </xf>
    <xf numFmtId="165" fontId="79" fillId="0" borderId="5" xfId="1" applyNumberFormat="1" applyFont="1" applyFill="1" applyBorder="1" applyAlignment="1">
      <alignment horizontal="left" vertical="center"/>
    </xf>
    <xf numFmtId="165" fontId="79" fillId="0" borderId="74" xfId="1" applyNumberFormat="1" applyFont="1" applyFill="1" applyBorder="1" applyAlignment="1">
      <alignment horizontal="left" vertical="center"/>
    </xf>
    <xf numFmtId="165" fontId="79" fillId="0" borderId="48" xfId="1" applyNumberFormat="1" applyFont="1" applyFill="1" applyBorder="1" applyAlignment="1">
      <alignment horizontal="left" vertical="center"/>
    </xf>
    <xf numFmtId="165" fontId="79" fillId="0" borderId="40" xfId="1" applyNumberFormat="1" applyFont="1" applyFill="1" applyBorder="1" applyAlignment="1">
      <alignment horizontal="left" vertical="center"/>
    </xf>
    <xf numFmtId="165" fontId="79" fillId="0" borderId="29" xfId="1" applyNumberFormat="1" applyFont="1" applyFill="1" applyBorder="1" applyAlignment="1">
      <alignment horizontal="left" vertical="center"/>
    </xf>
    <xf numFmtId="165" fontId="79" fillId="0" borderId="21" xfId="1" applyNumberFormat="1" applyFont="1" applyFill="1" applyBorder="1" applyAlignment="1">
      <alignment horizontal="left" vertical="center"/>
    </xf>
    <xf numFmtId="165" fontId="79" fillId="0" borderId="42" xfId="1" applyNumberFormat="1" applyFont="1" applyFill="1" applyBorder="1" applyAlignment="1">
      <alignment horizontal="left" vertical="center"/>
    </xf>
    <xf numFmtId="165" fontId="79" fillId="0" borderId="73" xfId="1" applyNumberFormat="1" applyFont="1" applyFill="1" applyBorder="1" applyAlignment="1">
      <alignment horizontal="left" vertical="center"/>
    </xf>
    <xf numFmtId="165" fontId="79" fillId="0" borderId="75" xfId="1" applyNumberFormat="1" applyFont="1" applyFill="1" applyBorder="1" applyAlignment="1">
      <alignment horizontal="left" vertical="center"/>
    </xf>
    <xf numFmtId="167" fontId="79" fillId="0" borderId="48" xfId="0" applyNumberFormat="1" applyFont="1" applyFill="1" applyBorder="1" applyAlignment="1">
      <alignment horizontal="right" vertical="center"/>
    </xf>
    <xf numFmtId="167" fontId="79" fillId="0" borderId="55" xfId="0" applyNumberFormat="1" applyFont="1" applyFill="1" applyBorder="1" applyAlignment="1">
      <alignment horizontal="right" vertical="center"/>
    </xf>
    <xf numFmtId="167" fontId="79" fillId="0" borderId="28" xfId="0" applyNumberFormat="1" applyFont="1" applyFill="1" applyBorder="1" applyAlignment="1">
      <alignment horizontal="right" vertical="center"/>
    </xf>
    <xf numFmtId="167" fontId="79" fillId="0" borderId="83" xfId="0" applyNumberFormat="1" applyFont="1" applyFill="1" applyBorder="1" applyAlignment="1">
      <alignment horizontal="right" vertical="center"/>
    </xf>
    <xf numFmtId="165" fontId="10" fillId="0" borderId="77" xfId="1" applyNumberFormat="1" applyFont="1" applyFill="1" applyBorder="1"/>
    <xf numFmtId="165" fontId="6" fillId="0" borderId="77" xfId="1" applyNumberFormat="1" applyFont="1" applyFill="1" applyBorder="1"/>
    <xf numFmtId="165" fontId="10" fillId="0" borderId="20" xfId="1" applyNumberFormat="1" applyFont="1" applyFill="1" applyBorder="1" applyAlignment="1">
      <alignment horizontal="left" vertical="center"/>
    </xf>
    <xf numFmtId="165" fontId="10" fillId="0" borderId="28" xfId="1" applyNumberFormat="1" applyFont="1" applyFill="1" applyBorder="1" applyAlignment="1">
      <alignment horizontal="left" vertical="center"/>
    </xf>
    <xf numFmtId="167" fontId="79" fillId="0" borderId="30" xfId="0" applyNumberFormat="1" applyFont="1" applyFill="1" applyBorder="1" applyAlignment="1">
      <alignment horizontal="right" vertical="center"/>
    </xf>
    <xf numFmtId="165" fontId="10" fillId="0" borderId="76" xfId="1" applyNumberFormat="1" applyFont="1" applyFill="1" applyBorder="1" applyAlignment="1">
      <alignment horizontal="left" vertical="center"/>
    </xf>
    <xf numFmtId="165" fontId="6" fillId="0" borderId="76" xfId="1" applyNumberFormat="1" applyFont="1" applyFill="1" applyBorder="1" applyAlignment="1">
      <alignment horizontal="left" vertical="center"/>
    </xf>
    <xf numFmtId="165" fontId="10" fillId="0" borderId="77" xfId="1" applyNumberFormat="1" applyFont="1" applyFill="1" applyBorder="1" applyAlignment="1">
      <alignment horizontal="left" vertical="center"/>
    </xf>
    <xf numFmtId="165" fontId="6" fillId="0" borderId="77" xfId="1" applyNumberFormat="1" applyFont="1" applyFill="1" applyBorder="1" applyAlignment="1">
      <alignment horizontal="left" vertical="center"/>
    </xf>
    <xf numFmtId="167" fontId="79" fillId="0" borderId="55" xfId="0" applyNumberFormat="1" applyFont="1" applyFill="1" applyBorder="1" applyAlignment="1">
      <alignment horizontal="right"/>
    </xf>
    <xf numFmtId="167" fontId="79" fillId="0" borderId="20" xfId="0" applyNumberFormat="1" applyFont="1" applyFill="1" applyBorder="1" applyAlignment="1">
      <alignment horizontal="right"/>
    </xf>
    <xf numFmtId="167" fontId="79" fillId="0" borderId="28" xfId="0" applyNumberFormat="1" applyFont="1" applyFill="1" applyBorder="1" applyAlignment="1">
      <alignment horizontal="right"/>
    </xf>
    <xf numFmtId="167" fontId="79" fillId="0" borderId="5" xfId="0" applyNumberFormat="1" applyFont="1" applyFill="1" applyBorder="1" applyAlignment="1">
      <alignment horizontal="right"/>
    </xf>
    <xf numFmtId="167" fontId="6" fillId="0" borderId="5" xfId="0" applyNumberFormat="1" applyFont="1" applyFill="1" applyBorder="1" applyAlignment="1">
      <alignment horizontal="right"/>
    </xf>
    <xf numFmtId="165" fontId="6" fillId="0" borderId="20" xfId="1" applyNumberFormat="1" applyFont="1" applyFill="1" applyBorder="1" applyAlignment="1"/>
    <xf numFmtId="0" fontId="77" fillId="41" borderId="71" xfId="0" applyFont="1" applyFill="1" applyBorder="1" applyAlignment="1">
      <alignment horizontal="center"/>
    </xf>
    <xf numFmtId="165" fontId="0" fillId="41" borderId="86" xfId="1" applyNumberFormat="1" applyFont="1" applyFill="1" applyBorder="1"/>
    <xf numFmtId="165" fontId="0" fillId="41" borderId="90" xfId="1" applyNumberFormat="1" applyFont="1" applyFill="1" applyBorder="1"/>
    <xf numFmtId="0" fontId="77" fillId="40" borderId="89" xfId="0" applyFont="1" applyFill="1" applyBorder="1" applyAlignment="1">
      <alignment horizontal="left"/>
    </xf>
    <xf numFmtId="0" fontId="77" fillId="40" borderId="98" xfId="0" applyFont="1" applyFill="1" applyBorder="1" applyAlignment="1">
      <alignment horizontal="left"/>
    </xf>
    <xf numFmtId="0" fontId="77" fillId="40" borderId="99" xfId="0" applyFont="1" applyFill="1" applyBorder="1" applyAlignment="1">
      <alignment horizontal="left"/>
    </xf>
    <xf numFmtId="0" fontId="77" fillId="40" borderId="71" xfId="0" applyFont="1" applyFill="1" applyBorder="1" applyAlignment="1">
      <alignment horizontal="left"/>
    </xf>
    <xf numFmtId="0" fontId="32" fillId="0" borderId="0" xfId="0" applyFont="1" applyFill="1" applyBorder="1" applyAlignment="1">
      <alignment horizontal="left"/>
    </xf>
    <xf numFmtId="0" fontId="32" fillId="0" borderId="0" xfId="0" applyFont="1" applyBorder="1" applyAlignment="1">
      <alignment horizontal="left"/>
    </xf>
    <xf numFmtId="0" fontId="32" fillId="0" borderId="0" xfId="0" applyFont="1" applyAlignment="1">
      <alignment horizontal="left"/>
    </xf>
    <xf numFmtId="0" fontId="75" fillId="42" borderId="83" xfId="0" applyFont="1" applyFill="1" applyBorder="1" applyAlignment="1">
      <alignment horizontal="left" vertical="center"/>
    </xf>
    <xf numFmtId="0" fontId="75" fillId="42" borderId="67" xfId="1" applyNumberFormat="1" applyFont="1" applyFill="1" applyBorder="1" applyAlignment="1">
      <alignment horizontal="center" vertical="center"/>
    </xf>
    <xf numFmtId="0" fontId="75" fillId="42" borderId="83" xfId="1" applyNumberFormat="1" applyFont="1" applyFill="1" applyBorder="1" applyAlignment="1">
      <alignment horizontal="center" vertical="center"/>
    </xf>
    <xf numFmtId="0" fontId="10" fillId="0" borderId="71" xfId="0" applyFont="1" applyFill="1" applyBorder="1" applyAlignment="1">
      <alignment horizontal="center" vertical="top" wrapText="1"/>
    </xf>
    <xf numFmtId="0" fontId="10" fillId="0" borderId="71" xfId="0" applyFont="1" applyFill="1" applyBorder="1" applyAlignment="1">
      <alignment horizontal="left" vertical="top" wrapText="1"/>
    </xf>
    <xf numFmtId="0" fontId="81" fillId="0" borderId="0" xfId="0" applyFont="1" applyFill="1"/>
    <xf numFmtId="0" fontId="82" fillId="0" borderId="0" xfId="0" applyFont="1" applyFill="1" applyBorder="1" applyAlignment="1"/>
    <xf numFmtId="0" fontId="82" fillId="0" borderId="0" xfId="0" applyFont="1" applyFill="1" applyBorder="1" applyAlignment="1">
      <alignment horizontal="center"/>
    </xf>
    <xf numFmtId="165" fontId="81" fillId="0" borderId="0" xfId="1" applyNumberFormat="1" applyFont="1" applyFill="1"/>
    <xf numFmtId="166" fontId="84" fillId="0" borderId="0" xfId="0" applyNumberFormat="1" applyFont="1" applyFill="1" applyAlignment="1">
      <alignment horizontal="right" vertical="center"/>
    </xf>
    <xf numFmtId="0" fontId="85" fillId="0" borderId="0" xfId="0" applyFont="1" applyFill="1"/>
    <xf numFmtId="0" fontId="86" fillId="0" borderId="0" xfId="0" applyFont="1" applyFill="1"/>
    <xf numFmtId="0" fontId="81" fillId="0" borderId="0" xfId="0" applyNumberFormat="1" applyFont="1" applyFill="1" applyBorder="1" applyAlignment="1" applyProtection="1"/>
    <xf numFmtId="1" fontId="84" fillId="0" borderId="0" xfId="0" applyNumberFormat="1" applyFont="1" applyFill="1" applyAlignment="1">
      <alignment horizontal="right" vertical="center"/>
    </xf>
    <xf numFmtId="0" fontId="88" fillId="0" borderId="0" xfId="0" applyNumberFormat="1" applyFont="1" applyFill="1" applyBorder="1" applyAlignment="1" applyProtection="1"/>
    <xf numFmtId="0" fontId="89" fillId="0" borderId="0" xfId="0" applyFont="1" applyFill="1" applyAlignment="1">
      <alignment horizontal="right" vertical="center"/>
    </xf>
    <xf numFmtId="0" fontId="91" fillId="0" borderId="0" xfId="0" applyFont="1" applyFill="1"/>
    <xf numFmtId="0" fontId="91" fillId="0" borderId="0" xfId="0" applyFont="1" applyFill="1" applyAlignment="1">
      <alignment wrapText="1"/>
    </xf>
    <xf numFmtId="165" fontId="81" fillId="0" borderId="48" xfId="1" applyNumberFormat="1" applyFont="1" applyFill="1" applyBorder="1" applyAlignment="1">
      <alignment horizontal="left" vertical="top" wrapText="1"/>
    </xf>
    <xf numFmtId="165" fontId="81" fillId="0" borderId="48" xfId="1" applyNumberFormat="1" applyFont="1" applyFill="1" applyBorder="1" applyAlignment="1">
      <alignment horizontal="right" vertical="center"/>
    </xf>
    <xf numFmtId="165" fontId="81" fillId="0" borderId="55" xfId="1" applyNumberFormat="1" applyFont="1" applyFill="1" applyBorder="1" applyAlignment="1">
      <alignment horizontal="right" vertical="center"/>
    </xf>
    <xf numFmtId="165" fontId="88" fillId="0" borderId="0" xfId="1" applyNumberFormat="1" applyFont="1" applyFill="1" applyBorder="1" applyAlignment="1" applyProtection="1">
      <alignment horizontal="right"/>
    </xf>
    <xf numFmtId="165" fontId="81" fillId="0" borderId="0" xfId="1" applyNumberFormat="1" applyFont="1" applyFill="1" applyAlignment="1">
      <alignment horizontal="right"/>
    </xf>
    <xf numFmtId="165" fontId="81" fillId="0" borderId="18" xfId="1" applyNumberFormat="1" applyFont="1" applyFill="1" applyBorder="1" applyAlignment="1">
      <alignment horizontal="left" vertical="top" wrapText="1"/>
    </xf>
    <xf numFmtId="165" fontId="81" fillId="0" borderId="18" xfId="1" applyNumberFormat="1" applyFont="1" applyFill="1" applyBorder="1" applyAlignment="1">
      <alignment horizontal="right" vertical="center"/>
    </xf>
    <xf numFmtId="165" fontId="81" fillId="0" borderId="28" xfId="1" applyNumberFormat="1" applyFont="1" applyFill="1" applyBorder="1" applyAlignment="1">
      <alignment horizontal="left" vertical="top" wrapText="1"/>
    </xf>
    <xf numFmtId="165" fontId="81" fillId="0" borderId="28" xfId="1" applyNumberFormat="1" applyFont="1" applyFill="1" applyBorder="1" applyAlignment="1">
      <alignment horizontal="right" vertical="center"/>
    </xf>
    <xf numFmtId="165" fontId="81" fillId="0" borderId="0" xfId="0" applyNumberFormat="1" applyFont="1" applyFill="1"/>
    <xf numFmtId="165" fontId="81" fillId="0" borderId="30" xfId="1" applyNumberFormat="1" applyFont="1" applyFill="1" applyBorder="1" applyAlignment="1">
      <alignment horizontal="right" vertical="center"/>
    </xf>
    <xf numFmtId="165" fontId="81" fillId="0" borderId="18" xfId="1" applyNumberFormat="1" applyFont="1" applyFill="1" applyBorder="1" applyAlignment="1" applyProtection="1">
      <alignment horizontal="right"/>
    </xf>
    <xf numFmtId="165" fontId="81" fillId="0" borderId="28" xfId="1" applyNumberFormat="1" applyFont="1" applyFill="1" applyBorder="1" applyAlignment="1">
      <alignment horizontal="left" wrapText="1"/>
    </xf>
    <xf numFmtId="165" fontId="85" fillId="0" borderId="26" xfId="1" applyNumberFormat="1" applyFont="1" applyFill="1" applyBorder="1"/>
    <xf numFmtId="0" fontId="94" fillId="0" borderId="0" xfId="0" applyFont="1" applyFill="1"/>
    <xf numFmtId="0" fontId="85" fillId="0" borderId="0" xfId="0" applyFont="1" applyFill="1" applyBorder="1" applyAlignment="1">
      <alignment horizontal="center"/>
    </xf>
    <xf numFmtId="165" fontId="85" fillId="0" borderId="0" xfId="1" applyNumberFormat="1" applyFont="1" applyFill="1" applyBorder="1"/>
    <xf numFmtId="165" fontId="81" fillId="0" borderId="0" xfId="0" applyNumberFormat="1" applyFont="1" applyFill="1" applyBorder="1" applyAlignment="1">
      <alignment horizontal="center" vertical="center" textRotation="90"/>
    </xf>
    <xf numFmtId="0" fontId="94" fillId="0" borderId="0" xfId="0" applyFont="1" applyFill="1" applyBorder="1" applyAlignment="1"/>
    <xf numFmtId="0" fontId="95" fillId="0" borderId="0" xfId="0" applyFont="1" applyFill="1" applyBorder="1" applyAlignment="1"/>
    <xf numFmtId="0" fontId="96" fillId="0" borderId="0" xfId="0" applyFont="1" applyFill="1" applyBorder="1" applyAlignment="1"/>
    <xf numFmtId="0" fontId="97" fillId="0" borderId="0" xfId="0" applyFont="1" applyFill="1"/>
    <xf numFmtId="41" fontId="94" fillId="0" borderId="0" xfId="0" applyNumberFormat="1" applyFont="1" applyFill="1" applyBorder="1" applyAlignment="1"/>
    <xf numFmtId="0" fontId="95" fillId="0" borderId="0" xfId="0" applyFont="1" applyFill="1" applyAlignment="1"/>
    <xf numFmtId="166" fontId="87" fillId="0" borderId="0" xfId="0" applyNumberFormat="1" applyFont="1" applyFill="1" applyAlignment="1">
      <alignment horizontal="right" vertical="center"/>
    </xf>
    <xf numFmtId="166" fontId="92" fillId="0" borderId="0" xfId="0" applyNumberFormat="1" applyFont="1" applyFill="1" applyAlignment="1">
      <alignment horizontal="right" vertical="center"/>
    </xf>
    <xf numFmtId="0" fontId="94" fillId="0" borderId="0" xfId="0" applyFont="1" applyFill="1" applyAlignment="1"/>
    <xf numFmtId="166" fontId="97" fillId="0" borderId="0" xfId="0" applyNumberFormat="1" applyFont="1" applyFill="1" applyAlignment="1">
      <alignment horizontal="right" vertical="center"/>
    </xf>
    <xf numFmtId="165" fontId="94" fillId="0" borderId="0" xfId="1" applyNumberFormat="1" applyFont="1" applyFill="1" applyBorder="1" applyAlignment="1"/>
    <xf numFmtId="167" fontId="84" fillId="0" borderId="0" xfId="0" applyNumberFormat="1" applyFont="1" applyFill="1" applyAlignment="1">
      <alignment horizontal="right" vertical="center"/>
    </xf>
    <xf numFmtId="165" fontId="94" fillId="0" borderId="0" xfId="1" applyNumberFormat="1" applyFont="1" applyFill="1"/>
    <xf numFmtId="0" fontId="94" fillId="0" borderId="0" xfId="0" applyFont="1" applyFill="1" applyBorder="1"/>
    <xf numFmtId="165" fontId="82" fillId="0" borderId="0" xfId="1" applyNumberFormat="1" applyFont="1" applyFill="1" applyBorder="1"/>
    <xf numFmtId="0" fontId="81" fillId="0" borderId="0" xfId="0" applyFont="1" applyFill="1" applyBorder="1"/>
    <xf numFmtId="0" fontId="85" fillId="0" borderId="0" xfId="0" applyFont="1" applyFill="1" applyAlignment="1"/>
    <xf numFmtId="0" fontId="83" fillId="0" borderId="0" xfId="0" applyFont="1" applyFill="1" applyAlignment="1"/>
    <xf numFmtId="165" fontId="85" fillId="0" borderId="58" xfId="1" applyNumberFormat="1" applyFont="1" applyFill="1" applyBorder="1"/>
    <xf numFmtId="0" fontId="81" fillId="0" borderId="18" xfId="0" applyFont="1" applyFill="1" applyBorder="1" applyAlignment="1">
      <alignment horizontal="center" vertical="top" wrapText="1"/>
    </xf>
    <xf numFmtId="165" fontId="85" fillId="0" borderId="6" xfId="1" applyNumberFormat="1" applyFont="1" applyFill="1" applyBorder="1"/>
    <xf numFmtId="165" fontId="94" fillId="0" borderId="0" xfId="0" applyNumberFormat="1" applyFont="1" applyFill="1"/>
    <xf numFmtId="165" fontId="88" fillId="0" borderId="0" xfId="1" applyNumberFormat="1" applyFont="1" applyFill="1" applyBorder="1" applyAlignment="1" applyProtection="1"/>
    <xf numFmtId="165" fontId="94" fillId="0" borderId="0" xfId="1" applyNumberFormat="1" applyFont="1" applyFill="1" applyBorder="1" applyAlignment="1">
      <alignment horizontal="left"/>
    </xf>
    <xf numFmtId="166" fontId="81" fillId="0" borderId="0" xfId="0" applyNumberFormat="1" applyFont="1" applyFill="1" applyBorder="1" applyAlignment="1" applyProtection="1"/>
    <xf numFmtId="165" fontId="81" fillId="0" borderId="0" xfId="0" applyNumberFormat="1" applyFont="1" applyFill="1" applyBorder="1" applyAlignment="1" applyProtection="1"/>
    <xf numFmtId="0" fontId="88" fillId="0" borderId="0" xfId="0" applyFont="1" applyFill="1"/>
    <xf numFmtId="41" fontId="88" fillId="0" borderId="0" xfId="0" applyNumberFormat="1" applyFont="1" applyFill="1" applyBorder="1" applyAlignment="1" applyProtection="1"/>
    <xf numFmtId="165" fontId="88" fillId="0" borderId="0" xfId="0" applyNumberFormat="1" applyFont="1" applyFill="1" applyBorder="1" applyAlignment="1" applyProtection="1"/>
    <xf numFmtId="0" fontId="99" fillId="0" borderId="0" xfId="0" applyFont="1" applyFill="1" applyAlignment="1">
      <alignment horizontal="left" vertical="center"/>
    </xf>
    <xf numFmtId="4" fontId="99" fillId="0" borderId="0" xfId="0" applyNumberFormat="1" applyFont="1" applyFill="1" applyBorder="1" applyAlignment="1">
      <alignment horizontal="right" vertical="center"/>
    </xf>
    <xf numFmtId="0" fontId="81" fillId="0" borderId="0" xfId="0" applyFont="1" applyFill="1" applyAlignment="1">
      <alignment horizontal="center" wrapText="1"/>
    </xf>
    <xf numFmtId="0" fontId="81" fillId="0" borderId="55" xfId="0" applyFont="1" applyFill="1" applyBorder="1" applyAlignment="1">
      <alignment horizontal="center" vertical="top" wrapText="1"/>
    </xf>
    <xf numFmtId="0" fontId="81" fillId="0" borderId="55" xfId="0" applyFont="1" applyFill="1" applyBorder="1" applyAlignment="1">
      <alignment horizontal="left" vertical="top" wrapText="1"/>
    </xf>
    <xf numFmtId="165" fontId="81" fillId="0" borderId="55" xfId="1" applyNumberFormat="1" applyFont="1" applyFill="1" applyBorder="1"/>
    <xf numFmtId="165" fontId="81" fillId="0" borderId="83" xfId="1" applyNumberFormat="1" applyFont="1" applyFill="1" applyBorder="1"/>
    <xf numFmtId="166" fontId="93" fillId="0" borderId="0" xfId="0" applyNumberFormat="1" applyFont="1" applyFill="1" applyAlignment="1">
      <alignment horizontal="right" vertical="center"/>
    </xf>
    <xf numFmtId="0" fontId="81" fillId="0" borderId="18" xfId="0" applyFont="1" applyFill="1" applyBorder="1" applyAlignment="1">
      <alignment horizontal="left" vertical="top" wrapText="1"/>
    </xf>
    <xf numFmtId="165" fontId="81" fillId="0" borderId="18" xfId="1" applyNumberFormat="1" applyFont="1" applyFill="1" applyBorder="1" applyAlignment="1"/>
    <xf numFmtId="0" fontId="81" fillId="0" borderId="28" xfId="0" applyFont="1" applyFill="1" applyBorder="1" applyAlignment="1">
      <alignment horizontal="center" vertical="top" wrapText="1"/>
    </xf>
    <xf numFmtId="0" fontId="81" fillId="0" borderId="28" xfId="0" applyFont="1" applyFill="1" applyBorder="1" applyAlignment="1">
      <alignment horizontal="left" vertical="top" wrapText="1"/>
    </xf>
    <xf numFmtId="165" fontId="81" fillId="0" borderId="28" xfId="1" applyNumberFormat="1" applyFont="1" applyFill="1" applyBorder="1"/>
    <xf numFmtId="165" fontId="81" fillId="0" borderId="5" xfId="1" applyNumberFormat="1" applyFont="1" applyFill="1" applyBorder="1"/>
    <xf numFmtId="0" fontId="81" fillId="0" borderId="30" xfId="0" applyFont="1" applyFill="1" applyBorder="1" applyAlignment="1">
      <alignment horizontal="center" vertical="top" wrapText="1"/>
    </xf>
    <xf numFmtId="165" fontId="81" fillId="0" borderId="30" xfId="1" applyNumberFormat="1" applyFont="1" applyFill="1" applyBorder="1"/>
    <xf numFmtId="165" fontId="81" fillId="0" borderId="18" xfId="1" applyNumberFormat="1" applyFont="1" applyFill="1" applyBorder="1" applyAlignment="1">
      <alignment wrapText="1"/>
    </xf>
    <xf numFmtId="165" fontId="81" fillId="0" borderId="18" xfId="1" applyNumberFormat="1" applyFont="1" applyFill="1" applyBorder="1"/>
    <xf numFmtId="165" fontId="81" fillId="0" borderId="0" xfId="1" applyNumberFormat="1" applyFont="1" applyFill="1" applyBorder="1"/>
    <xf numFmtId="165" fontId="81" fillId="0" borderId="28" xfId="1" applyNumberFormat="1" applyFont="1" applyFill="1" applyBorder="1" applyAlignment="1">
      <alignment wrapText="1"/>
    </xf>
    <xf numFmtId="0" fontId="81" fillId="0" borderId="5" xfId="0" applyFont="1" applyFill="1" applyBorder="1" applyAlignment="1">
      <alignment horizontal="center" vertical="top" wrapText="1"/>
    </xf>
    <xf numFmtId="166" fontId="88" fillId="0" borderId="0" xfId="0" applyNumberFormat="1" applyFont="1" applyFill="1" applyBorder="1" applyAlignment="1" applyProtection="1"/>
    <xf numFmtId="165" fontId="97" fillId="0" borderId="0" xfId="1" applyNumberFormat="1" applyFont="1" applyFill="1"/>
    <xf numFmtId="165" fontId="97" fillId="0" borderId="0" xfId="1" applyNumberFormat="1" applyFont="1" applyFill="1" applyBorder="1" applyAlignment="1">
      <alignment textRotation="90"/>
    </xf>
    <xf numFmtId="0" fontId="81" fillId="0" borderId="0" xfId="0" applyFont="1" applyFill="1" applyAlignment="1">
      <alignment horizontal="center"/>
    </xf>
    <xf numFmtId="0" fontId="81" fillId="0" borderId="48" xfId="0" applyFont="1" applyFill="1" applyBorder="1" applyAlignment="1">
      <alignment horizontal="center" vertical="top" wrapText="1"/>
    </xf>
    <xf numFmtId="0" fontId="81" fillId="0" borderId="48" xfId="0" applyFont="1" applyFill="1" applyBorder="1" applyAlignment="1">
      <alignment horizontal="left" vertical="top" wrapText="1"/>
    </xf>
    <xf numFmtId="165" fontId="81" fillId="0" borderId="48" xfId="1" applyNumberFormat="1" applyFont="1" applyFill="1" applyBorder="1"/>
    <xf numFmtId="1" fontId="93" fillId="0" borderId="0" xfId="0" applyNumberFormat="1" applyFont="1" applyFill="1" applyAlignment="1">
      <alignment horizontal="right" vertical="center"/>
    </xf>
    <xf numFmtId="167" fontId="85" fillId="0" borderId="26" xfId="1" applyNumberFormat="1" applyFont="1" applyFill="1" applyBorder="1"/>
    <xf numFmtId="167" fontId="81" fillId="0" borderId="30" xfId="0" applyNumberFormat="1" applyFont="1" applyFill="1" applyBorder="1"/>
    <xf numFmtId="167" fontId="81" fillId="0" borderId="5" xfId="0" applyNumberFormat="1" applyFont="1" applyFill="1" applyBorder="1"/>
    <xf numFmtId="167" fontId="81" fillId="0" borderId="18" xfId="0" applyNumberFormat="1" applyFont="1" applyFill="1" applyBorder="1"/>
    <xf numFmtId="167" fontId="81" fillId="0" borderId="0" xfId="0" applyNumberFormat="1" applyFont="1" applyFill="1" applyBorder="1"/>
    <xf numFmtId="165" fontId="97" fillId="0" borderId="0" xfId="1" applyNumberFormat="1" applyFont="1" applyFill="1" applyBorder="1" applyAlignment="1">
      <alignment horizontal="left"/>
    </xf>
    <xf numFmtId="165" fontId="81" fillId="0" borderId="0" xfId="0" applyNumberFormat="1" applyFont="1" applyFill="1" applyBorder="1"/>
    <xf numFmtId="164" fontId="81" fillId="0" borderId="5" xfId="1" applyFont="1" applyFill="1" applyBorder="1"/>
    <xf numFmtId="0" fontId="81" fillId="0" borderId="0" xfId="0" applyFont="1" applyFill="1" applyAlignment="1">
      <alignment horizontal="left"/>
    </xf>
    <xf numFmtId="0" fontId="97" fillId="0" borderId="0" xfId="0" applyFont="1" applyFill="1" applyAlignment="1">
      <alignment horizontal="center"/>
    </xf>
    <xf numFmtId="165" fontId="93" fillId="0" borderId="0" xfId="1" applyNumberFormat="1" applyFont="1" applyFill="1" applyAlignment="1">
      <alignment horizontal="right" vertical="center"/>
    </xf>
    <xf numFmtId="165" fontId="88" fillId="0" borderId="0" xfId="1" applyNumberFormat="1" applyFont="1" applyFill="1"/>
    <xf numFmtId="0" fontId="88" fillId="0" borderId="0" xfId="0" applyFont="1" applyFill="1" applyBorder="1"/>
    <xf numFmtId="1" fontId="101" fillId="0" borderId="0" xfId="0" applyNumberFormat="1" applyFont="1" applyFill="1" applyAlignment="1">
      <alignment horizontal="right" vertical="center"/>
    </xf>
    <xf numFmtId="1" fontId="101" fillId="0" borderId="0" xfId="45" applyNumberFormat="1" applyFont="1" applyFill="1" applyAlignment="1">
      <alignment horizontal="right" vertical="center"/>
    </xf>
    <xf numFmtId="166" fontId="101" fillId="0" borderId="0" xfId="0" applyNumberFormat="1" applyFont="1" applyFill="1" applyAlignment="1">
      <alignment horizontal="right" vertical="center"/>
    </xf>
    <xf numFmtId="165" fontId="101" fillId="0" borderId="0" xfId="1" applyNumberFormat="1" applyFont="1" applyFill="1" applyAlignment="1">
      <alignment horizontal="right" vertical="center"/>
    </xf>
    <xf numFmtId="165" fontId="88" fillId="0" borderId="0" xfId="1" applyNumberFormat="1" applyFont="1" applyFill="1" applyBorder="1"/>
    <xf numFmtId="165" fontId="9" fillId="0" borderId="58" xfId="1" applyNumberFormat="1" applyFont="1" applyFill="1" applyBorder="1" applyAlignment="1">
      <alignment wrapText="1"/>
    </xf>
    <xf numFmtId="0" fontId="6" fillId="0" borderId="21" xfId="0" applyFont="1" applyFill="1" applyBorder="1" applyAlignment="1">
      <alignment horizontal="left" vertical="top" wrapText="1"/>
    </xf>
    <xf numFmtId="165" fontId="9" fillId="0" borderId="71" xfId="1" applyNumberFormat="1" applyFont="1" applyFill="1" applyBorder="1" applyAlignment="1">
      <alignment vertical="center"/>
    </xf>
    <xf numFmtId="165" fontId="9" fillId="0" borderId="58" xfId="1" applyNumberFormat="1" applyFont="1" applyFill="1" applyBorder="1" applyAlignment="1">
      <alignment vertical="top" wrapText="1"/>
    </xf>
    <xf numFmtId="165" fontId="9" fillId="0" borderId="58" xfId="1" applyNumberFormat="1" applyFont="1" applyFill="1" applyBorder="1" applyAlignment="1">
      <alignment vertical="center" wrapText="1"/>
    </xf>
    <xf numFmtId="165" fontId="10" fillId="0" borderId="20" xfId="1" applyNumberFormat="1" applyFont="1" applyFill="1" applyBorder="1" applyAlignment="1"/>
    <xf numFmtId="165" fontId="10" fillId="0" borderId="28" xfId="1" applyNumberFormat="1" applyFont="1" applyFill="1" applyBorder="1" applyAlignment="1"/>
    <xf numFmtId="165" fontId="37" fillId="0" borderId="6" xfId="1" applyNumberFormat="1" applyFont="1" applyFill="1" applyBorder="1" applyAlignment="1"/>
    <xf numFmtId="165" fontId="9" fillId="0" borderId="71" xfId="1" applyNumberFormat="1" applyFont="1" applyFill="1" applyBorder="1" applyAlignment="1"/>
    <xf numFmtId="165" fontId="6" fillId="0" borderId="43" xfId="1" applyNumberFormat="1" applyFont="1" applyFill="1" applyBorder="1" applyAlignment="1"/>
    <xf numFmtId="165" fontId="6" fillId="0" borderId="30" xfId="1" applyNumberFormat="1" applyFont="1" applyFill="1" applyBorder="1" applyAlignment="1">
      <alignment horizontal="right" vertical="center"/>
    </xf>
    <xf numFmtId="165" fontId="6" fillId="0" borderId="29" xfId="1" applyNumberFormat="1" applyFont="1" applyFill="1" applyBorder="1"/>
    <xf numFmtId="165" fontId="9" fillId="0" borderId="4" xfId="1" applyNumberFormat="1" applyFont="1" applyFill="1" applyBorder="1" applyAlignment="1">
      <alignment horizontal="right" vertical="center"/>
    </xf>
    <xf numFmtId="165" fontId="9" fillId="0" borderId="26" xfId="1" applyNumberFormat="1" applyFont="1" applyFill="1" applyBorder="1" applyAlignment="1">
      <alignment horizontal="right" vertical="center"/>
    </xf>
    <xf numFmtId="165" fontId="9" fillId="0" borderId="58" xfId="1" applyNumberFormat="1" applyFont="1" applyFill="1" applyBorder="1" applyAlignment="1">
      <alignment horizontal="right" vertical="center"/>
    </xf>
    <xf numFmtId="164" fontId="6" fillId="0" borderId="18" xfId="1" applyFont="1" applyFill="1" applyBorder="1" applyAlignment="1">
      <alignment horizontal="right" vertical="center"/>
    </xf>
    <xf numFmtId="165" fontId="6" fillId="0" borderId="66" xfId="1" applyNumberFormat="1" applyFont="1" applyFill="1" applyBorder="1" applyAlignment="1">
      <alignment horizontal="right" vertical="center"/>
    </xf>
    <xf numFmtId="3" fontId="6" fillId="0" borderId="55" xfId="0" applyNumberFormat="1" applyFont="1" applyFill="1" applyBorder="1" applyAlignment="1">
      <alignment vertical="top" wrapText="1"/>
    </xf>
    <xf numFmtId="166" fontId="52" fillId="0" borderId="0" xfId="58" applyNumberFormat="1" applyFont="1" applyFill="1" applyAlignment="1">
      <alignment horizontal="right" vertical="center"/>
    </xf>
    <xf numFmtId="1" fontId="52" fillId="0" borderId="0" xfId="57" applyNumberFormat="1" applyFont="1" applyFill="1" applyAlignment="1">
      <alignment horizontal="right" vertical="center"/>
    </xf>
    <xf numFmtId="1" fontId="52" fillId="0" borderId="0" xfId="58" applyNumberFormat="1" applyFont="1" applyFill="1" applyAlignment="1">
      <alignment horizontal="right" vertical="center"/>
    </xf>
    <xf numFmtId="0" fontId="6" fillId="0" borderId="3" xfId="0" applyFont="1" applyFill="1" applyBorder="1" applyAlignment="1">
      <alignment horizontal="left" vertical="top" wrapText="1"/>
    </xf>
    <xf numFmtId="165" fontId="44" fillId="0" borderId="71" xfId="1" applyNumberFormat="1" applyFont="1" applyFill="1" applyBorder="1" applyAlignment="1"/>
    <xf numFmtId="3" fontId="9" fillId="0" borderId="71" xfId="0" applyNumberFormat="1" applyFont="1" applyFill="1" applyBorder="1" applyAlignment="1">
      <alignment wrapText="1"/>
    </xf>
    <xf numFmtId="3" fontId="9" fillId="0" borderId="71" xfId="0" applyNumberFormat="1" applyFont="1" applyFill="1" applyBorder="1" applyAlignment="1">
      <alignment vertical="center" wrapText="1"/>
    </xf>
    <xf numFmtId="165" fontId="6" fillId="0" borderId="41" xfId="1" applyNumberFormat="1" applyFont="1" applyFill="1" applyBorder="1" applyAlignment="1"/>
    <xf numFmtId="168" fontId="11" fillId="0" borderId="58" xfId="1" applyNumberFormat="1" applyFont="1" applyFill="1" applyBorder="1"/>
    <xf numFmtId="165" fontId="37" fillId="0" borderId="71" xfId="1" applyNumberFormat="1" applyFont="1" applyFill="1" applyBorder="1"/>
    <xf numFmtId="165" fontId="81" fillId="0" borderId="30" xfId="1" applyNumberFormat="1" applyFont="1" applyFill="1" applyBorder="1" applyAlignment="1">
      <alignment horizontal="left" vertical="top" wrapText="1"/>
    </xf>
    <xf numFmtId="0" fontId="85" fillId="0" borderId="71" xfId="0" applyFont="1" applyFill="1" applyBorder="1" applyAlignment="1">
      <alignment horizontal="left" vertical="top" wrapText="1"/>
    </xf>
    <xf numFmtId="165" fontId="85" fillId="0" borderId="71" xfId="1" applyNumberFormat="1" applyFont="1" applyFill="1" applyBorder="1"/>
    <xf numFmtId="165" fontId="6" fillId="0" borderId="0" xfId="0" applyNumberFormat="1" applyFont="1" applyFill="1" applyBorder="1" applyAlignment="1" applyProtection="1"/>
    <xf numFmtId="0" fontId="6" fillId="0" borderId="71" xfId="0" applyFont="1" applyFill="1" applyBorder="1" applyAlignment="1">
      <alignment horizontal="left" vertical="top" wrapText="1"/>
    </xf>
    <xf numFmtId="168" fontId="76" fillId="0" borderId="71" xfId="48" applyNumberFormat="1" applyFont="1" applyBorder="1" applyAlignment="1">
      <alignment horizontal="right"/>
    </xf>
    <xf numFmtId="168" fontId="76" fillId="0" borderId="69" xfId="48" applyNumberFormat="1" applyFont="1" applyBorder="1" applyAlignment="1">
      <alignment horizontal="right"/>
    </xf>
    <xf numFmtId="168" fontId="103" fillId="34" borderId="71" xfId="48" applyNumberFormat="1" applyFont="1" applyFill="1" applyBorder="1" applyAlignment="1">
      <alignment horizontal="right"/>
    </xf>
    <xf numFmtId="168" fontId="103" fillId="38" borderId="71" xfId="48" applyNumberFormat="1" applyFont="1" applyFill="1" applyBorder="1" applyAlignment="1">
      <alignment horizontal="right"/>
    </xf>
    <xf numFmtId="168" fontId="103" fillId="0" borderId="71" xfId="48" applyNumberFormat="1" applyFont="1" applyFill="1" applyBorder="1" applyAlignment="1">
      <alignment horizontal="right"/>
    </xf>
    <xf numFmtId="168" fontId="103" fillId="0" borderId="58" xfId="48" applyNumberFormat="1" applyFont="1" applyBorder="1" applyAlignment="1">
      <alignment horizontal="right"/>
    </xf>
    <xf numFmtId="165" fontId="85" fillId="0" borderId="83" xfId="1" applyNumberFormat="1" applyFont="1" applyFill="1" applyBorder="1"/>
    <xf numFmtId="165" fontId="0" fillId="0" borderId="0" xfId="0" applyNumberFormat="1" applyFill="1" applyBorder="1"/>
    <xf numFmtId="165" fontId="0" fillId="41" borderId="101" xfId="1" applyNumberFormat="1" applyFont="1" applyFill="1" applyBorder="1"/>
    <xf numFmtId="165" fontId="0" fillId="0" borderId="71" xfId="1" applyNumberFormat="1" applyFont="1" applyBorder="1"/>
    <xf numFmtId="0" fontId="81" fillId="0" borderId="0" xfId="0" applyFont="1" applyFill="1" applyAlignment="1">
      <alignment wrapText="1"/>
    </xf>
    <xf numFmtId="0" fontId="70" fillId="0" borderId="0" xfId="56" applyAlignment="1">
      <alignment vertical="center"/>
    </xf>
    <xf numFmtId="0" fontId="54" fillId="0" borderId="71" xfId="56" applyFont="1" applyFill="1" applyBorder="1"/>
    <xf numFmtId="168" fontId="35" fillId="0" borderId="71" xfId="56" applyNumberFormat="1" applyFont="1" applyFill="1" applyBorder="1" applyAlignment="1">
      <alignment vertical="center"/>
    </xf>
    <xf numFmtId="0" fontId="104" fillId="0" borderId="71" xfId="56" applyFont="1" applyFill="1" applyBorder="1" applyAlignment="1">
      <alignment vertical="center"/>
    </xf>
    <xf numFmtId="0" fontId="2" fillId="0" borderId="83" xfId="56" applyFont="1" applyFill="1" applyBorder="1" applyAlignment="1">
      <alignment horizontal="center" vertical="center" wrapText="1"/>
    </xf>
    <xf numFmtId="0" fontId="86" fillId="0" borderId="83" xfId="56" applyFont="1" applyFill="1" applyBorder="1" applyAlignment="1">
      <alignment horizontal="left" vertical="center" wrapText="1"/>
    </xf>
    <xf numFmtId="168" fontId="5" fillId="0" borderId="83" xfId="48" applyNumberFormat="1" applyFont="1" applyBorder="1" applyAlignment="1">
      <alignment vertical="center"/>
    </xf>
    <xf numFmtId="0" fontId="54" fillId="0" borderId="58" xfId="56" applyFont="1" applyFill="1" applyBorder="1"/>
    <xf numFmtId="0" fontId="104" fillId="0" borderId="58" xfId="56" applyFont="1" applyFill="1" applyBorder="1" applyAlignment="1">
      <alignment vertical="center"/>
    </xf>
    <xf numFmtId="168" fontId="35" fillId="0" borderId="58" xfId="48" applyNumberFormat="1" applyFont="1" applyFill="1" applyBorder="1" applyAlignment="1">
      <alignment vertical="center"/>
    </xf>
    <xf numFmtId="0" fontId="70" fillId="0" borderId="96" xfId="56" applyBorder="1"/>
    <xf numFmtId="165" fontId="0" fillId="41" borderId="72" xfId="1" applyNumberFormat="1" applyFont="1" applyFill="1" applyBorder="1"/>
    <xf numFmtId="165" fontId="0" fillId="41" borderId="102" xfId="1" applyNumberFormat="1" applyFont="1" applyFill="1" applyBorder="1"/>
    <xf numFmtId="168" fontId="35" fillId="43" borderId="71" xfId="56" applyNumberFormat="1" applyFont="1" applyFill="1" applyBorder="1" applyAlignment="1">
      <alignment vertical="center"/>
    </xf>
    <xf numFmtId="168" fontId="5" fillId="43" borderId="83" xfId="48" applyNumberFormat="1" applyFont="1" applyFill="1" applyBorder="1" applyAlignment="1">
      <alignment vertical="center"/>
    </xf>
    <xf numFmtId="168" fontId="35" fillId="43" borderId="58" xfId="48" applyNumberFormat="1" applyFont="1" applyFill="1" applyBorder="1" applyAlignment="1">
      <alignment vertical="center"/>
    </xf>
    <xf numFmtId="165" fontId="44" fillId="0" borderId="58" xfId="1" applyNumberFormat="1" applyFont="1" applyFill="1" applyBorder="1"/>
    <xf numFmtId="165" fontId="76" fillId="0" borderId="0" xfId="1" applyNumberFormat="1" applyFont="1"/>
    <xf numFmtId="165" fontId="28" fillId="35" borderId="85" xfId="1" applyNumberFormat="1" applyFont="1" applyFill="1" applyBorder="1"/>
    <xf numFmtId="165" fontId="28" fillId="0" borderId="85" xfId="1" applyNumberFormat="1" applyFont="1" applyFill="1" applyBorder="1"/>
    <xf numFmtId="165" fontId="75" fillId="42" borderId="67" xfId="1" applyNumberFormat="1" applyFont="1" applyFill="1" applyBorder="1" applyAlignment="1">
      <alignment horizontal="center" vertical="center"/>
    </xf>
    <xf numFmtId="165" fontId="75" fillId="42" borderId="83" xfId="1" applyNumberFormat="1" applyFont="1" applyFill="1" applyBorder="1" applyAlignment="1">
      <alignment horizontal="center" vertical="center"/>
    </xf>
    <xf numFmtId="165" fontId="37" fillId="0" borderId="26" xfId="1" applyNumberFormat="1" applyFont="1" applyFill="1" applyBorder="1"/>
    <xf numFmtId="165" fontId="44" fillId="0" borderId="58" xfId="1" applyNumberFormat="1" applyFont="1" applyFill="1" applyBorder="1" applyAlignment="1">
      <alignment vertical="top" wrapText="1"/>
    </xf>
    <xf numFmtId="164" fontId="44" fillId="0" borderId="58" xfId="1" applyFont="1" applyFill="1" applyBorder="1" applyAlignment="1">
      <alignment vertical="top" wrapText="1"/>
    </xf>
    <xf numFmtId="165" fontId="44" fillId="0" borderId="6" xfId="1" applyNumberFormat="1" applyFont="1" applyFill="1" applyBorder="1"/>
    <xf numFmtId="165" fontId="44" fillId="0" borderId="58" xfId="1" applyNumberFormat="1" applyFont="1" applyFill="1" applyBorder="1" applyAlignment="1">
      <alignment wrapText="1"/>
    </xf>
    <xf numFmtId="3" fontId="44" fillId="0" borderId="58" xfId="0" applyNumberFormat="1" applyFont="1" applyFill="1" applyBorder="1" applyAlignment="1">
      <alignment wrapText="1"/>
    </xf>
    <xf numFmtId="165" fontId="5" fillId="0" borderId="58" xfId="1" applyNumberFormat="1" applyFont="1" applyFill="1" applyBorder="1" applyAlignment="1">
      <alignment vertical="top" wrapText="1"/>
    </xf>
    <xf numFmtId="165" fontId="5" fillId="0" borderId="6" xfId="1" applyNumberFormat="1" applyFont="1" applyFill="1" applyBorder="1"/>
    <xf numFmtId="3" fontId="44" fillId="0" borderId="58" xfId="0" applyNumberFormat="1" applyFont="1" applyFill="1" applyBorder="1" applyAlignment="1">
      <alignment vertical="top" wrapText="1"/>
    </xf>
    <xf numFmtId="165" fontId="44" fillId="0" borderId="58" xfId="0" applyNumberFormat="1" applyFont="1" applyFill="1" applyBorder="1" applyAlignment="1">
      <alignment vertical="top" wrapText="1"/>
    </xf>
    <xf numFmtId="3" fontId="5" fillId="0" borderId="58" xfId="0" applyNumberFormat="1" applyFont="1" applyFill="1" applyBorder="1" applyAlignment="1">
      <alignment vertical="top" wrapText="1"/>
    </xf>
    <xf numFmtId="164" fontId="5" fillId="0" borderId="58" xfId="1" applyFont="1" applyFill="1" applyBorder="1" applyAlignment="1">
      <alignment vertical="top" wrapText="1"/>
    </xf>
    <xf numFmtId="3" fontId="5" fillId="0" borderId="58" xfId="0" applyNumberFormat="1" applyFont="1" applyFill="1" applyBorder="1" applyAlignment="1">
      <alignment wrapText="1"/>
    </xf>
    <xf numFmtId="0" fontId="38" fillId="0" borderId="81" xfId="0" applyFont="1" applyFill="1" applyBorder="1" applyAlignment="1">
      <alignment horizontal="right" vertical="center"/>
    </xf>
    <xf numFmtId="165" fontId="44" fillId="0" borderId="83" xfId="1" applyNumberFormat="1" applyFont="1" applyFill="1" applyBorder="1"/>
    <xf numFmtId="165" fontId="79" fillId="0" borderId="0" xfId="1" applyNumberFormat="1" applyFont="1" applyFill="1" applyAlignment="1">
      <alignment horizontal="right" vertical="center"/>
    </xf>
    <xf numFmtId="165" fontId="6" fillId="0" borderId="83" xfId="0" applyNumberFormat="1" applyFont="1" applyFill="1" applyBorder="1"/>
    <xf numFmtId="165" fontId="6" fillId="0" borderId="5" xfId="0" applyNumberFormat="1" applyFont="1" applyFill="1" applyBorder="1"/>
    <xf numFmtId="165" fontId="6" fillId="0" borderId="3" xfId="0" applyNumberFormat="1" applyFont="1" applyFill="1" applyBorder="1"/>
    <xf numFmtId="165" fontId="6" fillId="0" borderId="103" xfId="0" applyNumberFormat="1" applyFont="1" applyFill="1" applyBorder="1"/>
    <xf numFmtId="165" fontId="68" fillId="0" borderId="0" xfId="0" applyNumberFormat="1" applyFont="1" applyFill="1" applyBorder="1" applyAlignment="1" applyProtection="1"/>
    <xf numFmtId="0" fontId="8" fillId="0" borderId="0" xfId="0" applyFont="1" applyFill="1" applyAlignment="1">
      <alignment horizontal="center"/>
    </xf>
    <xf numFmtId="165" fontId="35" fillId="0" borderId="26" xfId="1" applyNumberFormat="1" applyFont="1" applyFill="1" applyBorder="1"/>
    <xf numFmtId="165" fontId="35" fillId="0" borderId="6" xfId="1" applyNumberFormat="1" applyFont="1" applyFill="1" applyBorder="1"/>
    <xf numFmtId="165" fontId="35" fillId="0" borderId="71" xfId="1" applyNumberFormat="1" applyFont="1" applyFill="1" applyBorder="1"/>
    <xf numFmtId="165" fontId="35" fillId="0" borderId="58" xfId="1" applyNumberFormat="1" applyFont="1" applyFill="1" applyBorder="1"/>
    <xf numFmtId="165" fontId="5" fillId="0" borderId="56" xfId="1" applyNumberFormat="1" applyFont="1" applyFill="1" applyBorder="1" applyAlignment="1">
      <alignment horizontal="center" vertical="center"/>
    </xf>
    <xf numFmtId="165" fontId="5" fillId="0" borderId="24" xfId="1" applyNumberFormat="1" applyFont="1" applyFill="1" applyBorder="1"/>
    <xf numFmtId="165" fontId="5" fillId="0" borderId="35" xfId="1" applyNumberFormat="1" applyFont="1" applyFill="1" applyBorder="1"/>
    <xf numFmtId="165" fontId="36" fillId="0" borderId="0" xfId="1" applyNumberFormat="1" applyFont="1" applyFill="1" applyAlignment="1"/>
    <xf numFmtId="165" fontId="61" fillId="0" borderId="0" xfId="1" applyNumberFormat="1" applyFont="1" applyFill="1" applyAlignment="1">
      <alignment horizontal="right" vertical="center"/>
    </xf>
    <xf numFmtId="165" fontId="83" fillId="0" borderId="0" xfId="1" applyNumberFormat="1" applyFont="1" applyFill="1" applyAlignment="1"/>
    <xf numFmtId="165" fontId="8" fillId="0" borderId="0" xfId="1" applyNumberFormat="1" applyFont="1" applyFill="1" applyAlignment="1"/>
    <xf numFmtId="165" fontId="93" fillId="0" borderId="0" xfId="1" applyNumberFormat="1" applyFont="1" applyFill="1" applyBorder="1" applyAlignment="1">
      <alignment horizontal="right" vertical="center"/>
    </xf>
    <xf numFmtId="165" fontId="87" fillId="0" borderId="0" xfId="1" applyNumberFormat="1" applyFont="1" applyFill="1" applyBorder="1" applyAlignment="1">
      <alignment horizontal="right" vertical="center"/>
    </xf>
    <xf numFmtId="165" fontId="84" fillId="0" borderId="0" xfId="1" applyNumberFormat="1" applyFont="1" applyFill="1" applyBorder="1" applyAlignment="1">
      <alignment horizontal="right" vertical="center"/>
    </xf>
    <xf numFmtId="165" fontId="94" fillId="0" borderId="0" xfId="1" applyNumberFormat="1" applyFont="1" applyFill="1" applyBorder="1"/>
    <xf numFmtId="165" fontId="81" fillId="0" borderId="71" xfId="1" applyNumberFormat="1" applyFont="1" applyFill="1" applyBorder="1"/>
    <xf numFmtId="165" fontId="81" fillId="0" borderId="71" xfId="1" applyNumberFormat="1" applyFont="1" applyFill="1" applyBorder="1" applyAlignment="1"/>
    <xf numFmtId="167" fontId="81" fillId="0" borderId="71" xfId="0" applyNumberFormat="1" applyFont="1" applyFill="1" applyBorder="1"/>
    <xf numFmtId="0" fontId="88" fillId="0" borderId="71" xfId="0" applyNumberFormat="1" applyFont="1" applyFill="1" applyBorder="1" applyAlignment="1" applyProtection="1"/>
    <xf numFmtId="0" fontId="0" fillId="0" borderId="0" xfId="0" applyFont="1" applyFill="1" applyBorder="1" applyAlignment="1">
      <alignment horizontal="center" wrapText="1"/>
    </xf>
    <xf numFmtId="0" fontId="6" fillId="0" borderId="71" xfId="0" applyFont="1" applyFill="1" applyBorder="1" applyAlignment="1">
      <alignment horizontal="center" vertical="center" wrapText="1"/>
    </xf>
    <xf numFmtId="0" fontId="10" fillId="0" borderId="71" xfId="0" applyFont="1" applyFill="1" applyBorder="1" applyAlignment="1">
      <alignment horizontal="center" vertical="center" wrapText="1"/>
    </xf>
    <xf numFmtId="165" fontId="6" fillId="0" borderId="71" xfId="1" applyNumberFormat="1" applyFont="1" applyFill="1" applyBorder="1" applyAlignment="1">
      <alignment horizontal="center" vertical="center" wrapText="1"/>
    </xf>
    <xf numFmtId="165" fontId="6" fillId="0" borderId="71" xfId="1" applyNumberFormat="1" applyFont="1" applyFill="1" applyBorder="1" applyAlignment="1" applyProtection="1"/>
    <xf numFmtId="165" fontId="10" fillId="0" borderId="71" xfId="1" applyNumberFormat="1" applyFont="1" applyFill="1" applyBorder="1"/>
    <xf numFmtId="165" fontId="84" fillId="0" borderId="0" xfId="1" applyNumberFormat="1" applyFont="1" applyFill="1" applyAlignment="1">
      <alignment horizontal="right" vertical="center"/>
    </xf>
    <xf numFmtId="165" fontId="87" fillId="0" borderId="0" xfId="1" applyNumberFormat="1" applyFont="1" applyFill="1" applyAlignment="1">
      <alignment horizontal="right" vertical="center"/>
    </xf>
    <xf numFmtId="165" fontId="100" fillId="0" borderId="0" xfId="1" applyNumberFormat="1" applyFont="1" applyFill="1" applyAlignment="1"/>
    <xf numFmtId="165" fontId="32" fillId="0" borderId="0" xfId="1" applyNumberFormat="1" applyFont="1" applyFill="1" applyBorder="1" applyAlignment="1" applyProtection="1"/>
    <xf numFmtId="165" fontId="6" fillId="0" borderId="71" xfId="1" applyNumberFormat="1" applyFont="1" applyFill="1" applyBorder="1" applyAlignment="1"/>
    <xf numFmtId="1" fontId="87" fillId="0" borderId="0" xfId="0" applyNumberFormat="1" applyFont="1" applyFill="1" applyAlignment="1">
      <alignment horizontal="right" vertical="center"/>
    </xf>
    <xf numFmtId="166" fontId="32" fillId="0" borderId="0" xfId="0" applyNumberFormat="1" applyFont="1" applyFill="1" applyBorder="1" applyAlignment="1" applyProtection="1"/>
    <xf numFmtId="0" fontId="6" fillId="0" borderId="83" xfId="1" applyNumberFormat="1" applyFont="1" applyFill="1" applyBorder="1" applyAlignment="1">
      <alignment horizontal="center"/>
    </xf>
    <xf numFmtId="0" fontId="8" fillId="0" borderId="68" xfId="0" applyFont="1" applyFill="1" applyBorder="1" applyAlignment="1">
      <alignment horizontal="center"/>
    </xf>
    <xf numFmtId="0" fontId="8" fillId="0" borderId="79" xfId="0" applyFont="1" applyFill="1" applyBorder="1" applyAlignment="1">
      <alignment horizontal="center"/>
    </xf>
    <xf numFmtId="0" fontId="6" fillId="0" borderId="71" xfId="0" applyFont="1" applyFill="1" applyBorder="1" applyAlignment="1">
      <alignment horizontal="center"/>
    </xf>
    <xf numFmtId="165" fontId="106" fillId="0" borderId="71" xfId="1" applyNumberFormat="1" applyFont="1" applyFill="1" applyBorder="1"/>
    <xf numFmtId="165" fontId="6" fillId="0" borderId="83" xfId="1" applyNumberFormat="1" applyFont="1" applyFill="1" applyBorder="1" applyAlignment="1"/>
    <xf numFmtId="166" fontId="79" fillId="0" borderId="0" xfId="0" applyNumberFormat="1" applyFont="1" applyFill="1" applyBorder="1" applyAlignment="1">
      <alignment horizontal="right" vertical="center"/>
    </xf>
    <xf numFmtId="166" fontId="69" fillId="0" borderId="0" xfId="0" applyNumberFormat="1" applyFont="1" applyFill="1" applyBorder="1" applyAlignment="1">
      <alignment horizontal="right" vertical="center"/>
    </xf>
    <xf numFmtId="167" fontId="79" fillId="0" borderId="0" xfId="0" applyNumberFormat="1" applyFont="1" applyFill="1" applyBorder="1" applyAlignment="1">
      <alignment horizontal="right" vertical="center"/>
    </xf>
    <xf numFmtId="165" fontId="10" fillId="0" borderId="55" xfId="1" applyNumberFormat="1" applyFont="1" applyFill="1" applyBorder="1" applyAlignment="1">
      <alignment horizontal="right" vertical="center"/>
    </xf>
    <xf numFmtId="165" fontId="82" fillId="0" borderId="0" xfId="0" applyNumberFormat="1" applyFont="1" applyFill="1" applyBorder="1" applyAlignment="1">
      <alignment horizontal="center"/>
    </xf>
    <xf numFmtId="0" fontId="11" fillId="0" borderId="0" xfId="0" applyFont="1" applyFill="1" applyBorder="1"/>
    <xf numFmtId="0" fontId="35" fillId="0" borderId="0" xfId="0" applyFont="1" applyFill="1" applyBorder="1"/>
    <xf numFmtId="165" fontId="6" fillId="0" borderId="72" xfId="1" applyNumberFormat="1" applyFont="1" applyFill="1" applyBorder="1" applyAlignment="1">
      <alignment wrapText="1"/>
    </xf>
    <xf numFmtId="0" fontId="6" fillId="0" borderId="3" xfId="1" applyNumberFormat="1" applyFont="1" applyFill="1" applyBorder="1" applyAlignment="1">
      <alignment horizontal="center"/>
    </xf>
    <xf numFmtId="168" fontId="6" fillId="0" borderId="5" xfId="1" applyNumberFormat="1" applyFont="1" applyFill="1" applyBorder="1"/>
    <xf numFmtId="0" fontId="6" fillId="0" borderId="17" xfId="1" applyNumberFormat="1" applyFont="1" applyFill="1" applyBorder="1" applyAlignment="1">
      <alignment vertical="center"/>
    </xf>
    <xf numFmtId="165" fontId="6" fillId="0" borderId="45" xfId="1" applyNumberFormat="1" applyFont="1" applyFill="1" applyBorder="1" applyAlignment="1">
      <alignment wrapText="1"/>
    </xf>
    <xf numFmtId="165" fontId="6" fillId="0" borderId="45" xfId="1" applyNumberFormat="1" applyFont="1" applyFill="1" applyBorder="1"/>
    <xf numFmtId="167" fontId="79" fillId="0" borderId="45" xfId="0" applyNumberFormat="1" applyFont="1" applyFill="1" applyBorder="1" applyAlignment="1">
      <alignment horizontal="right" vertical="center"/>
    </xf>
    <xf numFmtId="165" fontId="10" fillId="0" borderId="45" xfId="1" applyNumberFormat="1" applyFont="1" applyFill="1" applyBorder="1"/>
    <xf numFmtId="165" fontId="4" fillId="0" borderId="0" xfId="1" applyNumberFormat="1" applyFont="1" applyFill="1" applyBorder="1"/>
    <xf numFmtId="165" fontId="6" fillId="0" borderId="71" xfId="1" applyNumberFormat="1" applyFont="1" applyFill="1" applyBorder="1" applyAlignment="1">
      <alignment horizontal="right" vertical="center"/>
    </xf>
    <xf numFmtId="165" fontId="0" fillId="0" borderId="0" xfId="1" applyNumberFormat="1" applyFont="1" applyFill="1" applyBorder="1" applyAlignment="1">
      <alignment horizontal="center" wrapText="1"/>
    </xf>
    <xf numFmtId="0" fontId="6" fillId="0" borderId="30" xfId="0" applyFont="1" applyFill="1" applyBorder="1" applyAlignment="1">
      <alignment horizontal="center" vertical="center" wrapText="1"/>
    </xf>
    <xf numFmtId="3" fontId="6" fillId="0" borderId="30" xfId="0" applyNumberFormat="1" applyFont="1" applyFill="1" applyBorder="1" applyAlignment="1">
      <alignment vertical="center" wrapText="1"/>
    </xf>
    <xf numFmtId="0" fontId="6" fillId="0" borderId="0" xfId="0" applyNumberFormat="1" applyFont="1" applyFill="1" applyBorder="1" applyAlignment="1" applyProtection="1">
      <alignment vertical="center"/>
    </xf>
    <xf numFmtId="0" fontId="6" fillId="0" borderId="0" xfId="0" applyFont="1" applyFill="1" applyBorder="1" applyAlignment="1">
      <alignment vertical="center"/>
    </xf>
    <xf numFmtId="41" fontId="78" fillId="0" borderId="71" xfId="0" applyNumberFormat="1" applyFont="1" applyFill="1" applyBorder="1" applyAlignment="1" applyProtection="1">
      <alignment vertical="center" wrapText="1"/>
    </xf>
    <xf numFmtId="0" fontId="78" fillId="0" borderId="83" xfId="0" applyNumberFormat="1" applyFont="1" applyFill="1" applyBorder="1" applyAlignment="1" applyProtection="1">
      <alignment vertical="center" wrapText="1"/>
    </xf>
    <xf numFmtId="0" fontId="78" fillId="0" borderId="71" xfId="0" applyNumberFormat="1" applyFont="1" applyFill="1" applyBorder="1" applyAlignment="1" applyProtection="1">
      <alignment horizontal="center" vertical="center" wrapText="1"/>
    </xf>
    <xf numFmtId="0" fontId="78" fillId="0" borderId="71" xfId="0" applyNumberFormat="1" applyFont="1" applyFill="1" applyBorder="1" applyAlignment="1" applyProtection="1">
      <alignment horizontal="center" wrapText="1"/>
    </xf>
    <xf numFmtId="0" fontId="78" fillId="0" borderId="71" xfId="0" applyNumberFormat="1" applyFont="1" applyFill="1" applyBorder="1" applyAlignment="1" applyProtection="1">
      <alignment vertical="center" wrapText="1"/>
    </xf>
    <xf numFmtId="165" fontId="80" fillId="0" borderId="58" xfId="1" applyNumberFormat="1" applyFont="1" applyFill="1" applyBorder="1" applyAlignment="1">
      <alignment horizontal="right" vertical="center"/>
    </xf>
    <xf numFmtId="0" fontId="68" fillId="0" borderId="0" xfId="0" applyFont="1" applyFill="1" applyBorder="1"/>
    <xf numFmtId="165" fontId="0" fillId="0" borderId="0" xfId="0" applyNumberFormat="1" applyFont="1" applyFill="1" applyAlignment="1">
      <alignment horizontal="left"/>
    </xf>
    <xf numFmtId="0" fontId="6" fillId="0" borderId="18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left" vertical="center"/>
    </xf>
    <xf numFmtId="165" fontId="6" fillId="0" borderId="71" xfId="1" applyNumberFormat="1" applyFont="1" applyFill="1" applyBorder="1" applyAlignment="1">
      <alignment vertical="center"/>
    </xf>
    <xf numFmtId="165" fontId="10" fillId="0" borderId="71" xfId="1" applyNumberFormat="1" applyFont="1" applyFill="1" applyBorder="1" applyAlignment="1" applyProtection="1"/>
    <xf numFmtId="165" fontId="10" fillId="0" borderId="71" xfId="1" applyNumberFormat="1" applyFont="1" applyFill="1" applyBorder="1" applyAlignment="1">
      <alignment horizontal="right" vertical="center"/>
    </xf>
    <xf numFmtId="165" fontId="79" fillId="0" borderId="71" xfId="1" applyNumberFormat="1" applyFont="1" applyFill="1" applyBorder="1" applyAlignment="1">
      <alignment horizontal="left" vertical="center"/>
    </xf>
    <xf numFmtId="165" fontId="6" fillId="0" borderId="40" xfId="1" applyNumberFormat="1" applyFont="1" applyFill="1" applyBorder="1" applyAlignment="1"/>
    <xf numFmtId="165" fontId="6" fillId="0" borderId="42" xfId="1" applyNumberFormat="1" applyFont="1" applyFill="1" applyBorder="1" applyAlignment="1"/>
    <xf numFmtId="165" fontId="6" fillId="0" borderId="64" xfId="1" applyNumberFormat="1" applyFont="1" applyFill="1" applyBorder="1" applyAlignment="1"/>
    <xf numFmtId="165" fontId="6" fillId="0" borderId="64" xfId="1" applyNumberFormat="1" applyFont="1" applyFill="1" applyBorder="1" applyAlignment="1">
      <alignment horizontal="right" vertical="center"/>
    </xf>
    <xf numFmtId="0" fontId="6" fillId="0" borderId="68" xfId="0" applyFont="1" applyFill="1" applyBorder="1" applyAlignment="1">
      <alignment horizontal="center"/>
    </xf>
    <xf numFmtId="165" fontId="107" fillId="0" borderId="58" xfId="1" applyNumberFormat="1" applyFont="1" applyFill="1" applyBorder="1" applyAlignment="1">
      <alignment horizontal="right" vertical="center"/>
    </xf>
    <xf numFmtId="165" fontId="10" fillId="0" borderId="0" xfId="1" applyNumberFormat="1" applyFont="1" applyFill="1" applyAlignment="1">
      <alignment horizontal="right" vertical="center"/>
    </xf>
    <xf numFmtId="165" fontId="98" fillId="0" borderId="0" xfId="1" applyNumberFormat="1" applyFont="1" applyFill="1" applyBorder="1" applyAlignment="1">
      <alignment horizontal="right" vertical="center"/>
    </xf>
    <xf numFmtId="165" fontId="107" fillId="0" borderId="58" xfId="1" applyNumberFormat="1" applyFont="1" applyFill="1" applyBorder="1"/>
    <xf numFmtId="165" fontId="107" fillId="0" borderId="83" xfId="1" applyNumberFormat="1" applyFont="1" applyFill="1" applyBorder="1"/>
    <xf numFmtId="165" fontId="109" fillId="0" borderId="19" xfId="1" applyNumberFormat="1" applyFont="1" applyFill="1" applyBorder="1"/>
    <xf numFmtId="165" fontId="109" fillId="0" borderId="6" xfId="1" applyNumberFormat="1" applyFont="1" applyFill="1" applyBorder="1"/>
    <xf numFmtId="165" fontId="109" fillId="0" borderId="55" xfId="1" applyNumberFormat="1" applyFont="1" applyFill="1" applyBorder="1"/>
    <xf numFmtId="165" fontId="109" fillId="0" borderId="58" xfId="1" applyNumberFormat="1" applyFont="1" applyFill="1" applyBorder="1"/>
    <xf numFmtId="165" fontId="109" fillId="0" borderId="55" xfId="1" applyNumberFormat="1" applyFont="1" applyFill="1" applyBorder="1" applyAlignment="1">
      <alignment horizontal="right" vertical="center"/>
    </xf>
    <xf numFmtId="165" fontId="109" fillId="0" borderId="58" xfId="1" applyNumberFormat="1" applyFont="1" applyFill="1" applyBorder="1" applyAlignment="1">
      <alignment horizontal="right" vertical="center"/>
    </xf>
    <xf numFmtId="165" fontId="109" fillId="0" borderId="83" xfId="1" applyNumberFormat="1" applyFont="1" applyFill="1" applyBorder="1" applyAlignment="1">
      <alignment horizontal="right" vertical="center"/>
    </xf>
    <xf numFmtId="165" fontId="109" fillId="0" borderId="5" xfId="1" applyNumberFormat="1" applyFont="1" applyFill="1" applyBorder="1"/>
    <xf numFmtId="165" fontId="109" fillId="0" borderId="58" xfId="1" applyNumberFormat="1" applyFont="1" applyFill="1" applyBorder="1" applyAlignment="1"/>
    <xf numFmtId="165" fontId="109" fillId="0" borderId="55" xfId="1" applyNumberFormat="1" applyFont="1" applyFill="1" applyBorder="1" applyAlignment="1"/>
    <xf numFmtId="165" fontId="6" fillId="0" borderId="58" xfId="1" applyNumberFormat="1" applyFont="1" applyFill="1" applyBorder="1"/>
    <xf numFmtId="165" fontId="109" fillId="0" borderId="83" xfId="1" applyNumberFormat="1" applyFont="1" applyFill="1" applyBorder="1" applyAlignment="1"/>
    <xf numFmtId="165" fontId="109" fillId="0" borderId="83" xfId="1" applyNumberFormat="1" applyFont="1" applyFill="1" applyBorder="1"/>
    <xf numFmtId="167" fontId="109" fillId="0" borderId="58" xfId="0" applyNumberFormat="1" applyFont="1" applyFill="1" applyBorder="1" applyAlignment="1">
      <alignment horizontal="right"/>
    </xf>
    <xf numFmtId="167" fontId="109" fillId="0" borderId="83" xfId="0" applyNumberFormat="1" applyFont="1" applyFill="1" applyBorder="1"/>
    <xf numFmtId="167" fontId="109" fillId="0" borderId="58" xfId="0" applyNumberFormat="1" applyFont="1" applyFill="1" applyBorder="1"/>
    <xf numFmtId="164" fontId="109" fillId="0" borderId="58" xfId="1" applyFont="1" applyFill="1" applyBorder="1"/>
    <xf numFmtId="165" fontId="109" fillId="0" borderId="19" xfId="1" applyNumberFormat="1" applyFont="1" applyFill="1" applyBorder="1" applyAlignment="1"/>
    <xf numFmtId="165" fontId="109" fillId="0" borderId="83" xfId="1" applyNumberFormat="1" applyFont="1" applyFill="1" applyBorder="1" applyAlignment="1">
      <alignment horizontal="left" vertical="center"/>
    </xf>
    <xf numFmtId="165" fontId="109" fillId="0" borderId="58" xfId="1" applyNumberFormat="1" applyFont="1" applyFill="1" applyBorder="1" applyAlignment="1">
      <alignment horizontal="left" vertical="center"/>
    </xf>
    <xf numFmtId="165" fontId="109" fillId="0" borderId="58" xfId="1" applyNumberFormat="1" applyFont="1" applyFill="1" applyBorder="1" applyAlignment="1" applyProtection="1"/>
    <xf numFmtId="165" fontId="109" fillId="0" borderId="83" xfId="1" applyNumberFormat="1" applyFont="1" applyFill="1" applyBorder="1" applyAlignment="1" applyProtection="1"/>
    <xf numFmtId="165" fontId="107" fillId="0" borderId="83" xfId="1" applyNumberFormat="1" applyFont="1" applyFill="1" applyBorder="1" applyAlignment="1" applyProtection="1"/>
    <xf numFmtId="165" fontId="107" fillId="0" borderId="58" xfId="1" applyNumberFormat="1" applyFont="1" applyFill="1" applyBorder="1" applyAlignment="1" applyProtection="1"/>
    <xf numFmtId="165" fontId="109" fillId="0" borderId="71" xfId="1" applyNumberFormat="1" applyFont="1" applyFill="1" applyBorder="1"/>
    <xf numFmtId="165" fontId="108" fillId="0" borderId="83" xfId="1" applyNumberFormat="1" applyFont="1" applyFill="1" applyBorder="1" applyAlignment="1">
      <alignment horizontal="left" vertical="center"/>
    </xf>
    <xf numFmtId="165" fontId="108" fillId="0" borderId="58" xfId="1" applyNumberFormat="1" applyFont="1" applyFill="1" applyBorder="1" applyAlignment="1">
      <alignment horizontal="left" vertical="center"/>
    </xf>
    <xf numFmtId="165" fontId="108" fillId="0" borderId="55" xfId="1" applyNumberFormat="1" applyFont="1" applyFill="1" applyBorder="1" applyAlignment="1">
      <alignment horizontal="left" vertical="center"/>
    </xf>
    <xf numFmtId="167" fontId="108" fillId="0" borderId="58" xfId="0" applyNumberFormat="1" applyFont="1" applyFill="1" applyBorder="1" applyAlignment="1">
      <alignment horizontal="right" vertical="center"/>
    </xf>
    <xf numFmtId="167" fontId="108" fillId="0" borderId="83" xfId="0" applyNumberFormat="1" applyFont="1" applyFill="1" applyBorder="1" applyAlignment="1">
      <alignment horizontal="right" vertical="center"/>
    </xf>
    <xf numFmtId="167" fontId="109" fillId="0" borderId="55" xfId="0" applyNumberFormat="1" applyFont="1" applyFill="1" applyBorder="1"/>
    <xf numFmtId="165" fontId="109" fillId="0" borderId="76" xfId="1" applyNumberFormat="1" applyFont="1" applyFill="1" applyBorder="1" applyAlignment="1">
      <alignment horizontal="left" vertical="center"/>
    </xf>
    <xf numFmtId="167" fontId="108" fillId="0" borderId="58" xfId="0" applyNumberFormat="1" applyFont="1" applyFill="1" applyBorder="1" applyAlignment="1">
      <alignment horizontal="right"/>
    </xf>
    <xf numFmtId="164" fontId="6" fillId="0" borderId="71" xfId="1" applyFont="1" applyFill="1" applyBorder="1" applyAlignment="1">
      <alignment horizontal="right" vertical="center"/>
    </xf>
    <xf numFmtId="165" fontId="6" fillId="0" borderId="0" xfId="0" applyNumberFormat="1" applyFont="1" applyFill="1" applyBorder="1" applyAlignment="1">
      <alignment vertical="center"/>
    </xf>
    <xf numFmtId="165" fontId="81" fillId="0" borderId="71" xfId="1" applyNumberFormat="1" applyFont="1" applyFill="1" applyBorder="1" applyAlignment="1">
      <alignment horizontal="right" vertical="center"/>
    </xf>
    <xf numFmtId="0" fontId="81" fillId="0" borderId="0" xfId="0" applyFont="1" applyFill="1" applyBorder="1" applyAlignment="1">
      <alignment horizontal="center" wrapText="1"/>
    </xf>
    <xf numFmtId="165" fontId="81" fillId="0" borderId="0" xfId="1" applyNumberFormat="1" applyFont="1" applyFill="1" applyBorder="1" applyAlignment="1"/>
    <xf numFmtId="166" fontId="84" fillId="0" borderId="0" xfId="0" applyNumberFormat="1" applyFont="1" applyFill="1" applyBorder="1" applyAlignment="1">
      <alignment horizontal="right" vertical="center"/>
    </xf>
    <xf numFmtId="0" fontId="81" fillId="0" borderId="0" xfId="0" applyFont="1" applyFill="1" applyBorder="1" applyAlignment="1">
      <alignment horizontal="center"/>
    </xf>
    <xf numFmtId="166" fontId="87" fillId="0" borderId="0" xfId="0" applyNumberFormat="1" applyFont="1" applyFill="1" applyBorder="1" applyAlignment="1">
      <alignment horizontal="right" vertical="center"/>
    </xf>
    <xf numFmtId="165" fontId="79" fillId="0" borderId="71" xfId="1" applyNumberFormat="1" applyFont="1" applyFill="1" applyBorder="1" applyAlignment="1">
      <alignment horizontal="right" vertical="center"/>
    </xf>
    <xf numFmtId="165" fontId="65" fillId="0" borderId="71" xfId="1" applyNumberFormat="1" applyFont="1" applyFill="1" applyBorder="1"/>
    <xf numFmtId="165" fontId="6" fillId="0" borderId="18" xfId="1" applyNumberFormat="1" applyFont="1" applyFill="1" applyBorder="1" applyAlignment="1" applyProtection="1">
      <alignment vertical="center"/>
    </xf>
    <xf numFmtId="167" fontId="6" fillId="0" borderId="0" xfId="0" applyNumberFormat="1" applyFont="1" applyFill="1" applyBorder="1" applyAlignment="1" applyProtection="1">
      <alignment vertical="center"/>
    </xf>
    <xf numFmtId="0" fontId="110" fillId="0" borderId="0" xfId="0" applyFont="1" applyFill="1"/>
    <xf numFmtId="0" fontId="111" fillId="0" borderId="0" xfId="0" applyFont="1" applyFill="1" applyBorder="1" applyAlignment="1">
      <alignment horizontal="center"/>
    </xf>
    <xf numFmtId="41" fontId="110" fillId="0" borderId="0" xfId="0" applyNumberFormat="1" applyFont="1" applyFill="1" applyBorder="1" applyAlignment="1" applyProtection="1"/>
    <xf numFmtId="0" fontId="110" fillId="0" borderId="0" xfId="0" applyFont="1" applyFill="1" applyBorder="1"/>
    <xf numFmtId="165" fontId="113" fillId="0" borderId="0" xfId="1" applyNumberFormat="1" applyFont="1" applyFill="1" applyAlignment="1">
      <alignment horizontal="right" vertical="center"/>
    </xf>
    <xf numFmtId="0" fontId="114" fillId="0" borderId="0" xfId="0" applyFont="1" applyFill="1"/>
    <xf numFmtId="0" fontId="115" fillId="0" borderId="0" xfId="0" applyFont="1" applyFill="1"/>
    <xf numFmtId="0" fontId="111" fillId="0" borderId="0" xfId="0" applyFont="1" applyFill="1"/>
    <xf numFmtId="43" fontId="111" fillId="0" borderId="0" xfId="0" applyNumberFormat="1" applyFont="1" applyFill="1"/>
    <xf numFmtId="0" fontId="110" fillId="0" borderId="0" xfId="0" applyNumberFormat="1" applyFont="1" applyFill="1" applyBorder="1" applyAlignment="1" applyProtection="1"/>
    <xf numFmtId="165" fontId="110" fillId="0" borderId="0" xfId="1" applyNumberFormat="1" applyFont="1" applyFill="1" applyBorder="1" applyAlignment="1" applyProtection="1"/>
    <xf numFmtId="0" fontId="116" fillId="0" borderId="0" xfId="0" applyFont="1" applyFill="1" applyAlignment="1">
      <alignment horizontal="right" vertical="center"/>
    </xf>
    <xf numFmtId="0" fontId="118" fillId="0" borderId="48" xfId="0" applyFont="1" applyFill="1" applyBorder="1" applyAlignment="1">
      <alignment horizontal="center" vertical="top" wrapText="1"/>
    </xf>
    <xf numFmtId="0" fontId="118" fillId="0" borderId="48" xfId="0" applyFont="1" applyFill="1" applyBorder="1" applyAlignment="1">
      <alignment horizontal="left" vertical="top" wrapText="1"/>
    </xf>
    <xf numFmtId="41" fontId="110" fillId="0" borderId="55" xfId="1" applyNumberFormat="1" applyFont="1" applyFill="1" applyBorder="1"/>
    <xf numFmtId="41" fontId="119" fillId="0" borderId="55" xfId="1" applyNumberFormat="1" applyFont="1" applyFill="1" applyBorder="1" applyAlignment="1">
      <alignment vertical="center"/>
    </xf>
    <xf numFmtId="41" fontId="110" fillId="0" borderId="48" xfId="1" applyNumberFormat="1" applyFont="1" applyFill="1" applyBorder="1"/>
    <xf numFmtId="0" fontId="118" fillId="0" borderId="18" xfId="0" applyFont="1" applyFill="1" applyBorder="1" applyAlignment="1">
      <alignment horizontal="center" vertical="top" wrapText="1"/>
    </xf>
    <xf numFmtId="0" fontId="118" fillId="0" borderId="18" xfId="0" applyFont="1" applyFill="1" applyBorder="1" applyAlignment="1">
      <alignment horizontal="left" vertical="top" wrapText="1"/>
    </xf>
    <xf numFmtId="41" fontId="110" fillId="0" borderId="18" xfId="1" applyNumberFormat="1" applyFont="1" applyFill="1" applyBorder="1"/>
    <xf numFmtId="41" fontId="119" fillId="0" borderId="18" xfId="1" applyNumberFormat="1" applyFont="1" applyFill="1" applyBorder="1" applyAlignment="1">
      <alignment vertical="center"/>
    </xf>
    <xf numFmtId="41" fontId="110" fillId="0" borderId="30" xfId="1" applyNumberFormat="1" applyFont="1" applyFill="1" applyBorder="1"/>
    <xf numFmtId="0" fontId="118" fillId="0" borderId="28" xfId="0" applyFont="1" applyFill="1" applyBorder="1" applyAlignment="1">
      <alignment horizontal="center" vertical="top" wrapText="1"/>
    </xf>
    <xf numFmtId="0" fontId="118" fillId="0" borderId="28" xfId="0" applyFont="1" applyFill="1" applyBorder="1" applyAlignment="1">
      <alignment horizontal="left" vertical="top" wrapText="1"/>
    </xf>
    <xf numFmtId="41" fontId="110" fillId="0" borderId="28" xfId="1" applyNumberFormat="1" applyFont="1" applyFill="1" applyBorder="1"/>
    <xf numFmtId="41" fontId="119" fillId="0" borderId="28" xfId="1" applyNumberFormat="1" applyFont="1" applyFill="1" applyBorder="1" applyAlignment="1">
      <alignment vertical="center"/>
    </xf>
    <xf numFmtId="41" fontId="110" fillId="0" borderId="5" xfId="1" applyNumberFormat="1" applyFont="1" applyFill="1" applyBorder="1"/>
    <xf numFmtId="165" fontId="114" fillId="0" borderId="84" xfId="1" applyNumberFormat="1" applyFont="1" applyFill="1" applyBorder="1" applyAlignment="1">
      <alignment vertical="center"/>
    </xf>
    <xf numFmtId="165" fontId="124" fillId="0" borderId="84" xfId="1" applyNumberFormat="1" applyFont="1" applyFill="1" applyBorder="1" applyAlignment="1">
      <alignment vertical="center"/>
    </xf>
    <xf numFmtId="165" fontId="125" fillId="0" borderId="84" xfId="1" applyNumberFormat="1" applyFont="1" applyFill="1" applyBorder="1" applyAlignment="1">
      <alignment vertical="center"/>
    </xf>
    <xf numFmtId="0" fontId="110" fillId="0" borderId="0" xfId="0" applyFont="1" applyFill="1" applyAlignment="1">
      <alignment vertical="center"/>
    </xf>
    <xf numFmtId="0" fontId="118" fillId="0" borderId="83" xfId="0" applyFont="1" applyFill="1" applyBorder="1" applyAlignment="1">
      <alignment horizontal="center" vertical="top" wrapText="1"/>
    </xf>
    <xf numFmtId="0" fontId="118" fillId="0" borderId="5" xfId="0" applyFont="1" applyFill="1" applyBorder="1" applyAlignment="1">
      <alignment horizontal="left" vertical="top" wrapText="1"/>
    </xf>
    <xf numFmtId="41" fontId="120" fillId="0" borderId="5" xfId="0" applyNumberFormat="1" applyFont="1" applyFill="1" applyBorder="1" applyAlignment="1">
      <alignment horizontal="right" vertical="center"/>
    </xf>
    <xf numFmtId="41" fontId="119" fillId="0" borderId="5" xfId="0" applyNumberFormat="1" applyFont="1" applyFill="1" applyBorder="1" applyAlignment="1">
      <alignment vertical="center"/>
    </xf>
    <xf numFmtId="41" fontId="110" fillId="0" borderId="5" xfId="0" applyNumberFormat="1" applyFont="1" applyFill="1" applyBorder="1" applyAlignment="1">
      <alignment horizontal="right" vertical="center"/>
    </xf>
    <xf numFmtId="41" fontId="120" fillId="0" borderId="71" xfId="0" applyNumberFormat="1" applyFont="1" applyFill="1" applyBorder="1" applyAlignment="1">
      <alignment horizontal="right" vertical="center"/>
    </xf>
    <xf numFmtId="41" fontId="119" fillId="0" borderId="68" xfId="0" applyNumberFormat="1" applyFont="1" applyFill="1" applyBorder="1" applyAlignment="1">
      <alignment vertical="center"/>
    </xf>
    <xf numFmtId="41" fontId="110" fillId="0" borderId="30" xfId="1" applyNumberFormat="1" applyFont="1" applyFill="1" applyBorder="1" applyAlignment="1">
      <alignment wrapText="1"/>
    </xf>
    <xf numFmtId="0" fontId="118" fillId="0" borderId="5" xfId="0" applyFont="1" applyFill="1" applyBorder="1" applyAlignment="1">
      <alignment horizontal="center" vertical="top" wrapText="1"/>
    </xf>
    <xf numFmtId="165" fontId="118" fillId="0" borderId="18" xfId="1" applyNumberFormat="1" applyFont="1" applyFill="1" applyBorder="1" applyAlignment="1">
      <alignment horizontal="left" vertical="top" wrapText="1"/>
    </xf>
    <xf numFmtId="0" fontId="118" fillId="0" borderId="3" xfId="0" applyFont="1" applyFill="1" applyBorder="1" applyAlignment="1">
      <alignment horizontal="center" vertical="top" wrapText="1"/>
    </xf>
    <xf numFmtId="0" fontId="118" fillId="0" borderId="30" xfId="0" applyFont="1" applyFill="1" applyBorder="1" applyAlignment="1">
      <alignment horizontal="left" vertical="top" wrapText="1"/>
    </xf>
    <xf numFmtId="41" fontId="120" fillId="0" borderId="30" xfId="0" applyNumberFormat="1" applyFont="1" applyFill="1" applyBorder="1" applyAlignment="1">
      <alignment horizontal="right" vertical="center"/>
    </xf>
    <xf numFmtId="41" fontId="119" fillId="0" borderId="30" xfId="0" applyNumberFormat="1" applyFont="1" applyFill="1" applyBorder="1" applyAlignment="1">
      <alignment vertical="center"/>
    </xf>
    <xf numFmtId="165" fontId="114" fillId="0" borderId="71" xfId="0" applyNumberFormat="1" applyFont="1" applyFill="1" applyBorder="1" applyAlignment="1"/>
    <xf numFmtId="165" fontId="124" fillId="0" borderId="71" xfId="0" applyNumberFormat="1" applyFont="1" applyFill="1" applyBorder="1" applyAlignment="1">
      <alignment vertical="center"/>
    </xf>
    <xf numFmtId="165" fontId="125" fillId="0" borderId="71" xfId="0" applyNumberFormat="1" applyFont="1" applyFill="1" applyBorder="1" applyAlignment="1"/>
    <xf numFmtId="41" fontId="114" fillId="0" borderId="71" xfId="1" applyNumberFormat="1" applyFont="1" applyFill="1" applyBorder="1"/>
    <xf numFmtId="41" fontId="111" fillId="0" borderId="71" xfId="1" applyNumberFormat="1" applyFont="1" applyFill="1" applyBorder="1"/>
    <xf numFmtId="165" fontId="110" fillId="0" borderId="0" xfId="0" applyNumberFormat="1" applyFont="1" applyFill="1" applyBorder="1"/>
    <xf numFmtId="165" fontId="114" fillId="0" borderId="57" xfId="1" applyNumberFormat="1" applyFont="1" applyFill="1" applyBorder="1"/>
    <xf numFmtId="165" fontId="124" fillId="0" borderId="58" xfId="0" applyNumberFormat="1" applyFont="1" applyFill="1" applyBorder="1" applyAlignment="1">
      <alignment vertical="center"/>
    </xf>
    <xf numFmtId="41" fontId="114" fillId="0" borderId="58" xfId="1" applyNumberFormat="1" applyFont="1" applyFill="1" applyBorder="1"/>
    <xf numFmtId="41" fontId="111" fillId="0" borderId="58" xfId="1" applyNumberFormat="1" applyFont="1" applyFill="1" applyBorder="1"/>
    <xf numFmtId="0" fontId="127" fillId="0" borderId="0" xfId="0" applyFont="1" applyFill="1"/>
    <xf numFmtId="165" fontId="114" fillId="0" borderId="0" xfId="1" applyNumberFormat="1" applyFont="1" applyFill="1" applyBorder="1"/>
    <xf numFmtId="0" fontId="127" fillId="0" borderId="0" xfId="0" applyFont="1" applyFill="1" applyBorder="1" applyAlignment="1"/>
    <xf numFmtId="0" fontId="128" fillId="0" borderId="0" xfId="0" applyFont="1" applyFill="1"/>
    <xf numFmtId="41" fontId="127" fillId="0" borderId="0" xfId="0" applyNumberFormat="1" applyFont="1" applyFill="1" applyBorder="1" applyAlignment="1"/>
    <xf numFmtId="0" fontId="128" fillId="0" borderId="0" xfId="0" applyFont="1" applyFill="1" applyBorder="1" applyAlignment="1"/>
    <xf numFmtId="0" fontId="127" fillId="0" borderId="0" xfId="0" applyFont="1" applyFill="1" applyAlignment="1"/>
    <xf numFmtId="166" fontId="113" fillId="0" borderId="0" xfId="0" applyNumberFormat="1" applyFont="1" applyFill="1" applyAlignment="1">
      <alignment horizontal="right" vertical="center"/>
    </xf>
    <xf numFmtId="166" fontId="121" fillId="0" borderId="0" xfId="0" applyNumberFormat="1" applyFont="1" applyFill="1" applyAlignment="1">
      <alignment horizontal="right" vertical="center"/>
    </xf>
    <xf numFmtId="1" fontId="113" fillId="0" borderId="0" xfId="0" applyNumberFormat="1" applyFont="1" applyFill="1" applyAlignment="1">
      <alignment horizontal="right" vertical="center"/>
    </xf>
    <xf numFmtId="165" fontId="127" fillId="0" borderId="0" xfId="1" applyNumberFormat="1" applyFont="1" applyFill="1" applyBorder="1" applyAlignment="1"/>
    <xf numFmtId="167" fontId="113" fillId="0" borderId="0" xfId="0" applyNumberFormat="1" applyFont="1" applyFill="1" applyAlignment="1">
      <alignment horizontal="right" vertical="center"/>
    </xf>
    <xf numFmtId="41" fontId="111" fillId="0" borderId="0" xfId="0" applyNumberFormat="1" applyFont="1" applyFill="1" applyBorder="1" applyAlignment="1">
      <alignment horizontal="center"/>
    </xf>
    <xf numFmtId="165" fontId="114" fillId="0" borderId="31" xfId="1" applyNumberFormat="1" applyFont="1" applyFill="1" applyBorder="1" applyAlignment="1">
      <alignment vertical="center"/>
    </xf>
    <xf numFmtId="165" fontId="124" fillId="0" borderId="31" xfId="1" applyNumberFormat="1" applyFont="1" applyFill="1" applyBorder="1" applyAlignment="1">
      <alignment vertical="center"/>
    </xf>
    <xf numFmtId="165" fontId="125" fillId="0" borderId="31" xfId="1" applyNumberFormat="1" applyFont="1" applyFill="1" applyBorder="1" applyAlignment="1">
      <alignment vertical="center"/>
    </xf>
    <xf numFmtId="0" fontId="118" fillId="0" borderId="30" xfId="0" applyFont="1" applyFill="1" applyBorder="1" applyAlignment="1">
      <alignment horizontal="center" vertical="top" wrapText="1"/>
    </xf>
    <xf numFmtId="0" fontId="118" fillId="0" borderId="44" xfId="0" applyFont="1" applyFill="1" applyBorder="1" applyAlignment="1">
      <alignment horizontal="left" vertical="top" wrapText="1"/>
    </xf>
    <xf numFmtId="41" fontId="110" fillId="0" borderId="30" xfId="0" applyNumberFormat="1" applyFont="1" applyFill="1" applyBorder="1" applyAlignment="1">
      <alignment horizontal="right" vertical="center"/>
    </xf>
    <xf numFmtId="0" fontId="110" fillId="0" borderId="0" xfId="0" applyFont="1" applyFill="1" applyAlignment="1">
      <alignment horizontal="center"/>
    </xf>
    <xf numFmtId="165" fontId="120" fillId="0" borderId="71" xfId="1" applyNumberFormat="1" applyFont="1" applyFill="1" applyBorder="1" applyAlignment="1">
      <alignment horizontal="right" vertical="center"/>
    </xf>
    <xf numFmtId="167" fontId="130" fillId="0" borderId="71" xfId="0" applyNumberFormat="1" applyFont="1" applyFill="1" applyBorder="1" applyAlignment="1">
      <alignment horizontal="right" vertical="center"/>
    </xf>
    <xf numFmtId="41" fontId="110" fillId="0" borderId="71" xfId="1" applyNumberFormat="1" applyFont="1" applyFill="1" applyBorder="1"/>
    <xf numFmtId="167" fontId="114" fillId="0" borderId="71" xfId="0" applyNumberFormat="1" applyFont="1" applyFill="1" applyBorder="1" applyAlignment="1">
      <alignment horizontal="right" vertical="center"/>
    </xf>
    <xf numFmtId="165" fontId="130" fillId="0" borderId="71" xfId="1" applyNumberFormat="1" applyFont="1" applyFill="1" applyBorder="1" applyAlignment="1">
      <alignment horizontal="right" vertical="center"/>
    </xf>
    <xf numFmtId="165" fontId="114" fillId="0" borderId="58" xfId="1" applyNumberFormat="1" applyFont="1" applyFill="1" applyBorder="1"/>
    <xf numFmtId="41" fontId="110" fillId="0" borderId="58" xfId="1" applyNumberFormat="1" applyFont="1" applyFill="1" applyBorder="1"/>
    <xf numFmtId="1" fontId="113" fillId="0" borderId="0" xfId="0" applyNumberFormat="1" applyFont="1" applyFill="1" applyBorder="1" applyAlignment="1">
      <alignment horizontal="right" vertical="center"/>
    </xf>
    <xf numFmtId="165" fontId="113" fillId="0" borderId="0" xfId="1" applyNumberFormat="1" applyFont="1" applyFill="1" applyBorder="1" applyAlignment="1">
      <alignment horizontal="right" vertical="center"/>
    </xf>
    <xf numFmtId="165" fontId="110" fillId="0" borderId="0" xfId="0" applyNumberFormat="1" applyFont="1" applyFill="1" applyBorder="1" applyAlignment="1" applyProtection="1"/>
    <xf numFmtId="0" fontId="114" fillId="0" borderId="69" xfId="0" applyFont="1" applyFill="1" applyBorder="1" applyAlignment="1">
      <alignment vertical="center"/>
    </xf>
    <xf numFmtId="41" fontId="122" fillId="0" borderId="0" xfId="0" applyNumberFormat="1" applyFont="1" applyFill="1" applyBorder="1" applyAlignment="1" applyProtection="1"/>
    <xf numFmtId="41" fontId="132" fillId="0" borderId="0" xfId="0" applyNumberFormat="1" applyFont="1" applyFill="1" applyAlignment="1">
      <alignment horizontal="left" vertical="center"/>
    </xf>
    <xf numFmtId="41" fontId="132" fillId="0" borderId="0" xfId="0" applyNumberFormat="1" applyFont="1" applyFill="1" applyBorder="1" applyAlignment="1">
      <alignment horizontal="left" vertical="center"/>
    </xf>
    <xf numFmtId="164" fontId="110" fillId="0" borderId="0" xfId="1" applyFont="1" applyFill="1" applyBorder="1"/>
    <xf numFmtId="165" fontId="110" fillId="0" borderId="0" xfId="0" applyNumberFormat="1" applyFont="1" applyFill="1"/>
    <xf numFmtId="165" fontId="110" fillId="0" borderId="71" xfId="1" applyNumberFormat="1" applyFont="1" applyFill="1" applyBorder="1" applyAlignment="1" applyProtection="1"/>
    <xf numFmtId="165" fontId="122" fillId="0" borderId="71" xfId="1" applyNumberFormat="1" applyFont="1" applyFill="1" applyBorder="1" applyAlignment="1" applyProtection="1"/>
    <xf numFmtId="165" fontId="122" fillId="0" borderId="71" xfId="1" applyNumberFormat="1" applyFont="1" applyFill="1" applyBorder="1" applyAlignment="1">
      <alignment horizontal="right" vertical="center"/>
    </xf>
    <xf numFmtId="165" fontId="110" fillId="0" borderId="71" xfId="1" applyNumberFormat="1" applyFont="1" applyFill="1" applyBorder="1"/>
    <xf numFmtId="165" fontId="114" fillId="0" borderId="71" xfId="1" applyNumberFormat="1" applyFont="1" applyFill="1" applyBorder="1" applyAlignment="1">
      <alignment vertical="center"/>
    </xf>
    <xf numFmtId="165" fontId="126" fillId="0" borderId="71" xfId="1" applyNumberFormat="1" applyFont="1" applyFill="1" applyBorder="1" applyAlignment="1">
      <alignment horizontal="right" vertical="center"/>
    </xf>
    <xf numFmtId="41" fontId="122" fillId="0" borderId="71" xfId="1" applyNumberFormat="1" applyFont="1" applyFill="1" applyBorder="1"/>
    <xf numFmtId="165" fontId="114" fillId="0" borderId="71" xfId="1" applyNumberFormat="1" applyFont="1" applyFill="1" applyBorder="1"/>
    <xf numFmtId="165" fontId="107" fillId="0" borderId="71" xfId="1" applyNumberFormat="1" applyFont="1" applyFill="1" applyBorder="1" applyAlignment="1">
      <alignment horizontal="right" vertical="center"/>
    </xf>
    <xf numFmtId="165" fontId="81" fillId="0" borderId="71" xfId="1" applyNumberFormat="1" applyFont="1" applyFill="1" applyBorder="1" applyAlignment="1" applyProtection="1">
      <alignment horizontal="right"/>
    </xf>
    <xf numFmtId="165" fontId="81" fillId="0" borderId="71" xfId="1" applyNumberFormat="1" applyFont="1" applyFill="1" applyBorder="1" applyAlignment="1">
      <alignment horizontal="right"/>
    </xf>
    <xf numFmtId="165" fontId="88" fillId="0" borderId="71" xfId="1" applyNumberFormat="1" applyFont="1" applyFill="1" applyBorder="1" applyAlignment="1" applyProtection="1">
      <alignment horizontal="right"/>
    </xf>
    <xf numFmtId="165" fontId="107" fillId="0" borderId="71" xfId="1" applyNumberFormat="1" applyFont="1" applyFill="1" applyBorder="1" applyAlignment="1">
      <alignment horizontal="right"/>
    </xf>
    <xf numFmtId="165" fontId="81" fillId="0" borderId="71" xfId="1" applyNumberFormat="1" applyFont="1" applyFill="1" applyBorder="1" applyAlignment="1">
      <alignment horizontal="left" vertical="top" wrapText="1"/>
    </xf>
    <xf numFmtId="0" fontId="86" fillId="0" borderId="71" xfId="0" applyFont="1" applyFill="1" applyBorder="1" applyAlignment="1">
      <alignment horizontal="center" vertical="top" wrapText="1"/>
    </xf>
    <xf numFmtId="165" fontId="81" fillId="0" borderId="71" xfId="1" applyNumberFormat="1" applyFont="1" applyFill="1" applyBorder="1" applyAlignment="1">
      <alignment horizontal="left" wrapText="1"/>
    </xf>
    <xf numFmtId="0" fontId="85" fillId="0" borderId="71" xfId="0" applyFont="1" applyFill="1" applyBorder="1" applyAlignment="1">
      <alignment vertical="center"/>
    </xf>
    <xf numFmtId="1" fontId="81" fillId="0" borderId="71" xfId="1" applyNumberFormat="1" applyFont="1" applyFill="1" applyBorder="1" applyAlignment="1">
      <alignment horizontal="center" vertical="top" wrapText="1"/>
    </xf>
    <xf numFmtId="165" fontId="81" fillId="0" borderId="71" xfId="1" applyNumberFormat="1" applyFont="1" applyFill="1" applyBorder="1" applyAlignment="1" applyProtection="1"/>
    <xf numFmtId="165" fontId="93" fillId="0" borderId="71" xfId="1" applyNumberFormat="1" applyFont="1" applyFill="1" applyBorder="1" applyAlignment="1">
      <alignment horizontal="right" vertical="center"/>
    </xf>
    <xf numFmtId="165" fontId="107" fillId="0" borderId="71" xfId="1" applyNumberFormat="1" applyFont="1" applyFill="1" applyBorder="1"/>
    <xf numFmtId="165" fontId="81" fillId="0" borderId="71" xfId="1" applyNumberFormat="1" applyFont="1" applyFill="1" applyBorder="1" applyAlignment="1">
      <alignment wrapText="1"/>
    </xf>
    <xf numFmtId="165" fontId="81" fillId="0" borderId="71" xfId="1" applyNumberFormat="1" applyFont="1" applyFill="1" applyBorder="1" applyAlignment="1">
      <alignment horizontal="left"/>
    </xf>
    <xf numFmtId="165" fontId="93" fillId="0" borderId="71" xfId="1" applyNumberFormat="1" applyFont="1" applyFill="1" applyBorder="1" applyAlignment="1">
      <alignment vertical="center"/>
    </xf>
    <xf numFmtId="0" fontId="78" fillId="0" borderId="71" xfId="0" applyFont="1" applyFill="1" applyBorder="1" applyAlignment="1">
      <alignment horizontal="center" wrapText="1"/>
    </xf>
    <xf numFmtId="41" fontId="78" fillId="0" borderId="71" xfId="0" applyNumberFormat="1" applyFont="1" applyFill="1" applyBorder="1" applyAlignment="1" applyProtection="1">
      <alignment horizontal="center" vertical="center" wrapText="1"/>
    </xf>
    <xf numFmtId="3" fontId="6" fillId="0" borderId="71" xfId="0" applyNumberFormat="1" applyFont="1" applyFill="1" applyBorder="1" applyAlignment="1">
      <alignment vertical="top" wrapText="1"/>
    </xf>
    <xf numFmtId="167" fontId="79" fillId="0" borderId="71" xfId="0" applyNumberFormat="1" applyFont="1" applyFill="1" applyBorder="1" applyAlignment="1">
      <alignment horizontal="right" vertical="center"/>
    </xf>
    <xf numFmtId="167" fontId="6" fillId="0" borderId="71" xfId="0" applyNumberFormat="1" applyFont="1" applyFill="1" applyBorder="1" applyAlignment="1">
      <alignment horizontal="right"/>
    </xf>
    <xf numFmtId="167" fontId="6" fillId="0" borderId="71" xfId="0" applyNumberFormat="1" applyFont="1" applyFill="1" applyBorder="1" applyAlignment="1">
      <alignment horizontal="right" vertical="top"/>
    </xf>
    <xf numFmtId="167" fontId="9" fillId="0" borderId="71" xfId="0" applyNumberFormat="1" applyFont="1" applyFill="1" applyBorder="1" applyAlignment="1">
      <alignment horizontal="right" vertical="center"/>
    </xf>
    <xf numFmtId="165" fontId="9" fillId="0" borderId="71" xfId="1" applyNumberFormat="1" applyFont="1" applyFill="1" applyBorder="1" applyAlignment="1">
      <alignment horizontal="right" vertical="center"/>
    </xf>
    <xf numFmtId="167" fontId="109" fillId="0" borderId="71" xfId="0" applyNumberFormat="1" applyFont="1" applyFill="1" applyBorder="1" applyAlignment="1">
      <alignment horizontal="right"/>
    </xf>
    <xf numFmtId="167" fontId="6" fillId="0" borderId="71" xfId="0" applyNumberFormat="1" applyFont="1" applyFill="1" applyBorder="1"/>
    <xf numFmtId="165" fontId="6" fillId="0" borderId="71" xfId="1" applyNumberFormat="1" applyFont="1" applyFill="1" applyBorder="1" applyAlignment="1">
      <alignment wrapText="1"/>
    </xf>
    <xf numFmtId="167" fontId="6" fillId="0" borderId="71" xfId="0" applyNumberFormat="1" applyFont="1" applyFill="1" applyBorder="1" applyAlignment="1">
      <alignment horizontal="right" vertical="center"/>
    </xf>
    <xf numFmtId="165" fontId="6" fillId="0" borderId="71" xfId="1" applyNumberFormat="1" applyFont="1" applyFill="1" applyBorder="1" applyAlignment="1" applyProtection="1">
      <alignment vertical="center"/>
    </xf>
    <xf numFmtId="165" fontId="6" fillId="0" borderId="71" xfId="1" applyNumberFormat="1" applyFont="1" applyFill="1" applyBorder="1" applyAlignment="1">
      <alignment horizontal="left" vertical="center" wrapText="1"/>
    </xf>
    <xf numFmtId="165" fontId="6" fillId="0" borderId="71" xfId="1" applyNumberFormat="1" applyFont="1" applyFill="1" applyBorder="1" applyAlignment="1">
      <alignment vertical="center" wrapText="1"/>
    </xf>
    <xf numFmtId="167" fontId="44" fillId="0" borderId="71" xfId="0" applyNumberFormat="1" applyFont="1" applyFill="1" applyBorder="1" applyAlignment="1">
      <alignment horizontal="right" vertical="center"/>
    </xf>
    <xf numFmtId="165" fontId="44" fillId="0" borderId="71" xfId="1" applyNumberFormat="1" applyFont="1" applyFill="1" applyBorder="1" applyAlignment="1">
      <alignment horizontal="right" vertical="center"/>
    </xf>
    <xf numFmtId="165" fontId="44" fillId="0" borderId="71" xfId="1" applyNumberFormat="1" applyFont="1" applyFill="1" applyBorder="1"/>
    <xf numFmtId="166" fontId="79" fillId="0" borderId="71" xfId="0" applyNumberFormat="1" applyFont="1" applyFill="1" applyBorder="1" applyAlignment="1">
      <alignment horizontal="right" vertical="center"/>
    </xf>
    <xf numFmtId="167" fontId="9" fillId="0" borderId="71" xfId="0" applyNumberFormat="1" applyFont="1" applyFill="1" applyBorder="1"/>
    <xf numFmtId="167" fontId="44" fillId="0" borderId="71" xfId="0" applyNumberFormat="1" applyFont="1" applyFill="1" applyBorder="1"/>
    <xf numFmtId="167" fontId="6" fillId="0" borderId="71" xfId="0" quotePrefix="1" applyNumberFormat="1" applyFont="1" applyFill="1" applyBorder="1"/>
    <xf numFmtId="167" fontId="6" fillId="0" borderId="71" xfId="0" applyNumberFormat="1" applyFont="1" applyFill="1" applyBorder="1" applyAlignment="1">
      <alignment vertical="center"/>
    </xf>
    <xf numFmtId="164" fontId="6" fillId="0" borderId="71" xfId="1" applyFont="1" applyFill="1" applyBorder="1" applyAlignment="1">
      <alignment vertical="center"/>
    </xf>
    <xf numFmtId="0" fontId="10" fillId="0" borderId="71" xfId="0" applyFont="1" applyFill="1" applyBorder="1" applyAlignment="1">
      <alignment horizontal="left" vertical="center" wrapText="1"/>
    </xf>
    <xf numFmtId="167" fontId="109" fillId="0" borderId="71" xfId="0" applyNumberFormat="1" applyFont="1" applyFill="1" applyBorder="1"/>
    <xf numFmtId="165" fontId="34" fillId="0" borderId="71" xfId="1" applyNumberFormat="1" applyFont="1" applyFill="1" applyBorder="1"/>
    <xf numFmtId="167" fontId="6" fillId="0" borderId="71" xfId="1" applyNumberFormat="1" applyFont="1" applyFill="1" applyBorder="1"/>
    <xf numFmtId="167" fontId="34" fillId="0" borderId="71" xfId="0" applyNumberFormat="1" applyFont="1" applyFill="1" applyBorder="1"/>
    <xf numFmtId="164" fontId="6" fillId="0" borderId="71" xfId="1" applyFont="1" applyFill="1" applyBorder="1"/>
    <xf numFmtId="164" fontId="109" fillId="0" borderId="71" xfId="1" applyFont="1" applyFill="1" applyBorder="1"/>
    <xf numFmtId="0" fontId="29" fillId="0" borderId="71" xfId="0" applyFont="1" applyFill="1" applyBorder="1" applyAlignment="1">
      <alignment horizontal="center" vertical="top" wrapText="1"/>
    </xf>
    <xf numFmtId="165" fontId="29" fillId="0" borderId="71" xfId="1" applyNumberFormat="1" applyFont="1" applyFill="1" applyBorder="1" applyAlignment="1">
      <alignment vertical="top" wrapText="1"/>
    </xf>
    <xf numFmtId="167" fontId="32" fillId="0" borderId="71" xfId="0" applyNumberFormat="1" applyFont="1" applyFill="1" applyBorder="1"/>
    <xf numFmtId="167" fontId="32" fillId="0" borderId="71" xfId="0" applyNumberFormat="1" applyFont="1" applyFill="1" applyBorder="1" applyAlignment="1">
      <alignment vertical="center" textRotation="90" wrapText="1"/>
    </xf>
    <xf numFmtId="165" fontId="6" fillId="0" borderId="71" xfId="1" applyNumberFormat="1" applyFont="1" applyFill="1" applyBorder="1" applyAlignment="1">
      <alignment vertical="top" wrapText="1"/>
    </xf>
    <xf numFmtId="0" fontId="3" fillId="0" borderId="71" xfId="0" applyFont="1" applyFill="1" applyBorder="1" applyAlignment="1">
      <alignment horizontal="center" vertical="top" wrapText="1"/>
    </xf>
    <xf numFmtId="167" fontId="6" fillId="0" borderId="71" xfId="0" applyNumberFormat="1" applyFont="1" applyFill="1" applyBorder="1" applyAlignment="1" applyProtection="1"/>
    <xf numFmtId="165" fontId="37" fillId="0" borderId="58" xfId="1" applyNumberFormat="1" applyFont="1" applyFill="1" applyBorder="1"/>
    <xf numFmtId="0" fontId="68" fillId="0" borderId="37" xfId="0" applyFont="1" applyFill="1" applyBorder="1"/>
    <xf numFmtId="168" fontId="9" fillId="0" borderId="58" xfId="1" applyNumberFormat="1" applyFont="1" applyFill="1" applyBorder="1"/>
    <xf numFmtId="165" fontId="34" fillId="0" borderId="58" xfId="1" applyNumberFormat="1" applyFont="1" applyFill="1" applyBorder="1"/>
    <xf numFmtId="0" fontId="68" fillId="0" borderId="37" xfId="0" applyNumberFormat="1" applyFont="1" applyFill="1" applyBorder="1" applyAlignment="1" applyProtection="1"/>
    <xf numFmtId="0" fontId="38" fillId="0" borderId="37" xfId="0" applyFont="1" applyFill="1" applyBorder="1"/>
    <xf numFmtId="164" fontId="9" fillId="0" borderId="71" xfId="1" applyFont="1" applyFill="1" applyBorder="1"/>
    <xf numFmtId="165" fontId="10" fillId="0" borderId="71" xfId="1" applyNumberFormat="1" applyFont="1" applyFill="1" applyBorder="1" applyAlignment="1">
      <alignment horizontal="left" wrapText="1"/>
    </xf>
    <xf numFmtId="0" fontId="6" fillId="0" borderId="71" xfId="0" applyFont="1" applyFill="1" applyBorder="1"/>
    <xf numFmtId="167" fontId="9" fillId="0" borderId="71" xfId="1" applyNumberFormat="1" applyFont="1" applyFill="1" applyBorder="1"/>
    <xf numFmtId="165" fontId="6" fillId="0" borderId="71" xfId="1" applyNumberFormat="1" applyFont="1" applyFill="1" applyBorder="1" applyAlignment="1">
      <alignment horizontal="left" wrapText="1"/>
    </xf>
    <xf numFmtId="165" fontId="0" fillId="0" borderId="3" xfId="1" applyNumberFormat="1" applyFont="1" applyFill="1" applyBorder="1"/>
    <xf numFmtId="0" fontId="6" fillId="0" borderId="71" xfId="1" applyNumberFormat="1" applyFont="1" applyFill="1" applyBorder="1" applyAlignment="1">
      <alignment vertical="center"/>
    </xf>
    <xf numFmtId="165" fontId="109" fillId="0" borderId="30" xfId="1" applyNumberFormat="1" applyFont="1" applyFill="1" applyBorder="1" applyAlignment="1"/>
    <xf numFmtId="165" fontId="109" fillId="0" borderId="71" xfId="1" applyNumberFormat="1" applyFont="1" applyFill="1" applyBorder="1" applyAlignment="1"/>
    <xf numFmtId="165" fontId="10" fillId="0" borderId="71" xfId="1" applyNumberFormat="1" applyFont="1" applyFill="1" applyBorder="1" applyAlignment="1">
      <alignment wrapText="1"/>
    </xf>
    <xf numFmtId="165" fontId="8" fillId="0" borderId="71" xfId="1" applyNumberFormat="1" applyFont="1" applyFill="1" applyBorder="1" applyAlignment="1"/>
    <xf numFmtId="167" fontId="9" fillId="0" borderId="5" xfId="0" applyNumberFormat="1" applyFont="1" applyFill="1" applyBorder="1" applyAlignment="1">
      <alignment horizontal="right" vertical="center"/>
    </xf>
    <xf numFmtId="165" fontId="9" fillId="0" borderId="5" xfId="1" applyNumberFormat="1" applyFont="1" applyFill="1" applyBorder="1" applyAlignment="1">
      <alignment horizontal="right" vertical="center"/>
    </xf>
    <xf numFmtId="165" fontId="109" fillId="0" borderId="30" xfId="1" applyNumberFormat="1" applyFont="1" applyFill="1" applyBorder="1"/>
    <xf numFmtId="167" fontId="9" fillId="0" borderId="83" xfId="1" applyNumberFormat="1" applyFont="1" applyFill="1" applyBorder="1" applyAlignment="1"/>
    <xf numFmtId="167" fontId="6" fillId="0" borderId="71" xfId="1" applyNumberFormat="1" applyFont="1" applyFill="1" applyBorder="1" applyAlignment="1"/>
    <xf numFmtId="165" fontId="10" fillId="0" borderId="71" xfId="1" applyNumberFormat="1" applyFont="1" applyFill="1" applyBorder="1" applyAlignment="1"/>
    <xf numFmtId="3" fontId="6" fillId="0" borderId="71" xfId="0" applyNumberFormat="1" applyFont="1" applyFill="1" applyBorder="1" applyAlignment="1">
      <alignment vertical="center" wrapText="1"/>
    </xf>
    <xf numFmtId="167" fontId="9" fillId="0" borderId="83" xfId="0" applyNumberFormat="1" applyFont="1" applyFill="1" applyBorder="1" applyAlignment="1">
      <alignment horizontal="right" vertical="center"/>
    </xf>
    <xf numFmtId="165" fontId="9" fillId="0" borderId="83" xfId="1" applyNumberFormat="1" applyFont="1" applyFill="1" applyBorder="1" applyAlignment="1">
      <alignment horizontal="right" vertical="center"/>
    </xf>
    <xf numFmtId="164" fontId="9" fillId="0" borderId="71" xfId="1" applyFont="1" applyFill="1" applyBorder="1" applyAlignment="1">
      <alignment horizontal="right" vertical="center"/>
    </xf>
    <xf numFmtId="165" fontId="37" fillId="0" borderId="71" xfId="1" applyNumberFormat="1" applyFont="1" applyFill="1" applyBorder="1" applyAlignment="1">
      <alignment horizontal="right" vertical="center"/>
    </xf>
    <xf numFmtId="165" fontId="6" fillId="0" borderId="71" xfId="1" applyNumberFormat="1" applyFont="1" applyFill="1" applyBorder="1" applyAlignment="1">
      <alignment horizontal="left" vertical="center"/>
    </xf>
    <xf numFmtId="165" fontId="5" fillId="0" borderId="83" xfId="1" applyNumberFormat="1" applyFont="1" applyFill="1" applyBorder="1"/>
    <xf numFmtId="165" fontId="6" fillId="0" borderId="71" xfId="1" applyNumberFormat="1" applyFont="1" applyFill="1" applyBorder="1" applyAlignment="1" applyProtection="1">
      <alignment horizontal="left" vertical="center"/>
    </xf>
    <xf numFmtId="167" fontId="6" fillId="0" borderId="71" xfId="1" applyNumberFormat="1" applyFont="1" applyFill="1" applyBorder="1" applyAlignment="1" applyProtection="1">
      <alignment horizontal="left" vertical="center"/>
    </xf>
    <xf numFmtId="165" fontId="109" fillId="0" borderId="71" xfId="1" applyNumberFormat="1" applyFont="1" applyFill="1" applyBorder="1" applyAlignment="1">
      <alignment horizontal="left" vertical="center"/>
    </xf>
    <xf numFmtId="165" fontId="108" fillId="0" borderId="83" xfId="1" applyNumberFormat="1" applyFont="1" applyFill="1" applyBorder="1" applyAlignment="1">
      <alignment horizontal="right" vertical="center"/>
    </xf>
    <xf numFmtId="165" fontId="108" fillId="0" borderId="6" xfId="1" applyNumberFormat="1" applyFont="1" applyFill="1" applyBorder="1" applyAlignment="1">
      <alignment horizontal="right" vertical="center"/>
    </xf>
    <xf numFmtId="167" fontId="6" fillId="0" borderId="71" xfId="0" applyNumberFormat="1" applyFont="1" applyFill="1" applyBorder="1" applyAlignment="1"/>
    <xf numFmtId="3" fontId="10" fillId="0" borderId="71" xfId="0" applyNumberFormat="1" applyFont="1" applyFill="1" applyBorder="1" applyAlignment="1">
      <alignment vertical="top" wrapText="1"/>
    </xf>
    <xf numFmtId="0" fontId="6" fillId="0" borderId="71" xfId="0" applyNumberFormat="1" applyFont="1" applyFill="1" applyBorder="1" applyAlignment="1" applyProtection="1"/>
    <xf numFmtId="165" fontId="108" fillId="0" borderId="71" xfId="1" applyNumberFormat="1" applyFont="1" applyFill="1" applyBorder="1" applyAlignment="1">
      <alignment horizontal="right" vertical="center"/>
    </xf>
    <xf numFmtId="164" fontId="6" fillId="0" borderId="71" xfId="1" applyFont="1" applyFill="1" applyBorder="1" applyAlignment="1" applyProtection="1"/>
    <xf numFmtId="165" fontId="109" fillId="0" borderId="71" xfId="1" applyNumberFormat="1" applyFont="1" applyFill="1" applyBorder="1" applyAlignment="1" applyProtection="1"/>
    <xf numFmtId="165" fontId="0" fillId="0" borderId="83" xfId="1" applyNumberFormat="1" applyFont="1" applyFill="1" applyBorder="1" applyAlignment="1" applyProtection="1"/>
    <xf numFmtId="167" fontId="6" fillId="0" borderId="71" xfId="1" applyNumberFormat="1" applyFont="1" applyFill="1" applyBorder="1" applyAlignment="1" applyProtection="1"/>
    <xf numFmtId="167" fontId="79" fillId="0" borderId="71" xfId="1" applyNumberFormat="1" applyFont="1" applyFill="1" applyBorder="1" applyAlignment="1">
      <alignment horizontal="right" vertical="center"/>
    </xf>
    <xf numFmtId="165" fontId="107" fillId="0" borderId="83" xfId="1" applyNumberFormat="1" applyFont="1" applyFill="1" applyBorder="1" applyAlignment="1">
      <alignment horizontal="right" vertical="center"/>
    </xf>
    <xf numFmtId="3" fontId="6" fillId="0" borderId="71" xfId="0" applyNumberFormat="1" applyFont="1" applyFill="1" applyBorder="1" applyAlignment="1">
      <alignment horizontal="left" vertical="top" wrapText="1"/>
    </xf>
    <xf numFmtId="165" fontId="10" fillId="0" borderId="71" xfId="1" applyNumberFormat="1" applyFont="1" applyFill="1" applyBorder="1" applyAlignment="1">
      <alignment vertical="center"/>
    </xf>
    <xf numFmtId="0" fontId="6" fillId="0" borderId="71" xfId="0" applyFont="1" applyFill="1" applyBorder="1" applyAlignment="1">
      <alignment wrapText="1"/>
    </xf>
    <xf numFmtId="167" fontId="108" fillId="0" borderId="71" xfId="0" applyNumberFormat="1" applyFont="1" applyFill="1" applyBorder="1" applyAlignment="1">
      <alignment horizontal="right" vertical="center"/>
    </xf>
    <xf numFmtId="164" fontId="79" fillId="0" borderId="71" xfId="1" applyFont="1" applyFill="1" applyBorder="1" applyAlignment="1">
      <alignment horizontal="right" vertical="center"/>
    </xf>
    <xf numFmtId="165" fontId="6" fillId="0" borderId="71" xfId="0" applyNumberFormat="1" applyFont="1" applyFill="1" applyBorder="1" applyAlignment="1" applyProtection="1"/>
    <xf numFmtId="167" fontId="9" fillId="0" borderId="83" xfId="0" applyNumberFormat="1" applyFont="1" applyFill="1" applyBorder="1"/>
    <xf numFmtId="167" fontId="10" fillId="0" borderId="71" xfId="0" applyNumberFormat="1" applyFont="1" applyFill="1" applyBorder="1"/>
    <xf numFmtId="167" fontId="13" fillId="0" borderId="28" xfId="0" applyNumberFormat="1" applyFont="1" applyFill="1" applyBorder="1" applyAlignment="1">
      <alignment horizontal="right" vertical="center"/>
    </xf>
    <xf numFmtId="167" fontId="108" fillId="0" borderId="83" xfId="0" applyNumberFormat="1" applyFont="1" applyFill="1" applyBorder="1" applyAlignment="1">
      <alignment horizontal="right"/>
    </xf>
    <xf numFmtId="167" fontId="79" fillId="0" borderId="71" xfId="0" applyNumberFormat="1" applyFont="1" applyFill="1" applyBorder="1" applyAlignment="1">
      <alignment horizontal="right"/>
    </xf>
    <xf numFmtId="165" fontId="0" fillId="0" borderId="71" xfId="1" applyNumberFormat="1" applyFont="1" applyFill="1" applyBorder="1" applyAlignment="1"/>
    <xf numFmtId="167" fontId="108" fillId="0" borderId="71" xfId="0" applyNumberFormat="1" applyFont="1" applyFill="1" applyBorder="1" applyAlignment="1">
      <alignment horizontal="right"/>
    </xf>
    <xf numFmtId="165" fontId="9" fillId="0" borderId="3" xfId="1" applyNumberFormat="1" applyFont="1" applyFill="1" applyBorder="1"/>
    <xf numFmtId="165" fontId="37" fillId="0" borderId="83" xfId="1" applyNumberFormat="1" applyFont="1" applyFill="1" applyBorder="1" applyAlignment="1"/>
    <xf numFmtId="165" fontId="109" fillId="0" borderId="6" xfId="1" applyNumberFormat="1" applyFont="1" applyFill="1" applyBorder="1" applyAlignment="1"/>
    <xf numFmtId="165" fontId="37" fillId="0" borderId="71" xfId="1" applyNumberFormat="1" applyFont="1" applyFill="1" applyBorder="1" applyAlignment="1"/>
    <xf numFmtId="167" fontId="39" fillId="0" borderId="83" xfId="0" applyNumberFormat="1" applyFont="1" applyFill="1" applyBorder="1" applyAlignment="1">
      <alignment horizontal="right" vertical="center"/>
    </xf>
    <xf numFmtId="164" fontId="39" fillId="0" borderId="83" xfId="1" applyFont="1" applyFill="1" applyBorder="1" applyAlignment="1">
      <alignment horizontal="right" vertical="center"/>
    </xf>
    <xf numFmtId="165" fontId="39" fillId="0" borderId="83" xfId="1" applyNumberFormat="1" applyFont="1" applyFill="1" applyBorder="1" applyAlignment="1">
      <alignment horizontal="right" vertical="center"/>
    </xf>
    <xf numFmtId="165" fontId="110" fillId="0" borderId="71" xfId="1" applyNumberFormat="1" applyFont="1" applyFill="1" applyBorder="1" applyAlignment="1">
      <alignment horizontal="right" vertical="center"/>
    </xf>
    <xf numFmtId="165" fontId="6" fillId="0" borderId="0" xfId="1" applyNumberFormat="1" applyFont="1" applyFill="1" applyAlignment="1"/>
    <xf numFmtId="165" fontId="133" fillId="0" borderId="0" xfId="1" applyNumberFormat="1" applyFont="1" applyFill="1" applyAlignment="1">
      <alignment horizontal="right" vertical="center"/>
    </xf>
    <xf numFmtId="165" fontId="5" fillId="0" borderId="0" xfId="1" applyNumberFormat="1" applyFont="1" applyFill="1" applyAlignment="1"/>
    <xf numFmtId="165" fontId="0" fillId="0" borderId="0" xfId="1" applyNumberFormat="1" applyFont="1" applyFill="1" applyAlignment="1"/>
    <xf numFmtId="167" fontId="10" fillId="0" borderId="71" xfId="0" applyNumberFormat="1" applyFont="1" applyFill="1" applyBorder="1" applyAlignment="1">
      <alignment horizontal="right" vertical="center"/>
    </xf>
    <xf numFmtId="165" fontId="0" fillId="0" borderId="0" xfId="1" applyNumberFormat="1" applyFont="1" applyFill="1" applyBorder="1" applyAlignment="1"/>
    <xf numFmtId="0" fontId="6" fillId="0" borderId="0" xfId="0" applyFont="1" applyFill="1" applyAlignment="1"/>
    <xf numFmtId="0" fontId="0" fillId="0" borderId="0" xfId="0" applyFill="1" applyAlignment="1"/>
    <xf numFmtId="165" fontId="10" fillId="0" borderId="30" xfId="1" applyNumberFormat="1" applyFont="1" applyFill="1" applyBorder="1" applyAlignment="1">
      <alignment vertical="center"/>
    </xf>
    <xf numFmtId="167" fontId="10" fillId="0" borderId="71" xfId="0" applyNumberFormat="1" applyFont="1" applyFill="1" applyBorder="1" applyAlignment="1">
      <alignment vertical="center"/>
    </xf>
    <xf numFmtId="0" fontId="127" fillId="0" borderId="0" xfId="0" applyFont="1" applyFill="1" applyAlignment="1">
      <alignment horizontal="center"/>
    </xf>
    <xf numFmtId="0" fontId="112" fillId="0" borderId="0" xfId="0" applyFont="1" applyFill="1" applyAlignment="1">
      <alignment horizontal="center"/>
    </xf>
    <xf numFmtId="0" fontId="83" fillId="0" borderId="0" xfId="0" applyFont="1" applyFill="1" applyAlignment="1">
      <alignment horizontal="center"/>
    </xf>
    <xf numFmtId="0" fontId="82" fillId="0" borderId="68" xfId="0" applyFont="1" applyFill="1" applyBorder="1" applyAlignment="1">
      <alignment horizontal="center"/>
    </xf>
    <xf numFmtId="0" fontId="85" fillId="0" borderId="71" xfId="0" applyFont="1" applyFill="1" applyBorder="1" applyAlignment="1">
      <alignment horizontal="center"/>
    </xf>
    <xf numFmtId="0" fontId="9" fillId="0" borderId="24" xfId="0" applyFont="1" applyFill="1" applyBorder="1" applyAlignment="1">
      <alignment horizontal="center"/>
    </xf>
    <xf numFmtId="0" fontId="36" fillId="0" borderId="0" xfId="0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9" fillId="0" borderId="25" xfId="0" applyFont="1" applyFill="1" applyBorder="1" applyAlignment="1">
      <alignment horizontal="center"/>
    </xf>
    <xf numFmtId="0" fontId="8" fillId="0" borderId="71" xfId="0" applyFont="1" applyFill="1" applyBorder="1" applyAlignment="1">
      <alignment horizontal="center"/>
    </xf>
    <xf numFmtId="0" fontId="78" fillId="0" borderId="83" xfId="0" applyFont="1" applyFill="1" applyBorder="1" applyAlignment="1">
      <alignment horizontal="center" vertical="center" wrapText="1"/>
    </xf>
    <xf numFmtId="0" fontId="90" fillId="0" borderId="3" xfId="0" applyFont="1" applyFill="1" applyBorder="1" applyAlignment="1">
      <alignment horizontal="center" vertical="center" wrapText="1"/>
    </xf>
    <xf numFmtId="0" fontId="78" fillId="0" borderId="71" xfId="0" applyFont="1" applyFill="1" applyBorder="1" applyAlignment="1">
      <alignment horizontal="center" vertical="center" wrapText="1"/>
    </xf>
    <xf numFmtId="0" fontId="90" fillId="0" borderId="7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/>
    </xf>
    <xf numFmtId="0" fontId="78" fillId="0" borderId="3" xfId="0" applyFont="1" applyFill="1" applyBorder="1" applyAlignment="1">
      <alignment horizontal="center" vertical="center" wrapText="1"/>
    </xf>
    <xf numFmtId="0" fontId="78" fillId="0" borderId="70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left" wrapText="1"/>
    </xf>
    <xf numFmtId="0" fontId="117" fillId="0" borderId="83" xfId="0" applyFont="1" applyFill="1" applyBorder="1" applyAlignment="1">
      <alignment horizontal="center" vertical="center" wrapText="1"/>
    </xf>
    <xf numFmtId="0" fontId="117" fillId="0" borderId="52" xfId="0" applyFont="1" applyFill="1" applyBorder="1" applyAlignment="1">
      <alignment horizontal="center" vertical="center" wrapText="1"/>
    </xf>
    <xf numFmtId="0" fontId="117" fillId="0" borderId="50" xfId="0" applyFont="1" applyFill="1" applyBorder="1" applyAlignment="1">
      <alignment horizontal="center" vertical="center"/>
    </xf>
    <xf numFmtId="0" fontId="117" fillId="0" borderId="70" xfId="0" applyNumberFormat="1" applyFont="1" applyFill="1" applyBorder="1" applyAlignment="1" applyProtection="1">
      <alignment horizontal="center" wrapText="1"/>
    </xf>
    <xf numFmtId="0" fontId="117" fillId="0" borderId="5" xfId="0" applyNumberFormat="1" applyFont="1" applyFill="1" applyBorder="1" applyAlignment="1" applyProtection="1">
      <alignment horizontal="center" vertical="center" wrapText="1"/>
    </xf>
    <xf numFmtId="0" fontId="117" fillId="0" borderId="3" xfId="0" applyNumberFormat="1" applyFont="1" applyFill="1" applyBorder="1" applyAlignment="1" applyProtection="1">
      <alignment horizontal="center" vertical="center" wrapText="1"/>
    </xf>
    <xf numFmtId="0" fontId="117" fillId="0" borderId="5" xfId="0" applyNumberFormat="1" applyFont="1" applyFill="1" applyBorder="1" applyAlignment="1" applyProtection="1">
      <alignment horizontal="center" wrapText="1"/>
    </xf>
    <xf numFmtId="41" fontId="117" fillId="0" borderId="3" xfId="0" applyNumberFormat="1" applyFont="1" applyFill="1" applyBorder="1" applyAlignment="1" applyProtection="1">
      <alignment vertical="center" wrapText="1"/>
    </xf>
    <xf numFmtId="0" fontId="117" fillId="0" borderId="5" xfId="0" applyFont="1" applyFill="1" applyBorder="1" applyAlignment="1">
      <alignment horizontal="center" vertical="center" wrapText="1"/>
    </xf>
    <xf numFmtId="0" fontId="117" fillId="0" borderId="83" xfId="0" applyNumberFormat="1" applyFont="1" applyFill="1" applyBorder="1" applyAlignment="1" applyProtection="1">
      <alignment vertical="center" wrapText="1"/>
    </xf>
    <xf numFmtId="41" fontId="117" fillId="0" borderId="71" xfId="0" applyNumberFormat="1" applyFont="1" applyFill="1" applyBorder="1" applyAlignment="1" applyProtection="1">
      <alignment vertical="center" wrapText="1"/>
    </xf>
    <xf numFmtId="41" fontId="117" fillId="0" borderId="83" xfId="0" applyNumberFormat="1" applyFont="1" applyFill="1" applyBorder="1" applyAlignment="1" applyProtection="1">
      <alignment vertical="center" wrapText="1"/>
    </xf>
    <xf numFmtId="0" fontId="110" fillId="0" borderId="71" xfId="0" applyFont="1" applyFill="1" applyBorder="1"/>
    <xf numFmtId="1" fontId="113" fillId="0" borderId="0" xfId="55" applyNumberFormat="1" applyFont="1" applyFill="1" applyAlignment="1">
      <alignment horizontal="right" vertical="center"/>
    </xf>
    <xf numFmtId="0" fontId="117" fillId="0" borderId="71" xfId="0" applyFont="1" applyFill="1" applyBorder="1" applyAlignment="1">
      <alignment horizontal="center" vertical="center" wrapText="1"/>
    </xf>
    <xf numFmtId="0" fontId="117" fillId="0" borderId="71" xfId="0" applyFont="1" applyFill="1" applyBorder="1" applyAlignment="1">
      <alignment horizontal="center" vertical="center"/>
    </xf>
    <xf numFmtId="0" fontId="117" fillId="0" borderId="71" xfId="0" applyNumberFormat="1" applyFont="1" applyFill="1" applyBorder="1" applyAlignment="1" applyProtection="1">
      <alignment vertical="center" wrapText="1"/>
    </xf>
    <xf numFmtId="0" fontId="117" fillId="0" borderId="71" xfId="0" applyNumberFormat="1" applyFont="1" applyFill="1" applyBorder="1" applyAlignment="1" applyProtection="1">
      <alignment horizontal="center" vertical="center" wrapText="1"/>
    </xf>
    <xf numFmtId="0" fontId="117" fillId="0" borderId="71" xfId="0" applyNumberFormat="1" applyFont="1" applyFill="1" applyBorder="1" applyAlignment="1" applyProtection="1">
      <alignment horizontal="center" wrapText="1"/>
    </xf>
    <xf numFmtId="0" fontId="114" fillId="0" borderId="68" xfId="0" applyFont="1" applyFill="1" applyBorder="1" applyAlignment="1">
      <alignment vertical="center"/>
    </xf>
    <xf numFmtId="165" fontId="131" fillId="0" borderId="58" xfId="1" applyNumberFormat="1" applyFont="1" applyFill="1" applyBorder="1" applyAlignment="1">
      <alignment horizontal="right" vertical="center"/>
    </xf>
    <xf numFmtId="0" fontId="134" fillId="0" borderId="0" xfId="0" applyFont="1" applyFill="1" applyAlignment="1">
      <alignment horizontal="right" vertical="center"/>
    </xf>
    <xf numFmtId="1" fontId="135" fillId="0" borderId="0" xfId="55" applyNumberFormat="1" applyFont="1" applyFill="1" applyAlignment="1">
      <alignment horizontal="right" vertical="center"/>
    </xf>
    <xf numFmtId="1" fontId="135" fillId="0" borderId="0" xfId="0" applyNumberFormat="1" applyFont="1" applyFill="1" applyAlignment="1">
      <alignment horizontal="right" vertical="center"/>
    </xf>
    <xf numFmtId="165" fontId="114" fillId="0" borderId="71" xfId="1" applyNumberFormat="1" applyFont="1" applyFill="1" applyBorder="1" applyAlignment="1">
      <alignment horizontal="right" vertical="center"/>
    </xf>
    <xf numFmtId="1" fontId="135" fillId="0" borderId="0" xfId="0" applyNumberFormat="1" applyFont="1" applyFill="1" applyBorder="1" applyAlignment="1">
      <alignment horizontal="right" vertical="center"/>
    </xf>
    <xf numFmtId="0" fontId="112" fillId="0" borderId="0" xfId="0" applyFont="1" applyFill="1" applyAlignment="1"/>
    <xf numFmtId="0" fontId="90" fillId="0" borderId="52" xfId="0" applyFont="1" applyFill="1" applyBorder="1" applyAlignment="1">
      <alignment horizontal="center" vertical="center" wrapText="1"/>
    </xf>
    <xf numFmtId="0" fontId="90" fillId="0" borderId="50" xfId="0" applyFont="1" applyFill="1" applyBorder="1" applyAlignment="1">
      <alignment horizontal="center" vertical="center"/>
    </xf>
    <xf numFmtId="0" fontId="90" fillId="0" borderId="5" xfId="0" applyFont="1" applyFill="1" applyBorder="1" applyAlignment="1">
      <alignment horizontal="center" vertical="center" wrapText="1"/>
    </xf>
    <xf numFmtId="0" fontId="90" fillId="0" borderId="71" xfId="0" applyFont="1" applyFill="1" applyBorder="1" applyAlignment="1">
      <alignment horizontal="center" wrapText="1"/>
    </xf>
    <xf numFmtId="0" fontId="90" fillId="0" borderId="71" xfId="0" applyFont="1" applyFill="1" applyBorder="1" applyAlignment="1">
      <alignment horizontal="center" vertical="center"/>
    </xf>
    <xf numFmtId="0" fontId="90" fillId="0" borderId="71" xfId="0" applyNumberFormat="1" applyFont="1" applyFill="1" applyBorder="1" applyAlignment="1" applyProtection="1">
      <alignment horizontal="center" vertical="center" wrapText="1"/>
    </xf>
    <xf numFmtId="41" fontId="90" fillId="0" borderId="71" xfId="0" applyNumberFormat="1" applyFont="1" applyFill="1" applyBorder="1" applyAlignment="1" applyProtection="1">
      <alignment vertical="center" wrapText="1"/>
    </xf>
    <xf numFmtId="0" fontId="9" fillId="0" borderId="68" xfId="0" applyFont="1" applyFill="1" applyBorder="1" applyAlignment="1">
      <alignment vertical="center"/>
    </xf>
    <xf numFmtId="165" fontId="9" fillId="0" borderId="69" xfId="0" applyNumberFormat="1" applyFont="1" applyFill="1" applyBorder="1" applyAlignment="1">
      <alignment vertical="center"/>
    </xf>
    <xf numFmtId="165" fontId="5" fillId="0" borderId="69" xfId="0" applyNumberFormat="1" applyFont="1" applyFill="1" applyBorder="1" applyAlignment="1">
      <alignment vertical="center"/>
    </xf>
    <xf numFmtId="0" fontId="36" fillId="0" borderId="0" xfId="0" applyFont="1" applyFill="1" applyAlignment="1">
      <alignment vertical="center"/>
    </xf>
    <xf numFmtId="0" fontId="83" fillId="0" borderId="0" xfId="0" applyFont="1" applyFill="1" applyAlignment="1">
      <alignment vertical="center"/>
    </xf>
    <xf numFmtId="0" fontId="83" fillId="0" borderId="0" xfId="0" applyFont="1" applyFill="1" applyAlignment="1">
      <alignment horizontal="center" vertical="center"/>
    </xf>
    <xf numFmtId="0" fontId="110" fillId="0" borderId="0" xfId="0" applyNumberFormat="1" applyFont="1" applyFill="1" applyBorder="1" applyAlignment="1" applyProtection="1">
      <alignment vertical="center"/>
    </xf>
    <xf numFmtId="0" fontId="90" fillId="0" borderId="5" xfId="0" applyFont="1" applyFill="1" applyBorder="1" applyAlignment="1">
      <alignment vertical="center" wrapText="1"/>
    </xf>
    <xf numFmtId="167" fontId="93" fillId="0" borderId="0" xfId="0" applyNumberFormat="1" applyFont="1" applyFill="1" applyAlignment="1">
      <alignment horizontal="right" vertical="center"/>
    </xf>
    <xf numFmtId="165" fontId="81" fillId="0" borderId="71" xfId="0" applyNumberFormat="1" applyFont="1" applyFill="1" applyBorder="1"/>
    <xf numFmtId="0" fontId="90" fillId="0" borderId="3" xfId="0" applyFont="1" applyFill="1" applyBorder="1" applyAlignment="1">
      <alignment horizontal="center" wrapText="1"/>
    </xf>
    <xf numFmtId="166" fontId="93" fillId="0" borderId="71" xfId="0" applyNumberFormat="1" applyFont="1" applyFill="1" applyBorder="1" applyAlignment="1">
      <alignment horizontal="right" vertical="center"/>
    </xf>
    <xf numFmtId="164" fontId="81" fillId="0" borderId="71" xfId="1" applyFont="1" applyFill="1" applyBorder="1"/>
    <xf numFmtId="0" fontId="90" fillId="0" borderId="71" xfId="0" applyNumberFormat="1" applyFont="1" applyFill="1" applyBorder="1" applyAlignment="1" applyProtection="1">
      <alignment horizontal="center" wrapText="1"/>
    </xf>
    <xf numFmtId="0" fontId="90" fillId="0" borderId="71" xfId="0" applyNumberFormat="1" applyFont="1" applyFill="1" applyBorder="1" applyAlignment="1" applyProtection="1">
      <alignment vertical="center" wrapText="1"/>
    </xf>
    <xf numFmtId="165" fontId="98" fillId="0" borderId="58" xfId="1" applyNumberFormat="1" applyFont="1" applyFill="1" applyBorder="1" applyAlignment="1">
      <alignment horizontal="right" vertical="center"/>
    </xf>
    <xf numFmtId="165" fontId="65" fillId="0" borderId="71" xfId="1" applyNumberFormat="1" applyFont="1" applyFill="1" applyBorder="1" applyAlignment="1">
      <alignment horizontal="right" vertical="center"/>
    </xf>
    <xf numFmtId="0" fontId="9" fillId="0" borderId="0" xfId="0" applyFont="1" applyFill="1" applyBorder="1" applyAlignment="1"/>
    <xf numFmtId="0" fontId="5" fillId="0" borderId="83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horizontal="center" vertical="center" wrapText="1"/>
    </xf>
    <xf numFmtId="0" fontId="5" fillId="0" borderId="50" xfId="0" applyFont="1" applyFill="1" applyBorder="1" applyAlignment="1">
      <alignment horizontal="center" vertical="center" wrapText="1"/>
    </xf>
    <xf numFmtId="0" fontId="5" fillId="0" borderId="70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wrapText="1"/>
    </xf>
    <xf numFmtId="0" fontId="5" fillId="0" borderId="3" xfId="0" applyNumberFormat="1" applyFont="1" applyFill="1" applyBorder="1" applyAlignment="1" applyProtection="1">
      <alignment horizontal="center" vertical="center" wrapText="1"/>
    </xf>
    <xf numFmtId="41" fontId="5" fillId="0" borderId="3" xfId="0" applyNumberFormat="1" applyFont="1" applyFill="1" applyBorder="1" applyAlignment="1" applyProtection="1">
      <alignment vertical="center" wrapText="1"/>
    </xf>
    <xf numFmtId="41" fontId="5" fillId="0" borderId="71" xfId="0" applyNumberFormat="1" applyFont="1" applyFill="1" applyBorder="1" applyAlignment="1" applyProtection="1">
      <alignment vertical="center" wrapText="1"/>
    </xf>
    <xf numFmtId="0" fontId="5" fillId="0" borderId="71" xfId="0" applyFont="1" applyFill="1" applyBorder="1" applyAlignment="1">
      <alignment horizontal="center" vertical="center" wrapText="1"/>
    </xf>
    <xf numFmtId="0" fontId="5" fillId="0" borderId="83" xfId="0" applyNumberFormat="1" applyFont="1" applyFill="1" applyBorder="1" applyAlignment="1" applyProtection="1">
      <alignment vertical="center" wrapText="1"/>
    </xf>
    <xf numFmtId="0" fontId="6" fillId="0" borderId="0" xfId="0" applyFont="1" applyFill="1" applyAlignment="1">
      <alignment wrapText="1"/>
    </xf>
    <xf numFmtId="1" fontId="6" fillId="0" borderId="55" xfId="1" applyNumberFormat="1" applyFont="1" applyFill="1" applyBorder="1" applyAlignment="1">
      <alignment horizontal="center" vertical="top" wrapText="1"/>
    </xf>
    <xf numFmtId="165" fontId="6" fillId="0" borderId="55" xfId="1" applyNumberFormat="1" applyFont="1" applyFill="1" applyBorder="1" applyAlignment="1">
      <alignment horizontal="left" vertical="top" wrapText="1"/>
    </xf>
    <xf numFmtId="1" fontId="6" fillId="0" borderId="18" xfId="1" applyNumberFormat="1" applyFont="1" applyFill="1" applyBorder="1" applyAlignment="1">
      <alignment horizontal="center" vertical="top" wrapText="1"/>
    </xf>
    <xf numFmtId="165" fontId="6" fillId="0" borderId="18" xfId="1" applyNumberFormat="1" applyFont="1" applyFill="1" applyBorder="1" applyAlignment="1">
      <alignment horizontal="left" vertical="top" wrapText="1"/>
    </xf>
    <xf numFmtId="1" fontId="6" fillId="0" borderId="28" xfId="1" applyNumberFormat="1" applyFont="1" applyFill="1" applyBorder="1" applyAlignment="1">
      <alignment horizontal="center" vertical="top" wrapText="1"/>
    </xf>
    <xf numFmtId="165" fontId="6" fillId="0" borderId="28" xfId="1" applyNumberFormat="1" applyFont="1" applyFill="1" applyBorder="1" applyAlignment="1">
      <alignment horizontal="left" vertical="top" wrapText="1"/>
    </xf>
    <xf numFmtId="167" fontId="9" fillId="0" borderId="58" xfId="0" applyNumberFormat="1" applyFont="1" applyFill="1" applyBorder="1" applyAlignment="1">
      <alignment horizontal="right" vertical="center"/>
    </xf>
    <xf numFmtId="1" fontId="6" fillId="0" borderId="30" xfId="1" applyNumberFormat="1" applyFont="1" applyFill="1" applyBorder="1" applyAlignment="1">
      <alignment horizontal="center" vertical="top" wrapText="1"/>
    </xf>
    <xf numFmtId="1" fontId="6" fillId="0" borderId="5" xfId="1" applyNumberFormat="1" applyFont="1" applyFill="1" applyBorder="1" applyAlignment="1">
      <alignment horizontal="center" vertical="top" wrapText="1"/>
    </xf>
    <xf numFmtId="165" fontId="8" fillId="0" borderId="18" xfId="1" applyNumberFormat="1" applyFont="1" applyFill="1" applyBorder="1"/>
    <xf numFmtId="165" fontId="8" fillId="0" borderId="19" xfId="1" applyNumberFormat="1" applyFont="1" applyFill="1" applyBorder="1"/>
    <xf numFmtId="167" fontId="29" fillId="0" borderId="0" xfId="0" applyNumberFormat="1" applyFont="1" applyFill="1" applyBorder="1" applyAlignment="1">
      <alignment horizontal="center" vertical="center" textRotation="90"/>
    </xf>
    <xf numFmtId="166" fontId="29" fillId="0" borderId="0" xfId="0" applyNumberFormat="1" applyFont="1" applyFill="1" applyAlignment="1">
      <alignment horizontal="right" vertical="center"/>
    </xf>
    <xf numFmtId="0" fontId="5" fillId="0" borderId="59" xfId="0" applyFont="1" applyFill="1" applyBorder="1" applyAlignment="1">
      <alignment horizontal="center" vertical="center"/>
    </xf>
    <xf numFmtId="0" fontId="5" fillId="0" borderId="71" xfId="0" applyFont="1" applyFill="1" applyBorder="1" applyAlignment="1">
      <alignment horizontal="center" wrapText="1"/>
    </xf>
    <xf numFmtId="0" fontId="5" fillId="0" borderId="71" xfId="0" applyNumberFormat="1" applyFont="1" applyFill="1" applyBorder="1" applyAlignment="1" applyProtection="1">
      <alignment vertical="center" wrapText="1"/>
    </xf>
    <xf numFmtId="167" fontId="9" fillId="0" borderId="58" xfId="1" applyNumberFormat="1" applyFont="1" applyFill="1" applyBorder="1"/>
    <xf numFmtId="165" fontId="8" fillId="0" borderId="6" xfId="1" applyNumberFormat="1" applyFont="1" applyFill="1" applyBorder="1"/>
    <xf numFmtId="165" fontId="29" fillId="0" borderId="0" xfId="1" applyNumberFormat="1" applyFont="1" applyFill="1" applyBorder="1" applyAlignment="1">
      <alignment horizontal="center" textRotation="90"/>
    </xf>
    <xf numFmtId="0" fontId="5" fillId="0" borderId="67" xfId="0" applyFont="1" applyFill="1" applyBorder="1" applyAlignment="1">
      <alignment horizontal="center" wrapText="1"/>
    </xf>
    <xf numFmtId="0" fontId="5" fillId="0" borderId="64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/>
    </xf>
    <xf numFmtId="0" fontId="5" fillId="0" borderId="46" xfId="0" applyFont="1" applyFill="1" applyBorder="1" applyAlignment="1">
      <alignment horizontal="center" vertical="center" wrapText="1"/>
    </xf>
    <xf numFmtId="165" fontId="6" fillId="0" borderId="72" xfId="1" applyNumberFormat="1" applyFont="1" applyFill="1" applyBorder="1" applyAlignment="1">
      <alignment horizontal="right" vertical="center"/>
    </xf>
    <xf numFmtId="165" fontId="6" fillId="0" borderId="73" xfId="1" applyNumberFormat="1" applyFont="1" applyFill="1" applyBorder="1" applyAlignment="1">
      <alignment horizontal="right" vertical="center"/>
    </xf>
    <xf numFmtId="165" fontId="6" fillId="0" borderId="93" xfId="1" applyNumberFormat="1" applyFont="1" applyFill="1" applyBorder="1" applyAlignment="1">
      <alignment horizontal="right" vertical="center"/>
    </xf>
    <xf numFmtId="165" fontId="6" fillId="0" borderId="93" xfId="1" applyNumberFormat="1" applyFont="1" applyFill="1" applyBorder="1"/>
    <xf numFmtId="165" fontId="6" fillId="0" borderId="42" xfId="1" applyNumberFormat="1" applyFont="1" applyFill="1" applyBorder="1" applyAlignment="1">
      <alignment wrapText="1"/>
    </xf>
    <xf numFmtId="165" fontId="6" fillId="0" borderId="75" xfId="1" applyNumberFormat="1" applyFont="1" applyFill="1" applyBorder="1"/>
    <xf numFmtId="165" fontId="6" fillId="0" borderId="3" xfId="1" applyNumberFormat="1" applyFont="1" applyFill="1" applyBorder="1"/>
    <xf numFmtId="165" fontId="5" fillId="0" borderId="65" xfId="1" applyNumberFormat="1" applyFont="1" applyFill="1" applyBorder="1"/>
    <xf numFmtId="165" fontId="8" fillId="0" borderId="58" xfId="1" applyNumberFormat="1" applyFont="1" applyFill="1" applyBorder="1"/>
    <xf numFmtId="0" fontId="5" fillId="0" borderId="52" xfId="0" applyFont="1" applyFill="1" applyBorder="1" applyAlignment="1">
      <alignment horizontal="center" vertical="center"/>
    </xf>
    <xf numFmtId="1" fontId="6" fillId="0" borderId="55" xfId="1" applyNumberFormat="1" applyFont="1" applyFill="1" applyBorder="1" applyAlignment="1">
      <alignment horizontal="center"/>
    </xf>
    <xf numFmtId="165" fontId="6" fillId="0" borderId="70" xfId="1" applyNumberFormat="1" applyFont="1" applyFill="1" applyBorder="1" applyAlignment="1">
      <alignment horizontal="right" vertical="center"/>
    </xf>
    <xf numFmtId="165" fontId="6" fillId="0" borderId="48" xfId="1" applyNumberFormat="1" applyFont="1" applyFill="1" applyBorder="1" applyAlignment="1">
      <alignment wrapText="1"/>
    </xf>
    <xf numFmtId="165" fontId="5" fillId="0" borderId="57" xfId="1" applyNumberFormat="1" applyFont="1" applyFill="1" applyBorder="1"/>
    <xf numFmtId="165" fontId="9" fillId="0" borderId="57" xfId="1" applyNumberFormat="1" applyFont="1" applyFill="1" applyBorder="1"/>
    <xf numFmtId="0" fontId="5" fillId="0" borderId="3" xfId="0" applyNumberFormat="1" applyFont="1" applyFill="1" applyBorder="1" applyAlignment="1" applyProtection="1">
      <alignment vertical="center" wrapText="1"/>
    </xf>
    <xf numFmtId="165" fontId="6" fillId="0" borderId="5" xfId="1" applyNumberFormat="1" applyFont="1" applyFill="1" applyBorder="1" applyAlignment="1">
      <alignment horizontal="left" wrapText="1"/>
    </xf>
    <xf numFmtId="165" fontId="6" fillId="0" borderId="3" xfId="1" applyNumberFormat="1" applyFont="1" applyFill="1" applyBorder="1" applyAlignment="1">
      <alignment horizontal="right" vertical="center"/>
    </xf>
    <xf numFmtId="165" fontId="5" fillId="0" borderId="19" xfId="1" applyNumberFormat="1" applyFont="1" applyFill="1" applyBorder="1"/>
    <xf numFmtId="0" fontId="5" fillId="0" borderId="0" xfId="0" applyFont="1" applyFill="1" applyBorder="1" applyAlignment="1">
      <alignment horizontal="center"/>
    </xf>
    <xf numFmtId="1" fontId="6" fillId="0" borderId="83" xfId="1" applyNumberFormat="1" applyFont="1" applyFill="1" applyBorder="1" applyAlignment="1">
      <alignment horizontal="center"/>
    </xf>
    <xf numFmtId="0" fontId="5" fillId="0" borderId="50" xfId="0" applyFont="1" applyFill="1" applyBorder="1" applyAlignment="1">
      <alignment horizontal="center" vertical="center"/>
    </xf>
    <xf numFmtId="0" fontId="5" fillId="0" borderId="70" xfId="0" applyNumberFormat="1" applyFont="1" applyFill="1" applyBorder="1" applyAlignment="1" applyProtection="1">
      <alignment horizontal="center" wrapText="1"/>
    </xf>
    <xf numFmtId="0" fontId="5" fillId="0" borderId="3" xfId="0" applyNumberFormat="1" applyFont="1" applyFill="1" applyBorder="1" applyAlignment="1" applyProtection="1">
      <alignment horizontal="center" wrapText="1"/>
    </xf>
    <xf numFmtId="0" fontId="5" fillId="0" borderId="3" xfId="0" applyFont="1" applyFill="1" applyBorder="1" applyAlignment="1">
      <alignment horizontal="center" vertical="center" wrapText="1"/>
    </xf>
    <xf numFmtId="41" fontId="6" fillId="0" borderId="0" xfId="0" applyNumberFormat="1" applyFont="1" applyFill="1" applyBorder="1" applyAlignment="1" applyProtection="1"/>
    <xf numFmtId="165" fontId="5" fillId="0" borderId="58" xfId="1" applyNumberFormat="1" applyFont="1" applyFill="1" applyBorder="1" applyAlignment="1">
      <alignment horizontal="right" vertical="center"/>
    </xf>
    <xf numFmtId="0" fontId="78" fillId="0" borderId="52" xfId="0" applyFont="1" applyFill="1" applyBorder="1" applyAlignment="1">
      <alignment horizontal="center" vertical="center" wrapText="1"/>
    </xf>
    <xf numFmtId="0" fontId="78" fillId="0" borderId="59" xfId="0" applyFont="1" applyFill="1" applyBorder="1" applyAlignment="1">
      <alignment horizontal="center" vertical="center"/>
    </xf>
    <xf numFmtId="0" fontId="78" fillId="0" borderId="5" xfId="0" applyFont="1" applyFill="1" applyBorder="1" applyAlignment="1">
      <alignment horizontal="center" vertical="center" wrapText="1"/>
    </xf>
    <xf numFmtId="0" fontId="78" fillId="0" borderId="3" xfId="0" applyFont="1" applyFill="1" applyBorder="1" applyAlignment="1">
      <alignment vertical="center" wrapText="1"/>
    </xf>
    <xf numFmtId="165" fontId="79" fillId="0" borderId="21" xfId="1" applyNumberFormat="1" applyFont="1" applyFill="1" applyBorder="1" applyAlignment="1">
      <alignment horizontal="right" vertical="center"/>
    </xf>
    <xf numFmtId="41" fontId="78" fillId="0" borderId="3" xfId="0" applyNumberFormat="1" applyFont="1" applyFill="1" applyBorder="1" applyAlignment="1" applyProtection="1">
      <alignment vertical="center" wrapText="1"/>
    </xf>
    <xf numFmtId="41" fontId="78" fillId="0" borderId="3" xfId="0" applyNumberFormat="1" applyFont="1" applyFill="1" applyBorder="1" applyAlignment="1" applyProtection="1">
      <alignment horizontal="center" vertical="center" wrapText="1"/>
    </xf>
    <xf numFmtId="165" fontId="79" fillId="0" borderId="44" xfId="1" applyNumberFormat="1" applyFont="1" applyFill="1" applyBorder="1" applyAlignment="1">
      <alignment horizontal="right" vertical="center"/>
    </xf>
    <xf numFmtId="165" fontId="10" fillId="0" borderId="30" xfId="1" applyNumberFormat="1" applyFont="1" applyFill="1" applyBorder="1" applyAlignment="1"/>
    <xf numFmtId="0" fontId="78" fillId="0" borderId="50" xfId="0" applyFont="1" applyFill="1" applyBorder="1" applyAlignment="1">
      <alignment horizontal="center" vertical="center"/>
    </xf>
    <xf numFmtId="0" fontId="78" fillId="0" borderId="70" xfId="0" applyNumberFormat="1" applyFont="1" applyFill="1" applyBorder="1" applyAlignment="1" applyProtection="1">
      <alignment horizontal="center" wrapText="1"/>
    </xf>
    <xf numFmtId="165" fontId="105" fillId="0" borderId="58" xfId="1" applyNumberFormat="1" applyFont="1" applyFill="1" applyBorder="1" applyAlignment="1">
      <alignment horizontal="right" vertical="center"/>
    </xf>
    <xf numFmtId="0" fontId="78" fillId="0" borderId="3" xfId="0" applyFont="1" applyFill="1" applyBorder="1" applyAlignment="1">
      <alignment horizont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71" xfId="0" applyFont="1" applyFill="1" applyBorder="1" applyAlignment="1">
      <alignment horizontal="left" vertical="center" wrapText="1"/>
    </xf>
    <xf numFmtId="0" fontId="6" fillId="0" borderId="71" xfId="0" applyFont="1" applyFill="1" applyBorder="1" applyAlignment="1">
      <alignment horizontal="center" vertical="center"/>
    </xf>
    <xf numFmtId="0" fontId="6" fillId="0" borderId="71" xfId="0" applyFont="1" applyFill="1" applyBorder="1" applyAlignment="1">
      <alignment horizontal="center" wrapText="1"/>
    </xf>
    <xf numFmtId="0" fontId="6" fillId="0" borderId="71" xfId="0" applyFont="1" applyFill="1" applyBorder="1" applyAlignment="1">
      <alignment vertical="center" wrapText="1"/>
    </xf>
    <xf numFmtId="41" fontId="6" fillId="0" borderId="71" xfId="0" applyNumberFormat="1" applyFont="1" applyFill="1" applyBorder="1" applyAlignment="1" applyProtection="1">
      <alignment vertical="center" wrapText="1"/>
    </xf>
    <xf numFmtId="41" fontId="6" fillId="0" borderId="71" xfId="0" applyNumberFormat="1" applyFont="1" applyFill="1" applyBorder="1" applyAlignment="1" applyProtection="1">
      <alignment horizontal="center" vertical="center" wrapText="1"/>
    </xf>
    <xf numFmtId="165" fontId="6" fillId="0" borderId="71" xfId="1" applyNumberFormat="1" applyFont="1" applyFill="1" applyBorder="1" applyAlignment="1" applyProtection="1">
      <alignment horizontal="center" vertical="center" wrapText="1"/>
    </xf>
    <xf numFmtId="41" fontId="5" fillId="0" borderId="5" xfId="0" applyNumberFormat="1" applyFont="1" applyFill="1" applyBorder="1" applyAlignment="1" applyProtection="1">
      <alignment horizontal="center" vertical="center" wrapText="1"/>
    </xf>
    <xf numFmtId="167" fontId="8" fillId="0" borderId="58" xfId="0" applyNumberFormat="1" applyFont="1" applyFill="1" applyBorder="1" applyAlignment="1">
      <alignment horizontal="right" vertical="center"/>
    </xf>
    <xf numFmtId="167" fontId="8" fillId="0" borderId="55" xfId="0" applyNumberFormat="1" applyFont="1" applyFill="1" applyBorder="1" applyAlignment="1">
      <alignment horizontal="right" vertical="center"/>
    </xf>
    <xf numFmtId="0" fontId="5" fillId="0" borderId="3" xfId="0" applyFont="1" applyFill="1" applyBorder="1" applyAlignment="1">
      <alignment vertical="center" wrapText="1"/>
    </xf>
    <xf numFmtId="41" fontId="5" fillId="0" borderId="71" xfId="0" applyNumberFormat="1" applyFont="1" applyFill="1" applyBorder="1" applyAlignment="1" applyProtection="1">
      <alignment horizontal="center" vertical="center" wrapText="1"/>
    </xf>
    <xf numFmtId="165" fontId="8" fillId="0" borderId="58" xfId="1" applyNumberFormat="1" applyFont="1" applyFill="1" applyBorder="1" applyAlignment="1">
      <alignment horizontal="center" vertical="center" wrapText="1"/>
    </xf>
    <xf numFmtId="0" fontId="5" fillId="0" borderId="71" xfId="0" applyNumberFormat="1" applyFont="1" applyFill="1" applyBorder="1" applyAlignment="1" applyProtection="1">
      <alignment horizontal="center" vertical="center" wrapText="1"/>
    </xf>
    <xf numFmtId="0" fontId="5" fillId="0" borderId="71" xfId="0" applyNumberFormat="1" applyFont="1" applyFill="1" applyBorder="1" applyAlignment="1" applyProtection="1">
      <alignment horizontal="center" wrapText="1"/>
    </xf>
    <xf numFmtId="0" fontId="78" fillId="0" borderId="67" xfId="0" applyFont="1" applyFill="1" applyBorder="1" applyAlignment="1">
      <alignment horizontal="center" wrapText="1"/>
    </xf>
    <xf numFmtId="0" fontId="78" fillId="0" borderId="1" xfId="0" applyFont="1" applyFill="1" applyBorder="1" applyAlignment="1">
      <alignment horizontal="center" vertical="center" wrapText="1"/>
    </xf>
    <xf numFmtId="0" fontId="78" fillId="0" borderId="71" xfId="0" applyFont="1" applyFill="1" applyBorder="1" applyAlignment="1">
      <alignment horizontal="center" vertical="center" wrapText="1"/>
    </xf>
    <xf numFmtId="0" fontId="78" fillId="0" borderId="83" xfId="0" applyFont="1" applyFill="1" applyBorder="1" applyAlignment="1">
      <alignment horizontal="center" vertical="center" wrapText="1"/>
    </xf>
    <xf numFmtId="0" fontId="36" fillId="0" borderId="0" xfId="0" applyFont="1" applyFill="1" applyAlignment="1">
      <alignment horizontal="center"/>
    </xf>
    <xf numFmtId="0" fontId="8" fillId="0" borderId="68" xfId="0" applyFont="1" applyFill="1" applyBorder="1" applyAlignment="1">
      <alignment horizontal="center"/>
    </xf>
    <xf numFmtId="0" fontId="9" fillId="0" borderId="0" xfId="0" applyFont="1" applyFill="1" applyAlignment="1">
      <alignment horizontal="left" wrapText="1"/>
    </xf>
    <xf numFmtId="0" fontId="78" fillId="0" borderId="3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/>
    </xf>
    <xf numFmtId="0" fontId="8" fillId="0" borderId="71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79" xfId="0" applyFont="1" applyFill="1" applyBorder="1" applyAlignment="1">
      <alignment horizontal="center"/>
    </xf>
    <xf numFmtId="0" fontId="78" fillId="0" borderId="71" xfId="0" applyFont="1" applyFill="1" applyBorder="1" applyAlignment="1">
      <alignment horizontal="center" vertical="center" wrapText="1"/>
    </xf>
    <xf numFmtId="0" fontId="78" fillId="0" borderId="83" xfId="0" applyFont="1" applyFill="1" applyBorder="1" applyAlignment="1">
      <alignment horizontal="center" vertical="center" wrapText="1"/>
    </xf>
    <xf numFmtId="0" fontId="36" fillId="0" borderId="0" xfId="0" applyFont="1" applyFill="1" applyAlignment="1">
      <alignment horizontal="center"/>
    </xf>
    <xf numFmtId="0" fontId="5" fillId="0" borderId="49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71" xfId="0" applyNumberFormat="1" applyFont="1" applyFill="1" applyBorder="1" applyAlignment="1" applyProtection="1">
      <alignment horizontal="center" vertical="center" wrapText="1"/>
    </xf>
    <xf numFmtId="0" fontId="5" fillId="0" borderId="83" xfId="0" applyFont="1" applyFill="1" applyBorder="1" applyAlignment="1">
      <alignment horizontal="center" vertical="center" wrapText="1"/>
    </xf>
    <xf numFmtId="0" fontId="5" fillId="0" borderId="71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78" fillId="0" borderId="3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79" xfId="0" applyFont="1" applyFill="1" applyBorder="1" applyAlignment="1">
      <alignment horizontal="center"/>
    </xf>
    <xf numFmtId="0" fontId="78" fillId="0" borderId="5" xfId="0" applyFont="1" applyFill="1" applyBorder="1" applyAlignment="1">
      <alignment horizontal="center" vertical="center" wrapText="1"/>
    </xf>
    <xf numFmtId="0" fontId="78" fillId="0" borderId="5" xfId="0" applyFont="1" applyFill="1" applyBorder="1" applyAlignment="1">
      <alignment horizontal="center" wrapText="1"/>
    </xf>
    <xf numFmtId="41" fontId="78" fillId="0" borderId="5" xfId="0" applyNumberFormat="1" applyFont="1" applyFill="1" applyBorder="1" applyAlignment="1" applyProtection="1">
      <alignment horizontal="center" vertical="center" wrapText="1"/>
    </xf>
    <xf numFmtId="41" fontId="78" fillId="0" borderId="83" xfId="0" applyNumberFormat="1" applyFont="1" applyFill="1" applyBorder="1" applyAlignment="1" applyProtection="1">
      <alignment vertical="center" wrapText="1"/>
    </xf>
    <xf numFmtId="165" fontId="91" fillId="0" borderId="71" xfId="1" applyNumberFormat="1" applyFont="1" applyFill="1" applyBorder="1" applyAlignment="1">
      <alignment horizontal="center" vertical="center" wrapText="1"/>
    </xf>
    <xf numFmtId="165" fontId="6" fillId="0" borderId="72" xfId="1" applyNumberFormat="1" applyFont="1" applyFill="1" applyBorder="1"/>
    <xf numFmtId="165" fontId="65" fillId="0" borderId="55" xfId="1" applyNumberFormat="1" applyFont="1" applyFill="1" applyBorder="1"/>
    <xf numFmtId="165" fontId="10" fillId="0" borderId="46" xfId="1" applyNumberFormat="1" applyFont="1" applyFill="1" applyBorder="1"/>
    <xf numFmtId="165" fontId="39" fillId="0" borderId="58" xfId="1" applyNumberFormat="1" applyFont="1" applyFill="1" applyBorder="1" applyAlignment="1">
      <alignment horizontal="right" vertical="center"/>
    </xf>
    <xf numFmtId="166" fontId="61" fillId="0" borderId="0" xfId="0" applyNumberFormat="1" applyFont="1" applyFill="1" applyAlignment="1">
      <alignment horizontal="right" vertical="center"/>
    </xf>
    <xf numFmtId="165" fontId="10" fillId="0" borderId="71" xfId="1" applyNumberFormat="1" applyFont="1" applyFill="1" applyBorder="1" applyAlignment="1" applyProtection="1">
      <alignment vertical="center"/>
    </xf>
    <xf numFmtId="167" fontId="78" fillId="0" borderId="71" xfId="0" applyNumberFormat="1" applyFont="1" applyFill="1" applyBorder="1" applyAlignment="1">
      <alignment horizontal="center" vertical="center"/>
    </xf>
    <xf numFmtId="0" fontId="78" fillId="0" borderId="71" xfId="0" applyFont="1" applyFill="1" applyBorder="1" applyAlignment="1">
      <alignment vertical="center" wrapText="1"/>
    </xf>
    <xf numFmtId="0" fontId="78" fillId="0" borderId="3" xfId="0" applyNumberFormat="1" applyFont="1" applyFill="1" applyBorder="1" applyAlignment="1" applyProtection="1">
      <alignment horizontal="center" vertical="center" wrapText="1"/>
    </xf>
    <xf numFmtId="0" fontId="78" fillId="0" borderId="71" xfId="0" applyFont="1" applyFill="1" applyBorder="1" applyAlignment="1">
      <alignment horizontal="center" vertical="center"/>
    </xf>
    <xf numFmtId="0" fontId="78" fillId="0" borderId="69" xfId="0" applyFont="1" applyFill="1" applyBorder="1" applyAlignment="1">
      <alignment horizontal="center" vertical="center"/>
    </xf>
    <xf numFmtId="0" fontId="78" fillId="0" borderId="83" xfId="0" applyNumberFormat="1" applyFont="1" applyFill="1" applyBorder="1" applyAlignment="1" applyProtection="1">
      <alignment horizontal="center" wrapText="1"/>
    </xf>
    <xf numFmtId="0" fontId="78" fillId="0" borderId="83" xfId="0" applyFont="1" applyFill="1" applyBorder="1" applyAlignment="1">
      <alignment horizontal="center" wrapText="1"/>
    </xf>
    <xf numFmtId="0" fontId="78" fillId="0" borderId="67" xfId="0" applyFont="1" applyFill="1" applyBorder="1" applyAlignment="1">
      <alignment horizontal="center" wrapText="1"/>
    </xf>
    <xf numFmtId="0" fontId="78" fillId="0" borderId="60" xfId="0" applyFont="1" applyFill="1" applyBorder="1" applyAlignment="1">
      <alignment horizontal="center" vertical="center" wrapText="1"/>
    </xf>
    <xf numFmtId="0" fontId="78" fillId="0" borderId="3" xfId="0" applyNumberFormat="1" applyFont="1" applyFill="1" applyBorder="1" applyAlignment="1" applyProtection="1">
      <alignment horizontal="center" wrapText="1"/>
    </xf>
    <xf numFmtId="0" fontId="78" fillId="0" borderId="5" xfId="0" applyNumberFormat="1" applyFont="1" applyFill="1" applyBorder="1" applyAlignment="1" applyProtection="1">
      <alignment horizontal="center" vertical="center" wrapText="1"/>
    </xf>
    <xf numFmtId="0" fontId="78" fillId="0" borderId="68" xfId="0" applyFont="1" applyFill="1" applyBorder="1" applyAlignment="1">
      <alignment vertical="center" wrapText="1"/>
    </xf>
    <xf numFmtId="0" fontId="78" fillId="0" borderId="63" xfId="0" applyFont="1" applyFill="1" applyBorder="1" applyAlignment="1">
      <alignment vertical="center" wrapText="1"/>
    </xf>
    <xf numFmtId="41" fontId="78" fillId="0" borderId="17" xfId="0" applyNumberFormat="1" applyFont="1" applyFill="1" applyBorder="1" applyAlignment="1" applyProtection="1">
      <alignment horizontal="center" vertical="center" wrapText="1"/>
    </xf>
    <xf numFmtId="167" fontId="102" fillId="0" borderId="71" xfId="0" applyNumberFormat="1" applyFont="1" applyFill="1" applyBorder="1" applyAlignment="1">
      <alignment horizontal="right" vertical="center"/>
    </xf>
    <xf numFmtId="1" fontId="61" fillId="0" borderId="0" xfId="0" applyNumberFormat="1" applyFont="1" applyFill="1" applyBorder="1" applyAlignment="1">
      <alignment horizontal="right" vertical="center"/>
    </xf>
    <xf numFmtId="1" fontId="33" fillId="0" borderId="0" xfId="0" applyNumberFormat="1" applyFont="1" applyFill="1" applyBorder="1" applyAlignment="1">
      <alignment horizontal="right" vertical="center"/>
    </xf>
    <xf numFmtId="166" fontId="66" fillId="0" borderId="0" xfId="0" applyNumberFormat="1" applyFont="1" applyFill="1" applyAlignment="1">
      <alignment horizontal="right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7" xfId="0" applyFont="1" applyFill="1" applyBorder="1" applyAlignment="1">
      <alignment horizontal="center" wrapText="1"/>
    </xf>
    <xf numFmtId="41" fontId="5" fillId="0" borderId="3" xfId="0" applyNumberFormat="1" applyFont="1" applyFill="1" applyBorder="1" applyAlignment="1" applyProtection="1">
      <alignment horizontal="center" vertical="center" wrapText="1"/>
    </xf>
    <xf numFmtId="165" fontId="8" fillId="0" borderId="5" xfId="1" applyNumberFormat="1" applyFont="1" applyFill="1" applyBorder="1"/>
    <xf numFmtId="165" fontId="8" fillId="0" borderId="58" xfId="1" applyNumberFormat="1" applyFont="1" applyFill="1" applyBorder="1" applyAlignment="1"/>
    <xf numFmtId="165" fontId="8" fillId="0" borderId="55" xfId="1" applyNumberFormat="1" applyFont="1" applyFill="1" applyBorder="1" applyAlignment="1"/>
    <xf numFmtId="165" fontId="8" fillId="0" borderId="58" xfId="1" applyNumberFormat="1" applyFont="1" applyFill="1" applyBorder="1" applyAlignment="1">
      <alignment horizontal="right" vertical="center"/>
    </xf>
    <xf numFmtId="165" fontId="8" fillId="0" borderId="83" xfId="1" applyNumberFormat="1" applyFont="1" applyFill="1" applyBorder="1" applyAlignment="1">
      <alignment horizontal="right" vertical="center"/>
    </xf>
    <xf numFmtId="0" fontId="36" fillId="0" borderId="0" xfId="0" applyFont="1" applyFill="1" applyAlignment="1">
      <alignment horizontal="left"/>
    </xf>
    <xf numFmtId="0" fontId="8" fillId="0" borderId="0" xfId="0" applyFont="1" applyFill="1" applyAlignment="1">
      <alignment horizontal="left"/>
    </xf>
    <xf numFmtId="0" fontId="11" fillId="0" borderId="0" xfId="0" applyFont="1" applyFill="1" applyAlignment="1">
      <alignment horizontal="left"/>
    </xf>
    <xf numFmtId="0" fontId="72" fillId="0" borderId="58" xfId="56" applyFont="1" applyFill="1" applyBorder="1" applyAlignment="1">
      <alignment vertical="center"/>
    </xf>
    <xf numFmtId="0" fontId="2" fillId="0" borderId="58" xfId="56" applyFont="1" applyFill="1" applyBorder="1" applyAlignment="1">
      <alignment vertical="center"/>
    </xf>
    <xf numFmtId="0" fontId="72" fillId="34" borderId="71" xfId="56" applyFont="1" applyFill="1" applyBorder="1" applyAlignment="1">
      <alignment vertical="center" wrapText="1"/>
    </xf>
    <xf numFmtId="0" fontId="2" fillId="34" borderId="71" xfId="56" applyFont="1" applyFill="1" applyBorder="1" applyAlignment="1">
      <alignment vertical="center" wrapText="1"/>
    </xf>
    <xf numFmtId="0" fontId="72" fillId="38" borderId="71" xfId="56" applyFont="1" applyFill="1" applyBorder="1" applyAlignment="1">
      <alignment vertical="top" wrapText="1"/>
    </xf>
    <xf numFmtId="0" fontId="72" fillId="38" borderId="71" xfId="56" applyFont="1" applyFill="1" applyBorder="1" applyAlignment="1">
      <alignment horizontal="left" vertical="top" wrapText="1"/>
    </xf>
    <xf numFmtId="0" fontId="2" fillId="38" borderId="71" xfId="56" applyFont="1" applyFill="1" applyBorder="1" applyAlignment="1">
      <alignment vertical="top" wrapText="1"/>
    </xf>
    <xf numFmtId="0" fontId="72" fillId="38" borderId="83" xfId="56" applyFont="1" applyFill="1" applyBorder="1" applyAlignment="1">
      <alignment horizontal="left" vertical="top" wrapText="1"/>
    </xf>
    <xf numFmtId="0" fontId="60" fillId="37" borderId="71" xfId="56" applyFont="1" applyFill="1" applyBorder="1" applyAlignment="1">
      <alignment horizontal="center" vertical="center" wrapText="1"/>
    </xf>
    <xf numFmtId="0" fontId="71" fillId="37" borderId="71" xfId="56" applyFont="1" applyFill="1" applyBorder="1" applyAlignment="1">
      <alignment horizontal="center" vertical="center"/>
    </xf>
    <xf numFmtId="0" fontId="72" fillId="34" borderId="71" xfId="56" applyFont="1" applyFill="1" applyBorder="1" applyAlignment="1">
      <alignment horizontal="left" vertical="center" wrapText="1"/>
    </xf>
    <xf numFmtId="0" fontId="54" fillId="34" borderId="71" xfId="56" applyFont="1" applyFill="1" applyBorder="1" applyAlignment="1">
      <alignment horizontal="left" vertical="center"/>
    </xf>
    <xf numFmtId="0" fontId="2" fillId="38" borderId="71" xfId="56" applyFont="1" applyFill="1" applyBorder="1" applyAlignment="1">
      <alignment horizontal="left" vertical="top" wrapText="1"/>
    </xf>
    <xf numFmtId="0" fontId="60" fillId="36" borderId="72" xfId="56" applyFont="1" applyFill="1" applyBorder="1" applyAlignment="1">
      <alignment horizontal="left" vertical="center" wrapText="1"/>
    </xf>
    <xf numFmtId="0" fontId="71" fillId="36" borderId="72" xfId="56" applyFont="1" applyFill="1" applyBorder="1" applyAlignment="1">
      <alignment horizontal="left" vertical="center"/>
    </xf>
    <xf numFmtId="0" fontId="71" fillId="36" borderId="0" xfId="56" applyFont="1" applyFill="1" applyAlignment="1">
      <alignment horizontal="left" vertical="center"/>
    </xf>
    <xf numFmtId="0" fontId="71" fillId="36" borderId="0" xfId="56" applyFont="1" applyFill="1" applyBorder="1" applyAlignment="1">
      <alignment horizontal="left" vertical="center"/>
    </xf>
    <xf numFmtId="0" fontId="117" fillId="0" borderId="83" xfId="0" applyNumberFormat="1" applyFont="1" applyFill="1" applyBorder="1" applyAlignment="1" applyProtection="1">
      <alignment horizontal="center" wrapText="1"/>
    </xf>
    <xf numFmtId="0" fontId="117" fillId="0" borderId="3" xfId="0" applyNumberFormat="1" applyFont="1" applyFill="1" applyBorder="1" applyAlignment="1" applyProtection="1">
      <alignment horizontal="center" wrapText="1"/>
    </xf>
    <xf numFmtId="0" fontId="123" fillId="0" borderId="32" xfId="0" applyFont="1" applyFill="1" applyBorder="1" applyAlignment="1">
      <alignment horizontal="left" vertical="center" wrapText="1"/>
    </xf>
    <xf numFmtId="0" fontId="123" fillId="0" borderId="33" xfId="0" applyFont="1" applyFill="1" applyBorder="1" applyAlignment="1">
      <alignment horizontal="left" vertical="center" wrapText="1"/>
    </xf>
    <xf numFmtId="0" fontId="78" fillId="0" borderId="71" xfId="0" applyFont="1" applyFill="1" applyBorder="1" applyAlignment="1">
      <alignment horizontal="center" vertical="center" wrapText="1"/>
    </xf>
    <xf numFmtId="0" fontId="90" fillId="0" borderId="71" xfId="0" applyFont="1" applyFill="1" applyBorder="1" applyAlignment="1">
      <alignment horizontal="center" vertical="center" wrapText="1"/>
    </xf>
    <xf numFmtId="0" fontId="110" fillId="0" borderId="83" xfId="0" applyFont="1" applyFill="1" applyBorder="1" applyAlignment="1">
      <alignment horizontal="center" vertical="center" textRotation="90"/>
    </xf>
    <xf numFmtId="0" fontId="110" fillId="0" borderId="5" xfId="0" applyFont="1" applyFill="1" applyBorder="1" applyAlignment="1">
      <alignment horizontal="center" vertical="center" textRotation="90"/>
    </xf>
    <xf numFmtId="0" fontId="110" fillId="0" borderId="3" xfId="0" applyFont="1" applyFill="1" applyBorder="1" applyAlignment="1">
      <alignment horizontal="center" vertical="center" textRotation="90"/>
    </xf>
    <xf numFmtId="0" fontId="117" fillId="0" borderId="71" xfId="0" applyFont="1" applyFill="1" applyBorder="1" applyAlignment="1">
      <alignment horizontal="center" vertical="center" wrapText="1"/>
    </xf>
    <xf numFmtId="0" fontId="117" fillId="0" borderId="66" xfId="0" applyFont="1" applyFill="1" applyBorder="1" applyAlignment="1">
      <alignment horizontal="center" vertical="center" wrapText="1"/>
    </xf>
    <xf numFmtId="0" fontId="117" fillId="0" borderId="67" xfId="0" applyFont="1" applyFill="1" applyBorder="1" applyAlignment="1">
      <alignment horizontal="center" vertical="center" wrapText="1"/>
    </xf>
    <xf numFmtId="0" fontId="117" fillId="0" borderId="83" xfId="0" applyFont="1" applyFill="1" applyBorder="1" applyAlignment="1">
      <alignment horizontal="center" vertical="center" wrapText="1"/>
    </xf>
    <xf numFmtId="0" fontId="117" fillId="0" borderId="3" xfId="0" applyFont="1" applyFill="1" applyBorder="1" applyAlignment="1">
      <alignment horizontal="center" vertical="center" wrapText="1"/>
    </xf>
    <xf numFmtId="0" fontId="127" fillId="0" borderId="83" xfId="0" applyFont="1" applyFill="1" applyBorder="1" applyAlignment="1">
      <alignment horizontal="center" vertical="center" wrapText="1"/>
    </xf>
    <xf numFmtId="0" fontId="127" fillId="0" borderId="3" xfId="0" applyFont="1" applyFill="1" applyBorder="1" applyAlignment="1">
      <alignment horizontal="center" vertical="center" wrapText="1"/>
    </xf>
    <xf numFmtId="0" fontId="114" fillId="0" borderId="71" xfId="0" applyFont="1" applyFill="1" applyBorder="1" applyAlignment="1">
      <alignment horizontal="center"/>
    </xf>
    <xf numFmtId="0" fontId="117" fillId="0" borderId="68" xfId="0" applyFont="1" applyFill="1" applyBorder="1" applyAlignment="1">
      <alignment horizontal="center" wrapText="1"/>
    </xf>
    <xf numFmtId="0" fontId="117" fillId="0" borderId="69" xfId="0" applyFont="1" applyFill="1" applyBorder="1" applyAlignment="1">
      <alignment horizontal="center" wrapText="1"/>
    </xf>
    <xf numFmtId="0" fontId="129" fillId="0" borderId="71" xfId="0" applyFont="1" applyFill="1" applyBorder="1" applyAlignment="1">
      <alignment horizontal="center" vertical="center" wrapText="1"/>
    </xf>
    <xf numFmtId="0" fontId="117" fillId="0" borderId="49" xfId="0" applyFont="1" applyFill="1" applyBorder="1" applyAlignment="1">
      <alignment horizontal="center" vertical="center" wrapText="1"/>
    </xf>
    <xf numFmtId="0" fontId="117" fillId="0" borderId="70" xfId="0" applyFont="1" applyFill="1" applyBorder="1" applyAlignment="1">
      <alignment horizontal="center" vertical="center" wrapText="1"/>
    </xf>
    <xf numFmtId="0" fontId="117" fillId="0" borderId="68" xfId="0" applyFont="1" applyFill="1" applyBorder="1" applyAlignment="1">
      <alignment horizontal="center" vertical="center" wrapText="1"/>
    </xf>
    <xf numFmtId="0" fontId="117" fillId="0" borderId="69" xfId="0" applyFont="1" applyFill="1" applyBorder="1" applyAlignment="1">
      <alignment horizontal="center" vertical="center" wrapText="1"/>
    </xf>
    <xf numFmtId="1" fontId="117" fillId="0" borderId="71" xfId="0" applyNumberFormat="1" applyFont="1" applyFill="1" applyBorder="1" applyAlignment="1" applyProtection="1">
      <alignment horizontal="center" vertical="center"/>
    </xf>
    <xf numFmtId="1" fontId="117" fillId="0" borderId="71" xfId="0" applyNumberFormat="1" applyFont="1" applyFill="1" applyBorder="1" applyAlignment="1" applyProtection="1">
      <alignment horizontal="center" vertical="center" wrapText="1"/>
    </xf>
    <xf numFmtId="0" fontId="117" fillId="0" borderId="5" xfId="0" applyFont="1" applyFill="1" applyBorder="1" applyAlignment="1">
      <alignment horizontal="center" vertical="center" wrapText="1"/>
    </xf>
    <xf numFmtId="0" fontId="117" fillId="0" borderId="71" xfId="0" applyNumberFormat="1" applyFont="1" applyFill="1" applyBorder="1" applyAlignment="1" applyProtection="1">
      <alignment horizontal="center" vertical="center" wrapText="1"/>
    </xf>
    <xf numFmtId="0" fontId="111" fillId="0" borderId="68" xfId="0" applyFont="1" applyFill="1" applyBorder="1" applyAlignment="1">
      <alignment horizontal="center"/>
    </xf>
    <xf numFmtId="0" fontId="111" fillId="0" borderId="69" xfId="0" applyFont="1" applyFill="1" applyBorder="1" applyAlignment="1">
      <alignment horizontal="center"/>
    </xf>
    <xf numFmtId="0" fontId="123" fillId="0" borderId="100" xfId="0" applyFont="1" applyFill="1" applyBorder="1" applyAlignment="1">
      <alignment horizontal="left" vertical="center" wrapText="1"/>
    </xf>
    <xf numFmtId="0" fontId="123" fillId="0" borderId="91" xfId="0" applyFont="1" applyFill="1" applyBorder="1" applyAlignment="1">
      <alignment horizontal="left" vertical="center" wrapText="1"/>
    </xf>
    <xf numFmtId="0" fontId="114" fillId="0" borderId="71" xfId="0" applyFont="1" applyFill="1" applyBorder="1" applyAlignment="1">
      <alignment horizontal="left"/>
    </xf>
    <xf numFmtId="1" fontId="117" fillId="0" borderId="68" xfId="0" applyNumberFormat="1" applyFont="1" applyFill="1" applyBorder="1" applyAlignment="1" applyProtection="1">
      <alignment horizontal="center" vertical="center"/>
    </xf>
    <xf numFmtId="1" fontId="117" fillId="0" borderId="63" xfId="0" applyNumberFormat="1" applyFont="1" applyFill="1" applyBorder="1" applyAlignment="1" applyProtection="1">
      <alignment horizontal="center" vertical="center"/>
    </xf>
    <xf numFmtId="1" fontId="117" fillId="0" borderId="69" xfId="0" applyNumberFormat="1" applyFont="1" applyFill="1" applyBorder="1" applyAlignment="1" applyProtection="1">
      <alignment horizontal="center" vertical="center"/>
    </xf>
    <xf numFmtId="1" fontId="117" fillId="0" borderId="68" xfId="0" applyNumberFormat="1" applyFont="1" applyFill="1" applyBorder="1" applyAlignment="1" applyProtection="1">
      <alignment horizontal="center" vertical="center" wrapText="1"/>
    </xf>
    <xf numFmtId="1" fontId="117" fillId="0" borderId="63" xfId="0" applyNumberFormat="1" applyFont="1" applyFill="1" applyBorder="1" applyAlignment="1" applyProtection="1">
      <alignment horizontal="center" vertical="center" wrapText="1"/>
    </xf>
    <xf numFmtId="1" fontId="117" fillId="0" borderId="69" xfId="0" applyNumberFormat="1" applyFont="1" applyFill="1" applyBorder="1" applyAlignment="1" applyProtection="1">
      <alignment horizontal="center" vertical="center" wrapText="1"/>
    </xf>
    <xf numFmtId="0" fontId="112" fillId="0" borderId="0" xfId="0" applyFont="1" applyFill="1" applyAlignment="1">
      <alignment horizontal="left"/>
    </xf>
    <xf numFmtId="0" fontId="127" fillId="0" borderId="5" xfId="0" applyFont="1" applyFill="1" applyBorder="1" applyAlignment="1">
      <alignment horizontal="center" vertical="center" wrapText="1"/>
    </xf>
    <xf numFmtId="0" fontId="127" fillId="0" borderId="0" xfId="0" applyFont="1" applyFill="1" applyAlignment="1">
      <alignment horizontal="center"/>
    </xf>
    <xf numFmtId="0" fontId="78" fillId="0" borderId="83" xfId="0" applyFont="1" applyFill="1" applyBorder="1" applyAlignment="1">
      <alignment horizontal="center" vertical="center" wrapText="1"/>
    </xf>
    <xf numFmtId="0" fontId="90" fillId="0" borderId="3" xfId="0" applyFont="1" applyFill="1" applyBorder="1" applyAlignment="1">
      <alignment horizontal="center" vertical="center" wrapText="1"/>
    </xf>
    <xf numFmtId="0" fontId="36" fillId="0" borderId="0" xfId="0" applyFont="1" applyFill="1" applyAlignment="1">
      <alignment horizontal="left"/>
    </xf>
    <xf numFmtId="0" fontId="83" fillId="0" borderId="0" xfId="0" applyFont="1" applyFill="1" applyAlignment="1">
      <alignment horizontal="left"/>
    </xf>
    <xf numFmtId="0" fontId="85" fillId="0" borderId="83" xfId="0" applyFont="1" applyFill="1" applyBorder="1" applyAlignment="1">
      <alignment horizontal="center"/>
    </xf>
    <xf numFmtId="0" fontId="85" fillId="0" borderId="58" xfId="0" applyFont="1" applyFill="1" applyBorder="1" applyAlignment="1">
      <alignment horizontal="center"/>
    </xf>
    <xf numFmtId="0" fontId="78" fillId="0" borderId="66" xfId="0" applyFont="1" applyFill="1" applyBorder="1" applyAlignment="1">
      <alignment horizontal="center" vertical="center" wrapText="1"/>
    </xf>
    <xf numFmtId="0" fontId="78" fillId="0" borderId="67" xfId="0" applyFont="1" applyFill="1" applyBorder="1" applyAlignment="1">
      <alignment horizontal="center" vertical="center" wrapText="1"/>
    </xf>
    <xf numFmtId="1" fontId="92" fillId="0" borderId="83" xfId="0" applyNumberFormat="1" applyFont="1" applyFill="1" applyBorder="1" applyAlignment="1">
      <alignment horizontal="center" vertical="center" textRotation="90"/>
    </xf>
    <xf numFmtId="1" fontId="92" fillId="0" borderId="5" xfId="0" applyNumberFormat="1" applyFont="1" applyFill="1" applyBorder="1" applyAlignment="1">
      <alignment horizontal="center" vertical="center" textRotation="90"/>
    </xf>
    <xf numFmtId="1" fontId="92" fillId="0" borderId="3" xfId="0" applyNumberFormat="1" applyFont="1" applyFill="1" applyBorder="1" applyAlignment="1">
      <alignment horizontal="center" vertical="center" textRotation="90"/>
    </xf>
    <xf numFmtId="0" fontId="82" fillId="0" borderId="68" xfId="0" applyFont="1" applyFill="1" applyBorder="1" applyAlignment="1">
      <alignment horizontal="center"/>
    </xf>
    <xf numFmtId="0" fontId="82" fillId="0" borderId="69" xfId="0" applyFont="1" applyFill="1" applyBorder="1" applyAlignment="1">
      <alignment horizontal="center"/>
    </xf>
    <xf numFmtId="0" fontId="90" fillId="0" borderId="83" xfId="0" applyFont="1" applyFill="1" applyBorder="1" applyAlignment="1">
      <alignment horizontal="center" vertical="center" wrapText="1"/>
    </xf>
    <xf numFmtId="0" fontId="90" fillId="0" borderId="68" xfId="0" applyNumberFormat="1" applyFont="1" applyFill="1" applyBorder="1" applyAlignment="1" applyProtection="1">
      <alignment horizontal="center"/>
    </xf>
    <xf numFmtId="0" fontId="90" fillId="0" borderId="63" xfId="0" applyNumberFormat="1" applyFont="1" applyFill="1" applyBorder="1" applyAlignment="1" applyProtection="1">
      <alignment horizontal="center"/>
    </xf>
    <xf numFmtId="0" fontId="90" fillId="0" borderId="69" xfId="0" applyNumberFormat="1" applyFont="1" applyFill="1" applyBorder="1" applyAlignment="1" applyProtection="1">
      <alignment horizontal="center"/>
    </xf>
    <xf numFmtId="0" fontId="90" fillId="0" borderId="68" xfId="0" applyFont="1" applyFill="1" applyBorder="1" applyAlignment="1">
      <alignment horizontal="center" wrapText="1"/>
    </xf>
    <xf numFmtId="0" fontId="90" fillId="0" borderId="63" xfId="0" applyFont="1" applyFill="1" applyBorder="1" applyAlignment="1">
      <alignment horizontal="center" wrapText="1"/>
    </xf>
    <xf numFmtId="0" fontId="90" fillId="0" borderId="69" xfId="0" applyFont="1" applyFill="1" applyBorder="1" applyAlignment="1">
      <alignment horizontal="center" wrapText="1"/>
    </xf>
    <xf numFmtId="0" fontId="90" fillId="0" borderId="68" xfId="0" applyNumberFormat="1" applyFont="1" applyFill="1" applyBorder="1" applyAlignment="1" applyProtection="1">
      <alignment horizontal="center" vertical="center" wrapText="1"/>
    </xf>
    <xf numFmtId="0" fontId="90" fillId="0" borderId="63" xfId="0" applyNumberFormat="1" applyFont="1" applyFill="1" applyBorder="1" applyAlignment="1" applyProtection="1">
      <alignment horizontal="center" vertical="center" wrapText="1"/>
    </xf>
    <xf numFmtId="0" fontId="90" fillId="0" borderId="69" xfId="0" applyNumberFormat="1" applyFont="1" applyFill="1" applyBorder="1" applyAlignment="1" applyProtection="1">
      <alignment horizontal="center" vertical="center" wrapText="1"/>
    </xf>
    <xf numFmtId="0" fontId="90" fillId="0" borderId="71" xfId="0" applyFont="1" applyFill="1" applyBorder="1" applyAlignment="1">
      <alignment horizontal="center" wrapText="1"/>
    </xf>
    <xf numFmtId="0" fontId="90" fillId="0" borderId="71" xfId="0" applyNumberFormat="1" applyFont="1" applyFill="1" applyBorder="1" applyAlignment="1" applyProtection="1">
      <alignment horizontal="center"/>
    </xf>
    <xf numFmtId="0" fontId="90" fillId="0" borderId="71" xfId="0" applyNumberFormat="1" applyFont="1" applyFill="1" applyBorder="1" applyAlignment="1" applyProtection="1">
      <alignment horizontal="center" vertical="center" wrapText="1"/>
    </xf>
    <xf numFmtId="0" fontId="127" fillId="0" borderId="71" xfId="0" applyFont="1" applyFill="1" applyBorder="1" applyAlignment="1">
      <alignment horizontal="center" vertical="center" wrapText="1"/>
    </xf>
    <xf numFmtId="0" fontId="94" fillId="0" borderId="0" xfId="0" applyFont="1" applyFill="1" applyAlignment="1">
      <alignment horizontal="center"/>
    </xf>
    <xf numFmtId="165" fontId="10" fillId="0" borderId="83" xfId="1" applyNumberFormat="1" applyFont="1" applyFill="1" applyBorder="1" applyAlignment="1" applyProtection="1">
      <alignment horizontal="center" textRotation="90"/>
    </xf>
    <xf numFmtId="165" fontId="81" fillId="0" borderId="5" xfId="1" applyNumberFormat="1" applyFont="1" applyFill="1" applyBorder="1" applyAlignment="1" applyProtection="1">
      <alignment horizontal="center" textRotation="90"/>
    </xf>
    <xf numFmtId="165" fontId="81" fillId="0" borderId="3" xfId="1" applyNumberFormat="1" applyFont="1" applyFill="1" applyBorder="1" applyAlignment="1" applyProtection="1">
      <alignment horizontal="center" textRotation="90"/>
    </xf>
    <xf numFmtId="0" fontId="90" fillId="0" borderId="49" xfId="0" applyFont="1" applyFill="1" applyBorder="1" applyAlignment="1">
      <alignment horizontal="center" vertical="center" wrapText="1"/>
    </xf>
    <xf numFmtId="0" fontId="90" fillId="0" borderId="70" xfId="0" applyFont="1" applyFill="1" applyBorder="1" applyAlignment="1">
      <alignment horizontal="center" vertical="center" wrapText="1"/>
    </xf>
    <xf numFmtId="1" fontId="90" fillId="0" borderId="71" xfId="0" applyNumberFormat="1" applyFont="1" applyFill="1" applyBorder="1" applyAlignment="1" applyProtection="1">
      <alignment horizontal="center" vertical="center"/>
    </xf>
    <xf numFmtId="1" fontId="90" fillId="0" borderId="71" xfId="0" applyNumberFormat="1" applyFont="1" applyFill="1" applyBorder="1" applyAlignment="1" applyProtection="1">
      <alignment horizontal="center" vertical="center" wrapText="1"/>
    </xf>
    <xf numFmtId="0" fontId="85" fillId="0" borderId="24" xfId="0" applyFont="1" applyFill="1" applyBorder="1" applyAlignment="1">
      <alignment horizontal="center"/>
    </xf>
    <xf numFmtId="0" fontId="85" fillId="0" borderId="25" xfId="0" applyFont="1" applyFill="1" applyBorder="1" applyAlignment="1">
      <alignment horizontal="center"/>
    </xf>
    <xf numFmtId="1" fontId="92" fillId="0" borderId="83" xfId="0" applyNumberFormat="1" applyFont="1" applyFill="1" applyBorder="1" applyAlignment="1">
      <alignment horizontal="center" vertical="center" textRotation="90" wrapText="1"/>
    </xf>
    <xf numFmtId="1" fontId="92" fillId="0" borderId="5" xfId="0" applyNumberFormat="1" applyFont="1" applyFill="1" applyBorder="1" applyAlignment="1">
      <alignment horizontal="center" vertical="center" textRotation="90" wrapText="1"/>
    </xf>
    <xf numFmtId="1" fontId="92" fillId="0" borderId="3" xfId="0" applyNumberFormat="1" applyFont="1" applyFill="1" applyBorder="1" applyAlignment="1">
      <alignment horizontal="center" vertical="center" textRotation="90" wrapText="1"/>
    </xf>
    <xf numFmtId="165" fontId="88" fillId="0" borderId="0" xfId="1" applyNumberFormat="1" applyFont="1" applyFill="1" applyBorder="1" applyAlignment="1" applyProtection="1">
      <alignment horizontal="center"/>
    </xf>
    <xf numFmtId="0" fontId="85" fillId="0" borderId="26" xfId="0" applyFont="1" applyFill="1" applyBorder="1" applyAlignment="1">
      <alignment horizontal="center"/>
    </xf>
    <xf numFmtId="0" fontId="90" fillId="0" borderId="5" xfId="0" applyFont="1" applyFill="1" applyBorder="1" applyAlignment="1">
      <alignment horizontal="center" vertical="center" wrapText="1"/>
    </xf>
    <xf numFmtId="0" fontId="90" fillId="0" borderId="54" xfId="0" applyFont="1" applyFill="1" applyBorder="1" applyAlignment="1">
      <alignment horizontal="center" vertical="center" wrapText="1"/>
    </xf>
    <xf numFmtId="0" fontId="85" fillId="0" borderId="35" xfId="0" applyFont="1" applyFill="1" applyBorder="1" applyAlignment="1">
      <alignment horizontal="center" vertical="top" wrapText="1"/>
    </xf>
    <xf numFmtId="0" fontId="85" fillId="0" borderId="36" xfId="0" applyFont="1" applyFill="1" applyBorder="1" applyAlignment="1">
      <alignment horizontal="center" vertical="top" wrapText="1"/>
    </xf>
    <xf numFmtId="165" fontId="87" fillId="0" borderId="0" xfId="1" applyNumberFormat="1" applyFont="1" applyFill="1" applyBorder="1" applyAlignment="1">
      <alignment horizontal="center" vertical="center"/>
    </xf>
    <xf numFmtId="0" fontId="90" fillId="0" borderId="71" xfId="0" applyFont="1" applyFill="1" applyBorder="1" applyAlignment="1">
      <alignment horizontal="center"/>
    </xf>
    <xf numFmtId="0" fontId="85" fillId="0" borderId="6" xfId="0" applyFont="1" applyFill="1" applyBorder="1" applyAlignment="1">
      <alignment horizontal="center"/>
    </xf>
    <xf numFmtId="0" fontId="90" fillId="0" borderId="68" xfId="0" applyFont="1" applyFill="1" applyBorder="1" applyAlignment="1">
      <alignment horizontal="center"/>
    </xf>
    <xf numFmtId="0" fontId="90" fillId="0" borderId="63" xfId="0" applyFont="1" applyFill="1" applyBorder="1" applyAlignment="1">
      <alignment horizontal="center"/>
    </xf>
    <xf numFmtId="0" fontId="90" fillId="0" borderId="69" xfId="0" applyFont="1" applyFill="1" applyBorder="1" applyAlignment="1">
      <alignment horizontal="center"/>
    </xf>
    <xf numFmtId="165" fontId="60" fillId="0" borderId="83" xfId="1" applyNumberFormat="1" applyFont="1" applyFill="1" applyBorder="1" applyAlignment="1">
      <alignment horizontal="center" vertical="center" textRotation="90"/>
    </xf>
    <xf numFmtId="165" fontId="60" fillId="0" borderId="5" xfId="1" applyNumberFormat="1" applyFont="1" applyFill="1" applyBorder="1" applyAlignment="1">
      <alignment horizontal="center" vertical="center" textRotation="90"/>
    </xf>
    <xf numFmtId="165" fontId="60" fillId="0" borderId="3" xfId="1" applyNumberFormat="1" applyFont="1" applyFill="1" applyBorder="1" applyAlignment="1">
      <alignment horizontal="center" vertical="center" textRotation="90"/>
    </xf>
    <xf numFmtId="0" fontId="85" fillId="0" borderId="71" xfId="0" applyFont="1" applyFill="1" applyBorder="1" applyAlignment="1">
      <alignment horizontal="center"/>
    </xf>
    <xf numFmtId="0" fontId="97" fillId="0" borderId="71" xfId="0" applyFont="1" applyFill="1" applyBorder="1" applyAlignment="1">
      <alignment horizontal="center" vertical="center" wrapText="1"/>
    </xf>
    <xf numFmtId="0" fontId="85" fillId="0" borderId="71" xfId="0" applyFont="1" applyFill="1" applyBorder="1" applyAlignment="1">
      <alignment horizontal="center" vertical="top" wrapText="1"/>
    </xf>
    <xf numFmtId="0" fontId="5" fillId="0" borderId="68" xfId="0" applyFont="1" applyFill="1" applyBorder="1" applyAlignment="1">
      <alignment horizontal="center" vertical="center" wrapText="1"/>
    </xf>
    <xf numFmtId="0" fontId="5" fillId="0" borderId="69" xfId="0" applyFont="1" applyFill="1" applyBorder="1" applyAlignment="1">
      <alignment horizontal="center" vertical="center" wrapText="1"/>
    </xf>
    <xf numFmtId="165" fontId="29" fillId="0" borderId="83" xfId="1" applyNumberFormat="1" applyFont="1" applyFill="1" applyBorder="1" applyAlignment="1">
      <alignment horizontal="center" vertical="center" textRotation="90"/>
    </xf>
    <xf numFmtId="165" fontId="29" fillId="0" borderId="5" xfId="1" applyNumberFormat="1" applyFont="1" applyFill="1" applyBorder="1" applyAlignment="1">
      <alignment horizontal="center" vertical="center" textRotation="90"/>
    </xf>
    <xf numFmtId="165" fontId="29" fillId="0" borderId="3" xfId="1" applyNumberFormat="1" applyFont="1" applyFill="1" applyBorder="1" applyAlignment="1">
      <alignment horizontal="center" vertical="center" textRotation="90"/>
    </xf>
    <xf numFmtId="165" fontId="29" fillId="0" borderId="83" xfId="1" applyNumberFormat="1" applyFont="1" applyFill="1" applyBorder="1" applyAlignment="1" applyProtection="1">
      <alignment horizontal="center" vertical="center" textRotation="90" wrapText="1"/>
    </xf>
    <xf numFmtId="165" fontId="29" fillId="0" borderId="5" xfId="1" applyNumberFormat="1" applyFont="1" applyFill="1" applyBorder="1" applyAlignment="1" applyProtection="1">
      <alignment horizontal="center" vertical="center" textRotation="90" wrapText="1"/>
    </xf>
    <xf numFmtId="165" fontId="29" fillId="0" borderId="3" xfId="1" applyNumberFormat="1" applyFont="1" applyFill="1" applyBorder="1" applyAlignment="1" applyProtection="1">
      <alignment horizontal="center" vertical="center" textRotation="90" wrapText="1"/>
    </xf>
    <xf numFmtId="165" fontId="6" fillId="0" borderId="83" xfId="1" applyNumberFormat="1" applyFont="1" applyFill="1" applyBorder="1" applyAlignment="1">
      <alignment horizontal="center" textRotation="90" wrapText="1"/>
    </xf>
    <xf numFmtId="165" fontId="6" fillId="0" borderId="5" xfId="1" applyNumberFormat="1" applyFont="1" applyFill="1" applyBorder="1" applyAlignment="1">
      <alignment horizontal="center" textRotation="90" wrapText="1"/>
    </xf>
    <xf numFmtId="165" fontId="6" fillId="0" borderId="3" xfId="1" applyNumberFormat="1" applyFont="1" applyFill="1" applyBorder="1" applyAlignment="1">
      <alignment horizontal="center" textRotation="90" wrapText="1"/>
    </xf>
    <xf numFmtId="0" fontId="5" fillId="0" borderId="66" xfId="0" applyFont="1" applyFill="1" applyBorder="1" applyAlignment="1">
      <alignment horizontal="center" vertical="center" wrapText="1"/>
    </xf>
    <xf numFmtId="0" fontId="5" fillId="0" borderId="67" xfId="0" applyFont="1" applyFill="1" applyBorder="1" applyAlignment="1">
      <alignment horizontal="center" vertical="center" wrapText="1"/>
    </xf>
    <xf numFmtId="0" fontId="5" fillId="0" borderId="71" xfId="0" applyFont="1" applyFill="1" applyBorder="1" applyAlignment="1">
      <alignment horizontal="center" vertical="center" wrapText="1"/>
    </xf>
    <xf numFmtId="165" fontId="6" fillId="0" borderId="83" xfId="1" applyNumberFormat="1" applyFont="1" applyFill="1" applyBorder="1" applyAlignment="1">
      <alignment horizontal="center" vertical="center" textRotation="90"/>
    </xf>
    <xf numFmtId="165" fontId="6" fillId="0" borderId="5" xfId="1" applyNumberFormat="1" applyFont="1" applyFill="1" applyBorder="1" applyAlignment="1">
      <alignment horizontal="center" vertical="center" textRotation="90"/>
    </xf>
    <xf numFmtId="165" fontId="6" fillId="0" borderId="3" xfId="1" applyNumberFormat="1" applyFont="1" applyFill="1" applyBorder="1" applyAlignment="1">
      <alignment horizontal="center" vertical="center" textRotation="90"/>
    </xf>
    <xf numFmtId="0" fontId="5" fillId="0" borderId="68" xfId="0" applyNumberFormat="1" applyFont="1" applyFill="1" applyBorder="1" applyAlignment="1" applyProtection="1">
      <alignment horizontal="center" vertical="center" wrapText="1"/>
    </xf>
    <xf numFmtId="0" fontId="5" fillId="0" borderId="63" xfId="0" applyNumberFormat="1" applyFont="1" applyFill="1" applyBorder="1" applyAlignment="1" applyProtection="1">
      <alignment horizontal="center" vertical="center" wrapText="1"/>
    </xf>
    <xf numFmtId="0" fontId="5" fillId="0" borderId="69" xfId="0" applyNumberFormat="1" applyFont="1" applyFill="1" applyBorder="1" applyAlignment="1" applyProtection="1">
      <alignment horizontal="center" vertical="center" wrapText="1"/>
    </xf>
    <xf numFmtId="0" fontId="5" fillId="0" borderId="49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70" xfId="0" applyFont="1" applyFill="1" applyBorder="1" applyAlignment="1">
      <alignment horizontal="center" vertical="center" wrapText="1"/>
    </xf>
    <xf numFmtId="0" fontId="5" fillId="0" borderId="63" xfId="0" applyFont="1" applyFill="1" applyBorder="1" applyAlignment="1">
      <alignment horizontal="center" vertical="center" wrapText="1"/>
    </xf>
    <xf numFmtId="1" fontId="5" fillId="0" borderId="68" xfId="0" applyNumberFormat="1" applyFont="1" applyFill="1" applyBorder="1" applyAlignment="1" applyProtection="1">
      <alignment horizontal="center" vertical="center"/>
    </xf>
    <xf numFmtId="1" fontId="5" fillId="0" borderId="63" xfId="0" applyNumberFormat="1" applyFont="1" applyFill="1" applyBorder="1" applyAlignment="1" applyProtection="1">
      <alignment horizontal="center" vertical="center"/>
    </xf>
    <xf numFmtId="1" fontId="5" fillId="0" borderId="69" xfId="0" applyNumberFormat="1" applyFont="1" applyFill="1" applyBorder="1" applyAlignment="1" applyProtection="1">
      <alignment horizontal="center" vertical="center"/>
    </xf>
    <xf numFmtId="1" fontId="5" fillId="0" borderId="68" xfId="0" applyNumberFormat="1" applyFont="1" applyFill="1" applyBorder="1" applyAlignment="1" applyProtection="1">
      <alignment horizontal="center" vertical="center" wrapText="1"/>
    </xf>
    <xf numFmtId="1" fontId="5" fillId="0" borderId="63" xfId="0" applyNumberFormat="1" applyFont="1" applyFill="1" applyBorder="1" applyAlignment="1" applyProtection="1">
      <alignment horizontal="center" vertical="center" wrapText="1"/>
    </xf>
    <xf numFmtId="1" fontId="5" fillId="0" borderId="69" xfId="0" applyNumberFormat="1" applyFont="1" applyFill="1" applyBorder="1" applyAlignment="1" applyProtection="1">
      <alignment horizontal="center" vertical="center" wrapText="1"/>
    </xf>
    <xf numFmtId="0" fontId="8" fillId="0" borderId="68" xfId="0" applyFont="1" applyFill="1" applyBorder="1" applyAlignment="1">
      <alignment horizontal="center"/>
    </xf>
    <xf numFmtId="0" fontId="8" fillId="0" borderId="69" xfId="0" applyFont="1" applyFill="1" applyBorder="1" applyAlignment="1">
      <alignment horizontal="center"/>
    </xf>
    <xf numFmtId="0" fontId="5" fillId="0" borderId="51" xfId="0" applyFont="1" applyFill="1" applyBorder="1" applyAlignment="1">
      <alignment horizontal="center" wrapText="1"/>
    </xf>
    <xf numFmtId="0" fontId="5" fillId="0" borderId="39" xfId="0" applyFont="1" applyFill="1" applyBorder="1" applyAlignment="1">
      <alignment horizontal="center" wrapText="1"/>
    </xf>
    <xf numFmtId="0" fontId="5" fillId="0" borderId="71" xfId="0" applyNumberFormat="1" applyFont="1" applyFill="1" applyBorder="1" applyAlignment="1" applyProtection="1">
      <alignment horizontal="center" vertical="center" wrapText="1"/>
    </xf>
    <xf numFmtId="0" fontId="5" fillId="0" borderId="71" xfId="0" applyFont="1" applyFill="1" applyBorder="1" applyAlignment="1">
      <alignment horizontal="center"/>
    </xf>
    <xf numFmtId="0" fontId="5" fillId="0" borderId="68" xfId="0" applyFont="1" applyFill="1" applyBorder="1" applyAlignment="1">
      <alignment horizontal="center" wrapText="1"/>
    </xf>
    <xf numFmtId="0" fontId="5" fillId="0" borderId="69" xfId="0" applyFont="1" applyFill="1" applyBorder="1" applyAlignment="1">
      <alignment horizontal="center" wrapText="1"/>
    </xf>
    <xf numFmtId="0" fontId="5" fillId="0" borderId="60" xfId="0" applyFont="1" applyFill="1" applyBorder="1" applyAlignment="1">
      <alignment horizontal="center" vertical="center" wrapText="1"/>
    </xf>
    <xf numFmtId="0" fontId="5" fillId="0" borderId="63" xfId="0" applyFont="1" applyFill="1" applyBorder="1" applyAlignment="1">
      <alignment horizontal="center" wrapText="1"/>
    </xf>
    <xf numFmtId="0" fontId="9" fillId="0" borderId="0" xfId="0" applyFont="1" applyFill="1" applyAlignment="1">
      <alignment horizontal="left" wrapText="1"/>
    </xf>
    <xf numFmtId="0" fontId="9" fillId="0" borderId="24" xfId="0" applyFont="1" applyFill="1" applyBorder="1" applyAlignment="1">
      <alignment horizontal="center"/>
    </xf>
    <xf numFmtId="0" fontId="9" fillId="0" borderId="25" xfId="0" applyFont="1" applyFill="1" applyBorder="1" applyAlignment="1">
      <alignment horizontal="center"/>
    </xf>
    <xf numFmtId="0" fontId="5" fillId="0" borderId="56" xfId="0" applyFont="1" applyFill="1" applyBorder="1" applyAlignment="1">
      <alignment horizontal="center"/>
    </xf>
    <xf numFmtId="0" fontId="5" fillId="0" borderId="61" xfId="0" applyFont="1" applyFill="1" applyBorder="1" applyAlignment="1">
      <alignment horizontal="center"/>
    </xf>
    <xf numFmtId="0" fontId="9" fillId="0" borderId="56" xfId="0" applyFont="1" applyFill="1" applyBorder="1" applyAlignment="1">
      <alignment horizontal="center" vertical="top" wrapText="1"/>
    </xf>
    <xf numFmtId="0" fontId="9" fillId="0" borderId="57" xfId="0" applyFont="1" applyFill="1" applyBorder="1" applyAlignment="1">
      <alignment horizontal="center" vertical="top" wrapText="1"/>
    </xf>
    <xf numFmtId="0" fontId="9" fillId="0" borderId="58" xfId="0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 vertical="center" wrapText="1"/>
    </xf>
    <xf numFmtId="0" fontId="5" fillId="0" borderId="68" xfId="0" applyFont="1" applyFill="1" applyBorder="1" applyAlignment="1">
      <alignment horizontal="center"/>
    </xf>
    <xf numFmtId="0" fontId="5" fillId="0" borderId="58" xfId="0" applyFont="1" applyFill="1" applyBorder="1" applyAlignment="1">
      <alignment horizontal="center"/>
    </xf>
    <xf numFmtId="0" fontId="5" fillId="0" borderId="83" xfId="0" applyFont="1" applyFill="1" applyBorder="1" applyAlignment="1">
      <alignment horizontal="center" vertical="center" wrapText="1"/>
    </xf>
    <xf numFmtId="165" fontId="92" fillId="0" borderId="83" xfId="1" applyNumberFormat="1" applyFont="1" applyFill="1" applyBorder="1" applyAlignment="1">
      <alignment horizontal="center" vertical="center" textRotation="90"/>
    </xf>
    <xf numFmtId="165" fontId="92" fillId="0" borderId="5" xfId="1" applyNumberFormat="1" applyFont="1" applyFill="1" applyBorder="1" applyAlignment="1">
      <alignment horizontal="center" vertical="center" textRotation="90"/>
    </xf>
    <xf numFmtId="165" fontId="92" fillId="0" borderId="3" xfId="1" applyNumberFormat="1" applyFont="1" applyFill="1" applyBorder="1" applyAlignment="1">
      <alignment horizontal="center" vertical="center" textRotation="90"/>
    </xf>
    <xf numFmtId="0" fontId="78" fillId="0" borderId="49" xfId="0" applyFont="1" applyFill="1" applyBorder="1" applyAlignment="1">
      <alignment horizontal="center" vertical="center" wrapText="1"/>
    </xf>
    <xf numFmtId="0" fontId="78" fillId="0" borderId="3" xfId="0" applyFont="1" applyFill="1" applyBorder="1" applyAlignment="1">
      <alignment horizontal="center" vertical="center" wrapText="1"/>
    </xf>
    <xf numFmtId="0" fontId="78" fillId="0" borderId="70" xfId="0" applyFont="1" applyFill="1" applyBorder="1" applyAlignment="1">
      <alignment horizontal="center" vertical="center" wrapText="1"/>
    </xf>
    <xf numFmtId="0" fontId="78" fillId="0" borderId="68" xfId="0" applyFont="1" applyFill="1" applyBorder="1" applyAlignment="1">
      <alignment horizontal="center" vertical="center" wrapText="1"/>
    </xf>
    <xf numFmtId="0" fontId="78" fillId="0" borderId="63" xfId="0" applyFont="1" applyFill="1" applyBorder="1" applyAlignment="1">
      <alignment horizontal="center" vertical="center" wrapText="1"/>
    </xf>
    <xf numFmtId="0" fontId="78" fillId="0" borderId="69" xfId="0" applyFont="1" applyFill="1" applyBorder="1" applyAlignment="1">
      <alignment horizontal="center" vertical="center" wrapText="1"/>
    </xf>
    <xf numFmtId="1" fontId="78" fillId="0" borderId="71" xfId="0" applyNumberFormat="1" applyFont="1" applyFill="1" applyBorder="1" applyAlignment="1" applyProtection="1">
      <alignment horizontal="center" vertical="center"/>
    </xf>
    <xf numFmtId="1" fontId="78" fillId="0" borderId="71" xfId="0" applyNumberFormat="1" applyFont="1" applyFill="1" applyBorder="1" applyAlignment="1" applyProtection="1">
      <alignment horizontal="center" vertical="center" wrapText="1"/>
    </xf>
    <xf numFmtId="0" fontId="9" fillId="0" borderId="96" xfId="0" applyFont="1" applyFill="1" applyBorder="1" applyAlignment="1">
      <alignment horizontal="center" vertical="top" wrapText="1"/>
    </xf>
    <xf numFmtId="0" fontId="9" fillId="0" borderId="71" xfId="0" applyFont="1" applyFill="1" applyBorder="1" applyAlignment="1">
      <alignment horizontal="center" vertical="top" wrapText="1"/>
    </xf>
    <xf numFmtId="0" fontId="36" fillId="0" borderId="0" xfId="0" applyFont="1" applyFill="1" applyAlignment="1">
      <alignment horizontal="center"/>
    </xf>
    <xf numFmtId="0" fontId="78" fillId="0" borderId="68" xfId="0" applyFont="1" applyFill="1" applyBorder="1" applyAlignment="1">
      <alignment horizontal="center"/>
    </xf>
    <xf numFmtId="0" fontId="78" fillId="0" borderId="63" xfId="0" applyFont="1" applyFill="1" applyBorder="1" applyAlignment="1">
      <alignment horizontal="center"/>
    </xf>
    <xf numFmtId="0" fontId="78" fillId="0" borderId="69" xfId="0" applyFont="1" applyFill="1" applyBorder="1" applyAlignment="1">
      <alignment horizontal="center"/>
    </xf>
    <xf numFmtId="0" fontId="36" fillId="0" borderId="0" xfId="0" applyFont="1" applyFill="1" applyBorder="1" applyAlignment="1">
      <alignment horizontal="left"/>
    </xf>
    <xf numFmtId="0" fontId="78" fillId="0" borderId="68" xfId="0" applyFont="1" applyFill="1" applyBorder="1" applyAlignment="1">
      <alignment horizontal="center" wrapText="1"/>
    </xf>
    <xf numFmtId="0" fontId="78" fillId="0" borderId="63" xfId="0" applyFont="1" applyFill="1" applyBorder="1" applyAlignment="1">
      <alignment horizontal="center" wrapText="1"/>
    </xf>
    <xf numFmtId="0" fontId="78" fillId="0" borderId="69" xfId="0" applyFont="1" applyFill="1" applyBorder="1" applyAlignment="1">
      <alignment horizontal="center" wrapText="1"/>
    </xf>
    <xf numFmtId="165" fontId="6" fillId="0" borderId="83" xfId="1" applyNumberFormat="1" applyFont="1" applyFill="1" applyBorder="1" applyAlignment="1" applyProtection="1">
      <alignment horizontal="center" vertical="center" textRotation="90" wrapText="1"/>
    </xf>
    <xf numFmtId="165" fontId="6" fillId="0" borderId="5" xfId="1" applyNumberFormat="1" applyFont="1" applyFill="1" applyBorder="1" applyAlignment="1" applyProtection="1">
      <alignment horizontal="center" vertical="center" textRotation="90" wrapText="1"/>
    </xf>
    <xf numFmtId="165" fontId="6" fillId="0" borderId="3" xfId="1" applyNumberFormat="1" applyFont="1" applyFill="1" applyBorder="1" applyAlignment="1" applyProtection="1">
      <alignment horizontal="center" vertical="center" textRotation="90" wrapText="1"/>
    </xf>
    <xf numFmtId="1" fontId="5" fillId="0" borderId="71" xfId="0" applyNumberFormat="1" applyFont="1" applyFill="1" applyBorder="1" applyAlignment="1" applyProtection="1">
      <alignment horizontal="center" vertical="center"/>
    </xf>
    <xf numFmtId="1" fontId="5" fillId="0" borderId="71" xfId="0" applyNumberFormat="1" applyFont="1" applyFill="1" applyBorder="1" applyAlignment="1" applyProtection="1">
      <alignment horizontal="center" vertical="center" wrapText="1"/>
    </xf>
    <xf numFmtId="0" fontId="5" fillId="0" borderId="0" xfId="0" applyFont="1" applyFill="1" applyAlignment="1">
      <alignment horizontal="left"/>
    </xf>
    <xf numFmtId="0" fontId="4" fillId="0" borderId="35" xfId="0" applyFont="1" applyFill="1" applyBorder="1" applyAlignment="1">
      <alignment horizontal="center"/>
    </xf>
    <xf numFmtId="0" fontId="4" fillId="0" borderId="36" xfId="0" applyFont="1" applyFill="1" applyBorder="1" applyAlignment="1">
      <alignment horizontal="center"/>
    </xf>
    <xf numFmtId="0" fontId="9" fillId="0" borderId="0" xfId="0" applyFont="1" applyFill="1" applyAlignment="1">
      <alignment horizontal="left"/>
    </xf>
    <xf numFmtId="0" fontId="5" fillId="0" borderId="62" xfId="0" applyFont="1" applyFill="1" applyBorder="1" applyAlignment="1">
      <alignment horizontal="center" vertical="center" wrapText="1"/>
    </xf>
    <xf numFmtId="0" fontId="9" fillId="0" borderId="26" xfId="0" applyFont="1" applyFill="1" applyBorder="1" applyAlignment="1">
      <alignment horizontal="center" vertical="top" wrapText="1"/>
    </xf>
    <xf numFmtId="0" fontId="9" fillId="0" borderId="35" xfId="0" applyFont="1" applyFill="1" applyBorder="1" applyAlignment="1">
      <alignment horizontal="center" vertical="top" wrapText="1"/>
    </xf>
    <xf numFmtId="0" fontId="9" fillId="0" borderId="36" xfId="0" applyFont="1" applyFill="1" applyBorder="1" applyAlignment="1">
      <alignment horizontal="center" vertical="top" wrapText="1"/>
    </xf>
    <xf numFmtId="0" fontId="38" fillId="0" borderId="24" xfId="0" applyFont="1" applyFill="1" applyBorder="1" applyAlignment="1">
      <alignment horizontal="center"/>
    </xf>
    <xf numFmtId="0" fontId="38" fillId="0" borderId="25" xfId="0" applyFont="1" applyFill="1" applyBorder="1" applyAlignment="1">
      <alignment horizontal="center"/>
    </xf>
    <xf numFmtId="0" fontId="5" fillId="0" borderId="72" xfId="0" applyFont="1" applyFill="1" applyBorder="1" applyAlignment="1">
      <alignment horizontal="center" vertical="center" wrapText="1"/>
    </xf>
    <xf numFmtId="0" fontId="4" fillId="0" borderId="22" xfId="0" applyFont="1" applyFill="1" applyBorder="1" applyAlignment="1">
      <alignment horizontal="center"/>
    </xf>
    <xf numFmtId="0" fontId="4" fillId="0" borderId="23" xfId="0" applyFont="1" applyFill="1" applyBorder="1" applyAlignment="1">
      <alignment horizontal="center"/>
    </xf>
    <xf numFmtId="0" fontId="9" fillId="0" borderId="38" xfId="0" applyFont="1" applyFill="1" applyBorder="1" applyAlignment="1">
      <alignment horizontal="center" vertical="top" wrapText="1"/>
    </xf>
    <xf numFmtId="0" fontId="9" fillId="0" borderId="39" xfId="0" applyFont="1" applyFill="1" applyBorder="1" applyAlignment="1">
      <alignment horizontal="center" vertical="top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/>
    </xf>
    <xf numFmtId="0" fontId="9" fillId="0" borderId="6" xfId="0" applyFont="1" applyFill="1" applyBorder="1" applyAlignment="1">
      <alignment horizontal="center"/>
    </xf>
    <xf numFmtId="165" fontId="78" fillId="0" borderId="83" xfId="1" applyNumberFormat="1" applyFont="1" applyFill="1" applyBorder="1" applyAlignment="1" applyProtection="1">
      <alignment horizontal="center" vertical="center" textRotation="90" wrapText="1"/>
    </xf>
    <xf numFmtId="165" fontId="78" fillId="0" borderId="5" xfId="1" applyNumberFormat="1" applyFont="1" applyFill="1" applyBorder="1" applyAlignment="1" applyProtection="1">
      <alignment horizontal="center" vertical="center" textRotation="90" wrapText="1"/>
    </xf>
    <xf numFmtId="165" fontId="78" fillId="0" borderId="6" xfId="1" applyNumberFormat="1" applyFont="1" applyFill="1" applyBorder="1" applyAlignment="1" applyProtection="1">
      <alignment horizontal="center" vertical="center" textRotation="90" wrapText="1"/>
    </xf>
    <xf numFmtId="165" fontId="0" fillId="0" borderId="83" xfId="1" applyNumberFormat="1" applyFont="1" applyFill="1" applyBorder="1" applyAlignment="1">
      <alignment horizontal="center" vertical="center" textRotation="90"/>
    </xf>
    <xf numFmtId="165" fontId="0" fillId="0" borderId="5" xfId="1" applyNumberFormat="1" applyFont="1" applyFill="1" applyBorder="1" applyAlignment="1">
      <alignment horizontal="center" vertical="center" textRotation="90"/>
    </xf>
    <xf numFmtId="165" fontId="0" fillId="0" borderId="3" xfId="1" applyNumberFormat="1" applyFont="1" applyFill="1" applyBorder="1" applyAlignment="1">
      <alignment horizontal="center" vertical="center" textRotation="90"/>
    </xf>
    <xf numFmtId="165" fontId="33" fillId="0" borderId="83" xfId="1" applyNumberFormat="1" applyFont="1" applyFill="1" applyBorder="1" applyAlignment="1">
      <alignment horizontal="center" vertical="center" textRotation="90"/>
    </xf>
    <xf numFmtId="165" fontId="33" fillId="0" borderId="5" xfId="1" applyNumberFormat="1" applyFont="1" applyFill="1" applyBorder="1" applyAlignment="1">
      <alignment horizontal="center" vertical="center" textRotation="90"/>
    </xf>
    <xf numFmtId="165" fontId="33" fillId="0" borderId="3" xfId="1" applyNumberFormat="1" applyFont="1" applyFill="1" applyBorder="1" applyAlignment="1">
      <alignment horizontal="center" vertical="center" textRotation="90"/>
    </xf>
    <xf numFmtId="0" fontId="9" fillId="0" borderId="56" xfId="0" applyFont="1" applyFill="1" applyBorder="1" applyAlignment="1">
      <alignment horizontal="center"/>
    </xf>
    <xf numFmtId="0" fontId="9" fillId="0" borderId="96" xfId="0" applyFont="1" applyFill="1" applyBorder="1" applyAlignment="1">
      <alignment horizontal="center"/>
    </xf>
    <xf numFmtId="0" fontId="78" fillId="0" borderId="16" xfId="0" applyFont="1" applyFill="1" applyBorder="1" applyAlignment="1">
      <alignment horizontal="center" vertical="center" wrapText="1"/>
    </xf>
    <xf numFmtId="0" fontId="78" fillId="0" borderId="71" xfId="0" applyFont="1" applyFill="1" applyBorder="1" applyAlignment="1">
      <alignment horizontal="center"/>
    </xf>
    <xf numFmtId="0" fontId="78" fillId="0" borderId="27" xfId="0" applyFont="1" applyFill="1" applyBorder="1" applyAlignment="1">
      <alignment horizontal="center" vertical="center" wrapText="1"/>
    </xf>
    <xf numFmtId="0" fontId="78" fillId="0" borderId="2" xfId="0" applyFont="1" applyFill="1" applyBorder="1" applyAlignment="1">
      <alignment horizontal="center" vertical="center" wrapText="1"/>
    </xf>
    <xf numFmtId="0" fontId="78" fillId="0" borderId="5" xfId="0" applyFont="1" applyFill="1" applyBorder="1" applyAlignment="1">
      <alignment horizontal="center" vertical="center" wrapText="1"/>
    </xf>
    <xf numFmtId="165" fontId="0" fillId="0" borderId="6" xfId="1" applyNumberFormat="1" applyFont="1" applyFill="1" applyBorder="1" applyAlignment="1">
      <alignment horizontal="center" vertical="center" textRotation="90"/>
    </xf>
    <xf numFmtId="0" fontId="8" fillId="0" borderId="71" xfId="0" applyFont="1" applyFill="1" applyBorder="1" applyAlignment="1">
      <alignment horizontal="center"/>
    </xf>
    <xf numFmtId="0" fontId="9" fillId="0" borderId="35" xfId="0" applyFont="1" applyFill="1" applyBorder="1" applyAlignment="1">
      <alignment horizontal="left" vertical="top" wrapText="1"/>
    </xf>
    <xf numFmtId="0" fontId="9" fillId="0" borderId="36" xfId="0" applyFont="1" applyFill="1" applyBorder="1" applyAlignment="1">
      <alignment horizontal="left" vertical="top" wrapText="1"/>
    </xf>
    <xf numFmtId="0" fontId="9" fillId="0" borderId="51" xfId="0" applyFont="1" applyFill="1" applyBorder="1" applyAlignment="1">
      <alignment horizontal="left" vertical="top" wrapText="1"/>
    </xf>
    <xf numFmtId="0" fontId="9" fillId="0" borderId="39" xfId="0" applyFont="1" applyFill="1" applyBorder="1" applyAlignment="1">
      <alignment horizontal="left" vertical="top" wrapText="1"/>
    </xf>
    <xf numFmtId="0" fontId="38" fillId="0" borderId="35" xfId="0" applyFont="1" applyFill="1" applyBorder="1" applyAlignment="1">
      <alignment horizontal="center"/>
    </xf>
    <xf numFmtId="0" fontId="38" fillId="0" borderId="36" xfId="0" applyFont="1" applyFill="1" applyBorder="1" applyAlignment="1">
      <alignment horizontal="center"/>
    </xf>
    <xf numFmtId="0" fontId="9" fillId="0" borderId="19" xfId="0" applyFont="1" applyFill="1" applyBorder="1" applyAlignment="1">
      <alignment horizontal="left" vertical="top" wrapText="1"/>
    </xf>
    <xf numFmtId="0" fontId="6" fillId="0" borderId="0" xfId="0" applyFont="1" applyFill="1" applyBorder="1" applyAlignment="1">
      <alignment horizontal="center"/>
    </xf>
    <xf numFmtId="0" fontId="9" fillId="0" borderId="71" xfId="0" applyFont="1" applyFill="1" applyBorder="1" applyAlignment="1">
      <alignment horizontal="left" vertical="top" wrapText="1"/>
    </xf>
    <xf numFmtId="0" fontId="38" fillId="0" borderId="58" xfId="0" applyFont="1" applyFill="1" applyBorder="1" applyAlignment="1">
      <alignment horizontal="center"/>
    </xf>
    <xf numFmtId="165" fontId="33" fillId="0" borderId="83" xfId="1" applyNumberFormat="1" applyFont="1" applyFill="1" applyBorder="1" applyAlignment="1">
      <alignment horizontal="center" vertical="center" textRotation="90" wrapText="1"/>
    </xf>
    <xf numFmtId="165" fontId="33" fillId="0" borderId="5" xfId="1" applyNumberFormat="1" applyFont="1" applyFill="1" applyBorder="1" applyAlignment="1">
      <alignment horizontal="center" vertical="center" textRotation="90" wrapText="1"/>
    </xf>
    <xf numFmtId="165" fontId="33" fillId="0" borderId="6" xfId="1" applyNumberFormat="1" applyFont="1" applyFill="1" applyBorder="1" applyAlignment="1">
      <alignment horizontal="center" vertical="center" textRotation="90" wrapText="1"/>
    </xf>
    <xf numFmtId="165" fontId="33" fillId="0" borderId="6" xfId="1" applyNumberFormat="1" applyFont="1" applyFill="1" applyBorder="1" applyAlignment="1">
      <alignment horizontal="center" vertical="center" textRotation="90"/>
    </xf>
    <xf numFmtId="165" fontId="32" fillId="0" borderId="83" xfId="1" applyNumberFormat="1" applyFont="1" applyFill="1" applyBorder="1" applyAlignment="1" applyProtection="1">
      <alignment horizontal="center" vertical="center" textRotation="90"/>
    </xf>
    <xf numFmtId="165" fontId="32" fillId="0" borderId="5" xfId="1" applyNumberFormat="1" applyFont="1" applyFill="1" applyBorder="1" applyAlignment="1" applyProtection="1">
      <alignment horizontal="center" vertical="center" textRotation="90"/>
    </xf>
    <xf numFmtId="165" fontId="32" fillId="0" borderId="6" xfId="1" applyNumberFormat="1" applyFont="1" applyFill="1" applyBorder="1" applyAlignment="1" applyProtection="1">
      <alignment horizontal="center" vertical="center" textRotation="90"/>
    </xf>
    <xf numFmtId="165" fontId="32" fillId="0" borderId="83" xfId="1" applyNumberFormat="1" applyFont="1" applyFill="1" applyBorder="1" applyAlignment="1" applyProtection="1">
      <alignment horizontal="center" vertical="center" textRotation="90" wrapText="1"/>
    </xf>
    <xf numFmtId="165" fontId="32" fillId="0" borderId="5" xfId="1" applyNumberFormat="1" applyFont="1" applyFill="1" applyBorder="1" applyAlignment="1" applyProtection="1">
      <alignment horizontal="center" vertical="center" textRotation="90" wrapText="1"/>
    </xf>
    <xf numFmtId="165" fontId="32" fillId="0" borderId="6" xfId="1" applyNumberFormat="1" applyFont="1" applyFill="1" applyBorder="1" applyAlignment="1" applyProtection="1">
      <alignment horizontal="center" vertical="center" textRotation="90" wrapText="1"/>
    </xf>
    <xf numFmtId="0" fontId="4" fillId="0" borderId="24" xfId="0" applyFont="1" applyFill="1" applyBorder="1" applyAlignment="1">
      <alignment horizontal="center"/>
    </xf>
    <xf numFmtId="0" fontId="4" fillId="0" borderId="25" xfId="0" applyFont="1" applyFill="1" applyBorder="1" applyAlignment="1">
      <alignment horizontal="center"/>
    </xf>
    <xf numFmtId="0" fontId="78" fillId="0" borderId="71" xfId="0" applyFont="1" applyFill="1" applyBorder="1" applyAlignment="1">
      <alignment horizontal="center" wrapText="1"/>
    </xf>
    <xf numFmtId="0" fontId="9" fillId="0" borderId="0" xfId="0" applyFont="1" applyFill="1" applyAlignment="1">
      <alignment horizontal="center"/>
    </xf>
    <xf numFmtId="167" fontId="57" fillId="0" borderId="83" xfId="0" applyNumberFormat="1" applyFont="1" applyFill="1" applyBorder="1" applyAlignment="1">
      <alignment horizontal="center" vertical="center" textRotation="90" wrapText="1"/>
    </xf>
    <xf numFmtId="167" fontId="57" fillId="0" borderId="5" xfId="0" applyNumberFormat="1" applyFont="1" applyFill="1" applyBorder="1" applyAlignment="1">
      <alignment horizontal="center" vertical="center" textRotation="90" wrapText="1"/>
    </xf>
    <xf numFmtId="167" fontId="57" fillId="0" borderId="3" xfId="0" applyNumberFormat="1" applyFont="1" applyFill="1" applyBorder="1" applyAlignment="1">
      <alignment horizontal="center" vertical="center" textRotation="90" wrapText="1"/>
    </xf>
    <xf numFmtId="165" fontId="69" fillId="0" borderId="83" xfId="1" applyNumberFormat="1" applyFont="1" applyFill="1" applyBorder="1" applyAlignment="1">
      <alignment horizontal="center" vertical="center" textRotation="90"/>
    </xf>
    <xf numFmtId="165" fontId="69" fillId="0" borderId="5" xfId="1" applyNumberFormat="1" applyFont="1" applyFill="1" applyBorder="1" applyAlignment="1">
      <alignment horizontal="center" vertical="center" textRotation="90"/>
    </xf>
    <xf numFmtId="165" fontId="69" fillId="0" borderId="3" xfId="1" applyNumberFormat="1" applyFont="1" applyFill="1" applyBorder="1" applyAlignment="1">
      <alignment horizontal="center" vertical="center" textRotation="90"/>
    </xf>
    <xf numFmtId="165" fontId="6" fillId="0" borderId="6" xfId="1" applyNumberFormat="1" applyFont="1" applyFill="1" applyBorder="1" applyAlignment="1">
      <alignment horizontal="center" textRotation="90" wrapText="1"/>
    </xf>
    <xf numFmtId="164" fontId="33" fillId="0" borderId="83" xfId="1" applyFont="1" applyFill="1" applyBorder="1" applyAlignment="1">
      <alignment horizontal="center" vertical="center" textRotation="90"/>
    </xf>
    <xf numFmtId="164" fontId="33" fillId="0" borderId="5" xfId="1" applyFont="1" applyFill="1" applyBorder="1" applyAlignment="1">
      <alignment horizontal="center" vertical="center" textRotation="90"/>
    </xf>
    <xf numFmtId="164" fontId="33" fillId="0" borderId="3" xfId="1" applyFont="1" applyFill="1" applyBorder="1" applyAlignment="1">
      <alignment horizontal="center" vertical="center" textRotation="90"/>
    </xf>
    <xf numFmtId="0" fontId="9" fillId="0" borderId="24" xfId="0" applyFont="1" applyFill="1" applyBorder="1" applyAlignment="1">
      <alignment horizontal="left" vertical="top" wrapText="1"/>
    </xf>
    <xf numFmtId="0" fontId="9" fillId="0" borderId="25" xfId="0" applyFont="1" applyFill="1" applyBorder="1" applyAlignment="1">
      <alignment horizontal="left" vertical="top" wrapText="1"/>
    </xf>
    <xf numFmtId="0" fontId="9" fillId="0" borderId="64" xfId="0" applyFont="1" applyFill="1" applyBorder="1" applyAlignment="1">
      <alignment horizontal="left" vertical="top" wrapText="1"/>
    </xf>
    <xf numFmtId="0" fontId="9" fillId="0" borderId="53" xfId="0" applyFont="1" applyFill="1" applyBorder="1" applyAlignment="1">
      <alignment horizontal="left" vertical="top" wrapText="1"/>
    </xf>
    <xf numFmtId="0" fontId="9" fillId="0" borderId="66" xfId="0" applyFont="1" applyFill="1" applyBorder="1" applyAlignment="1">
      <alignment horizontal="left" vertical="top" wrapText="1"/>
    </xf>
    <xf numFmtId="0" fontId="9" fillId="0" borderId="67" xfId="0" applyFont="1" applyFill="1" applyBorder="1" applyAlignment="1">
      <alignment horizontal="left" vertical="top" wrapText="1"/>
    </xf>
    <xf numFmtId="0" fontId="9" fillId="0" borderId="56" xfId="0" applyFont="1" applyFill="1" applyBorder="1" applyAlignment="1">
      <alignment horizontal="left" vertical="top" wrapText="1"/>
    </xf>
    <xf numFmtId="0" fontId="9" fillId="0" borderId="57" xfId="0" applyFont="1" applyFill="1" applyBorder="1" applyAlignment="1">
      <alignment horizontal="left" vertical="top" wrapText="1"/>
    </xf>
    <xf numFmtId="0" fontId="8" fillId="0" borderId="97" xfId="0" applyFont="1" applyFill="1" applyBorder="1" applyAlignment="1">
      <alignment horizontal="center"/>
    </xf>
    <xf numFmtId="0" fontId="8" fillId="0" borderId="80" xfId="0" applyFont="1" applyFill="1" applyBorder="1" applyAlignment="1">
      <alignment horizontal="center"/>
    </xf>
    <xf numFmtId="165" fontId="32" fillId="0" borderId="3" xfId="1" applyNumberFormat="1" applyFont="1" applyFill="1" applyBorder="1" applyAlignment="1" applyProtection="1">
      <alignment horizontal="center" vertical="center" textRotation="90"/>
    </xf>
    <xf numFmtId="0" fontId="78" fillId="0" borderId="66" xfId="0" applyFont="1" applyFill="1" applyBorder="1" applyAlignment="1">
      <alignment horizontal="center" wrapText="1"/>
    </xf>
    <xf numFmtId="0" fontId="78" fillId="0" borderId="67" xfId="0" applyFont="1" applyFill="1" applyBorder="1" applyAlignment="1">
      <alignment horizontal="center" wrapText="1"/>
    </xf>
    <xf numFmtId="0" fontId="0" fillId="0" borderId="83" xfId="0" applyFont="1" applyFill="1" applyBorder="1" applyAlignment="1">
      <alignment horizontal="center" textRotation="90"/>
    </xf>
    <xf numFmtId="0" fontId="0" fillId="0" borderId="5" xfId="0" applyFont="1" applyFill="1" applyBorder="1" applyAlignment="1">
      <alignment horizontal="center" textRotation="90"/>
    </xf>
    <xf numFmtId="0" fontId="0" fillId="0" borderId="3" xfId="0" applyFont="1" applyFill="1" applyBorder="1" applyAlignment="1">
      <alignment horizontal="center" textRotation="90"/>
    </xf>
    <xf numFmtId="1" fontId="33" fillId="0" borderId="83" xfId="0" applyNumberFormat="1" applyFont="1" applyFill="1" applyBorder="1" applyAlignment="1">
      <alignment horizontal="center" vertical="center" textRotation="90"/>
    </xf>
    <xf numFmtId="1" fontId="33" fillId="0" borderId="5" xfId="0" applyNumberFormat="1" applyFont="1" applyFill="1" applyBorder="1" applyAlignment="1">
      <alignment horizontal="center" vertical="center" textRotation="90"/>
    </xf>
    <xf numFmtId="1" fontId="33" fillId="0" borderId="3" xfId="0" applyNumberFormat="1" applyFont="1" applyFill="1" applyBorder="1" applyAlignment="1">
      <alignment horizontal="center" vertical="center" textRotation="90"/>
    </xf>
    <xf numFmtId="0" fontId="37" fillId="0" borderId="66" xfId="0" applyFont="1" applyFill="1" applyBorder="1" applyAlignment="1">
      <alignment horizontal="left" vertical="top" wrapText="1"/>
    </xf>
    <xf numFmtId="0" fontId="37" fillId="0" borderId="67" xfId="0" applyFont="1" applyFill="1" applyBorder="1" applyAlignment="1">
      <alignment horizontal="left" vertical="top" wrapText="1"/>
    </xf>
    <xf numFmtId="0" fontId="37" fillId="0" borderId="71" xfId="0" applyFont="1" applyFill="1" applyBorder="1" applyAlignment="1">
      <alignment horizontal="left" vertical="top" wrapText="1"/>
    </xf>
    <xf numFmtId="165" fontId="0" fillId="0" borderId="83" xfId="1" applyNumberFormat="1" applyFont="1" applyFill="1" applyBorder="1" applyAlignment="1" applyProtection="1">
      <alignment horizontal="center" vertical="center" textRotation="90"/>
    </xf>
    <xf numFmtId="165" fontId="0" fillId="0" borderId="5" xfId="1" applyNumberFormat="1" applyFont="1" applyFill="1" applyBorder="1" applyAlignment="1" applyProtection="1">
      <alignment horizontal="center" vertical="center" textRotation="90"/>
    </xf>
    <xf numFmtId="165" fontId="0" fillId="0" borderId="3" xfId="1" applyNumberFormat="1" applyFont="1" applyFill="1" applyBorder="1" applyAlignment="1" applyProtection="1">
      <alignment horizontal="center" vertical="center" textRotation="90"/>
    </xf>
    <xf numFmtId="0" fontId="78" fillId="0" borderId="83" xfId="0" applyNumberFormat="1" applyFont="1" applyFill="1" applyBorder="1" applyAlignment="1" applyProtection="1">
      <alignment horizontal="center" vertical="center" wrapText="1"/>
    </xf>
    <xf numFmtId="0" fontId="78" fillId="0" borderId="3" xfId="0" applyNumberFormat="1" applyFont="1" applyFill="1" applyBorder="1" applyAlignment="1" applyProtection="1">
      <alignment horizontal="center" vertical="center" wrapText="1"/>
    </xf>
    <xf numFmtId="41" fontId="78" fillId="0" borderId="71" xfId="0" applyNumberFormat="1" applyFont="1" applyFill="1" applyBorder="1" applyAlignment="1" applyProtection="1">
      <alignment horizontal="center" vertical="center" wrapText="1"/>
    </xf>
    <xf numFmtId="0" fontId="38" fillId="0" borderId="71" xfId="0" applyFont="1" applyFill="1" applyBorder="1" applyAlignment="1">
      <alignment horizontal="center"/>
    </xf>
    <xf numFmtId="164" fontId="0" fillId="0" borderId="83" xfId="1" applyFont="1" applyFill="1" applyBorder="1" applyAlignment="1" applyProtection="1">
      <alignment horizontal="center" vertical="center" textRotation="90"/>
    </xf>
    <xf numFmtId="164" fontId="0" fillId="0" borderId="5" xfId="1" applyFont="1" applyFill="1" applyBorder="1" applyAlignment="1" applyProtection="1">
      <alignment horizontal="center" vertical="center" textRotation="90"/>
    </xf>
    <xf numFmtId="164" fontId="0" fillId="0" borderId="6" xfId="1" applyFont="1" applyFill="1" applyBorder="1" applyAlignment="1" applyProtection="1">
      <alignment horizontal="center" vertical="center" textRotation="90"/>
    </xf>
    <xf numFmtId="164" fontId="0" fillId="0" borderId="3" xfId="1" applyFont="1" applyFill="1" applyBorder="1" applyAlignment="1" applyProtection="1">
      <alignment horizontal="center" vertical="center" textRotation="90"/>
    </xf>
    <xf numFmtId="0" fontId="78" fillId="0" borderId="60" xfId="0" applyFont="1" applyFill="1" applyBorder="1" applyAlignment="1">
      <alignment horizontal="center" vertical="center" wrapText="1"/>
    </xf>
    <xf numFmtId="0" fontId="9" fillId="0" borderId="35" xfId="0" applyFont="1" applyFill="1" applyBorder="1" applyAlignment="1">
      <alignment horizontal="center"/>
    </xf>
    <xf numFmtId="0" fontId="9" fillId="0" borderId="36" xfId="0" applyFont="1" applyFill="1" applyBorder="1" applyAlignment="1">
      <alignment horizontal="center"/>
    </xf>
    <xf numFmtId="0" fontId="37" fillId="0" borderId="51" xfId="0" applyFont="1" applyFill="1" applyBorder="1" applyAlignment="1">
      <alignment horizontal="left" vertical="top" wrapText="1"/>
    </xf>
    <xf numFmtId="0" fontId="37" fillId="0" borderId="39" xfId="0" applyFont="1" applyFill="1" applyBorder="1" applyAlignment="1">
      <alignment horizontal="left" vertical="top" wrapText="1"/>
    </xf>
    <xf numFmtId="1" fontId="78" fillId="0" borderId="68" xfId="0" applyNumberFormat="1" applyFont="1" applyFill="1" applyBorder="1" applyAlignment="1" applyProtection="1">
      <alignment horizontal="center" vertical="center"/>
    </xf>
    <xf numFmtId="1" fontId="78" fillId="0" borderId="63" xfId="0" applyNumberFormat="1" applyFont="1" applyFill="1" applyBorder="1" applyAlignment="1" applyProtection="1">
      <alignment horizontal="center" vertical="center"/>
    </xf>
    <xf numFmtId="1" fontId="78" fillId="0" borderId="69" xfId="0" applyNumberFormat="1" applyFont="1" applyFill="1" applyBorder="1" applyAlignment="1" applyProtection="1">
      <alignment horizontal="center" vertical="center"/>
    </xf>
    <xf numFmtId="1" fontId="78" fillId="0" borderId="68" xfId="0" applyNumberFormat="1" applyFont="1" applyFill="1" applyBorder="1" applyAlignment="1" applyProtection="1">
      <alignment horizontal="center" vertical="center" wrapText="1"/>
    </xf>
    <xf numFmtId="1" fontId="78" fillId="0" borderId="63" xfId="0" applyNumberFormat="1" applyFont="1" applyFill="1" applyBorder="1" applyAlignment="1" applyProtection="1">
      <alignment horizontal="center" vertical="center" wrapText="1"/>
    </xf>
    <xf numFmtId="1" fontId="78" fillId="0" borderId="69" xfId="0" applyNumberFormat="1" applyFont="1" applyFill="1" applyBorder="1" applyAlignment="1" applyProtection="1">
      <alignment horizontal="center" vertical="center" wrapText="1"/>
    </xf>
    <xf numFmtId="0" fontId="9" fillId="0" borderId="26" xfId="0" applyFont="1" applyFill="1" applyBorder="1" applyAlignment="1">
      <alignment horizontal="center"/>
    </xf>
    <xf numFmtId="0" fontId="37" fillId="0" borderId="68" xfId="0" applyFont="1" applyFill="1" applyBorder="1" applyAlignment="1">
      <alignment horizontal="left" vertical="top" wrapText="1"/>
    </xf>
    <xf numFmtId="0" fontId="37" fillId="0" borderId="69" xfId="0" applyFont="1" applyFill="1" applyBorder="1" applyAlignment="1">
      <alignment horizontal="left" vertical="top" wrapText="1"/>
    </xf>
    <xf numFmtId="0" fontId="37" fillId="0" borderId="35" xfId="0" applyFont="1" applyFill="1" applyBorder="1" applyAlignment="1">
      <alignment horizontal="left" vertical="top" wrapText="1"/>
    </xf>
    <xf numFmtId="0" fontId="37" fillId="0" borderId="36" xfId="0" applyFont="1" applyFill="1" applyBorder="1" applyAlignment="1">
      <alignment horizontal="left" vertical="top" wrapText="1"/>
    </xf>
    <xf numFmtId="0" fontId="37" fillId="0" borderId="38" xfId="0" applyFont="1" applyFill="1" applyBorder="1" applyAlignment="1">
      <alignment horizontal="left" vertical="top" wrapText="1"/>
    </xf>
    <xf numFmtId="0" fontId="78" fillId="0" borderId="16" xfId="0" applyFont="1" applyFill="1" applyBorder="1" applyAlignment="1">
      <alignment horizontal="center" vertical="center"/>
    </xf>
    <xf numFmtId="0" fontId="78" fillId="0" borderId="51" xfId="0" applyFont="1" applyFill="1" applyBorder="1" applyAlignment="1">
      <alignment horizontal="center" wrapText="1"/>
    </xf>
    <xf numFmtId="0" fontId="78" fillId="0" borderId="39" xfId="0" applyFont="1" applyFill="1" applyBorder="1" applyAlignment="1">
      <alignment horizontal="center" wrapText="1"/>
    </xf>
    <xf numFmtId="0" fontId="37" fillId="0" borderId="4" xfId="0" applyFont="1" applyFill="1" applyBorder="1" applyAlignment="1">
      <alignment horizontal="left" vertical="top" wrapText="1"/>
    </xf>
    <xf numFmtId="0" fontId="37" fillId="0" borderId="66" xfId="0" applyFont="1" applyFill="1" applyBorder="1" applyAlignment="1">
      <alignment horizontal="center" vertical="top" wrapText="1"/>
    </xf>
    <xf numFmtId="0" fontId="37" fillId="0" borderId="67" xfId="0" applyFont="1" applyFill="1" applyBorder="1" applyAlignment="1">
      <alignment horizontal="center" vertical="top" wrapText="1"/>
    </xf>
    <xf numFmtId="0" fontId="38" fillId="0" borderId="26" xfId="0" applyFont="1" applyFill="1" applyBorder="1" applyAlignment="1">
      <alignment horizontal="center"/>
    </xf>
    <xf numFmtId="165" fontId="0" fillId="0" borderId="6" xfId="1" applyNumberFormat="1" applyFont="1" applyFill="1" applyBorder="1" applyAlignment="1" applyProtection="1">
      <alignment horizontal="center" vertical="center" textRotation="90"/>
    </xf>
    <xf numFmtId="165" fontId="0" fillId="0" borderId="83" xfId="1" applyNumberFormat="1" applyFont="1" applyFill="1" applyBorder="1" applyAlignment="1" applyProtection="1">
      <alignment horizontal="center" vertical="center" textRotation="90" wrapText="1"/>
    </xf>
    <xf numFmtId="165" fontId="0" fillId="0" borderId="5" xfId="1" applyNumberFormat="1" applyFont="1" applyFill="1" applyBorder="1" applyAlignment="1" applyProtection="1">
      <alignment horizontal="center" vertical="center" textRotation="90" wrapText="1"/>
    </xf>
    <xf numFmtId="165" fontId="0" fillId="0" borderId="6" xfId="1" applyNumberFormat="1" applyFont="1" applyFill="1" applyBorder="1" applyAlignment="1" applyProtection="1">
      <alignment horizontal="center" vertical="center" textRotation="90" wrapText="1"/>
    </xf>
    <xf numFmtId="0" fontId="44" fillId="0" borderId="4" xfId="0" applyFont="1" applyFill="1" applyBorder="1" applyAlignment="1">
      <alignment horizontal="center"/>
    </xf>
    <xf numFmtId="0" fontId="45" fillId="0" borderId="38" xfId="0" applyFont="1" applyFill="1" applyBorder="1" applyAlignment="1">
      <alignment horizontal="center" vertical="top" wrapText="1"/>
    </xf>
    <xf numFmtId="0" fontId="45" fillId="0" borderId="39" xfId="0" applyFont="1" applyFill="1" applyBorder="1" applyAlignment="1">
      <alignment horizontal="center" vertical="top" wrapText="1"/>
    </xf>
    <xf numFmtId="0" fontId="45" fillId="0" borderId="66" xfId="0" applyFont="1" applyFill="1" applyBorder="1" applyAlignment="1">
      <alignment horizontal="center" vertical="top" wrapText="1"/>
    </xf>
    <xf numFmtId="0" fontId="45" fillId="0" borderId="67" xfId="0" applyFont="1" applyFill="1" applyBorder="1" applyAlignment="1">
      <alignment horizontal="center" vertical="top" wrapText="1"/>
    </xf>
    <xf numFmtId="0" fontId="0" fillId="0" borderId="83" xfId="0" applyNumberFormat="1" applyFill="1" applyBorder="1" applyAlignment="1" applyProtection="1">
      <alignment horizontal="center" vertical="center" textRotation="90"/>
    </xf>
    <xf numFmtId="0" fontId="0" fillId="0" borderId="5" xfId="0" applyNumberFormat="1" applyFill="1" applyBorder="1" applyAlignment="1" applyProtection="1">
      <alignment horizontal="center" vertical="center" textRotation="90"/>
    </xf>
    <xf numFmtId="0" fontId="0" fillId="0" borderId="6" xfId="0" applyNumberFormat="1" applyFill="1" applyBorder="1" applyAlignment="1" applyProtection="1">
      <alignment horizontal="center" vertical="center" textRotation="90"/>
    </xf>
    <xf numFmtId="1" fontId="33" fillId="0" borderId="6" xfId="0" applyNumberFormat="1" applyFont="1" applyFill="1" applyBorder="1" applyAlignment="1">
      <alignment horizontal="center" vertical="center" textRotation="90"/>
    </xf>
    <xf numFmtId="0" fontId="37" fillId="0" borderId="35" xfId="0" applyFont="1" applyFill="1" applyBorder="1" applyAlignment="1">
      <alignment horizontal="center" vertical="top" wrapText="1"/>
    </xf>
    <xf numFmtId="0" fontId="37" fillId="0" borderId="36" xfId="0" applyFont="1" applyFill="1" applyBorder="1" applyAlignment="1">
      <alignment horizontal="center" vertical="top" wrapText="1"/>
    </xf>
    <xf numFmtId="0" fontId="37" fillId="0" borderId="68" xfId="0" applyFont="1" applyFill="1" applyBorder="1" applyAlignment="1">
      <alignment horizontal="center" vertical="top" wrapText="1"/>
    </xf>
    <xf numFmtId="0" fontId="37" fillId="0" borderId="69" xfId="0" applyFont="1" applyFill="1" applyBorder="1" applyAlignment="1">
      <alignment horizontal="center" vertical="top" wrapText="1"/>
    </xf>
    <xf numFmtId="0" fontId="6" fillId="0" borderId="79" xfId="0" applyFont="1" applyFill="1" applyBorder="1" applyAlignment="1">
      <alignment horizontal="center"/>
    </xf>
    <xf numFmtId="0" fontId="6" fillId="0" borderId="80" xfId="0" applyFont="1" applyFill="1" applyBorder="1" applyAlignment="1">
      <alignment horizontal="center"/>
    </xf>
    <xf numFmtId="0" fontId="9" fillId="0" borderId="4" xfId="0" applyFont="1" applyFill="1" applyBorder="1" applyAlignment="1">
      <alignment horizontal="center"/>
    </xf>
    <xf numFmtId="167" fontId="33" fillId="0" borderId="83" xfId="0" applyNumberFormat="1" applyFont="1" applyFill="1" applyBorder="1" applyAlignment="1">
      <alignment horizontal="center" vertical="center" textRotation="90"/>
    </xf>
    <xf numFmtId="167" fontId="33" fillId="0" borderId="5" xfId="0" applyNumberFormat="1" applyFont="1" applyFill="1" applyBorder="1" applyAlignment="1">
      <alignment horizontal="center" vertical="center" textRotation="90"/>
    </xf>
    <xf numFmtId="167" fontId="33" fillId="0" borderId="6" xfId="0" applyNumberFormat="1" applyFont="1" applyFill="1" applyBorder="1" applyAlignment="1">
      <alignment horizontal="center" vertical="center" textRotation="90"/>
    </xf>
    <xf numFmtId="165" fontId="69" fillId="0" borderId="6" xfId="1" applyNumberFormat="1" applyFont="1" applyFill="1" applyBorder="1" applyAlignment="1">
      <alignment horizontal="center" vertical="center" textRotation="90"/>
    </xf>
    <xf numFmtId="0" fontId="35" fillId="0" borderId="66" xfId="0" applyFont="1" applyFill="1" applyBorder="1" applyAlignment="1">
      <alignment horizontal="center" vertical="top" wrapText="1"/>
    </xf>
    <xf numFmtId="0" fontId="35" fillId="0" borderId="67" xfId="0" applyFont="1" applyFill="1" applyBorder="1" applyAlignment="1">
      <alignment horizontal="center" vertical="top" wrapText="1"/>
    </xf>
    <xf numFmtId="0" fontId="9" fillId="0" borderId="71" xfId="0" applyFont="1" applyFill="1" applyBorder="1" applyAlignment="1">
      <alignment horizontal="center"/>
    </xf>
    <xf numFmtId="0" fontId="9" fillId="0" borderId="57" xfId="0" applyFont="1" applyFill="1" applyBorder="1" applyAlignment="1">
      <alignment horizontal="center"/>
    </xf>
    <xf numFmtId="164" fontId="68" fillId="0" borderId="0" xfId="0" applyNumberFormat="1" applyFont="1" applyFill="1" applyAlignment="1">
      <alignment horizontal="center"/>
    </xf>
  </cellXfs>
  <cellStyles count="59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Comma 2" xfId="48"/>
    <cellStyle name="Comma 2 2" xfId="49"/>
    <cellStyle name="Comma 3" xfId="52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3"/>
    <cellStyle name="Normal 2 2" xfId="47"/>
    <cellStyle name="Normal 2 2 2 2" xfId="53"/>
    <cellStyle name="Normal 2 3" xfId="51"/>
    <cellStyle name="Normal 2 4" xfId="56"/>
    <cellStyle name="Normal 3" xfId="44"/>
    <cellStyle name="Normal 3 2" xfId="58"/>
    <cellStyle name="Normal 4" xfId="45"/>
    <cellStyle name="Normal 4 2" xfId="57"/>
    <cellStyle name="Normal 5" xfId="46"/>
    <cellStyle name="Normal 6" xfId="55"/>
    <cellStyle name="Normal 7" xfId="50"/>
    <cellStyle name="Normal 7 2" xfId="54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9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8" Type="http://schemas.openxmlformats.org/officeDocument/2006/relationships/worksheet" Target="worksheets/sheet8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3</xdr:row>
      <xdr:rowOff>171450</xdr:rowOff>
    </xdr:from>
    <xdr:ext cx="184731" cy="264560"/>
    <xdr:sp macro="" textlink="">
      <xdr:nvSpPr>
        <xdr:cNvPr id="2" name="TextBox 1"/>
        <xdr:cNvSpPr txBox="1"/>
      </xdr:nvSpPr>
      <xdr:spPr>
        <a:xfrm>
          <a:off x="4962525" y="857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83</xdr:row>
      <xdr:rowOff>171450</xdr:rowOff>
    </xdr:from>
    <xdr:ext cx="184731" cy="264560"/>
    <xdr:sp macro="" textlink="">
      <xdr:nvSpPr>
        <xdr:cNvPr id="3" name="TextBox 2"/>
        <xdr:cNvSpPr txBox="1"/>
      </xdr:nvSpPr>
      <xdr:spPr>
        <a:xfrm>
          <a:off x="2352675" y="809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ENOVO\Desktop\new%20mayuri%202025.10.10\2026%20budjet\2026%20budjet%20new%2009.29\Users\BUDGETBRCH_05\Desktop\New%20folder\&#3461;&#3501;&#3540;&#3515;&#3540;%20&#3523;&#3512;&#3530;&#3512;&#3501;%20&#3484;&#3538;&#3499;&#3540;&#351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අතුරු සම්මත ගිණුම"/>
      <sheetName val="S6"/>
      <sheetName val="Block Grant"/>
      <sheetName val="FINAL"/>
      <sheetName val="Revenue"/>
      <sheetName val="A2"/>
      <sheetName val="Capital 20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4">
          <cell r="B4">
            <v>3600000</v>
          </cell>
        </row>
      </sheetData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00FFFF"/>
  </sheetPr>
  <dimension ref="A1:AC96"/>
  <sheetViews>
    <sheetView zoomScaleNormal="100" workbookViewId="0">
      <pane xSplit="2" ySplit="6" topLeftCell="R7" activePane="bottomRight" state="frozen"/>
      <selection activeCell="B78" sqref="B78"/>
      <selection pane="topRight" activeCell="B78" sqref="B78"/>
      <selection pane="bottomLeft" activeCell="B78" sqref="B78"/>
      <selection pane="bottomRight" activeCell="R16" sqref="R16"/>
    </sheetView>
  </sheetViews>
  <sheetFormatPr defaultColWidth="9.140625" defaultRowHeight="12.75" x14ac:dyDescent="0.2"/>
  <cols>
    <col min="1" max="1" width="6.5703125" style="265" customWidth="1"/>
    <col min="2" max="2" width="34" style="265" customWidth="1"/>
    <col min="3" max="3" width="16.85546875" style="258" customWidth="1"/>
    <col min="4" max="4" width="13.5703125" style="258" customWidth="1"/>
    <col min="5" max="6" width="13" style="258" customWidth="1"/>
    <col min="7" max="7" width="15.7109375" style="258" bestFit="1" customWidth="1"/>
    <col min="8" max="8" width="17.42578125" style="258" customWidth="1"/>
    <col min="9" max="9" width="16.140625" style="258" customWidth="1"/>
    <col min="10" max="10" width="14.7109375" style="258" customWidth="1"/>
    <col min="11" max="11" width="12.7109375" style="258" bestFit="1" customWidth="1"/>
    <col min="12" max="12" width="13.85546875" style="258" customWidth="1"/>
    <col min="13" max="13" width="12.7109375" style="258" bestFit="1" customWidth="1"/>
    <col min="14" max="14" width="13.7109375" style="258" customWidth="1"/>
    <col min="15" max="15" width="15.140625" style="258" customWidth="1"/>
    <col min="16" max="16" width="17.85546875" style="258" customWidth="1"/>
    <col min="17" max="17" width="13.85546875" style="258" customWidth="1"/>
    <col min="18" max="18" width="14.140625" style="258" customWidth="1"/>
    <col min="19" max="19" width="14.85546875" style="258" customWidth="1"/>
    <col min="20" max="20" width="14" style="258" customWidth="1"/>
    <col min="21" max="22" width="14.5703125" style="258" bestFit="1" customWidth="1"/>
    <col min="23" max="23" width="11.7109375" style="258" customWidth="1"/>
    <col min="24" max="24" width="14.85546875" style="258" customWidth="1"/>
    <col min="25" max="26" width="14.140625" style="258" customWidth="1"/>
    <col min="27" max="27" width="13.85546875" style="258" customWidth="1"/>
    <col min="28" max="28" width="15.7109375" style="258" customWidth="1"/>
    <col min="29" max="29" width="18.140625" style="258" customWidth="1"/>
    <col min="30" max="16384" width="9.140625" style="258"/>
  </cols>
  <sheetData>
    <row r="1" spans="1:29" x14ac:dyDescent="0.2">
      <c r="A1" s="258"/>
      <c r="B1" s="258"/>
    </row>
    <row r="2" spans="1:29" x14ac:dyDescent="0.2">
      <c r="A2" s="258"/>
      <c r="B2" s="258"/>
    </row>
    <row r="3" spans="1:29" ht="12.75" customHeight="1" x14ac:dyDescent="0.2">
      <c r="A3" s="1227" t="s">
        <v>232</v>
      </c>
      <c r="B3" s="1228"/>
      <c r="C3" s="1222">
        <v>300</v>
      </c>
      <c r="D3" s="1222">
        <v>301</v>
      </c>
      <c r="E3" s="1222">
        <v>302</v>
      </c>
      <c r="F3" s="1222">
        <v>303</v>
      </c>
      <c r="G3" s="1222">
        <v>304</v>
      </c>
      <c r="H3" s="1222">
        <v>305</v>
      </c>
      <c r="I3" s="1222">
        <v>306</v>
      </c>
      <c r="J3" s="1222">
        <v>307</v>
      </c>
      <c r="K3" s="1222">
        <v>308</v>
      </c>
      <c r="L3" s="1222">
        <v>309</v>
      </c>
      <c r="M3" s="1222">
        <v>310</v>
      </c>
      <c r="N3" s="1222">
        <v>311</v>
      </c>
      <c r="O3" s="1222">
        <v>312</v>
      </c>
      <c r="P3" s="1222">
        <v>313</v>
      </c>
      <c r="Q3" s="1222">
        <v>314</v>
      </c>
      <c r="R3" s="1222">
        <v>315</v>
      </c>
      <c r="S3" s="1222">
        <v>316</v>
      </c>
      <c r="T3" s="1222">
        <v>317</v>
      </c>
      <c r="U3" s="1222">
        <v>318</v>
      </c>
      <c r="V3" s="1222">
        <v>319</v>
      </c>
      <c r="W3" s="1222">
        <v>320</v>
      </c>
      <c r="X3" s="1222">
        <v>321</v>
      </c>
      <c r="Y3" s="1222">
        <v>322</v>
      </c>
      <c r="Z3" s="1222">
        <v>323</v>
      </c>
      <c r="AA3" s="1222">
        <v>324</v>
      </c>
      <c r="AB3" s="1222">
        <v>325</v>
      </c>
      <c r="AC3" s="1222" t="s">
        <v>367</v>
      </c>
    </row>
    <row r="4" spans="1:29" ht="14.25" customHeight="1" x14ac:dyDescent="0.2">
      <c r="A4" s="1229"/>
      <c r="B4" s="1229"/>
      <c r="C4" s="1223"/>
      <c r="D4" s="1223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</row>
    <row r="5" spans="1:29" ht="14.25" customHeight="1" x14ac:dyDescent="0.2">
      <c r="A5" s="1230"/>
      <c r="B5" s="1230"/>
      <c r="C5" s="1223"/>
      <c r="D5" s="1223"/>
      <c r="E5" s="1223"/>
      <c r="F5" s="1223"/>
      <c r="G5" s="1223"/>
      <c r="H5" s="1223"/>
      <c r="I5" s="1223"/>
      <c r="J5" s="1223"/>
      <c r="K5" s="1223"/>
      <c r="L5" s="1223"/>
      <c r="M5" s="1223"/>
      <c r="N5" s="1223"/>
      <c r="O5" s="1223"/>
      <c r="P5" s="1223"/>
      <c r="Q5" s="1223"/>
      <c r="R5" s="1223"/>
      <c r="S5" s="1223"/>
      <c r="T5" s="1223"/>
      <c r="U5" s="1223"/>
      <c r="V5" s="1223"/>
      <c r="W5" s="1223"/>
      <c r="X5" s="1223"/>
      <c r="Y5" s="1223"/>
      <c r="Z5" s="1223"/>
      <c r="AA5" s="1223"/>
      <c r="AB5" s="1223"/>
      <c r="AC5" s="1223"/>
    </row>
    <row r="6" spans="1:29" ht="42" customHeight="1" x14ac:dyDescent="0.2">
      <c r="A6" s="1224" t="s">
        <v>233</v>
      </c>
      <c r="B6" s="1225"/>
      <c r="C6" s="577" t="e">
        <f t="shared" ref="C6:AB6" si="0">SUM(C7,C11,C14,C24,C31,C47,C58)</f>
        <v>#REF!</v>
      </c>
      <c r="D6" s="577" t="e">
        <f t="shared" si="0"/>
        <v>#REF!</v>
      </c>
      <c r="E6" s="577" t="e">
        <f t="shared" si="0"/>
        <v>#REF!</v>
      </c>
      <c r="F6" s="577" t="e">
        <f t="shared" si="0"/>
        <v>#REF!</v>
      </c>
      <c r="G6" s="577" t="e">
        <f t="shared" si="0"/>
        <v>#REF!</v>
      </c>
      <c r="H6" s="577" t="e">
        <f t="shared" si="0"/>
        <v>#REF!</v>
      </c>
      <c r="I6" s="577" t="e">
        <f t="shared" si="0"/>
        <v>#REF!</v>
      </c>
      <c r="J6" s="577" t="e">
        <f t="shared" si="0"/>
        <v>#REF!</v>
      </c>
      <c r="K6" s="577" t="e">
        <f t="shared" si="0"/>
        <v>#REF!</v>
      </c>
      <c r="L6" s="577" t="e">
        <f t="shared" si="0"/>
        <v>#REF!</v>
      </c>
      <c r="M6" s="577" t="e">
        <f t="shared" si="0"/>
        <v>#REF!</v>
      </c>
      <c r="N6" s="577" t="e">
        <f t="shared" si="0"/>
        <v>#REF!</v>
      </c>
      <c r="O6" s="577" t="e">
        <f t="shared" si="0"/>
        <v>#REF!</v>
      </c>
      <c r="P6" s="577" t="e">
        <f t="shared" si="0"/>
        <v>#REF!</v>
      </c>
      <c r="Q6" s="577" t="e">
        <f t="shared" si="0"/>
        <v>#REF!</v>
      </c>
      <c r="R6" s="577" t="e">
        <f t="shared" si="0"/>
        <v>#REF!</v>
      </c>
      <c r="S6" s="577" t="e">
        <f t="shared" si="0"/>
        <v>#REF!</v>
      </c>
      <c r="T6" s="577" t="e">
        <f t="shared" si="0"/>
        <v>#REF!</v>
      </c>
      <c r="U6" s="577" t="e">
        <f t="shared" si="0"/>
        <v>#REF!</v>
      </c>
      <c r="V6" s="577" t="e">
        <f t="shared" si="0"/>
        <v>#REF!</v>
      </c>
      <c r="W6" s="577" t="e">
        <f t="shared" si="0"/>
        <v>#REF!</v>
      </c>
      <c r="X6" s="577" t="e">
        <f t="shared" si="0"/>
        <v>#REF!</v>
      </c>
      <c r="Y6" s="577" t="e">
        <f t="shared" si="0"/>
        <v>#REF!</v>
      </c>
      <c r="Z6" s="577" t="e">
        <f t="shared" si="0"/>
        <v>#REF!</v>
      </c>
      <c r="AA6" s="577" t="e">
        <f t="shared" si="0"/>
        <v>#REF!</v>
      </c>
      <c r="AB6" s="577" t="e">
        <f t="shared" si="0"/>
        <v>#REF!</v>
      </c>
      <c r="AC6" s="577" t="e">
        <f>SUM(C6:AB6)</f>
        <v>#REF!</v>
      </c>
    </row>
    <row r="7" spans="1:29" ht="36" customHeight="1" x14ac:dyDescent="0.2">
      <c r="A7" s="1219" t="s">
        <v>234</v>
      </c>
      <c r="B7" s="1226"/>
      <c r="C7" s="578" t="e">
        <f>SUM(C8:C10)</f>
        <v>#REF!</v>
      </c>
      <c r="D7" s="578" t="e">
        <f t="shared" ref="D7:AB7" si="1">SUM(D8:D10)</f>
        <v>#REF!</v>
      </c>
      <c r="E7" s="578" t="e">
        <f t="shared" si="1"/>
        <v>#REF!</v>
      </c>
      <c r="F7" s="578" t="e">
        <f t="shared" si="1"/>
        <v>#REF!</v>
      </c>
      <c r="G7" s="578" t="e">
        <f t="shared" si="1"/>
        <v>#REF!</v>
      </c>
      <c r="H7" s="578" t="e">
        <f t="shared" si="1"/>
        <v>#REF!</v>
      </c>
      <c r="I7" s="578" t="e">
        <f t="shared" si="1"/>
        <v>#REF!</v>
      </c>
      <c r="J7" s="578" t="e">
        <f t="shared" si="1"/>
        <v>#REF!</v>
      </c>
      <c r="K7" s="578" t="e">
        <f t="shared" si="1"/>
        <v>#REF!</v>
      </c>
      <c r="L7" s="578" t="e">
        <f t="shared" si="1"/>
        <v>#REF!</v>
      </c>
      <c r="M7" s="578" t="e">
        <f t="shared" si="1"/>
        <v>#REF!</v>
      </c>
      <c r="N7" s="578" t="e">
        <f t="shared" si="1"/>
        <v>#REF!</v>
      </c>
      <c r="O7" s="578" t="e">
        <f t="shared" si="1"/>
        <v>#REF!</v>
      </c>
      <c r="P7" s="578" t="e">
        <f t="shared" si="1"/>
        <v>#REF!</v>
      </c>
      <c r="Q7" s="578" t="e">
        <f t="shared" si="1"/>
        <v>#REF!</v>
      </c>
      <c r="R7" s="578" t="e">
        <f t="shared" si="1"/>
        <v>#REF!</v>
      </c>
      <c r="S7" s="578" t="e">
        <f t="shared" si="1"/>
        <v>#REF!</v>
      </c>
      <c r="T7" s="578" t="e">
        <f t="shared" si="1"/>
        <v>#REF!</v>
      </c>
      <c r="U7" s="578" t="e">
        <f t="shared" si="1"/>
        <v>#REF!</v>
      </c>
      <c r="V7" s="578" t="e">
        <f t="shared" si="1"/>
        <v>#REF!</v>
      </c>
      <c r="W7" s="578" t="e">
        <f t="shared" si="1"/>
        <v>#REF!</v>
      </c>
      <c r="X7" s="578" t="e">
        <f t="shared" si="1"/>
        <v>#REF!</v>
      </c>
      <c r="Y7" s="578" t="e">
        <f t="shared" si="1"/>
        <v>#REF!</v>
      </c>
      <c r="Z7" s="578" t="e">
        <f t="shared" si="1"/>
        <v>#REF!</v>
      </c>
      <c r="AA7" s="578" t="e">
        <f t="shared" si="1"/>
        <v>#REF!</v>
      </c>
      <c r="AB7" s="578" t="e">
        <f t="shared" si="1"/>
        <v>#REF!</v>
      </c>
      <c r="AC7" s="578" t="e">
        <f t="shared" ref="AC7:AC82" si="2">SUM(C7:AB7)</f>
        <v>#REF!</v>
      </c>
    </row>
    <row r="8" spans="1:29" ht="27" x14ac:dyDescent="0.25">
      <c r="A8" s="259">
        <v>1001</v>
      </c>
      <c r="B8" s="260" t="s">
        <v>235</v>
      </c>
      <c r="C8" s="575" t="e">
        <f>#REF!/12*4</f>
        <v>#REF!</v>
      </c>
      <c r="D8" s="575" t="e">
        <f>#REF!/12*4</f>
        <v>#REF!</v>
      </c>
      <c r="E8" s="575" t="e">
        <f>#REF!/12*4</f>
        <v>#REF!</v>
      </c>
      <c r="F8" s="575" t="e">
        <f>#REF!/12*4</f>
        <v>#REF!</v>
      </c>
      <c r="G8" s="575" t="e">
        <f>#REF!/12*4</f>
        <v>#REF!</v>
      </c>
      <c r="H8" s="575" t="e">
        <f>#REF!/12*4</f>
        <v>#REF!</v>
      </c>
      <c r="I8" s="575" t="e">
        <f>#REF!/12*4</f>
        <v>#REF!</v>
      </c>
      <c r="J8" s="575" t="e">
        <f>#REF!/12*4</f>
        <v>#REF!</v>
      </c>
      <c r="K8" s="575" t="e">
        <f>#REF!/12*4</f>
        <v>#REF!</v>
      </c>
      <c r="L8" s="575" t="e">
        <f>#REF!/12*4</f>
        <v>#REF!</v>
      </c>
      <c r="M8" s="575" t="e">
        <f>#REF!/12*4</f>
        <v>#REF!</v>
      </c>
      <c r="N8" s="575" t="e">
        <f>#REF!/12*4</f>
        <v>#REF!</v>
      </c>
      <c r="O8" s="575" t="e">
        <f>#REF!/12*4</f>
        <v>#REF!</v>
      </c>
      <c r="P8" s="575" t="e">
        <f>#REF!/12*4</f>
        <v>#REF!</v>
      </c>
      <c r="Q8" s="575" t="e">
        <f>#REF!/12*4</f>
        <v>#REF!</v>
      </c>
      <c r="R8" s="575" t="e">
        <f>#REF!/12*4</f>
        <v>#REF!</v>
      </c>
      <c r="S8" s="575" t="e">
        <f>#REF!/12*4</f>
        <v>#REF!</v>
      </c>
      <c r="T8" s="575" t="e">
        <f>#REF!/12*4</f>
        <v>#REF!</v>
      </c>
      <c r="U8" s="575" t="e">
        <f>#REF!/12*4</f>
        <v>#REF!</v>
      </c>
      <c r="V8" s="575" t="e">
        <f>#REF!/12*4</f>
        <v>#REF!</v>
      </c>
      <c r="W8" s="575" t="e">
        <f>#REF!/12*4</f>
        <v>#REF!</v>
      </c>
      <c r="X8" s="575" t="e">
        <f>#REF!/12*4</f>
        <v>#REF!</v>
      </c>
      <c r="Y8" s="575" t="e">
        <f>#REF!/12*4</f>
        <v>#REF!</v>
      </c>
      <c r="Z8" s="575" t="e">
        <f>#REF!/12*4</f>
        <v>#REF!</v>
      </c>
      <c r="AA8" s="575" t="e">
        <f>#REF!/12*4</f>
        <v>#REF!</v>
      </c>
      <c r="AB8" s="575" t="e">
        <f>#REF!/12*4</f>
        <v>#REF!</v>
      </c>
      <c r="AC8" s="579" t="e">
        <f>SUM(C8:AB8)</f>
        <v>#REF!</v>
      </c>
    </row>
    <row r="9" spans="1:29" ht="27" x14ac:dyDescent="0.25">
      <c r="A9" s="259">
        <v>1002</v>
      </c>
      <c r="B9" s="261" t="s">
        <v>236</v>
      </c>
      <c r="C9" s="575" t="e">
        <f>#REF!/12*4</f>
        <v>#REF!</v>
      </c>
      <c r="D9" s="575" t="e">
        <f>#REF!/12*4</f>
        <v>#REF!</v>
      </c>
      <c r="E9" s="575" t="e">
        <f>#REF!/12*4</f>
        <v>#REF!</v>
      </c>
      <c r="F9" s="575" t="e">
        <f>#REF!/12*4</f>
        <v>#REF!</v>
      </c>
      <c r="G9" s="575" t="e">
        <f>#REF!/12*4</f>
        <v>#REF!</v>
      </c>
      <c r="H9" s="575" t="e">
        <f>#REF!/12*4</f>
        <v>#REF!</v>
      </c>
      <c r="I9" s="575" t="e">
        <f>#REF!/12*4</f>
        <v>#REF!</v>
      </c>
      <c r="J9" s="575" t="e">
        <f>#REF!/12*4</f>
        <v>#REF!</v>
      </c>
      <c r="K9" s="575" t="e">
        <f>#REF!/12*4</f>
        <v>#REF!</v>
      </c>
      <c r="L9" s="575" t="e">
        <f>#REF!/12*4</f>
        <v>#REF!</v>
      </c>
      <c r="M9" s="575" t="e">
        <f>#REF!/12*4</f>
        <v>#REF!</v>
      </c>
      <c r="N9" s="575" t="e">
        <f>#REF!/12*4</f>
        <v>#REF!</v>
      </c>
      <c r="O9" s="575" t="e">
        <f>#REF!/12*4</f>
        <v>#REF!</v>
      </c>
      <c r="P9" s="575" t="e">
        <f>#REF!/12*4</f>
        <v>#REF!</v>
      </c>
      <c r="Q9" s="575" t="e">
        <f>#REF!/12*4</f>
        <v>#REF!</v>
      </c>
      <c r="R9" s="575" t="e">
        <f>#REF!/12*4</f>
        <v>#REF!</v>
      </c>
      <c r="S9" s="575" t="e">
        <f>#REF!/12*4</f>
        <v>#REF!</v>
      </c>
      <c r="T9" s="575" t="e">
        <f>#REF!/12*4</f>
        <v>#REF!</v>
      </c>
      <c r="U9" s="575" t="e">
        <f>#REF!/12*4</f>
        <v>#REF!</v>
      </c>
      <c r="V9" s="575" t="e">
        <f>#REF!/12*4</f>
        <v>#REF!</v>
      </c>
      <c r="W9" s="575" t="e">
        <f>#REF!/12*4</f>
        <v>#REF!</v>
      </c>
      <c r="X9" s="575" t="e">
        <f>#REF!/12*4</f>
        <v>#REF!</v>
      </c>
      <c r="Y9" s="575" t="e">
        <f>#REF!/12*4</f>
        <v>#REF!</v>
      </c>
      <c r="Z9" s="575" t="e">
        <f>#REF!/12*4</f>
        <v>#REF!</v>
      </c>
      <c r="AA9" s="575" t="e">
        <f>#REF!/12*4</f>
        <v>#REF!</v>
      </c>
      <c r="AB9" s="575" t="e">
        <f>#REF!/12*4</f>
        <v>#REF!</v>
      </c>
      <c r="AC9" s="579" t="e">
        <f t="shared" si="2"/>
        <v>#REF!</v>
      </c>
    </row>
    <row r="10" spans="1:29" ht="27" x14ac:dyDescent="0.25">
      <c r="A10" s="259">
        <v>1003</v>
      </c>
      <c r="B10" s="261" t="s">
        <v>237</v>
      </c>
      <c r="C10" s="575" t="e">
        <f>#REF!/12*4</f>
        <v>#REF!</v>
      </c>
      <c r="D10" s="575" t="e">
        <f>#REF!/12*4</f>
        <v>#REF!</v>
      </c>
      <c r="E10" s="575" t="e">
        <f>#REF!/12*4</f>
        <v>#REF!</v>
      </c>
      <c r="F10" s="575" t="e">
        <f>#REF!/12*4</f>
        <v>#REF!</v>
      </c>
      <c r="G10" s="575" t="e">
        <f>#REF!/12*4</f>
        <v>#REF!</v>
      </c>
      <c r="H10" s="575" t="e">
        <f>#REF!/12*4</f>
        <v>#REF!</v>
      </c>
      <c r="I10" s="575" t="e">
        <f>#REF!/12*4</f>
        <v>#REF!</v>
      </c>
      <c r="J10" s="575" t="e">
        <f>#REF!/12*4</f>
        <v>#REF!</v>
      </c>
      <c r="K10" s="575" t="e">
        <f>#REF!/12*4</f>
        <v>#REF!</v>
      </c>
      <c r="L10" s="575" t="e">
        <f>#REF!/12*4</f>
        <v>#REF!</v>
      </c>
      <c r="M10" s="575" t="e">
        <f>#REF!/12*4</f>
        <v>#REF!</v>
      </c>
      <c r="N10" s="575" t="e">
        <f>#REF!/12*4</f>
        <v>#REF!</v>
      </c>
      <c r="O10" s="575" t="e">
        <f>#REF!/12*4</f>
        <v>#REF!</v>
      </c>
      <c r="P10" s="575" t="e">
        <f>#REF!/12*4</f>
        <v>#REF!</v>
      </c>
      <c r="Q10" s="575" t="e">
        <f>#REF!/12*4</f>
        <v>#REF!</v>
      </c>
      <c r="R10" s="575" t="e">
        <f>#REF!/12*4</f>
        <v>#REF!</v>
      </c>
      <c r="S10" s="575" t="e">
        <f>#REF!/12*4</f>
        <v>#REF!</v>
      </c>
      <c r="T10" s="575" t="e">
        <f>#REF!/12*4</f>
        <v>#REF!</v>
      </c>
      <c r="U10" s="575" t="e">
        <f>#REF!/12*4</f>
        <v>#REF!</v>
      </c>
      <c r="V10" s="575" t="e">
        <f>#REF!/12*4</f>
        <v>#REF!</v>
      </c>
      <c r="W10" s="575" t="e">
        <f>#REF!/12*4</f>
        <v>#REF!</v>
      </c>
      <c r="X10" s="575" t="e">
        <f>#REF!/12*4</f>
        <v>#REF!</v>
      </c>
      <c r="Y10" s="575" t="e">
        <f>#REF!/12*4</f>
        <v>#REF!</v>
      </c>
      <c r="Z10" s="575" t="e">
        <f>#REF!/12*4</f>
        <v>#REF!</v>
      </c>
      <c r="AA10" s="575" t="e">
        <f>#REF!/12*4</f>
        <v>#REF!</v>
      </c>
      <c r="AB10" s="575" t="e">
        <f>#REF!/12*4</f>
        <v>#REF!</v>
      </c>
      <c r="AC10" s="579" t="e">
        <f t="shared" si="2"/>
        <v>#REF!</v>
      </c>
    </row>
    <row r="11" spans="1:29" ht="30.75" customHeight="1" x14ac:dyDescent="0.2">
      <c r="A11" s="1218" t="s">
        <v>238</v>
      </c>
      <c r="B11" s="1220"/>
      <c r="C11" s="578" t="e">
        <f>SUM(C12:C13)</f>
        <v>#REF!</v>
      </c>
      <c r="D11" s="578" t="e">
        <f t="shared" ref="D11:AB11" si="3">SUM(D12:D13)</f>
        <v>#REF!</v>
      </c>
      <c r="E11" s="578" t="e">
        <f t="shared" si="3"/>
        <v>#REF!</v>
      </c>
      <c r="F11" s="578" t="e">
        <f t="shared" si="3"/>
        <v>#REF!</v>
      </c>
      <c r="G11" s="578" t="e">
        <f t="shared" si="3"/>
        <v>#REF!</v>
      </c>
      <c r="H11" s="578" t="e">
        <f t="shared" si="3"/>
        <v>#REF!</v>
      </c>
      <c r="I11" s="578" t="e">
        <f t="shared" si="3"/>
        <v>#REF!</v>
      </c>
      <c r="J11" s="578" t="e">
        <f t="shared" si="3"/>
        <v>#REF!</v>
      </c>
      <c r="K11" s="578" t="e">
        <f t="shared" si="3"/>
        <v>#REF!</v>
      </c>
      <c r="L11" s="578" t="e">
        <f t="shared" si="3"/>
        <v>#REF!</v>
      </c>
      <c r="M11" s="578" t="e">
        <f t="shared" si="3"/>
        <v>#REF!</v>
      </c>
      <c r="N11" s="578" t="e">
        <f t="shared" si="3"/>
        <v>#REF!</v>
      </c>
      <c r="O11" s="578" t="e">
        <f t="shared" si="3"/>
        <v>#REF!</v>
      </c>
      <c r="P11" s="578" t="e">
        <f t="shared" si="3"/>
        <v>#REF!</v>
      </c>
      <c r="Q11" s="578" t="e">
        <f t="shared" si="3"/>
        <v>#REF!</v>
      </c>
      <c r="R11" s="578" t="e">
        <f t="shared" si="3"/>
        <v>#REF!</v>
      </c>
      <c r="S11" s="578" t="e">
        <f t="shared" si="3"/>
        <v>#REF!</v>
      </c>
      <c r="T11" s="578" t="e">
        <f t="shared" si="3"/>
        <v>#REF!</v>
      </c>
      <c r="U11" s="578" t="e">
        <f t="shared" si="3"/>
        <v>#REF!</v>
      </c>
      <c r="V11" s="578" t="e">
        <f t="shared" si="3"/>
        <v>#REF!</v>
      </c>
      <c r="W11" s="578" t="e">
        <f t="shared" si="3"/>
        <v>#REF!</v>
      </c>
      <c r="X11" s="578" t="e">
        <f t="shared" si="3"/>
        <v>#REF!</v>
      </c>
      <c r="Y11" s="578" t="e">
        <f t="shared" si="3"/>
        <v>#REF!</v>
      </c>
      <c r="Z11" s="578" t="e">
        <f t="shared" si="3"/>
        <v>#REF!</v>
      </c>
      <c r="AA11" s="578" t="e">
        <f t="shared" si="3"/>
        <v>#REF!</v>
      </c>
      <c r="AB11" s="578" t="e">
        <f t="shared" si="3"/>
        <v>#REF!</v>
      </c>
      <c r="AC11" s="578" t="e">
        <f t="shared" si="2"/>
        <v>#REF!</v>
      </c>
    </row>
    <row r="12" spans="1:29" ht="27" x14ac:dyDescent="0.25">
      <c r="A12" s="259">
        <v>1101</v>
      </c>
      <c r="B12" s="261" t="s">
        <v>239</v>
      </c>
      <c r="C12" s="575" t="e">
        <f>#REF!/12*4</f>
        <v>#REF!</v>
      </c>
      <c r="D12" s="575" t="e">
        <f>#REF!/12*4</f>
        <v>#REF!</v>
      </c>
      <c r="E12" s="575" t="e">
        <f>#REF!/12*4</f>
        <v>#REF!</v>
      </c>
      <c r="F12" s="575" t="e">
        <f>#REF!/12*4</f>
        <v>#REF!</v>
      </c>
      <c r="G12" s="575" t="e">
        <f>#REF!/12*4</f>
        <v>#REF!</v>
      </c>
      <c r="H12" s="575" t="e">
        <f>#REF!/12*4</f>
        <v>#REF!</v>
      </c>
      <c r="I12" s="575" t="e">
        <f>#REF!/12*4</f>
        <v>#REF!</v>
      </c>
      <c r="J12" s="575" t="e">
        <f>#REF!/12*4</f>
        <v>#REF!</v>
      </c>
      <c r="K12" s="575" t="e">
        <f>#REF!/12*4</f>
        <v>#REF!</v>
      </c>
      <c r="L12" s="575" t="e">
        <f>#REF!/12*4</f>
        <v>#REF!</v>
      </c>
      <c r="M12" s="575" t="e">
        <f>#REF!/12*4</f>
        <v>#REF!</v>
      </c>
      <c r="N12" s="575" t="e">
        <f>#REF!/12*4</f>
        <v>#REF!</v>
      </c>
      <c r="O12" s="575" t="e">
        <f>#REF!/12*4</f>
        <v>#REF!</v>
      </c>
      <c r="P12" s="575" t="e">
        <f>#REF!/12*4</f>
        <v>#REF!</v>
      </c>
      <c r="Q12" s="575" t="e">
        <f>#REF!/12*4</f>
        <v>#REF!</v>
      </c>
      <c r="R12" s="575" t="e">
        <f>#REF!/12*4</f>
        <v>#REF!</v>
      </c>
      <c r="S12" s="575" t="e">
        <f>#REF!/12*4</f>
        <v>#REF!</v>
      </c>
      <c r="T12" s="575" t="e">
        <f>#REF!/12*4</f>
        <v>#REF!</v>
      </c>
      <c r="U12" s="575" t="e">
        <f>#REF!/12*4</f>
        <v>#REF!</v>
      </c>
      <c r="V12" s="575" t="e">
        <f>#REF!/12*4</f>
        <v>#REF!</v>
      </c>
      <c r="W12" s="575" t="e">
        <f>#REF!/12*4</f>
        <v>#REF!</v>
      </c>
      <c r="X12" s="575" t="e">
        <f>#REF!/12*4</f>
        <v>#REF!</v>
      </c>
      <c r="Y12" s="575" t="e">
        <f>#REF!/12*4</f>
        <v>#REF!</v>
      </c>
      <c r="Z12" s="575" t="e">
        <f>#REF!/12*4</f>
        <v>#REF!</v>
      </c>
      <c r="AA12" s="575" t="e">
        <f>#REF!/12*4</f>
        <v>#REF!</v>
      </c>
      <c r="AB12" s="575" t="e">
        <f>#REF!/12*4</f>
        <v>#REF!</v>
      </c>
      <c r="AC12" s="579" t="e">
        <f t="shared" si="2"/>
        <v>#REF!</v>
      </c>
    </row>
    <row r="13" spans="1:29" ht="27" x14ac:dyDescent="0.25">
      <c r="A13" s="259">
        <v>1102</v>
      </c>
      <c r="B13" s="261" t="s">
        <v>240</v>
      </c>
      <c r="C13" s="575" t="e">
        <f>#REF!/12*4</f>
        <v>#REF!</v>
      </c>
      <c r="D13" s="575" t="e">
        <f>#REF!/12*4</f>
        <v>#REF!</v>
      </c>
      <c r="E13" s="575" t="e">
        <f>#REF!/12*4</f>
        <v>#REF!</v>
      </c>
      <c r="F13" s="575" t="e">
        <f>#REF!/12*4</f>
        <v>#REF!</v>
      </c>
      <c r="G13" s="575" t="e">
        <f>#REF!/12*4</f>
        <v>#REF!</v>
      </c>
      <c r="H13" s="575" t="e">
        <f>#REF!/12*4</f>
        <v>#REF!</v>
      </c>
      <c r="I13" s="575" t="e">
        <f>#REF!/12*4</f>
        <v>#REF!</v>
      </c>
      <c r="J13" s="575" t="e">
        <f>#REF!/12*4</f>
        <v>#REF!</v>
      </c>
      <c r="K13" s="575" t="e">
        <f>#REF!/12*4</f>
        <v>#REF!</v>
      </c>
      <c r="L13" s="575" t="e">
        <f>#REF!/12*4</f>
        <v>#REF!</v>
      </c>
      <c r="M13" s="575" t="e">
        <f>#REF!/12*4</f>
        <v>#REF!</v>
      </c>
      <c r="N13" s="575" t="e">
        <f>#REF!/12*4</f>
        <v>#REF!</v>
      </c>
      <c r="O13" s="575" t="e">
        <f>#REF!/12*4</f>
        <v>#REF!</v>
      </c>
      <c r="P13" s="575" t="e">
        <f>#REF!/12*4</f>
        <v>#REF!</v>
      </c>
      <c r="Q13" s="575" t="e">
        <f>#REF!/12*4</f>
        <v>#REF!</v>
      </c>
      <c r="R13" s="575" t="e">
        <f>#REF!/12*4</f>
        <v>#REF!</v>
      </c>
      <c r="S13" s="575" t="e">
        <f>#REF!/12*4</f>
        <v>#REF!</v>
      </c>
      <c r="T13" s="575" t="e">
        <f>#REF!/12*4</f>
        <v>#REF!</v>
      </c>
      <c r="U13" s="575" t="e">
        <f>#REF!/12*4</f>
        <v>#REF!</v>
      </c>
      <c r="V13" s="575" t="e">
        <f>#REF!/12*4</f>
        <v>#REF!</v>
      </c>
      <c r="W13" s="575" t="e">
        <f>#REF!/12*4</f>
        <v>#REF!</v>
      </c>
      <c r="X13" s="575" t="e">
        <f>#REF!/12*4</f>
        <v>#REF!</v>
      </c>
      <c r="Y13" s="575" t="e">
        <f>#REF!/12*4</f>
        <v>#REF!</v>
      </c>
      <c r="Z13" s="575" t="e">
        <f>#REF!/12*4</f>
        <v>#REF!</v>
      </c>
      <c r="AA13" s="575" t="e">
        <f>#REF!/12*4</f>
        <v>#REF!</v>
      </c>
      <c r="AB13" s="575" t="e">
        <f>#REF!/12*4</f>
        <v>#REF!</v>
      </c>
      <c r="AC13" s="579" t="e">
        <f t="shared" si="2"/>
        <v>#REF!</v>
      </c>
    </row>
    <row r="14" spans="1:29" ht="33.75" customHeight="1" x14ac:dyDescent="0.2">
      <c r="A14" s="1221" t="s">
        <v>241</v>
      </c>
      <c r="B14" s="1221"/>
      <c r="C14" s="578" t="e">
        <f>SUM(C15:C23)</f>
        <v>#REF!</v>
      </c>
      <c r="D14" s="578" t="e">
        <f t="shared" ref="D14:AB14" si="4">SUM(D15:D23)</f>
        <v>#REF!</v>
      </c>
      <c r="E14" s="578" t="e">
        <f t="shared" si="4"/>
        <v>#REF!</v>
      </c>
      <c r="F14" s="578" t="e">
        <f t="shared" si="4"/>
        <v>#REF!</v>
      </c>
      <c r="G14" s="578" t="e">
        <f t="shared" si="4"/>
        <v>#REF!</v>
      </c>
      <c r="H14" s="578" t="e">
        <f t="shared" si="4"/>
        <v>#REF!</v>
      </c>
      <c r="I14" s="578" t="e">
        <f t="shared" si="4"/>
        <v>#REF!</v>
      </c>
      <c r="J14" s="578" t="e">
        <f t="shared" si="4"/>
        <v>#REF!</v>
      </c>
      <c r="K14" s="578" t="e">
        <f t="shared" si="4"/>
        <v>#REF!</v>
      </c>
      <c r="L14" s="578" t="e">
        <f t="shared" si="4"/>
        <v>#REF!</v>
      </c>
      <c r="M14" s="578" t="e">
        <f t="shared" si="4"/>
        <v>#REF!</v>
      </c>
      <c r="N14" s="578" t="e">
        <f t="shared" si="4"/>
        <v>#REF!</v>
      </c>
      <c r="O14" s="578" t="e">
        <f t="shared" si="4"/>
        <v>#REF!</v>
      </c>
      <c r="P14" s="578" t="e">
        <f t="shared" si="4"/>
        <v>#REF!</v>
      </c>
      <c r="Q14" s="578" t="e">
        <f t="shared" si="4"/>
        <v>#REF!</v>
      </c>
      <c r="R14" s="578" t="e">
        <f t="shared" si="4"/>
        <v>#REF!</v>
      </c>
      <c r="S14" s="578" t="e">
        <f t="shared" si="4"/>
        <v>#REF!</v>
      </c>
      <c r="T14" s="578" t="e">
        <f t="shared" si="4"/>
        <v>#REF!</v>
      </c>
      <c r="U14" s="578" t="e">
        <f t="shared" si="4"/>
        <v>#REF!</v>
      </c>
      <c r="V14" s="578" t="e">
        <f t="shared" si="4"/>
        <v>#REF!</v>
      </c>
      <c r="W14" s="578" t="e">
        <f t="shared" si="4"/>
        <v>#REF!</v>
      </c>
      <c r="X14" s="578" t="e">
        <f t="shared" si="4"/>
        <v>#REF!</v>
      </c>
      <c r="Y14" s="578" t="e">
        <f t="shared" si="4"/>
        <v>#REF!</v>
      </c>
      <c r="Z14" s="578" t="e">
        <f t="shared" si="4"/>
        <v>#REF!</v>
      </c>
      <c r="AA14" s="578" t="e">
        <f t="shared" si="4"/>
        <v>#REF!</v>
      </c>
      <c r="AB14" s="578" t="e">
        <f t="shared" si="4"/>
        <v>#REF!</v>
      </c>
      <c r="AC14" s="578" t="e">
        <f t="shared" si="2"/>
        <v>#REF!</v>
      </c>
    </row>
    <row r="15" spans="1:29" ht="27" x14ac:dyDescent="0.25">
      <c r="A15" s="259">
        <v>1201</v>
      </c>
      <c r="B15" s="261" t="s">
        <v>242</v>
      </c>
      <c r="C15" s="576" t="e">
        <f>#REF!/12*4</f>
        <v>#REF!</v>
      </c>
      <c r="D15" s="576" t="e">
        <f>#REF!/12*4</f>
        <v>#REF!</v>
      </c>
      <c r="E15" s="576" t="e">
        <f>#REF!/12*4</f>
        <v>#REF!</v>
      </c>
      <c r="F15" s="576" t="e">
        <f>#REF!/12*4</f>
        <v>#REF!</v>
      </c>
      <c r="G15" s="576" t="e">
        <f>#REF!/12*4</f>
        <v>#REF!</v>
      </c>
      <c r="H15" s="576" t="e">
        <f>#REF!/12*4</f>
        <v>#REF!</v>
      </c>
      <c r="I15" s="576" t="e">
        <f>#REF!/12*4</f>
        <v>#REF!</v>
      </c>
      <c r="J15" s="576" t="e">
        <f>#REF!/12*4</f>
        <v>#REF!</v>
      </c>
      <c r="K15" s="576" t="e">
        <f>#REF!/12*4</f>
        <v>#REF!</v>
      </c>
      <c r="L15" s="576" t="e">
        <f>#REF!/12*4</f>
        <v>#REF!</v>
      </c>
      <c r="M15" s="576" t="e">
        <f>#REF!/12*4</f>
        <v>#REF!</v>
      </c>
      <c r="N15" s="576" t="e">
        <f>#REF!/12*4</f>
        <v>#REF!</v>
      </c>
      <c r="O15" s="576" t="e">
        <f>#REF!/12*4</f>
        <v>#REF!</v>
      </c>
      <c r="P15" s="576" t="e">
        <f>#REF!/12*4</f>
        <v>#REF!</v>
      </c>
      <c r="Q15" s="576" t="e">
        <f>#REF!/12*4</f>
        <v>#REF!</v>
      </c>
      <c r="R15" s="576" t="e">
        <f>#REF!/12*4</f>
        <v>#REF!</v>
      </c>
      <c r="S15" s="576" t="e">
        <f>#REF!/12*4</f>
        <v>#REF!</v>
      </c>
      <c r="T15" s="576" t="e">
        <f>#REF!/12*4</f>
        <v>#REF!</v>
      </c>
      <c r="U15" s="576" t="e">
        <f>#REF!/12*4</f>
        <v>#REF!</v>
      </c>
      <c r="V15" s="576" t="e">
        <f>#REF!/12*4</f>
        <v>#REF!</v>
      </c>
      <c r="W15" s="576" t="e">
        <f>#REF!/12*4</f>
        <v>#REF!</v>
      </c>
      <c r="X15" s="576" t="e">
        <f>#REF!/12*4</f>
        <v>#REF!</v>
      </c>
      <c r="Y15" s="576" t="e">
        <f>#REF!/12*4</f>
        <v>#REF!</v>
      </c>
      <c r="Z15" s="576" t="e">
        <f>#REF!/12*4</f>
        <v>#REF!</v>
      </c>
      <c r="AA15" s="576" t="e">
        <f>#REF!/12*4</f>
        <v>#REF!</v>
      </c>
      <c r="AB15" s="576" t="e">
        <f>#REF!/12*4</f>
        <v>#REF!</v>
      </c>
      <c r="AC15" s="579" t="e">
        <f t="shared" si="2"/>
        <v>#REF!</v>
      </c>
    </row>
    <row r="16" spans="1:29" ht="27" customHeight="1" x14ac:dyDescent="0.25">
      <c r="A16" s="259" t="s">
        <v>389</v>
      </c>
      <c r="B16" s="261" t="s">
        <v>405</v>
      </c>
      <c r="C16" s="576" t="e">
        <f>#REF!/12*4</f>
        <v>#REF!</v>
      </c>
      <c r="D16" s="576" t="e">
        <f>#REF!/12*4</f>
        <v>#REF!</v>
      </c>
      <c r="E16" s="576" t="e">
        <f>#REF!/12*4</f>
        <v>#REF!</v>
      </c>
      <c r="F16" s="576" t="e">
        <f>#REF!/12*4</f>
        <v>#REF!</v>
      </c>
      <c r="G16" s="576" t="e">
        <f>#REF!/12*4</f>
        <v>#REF!</v>
      </c>
      <c r="H16" s="576" t="e">
        <f>#REF!/12*4</f>
        <v>#REF!</v>
      </c>
      <c r="I16" s="576" t="e">
        <f>#REF!/12*4</f>
        <v>#REF!</v>
      </c>
      <c r="J16" s="576" t="e">
        <f>#REF!/12*4</f>
        <v>#REF!</v>
      </c>
      <c r="K16" s="576" t="e">
        <f>#REF!/12*4</f>
        <v>#REF!</v>
      </c>
      <c r="L16" s="576" t="e">
        <f>#REF!/12*4</f>
        <v>#REF!</v>
      </c>
      <c r="M16" s="576" t="e">
        <f>#REF!/12*4</f>
        <v>#REF!</v>
      </c>
      <c r="N16" s="576" t="e">
        <f>#REF!/12*4</f>
        <v>#REF!</v>
      </c>
      <c r="O16" s="576" t="e">
        <f>#REF!/12*4</f>
        <v>#REF!</v>
      </c>
      <c r="P16" s="576" t="e">
        <f>#REF!/12*4</f>
        <v>#REF!</v>
      </c>
      <c r="Q16" s="576" t="e">
        <f>#REF!/12*4</f>
        <v>#REF!</v>
      </c>
      <c r="R16" s="576" t="e">
        <f>#REF!/12*4</f>
        <v>#REF!</v>
      </c>
      <c r="S16" s="576" t="e">
        <f>#REF!/12*4</f>
        <v>#REF!</v>
      </c>
      <c r="T16" s="576" t="e">
        <f>#REF!/12*4</f>
        <v>#REF!</v>
      </c>
      <c r="U16" s="576" t="e">
        <f>#REF!/12*4</f>
        <v>#REF!</v>
      </c>
      <c r="V16" s="576" t="e">
        <f>#REF!/12*4</f>
        <v>#REF!</v>
      </c>
      <c r="W16" s="576" t="e">
        <f>#REF!/12*4</f>
        <v>#REF!</v>
      </c>
      <c r="X16" s="576" t="e">
        <f>#REF!/12*4</f>
        <v>#REF!</v>
      </c>
      <c r="Y16" s="576" t="e">
        <f>#REF!/12*4</f>
        <v>#REF!</v>
      </c>
      <c r="Z16" s="576" t="e">
        <f>#REF!/12*4</f>
        <v>#REF!</v>
      </c>
      <c r="AA16" s="576" t="e">
        <f>#REF!/12*4</f>
        <v>#REF!</v>
      </c>
      <c r="AB16" s="576" t="e">
        <f>#REF!/12*4</f>
        <v>#REF!</v>
      </c>
      <c r="AC16" s="579" t="e">
        <f t="shared" si="2"/>
        <v>#REF!</v>
      </c>
    </row>
    <row r="17" spans="1:29" ht="27" customHeight="1" x14ac:dyDescent="0.25">
      <c r="A17" s="259" t="s">
        <v>378</v>
      </c>
      <c r="B17" s="261" t="s">
        <v>411</v>
      </c>
      <c r="C17" s="576" t="e">
        <f>#REF!/12*4</f>
        <v>#REF!</v>
      </c>
      <c r="D17" s="576" t="e">
        <f>#REF!/12*4</f>
        <v>#REF!</v>
      </c>
      <c r="E17" s="576" t="e">
        <f>#REF!/12*4</f>
        <v>#REF!</v>
      </c>
      <c r="F17" s="576" t="e">
        <f>#REF!/12*4</f>
        <v>#REF!</v>
      </c>
      <c r="G17" s="576" t="e">
        <f>#REF!/12*4</f>
        <v>#REF!</v>
      </c>
      <c r="H17" s="576" t="e">
        <f>#REF!/12*4</f>
        <v>#REF!</v>
      </c>
      <c r="I17" s="576" t="e">
        <f>#REF!/12*4</f>
        <v>#REF!</v>
      </c>
      <c r="J17" s="576" t="e">
        <f>#REF!/12*4</f>
        <v>#REF!</v>
      </c>
      <c r="K17" s="576" t="e">
        <f>#REF!/12*4</f>
        <v>#REF!</v>
      </c>
      <c r="L17" s="576" t="e">
        <f>#REF!/12*4</f>
        <v>#REF!</v>
      </c>
      <c r="M17" s="576" t="e">
        <f>#REF!/12*4</f>
        <v>#REF!</v>
      </c>
      <c r="N17" s="576" t="e">
        <f>#REF!/12*4</f>
        <v>#REF!</v>
      </c>
      <c r="O17" s="576" t="e">
        <f>#REF!/12*4</f>
        <v>#REF!</v>
      </c>
      <c r="P17" s="576" t="e">
        <f>#REF!/12*4</f>
        <v>#REF!</v>
      </c>
      <c r="Q17" s="576" t="e">
        <f>#REF!/12*4</f>
        <v>#REF!</v>
      </c>
      <c r="R17" s="576" t="e">
        <f>#REF!/12*4</f>
        <v>#REF!</v>
      </c>
      <c r="S17" s="576" t="e">
        <f>#REF!/12*4</f>
        <v>#REF!</v>
      </c>
      <c r="T17" s="576" t="e">
        <f>#REF!/12*4</f>
        <v>#REF!</v>
      </c>
      <c r="U17" s="576" t="e">
        <f>#REF!/12*4</f>
        <v>#REF!</v>
      </c>
      <c r="V17" s="576" t="e">
        <f>#REF!/12*4</f>
        <v>#REF!</v>
      </c>
      <c r="W17" s="576" t="e">
        <f>#REF!/12*4</f>
        <v>#REF!</v>
      </c>
      <c r="X17" s="576" t="e">
        <f>#REF!/12*4</f>
        <v>#REF!</v>
      </c>
      <c r="Y17" s="576" t="e">
        <f>#REF!/12*4</f>
        <v>#REF!</v>
      </c>
      <c r="Z17" s="576" t="e">
        <f>#REF!/12*4</f>
        <v>#REF!</v>
      </c>
      <c r="AA17" s="576" t="e">
        <f>#REF!/12*4</f>
        <v>#REF!</v>
      </c>
      <c r="AB17" s="576" t="e">
        <f>#REF!/12*4</f>
        <v>#REF!</v>
      </c>
      <c r="AC17" s="579" t="e">
        <f t="shared" si="2"/>
        <v>#REF!</v>
      </c>
    </row>
    <row r="18" spans="1:29" ht="27" customHeight="1" x14ac:dyDescent="0.25">
      <c r="A18" s="259" t="s">
        <v>379</v>
      </c>
      <c r="B18" s="261" t="s">
        <v>412</v>
      </c>
      <c r="C18" s="576" t="e">
        <f>#REF!/12*4</f>
        <v>#REF!</v>
      </c>
      <c r="D18" s="576" t="e">
        <f>#REF!/12*4</f>
        <v>#REF!</v>
      </c>
      <c r="E18" s="576" t="e">
        <f>#REF!/12*4</f>
        <v>#REF!</v>
      </c>
      <c r="F18" s="576" t="e">
        <f>#REF!/12*4</f>
        <v>#REF!</v>
      </c>
      <c r="G18" s="576" t="e">
        <f>#REF!/12*4</f>
        <v>#REF!</v>
      </c>
      <c r="H18" s="576" t="e">
        <f>#REF!/12*4</f>
        <v>#REF!</v>
      </c>
      <c r="I18" s="576" t="e">
        <f>#REF!/12*4</f>
        <v>#REF!</v>
      </c>
      <c r="J18" s="576" t="e">
        <f>#REF!/12*4</f>
        <v>#REF!</v>
      </c>
      <c r="K18" s="576" t="e">
        <f>#REF!/12*4</f>
        <v>#REF!</v>
      </c>
      <c r="L18" s="576" t="e">
        <f>#REF!/12*4</f>
        <v>#REF!</v>
      </c>
      <c r="M18" s="576" t="e">
        <f>#REF!/12*4</f>
        <v>#REF!</v>
      </c>
      <c r="N18" s="576" t="e">
        <f>#REF!/12*4</f>
        <v>#REF!</v>
      </c>
      <c r="O18" s="576" t="e">
        <f>#REF!/12*4</f>
        <v>#REF!</v>
      </c>
      <c r="P18" s="576" t="e">
        <f>#REF!/12*4</f>
        <v>#REF!</v>
      </c>
      <c r="Q18" s="576" t="e">
        <f>#REF!/12*4</f>
        <v>#REF!</v>
      </c>
      <c r="R18" s="576" t="e">
        <f>#REF!/12*4</f>
        <v>#REF!</v>
      </c>
      <c r="S18" s="576" t="e">
        <f>#REF!/12*4</f>
        <v>#REF!</v>
      </c>
      <c r="T18" s="576" t="e">
        <f>#REF!/12*4</f>
        <v>#REF!</v>
      </c>
      <c r="U18" s="576" t="e">
        <f>#REF!/12*4</f>
        <v>#REF!</v>
      </c>
      <c r="V18" s="576" t="e">
        <f>#REF!/12*4</f>
        <v>#REF!</v>
      </c>
      <c r="W18" s="576" t="e">
        <f>#REF!/12*4</f>
        <v>#REF!</v>
      </c>
      <c r="X18" s="576" t="e">
        <f>#REF!/12*4</f>
        <v>#REF!</v>
      </c>
      <c r="Y18" s="576" t="e">
        <f>#REF!/12*4</f>
        <v>#REF!</v>
      </c>
      <c r="Z18" s="576" t="e">
        <f>#REF!/12*4</f>
        <v>#REF!</v>
      </c>
      <c r="AA18" s="576" t="e">
        <f>#REF!/12*4</f>
        <v>#REF!</v>
      </c>
      <c r="AB18" s="576" t="e">
        <f>#REF!/12*4</f>
        <v>#REF!</v>
      </c>
      <c r="AC18" s="579" t="e">
        <f t="shared" si="2"/>
        <v>#REF!</v>
      </c>
    </row>
    <row r="19" spans="1:29" ht="27" x14ac:dyDescent="0.25">
      <c r="A19" s="259" t="s">
        <v>401</v>
      </c>
      <c r="B19" s="574" t="s">
        <v>406</v>
      </c>
      <c r="C19" s="576" t="e">
        <f>#REF!/12*4</f>
        <v>#REF!</v>
      </c>
      <c r="D19" s="576" t="e">
        <f>#REF!/12*4</f>
        <v>#REF!</v>
      </c>
      <c r="E19" s="576" t="e">
        <f>#REF!/12*4</f>
        <v>#REF!</v>
      </c>
      <c r="F19" s="576" t="e">
        <f>#REF!/12*4</f>
        <v>#REF!</v>
      </c>
      <c r="G19" s="576" t="e">
        <f>#REF!/12*4</f>
        <v>#REF!</v>
      </c>
      <c r="H19" s="576" t="e">
        <f>#REF!/12*4</f>
        <v>#REF!</v>
      </c>
      <c r="I19" s="576" t="e">
        <f>#REF!/12*4</f>
        <v>#REF!</v>
      </c>
      <c r="J19" s="576" t="e">
        <f>#REF!/12*4</f>
        <v>#REF!</v>
      </c>
      <c r="K19" s="576" t="e">
        <f>#REF!/12*4</f>
        <v>#REF!</v>
      </c>
      <c r="L19" s="576" t="e">
        <f>#REF!/12*4</f>
        <v>#REF!</v>
      </c>
      <c r="M19" s="576" t="e">
        <f>#REF!/12*4</f>
        <v>#REF!</v>
      </c>
      <c r="N19" s="576" t="e">
        <f>#REF!/12*4</f>
        <v>#REF!</v>
      </c>
      <c r="O19" s="576" t="e">
        <f>#REF!/12*4</f>
        <v>#REF!</v>
      </c>
      <c r="P19" s="576" t="e">
        <f>#REF!/12*4</f>
        <v>#REF!</v>
      </c>
      <c r="Q19" s="576" t="e">
        <f>#REF!/12*4</f>
        <v>#REF!</v>
      </c>
      <c r="R19" s="576" t="e">
        <f>#REF!/12*4</f>
        <v>#REF!</v>
      </c>
      <c r="S19" s="576" t="e">
        <f>#REF!/12*4</f>
        <v>#REF!</v>
      </c>
      <c r="T19" s="576" t="e">
        <f>#REF!/12*4</f>
        <v>#REF!</v>
      </c>
      <c r="U19" s="576" t="e">
        <f>#REF!/12*4</f>
        <v>#REF!</v>
      </c>
      <c r="V19" s="576" t="e">
        <f>#REF!/12*4</f>
        <v>#REF!</v>
      </c>
      <c r="W19" s="576" t="e">
        <f>#REF!/12*4</f>
        <v>#REF!</v>
      </c>
      <c r="X19" s="576" t="e">
        <f>#REF!/12*4</f>
        <v>#REF!</v>
      </c>
      <c r="Y19" s="576" t="e">
        <f>#REF!/12*4</f>
        <v>#REF!</v>
      </c>
      <c r="Z19" s="576" t="e">
        <f>#REF!/12*4</f>
        <v>#REF!</v>
      </c>
      <c r="AA19" s="576" t="e">
        <f>#REF!/12*4</f>
        <v>#REF!</v>
      </c>
      <c r="AB19" s="576" t="e">
        <f>#REF!/12*4</f>
        <v>#REF!</v>
      </c>
      <c r="AC19" s="579" t="e">
        <f t="shared" si="2"/>
        <v>#REF!</v>
      </c>
    </row>
    <row r="20" spans="1:29" ht="27" x14ac:dyDescent="0.25">
      <c r="A20" s="259" t="s">
        <v>402</v>
      </c>
      <c r="B20" s="574" t="s">
        <v>407</v>
      </c>
      <c r="C20" s="576" t="e">
        <f>#REF!/12*4</f>
        <v>#REF!</v>
      </c>
      <c r="D20" s="576" t="e">
        <f>#REF!/12*4</f>
        <v>#REF!</v>
      </c>
      <c r="E20" s="576" t="e">
        <f>#REF!/12*4</f>
        <v>#REF!</v>
      </c>
      <c r="F20" s="576" t="e">
        <f>#REF!/12*4</f>
        <v>#REF!</v>
      </c>
      <c r="G20" s="576" t="e">
        <f>#REF!/12*4</f>
        <v>#REF!</v>
      </c>
      <c r="H20" s="576" t="e">
        <f>#REF!/12*4</f>
        <v>#REF!</v>
      </c>
      <c r="I20" s="576" t="e">
        <f>#REF!/12*4</f>
        <v>#REF!</v>
      </c>
      <c r="J20" s="576" t="e">
        <f>#REF!/12*4</f>
        <v>#REF!</v>
      </c>
      <c r="K20" s="576" t="e">
        <f>#REF!/12*4</f>
        <v>#REF!</v>
      </c>
      <c r="L20" s="576" t="e">
        <f>#REF!/12*4</f>
        <v>#REF!</v>
      </c>
      <c r="M20" s="576" t="e">
        <f>#REF!/12*4</f>
        <v>#REF!</v>
      </c>
      <c r="N20" s="576" t="e">
        <f>#REF!/12*4</f>
        <v>#REF!</v>
      </c>
      <c r="O20" s="576" t="e">
        <f>#REF!/12*4</f>
        <v>#REF!</v>
      </c>
      <c r="P20" s="576" t="e">
        <f>#REF!/12*4</f>
        <v>#REF!</v>
      </c>
      <c r="Q20" s="576" t="e">
        <f>#REF!/12*4</f>
        <v>#REF!</v>
      </c>
      <c r="R20" s="576" t="e">
        <f>#REF!/12*4</f>
        <v>#REF!</v>
      </c>
      <c r="S20" s="576" t="e">
        <f>#REF!/12*4</f>
        <v>#REF!</v>
      </c>
      <c r="T20" s="576" t="e">
        <f>#REF!/12*4</f>
        <v>#REF!</v>
      </c>
      <c r="U20" s="576" t="e">
        <f>#REF!/12*4</f>
        <v>#REF!</v>
      </c>
      <c r="V20" s="576" t="e">
        <f>#REF!/12*4</f>
        <v>#REF!</v>
      </c>
      <c r="W20" s="576" t="e">
        <f>#REF!/12*4</f>
        <v>#REF!</v>
      </c>
      <c r="X20" s="576" t="e">
        <f>#REF!/12*4</f>
        <v>#REF!</v>
      </c>
      <c r="Y20" s="576" t="e">
        <f>#REF!/12*4</f>
        <v>#REF!</v>
      </c>
      <c r="Z20" s="576" t="e">
        <f>#REF!/12*4</f>
        <v>#REF!</v>
      </c>
      <c r="AA20" s="576" t="e">
        <f>#REF!/12*4</f>
        <v>#REF!</v>
      </c>
      <c r="AB20" s="576" t="e">
        <f>#REF!/12*4</f>
        <v>#REF!</v>
      </c>
      <c r="AC20" s="579" t="e">
        <f t="shared" si="2"/>
        <v>#REF!</v>
      </c>
    </row>
    <row r="21" spans="1:29" ht="27" x14ac:dyDescent="0.25">
      <c r="A21" s="259">
        <v>1204</v>
      </c>
      <c r="B21" s="261" t="s">
        <v>243</v>
      </c>
      <c r="C21" s="576" t="e">
        <f>#REF!/12*4</f>
        <v>#REF!</v>
      </c>
      <c r="D21" s="576" t="e">
        <f>#REF!/12*4</f>
        <v>#REF!</v>
      </c>
      <c r="E21" s="576" t="e">
        <f>#REF!/12*4</f>
        <v>#REF!</v>
      </c>
      <c r="F21" s="576" t="e">
        <f>#REF!/12*4</f>
        <v>#REF!</v>
      </c>
      <c r="G21" s="576" t="e">
        <f>#REF!/12*4</f>
        <v>#REF!</v>
      </c>
      <c r="H21" s="576" t="e">
        <f>#REF!/12*4</f>
        <v>#REF!</v>
      </c>
      <c r="I21" s="576" t="e">
        <f>#REF!/12*4</f>
        <v>#REF!</v>
      </c>
      <c r="J21" s="576" t="e">
        <f>#REF!/12*4</f>
        <v>#REF!</v>
      </c>
      <c r="K21" s="576" t="e">
        <f>#REF!/12*4</f>
        <v>#REF!</v>
      </c>
      <c r="L21" s="576" t="e">
        <f>#REF!/12*4</f>
        <v>#REF!</v>
      </c>
      <c r="M21" s="576" t="e">
        <f>#REF!/12*4</f>
        <v>#REF!</v>
      </c>
      <c r="N21" s="576" t="e">
        <f>#REF!/12*4</f>
        <v>#REF!</v>
      </c>
      <c r="O21" s="576" t="e">
        <f>#REF!/12*4</f>
        <v>#REF!</v>
      </c>
      <c r="P21" s="576" t="e">
        <f>#REF!/12*4</f>
        <v>#REF!</v>
      </c>
      <c r="Q21" s="576" t="e">
        <f>#REF!/12*4</f>
        <v>#REF!</v>
      </c>
      <c r="R21" s="576" t="e">
        <f>#REF!/12*4</f>
        <v>#REF!</v>
      </c>
      <c r="S21" s="576" t="e">
        <f>#REF!/12*4</f>
        <v>#REF!</v>
      </c>
      <c r="T21" s="576" t="e">
        <f>#REF!/12*4</f>
        <v>#REF!</v>
      </c>
      <c r="U21" s="576" t="e">
        <f>#REF!/12*4</f>
        <v>#REF!</v>
      </c>
      <c r="V21" s="576" t="e">
        <f>#REF!/12*4</f>
        <v>#REF!</v>
      </c>
      <c r="W21" s="576" t="e">
        <f>#REF!/12*4</f>
        <v>#REF!</v>
      </c>
      <c r="X21" s="576" t="e">
        <f>#REF!/12*4</f>
        <v>#REF!</v>
      </c>
      <c r="Y21" s="576" t="e">
        <f>#REF!/12*4</f>
        <v>#REF!</v>
      </c>
      <c r="Z21" s="576" t="e">
        <f>#REF!/12*4</f>
        <v>#REF!</v>
      </c>
      <c r="AA21" s="576" t="e">
        <f>#REF!/12*4</f>
        <v>#REF!</v>
      </c>
      <c r="AB21" s="576" t="e">
        <f>#REF!/12*4</f>
        <v>#REF!</v>
      </c>
      <c r="AC21" s="579" t="e">
        <f t="shared" si="2"/>
        <v>#REF!</v>
      </c>
    </row>
    <row r="22" spans="1:29" ht="27" x14ac:dyDescent="0.25">
      <c r="A22" s="259">
        <v>1205</v>
      </c>
      <c r="B22" s="261" t="s">
        <v>244</v>
      </c>
      <c r="C22" s="576" t="e">
        <f>#REF!/12*4</f>
        <v>#REF!</v>
      </c>
      <c r="D22" s="576" t="e">
        <f>#REF!/12*4</f>
        <v>#REF!</v>
      </c>
      <c r="E22" s="576" t="e">
        <f>#REF!/12*4</f>
        <v>#REF!</v>
      </c>
      <c r="F22" s="576" t="e">
        <f>#REF!/12*4</f>
        <v>#REF!</v>
      </c>
      <c r="G22" s="576" t="e">
        <f>#REF!/12*4</f>
        <v>#REF!</v>
      </c>
      <c r="H22" s="576" t="e">
        <f>#REF!/12*4</f>
        <v>#REF!</v>
      </c>
      <c r="I22" s="576" t="e">
        <f>#REF!/12*4</f>
        <v>#REF!</v>
      </c>
      <c r="J22" s="576" t="e">
        <f>#REF!/12*4</f>
        <v>#REF!</v>
      </c>
      <c r="K22" s="576" t="e">
        <f>#REF!/12*4</f>
        <v>#REF!</v>
      </c>
      <c r="L22" s="576" t="e">
        <f>#REF!/12*4</f>
        <v>#REF!</v>
      </c>
      <c r="M22" s="576" t="e">
        <f>#REF!/12*4</f>
        <v>#REF!</v>
      </c>
      <c r="N22" s="576" t="e">
        <f>#REF!/12*4</f>
        <v>#REF!</v>
      </c>
      <c r="O22" s="576" t="e">
        <f>#REF!/12*4</f>
        <v>#REF!</v>
      </c>
      <c r="P22" s="576" t="e">
        <f>#REF!/12*4</f>
        <v>#REF!</v>
      </c>
      <c r="Q22" s="576" t="e">
        <f>#REF!/12*4</f>
        <v>#REF!</v>
      </c>
      <c r="R22" s="576" t="e">
        <f>#REF!/12*4</f>
        <v>#REF!</v>
      </c>
      <c r="S22" s="576" t="e">
        <f>#REF!/12*4</f>
        <v>#REF!</v>
      </c>
      <c r="T22" s="576" t="e">
        <f>#REF!/12*4</f>
        <v>#REF!</v>
      </c>
      <c r="U22" s="576" t="e">
        <f>#REF!/12*4</f>
        <v>#REF!</v>
      </c>
      <c r="V22" s="576" t="e">
        <f>#REF!/12*4</f>
        <v>#REF!</v>
      </c>
      <c r="W22" s="576" t="e">
        <f>#REF!/12*4</f>
        <v>#REF!</v>
      </c>
      <c r="X22" s="576" t="e">
        <f>#REF!/12*4</f>
        <v>#REF!</v>
      </c>
      <c r="Y22" s="576" t="e">
        <f>#REF!/12*4</f>
        <v>#REF!</v>
      </c>
      <c r="Z22" s="576" t="e">
        <f>#REF!/12*4</f>
        <v>#REF!</v>
      </c>
      <c r="AA22" s="576" t="e">
        <f>#REF!/12*4</f>
        <v>#REF!</v>
      </c>
      <c r="AB22" s="576" t="e">
        <f>#REF!/12*4</f>
        <v>#REF!</v>
      </c>
      <c r="AC22" s="579" t="e">
        <f t="shared" si="2"/>
        <v>#REF!</v>
      </c>
    </row>
    <row r="23" spans="1:29" ht="30.75" customHeight="1" x14ac:dyDescent="0.25">
      <c r="A23" s="259">
        <v>1206</v>
      </c>
      <c r="B23" s="261" t="s">
        <v>245</v>
      </c>
      <c r="C23" s="576" t="e">
        <f>#REF!/12*4</f>
        <v>#REF!</v>
      </c>
      <c r="D23" s="576" t="e">
        <f>#REF!/12*4</f>
        <v>#REF!</v>
      </c>
      <c r="E23" s="576" t="e">
        <f>#REF!/12*4</f>
        <v>#REF!</v>
      </c>
      <c r="F23" s="576" t="e">
        <f>#REF!/12*4</f>
        <v>#REF!</v>
      </c>
      <c r="G23" s="576" t="e">
        <f>#REF!/12*4</f>
        <v>#REF!</v>
      </c>
      <c r="H23" s="576" t="e">
        <f>#REF!/12*4</f>
        <v>#REF!</v>
      </c>
      <c r="I23" s="576" t="e">
        <f>#REF!/12*4</f>
        <v>#REF!</v>
      </c>
      <c r="J23" s="576" t="e">
        <f>#REF!/12*4</f>
        <v>#REF!</v>
      </c>
      <c r="K23" s="576" t="e">
        <f>#REF!/12*4</f>
        <v>#REF!</v>
      </c>
      <c r="L23" s="576" t="e">
        <f>#REF!/12*4</f>
        <v>#REF!</v>
      </c>
      <c r="M23" s="576" t="e">
        <f>#REF!/12*4</f>
        <v>#REF!</v>
      </c>
      <c r="N23" s="576" t="e">
        <f>#REF!/12*4</f>
        <v>#REF!</v>
      </c>
      <c r="O23" s="576" t="e">
        <f>#REF!/12*4</f>
        <v>#REF!</v>
      </c>
      <c r="P23" s="576" t="e">
        <f>#REF!/12*4</f>
        <v>#REF!</v>
      </c>
      <c r="Q23" s="576" t="e">
        <f>#REF!/12*4</f>
        <v>#REF!</v>
      </c>
      <c r="R23" s="576" t="e">
        <f>#REF!/12*4</f>
        <v>#REF!</v>
      </c>
      <c r="S23" s="576" t="e">
        <f>#REF!/12*4</f>
        <v>#REF!</v>
      </c>
      <c r="T23" s="576" t="e">
        <f>#REF!/12*4</f>
        <v>#REF!</v>
      </c>
      <c r="U23" s="576" t="e">
        <f>#REF!/12*4</f>
        <v>#REF!</v>
      </c>
      <c r="V23" s="576" t="e">
        <f>#REF!/12*4</f>
        <v>#REF!</v>
      </c>
      <c r="W23" s="576" t="e">
        <f>#REF!/12*4</f>
        <v>#REF!</v>
      </c>
      <c r="X23" s="576" t="e">
        <f>#REF!/12*4</f>
        <v>#REF!</v>
      </c>
      <c r="Y23" s="576" t="e">
        <f>#REF!/12*4</f>
        <v>#REF!</v>
      </c>
      <c r="Z23" s="576" t="e">
        <f>#REF!/12*4</f>
        <v>#REF!</v>
      </c>
      <c r="AA23" s="576" t="e">
        <f>#REF!/12*4</f>
        <v>#REF!</v>
      </c>
      <c r="AB23" s="576" t="e">
        <f>#REF!/12*4</f>
        <v>#REF!</v>
      </c>
      <c r="AC23" s="579" t="e">
        <f t="shared" si="2"/>
        <v>#REF!</v>
      </c>
    </row>
    <row r="24" spans="1:29" ht="32.25" customHeight="1" x14ac:dyDescent="0.2">
      <c r="A24" s="1218" t="s">
        <v>246</v>
      </c>
      <c r="B24" s="1220"/>
      <c r="C24" s="578" t="e">
        <f>SUM(C25:C30)</f>
        <v>#REF!</v>
      </c>
      <c r="D24" s="578" t="e">
        <f t="shared" ref="D24:AB24" si="5">SUM(D25:D30)</f>
        <v>#REF!</v>
      </c>
      <c r="E24" s="578" t="e">
        <f t="shared" si="5"/>
        <v>#REF!</v>
      </c>
      <c r="F24" s="578" t="e">
        <f t="shared" si="5"/>
        <v>#REF!</v>
      </c>
      <c r="G24" s="578" t="e">
        <f t="shared" si="5"/>
        <v>#REF!</v>
      </c>
      <c r="H24" s="578" t="e">
        <f t="shared" si="5"/>
        <v>#REF!</v>
      </c>
      <c r="I24" s="578" t="e">
        <f t="shared" si="5"/>
        <v>#REF!</v>
      </c>
      <c r="J24" s="578" t="e">
        <f t="shared" si="5"/>
        <v>#REF!</v>
      </c>
      <c r="K24" s="578" t="e">
        <f t="shared" si="5"/>
        <v>#REF!</v>
      </c>
      <c r="L24" s="578" t="e">
        <f t="shared" si="5"/>
        <v>#REF!</v>
      </c>
      <c r="M24" s="578" t="e">
        <f t="shared" si="5"/>
        <v>#REF!</v>
      </c>
      <c r="N24" s="578" t="e">
        <f t="shared" si="5"/>
        <v>#REF!</v>
      </c>
      <c r="O24" s="578" t="e">
        <f t="shared" si="5"/>
        <v>#REF!</v>
      </c>
      <c r="P24" s="578" t="e">
        <f t="shared" si="5"/>
        <v>#REF!</v>
      </c>
      <c r="Q24" s="578" t="e">
        <f t="shared" si="5"/>
        <v>#REF!</v>
      </c>
      <c r="R24" s="578" t="e">
        <f t="shared" si="5"/>
        <v>#REF!</v>
      </c>
      <c r="S24" s="578" t="e">
        <f t="shared" si="5"/>
        <v>#REF!</v>
      </c>
      <c r="T24" s="578" t="e">
        <f t="shared" si="5"/>
        <v>#REF!</v>
      </c>
      <c r="U24" s="578" t="e">
        <f t="shared" si="5"/>
        <v>#REF!</v>
      </c>
      <c r="V24" s="578" t="e">
        <f t="shared" si="5"/>
        <v>#REF!</v>
      </c>
      <c r="W24" s="578" t="e">
        <f t="shared" si="5"/>
        <v>#REF!</v>
      </c>
      <c r="X24" s="578" t="e">
        <f t="shared" si="5"/>
        <v>#REF!</v>
      </c>
      <c r="Y24" s="578" t="e">
        <f t="shared" si="5"/>
        <v>#REF!</v>
      </c>
      <c r="Z24" s="578" t="e">
        <f t="shared" si="5"/>
        <v>#REF!</v>
      </c>
      <c r="AA24" s="578" t="e">
        <f t="shared" si="5"/>
        <v>#REF!</v>
      </c>
      <c r="AB24" s="578" t="e">
        <f t="shared" si="5"/>
        <v>#REF!</v>
      </c>
      <c r="AC24" s="578" t="e">
        <f t="shared" si="2"/>
        <v>#REF!</v>
      </c>
    </row>
    <row r="25" spans="1:29" ht="27" x14ac:dyDescent="0.25">
      <c r="A25" s="259">
        <v>1301</v>
      </c>
      <c r="B25" s="261" t="s">
        <v>247</v>
      </c>
      <c r="C25" s="575" t="e">
        <f>#REF!/12*4</f>
        <v>#REF!</v>
      </c>
      <c r="D25" s="575" t="e">
        <f>#REF!/12*4</f>
        <v>#REF!</v>
      </c>
      <c r="E25" s="575" t="e">
        <f>#REF!/12*4</f>
        <v>#REF!</v>
      </c>
      <c r="F25" s="575" t="e">
        <f>#REF!/12*4</f>
        <v>#REF!</v>
      </c>
      <c r="G25" s="575" t="e">
        <f>#REF!/12*4</f>
        <v>#REF!</v>
      </c>
      <c r="H25" s="575" t="e">
        <f>#REF!/12*4</f>
        <v>#REF!</v>
      </c>
      <c r="I25" s="575" t="e">
        <f>#REF!/12*4</f>
        <v>#REF!</v>
      </c>
      <c r="J25" s="575" t="e">
        <f>#REF!/12*4</f>
        <v>#REF!</v>
      </c>
      <c r="K25" s="575" t="e">
        <f>#REF!/12*4</f>
        <v>#REF!</v>
      </c>
      <c r="L25" s="575" t="e">
        <f>#REF!/12*4</f>
        <v>#REF!</v>
      </c>
      <c r="M25" s="575" t="e">
        <f>#REF!/12*4</f>
        <v>#REF!</v>
      </c>
      <c r="N25" s="575" t="e">
        <f>#REF!/12*4</f>
        <v>#REF!</v>
      </c>
      <c r="O25" s="575" t="e">
        <f>#REF!/12*4</f>
        <v>#REF!</v>
      </c>
      <c r="P25" s="575" t="e">
        <f>#REF!/12*4</f>
        <v>#REF!</v>
      </c>
      <c r="Q25" s="575" t="e">
        <f>#REF!/12*4</f>
        <v>#REF!</v>
      </c>
      <c r="R25" s="575" t="e">
        <f>#REF!/12*4</f>
        <v>#REF!</v>
      </c>
      <c r="S25" s="575" t="e">
        <f>#REF!/12*4</f>
        <v>#REF!</v>
      </c>
      <c r="T25" s="575" t="e">
        <f>#REF!/12*4</f>
        <v>#REF!</v>
      </c>
      <c r="U25" s="575" t="e">
        <f>#REF!/12*4</f>
        <v>#REF!</v>
      </c>
      <c r="V25" s="575" t="e">
        <f>#REF!/12*4</f>
        <v>#REF!</v>
      </c>
      <c r="W25" s="575" t="e">
        <f>#REF!/12*4</f>
        <v>#REF!</v>
      </c>
      <c r="X25" s="575" t="e">
        <f>#REF!/12*4</f>
        <v>#REF!</v>
      </c>
      <c r="Y25" s="575" t="e">
        <f>#REF!/12*4</f>
        <v>#REF!</v>
      </c>
      <c r="Z25" s="575" t="e">
        <f>#REF!/12*4</f>
        <v>#REF!</v>
      </c>
      <c r="AA25" s="575" t="e">
        <f>#REF!/12*4</f>
        <v>#REF!</v>
      </c>
      <c r="AB25" s="575" t="e">
        <f>#REF!/12*4</f>
        <v>#REF!</v>
      </c>
      <c r="AC25" s="579" t="e">
        <f t="shared" si="2"/>
        <v>#REF!</v>
      </c>
    </row>
    <row r="26" spans="1:29" ht="27" x14ac:dyDescent="0.25">
      <c r="A26" s="259">
        <v>1302</v>
      </c>
      <c r="B26" s="261" t="s">
        <v>248</v>
      </c>
      <c r="C26" s="575" t="e">
        <f>#REF!/12*4</f>
        <v>#REF!</v>
      </c>
      <c r="D26" s="575" t="e">
        <f>#REF!/12*4</f>
        <v>#REF!</v>
      </c>
      <c r="E26" s="575" t="e">
        <f>#REF!/12*4</f>
        <v>#REF!</v>
      </c>
      <c r="F26" s="575" t="e">
        <f>#REF!/12*4</f>
        <v>#REF!</v>
      </c>
      <c r="G26" s="575" t="e">
        <f>#REF!/12*4</f>
        <v>#REF!</v>
      </c>
      <c r="H26" s="575" t="e">
        <f>#REF!/12*4</f>
        <v>#REF!</v>
      </c>
      <c r="I26" s="575" t="e">
        <f>#REF!/12*4</f>
        <v>#REF!</v>
      </c>
      <c r="J26" s="575" t="e">
        <f>#REF!/12*4</f>
        <v>#REF!</v>
      </c>
      <c r="K26" s="575" t="e">
        <f>#REF!/12*4</f>
        <v>#REF!</v>
      </c>
      <c r="L26" s="575" t="e">
        <f>#REF!/12*4</f>
        <v>#REF!</v>
      </c>
      <c r="M26" s="575" t="e">
        <f>#REF!/12*4</f>
        <v>#REF!</v>
      </c>
      <c r="N26" s="575" t="e">
        <f>#REF!/12*4</f>
        <v>#REF!</v>
      </c>
      <c r="O26" s="575" t="e">
        <f>#REF!/12*4</f>
        <v>#REF!</v>
      </c>
      <c r="P26" s="575" t="e">
        <f>#REF!/12*4</f>
        <v>#REF!</v>
      </c>
      <c r="Q26" s="575" t="e">
        <f>#REF!/12*4</f>
        <v>#REF!</v>
      </c>
      <c r="R26" s="575" t="e">
        <f>#REF!/12*4</f>
        <v>#REF!</v>
      </c>
      <c r="S26" s="575" t="e">
        <f>#REF!/12*4</f>
        <v>#REF!</v>
      </c>
      <c r="T26" s="575" t="e">
        <f>#REF!/12*4</f>
        <v>#REF!</v>
      </c>
      <c r="U26" s="575" t="e">
        <f>#REF!/12*4</f>
        <v>#REF!</v>
      </c>
      <c r="V26" s="575" t="e">
        <f>#REF!/12*4</f>
        <v>#REF!</v>
      </c>
      <c r="W26" s="575" t="e">
        <f>#REF!/12*4</f>
        <v>#REF!</v>
      </c>
      <c r="X26" s="575" t="e">
        <f>#REF!/12*4</f>
        <v>#REF!</v>
      </c>
      <c r="Y26" s="575" t="e">
        <f>#REF!/12*4</f>
        <v>#REF!</v>
      </c>
      <c r="Z26" s="575" t="e">
        <f>#REF!/12*4</f>
        <v>#REF!</v>
      </c>
      <c r="AA26" s="575" t="e">
        <f>#REF!/12*4</f>
        <v>#REF!</v>
      </c>
      <c r="AB26" s="575" t="e">
        <f>#REF!/12*4</f>
        <v>#REF!</v>
      </c>
      <c r="AC26" s="579" t="e">
        <f t="shared" si="2"/>
        <v>#REF!</v>
      </c>
    </row>
    <row r="27" spans="1:29" ht="27" x14ac:dyDescent="0.25">
      <c r="A27" s="259">
        <v>1303</v>
      </c>
      <c r="B27" s="261" t="s">
        <v>249</v>
      </c>
      <c r="C27" s="575" t="e">
        <f>#REF!/12*4</f>
        <v>#REF!</v>
      </c>
      <c r="D27" s="575" t="e">
        <f>#REF!/12*4</f>
        <v>#REF!</v>
      </c>
      <c r="E27" s="575" t="e">
        <f>#REF!/12*4</f>
        <v>#REF!</v>
      </c>
      <c r="F27" s="575" t="e">
        <f>#REF!/12*4</f>
        <v>#REF!</v>
      </c>
      <c r="G27" s="575" t="e">
        <f>#REF!/12*4</f>
        <v>#REF!</v>
      </c>
      <c r="H27" s="575" t="e">
        <f>#REF!/12*4</f>
        <v>#REF!</v>
      </c>
      <c r="I27" s="575" t="e">
        <f>#REF!/12*4</f>
        <v>#REF!</v>
      </c>
      <c r="J27" s="575" t="e">
        <f>#REF!/12*4</f>
        <v>#REF!</v>
      </c>
      <c r="K27" s="575" t="e">
        <f>#REF!/12*4</f>
        <v>#REF!</v>
      </c>
      <c r="L27" s="575" t="e">
        <f>#REF!/12*4</f>
        <v>#REF!</v>
      </c>
      <c r="M27" s="575" t="e">
        <f>#REF!/12*4</f>
        <v>#REF!</v>
      </c>
      <c r="N27" s="575" t="e">
        <f>#REF!/12*4</f>
        <v>#REF!</v>
      </c>
      <c r="O27" s="575" t="e">
        <f>#REF!/12*4</f>
        <v>#REF!</v>
      </c>
      <c r="P27" s="575" t="e">
        <f>#REF!/12*4</f>
        <v>#REF!</v>
      </c>
      <c r="Q27" s="575" t="e">
        <f>#REF!/12*4</f>
        <v>#REF!</v>
      </c>
      <c r="R27" s="575" t="e">
        <f>#REF!/12*4</f>
        <v>#REF!</v>
      </c>
      <c r="S27" s="575" t="e">
        <f>#REF!/12*4</f>
        <v>#REF!</v>
      </c>
      <c r="T27" s="575" t="e">
        <f>#REF!/12*4</f>
        <v>#REF!</v>
      </c>
      <c r="U27" s="575" t="e">
        <f>#REF!/12*4</f>
        <v>#REF!</v>
      </c>
      <c r="V27" s="575" t="e">
        <f>#REF!/12*4</f>
        <v>#REF!</v>
      </c>
      <c r="W27" s="575" t="e">
        <f>#REF!/12*4</f>
        <v>#REF!</v>
      </c>
      <c r="X27" s="575" t="e">
        <f>#REF!/12*4</f>
        <v>#REF!</v>
      </c>
      <c r="Y27" s="575" t="e">
        <f>#REF!/12*4</f>
        <v>#REF!</v>
      </c>
      <c r="Z27" s="575" t="e">
        <f>#REF!/12*4</f>
        <v>#REF!</v>
      </c>
      <c r="AA27" s="575" t="e">
        <f>#REF!/12*4</f>
        <v>#REF!</v>
      </c>
      <c r="AB27" s="575" t="e">
        <f>#REF!/12*4</f>
        <v>#REF!</v>
      </c>
      <c r="AC27" s="579" t="e">
        <f t="shared" si="2"/>
        <v>#REF!</v>
      </c>
    </row>
    <row r="28" spans="1:29" ht="27" x14ac:dyDescent="0.25">
      <c r="A28" s="259">
        <v>1304</v>
      </c>
      <c r="B28" s="261" t="s">
        <v>244</v>
      </c>
      <c r="C28" s="575" t="e">
        <f>#REF!/12*4</f>
        <v>#REF!</v>
      </c>
      <c r="D28" s="575" t="e">
        <f>#REF!/12*4</f>
        <v>#REF!</v>
      </c>
      <c r="E28" s="575" t="e">
        <f>#REF!/12*4</f>
        <v>#REF!</v>
      </c>
      <c r="F28" s="575" t="e">
        <f>#REF!/12*4</f>
        <v>#REF!</v>
      </c>
      <c r="G28" s="575" t="e">
        <f>#REF!/12*4</f>
        <v>#REF!</v>
      </c>
      <c r="H28" s="575" t="e">
        <f>#REF!/12*4</f>
        <v>#REF!</v>
      </c>
      <c r="I28" s="575" t="e">
        <f>#REF!/12*4</f>
        <v>#REF!</v>
      </c>
      <c r="J28" s="575" t="e">
        <f>#REF!/12*4</f>
        <v>#REF!</v>
      </c>
      <c r="K28" s="575" t="e">
        <f>#REF!/12*4</f>
        <v>#REF!</v>
      </c>
      <c r="L28" s="575" t="e">
        <f>#REF!/12*4</f>
        <v>#REF!</v>
      </c>
      <c r="M28" s="575" t="e">
        <f>#REF!/12*4</f>
        <v>#REF!</v>
      </c>
      <c r="N28" s="575" t="e">
        <f>#REF!/12*4</f>
        <v>#REF!</v>
      </c>
      <c r="O28" s="575" t="e">
        <f>#REF!/12*4</f>
        <v>#REF!</v>
      </c>
      <c r="P28" s="575" t="e">
        <f>#REF!/12*4</f>
        <v>#REF!</v>
      </c>
      <c r="Q28" s="575" t="e">
        <f>#REF!/12*4</f>
        <v>#REF!</v>
      </c>
      <c r="R28" s="575" t="e">
        <f>#REF!/12*4</f>
        <v>#REF!</v>
      </c>
      <c r="S28" s="575" t="e">
        <f>#REF!/12*4</f>
        <v>#REF!</v>
      </c>
      <c r="T28" s="575" t="e">
        <f>#REF!/12*4</f>
        <v>#REF!</v>
      </c>
      <c r="U28" s="575" t="e">
        <f>#REF!/12*4</f>
        <v>#REF!</v>
      </c>
      <c r="V28" s="575" t="e">
        <f>#REF!/12*4</f>
        <v>#REF!</v>
      </c>
      <c r="W28" s="575" t="e">
        <f>#REF!/12*4</f>
        <v>#REF!</v>
      </c>
      <c r="X28" s="575" t="e">
        <f>#REF!/12*4</f>
        <v>#REF!</v>
      </c>
      <c r="Y28" s="575" t="e">
        <f>#REF!/12*4</f>
        <v>#REF!</v>
      </c>
      <c r="Z28" s="575" t="e">
        <f>#REF!/12*4</f>
        <v>#REF!</v>
      </c>
      <c r="AA28" s="575" t="e">
        <f>#REF!/12*4</f>
        <v>#REF!</v>
      </c>
      <c r="AB28" s="575" t="e">
        <f>#REF!/12*4</f>
        <v>#REF!</v>
      </c>
      <c r="AC28" s="579" t="e">
        <f t="shared" si="2"/>
        <v>#REF!</v>
      </c>
    </row>
    <row r="29" spans="1:29" ht="27" x14ac:dyDescent="0.25">
      <c r="A29" s="259">
        <v>1305</v>
      </c>
      <c r="B29" s="261" t="s">
        <v>250</v>
      </c>
      <c r="C29" s="575" t="e">
        <f>#REF!/12*4</f>
        <v>#REF!</v>
      </c>
      <c r="D29" s="575" t="e">
        <f>#REF!/12*4</f>
        <v>#REF!</v>
      </c>
      <c r="E29" s="575" t="e">
        <f>#REF!/12*4</f>
        <v>#REF!</v>
      </c>
      <c r="F29" s="575" t="e">
        <f>#REF!/12*4</f>
        <v>#REF!</v>
      </c>
      <c r="G29" s="575" t="e">
        <f>#REF!/12*4</f>
        <v>#REF!</v>
      </c>
      <c r="H29" s="575" t="e">
        <f>#REF!/12*4</f>
        <v>#REF!</v>
      </c>
      <c r="I29" s="575" t="e">
        <f>#REF!/12*4</f>
        <v>#REF!</v>
      </c>
      <c r="J29" s="575" t="e">
        <f>#REF!/12*4</f>
        <v>#REF!</v>
      </c>
      <c r="K29" s="575" t="e">
        <f>#REF!/12*4</f>
        <v>#REF!</v>
      </c>
      <c r="L29" s="575" t="e">
        <f>#REF!/12*4</f>
        <v>#REF!</v>
      </c>
      <c r="M29" s="575" t="e">
        <f>#REF!/12*4</f>
        <v>#REF!</v>
      </c>
      <c r="N29" s="575" t="e">
        <f>#REF!/12*4</f>
        <v>#REF!</v>
      </c>
      <c r="O29" s="575" t="e">
        <f>#REF!/12*4</f>
        <v>#REF!</v>
      </c>
      <c r="P29" s="575" t="e">
        <f>#REF!/12*4</f>
        <v>#REF!</v>
      </c>
      <c r="Q29" s="575" t="e">
        <f>#REF!/12*4</f>
        <v>#REF!</v>
      </c>
      <c r="R29" s="575" t="e">
        <f>#REF!/12*4</f>
        <v>#REF!</v>
      </c>
      <c r="S29" s="575" t="e">
        <f>#REF!/12*4</f>
        <v>#REF!</v>
      </c>
      <c r="T29" s="575" t="e">
        <f>#REF!/12*4</f>
        <v>#REF!</v>
      </c>
      <c r="U29" s="575" t="e">
        <f>#REF!/12*4</f>
        <v>#REF!</v>
      </c>
      <c r="V29" s="575" t="e">
        <f>#REF!/12*4</f>
        <v>#REF!</v>
      </c>
      <c r="W29" s="575" t="e">
        <f>#REF!/12*4</f>
        <v>#REF!</v>
      </c>
      <c r="X29" s="575" t="e">
        <f>#REF!/12*4</f>
        <v>#REF!</v>
      </c>
      <c r="Y29" s="575" t="e">
        <f>#REF!/12*4</f>
        <v>#REF!</v>
      </c>
      <c r="Z29" s="575" t="e">
        <f>#REF!/12*4</f>
        <v>#REF!</v>
      </c>
      <c r="AA29" s="575" t="e">
        <f>#REF!/12*4</f>
        <v>#REF!</v>
      </c>
      <c r="AB29" s="575" t="e">
        <f>#REF!/12*4</f>
        <v>#REF!</v>
      </c>
      <c r="AC29" s="579" t="e">
        <f t="shared" si="2"/>
        <v>#REF!</v>
      </c>
    </row>
    <row r="30" spans="1:29" ht="27" x14ac:dyDescent="0.25">
      <c r="A30" s="259">
        <v>1306</v>
      </c>
      <c r="B30" s="261" t="s">
        <v>250</v>
      </c>
      <c r="C30" s="575" t="e">
        <f>#REF!/12*4</f>
        <v>#REF!</v>
      </c>
      <c r="D30" s="575" t="e">
        <f>#REF!/12*4</f>
        <v>#REF!</v>
      </c>
      <c r="E30" s="575" t="e">
        <f>#REF!/12*4</f>
        <v>#REF!</v>
      </c>
      <c r="F30" s="575" t="e">
        <f>#REF!/12*4</f>
        <v>#REF!</v>
      </c>
      <c r="G30" s="575" t="e">
        <f>#REF!/12*4</f>
        <v>#REF!</v>
      </c>
      <c r="H30" s="575" t="e">
        <f>#REF!/12*4</f>
        <v>#REF!</v>
      </c>
      <c r="I30" s="575" t="e">
        <f>#REF!/12*4</f>
        <v>#REF!</v>
      </c>
      <c r="J30" s="575" t="e">
        <f>#REF!/12*4</f>
        <v>#REF!</v>
      </c>
      <c r="K30" s="575" t="e">
        <f>#REF!/12*4</f>
        <v>#REF!</v>
      </c>
      <c r="L30" s="575" t="e">
        <f>#REF!/12*4</f>
        <v>#REF!</v>
      </c>
      <c r="M30" s="575" t="e">
        <f>#REF!/12*4</f>
        <v>#REF!</v>
      </c>
      <c r="N30" s="575" t="e">
        <f>#REF!/12*4</f>
        <v>#REF!</v>
      </c>
      <c r="O30" s="575" t="e">
        <f>#REF!/12*4</f>
        <v>#REF!</v>
      </c>
      <c r="P30" s="575" t="e">
        <f>#REF!/12*4</f>
        <v>#REF!</v>
      </c>
      <c r="Q30" s="575" t="e">
        <f>#REF!/12*4</f>
        <v>#REF!</v>
      </c>
      <c r="R30" s="575" t="e">
        <f>#REF!/12*4</f>
        <v>#REF!</v>
      </c>
      <c r="S30" s="575" t="e">
        <f>#REF!/12*4</f>
        <v>#REF!</v>
      </c>
      <c r="T30" s="575" t="e">
        <f>#REF!/12*4</f>
        <v>#REF!</v>
      </c>
      <c r="U30" s="575" t="e">
        <f>#REF!/12*4</f>
        <v>#REF!</v>
      </c>
      <c r="V30" s="575" t="e">
        <f>#REF!/12*4</f>
        <v>#REF!</v>
      </c>
      <c r="W30" s="575" t="e">
        <f>#REF!/12*4</f>
        <v>#REF!</v>
      </c>
      <c r="X30" s="575" t="e">
        <f>#REF!/12*4</f>
        <v>#REF!</v>
      </c>
      <c r="Y30" s="575" t="e">
        <f>#REF!/12*4</f>
        <v>#REF!</v>
      </c>
      <c r="Z30" s="575" t="e">
        <f>#REF!/12*4</f>
        <v>#REF!</v>
      </c>
      <c r="AA30" s="575" t="e">
        <f>#REF!/12*4</f>
        <v>#REF!</v>
      </c>
      <c r="AB30" s="575" t="e">
        <f>#REF!/12*4</f>
        <v>#REF!</v>
      </c>
      <c r="AC30" s="579" t="e">
        <f t="shared" si="2"/>
        <v>#REF!</v>
      </c>
    </row>
    <row r="31" spans="1:29" ht="29.25" customHeight="1" x14ac:dyDescent="0.2">
      <c r="A31" s="1218" t="s">
        <v>251</v>
      </c>
      <c r="B31" s="1218"/>
      <c r="C31" s="578" t="e">
        <f t="shared" ref="C31:AA31" si="6">SUM(C32:C46)</f>
        <v>#REF!</v>
      </c>
      <c r="D31" s="578" t="e">
        <f t="shared" si="6"/>
        <v>#REF!</v>
      </c>
      <c r="E31" s="578" t="e">
        <f t="shared" si="6"/>
        <v>#REF!</v>
      </c>
      <c r="F31" s="578" t="e">
        <f t="shared" si="6"/>
        <v>#REF!</v>
      </c>
      <c r="G31" s="578" t="e">
        <f t="shared" si="6"/>
        <v>#REF!</v>
      </c>
      <c r="H31" s="578" t="e">
        <f t="shared" si="6"/>
        <v>#REF!</v>
      </c>
      <c r="I31" s="578" t="e">
        <f t="shared" si="6"/>
        <v>#REF!</v>
      </c>
      <c r="J31" s="578" t="e">
        <f t="shared" si="6"/>
        <v>#REF!</v>
      </c>
      <c r="K31" s="578" t="e">
        <f t="shared" si="6"/>
        <v>#REF!</v>
      </c>
      <c r="L31" s="578" t="e">
        <f t="shared" si="6"/>
        <v>#REF!</v>
      </c>
      <c r="M31" s="578" t="e">
        <f t="shared" si="6"/>
        <v>#REF!</v>
      </c>
      <c r="N31" s="578" t="e">
        <f t="shared" si="6"/>
        <v>#REF!</v>
      </c>
      <c r="O31" s="578" t="e">
        <f t="shared" si="6"/>
        <v>#REF!</v>
      </c>
      <c r="P31" s="578" t="e">
        <f t="shared" si="6"/>
        <v>#REF!</v>
      </c>
      <c r="Q31" s="578" t="e">
        <f t="shared" si="6"/>
        <v>#REF!</v>
      </c>
      <c r="R31" s="578" t="e">
        <f t="shared" si="6"/>
        <v>#REF!</v>
      </c>
      <c r="S31" s="578" t="e">
        <f t="shared" si="6"/>
        <v>#REF!</v>
      </c>
      <c r="T31" s="578" t="e">
        <f t="shared" si="6"/>
        <v>#REF!</v>
      </c>
      <c r="U31" s="578" t="e">
        <f t="shared" si="6"/>
        <v>#REF!</v>
      </c>
      <c r="V31" s="578" t="e">
        <f t="shared" si="6"/>
        <v>#REF!</v>
      </c>
      <c r="W31" s="578" t="e">
        <f t="shared" si="6"/>
        <v>#REF!</v>
      </c>
      <c r="X31" s="578" t="e">
        <f t="shared" si="6"/>
        <v>#REF!</v>
      </c>
      <c r="Y31" s="578" t="e">
        <f t="shared" si="6"/>
        <v>#REF!</v>
      </c>
      <c r="Z31" s="578" t="e">
        <f t="shared" si="6"/>
        <v>#REF!</v>
      </c>
      <c r="AA31" s="578" t="e">
        <f t="shared" si="6"/>
        <v>#REF!</v>
      </c>
      <c r="AB31" s="578" t="e">
        <f>SUM(AB32:AB46)</f>
        <v>#REF!</v>
      </c>
      <c r="AC31" s="578" t="e">
        <f t="shared" si="2"/>
        <v>#REF!</v>
      </c>
    </row>
    <row r="32" spans="1:29" ht="27" x14ac:dyDescent="0.25">
      <c r="A32" s="259">
        <v>1401</v>
      </c>
      <c r="B32" s="261" t="s">
        <v>252</v>
      </c>
      <c r="C32" s="575" t="e">
        <f>#REF!/12*4</f>
        <v>#REF!</v>
      </c>
      <c r="D32" s="575" t="e">
        <f>#REF!/12*4</f>
        <v>#REF!</v>
      </c>
      <c r="E32" s="575" t="e">
        <f>#REF!/12*4</f>
        <v>#REF!</v>
      </c>
      <c r="F32" s="575" t="e">
        <f>#REF!/12*4</f>
        <v>#REF!</v>
      </c>
      <c r="G32" s="575" t="e">
        <f>#REF!/12*4</f>
        <v>#REF!</v>
      </c>
      <c r="H32" s="575" t="e">
        <f>#REF!/12*4</f>
        <v>#REF!</v>
      </c>
      <c r="I32" s="575" t="e">
        <f>#REF!/12*4</f>
        <v>#REF!</v>
      </c>
      <c r="J32" s="575" t="e">
        <f>#REF!/12*4</f>
        <v>#REF!</v>
      </c>
      <c r="K32" s="575" t="e">
        <f>#REF!/12*4</f>
        <v>#REF!</v>
      </c>
      <c r="L32" s="575" t="e">
        <f>#REF!/12*4</f>
        <v>#REF!</v>
      </c>
      <c r="M32" s="575" t="e">
        <f>#REF!/12*4</f>
        <v>#REF!</v>
      </c>
      <c r="N32" s="575" t="e">
        <f>#REF!/12*4</f>
        <v>#REF!</v>
      </c>
      <c r="O32" s="575" t="e">
        <f>#REF!/12*4</f>
        <v>#REF!</v>
      </c>
      <c r="P32" s="575" t="e">
        <f>#REF!/12*4</f>
        <v>#REF!</v>
      </c>
      <c r="Q32" s="575" t="e">
        <f>#REF!/12*4</f>
        <v>#REF!</v>
      </c>
      <c r="R32" s="575" t="e">
        <f>#REF!/12*4</f>
        <v>#REF!</v>
      </c>
      <c r="S32" s="575" t="e">
        <f>#REF!/12*4</f>
        <v>#REF!</v>
      </c>
      <c r="T32" s="575" t="e">
        <f>#REF!/12*4</f>
        <v>#REF!</v>
      </c>
      <c r="U32" s="575" t="e">
        <f>#REF!/12*4</f>
        <v>#REF!</v>
      </c>
      <c r="V32" s="575" t="e">
        <f>#REF!/12*4</f>
        <v>#REF!</v>
      </c>
      <c r="W32" s="575" t="e">
        <f>#REF!/12*4</f>
        <v>#REF!</v>
      </c>
      <c r="X32" s="575" t="e">
        <f>#REF!/12*4</f>
        <v>#REF!</v>
      </c>
      <c r="Y32" s="575" t="e">
        <f>#REF!/12*4</f>
        <v>#REF!</v>
      </c>
      <c r="Z32" s="575" t="e">
        <f>#REF!/12*4</f>
        <v>#REF!</v>
      </c>
      <c r="AA32" s="575" t="e">
        <f>#REF!/12*4</f>
        <v>#REF!</v>
      </c>
      <c r="AB32" s="575" t="e">
        <f>#REF!/12*4</f>
        <v>#REF!</v>
      </c>
      <c r="AC32" s="579" t="e">
        <f t="shared" si="2"/>
        <v>#REF!</v>
      </c>
    </row>
    <row r="33" spans="1:29" ht="27" x14ac:dyDescent="0.25">
      <c r="A33" s="259">
        <v>1402</v>
      </c>
      <c r="B33" s="261" t="s">
        <v>253</v>
      </c>
      <c r="C33" s="575" t="e">
        <f>#REF!/12*4</f>
        <v>#REF!</v>
      </c>
      <c r="D33" s="575" t="e">
        <f>#REF!/12*4</f>
        <v>#REF!</v>
      </c>
      <c r="E33" s="575" t="e">
        <f>#REF!/12*4</f>
        <v>#REF!</v>
      </c>
      <c r="F33" s="575" t="e">
        <f>#REF!/12*4</f>
        <v>#REF!</v>
      </c>
      <c r="G33" s="575" t="e">
        <f>#REF!/12*4</f>
        <v>#REF!</v>
      </c>
      <c r="H33" s="575" t="e">
        <f>#REF!/12*4</f>
        <v>#REF!</v>
      </c>
      <c r="I33" s="575" t="e">
        <f>#REF!/12*4</f>
        <v>#REF!</v>
      </c>
      <c r="J33" s="575" t="e">
        <f>#REF!/12*4</f>
        <v>#REF!</v>
      </c>
      <c r="K33" s="575" t="e">
        <f>#REF!/12*4</f>
        <v>#REF!</v>
      </c>
      <c r="L33" s="575" t="e">
        <f>#REF!/12*4</f>
        <v>#REF!</v>
      </c>
      <c r="M33" s="575" t="e">
        <f>#REF!/12*4</f>
        <v>#REF!</v>
      </c>
      <c r="N33" s="575" t="e">
        <f>#REF!/12*4</f>
        <v>#REF!</v>
      </c>
      <c r="O33" s="575" t="e">
        <f>#REF!/12*4</f>
        <v>#REF!</v>
      </c>
      <c r="P33" s="575" t="e">
        <f>#REF!/12*4</f>
        <v>#REF!</v>
      </c>
      <c r="Q33" s="575" t="e">
        <f>#REF!/12*4</f>
        <v>#REF!</v>
      </c>
      <c r="R33" s="575" t="e">
        <f>#REF!/12*4</f>
        <v>#REF!</v>
      </c>
      <c r="S33" s="575" t="e">
        <f>#REF!/12*4</f>
        <v>#REF!</v>
      </c>
      <c r="T33" s="575" t="e">
        <f>#REF!/12*4</f>
        <v>#REF!</v>
      </c>
      <c r="U33" s="575" t="e">
        <f>#REF!/12*4</f>
        <v>#REF!</v>
      </c>
      <c r="V33" s="575" t="e">
        <f>#REF!/12*4</f>
        <v>#REF!</v>
      </c>
      <c r="W33" s="575" t="e">
        <f>#REF!/12*4</f>
        <v>#REF!</v>
      </c>
      <c r="X33" s="575" t="e">
        <f>#REF!/12*4</f>
        <v>#REF!</v>
      </c>
      <c r="Y33" s="575" t="e">
        <f>#REF!/12*4</f>
        <v>#REF!</v>
      </c>
      <c r="Z33" s="575" t="e">
        <f>#REF!/12*4</f>
        <v>#REF!</v>
      </c>
      <c r="AA33" s="575" t="e">
        <f>#REF!/12*4</f>
        <v>#REF!</v>
      </c>
      <c r="AB33" s="575" t="e">
        <f>#REF!/12*4</f>
        <v>#REF!</v>
      </c>
      <c r="AC33" s="579" t="e">
        <f t="shared" si="2"/>
        <v>#REF!</v>
      </c>
    </row>
    <row r="34" spans="1:29" ht="27" x14ac:dyDescent="0.25">
      <c r="A34" s="259">
        <v>1403</v>
      </c>
      <c r="B34" s="261" t="s">
        <v>254</v>
      </c>
      <c r="C34" s="575" t="e">
        <f>#REF!/12*4</f>
        <v>#REF!</v>
      </c>
      <c r="D34" s="575" t="e">
        <f>#REF!/12*4</f>
        <v>#REF!</v>
      </c>
      <c r="E34" s="575" t="e">
        <f>#REF!/12*4</f>
        <v>#REF!</v>
      </c>
      <c r="F34" s="575" t="e">
        <f>#REF!/12*4</f>
        <v>#REF!</v>
      </c>
      <c r="G34" s="575" t="e">
        <f>#REF!/12*4</f>
        <v>#REF!</v>
      </c>
      <c r="H34" s="575" t="e">
        <f>#REF!/12*4</f>
        <v>#REF!</v>
      </c>
      <c r="I34" s="575" t="e">
        <f>#REF!/12*4</f>
        <v>#REF!</v>
      </c>
      <c r="J34" s="575" t="e">
        <f>#REF!/12*4</f>
        <v>#REF!</v>
      </c>
      <c r="K34" s="575" t="e">
        <f>#REF!/12*4</f>
        <v>#REF!</v>
      </c>
      <c r="L34" s="575" t="e">
        <f>#REF!/12*4</f>
        <v>#REF!</v>
      </c>
      <c r="M34" s="575" t="e">
        <f>#REF!/12*4</f>
        <v>#REF!</v>
      </c>
      <c r="N34" s="575" t="e">
        <f>#REF!/12*4</f>
        <v>#REF!</v>
      </c>
      <c r="O34" s="575" t="e">
        <f>#REF!/12*4</f>
        <v>#REF!</v>
      </c>
      <c r="P34" s="575" t="e">
        <f>#REF!/12*4</f>
        <v>#REF!</v>
      </c>
      <c r="Q34" s="575" t="e">
        <f>#REF!/12*4</f>
        <v>#REF!</v>
      </c>
      <c r="R34" s="575" t="e">
        <f>#REF!/12*4</f>
        <v>#REF!</v>
      </c>
      <c r="S34" s="575" t="e">
        <f>#REF!/12*4</f>
        <v>#REF!</v>
      </c>
      <c r="T34" s="575" t="e">
        <f>#REF!/12*4</f>
        <v>#REF!</v>
      </c>
      <c r="U34" s="575" t="e">
        <f>#REF!/12*4</f>
        <v>#REF!</v>
      </c>
      <c r="V34" s="575" t="e">
        <f>#REF!/12*4</f>
        <v>#REF!</v>
      </c>
      <c r="W34" s="575" t="e">
        <f>#REF!/12*4</f>
        <v>#REF!</v>
      </c>
      <c r="X34" s="575" t="e">
        <f>#REF!/12*4</f>
        <v>#REF!</v>
      </c>
      <c r="Y34" s="575" t="e">
        <f>#REF!/12*4</f>
        <v>#REF!</v>
      </c>
      <c r="Z34" s="575" t="e">
        <f>#REF!/12*4</f>
        <v>#REF!</v>
      </c>
      <c r="AA34" s="575" t="e">
        <f>#REF!/12*4</f>
        <v>#REF!</v>
      </c>
      <c r="AB34" s="575" t="e">
        <f>#REF!/12*4</f>
        <v>#REF!</v>
      </c>
      <c r="AC34" s="579" t="e">
        <f t="shared" si="2"/>
        <v>#REF!</v>
      </c>
    </row>
    <row r="35" spans="1:29" ht="27" x14ac:dyDescent="0.25">
      <c r="A35" s="259">
        <v>1404</v>
      </c>
      <c r="B35" s="261" t="s">
        <v>255</v>
      </c>
      <c r="C35" s="575" t="e">
        <f>#REF!/12*4</f>
        <v>#REF!</v>
      </c>
      <c r="D35" s="575" t="e">
        <f>#REF!/12*4</f>
        <v>#REF!</v>
      </c>
      <c r="E35" s="575" t="e">
        <f>#REF!/12*4</f>
        <v>#REF!</v>
      </c>
      <c r="F35" s="575" t="e">
        <f>#REF!/12*4</f>
        <v>#REF!</v>
      </c>
      <c r="G35" s="575" t="e">
        <f>#REF!/12*4</f>
        <v>#REF!</v>
      </c>
      <c r="H35" s="575" t="e">
        <f>#REF!/12*4</f>
        <v>#REF!</v>
      </c>
      <c r="I35" s="575" t="e">
        <f>#REF!/12*4</f>
        <v>#REF!</v>
      </c>
      <c r="J35" s="575" t="e">
        <f>#REF!/12*4</f>
        <v>#REF!</v>
      </c>
      <c r="K35" s="575" t="e">
        <f>#REF!/12*4</f>
        <v>#REF!</v>
      </c>
      <c r="L35" s="575" t="e">
        <f>#REF!/12*4</f>
        <v>#REF!</v>
      </c>
      <c r="M35" s="575" t="e">
        <f>#REF!/12*4</f>
        <v>#REF!</v>
      </c>
      <c r="N35" s="575" t="e">
        <f>#REF!/12*4</f>
        <v>#REF!</v>
      </c>
      <c r="O35" s="575" t="e">
        <f>#REF!/12*4</f>
        <v>#REF!</v>
      </c>
      <c r="P35" s="575" t="e">
        <f>#REF!/12*4</f>
        <v>#REF!</v>
      </c>
      <c r="Q35" s="575" t="e">
        <f>#REF!/12*4</f>
        <v>#REF!</v>
      </c>
      <c r="R35" s="575" t="e">
        <f>#REF!/12*4</f>
        <v>#REF!</v>
      </c>
      <c r="S35" s="575" t="e">
        <f>#REF!/12*4</f>
        <v>#REF!</v>
      </c>
      <c r="T35" s="575" t="e">
        <f>#REF!/12*4</f>
        <v>#REF!</v>
      </c>
      <c r="U35" s="575" t="e">
        <f>#REF!/12*4</f>
        <v>#REF!</v>
      </c>
      <c r="V35" s="575" t="e">
        <f>#REF!/12*4</f>
        <v>#REF!</v>
      </c>
      <c r="W35" s="575" t="e">
        <f>#REF!/12*4</f>
        <v>#REF!</v>
      </c>
      <c r="X35" s="575" t="e">
        <f>#REF!/12*4</f>
        <v>#REF!</v>
      </c>
      <c r="Y35" s="575" t="e">
        <f>#REF!/12*4</f>
        <v>#REF!</v>
      </c>
      <c r="Z35" s="575" t="e">
        <f>#REF!/12*4</f>
        <v>#REF!</v>
      </c>
      <c r="AA35" s="575" t="e">
        <f>#REF!/12*4</f>
        <v>#REF!</v>
      </c>
      <c r="AB35" s="575" t="e">
        <f>#REF!/12*4</f>
        <v>#REF!</v>
      </c>
      <c r="AC35" s="579" t="e">
        <f t="shared" si="2"/>
        <v>#REF!</v>
      </c>
    </row>
    <row r="36" spans="1:29" ht="27" x14ac:dyDescent="0.25">
      <c r="A36" s="259">
        <v>1405</v>
      </c>
      <c r="B36" s="260" t="s">
        <v>410</v>
      </c>
      <c r="C36" s="575" t="e">
        <f>#REF!/12*4</f>
        <v>#REF!</v>
      </c>
      <c r="D36" s="575" t="e">
        <f>#REF!/12*4</f>
        <v>#REF!</v>
      </c>
      <c r="E36" s="575" t="e">
        <f>#REF!/12*4</f>
        <v>#REF!</v>
      </c>
      <c r="F36" s="575" t="e">
        <f>#REF!/12*4</f>
        <v>#REF!</v>
      </c>
      <c r="G36" s="575" t="e">
        <f>#REF!/12*4</f>
        <v>#REF!</v>
      </c>
      <c r="H36" s="575" t="e">
        <f>#REF!/12*4</f>
        <v>#REF!</v>
      </c>
      <c r="I36" s="575" t="e">
        <f>#REF!/12*4</f>
        <v>#REF!</v>
      </c>
      <c r="J36" s="575" t="e">
        <f>#REF!/12*4</f>
        <v>#REF!</v>
      </c>
      <c r="K36" s="575" t="e">
        <f>#REF!/12*4</f>
        <v>#REF!</v>
      </c>
      <c r="L36" s="575" t="e">
        <f>#REF!/12*4</f>
        <v>#REF!</v>
      </c>
      <c r="M36" s="575" t="e">
        <f>#REF!/12*4</f>
        <v>#REF!</v>
      </c>
      <c r="N36" s="575" t="e">
        <f>#REF!/12*4</f>
        <v>#REF!</v>
      </c>
      <c r="O36" s="575" t="e">
        <f>#REF!/12*4</f>
        <v>#REF!</v>
      </c>
      <c r="P36" s="575" t="e">
        <f>#REF!/12*4</f>
        <v>#REF!</v>
      </c>
      <c r="Q36" s="575" t="e">
        <f>#REF!/12*4</f>
        <v>#REF!</v>
      </c>
      <c r="R36" s="575" t="e">
        <f>#REF!/12*4</f>
        <v>#REF!</v>
      </c>
      <c r="S36" s="575" t="e">
        <f>#REF!/12*4</f>
        <v>#REF!</v>
      </c>
      <c r="T36" s="575" t="e">
        <f>#REF!/12*4</f>
        <v>#REF!</v>
      </c>
      <c r="U36" s="575" t="e">
        <f>#REF!/12*4</f>
        <v>#REF!</v>
      </c>
      <c r="V36" s="575" t="e">
        <f>#REF!/12*4</f>
        <v>#REF!</v>
      </c>
      <c r="W36" s="575" t="e">
        <f>#REF!/12*4</f>
        <v>#REF!</v>
      </c>
      <c r="X36" s="575" t="e">
        <f>#REF!/12*4</f>
        <v>#REF!</v>
      </c>
      <c r="Y36" s="575" t="e">
        <f>#REF!/12*4</f>
        <v>#REF!</v>
      </c>
      <c r="Z36" s="575" t="e">
        <f>#REF!/12*4</f>
        <v>#REF!</v>
      </c>
      <c r="AA36" s="575" t="e">
        <f>#REF!/12*4</f>
        <v>#REF!</v>
      </c>
      <c r="AB36" s="575" t="e">
        <f>#REF!/12*4</f>
        <v>#REF!</v>
      </c>
      <c r="AC36" s="579" t="e">
        <f t="shared" si="2"/>
        <v>#REF!</v>
      </c>
    </row>
    <row r="37" spans="1:29" ht="27" x14ac:dyDescent="0.25">
      <c r="A37" s="259">
        <v>1406</v>
      </c>
      <c r="B37" s="261" t="s">
        <v>256</v>
      </c>
      <c r="C37" s="575" t="e">
        <f>#REF!/12*4</f>
        <v>#REF!</v>
      </c>
      <c r="D37" s="575" t="e">
        <f>#REF!/12*4</f>
        <v>#REF!</v>
      </c>
      <c r="E37" s="575" t="e">
        <f>#REF!/12*4</f>
        <v>#REF!</v>
      </c>
      <c r="F37" s="575" t="e">
        <f>#REF!/12*4</f>
        <v>#REF!</v>
      </c>
      <c r="G37" s="575" t="e">
        <f>#REF!/12*4</f>
        <v>#REF!</v>
      </c>
      <c r="H37" s="575" t="e">
        <f>#REF!/12*4</f>
        <v>#REF!</v>
      </c>
      <c r="I37" s="575" t="e">
        <f>#REF!/12*4</f>
        <v>#REF!</v>
      </c>
      <c r="J37" s="575" t="e">
        <f>#REF!/12*4</f>
        <v>#REF!</v>
      </c>
      <c r="K37" s="575" t="e">
        <f>#REF!/12*4</f>
        <v>#REF!</v>
      </c>
      <c r="L37" s="575" t="e">
        <f>#REF!/12*4</f>
        <v>#REF!</v>
      </c>
      <c r="M37" s="575" t="e">
        <f>#REF!/12*4</f>
        <v>#REF!</v>
      </c>
      <c r="N37" s="575" t="e">
        <f>#REF!/12*4</f>
        <v>#REF!</v>
      </c>
      <c r="O37" s="575" t="e">
        <f>#REF!/12*4</f>
        <v>#REF!</v>
      </c>
      <c r="P37" s="575" t="e">
        <f>#REF!/12*4</f>
        <v>#REF!</v>
      </c>
      <c r="Q37" s="575" t="e">
        <f>#REF!/12*4</f>
        <v>#REF!</v>
      </c>
      <c r="R37" s="575" t="e">
        <f>#REF!/12*4</f>
        <v>#REF!</v>
      </c>
      <c r="S37" s="575" t="e">
        <f>#REF!/12*4</f>
        <v>#REF!</v>
      </c>
      <c r="T37" s="575" t="e">
        <f>#REF!/12*4</f>
        <v>#REF!</v>
      </c>
      <c r="U37" s="575" t="e">
        <f>#REF!/12*4</f>
        <v>#REF!</v>
      </c>
      <c r="V37" s="575" t="e">
        <f>#REF!/12*4</f>
        <v>#REF!</v>
      </c>
      <c r="W37" s="575" t="e">
        <f>#REF!/12*4</f>
        <v>#REF!</v>
      </c>
      <c r="X37" s="575" t="e">
        <f>#REF!/12*4</f>
        <v>#REF!</v>
      </c>
      <c r="Y37" s="575" t="e">
        <f>#REF!/12*4</f>
        <v>#REF!</v>
      </c>
      <c r="Z37" s="575" t="e">
        <f>#REF!/12*4</f>
        <v>#REF!</v>
      </c>
      <c r="AA37" s="575" t="e">
        <f>#REF!/12*4</f>
        <v>#REF!</v>
      </c>
      <c r="AB37" s="575" t="e">
        <f>#REF!/12*4</f>
        <v>#REF!</v>
      </c>
      <c r="AC37" s="579" t="e">
        <f t="shared" si="2"/>
        <v>#REF!</v>
      </c>
    </row>
    <row r="38" spans="1:29" ht="31.5" customHeight="1" x14ac:dyDescent="0.25">
      <c r="A38" s="259" t="s">
        <v>417</v>
      </c>
      <c r="B38" s="261" t="s">
        <v>152</v>
      </c>
      <c r="C38" s="575" t="e">
        <f>#REF!/12*4</f>
        <v>#REF!</v>
      </c>
      <c r="D38" s="575" t="e">
        <f>#REF!/12*4</f>
        <v>#REF!</v>
      </c>
      <c r="E38" s="575" t="e">
        <f>#REF!/12*4</f>
        <v>#REF!</v>
      </c>
      <c r="F38" s="575" t="e">
        <f>#REF!/12*4</f>
        <v>#REF!</v>
      </c>
      <c r="G38" s="575" t="e">
        <f>#REF!/12*4</f>
        <v>#REF!</v>
      </c>
      <c r="H38" s="575" t="e">
        <f>#REF!/12*4</f>
        <v>#REF!</v>
      </c>
      <c r="I38" s="575" t="e">
        <f>#REF!/12*4</f>
        <v>#REF!</v>
      </c>
      <c r="J38" s="575" t="e">
        <f>#REF!/12*4</f>
        <v>#REF!</v>
      </c>
      <c r="K38" s="575" t="e">
        <f>#REF!/12*4</f>
        <v>#REF!</v>
      </c>
      <c r="L38" s="575" t="e">
        <f>#REF!/12*4</f>
        <v>#REF!</v>
      </c>
      <c r="M38" s="575" t="e">
        <f>#REF!/12*4</f>
        <v>#REF!</v>
      </c>
      <c r="N38" s="575" t="e">
        <f>#REF!/12*4</f>
        <v>#REF!</v>
      </c>
      <c r="O38" s="575" t="e">
        <f>#REF!/12*4</f>
        <v>#REF!</v>
      </c>
      <c r="P38" s="575" t="e">
        <f>#REF!/12*4</f>
        <v>#REF!</v>
      </c>
      <c r="Q38" s="575" t="e">
        <f>#REF!/12*4</f>
        <v>#REF!</v>
      </c>
      <c r="R38" s="575" t="e">
        <f>#REF!/12*4</f>
        <v>#REF!</v>
      </c>
      <c r="S38" s="575" t="e">
        <f>#REF!/12*4</f>
        <v>#REF!</v>
      </c>
      <c r="T38" s="575" t="e">
        <f>#REF!/12*4</f>
        <v>#REF!</v>
      </c>
      <c r="U38" s="575" t="e">
        <f>#REF!/12*4</f>
        <v>#REF!</v>
      </c>
      <c r="V38" s="575" t="e">
        <f>#REF!/12*4</f>
        <v>#REF!</v>
      </c>
      <c r="W38" s="575" t="e">
        <f>#REF!/12*4</f>
        <v>#REF!</v>
      </c>
      <c r="X38" s="575" t="e">
        <f>#REF!/12*4</f>
        <v>#REF!</v>
      </c>
      <c r="Y38" s="575" t="e">
        <f>#REF!/12*4</f>
        <v>#REF!</v>
      </c>
      <c r="Z38" s="575" t="e">
        <f>#REF!/12*4</f>
        <v>#REF!</v>
      </c>
      <c r="AA38" s="575" t="e">
        <f>#REF!/12*4</f>
        <v>#REF!</v>
      </c>
      <c r="AB38" s="575" t="e">
        <f>#REF!/12*4</f>
        <v>#REF!</v>
      </c>
      <c r="AC38" s="579" t="e">
        <f t="shared" si="2"/>
        <v>#REF!</v>
      </c>
    </row>
    <row r="39" spans="1:29" ht="27" x14ac:dyDescent="0.25">
      <c r="A39" s="259" t="s">
        <v>392</v>
      </c>
      <c r="B39" s="260" t="s">
        <v>409</v>
      </c>
      <c r="C39" s="575" t="e">
        <f>#REF!/12*4</f>
        <v>#REF!</v>
      </c>
      <c r="D39" s="575" t="e">
        <f>#REF!/12*4</f>
        <v>#REF!</v>
      </c>
      <c r="E39" s="575" t="e">
        <f>#REF!/12*4</f>
        <v>#REF!</v>
      </c>
      <c r="F39" s="575" t="e">
        <f>#REF!/12*4</f>
        <v>#REF!</v>
      </c>
      <c r="G39" s="575" t="e">
        <f>#REF!/12*4</f>
        <v>#REF!</v>
      </c>
      <c r="H39" s="575" t="e">
        <f>#REF!/12*4</f>
        <v>#REF!</v>
      </c>
      <c r="I39" s="575" t="e">
        <f>#REF!/12*4</f>
        <v>#REF!</v>
      </c>
      <c r="J39" s="575" t="e">
        <f>#REF!/12*4</f>
        <v>#REF!</v>
      </c>
      <c r="K39" s="575" t="e">
        <f>#REF!/12*4</f>
        <v>#REF!</v>
      </c>
      <c r="L39" s="575" t="e">
        <f>#REF!/12*4</f>
        <v>#REF!</v>
      </c>
      <c r="M39" s="575" t="e">
        <f>#REF!/12*4</f>
        <v>#REF!</v>
      </c>
      <c r="N39" s="575" t="e">
        <f>#REF!/12*4</f>
        <v>#REF!</v>
      </c>
      <c r="O39" s="575" t="e">
        <f>#REF!/12*4</f>
        <v>#REF!</v>
      </c>
      <c r="P39" s="575" t="e">
        <f>#REF!/12*4</f>
        <v>#REF!</v>
      </c>
      <c r="Q39" s="575" t="e">
        <f>#REF!/12*4</f>
        <v>#REF!</v>
      </c>
      <c r="R39" s="575" t="e">
        <f>#REF!/12*4</f>
        <v>#REF!</v>
      </c>
      <c r="S39" s="575" t="e">
        <f>#REF!/12*4</f>
        <v>#REF!</v>
      </c>
      <c r="T39" s="575" t="e">
        <f>#REF!/12*4</f>
        <v>#REF!</v>
      </c>
      <c r="U39" s="575" t="e">
        <f>#REF!/12*4</f>
        <v>#REF!</v>
      </c>
      <c r="V39" s="575" t="e">
        <f>#REF!/12*4</f>
        <v>#REF!</v>
      </c>
      <c r="W39" s="575" t="e">
        <f>#REF!/12*4</f>
        <v>#REF!</v>
      </c>
      <c r="X39" s="575" t="e">
        <f>#REF!/12*4</f>
        <v>#REF!</v>
      </c>
      <c r="Y39" s="575" t="e">
        <f>#REF!/12*4</f>
        <v>#REF!</v>
      </c>
      <c r="Z39" s="575" t="e">
        <f>#REF!/12*4</f>
        <v>#REF!</v>
      </c>
      <c r="AA39" s="575" t="e">
        <f>#REF!/12*4</f>
        <v>#REF!</v>
      </c>
      <c r="AB39" s="575" t="e">
        <f>#REF!/12*4</f>
        <v>#REF!</v>
      </c>
      <c r="AC39" s="579" t="e">
        <f t="shared" si="2"/>
        <v>#REF!</v>
      </c>
    </row>
    <row r="40" spans="1:29" ht="54" x14ac:dyDescent="0.25">
      <c r="A40" s="259">
        <v>1408</v>
      </c>
      <c r="B40" s="260" t="s">
        <v>257</v>
      </c>
      <c r="C40" s="575" t="e">
        <f>#REF!/12*4</f>
        <v>#REF!</v>
      </c>
      <c r="D40" s="575" t="e">
        <f>#REF!/12*4</f>
        <v>#REF!</v>
      </c>
      <c r="E40" s="575" t="e">
        <f>#REF!/12*4</f>
        <v>#REF!</v>
      </c>
      <c r="F40" s="575" t="e">
        <f>#REF!/12*4</f>
        <v>#REF!</v>
      </c>
      <c r="G40" s="575" t="e">
        <f>#REF!/12*4</f>
        <v>#REF!</v>
      </c>
      <c r="H40" s="575" t="e">
        <f>#REF!/12*4</f>
        <v>#REF!</v>
      </c>
      <c r="I40" s="575" t="e">
        <f>#REF!/12*4</f>
        <v>#REF!</v>
      </c>
      <c r="J40" s="575" t="e">
        <f>#REF!/12*4</f>
        <v>#REF!</v>
      </c>
      <c r="K40" s="575" t="e">
        <f>#REF!/12*4</f>
        <v>#REF!</v>
      </c>
      <c r="L40" s="575" t="e">
        <f>#REF!/12*4</f>
        <v>#REF!</v>
      </c>
      <c r="M40" s="575" t="e">
        <f>#REF!/12*4</f>
        <v>#REF!</v>
      </c>
      <c r="N40" s="575" t="e">
        <f>#REF!/12*4</f>
        <v>#REF!</v>
      </c>
      <c r="O40" s="575" t="e">
        <f>#REF!/12*4</f>
        <v>#REF!</v>
      </c>
      <c r="P40" s="575" t="e">
        <f>#REF!/12*4</f>
        <v>#REF!</v>
      </c>
      <c r="Q40" s="575" t="e">
        <f>#REF!/12*4</f>
        <v>#REF!</v>
      </c>
      <c r="R40" s="575" t="e">
        <f>#REF!/12*4</f>
        <v>#REF!</v>
      </c>
      <c r="S40" s="575" t="e">
        <f>#REF!/12*4</f>
        <v>#REF!</v>
      </c>
      <c r="T40" s="575" t="e">
        <f>#REF!/12*4</f>
        <v>#REF!</v>
      </c>
      <c r="U40" s="575" t="e">
        <f>#REF!/12*4</f>
        <v>#REF!</v>
      </c>
      <c r="V40" s="575" t="e">
        <f>#REF!/12*4</f>
        <v>#REF!</v>
      </c>
      <c r="W40" s="575" t="e">
        <f>#REF!/12*4</f>
        <v>#REF!</v>
      </c>
      <c r="X40" s="575" t="e">
        <f>#REF!/12*4</f>
        <v>#REF!</v>
      </c>
      <c r="Y40" s="575" t="e">
        <f>#REF!/12*4</f>
        <v>#REF!</v>
      </c>
      <c r="Z40" s="575" t="e">
        <f>#REF!/12*4</f>
        <v>#REF!</v>
      </c>
      <c r="AA40" s="575" t="e">
        <f>#REF!/12*4</f>
        <v>#REF!</v>
      </c>
      <c r="AB40" s="575" t="e">
        <f>#REF!/12*4</f>
        <v>#REF!</v>
      </c>
      <c r="AC40" s="579" t="e">
        <f t="shared" si="2"/>
        <v>#REF!</v>
      </c>
    </row>
    <row r="41" spans="1:29" ht="29.25" customHeight="1" x14ac:dyDescent="0.25">
      <c r="A41" s="259" t="s">
        <v>403</v>
      </c>
      <c r="B41" s="260" t="s">
        <v>206</v>
      </c>
      <c r="C41" s="575" t="e">
        <f>#REF!/12*4</f>
        <v>#REF!</v>
      </c>
      <c r="D41" s="575" t="e">
        <f>#REF!/12*4</f>
        <v>#REF!</v>
      </c>
      <c r="E41" s="575" t="e">
        <f>#REF!/12*4</f>
        <v>#REF!</v>
      </c>
      <c r="F41" s="575" t="e">
        <f>#REF!/12*4</f>
        <v>#REF!</v>
      </c>
      <c r="G41" s="575" t="e">
        <f>#REF!/12*4</f>
        <v>#REF!</v>
      </c>
      <c r="H41" s="575" t="e">
        <f>#REF!/12*4</f>
        <v>#REF!</v>
      </c>
      <c r="I41" s="575" t="e">
        <f>#REF!/12*4</f>
        <v>#REF!</v>
      </c>
      <c r="J41" s="575" t="e">
        <f>#REF!/12*4</f>
        <v>#REF!</v>
      </c>
      <c r="K41" s="575" t="e">
        <f>#REF!/12*4</f>
        <v>#REF!</v>
      </c>
      <c r="L41" s="575" t="e">
        <f>#REF!/12*4</f>
        <v>#REF!</v>
      </c>
      <c r="M41" s="575" t="e">
        <f>#REF!/12*4</f>
        <v>#REF!</v>
      </c>
      <c r="N41" s="575" t="e">
        <f>#REF!/12*4</f>
        <v>#REF!</v>
      </c>
      <c r="O41" s="575" t="e">
        <f>#REF!/12*4</f>
        <v>#REF!</v>
      </c>
      <c r="P41" s="575" t="e">
        <f>#REF!/12*4</f>
        <v>#REF!</v>
      </c>
      <c r="Q41" s="575" t="e">
        <f>#REF!/12*4</f>
        <v>#REF!</v>
      </c>
      <c r="R41" s="575" t="e">
        <f>#REF!/12*4</f>
        <v>#REF!</v>
      </c>
      <c r="S41" s="575" t="e">
        <f>#REF!/12*4</f>
        <v>#REF!</v>
      </c>
      <c r="T41" s="575" t="e">
        <f>#REF!/12*4</f>
        <v>#REF!</v>
      </c>
      <c r="U41" s="575" t="e">
        <f>#REF!/12*4</f>
        <v>#REF!</v>
      </c>
      <c r="V41" s="575" t="e">
        <f>#REF!/12*4</f>
        <v>#REF!</v>
      </c>
      <c r="W41" s="575" t="e">
        <f>#REF!/12*4</f>
        <v>#REF!</v>
      </c>
      <c r="X41" s="575" t="e">
        <f>#REF!/12*4</f>
        <v>#REF!</v>
      </c>
      <c r="Y41" s="575" t="e">
        <f>#REF!/12*4</f>
        <v>#REF!</v>
      </c>
      <c r="Z41" s="575" t="e">
        <f>#REF!/12*4</f>
        <v>#REF!</v>
      </c>
      <c r="AA41" s="575" t="e">
        <f>#REF!/12*4</f>
        <v>#REF!</v>
      </c>
      <c r="AB41" s="575" t="e">
        <f>#REF!/12*4</f>
        <v>#REF!</v>
      </c>
      <c r="AC41" s="579" t="e">
        <f t="shared" si="2"/>
        <v>#REF!</v>
      </c>
    </row>
    <row r="42" spans="1:29" ht="27" customHeight="1" x14ac:dyDescent="0.25">
      <c r="A42" s="259" t="s">
        <v>404</v>
      </c>
      <c r="B42" s="260" t="s">
        <v>408</v>
      </c>
      <c r="C42" s="575" t="e">
        <f>#REF!/12*4</f>
        <v>#REF!</v>
      </c>
      <c r="D42" s="575" t="e">
        <f>#REF!/12*4</f>
        <v>#REF!</v>
      </c>
      <c r="E42" s="575" t="e">
        <f>#REF!/12*4</f>
        <v>#REF!</v>
      </c>
      <c r="F42" s="575" t="e">
        <f>#REF!/12*4</f>
        <v>#REF!</v>
      </c>
      <c r="G42" s="575" t="e">
        <f>#REF!/12*4</f>
        <v>#REF!</v>
      </c>
      <c r="H42" s="575" t="e">
        <f>#REF!/12*4</f>
        <v>#REF!</v>
      </c>
      <c r="I42" s="575" t="e">
        <f>#REF!/12*4</f>
        <v>#REF!</v>
      </c>
      <c r="J42" s="575" t="e">
        <f>#REF!/12*4</f>
        <v>#REF!</v>
      </c>
      <c r="K42" s="575" t="e">
        <f>#REF!/12*4</f>
        <v>#REF!</v>
      </c>
      <c r="L42" s="575" t="e">
        <f>#REF!/12*4</f>
        <v>#REF!</v>
      </c>
      <c r="M42" s="575" t="e">
        <f>#REF!/12*4</f>
        <v>#REF!</v>
      </c>
      <c r="N42" s="575" t="e">
        <f>#REF!/12*4</f>
        <v>#REF!</v>
      </c>
      <c r="O42" s="575" t="e">
        <f>#REF!/12*4</f>
        <v>#REF!</v>
      </c>
      <c r="P42" s="575" t="e">
        <f>#REF!/12*4</f>
        <v>#REF!</v>
      </c>
      <c r="Q42" s="575" t="e">
        <f>#REF!/12*4</f>
        <v>#REF!</v>
      </c>
      <c r="R42" s="575" t="e">
        <f>#REF!/12*4</f>
        <v>#REF!</v>
      </c>
      <c r="S42" s="575" t="e">
        <f>#REF!/12*4</f>
        <v>#REF!</v>
      </c>
      <c r="T42" s="575" t="e">
        <f>#REF!/12*4</f>
        <v>#REF!</v>
      </c>
      <c r="U42" s="575" t="e">
        <f>#REF!/12*4</f>
        <v>#REF!</v>
      </c>
      <c r="V42" s="575" t="e">
        <f>#REF!/12*4</f>
        <v>#REF!</v>
      </c>
      <c r="W42" s="575" t="e">
        <f>#REF!/12*4</f>
        <v>#REF!</v>
      </c>
      <c r="X42" s="575" t="e">
        <f>#REF!/12*4</f>
        <v>#REF!</v>
      </c>
      <c r="Y42" s="575" t="e">
        <f>#REF!/12*4</f>
        <v>#REF!</v>
      </c>
      <c r="Z42" s="575" t="e">
        <f>#REF!/12*4</f>
        <v>#REF!</v>
      </c>
      <c r="AA42" s="575" t="e">
        <f>#REF!/12*4</f>
        <v>#REF!</v>
      </c>
      <c r="AB42" s="575" t="e">
        <f>#REF!/12*4</f>
        <v>#REF!</v>
      </c>
      <c r="AC42" s="579" t="e">
        <f t="shared" si="2"/>
        <v>#REF!</v>
      </c>
    </row>
    <row r="43" spans="1:29" ht="27" customHeight="1" x14ac:dyDescent="0.25">
      <c r="A43" s="259" t="s">
        <v>382</v>
      </c>
      <c r="B43" s="260" t="s">
        <v>203</v>
      </c>
      <c r="C43" s="575" t="e">
        <f>#REF!/12*4</f>
        <v>#REF!</v>
      </c>
      <c r="D43" s="575" t="e">
        <f>#REF!/12*4</f>
        <v>#REF!</v>
      </c>
      <c r="E43" s="575" t="e">
        <f>#REF!/12*4</f>
        <v>#REF!</v>
      </c>
      <c r="F43" s="575" t="e">
        <f>#REF!/12*4</f>
        <v>#REF!</v>
      </c>
      <c r="G43" s="575" t="e">
        <f>#REF!/12*4</f>
        <v>#REF!</v>
      </c>
      <c r="H43" s="575" t="e">
        <f>#REF!/12*4</f>
        <v>#REF!</v>
      </c>
      <c r="I43" s="575" t="e">
        <f>#REF!/12*4</f>
        <v>#REF!</v>
      </c>
      <c r="J43" s="575" t="e">
        <f>#REF!/12*4</f>
        <v>#REF!</v>
      </c>
      <c r="K43" s="575" t="e">
        <f>#REF!/12*4</f>
        <v>#REF!</v>
      </c>
      <c r="L43" s="575" t="e">
        <f>#REF!/12*4</f>
        <v>#REF!</v>
      </c>
      <c r="M43" s="575" t="e">
        <f>#REF!/12*4</f>
        <v>#REF!</v>
      </c>
      <c r="N43" s="575" t="e">
        <f>#REF!/12*4</f>
        <v>#REF!</v>
      </c>
      <c r="O43" s="575" t="e">
        <f>#REF!/12*4</f>
        <v>#REF!</v>
      </c>
      <c r="P43" s="575" t="e">
        <f>#REF!/12*4</f>
        <v>#REF!</v>
      </c>
      <c r="Q43" s="575" t="e">
        <f>#REF!/12*4</f>
        <v>#REF!</v>
      </c>
      <c r="R43" s="575" t="e">
        <f>#REF!/12*4</f>
        <v>#REF!</v>
      </c>
      <c r="S43" s="575" t="e">
        <f>#REF!/12*4</f>
        <v>#REF!</v>
      </c>
      <c r="T43" s="575" t="e">
        <f>#REF!/12*4</f>
        <v>#REF!</v>
      </c>
      <c r="U43" s="575" t="e">
        <f>#REF!/12*4</f>
        <v>#REF!</v>
      </c>
      <c r="V43" s="575" t="e">
        <f>#REF!/12*4</f>
        <v>#REF!</v>
      </c>
      <c r="W43" s="575" t="e">
        <f>#REF!/12*4</f>
        <v>#REF!</v>
      </c>
      <c r="X43" s="575" t="e">
        <f>#REF!/12*4</f>
        <v>#REF!</v>
      </c>
      <c r="Y43" s="575" t="e">
        <f>#REF!/12*4</f>
        <v>#REF!</v>
      </c>
      <c r="Z43" s="575" t="e">
        <f>#REF!/12*4</f>
        <v>#REF!</v>
      </c>
      <c r="AA43" s="575" t="e">
        <f>#REF!/12*4</f>
        <v>#REF!</v>
      </c>
      <c r="AB43" s="575" t="e">
        <f>#REF!/12*4</f>
        <v>#REF!</v>
      </c>
      <c r="AC43" s="579" t="e">
        <f t="shared" si="2"/>
        <v>#REF!</v>
      </c>
    </row>
    <row r="44" spans="1:29" ht="27" customHeight="1" x14ac:dyDescent="0.25">
      <c r="A44" s="259" t="s">
        <v>419</v>
      </c>
      <c r="B44" s="261" t="s">
        <v>152</v>
      </c>
      <c r="C44" s="575" t="e">
        <f>#REF!/12*4</f>
        <v>#REF!</v>
      </c>
      <c r="D44" s="575" t="e">
        <f>#REF!/12*4</f>
        <v>#REF!</v>
      </c>
      <c r="E44" s="575" t="e">
        <f>#REF!/12*4</f>
        <v>#REF!</v>
      </c>
      <c r="F44" s="575" t="e">
        <f>#REF!/12*4</f>
        <v>#REF!</v>
      </c>
      <c r="G44" s="575" t="e">
        <f>#REF!/12*4</f>
        <v>#REF!</v>
      </c>
      <c r="H44" s="575" t="e">
        <f>#REF!/12*4</f>
        <v>#REF!</v>
      </c>
      <c r="I44" s="575" t="e">
        <f>#REF!/12*4</f>
        <v>#REF!</v>
      </c>
      <c r="J44" s="575" t="e">
        <f>#REF!/12*4</f>
        <v>#REF!</v>
      </c>
      <c r="K44" s="575" t="e">
        <f>#REF!/12*4</f>
        <v>#REF!</v>
      </c>
      <c r="L44" s="575" t="e">
        <f>#REF!/12*4</f>
        <v>#REF!</v>
      </c>
      <c r="M44" s="575" t="e">
        <f>#REF!/12*4</f>
        <v>#REF!</v>
      </c>
      <c r="N44" s="575" t="e">
        <f>#REF!/12*4</f>
        <v>#REF!</v>
      </c>
      <c r="O44" s="575" t="e">
        <f>#REF!/12*4</f>
        <v>#REF!</v>
      </c>
      <c r="P44" s="575" t="e">
        <f>#REF!/12*4</f>
        <v>#REF!</v>
      </c>
      <c r="Q44" s="575" t="e">
        <f>#REF!/12*4</f>
        <v>#REF!</v>
      </c>
      <c r="R44" s="575" t="e">
        <f>#REF!/12*4</f>
        <v>#REF!</v>
      </c>
      <c r="S44" s="575" t="e">
        <f>#REF!/12*4</f>
        <v>#REF!</v>
      </c>
      <c r="T44" s="575" t="e">
        <f>#REF!/12*4</f>
        <v>#REF!</v>
      </c>
      <c r="U44" s="575" t="e">
        <f>#REF!/12*4</f>
        <v>#REF!</v>
      </c>
      <c r="V44" s="575" t="e">
        <f>#REF!/12*4</f>
        <v>#REF!</v>
      </c>
      <c r="W44" s="575" t="e">
        <f>#REF!/12*4</f>
        <v>#REF!</v>
      </c>
      <c r="X44" s="575" t="e">
        <f>#REF!/12*4</f>
        <v>#REF!</v>
      </c>
      <c r="Y44" s="575" t="e">
        <f>#REF!/12*4</f>
        <v>#REF!</v>
      </c>
      <c r="Z44" s="575" t="e">
        <f>#REF!/12*4</f>
        <v>#REF!</v>
      </c>
      <c r="AA44" s="575" t="e">
        <f>#REF!/12*4</f>
        <v>#REF!</v>
      </c>
      <c r="AB44" s="575" t="e">
        <f>#REF!/12*4</f>
        <v>#REF!</v>
      </c>
      <c r="AC44" s="579" t="e">
        <f t="shared" si="2"/>
        <v>#REF!</v>
      </c>
    </row>
    <row r="45" spans="1:29" ht="27" customHeight="1" x14ac:dyDescent="0.25">
      <c r="A45" s="259" t="s">
        <v>400</v>
      </c>
      <c r="B45" s="261" t="s">
        <v>422</v>
      </c>
      <c r="C45" s="575" t="e">
        <f>#REF!/12*4</f>
        <v>#REF!</v>
      </c>
      <c r="D45" s="575" t="e">
        <f>#REF!/12*4</f>
        <v>#REF!</v>
      </c>
      <c r="E45" s="575" t="e">
        <f>#REF!/12*4</f>
        <v>#REF!</v>
      </c>
      <c r="F45" s="575" t="e">
        <f>#REF!/12*4</f>
        <v>#REF!</v>
      </c>
      <c r="G45" s="575" t="e">
        <f>#REF!/12*4</f>
        <v>#REF!</v>
      </c>
      <c r="H45" s="575" t="e">
        <f>#REF!/12*4</f>
        <v>#REF!</v>
      </c>
      <c r="I45" s="575" t="e">
        <f>#REF!/12*4</f>
        <v>#REF!</v>
      </c>
      <c r="J45" s="575" t="e">
        <f>#REF!/12*4</f>
        <v>#REF!</v>
      </c>
      <c r="K45" s="575" t="e">
        <f>#REF!/12*4</f>
        <v>#REF!</v>
      </c>
      <c r="L45" s="575" t="e">
        <f>#REF!/12*4</f>
        <v>#REF!</v>
      </c>
      <c r="M45" s="575" t="e">
        <f>#REF!/12*4</f>
        <v>#REF!</v>
      </c>
      <c r="N45" s="575" t="e">
        <f>#REF!/12*4</f>
        <v>#REF!</v>
      </c>
      <c r="O45" s="575" t="e">
        <f>#REF!/12*4</f>
        <v>#REF!</v>
      </c>
      <c r="P45" s="575" t="e">
        <f>#REF!/12*4</f>
        <v>#REF!</v>
      </c>
      <c r="Q45" s="575" t="e">
        <f>#REF!/12*4</f>
        <v>#REF!</v>
      </c>
      <c r="R45" s="575" t="e">
        <f>#REF!/12*4</f>
        <v>#REF!</v>
      </c>
      <c r="S45" s="575" t="e">
        <f>#REF!/12*4</f>
        <v>#REF!</v>
      </c>
      <c r="T45" s="575" t="e">
        <f>#REF!/12*4</f>
        <v>#REF!</v>
      </c>
      <c r="U45" s="575" t="e">
        <f>#REF!/12*4</f>
        <v>#REF!</v>
      </c>
      <c r="V45" s="575" t="e">
        <f>#REF!/12*4</f>
        <v>#REF!</v>
      </c>
      <c r="W45" s="575" t="e">
        <f>#REF!/12*4</f>
        <v>#REF!</v>
      </c>
      <c r="X45" s="575" t="e">
        <f>#REF!/12*4</f>
        <v>#REF!</v>
      </c>
      <c r="Y45" s="575" t="e">
        <f>#REF!/12*4</f>
        <v>#REF!</v>
      </c>
      <c r="Z45" s="575" t="e">
        <f>#REF!/12*4</f>
        <v>#REF!</v>
      </c>
      <c r="AA45" s="575" t="e">
        <f>#REF!/12*4</f>
        <v>#REF!</v>
      </c>
      <c r="AB45" s="575" t="e">
        <f>#REF!/12*4</f>
        <v>#REF!</v>
      </c>
      <c r="AC45" s="579" t="e">
        <f t="shared" si="2"/>
        <v>#REF!</v>
      </c>
    </row>
    <row r="46" spans="1:29" ht="27" customHeight="1" x14ac:dyDescent="0.25">
      <c r="A46" s="259" t="s">
        <v>396</v>
      </c>
      <c r="B46" s="261" t="s">
        <v>218</v>
      </c>
      <c r="C46" s="575" t="e">
        <f>#REF!/12*4</f>
        <v>#REF!</v>
      </c>
      <c r="D46" s="575" t="e">
        <f>#REF!/12*4</f>
        <v>#REF!</v>
      </c>
      <c r="E46" s="575" t="e">
        <f>#REF!/12*4</f>
        <v>#REF!</v>
      </c>
      <c r="F46" s="575" t="e">
        <f>#REF!/12*4</f>
        <v>#REF!</v>
      </c>
      <c r="G46" s="575" t="e">
        <f>#REF!/12*4</f>
        <v>#REF!</v>
      </c>
      <c r="H46" s="575" t="e">
        <f>#REF!/12*4</f>
        <v>#REF!</v>
      </c>
      <c r="I46" s="575" t="e">
        <f>#REF!/12*4</f>
        <v>#REF!</v>
      </c>
      <c r="J46" s="575" t="e">
        <f>#REF!/12*4</f>
        <v>#REF!</v>
      </c>
      <c r="K46" s="575" t="e">
        <f>#REF!/12*4</f>
        <v>#REF!</v>
      </c>
      <c r="L46" s="575" t="e">
        <f>#REF!/12*4</f>
        <v>#REF!</v>
      </c>
      <c r="M46" s="575" t="e">
        <f>#REF!/12*4</f>
        <v>#REF!</v>
      </c>
      <c r="N46" s="575" t="e">
        <f>#REF!/12*4</f>
        <v>#REF!</v>
      </c>
      <c r="O46" s="575" t="e">
        <f>#REF!/12*4</f>
        <v>#REF!</v>
      </c>
      <c r="P46" s="575" t="e">
        <f>#REF!/12*4</f>
        <v>#REF!</v>
      </c>
      <c r="Q46" s="575" t="e">
        <f>#REF!/12*4</f>
        <v>#REF!</v>
      </c>
      <c r="R46" s="575" t="e">
        <f>#REF!/12*4</f>
        <v>#REF!</v>
      </c>
      <c r="S46" s="575" t="e">
        <f>#REF!/12*4</f>
        <v>#REF!</v>
      </c>
      <c r="T46" s="575" t="e">
        <f>#REF!/12*4</f>
        <v>#REF!</v>
      </c>
      <c r="U46" s="575" t="e">
        <f>#REF!/12*4</f>
        <v>#REF!</v>
      </c>
      <c r="V46" s="575" t="e">
        <f>#REF!/12*4</f>
        <v>#REF!</v>
      </c>
      <c r="W46" s="575" t="e">
        <f>#REF!/12*4</f>
        <v>#REF!</v>
      </c>
      <c r="X46" s="575" t="e">
        <f>#REF!/12*4</f>
        <v>#REF!</v>
      </c>
      <c r="Y46" s="575" t="e">
        <f>#REF!/12*4</f>
        <v>#REF!</v>
      </c>
      <c r="Z46" s="575" t="e">
        <f>#REF!/12*4</f>
        <v>#REF!</v>
      </c>
      <c r="AA46" s="575" t="e">
        <f>#REF!/12*4</f>
        <v>#REF!</v>
      </c>
      <c r="AB46" s="575" t="e">
        <f>#REF!/12*4</f>
        <v>#REF!</v>
      </c>
      <c r="AC46" s="579" t="e">
        <f t="shared" si="2"/>
        <v>#REF!</v>
      </c>
    </row>
    <row r="47" spans="1:29" ht="27" customHeight="1" x14ac:dyDescent="0.2">
      <c r="A47" s="1218" t="s">
        <v>258</v>
      </c>
      <c r="B47" s="1220"/>
      <c r="C47" s="578" t="e">
        <f>SUM(C48:C57)</f>
        <v>#REF!</v>
      </c>
      <c r="D47" s="578" t="e">
        <f t="shared" ref="D47:AB47" si="7">SUM(D48:D57)</f>
        <v>#REF!</v>
      </c>
      <c r="E47" s="578" t="e">
        <f t="shared" si="7"/>
        <v>#REF!</v>
      </c>
      <c r="F47" s="578" t="e">
        <f t="shared" si="7"/>
        <v>#REF!</v>
      </c>
      <c r="G47" s="578" t="e">
        <f t="shared" si="7"/>
        <v>#REF!</v>
      </c>
      <c r="H47" s="578" t="e">
        <f t="shared" si="7"/>
        <v>#REF!</v>
      </c>
      <c r="I47" s="578" t="e">
        <f t="shared" si="7"/>
        <v>#REF!</v>
      </c>
      <c r="J47" s="578" t="e">
        <f t="shared" si="7"/>
        <v>#REF!</v>
      </c>
      <c r="K47" s="578" t="e">
        <f t="shared" si="7"/>
        <v>#REF!</v>
      </c>
      <c r="L47" s="578" t="e">
        <f t="shared" si="7"/>
        <v>#REF!</v>
      </c>
      <c r="M47" s="578" t="e">
        <f t="shared" si="7"/>
        <v>#REF!</v>
      </c>
      <c r="N47" s="578" t="e">
        <f t="shared" si="7"/>
        <v>#REF!</v>
      </c>
      <c r="O47" s="578" t="e">
        <f t="shared" si="7"/>
        <v>#REF!</v>
      </c>
      <c r="P47" s="578" t="e">
        <f t="shared" si="7"/>
        <v>#REF!</v>
      </c>
      <c r="Q47" s="578" t="e">
        <f t="shared" si="7"/>
        <v>#REF!</v>
      </c>
      <c r="R47" s="578" t="e">
        <f t="shared" si="7"/>
        <v>#REF!</v>
      </c>
      <c r="S47" s="578" t="e">
        <f t="shared" si="7"/>
        <v>#REF!</v>
      </c>
      <c r="T47" s="578" t="e">
        <f t="shared" si="7"/>
        <v>#REF!</v>
      </c>
      <c r="U47" s="578" t="e">
        <f t="shared" si="7"/>
        <v>#REF!</v>
      </c>
      <c r="V47" s="578" t="e">
        <f t="shared" si="7"/>
        <v>#REF!</v>
      </c>
      <c r="W47" s="578" t="e">
        <f t="shared" si="7"/>
        <v>#REF!</v>
      </c>
      <c r="X47" s="578" t="e">
        <f t="shared" si="7"/>
        <v>#REF!</v>
      </c>
      <c r="Y47" s="578" t="e">
        <f t="shared" si="7"/>
        <v>#REF!</v>
      </c>
      <c r="Z47" s="578" t="e">
        <f t="shared" si="7"/>
        <v>#REF!</v>
      </c>
      <c r="AA47" s="578" t="e">
        <f t="shared" si="7"/>
        <v>#REF!</v>
      </c>
      <c r="AB47" s="578" t="e">
        <f t="shared" si="7"/>
        <v>#REF!</v>
      </c>
      <c r="AC47" s="578" t="e">
        <f t="shared" si="2"/>
        <v>#REF!</v>
      </c>
    </row>
    <row r="48" spans="1:29" ht="27" x14ac:dyDescent="0.25">
      <c r="A48" s="259">
        <v>1501</v>
      </c>
      <c r="B48" s="261" t="s">
        <v>259</v>
      </c>
      <c r="C48" s="575" t="e">
        <f>#REF!/12*4</f>
        <v>#REF!</v>
      </c>
      <c r="D48" s="575" t="e">
        <f>#REF!/12*4</f>
        <v>#REF!</v>
      </c>
      <c r="E48" s="575" t="e">
        <f>#REF!/12*4</f>
        <v>#REF!</v>
      </c>
      <c r="F48" s="575" t="e">
        <f>#REF!/12*4</f>
        <v>#REF!</v>
      </c>
      <c r="G48" s="575" t="e">
        <f>#REF!/12*4</f>
        <v>#REF!</v>
      </c>
      <c r="H48" s="575" t="e">
        <f>#REF!/12*4</f>
        <v>#REF!</v>
      </c>
      <c r="I48" s="575" t="e">
        <f>#REF!/12*4</f>
        <v>#REF!</v>
      </c>
      <c r="J48" s="575" t="e">
        <f>#REF!/12*4</f>
        <v>#REF!</v>
      </c>
      <c r="K48" s="575" t="e">
        <f>#REF!/12*4</f>
        <v>#REF!</v>
      </c>
      <c r="L48" s="575" t="e">
        <f>#REF!/12*4</f>
        <v>#REF!</v>
      </c>
      <c r="M48" s="575" t="e">
        <f>#REF!/12*4</f>
        <v>#REF!</v>
      </c>
      <c r="N48" s="575" t="e">
        <f>#REF!/12*4</f>
        <v>#REF!</v>
      </c>
      <c r="O48" s="575" t="e">
        <f>#REF!/12*4</f>
        <v>#REF!</v>
      </c>
      <c r="P48" s="575" t="e">
        <f>#REF!/12*4</f>
        <v>#REF!</v>
      </c>
      <c r="Q48" s="575" t="e">
        <f>#REF!/12*4</f>
        <v>#REF!</v>
      </c>
      <c r="R48" s="575" t="e">
        <f>#REF!/12*4</f>
        <v>#REF!</v>
      </c>
      <c r="S48" s="575" t="e">
        <f>#REF!/12*4</f>
        <v>#REF!</v>
      </c>
      <c r="T48" s="575" t="e">
        <f>#REF!/12*4</f>
        <v>#REF!</v>
      </c>
      <c r="U48" s="575" t="e">
        <f>#REF!/12*4</f>
        <v>#REF!</v>
      </c>
      <c r="V48" s="575" t="e">
        <f>#REF!/12*4</f>
        <v>#REF!</v>
      </c>
      <c r="W48" s="575" t="e">
        <f>#REF!/12*4</f>
        <v>#REF!</v>
      </c>
      <c r="X48" s="575" t="e">
        <f>#REF!/12*4</f>
        <v>#REF!</v>
      </c>
      <c r="Y48" s="575" t="e">
        <f>#REF!/12*4</f>
        <v>#REF!</v>
      </c>
      <c r="Z48" s="575" t="e">
        <f>#REF!/12*4</f>
        <v>#REF!</v>
      </c>
      <c r="AA48" s="575" t="e">
        <f>#REF!/12*4</f>
        <v>#REF!</v>
      </c>
      <c r="AB48" s="575" t="e">
        <f>#REF!/12*4</f>
        <v>#REF!</v>
      </c>
      <c r="AC48" s="579" t="e">
        <f t="shared" si="2"/>
        <v>#REF!</v>
      </c>
    </row>
    <row r="49" spans="1:29" ht="27" x14ac:dyDescent="0.25">
      <c r="A49" s="259">
        <v>1503</v>
      </c>
      <c r="B49" s="261" t="s">
        <v>260</v>
      </c>
      <c r="C49" s="575" t="e">
        <f>#REF!/12*4</f>
        <v>#REF!</v>
      </c>
      <c r="D49" s="575" t="e">
        <f>#REF!/12*4</f>
        <v>#REF!</v>
      </c>
      <c r="E49" s="575" t="e">
        <f>#REF!/12*4</f>
        <v>#REF!</v>
      </c>
      <c r="F49" s="575" t="e">
        <f>#REF!/12*4</f>
        <v>#REF!</v>
      </c>
      <c r="G49" s="575" t="e">
        <f>#REF!/12*4</f>
        <v>#REF!</v>
      </c>
      <c r="H49" s="575" t="e">
        <f>#REF!/12*4</f>
        <v>#REF!</v>
      </c>
      <c r="I49" s="575" t="e">
        <f>#REF!/12*4</f>
        <v>#REF!</v>
      </c>
      <c r="J49" s="575" t="e">
        <f>#REF!/12*4</f>
        <v>#REF!</v>
      </c>
      <c r="K49" s="575" t="e">
        <f>#REF!/12*4</f>
        <v>#REF!</v>
      </c>
      <c r="L49" s="575" t="e">
        <f>#REF!/12*4</f>
        <v>#REF!</v>
      </c>
      <c r="M49" s="575" t="e">
        <f>#REF!/12*4</f>
        <v>#REF!</v>
      </c>
      <c r="N49" s="575" t="e">
        <f>#REF!/12*4</f>
        <v>#REF!</v>
      </c>
      <c r="O49" s="575" t="e">
        <f>#REF!/12*4</f>
        <v>#REF!</v>
      </c>
      <c r="P49" s="575" t="e">
        <f>#REF!/12*4</f>
        <v>#REF!</v>
      </c>
      <c r="Q49" s="575" t="e">
        <f>#REF!/12*4</f>
        <v>#REF!</v>
      </c>
      <c r="R49" s="575" t="e">
        <f>#REF!/12*4</f>
        <v>#REF!</v>
      </c>
      <c r="S49" s="575" t="e">
        <f>#REF!/12*4</f>
        <v>#REF!</v>
      </c>
      <c r="T49" s="575" t="e">
        <f>#REF!/12*4</f>
        <v>#REF!</v>
      </c>
      <c r="U49" s="575" t="e">
        <f>#REF!/12*4</f>
        <v>#REF!</v>
      </c>
      <c r="V49" s="575" t="e">
        <f>#REF!/12*4</f>
        <v>#REF!</v>
      </c>
      <c r="W49" s="575" t="e">
        <f>#REF!/12*4</f>
        <v>#REF!</v>
      </c>
      <c r="X49" s="575" t="e">
        <f>#REF!/12*4</f>
        <v>#REF!</v>
      </c>
      <c r="Y49" s="575" t="e">
        <f>#REF!/12*4</f>
        <v>#REF!</v>
      </c>
      <c r="Z49" s="575" t="e">
        <f>#REF!/12*4</f>
        <v>#REF!</v>
      </c>
      <c r="AA49" s="575" t="e">
        <f>#REF!/12*4</f>
        <v>#REF!</v>
      </c>
      <c r="AB49" s="575" t="e">
        <f>#REF!/12*4</f>
        <v>#REF!</v>
      </c>
      <c r="AC49" s="579" t="e">
        <f t="shared" si="2"/>
        <v>#REF!</v>
      </c>
    </row>
    <row r="50" spans="1:29" ht="27" customHeight="1" x14ac:dyDescent="0.25">
      <c r="A50" s="259" t="s">
        <v>162</v>
      </c>
      <c r="B50" s="261" t="s">
        <v>163</v>
      </c>
      <c r="C50" s="575" t="e">
        <f>#REF!/12*4</f>
        <v>#REF!</v>
      </c>
      <c r="D50" s="575" t="e">
        <f>#REF!/12*4</f>
        <v>#REF!</v>
      </c>
      <c r="E50" s="575" t="e">
        <f>#REF!/12*4</f>
        <v>#REF!</v>
      </c>
      <c r="F50" s="575" t="e">
        <f>#REF!/12*4</f>
        <v>#REF!</v>
      </c>
      <c r="G50" s="575" t="e">
        <f>#REF!/12*4</f>
        <v>#REF!</v>
      </c>
      <c r="H50" s="575" t="e">
        <f>#REF!/12*4</f>
        <v>#REF!</v>
      </c>
      <c r="I50" s="575" t="e">
        <f>#REF!/12*4</f>
        <v>#REF!</v>
      </c>
      <c r="J50" s="575" t="e">
        <f>#REF!/12*4</f>
        <v>#REF!</v>
      </c>
      <c r="K50" s="575" t="e">
        <f>#REF!/12*4</f>
        <v>#REF!</v>
      </c>
      <c r="L50" s="575" t="e">
        <f>#REF!/12*4</f>
        <v>#REF!</v>
      </c>
      <c r="M50" s="575" t="e">
        <f>#REF!/12*4</f>
        <v>#REF!</v>
      </c>
      <c r="N50" s="575" t="e">
        <f>#REF!/12*4</f>
        <v>#REF!</v>
      </c>
      <c r="O50" s="575" t="e">
        <f>#REF!/12*4</f>
        <v>#REF!</v>
      </c>
      <c r="P50" s="575" t="e">
        <f>#REF!/12*4</f>
        <v>#REF!</v>
      </c>
      <c r="Q50" s="575" t="e">
        <f>#REF!/12*4</f>
        <v>#REF!</v>
      </c>
      <c r="R50" s="575" t="e">
        <f>#REF!/12*4</f>
        <v>#REF!</v>
      </c>
      <c r="S50" s="575" t="e">
        <f>#REF!/12*4</f>
        <v>#REF!</v>
      </c>
      <c r="T50" s="575" t="e">
        <f>#REF!/12*4</f>
        <v>#REF!</v>
      </c>
      <c r="U50" s="575" t="e">
        <f>#REF!/12*4</f>
        <v>#REF!</v>
      </c>
      <c r="V50" s="575" t="e">
        <f>#REF!/12*4</f>
        <v>#REF!</v>
      </c>
      <c r="W50" s="575" t="e">
        <f>#REF!/12*4</f>
        <v>#REF!</v>
      </c>
      <c r="X50" s="575" t="e">
        <f>#REF!/12*4</f>
        <v>#REF!</v>
      </c>
      <c r="Y50" s="575" t="e">
        <f>#REF!/12*4</f>
        <v>#REF!</v>
      </c>
      <c r="Z50" s="575" t="e">
        <f>#REF!/12*4</f>
        <v>#REF!</v>
      </c>
      <c r="AA50" s="575" t="e">
        <f>#REF!/12*4</f>
        <v>#REF!</v>
      </c>
      <c r="AB50" s="575" t="e">
        <f>#REF!/12*4</f>
        <v>#REF!</v>
      </c>
      <c r="AC50" s="579" t="e">
        <f t="shared" si="2"/>
        <v>#REF!</v>
      </c>
    </row>
    <row r="51" spans="1:29" ht="27" customHeight="1" x14ac:dyDescent="0.25">
      <c r="A51" s="259" t="s">
        <v>155</v>
      </c>
      <c r="B51" s="261" t="s">
        <v>151</v>
      </c>
      <c r="C51" s="575" t="e">
        <f>#REF!/12*4</f>
        <v>#REF!</v>
      </c>
      <c r="D51" s="575" t="e">
        <f>#REF!/12*4</f>
        <v>#REF!</v>
      </c>
      <c r="E51" s="575" t="e">
        <f>#REF!/12*4</f>
        <v>#REF!</v>
      </c>
      <c r="F51" s="575" t="e">
        <f>#REF!/12*4</f>
        <v>#REF!</v>
      </c>
      <c r="G51" s="575" t="e">
        <f>#REF!/12*4</f>
        <v>#REF!</v>
      </c>
      <c r="H51" s="575" t="e">
        <f>#REF!/12*4</f>
        <v>#REF!</v>
      </c>
      <c r="I51" s="575" t="e">
        <f>#REF!/12*4</f>
        <v>#REF!</v>
      </c>
      <c r="J51" s="575" t="e">
        <f>#REF!/12*4</f>
        <v>#REF!</v>
      </c>
      <c r="K51" s="575" t="e">
        <f>#REF!/12*4</f>
        <v>#REF!</v>
      </c>
      <c r="L51" s="575" t="e">
        <f>#REF!/12*4</f>
        <v>#REF!</v>
      </c>
      <c r="M51" s="575" t="e">
        <f>#REF!/12*4</f>
        <v>#REF!</v>
      </c>
      <c r="N51" s="575" t="e">
        <f>#REF!/12*4</f>
        <v>#REF!</v>
      </c>
      <c r="O51" s="575" t="e">
        <f>#REF!/12*4</f>
        <v>#REF!</v>
      </c>
      <c r="P51" s="575" t="e">
        <f>#REF!/12*4</f>
        <v>#REF!</v>
      </c>
      <c r="Q51" s="575" t="e">
        <f>#REF!/12*4</f>
        <v>#REF!</v>
      </c>
      <c r="R51" s="575" t="e">
        <f>#REF!/12*4</f>
        <v>#REF!</v>
      </c>
      <c r="S51" s="575" t="e">
        <f>#REF!/12*4</f>
        <v>#REF!</v>
      </c>
      <c r="T51" s="575" t="e">
        <f>#REF!/12*4</f>
        <v>#REF!</v>
      </c>
      <c r="U51" s="575" t="e">
        <f>#REF!/12*4</f>
        <v>#REF!</v>
      </c>
      <c r="V51" s="575" t="e">
        <f>#REF!/12*4</f>
        <v>#REF!</v>
      </c>
      <c r="W51" s="575" t="e">
        <f>#REF!/12*4</f>
        <v>#REF!</v>
      </c>
      <c r="X51" s="575" t="e">
        <f>#REF!/12*4</f>
        <v>#REF!</v>
      </c>
      <c r="Y51" s="575" t="e">
        <f>#REF!/12*4</f>
        <v>#REF!</v>
      </c>
      <c r="Z51" s="575" t="e">
        <f>#REF!/12*4</f>
        <v>#REF!</v>
      </c>
      <c r="AA51" s="575" t="e">
        <f>#REF!/12*4</f>
        <v>#REF!</v>
      </c>
      <c r="AB51" s="575" t="e">
        <f>#REF!/12*4</f>
        <v>#REF!</v>
      </c>
      <c r="AC51" s="579" t="e">
        <f t="shared" si="2"/>
        <v>#REF!</v>
      </c>
    </row>
    <row r="52" spans="1:29" ht="27" customHeight="1" x14ac:dyDescent="0.25">
      <c r="A52" s="259" t="s">
        <v>423</v>
      </c>
      <c r="B52" s="261" t="s">
        <v>424</v>
      </c>
      <c r="C52" s="575" t="e">
        <f>#REF!/12*4</f>
        <v>#REF!</v>
      </c>
      <c r="D52" s="575" t="e">
        <f>#REF!/12*4</f>
        <v>#REF!</v>
      </c>
      <c r="E52" s="575" t="e">
        <f>#REF!/12*4</f>
        <v>#REF!</v>
      </c>
      <c r="F52" s="575" t="e">
        <f>#REF!/12*4</f>
        <v>#REF!</v>
      </c>
      <c r="G52" s="575" t="e">
        <f>#REF!/12*4</f>
        <v>#REF!</v>
      </c>
      <c r="H52" s="575" t="e">
        <f>#REF!/12*4</f>
        <v>#REF!</v>
      </c>
      <c r="I52" s="575" t="e">
        <f>#REF!/12*4</f>
        <v>#REF!</v>
      </c>
      <c r="J52" s="575" t="e">
        <f>#REF!/12*4</f>
        <v>#REF!</v>
      </c>
      <c r="K52" s="575" t="e">
        <f>#REF!/12*4</f>
        <v>#REF!</v>
      </c>
      <c r="L52" s="575" t="e">
        <f>#REF!/12*4</f>
        <v>#REF!</v>
      </c>
      <c r="M52" s="575" t="e">
        <f>#REF!/12*4</f>
        <v>#REF!</v>
      </c>
      <c r="N52" s="575" t="e">
        <f>#REF!/12*4</f>
        <v>#REF!</v>
      </c>
      <c r="O52" s="575" t="e">
        <f>#REF!/12*4</f>
        <v>#REF!</v>
      </c>
      <c r="P52" s="575" t="e">
        <f>#REF!/12*4</f>
        <v>#REF!</v>
      </c>
      <c r="Q52" s="575" t="e">
        <f>#REF!/12*4</f>
        <v>#REF!</v>
      </c>
      <c r="R52" s="575" t="e">
        <f>#REF!/12*4</f>
        <v>#REF!</v>
      </c>
      <c r="S52" s="575" t="e">
        <f>#REF!/12*4</f>
        <v>#REF!</v>
      </c>
      <c r="T52" s="575" t="e">
        <f>#REF!/12*4</f>
        <v>#REF!</v>
      </c>
      <c r="U52" s="575" t="e">
        <f>#REF!/12*4</f>
        <v>#REF!</v>
      </c>
      <c r="V52" s="575" t="e">
        <f>#REF!/12*4</f>
        <v>#REF!</v>
      </c>
      <c r="W52" s="575" t="e">
        <f>#REF!/12*4</f>
        <v>#REF!</v>
      </c>
      <c r="X52" s="575" t="e">
        <f>#REF!/12*4</f>
        <v>#REF!</v>
      </c>
      <c r="Y52" s="575" t="e">
        <f>#REF!/12*4</f>
        <v>#REF!</v>
      </c>
      <c r="Z52" s="575" t="e">
        <f>#REF!/12*4</f>
        <v>#REF!</v>
      </c>
      <c r="AA52" s="575" t="e">
        <f>#REF!/12*4</f>
        <v>#REF!</v>
      </c>
      <c r="AB52" s="575" t="e">
        <f>#REF!/12*4</f>
        <v>#REF!</v>
      </c>
      <c r="AC52" s="579" t="e">
        <f t="shared" si="2"/>
        <v>#REF!</v>
      </c>
    </row>
    <row r="53" spans="1:29" ht="27" x14ac:dyDescent="0.25">
      <c r="A53" s="259" t="s">
        <v>3</v>
      </c>
      <c r="B53" s="261" t="s">
        <v>420</v>
      </c>
      <c r="C53" s="575" t="e">
        <f>#REF!/12*4</f>
        <v>#REF!</v>
      </c>
      <c r="D53" s="575" t="e">
        <f>#REF!/12*4</f>
        <v>#REF!</v>
      </c>
      <c r="E53" s="575" t="e">
        <f>#REF!/12*4</f>
        <v>#REF!</v>
      </c>
      <c r="F53" s="575" t="e">
        <f>#REF!/12*4</f>
        <v>#REF!</v>
      </c>
      <c r="G53" s="575" t="e">
        <f>#REF!/12*4</f>
        <v>#REF!</v>
      </c>
      <c r="H53" s="575" t="e">
        <f>#REF!/12*4</f>
        <v>#REF!</v>
      </c>
      <c r="I53" s="575" t="e">
        <f>#REF!/12*4</f>
        <v>#REF!</v>
      </c>
      <c r="J53" s="575" t="e">
        <f>#REF!/12*4</f>
        <v>#REF!</v>
      </c>
      <c r="K53" s="575" t="e">
        <f>#REF!/12*4</f>
        <v>#REF!</v>
      </c>
      <c r="L53" s="575" t="e">
        <f>#REF!/12*4</f>
        <v>#REF!</v>
      </c>
      <c r="M53" s="575" t="e">
        <f>#REF!/12*4</f>
        <v>#REF!</v>
      </c>
      <c r="N53" s="575" t="e">
        <f>#REF!/12*4</f>
        <v>#REF!</v>
      </c>
      <c r="O53" s="575" t="e">
        <f>#REF!/12*4</f>
        <v>#REF!</v>
      </c>
      <c r="P53" s="575" t="e">
        <f>#REF!/12*4</f>
        <v>#REF!</v>
      </c>
      <c r="Q53" s="575" t="e">
        <f>#REF!/12*4</f>
        <v>#REF!</v>
      </c>
      <c r="R53" s="575" t="e">
        <f>#REF!/12*4</f>
        <v>#REF!</v>
      </c>
      <c r="S53" s="575" t="e">
        <f>#REF!/12*4</f>
        <v>#REF!</v>
      </c>
      <c r="T53" s="575" t="e">
        <f>#REF!/12*4</f>
        <v>#REF!</v>
      </c>
      <c r="U53" s="575" t="e">
        <f>#REF!/12*4</f>
        <v>#REF!</v>
      </c>
      <c r="V53" s="575" t="e">
        <f>#REF!/12*4</f>
        <v>#REF!</v>
      </c>
      <c r="W53" s="575" t="e">
        <f>#REF!/12*4</f>
        <v>#REF!</v>
      </c>
      <c r="X53" s="575" t="e">
        <f>#REF!/12*4</f>
        <v>#REF!</v>
      </c>
      <c r="Y53" s="575" t="e">
        <f>#REF!/12*4</f>
        <v>#REF!</v>
      </c>
      <c r="Z53" s="575" t="e">
        <f>#REF!/12*4</f>
        <v>#REF!</v>
      </c>
      <c r="AA53" s="575" t="e">
        <f>#REF!/12*4</f>
        <v>#REF!</v>
      </c>
      <c r="AB53" s="575" t="e">
        <f>#REF!/12*4</f>
        <v>#REF!</v>
      </c>
      <c r="AC53" s="579" t="e">
        <f t="shared" si="2"/>
        <v>#REF!</v>
      </c>
    </row>
    <row r="54" spans="1:29" ht="32.25" customHeight="1" x14ac:dyDescent="0.25">
      <c r="A54" s="259" t="s">
        <v>4</v>
      </c>
      <c r="B54" s="261" t="s">
        <v>421</v>
      </c>
      <c r="C54" s="575" t="e">
        <f>#REF!/12*4</f>
        <v>#REF!</v>
      </c>
      <c r="D54" s="575" t="e">
        <f>#REF!/12*4</f>
        <v>#REF!</v>
      </c>
      <c r="E54" s="575" t="e">
        <f>#REF!/12*4</f>
        <v>#REF!</v>
      </c>
      <c r="F54" s="575" t="e">
        <f>#REF!/12*4</f>
        <v>#REF!</v>
      </c>
      <c r="G54" s="575" t="e">
        <f>#REF!/12*4</f>
        <v>#REF!</v>
      </c>
      <c r="H54" s="575" t="e">
        <f>#REF!/12*4</f>
        <v>#REF!</v>
      </c>
      <c r="I54" s="575" t="e">
        <f>#REF!/12*4</f>
        <v>#REF!</v>
      </c>
      <c r="J54" s="575" t="e">
        <f>#REF!/12*4</f>
        <v>#REF!</v>
      </c>
      <c r="K54" s="575" t="e">
        <f>#REF!/12*4</f>
        <v>#REF!</v>
      </c>
      <c r="L54" s="575" t="e">
        <f>#REF!/12*4</f>
        <v>#REF!</v>
      </c>
      <c r="M54" s="575" t="e">
        <f>#REF!/12*4</f>
        <v>#REF!</v>
      </c>
      <c r="N54" s="575" t="e">
        <f>#REF!/12*4</f>
        <v>#REF!</v>
      </c>
      <c r="O54" s="575" t="e">
        <f>#REF!/12*4</f>
        <v>#REF!</v>
      </c>
      <c r="P54" s="575" t="e">
        <f>#REF!/12*4</f>
        <v>#REF!</v>
      </c>
      <c r="Q54" s="575" t="e">
        <f>#REF!/12*4</f>
        <v>#REF!</v>
      </c>
      <c r="R54" s="575" t="e">
        <f>#REF!/12*4</f>
        <v>#REF!</v>
      </c>
      <c r="S54" s="575" t="e">
        <f>#REF!/12*4</f>
        <v>#REF!</v>
      </c>
      <c r="T54" s="575" t="e">
        <f>#REF!/12*4</f>
        <v>#REF!</v>
      </c>
      <c r="U54" s="575" t="e">
        <f>#REF!/12*4</f>
        <v>#REF!</v>
      </c>
      <c r="V54" s="575" t="e">
        <f>#REF!/12*4</f>
        <v>#REF!</v>
      </c>
      <c r="W54" s="575" t="e">
        <f>#REF!/12*4</f>
        <v>#REF!</v>
      </c>
      <c r="X54" s="575" t="e">
        <f>#REF!/12*4</f>
        <v>#REF!</v>
      </c>
      <c r="Y54" s="575" t="e">
        <f>#REF!/12*4</f>
        <v>#REF!</v>
      </c>
      <c r="Z54" s="575" t="e">
        <f>#REF!/12*4</f>
        <v>#REF!</v>
      </c>
      <c r="AA54" s="575" t="e">
        <f>#REF!/12*4</f>
        <v>#REF!</v>
      </c>
      <c r="AB54" s="575" t="e">
        <f>#REF!/12*4</f>
        <v>#REF!</v>
      </c>
      <c r="AC54" s="579" t="e">
        <f t="shared" si="2"/>
        <v>#REF!</v>
      </c>
    </row>
    <row r="55" spans="1:29" ht="27" x14ac:dyDescent="0.25">
      <c r="A55" s="259">
        <v>1506</v>
      </c>
      <c r="B55" s="260" t="s">
        <v>261</v>
      </c>
      <c r="C55" s="575" t="e">
        <f>#REF!/12*4</f>
        <v>#REF!</v>
      </c>
      <c r="D55" s="575" t="e">
        <f>#REF!/12*4</f>
        <v>#REF!</v>
      </c>
      <c r="E55" s="575" t="e">
        <f>#REF!/12*4</f>
        <v>#REF!</v>
      </c>
      <c r="F55" s="575" t="e">
        <f>#REF!/12*4</f>
        <v>#REF!</v>
      </c>
      <c r="G55" s="575" t="e">
        <f>#REF!/12*4</f>
        <v>#REF!</v>
      </c>
      <c r="H55" s="575" t="e">
        <f>#REF!/12*4</f>
        <v>#REF!</v>
      </c>
      <c r="I55" s="575" t="e">
        <f>#REF!/12*4</f>
        <v>#REF!</v>
      </c>
      <c r="J55" s="575" t="e">
        <f>#REF!/12*4</f>
        <v>#REF!</v>
      </c>
      <c r="K55" s="575" t="e">
        <f>#REF!/12*4</f>
        <v>#REF!</v>
      </c>
      <c r="L55" s="575" t="e">
        <f>#REF!/12*4</f>
        <v>#REF!</v>
      </c>
      <c r="M55" s="575" t="e">
        <f>#REF!/12*4</f>
        <v>#REF!</v>
      </c>
      <c r="N55" s="575" t="e">
        <f>#REF!/12*4</f>
        <v>#REF!</v>
      </c>
      <c r="O55" s="575" t="e">
        <f>#REF!/12*4</f>
        <v>#REF!</v>
      </c>
      <c r="P55" s="575" t="e">
        <f>#REF!/12*4</f>
        <v>#REF!</v>
      </c>
      <c r="Q55" s="575" t="e">
        <f>#REF!/12*4</f>
        <v>#REF!</v>
      </c>
      <c r="R55" s="575" t="e">
        <f>#REF!/12*4</f>
        <v>#REF!</v>
      </c>
      <c r="S55" s="575" t="e">
        <f>#REF!/12*4</f>
        <v>#REF!</v>
      </c>
      <c r="T55" s="575" t="e">
        <f>#REF!/12*4</f>
        <v>#REF!</v>
      </c>
      <c r="U55" s="575" t="e">
        <f>#REF!/12*4</f>
        <v>#REF!</v>
      </c>
      <c r="V55" s="575" t="e">
        <f>#REF!/12*4</f>
        <v>#REF!</v>
      </c>
      <c r="W55" s="575" t="e">
        <f>#REF!/12*4</f>
        <v>#REF!</v>
      </c>
      <c r="X55" s="575" t="e">
        <f>#REF!/12*4</f>
        <v>#REF!</v>
      </c>
      <c r="Y55" s="575" t="e">
        <f>#REF!/12*4</f>
        <v>#REF!</v>
      </c>
      <c r="Z55" s="575" t="e">
        <f>#REF!/12*4</f>
        <v>#REF!</v>
      </c>
      <c r="AA55" s="575" t="e">
        <f>#REF!/12*4</f>
        <v>#REF!</v>
      </c>
      <c r="AB55" s="575" t="e">
        <f>#REF!/12*4</f>
        <v>#REF!</v>
      </c>
      <c r="AC55" s="579" t="e">
        <f t="shared" si="2"/>
        <v>#REF!</v>
      </c>
    </row>
    <row r="56" spans="1:29" ht="27" x14ac:dyDescent="0.25">
      <c r="A56" s="259">
        <v>1508</v>
      </c>
      <c r="B56" s="261" t="s">
        <v>262</v>
      </c>
      <c r="C56" s="575" t="e">
        <f>#REF!/12*4</f>
        <v>#REF!</v>
      </c>
      <c r="D56" s="575" t="e">
        <f>#REF!/12*4</f>
        <v>#REF!</v>
      </c>
      <c r="E56" s="575" t="e">
        <f>#REF!/12*4</f>
        <v>#REF!</v>
      </c>
      <c r="F56" s="575" t="e">
        <f>#REF!/12*4</f>
        <v>#REF!</v>
      </c>
      <c r="G56" s="575" t="e">
        <f>#REF!/12*4</f>
        <v>#REF!</v>
      </c>
      <c r="H56" s="575" t="e">
        <f>#REF!/12*4</f>
        <v>#REF!</v>
      </c>
      <c r="I56" s="575" t="e">
        <f>#REF!/12*4</f>
        <v>#REF!</v>
      </c>
      <c r="J56" s="575" t="e">
        <f>#REF!/12*4</f>
        <v>#REF!</v>
      </c>
      <c r="K56" s="575" t="e">
        <f>#REF!/12*4</f>
        <v>#REF!</v>
      </c>
      <c r="L56" s="575" t="e">
        <f>#REF!/12*4</f>
        <v>#REF!</v>
      </c>
      <c r="M56" s="575" t="e">
        <f>#REF!/12*4</f>
        <v>#REF!</v>
      </c>
      <c r="N56" s="575" t="e">
        <f>#REF!/12*4</f>
        <v>#REF!</v>
      </c>
      <c r="O56" s="575" t="e">
        <f>#REF!/12*4</f>
        <v>#REF!</v>
      </c>
      <c r="P56" s="575" t="e">
        <f>#REF!/12*4</f>
        <v>#REF!</v>
      </c>
      <c r="Q56" s="575" t="e">
        <f>#REF!/12*4</f>
        <v>#REF!</v>
      </c>
      <c r="R56" s="575" t="e">
        <f>#REF!/12*4</f>
        <v>#REF!</v>
      </c>
      <c r="S56" s="575" t="e">
        <f>#REF!/12*4</f>
        <v>#REF!</v>
      </c>
      <c r="T56" s="575" t="e">
        <f>#REF!/12*4</f>
        <v>#REF!</v>
      </c>
      <c r="U56" s="575" t="e">
        <f>#REF!/12*4</f>
        <v>#REF!</v>
      </c>
      <c r="V56" s="575" t="e">
        <f>#REF!/12*4</f>
        <v>#REF!</v>
      </c>
      <c r="W56" s="575" t="e">
        <f>#REF!/12*4</f>
        <v>#REF!</v>
      </c>
      <c r="X56" s="575" t="e">
        <f>#REF!/12*4</f>
        <v>#REF!</v>
      </c>
      <c r="Y56" s="575" t="e">
        <f>#REF!/12*4</f>
        <v>#REF!</v>
      </c>
      <c r="Z56" s="575" t="e">
        <f>#REF!/12*4</f>
        <v>#REF!</v>
      </c>
      <c r="AA56" s="575" t="e">
        <f>#REF!/12*4</f>
        <v>#REF!</v>
      </c>
      <c r="AB56" s="575" t="e">
        <f>#REF!/12*4</f>
        <v>#REF!</v>
      </c>
      <c r="AC56" s="579" t="e">
        <f t="shared" si="2"/>
        <v>#REF!</v>
      </c>
    </row>
    <row r="57" spans="1:29" ht="27" x14ac:dyDescent="0.25">
      <c r="A57" s="259">
        <v>1509</v>
      </c>
      <c r="B57" s="261" t="s">
        <v>263</v>
      </c>
      <c r="C57" s="575" t="e">
        <f>#REF!/12*4</f>
        <v>#REF!</v>
      </c>
      <c r="D57" s="575" t="e">
        <f>#REF!/12*4</f>
        <v>#REF!</v>
      </c>
      <c r="E57" s="575" t="e">
        <f>#REF!/12*4</f>
        <v>#REF!</v>
      </c>
      <c r="F57" s="575" t="e">
        <f>#REF!/12*4</f>
        <v>#REF!</v>
      </c>
      <c r="G57" s="575" t="e">
        <f>#REF!/12*4</f>
        <v>#REF!</v>
      </c>
      <c r="H57" s="575" t="e">
        <f>#REF!/12*4</f>
        <v>#REF!</v>
      </c>
      <c r="I57" s="575" t="e">
        <f>#REF!/12*4</f>
        <v>#REF!</v>
      </c>
      <c r="J57" s="575" t="e">
        <f>#REF!/12*4</f>
        <v>#REF!</v>
      </c>
      <c r="K57" s="575" t="e">
        <f>#REF!/12*4</f>
        <v>#REF!</v>
      </c>
      <c r="L57" s="575" t="e">
        <f>#REF!/12*4</f>
        <v>#REF!</v>
      </c>
      <c r="M57" s="575" t="e">
        <f>#REF!/12*4</f>
        <v>#REF!</v>
      </c>
      <c r="N57" s="575" t="e">
        <f>#REF!/12*4</f>
        <v>#REF!</v>
      </c>
      <c r="O57" s="575" t="e">
        <f>#REF!/12*4</f>
        <v>#REF!</v>
      </c>
      <c r="P57" s="575" t="e">
        <f>#REF!/12*4</f>
        <v>#REF!</v>
      </c>
      <c r="Q57" s="575" t="e">
        <f>#REF!/12*4</f>
        <v>#REF!</v>
      </c>
      <c r="R57" s="575" t="e">
        <f>#REF!/12*4</f>
        <v>#REF!</v>
      </c>
      <c r="S57" s="575" t="e">
        <f>#REF!/12*4</f>
        <v>#REF!</v>
      </c>
      <c r="T57" s="575" t="e">
        <f>#REF!/12*4</f>
        <v>#REF!</v>
      </c>
      <c r="U57" s="575" t="e">
        <f>#REF!/12*4</f>
        <v>#REF!</v>
      </c>
      <c r="V57" s="575" t="e">
        <f>#REF!/12*4</f>
        <v>#REF!</v>
      </c>
      <c r="W57" s="575" t="e">
        <f>#REF!/12*4</f>
        <v>#REF!</v>
      </c>
      <c r="X57" s="575" t="e">
        <f>#REF!/12*4</f>
        <v>#REF!</v>
      </c>
      <c r="Y57" s="575" t="e">
        <f>#REF!/12*4</f>
        <v>#REF!</v>
      </c>
      <c r="Z57" s="575" t="e">
        <f>#REF!/12*4</f>
        <v>#REF!</v>
      </c>
      <c r="AA57" s="575" t="e">
        <f>#REF!/12*4</f>
        <v>#REF!</v>
      </c>
      <c r="AB57" s="575" t="e">
        <f>#REF!/12*4</f>
        <v>#REF!</v>
      </c>
      <c r="AC57" s="579" t="e">
        <f t="shared" si="2"/>
        <v>#REF!</v>
      </c>
    </row>
    <row r="58" spans="1:29" ht="36" customHeight="1" x14ac:dyDescent="0.2">
      <c r="A58" s="1218" t="s">
        <v>264</v>
      </c>
      <c r="B58" s="1220"/>
      <c r="C58" s="578" t="e">
        <f>SUM(C59:C61)</f>
        <v>#REF!</v>
      </c>
      <c r="D58" s="578" t="e">
        <f t="shared" ref="D58:AB58" si="8">SUM(D59:D61)</f>
        <v>#REF!</v>
      </c>
      <c r="E58" s="578" t="e">
        <f t="shared" si="8"/>
        <v>#REF!</v>
      </c>
      <c r="F58" s="578" t="e">
        <f t="shared" si="8"/>
        <v>#REF!</v>
      </c>
      <c r="G58" s="578" t="e">
        <f t="shared" si="8"/>
        <v>#REF!</v>
      </c>
      <c r="H58" s="578" t="e">
        <f t="shared" si="8"/>
        <v>#REF!</v>
      </c>
      <c r="I58" s="578" t="e">
        <f t="shared" si="8"/>
        <v>#REF!</v>
      </c>
      <c r="J58" s="578" t="e">
        <f t="shared" si="8"/>
        <v>#REF!</v>
      </c>
      <c r="K58" s="578" t="e">
        <f t="shared" si="8"/>
        <v>#REF!</v>
      </c>
      <c r="L58" s="578" t="e">
        <f t="shared" si="8"/>
        <v>#REF!</v>
      </c>
      <c r="M58" s="578" t="e">
        <f t="shared" si="8"/>
        <v>#REF!</v>
      </c>
      <c r="N58" s="578" t="e">
        <f t="shared" si="8"/>
        <v>#REF!</v>
      </c>
      <c r="O58" s="578" t="e">
        <f t="shared" si="8"/>
        <v>#REF!</v>
      </c>
      <c r="P58" s="578" t="e">
        <f t="shared" si="8"/>
        <v>#REF!</v>
      </c>
      <c r="Q58" s="578" t="e">
        <f t="shared" si="8"/>
        <v>#REF!</v>
      </c>
      <c r="R58" s="578" t="e">
        <f t="shared" si="8"/>
        <v>#REF!</v>
      </c>
      <c r="S58" s="578" t="e">
        <f t="shared" si="8"/>
        <v>#REF!</v>
      </c>
      <c r="T58" s="578" t="e">
        <f t="shared" si="8"/>
        <v>#REF!</v>
      </c>
      <c r="U58" s="578" t="e">
        <f t="shared" si="8"/>
        <v>#REF!</v>
      </c>
      <c r="V58" s="578" t="e">
        <f t="shared" si="8"/>
        <v>#REF!</v>
      </c>
      <c r="W58" s="578" t="e">
        <f t="shared" si="8"/>
        <v>#REF!</v>
      </c>
      <c r="X58" s="578" t="e">
        <f t="shared" si="8"/>
        <v>#REF!</v>
      </c>
      <c r="Y58" s="578" t="e">
        <f t="shared" si="8"/>
        <v>#REF!</v>
      </c>
      <c r="Z58" s="578" t="e">
        <f t="shared" si="8"/>
        <v>#REF!</v>
      </c>
      <c r="AA58" s="578" t="e">
        <f t="shared" si="8"/>
        <v>#REF!</v>
      </c>
      <c r="AB58" s="578" t="e">
        <f t="shared" si="8"/>
        <v>#REF!</v>
      </c>
      <c r="AC58" s="578" t="e">
        <f t="shared" si="2"/>
        <v>#REF!</v>
      </c>
    </row>
    <row r="59" spans="1:29" ht="27" x14ac:dyDescent="0.25">
      <c r="A59" s="259">
        <v>1701</v>
      </c>
      <c r="B59" s="261" t="s">
        <v>265</v>
      </c>
      <c r="C59" s="575" t="e">
        <f>#REF!/12*4</f>
        <v>#REF!</v>
      </c>
      <c r="D59" s="575" t="e">
        <f>#REF!/12*4</f>
        <v>#REF!</v>
      </c>
      <c r="E59" s="575" t="e">
        <f>#REF!/12*4</f>
        <v>#REF!</v>
      </c>
      <c r="F59" s="575" t="e">
        <f>#REF!/12*4</f>
        <v>#REF!</v>
      </c>
      <c r="G59" s="575" t="e">
        <f>#REF!/12*4</f>
        <v>#REF!</v>
      </c>
      <c r="H59" s="575" t="e">
        <f>#REF!/12*4</f>
        <v>#REF!</v>
      </c>
      <c r="I59" s="575" t="e">
        <f>#REF!/12*4</f>
        <v>#REF!</v>
      </c>
      <c r="J59" s="575" t="e">
        <f>#REF!/12*4</f>
        <v>#REF!</v>
      </c>
      <c r="K59" s="575" t="e">
        <f>#REF!/12*4</f>
        <v>#REF!</v>
      </c>
      <c r="L59" s="575" t="e">
        <f>#REF!/12*4</f>
        <v>#REF!</v>
      </c>
      <c r="M59" s="575" t="e">
        <f>#REF!/12*4</f>
        <v>#REF!</v>
      </c>
      <c r="N59" s="575" t="e">
        <f>#REF!/12*4</f>
        <v>#REF!</v>
      </c>
      <c r="O59" s="575" t="e">
        <f>#REF!/12*4</f>
        <v>#REF!</v>
      </c>
      <c r="P59" s="575" t="e">
        <f>#REF!/12*4</f>
        <v>#REF!</v>
      </c>
      <c r="Q59" s="575" t="e">
        <f>#REF!/12*4</f>
        <v>#REF!</v>
      </c>
      <c r="R59" s="575" t="e">
        <f>#REF!/12*4</f>
        <v>#REF!</v>
      </c>
      <c r="S59" s="575" t="e">
        <f>#REF!/12*4</f>
        <v>#REF!</v>
      </c>
      <c r="T59" s="575" t="e">
        <f>#REF!/12*4</f>
        <v>#REF!</v>
      </c>
      <c r="U59" s="575" t="e">
        <f>#REF!/12*4</f>
        <v>#REF!</v>
      </c>
      <c r="V59" s="575" t="e">
        <f>#REF!/12*4</f>
        <v>#REF!</v>
      </c>
      <c r="W59" s="575" t="e">
        <f>#REF!/12*4</f>
        <v>#REF!</v>
      </c>
      <c r="X59" s="575" t="e">
        <f>#REF!/12*4</f>
        <v>#REF!</v>
      </c>
      <c r="Y59" s="575" t="e">
        <f>#REF!/12*4</f>
        <v>#REF!</v>
      </c>
      <c r="Z59" s="575" t="e">
        <f>#REF!/12*4</f>
        <v>#REF!</v>
      </c>
      <c r="AA59" s="575" t="e">
        <f>#REF!/12*4</f>
        <v>#REF!</v>
      </c>
      <c r="AB59" s="575" t="e">
        <f>#REF!/12*4</f>
        <v>#REF!</v>
      </c>
      <c r="AC59" s="579" t="e">
        <f t="shared" si="2"/>
        <v>#REF!</v>
      </c>
    </row>
    <row r="60" spans="1:29" ht="27" x14ac:dyDescent="0.25">
      <c r="A60" s="259">
        <v>1702</v>
      </c>
      <c r="B60" s="261" t="s">
        <v>266</v>
      </c>
      <c r="C60" s="575" t="e">
        <f>#REF!/12*4</f>
        <v>#REF!</v>
      </c>
      <c r="D60" s="575" t="e">
        <f>#REF!/12*4</f>
        <v>#REF!</v>
      </c>
      <c r="E60" s="575" t="e">
        <f>#REF!/12*4</f>
        <v>#REF!</v>
      </c>
      <c r="F60" s="575" t="e">
        <f>#REF!/12*4</f>
        <v>#REF!</v>
      </c>
      <c r="G60" s="575" t="e">
        <f>#REF!/12*4</f>
        <v>#REF!</v>
      </c>
      <c r="H60" s="575" t="e">
        <f>#REF!/12*4</f>
        <v>#REF!</v>
      </c>
      <c r="I60" s="575" t="e">
        <f>#REF!/12*4</f>
        <v>#REF!</v>
      </c>
      <c r="J60" s="575" t="e">
        <f>#REF!/12*4</f>
        <v>#REF!</v>
      </c>
      <c r="K60" s="575" t="e">
        <f>#REF!/12*4</f>
        <v>#REF!</v>
      </c>
      <c r="L60" s="575" t="e">
        <f>#REF!/12*4</f>
        <v>#REF!</v>
      </c>
      <c r="M60" s="575" t="e">
        <f>#REF!/12*4</f>
        <v>#REF!</v>
      </c>
      <c r="N60" s="575" t="e">
        <f>#REF!/12*4</f>
        <v>#REF!</v>
      </c>
      <c r="O60" s="575" t="e">
        <f>#REF!/12*4</f>
        <v>#REF!</v>
      </c>
      <c r="P60" s="575" t="e">
        <f>#REF!/12*4</f>
        <v>#REF!</v>
      </c>
      <c r="Q60" s="575" t="e">
        <f>#REF!/12*4</f>
        <v>#REF!</v>
      </c>
      <c r="R60" s="575" t="e">
        <f>#REF!/12*4</f>
        <v>#REF!</v>
      </c>
      <c r="S60" s="575" t="e">
        <f>#REF!/12*4</f>
        <v>#REF!</v>
      </c>
      <c r="T60" s="575" t="e">
        <f>#REF!/12*4</f>
        <v>#REF!</v>
      </c>
      <c r="U60" s="575" t="e">
        <f>#REF!/12*4</f>
        <v>#REF!</v>
      </c>
      <c r="V60" s="575" t="e">
        <f>#REF!/12*4</f>
        <v>#REF!</v>
      </c>
      <c r="W60" s="575" t="e">
        <f>#REF!/12*4</f>
        <v>#REF!</v>
      </c>
      <c r="X60" s="575" t="e">
        <f>#REF!/12*4</f>
        <v>#REF!</v>
      </c>
      <c r="Y60" s="575" t="e">
        <f>#REF!/12*4</f>
        <v>#REF!</v>
      </c>
      <c r="Z60" s="575" t="e">
        <f>#REF!/12*4</f>
        <v>#REF!</v>
      </c>
      <c r="AA60" s="575" t="e">
        <f>#REF!/12*4</f>
        <v>#REF!</v>
      </c>
      <c r="AB60" s="575" t="e">
        <f>#REF!/12*4</f>
        <v>#REF!</v>
      </c>
      <c r="AC60" s="579" t="e">
        <f t="shared" si="2"/>
        <v>#REF!</v>
      </c>
    </row>
    <row r="61" spans="1:29" ht="27" x14ac:dyDescent="0.25">
      <c r="A61" s="259">
        <v>1703</v>
      </c>
      <c r="B61" s="261" t="s">
        <v>267</v>
      </c>
      <c r="C61" s="575" t="e">
        <f>#REF!/12*4</f>
        <v>#REF!</v>
      </c>
      <c r="D61" s="575" t="e">
        <f>#REF!/12*4</f>
        <v>#REF!</v>
      </c>
      <c r="E61" s="575" t="e">
        <f>#REF!/12*4</f>
        <v>#REF!</v>
      </c>
      <c r="F61" s="575" t="e">
        <f>#REF!/12*4</f>
        <v>#REF!</v>
      </c>
      <c r="G61" s="575" t="e">
        <f>#REF!/12*4</f>
        <v>#REF!</v>
      </c>
      <c r="H61" s="575" t="e">
        <f>#REF!/12*4</f>
        <v>#REF!</v>
      </c>
      <c r="I61" s="575" t="e">
        <f>#REF!/12*4</f>
        <v>#REF!</v>
      </c>
      <c r="J61" s="575" t="e">
        <f>#REF!/12*4</f>
        <v>#REF!</v>
      </c>
      <c r="K61" s="575" t="e">
        <f>#REF!/12*4</f>
        <v>#REF!</v>
      </c>
      <c r="L61" s="575" t="e">
        <f>#REF!/12*4</f>
        <v>#REF!</v>
      </c>
      <c r="M61" s="575" t="e">
        <f>#REF!/12*4</f>
        <v>#REF!</v>
      </c>
      <c r="N61" s="575" t="e">
        <f>#REF!/12*4</f>
        <v>#REF!</v>
      </c>
      <c r="O61" s="575" t="e">
        <f>#REF!/12*4</f>
        <v>#REF!</v>
      </c>
      <c r="P61" s="575" t="e">
        <f>#REF!/12*4</f>
        <v>#REF!</v>
      </c>
      <c r="Q61" s="575" t="e">
        <f>#REF!/12*4</f>
        <v>#REF!</v>
      </c>
      <c r="R61" s="575" t="e">
        <f>#REF!/12*4</f>
        <v>#REF!</v>
      </c>
      <c r="S61" s="575" t="e">
        <f>#REF!/12*4</f>
        <v>#REF!</v>
      </c>
      <c r="T61" s="575" t="e">
        <f>#REF!/12*4</f>
        <v>#REF!</v>
      </c>
      <c r="U61" s="575" t="e">
        <f>#REF!/12*4</f>
        <v>#REF!</v>
      </c>
      <c r="V61" s="575" t="e">
        <f>#REF!/12*4</f>
        <v>#REF!</v>
      </c>
      <c r="W61" s="575" t="e">
        <f>#REF!/12*4</f>
        <v>#REF!</v>
      </c>
      <c r="X61" s="575" t="e">
        <f>#REF!/12*4</f>
        <v>#REF!</v>
      </c>
      <c r="Y61" s="575" t="e">
        <f>#REF!/12*4</f>
        <v>#REF!</v>
      </c>
      <c r="Z61" s="575" t="e">
        <f>#REF!/12*4</f>
        <v>#REF!</v>
      </c>
      <c r="AA61" s="575" t="e">
        <f>#REF!/12*4</f>
        <v>#REF!</v>
      </c>
      <c r="AB61" s="575" t="e">
        <f>#REF!/12*4</f>
        <v>#REF!</v>
      </c>
      <c r="AC61" s="579" t="e">
        <f t="shared" si="2"/>
        <v>#REF!</v>
      </c>
    </row>
    <row r="62" spans="1:29" ht="33.75" customHeight="1" x14ac:dyDescent="0.2">
      <c r="A62" s="1216" t="s">
        <v>268</v>
      </c>
      <c r="B62" s="1217"/>
      <c r="C62" s="577" t="e">
        <f>SUM(C63,C69,C77,C79,C81)</f>
        <v>#REF!</v>
      </c>
      <c r="D62" s="577" t="e">
        <f t="shared" ref="D62:AB62" si="9">SUM(D63,D69,D77,D79,D81)</f>
        <v>#REF!</v>
      </c>
      <c r="E62" s="577" t="e">
        <f t="shared" si="9"/>
        <v>#REF!</v>
      </c>
      <c r="F62" s="577" t="e">
        <f t="shared" si="9"/>
        <v>#REF!</v>
      </c>
      <c r="G62" s="577" t="e">
        <f t="shared" si="9"/>
        <v>#REF!</v>
      </c>
      <c r="H62" s="577" t="e">
        <f t="shared" si="9"/>
        <v>#REF!</v>
      </c>
      <c r="I62" s="577" t="e">
        <f t="shared" si="9"/>
        <v>#REF!</v>
      </c>
      <c r="J62" s="577" t="e">
        <f t="shared" si="9"/>
        <v>#REF!</v>
      </c>
      <c r="K62" s="577" t="e">
        <f t="shared" si="9"/>
        <v>#REF!</v>
      </c>
      <c r="L62" s="577" t="e">
        <f t="shared" si="9"/>
        <v>#REF!</v>
      </c>
      <c r="M62" s="577" t="e">
        <f t="shared" si="9"/>
        <v>#REF!</v>
      </c>
      <c r="N62" s="577" t="e">
        <f t="shared" si="9"/>
        <v>#REF!</v>
      </c>
      <c r="O62" s="577" t="e">
        <f t="shared" si="9"/>
        <v>#REF!</v>
      </c>
      <c r="P62" s="577" t="e">
        <f t="shared" si="9"/>
        <v>#REF!</v>
      </c>
      <c r="Q62" s="577" t="e">
        <f t="shared" si="9"/>
        <v>#REF!</v>
      </c>
      <c r="R62" s="577" t="e">
        <f t="shared" si="9"/>
        <v>#REF!</v>
      </c>
      <c r="S62" s="577" t="e">
        <f t="shared" si="9"/>
        <v>#REF!</v>
      </c>
      <c r="T62" s="577" t="e">
        <f t="shared" si="9"/>
        <v>#REF!</v>
      </c>
      <c r="U62" s="577" t="e">
        <f t="shared" si="9"/>
        <v>#REF!</v>
      </c>
      <c r="V62" s="577" t="e">
        <f t="shared" si="9"/>
        <v>#REF!</v>
      </c>
      <c r="W62" s="577" t="e">
        <f t="shared" si="9"/>
        <v>#REF!</v>
      </c>
      <c r="X62" s="577" t="e">
        <f t="shared" si="9"/>
        <v>#REF!</v>
      </c>
      <c r="Y62" s="577" t="e">
        <f t="shared" si="9"/>
        <v>#REF!</v>
      </c>
      <c r="Z62" s="577" t="e">
        <f t="shared" si="9"/>
        <v>#REF!</v>
      </c>
      <c r="AA62" s="577" t="e">
        <f t="shared" si="9"/>
        <v>#REF!</v>
      </c>
      <c r="AB62" s="577" t="e">
        <f t="shared" si="9"/>
        <v>#REF!</v>
      </c>
      <c r="AC62" s="577" t="e">
        <f t="shared" si="2"/>
        <v>#REF!</v>
      </c>
    </row>
    <row r="63" spans="1:29" ht="29.25" customHeight="1" x14ac:dyDescent="0.2">
      <c r="A63" s="1218" t="s">
        <v>269</v>
      </c>
      <c r="B63" s="1218"/>
      <c r="C63" s="578" t="e">
        <f>SUM(C64:C68)</f>
        <v>#REF!</v>
      </c>
      <c r="D63" s="578" t="e">
        <f t="shared" ref="D63:AB63" si="10">SUM(D64:D68)</f>
        <v>#REF!</v>
      </c>
      <c r="E63" s="578" t="e">
        <f t="shared" si="10"/>
        <v>#REF!</v>
      </c>
      <c r="F63" s="578" t="e">
        <f t="shared" si="10"/>
        <v>#REF!</v>
      </c>
      <c r="G63" s="578" t="e">
        <f t="shared" si="10"/>
        <v>#REF!</v>
      </c>
      <c r="H63" s="578" t="e">
        <f t="shared" si="10"/>
        <v>#REF!</v>
      </c>
      <c r="I63" s="578" t="e">
        <f t="shared" si="10"/>
        <v>#REF!</v>
      </c>
      <c r="J63" s="578" t="e">
        <f t="shared" si="10"/>
        <v>#REF!</v>
      </c>
      <c r="K63" s="578" t="e">
        <f t="shared" si="10"/>
        <v>#REF!</v>
      </c>
      <c r="L63" s="578" t="e">
        <f t="shared" si="10"/>
        <v>#REF!</v>
      </c>
      <c r="M63" s="578" t="e">
        <f t="shared" si="10"/>
        <v>#REF!</v>
      </c>
      <c r="N63" s="578" t="e">
        <f t="shared" si="10"/>
        <v>#REF!</v>
      </c>
      <c r="O63" s="578" t="e">
        <f t="shared" si="10"/>
        <v>#REF!</v>
      </c>
      <c r="P63" s="578" t="e">
        <f t="shared" si="10"/>
        <v>#REF!</v>
      </c>
      <c r="Q63" s="578" t="e">
        <f t="shared" si="10"/>
        <v>#REF!</v>
      </c>
      <c r="R63" s="578" t="e">
        <f t="shared" si="10"/>
        <v>#REF!</v>
      </c>
      <c r="S63" s="578" t="e">
        <f t="shared" si="10"/>
        <v>#REF!</v>
      </c>
      <c r="T63" s="578" t="e">
        <f t="shared" si="10"/>
        <v>#REF!</v>
      </c>
      <c r="U63" s="578" t="e">
        <f t="shared" si="10"/>
        <v>#REF!</v>
      </c>
      <c r="V63" s="578" t="e">
        <f t="shared" si="10"/>
        <v>#REF!</v>
      </c>
      <c r="W63" s="578" t="e">
        <f t="shared" si="10"/>
        <v>#REF!</v>
      </c>
      <c r="X63" s="578" t="e">
        <f t="shared" si="10"/>
        <v>#REF!</v>
      </c>
      <c r="Y63" s="578" t="e">
        <f t="shared" si="10"/>
        <v>#REF!</v>
      </c>
      <c r="Z63" s="578" t="e">
        <f t="shared" si="10"/>
        <v>#REF!</v>
      </c>
      <c r="AA63" s="578" t="e">
        <f t="shared" si="10"/>
        <v>#REF!</v>
      </c>
      <c r="AB63" s="578" t="e">
        <f t="shared" si="10"/>
        <v>#REF!</v>
      </c>
      <c r="AC63" s="578" t="e">
        <f t="shared" si="2"/>
        <v>#REF!</v>
      </c>
    </row>
    <row r="64" spans="1:29" ht="27" x14ac:dyDescent="0.25">
      <c r="A64" s="259">
        <v>2001</v>
      </c>
      <c r="B64" s="261" t="s">
        <v>270</v>
      </c>
      <c r="C64" s="575" t="e">
        <f>#REF!/12*4</f>
        <v>#REF!</v>
      </c>
      <c r="D64" s="575" t="e">
        <f>#REF!/12*4</f>
        <v>#REF!</v>
      </c>
      <c r="E64" s="575" t="e">
        <f>#REF!/12*4</f>
        <v>#REF!</v>
      </c>
      <c r="F64" s="575" t="e">
        <f>#REF!/12*4</f>
        <v>#REF!</v>
      </c>
      <c r="G64" s="575" t="e">
        <f>#REF!/12*4</f>
        <v>#REF!</v>
      </c>
      <c r="H64" s="575" t="e">
        <f>#REF!/12*4</f>
        <v>#REF!</v>
      </c>
      <c r="I64" s="575" t="e">
        <f>#REF!/12*4</f>
        <v>#REF!</v>
      </c>
      <c r="J64" s="575" t="e">
        <f>#REF!/12*4</f>
        <v>#REF!</v>
      </c>
      <c r="K64" s="575" t="e">
        <f>#REF!/12*4</f>
        <v>#REF!</v>
      </c>
      <c r="L64" s="575" t="e">
        <f>#REF!/12*4</f>
        <v>#REF!</v>
      </c>
      <c r="M64" s="575" t="e">
        <f>#REF!/12*4</f>
        <v>#REF!</v>
      </c>
      <c r="N64" s="575" t="e">
        <f>#REF!/12*4</f>
        <v>#REF!</v>
      </c>
      <c r="O64" s="575" t="e">
        <f>#REF!/12*4</f>
        <v>#REF!</v>
      </c>
      <c r="P64" s="575" t="e">
        <f>#REF!/12*4</f>
        <v>#REF!</v>
      </c>
      <c r="Q64" s="575" t="e">
        <f>#REF!/12*4</f>
        <v>#REF!</v>
      </c>
      <c r="R64" s="575" t="e">
        <f>#REF!/12*4</f>
        <v>#REF!</v>
      </c>
      <c r="S64" s="575" t="e">
        <f>#REF!/12*4</f>
        <v>#REF!</v>
      </c>
      <c r="T64" s="575" t="e">
        <f>#REF!/12*4</f>
        <v>#REF!</v>
      </c>
      <c r="U64" s="575" t="e">
        <f>#REF!/12*4</f>
        <v>#REF!</v>
      </c>
      <c r="V64" s="575" t="e">
        <f>#REF!/12*4</f>
        <v>#REF!</v>
      </c>
      <c r="W64" s="575" t="e">
        <f>#REF!/12*4</f>
        <v>#REF!</v>
      </c>
      <c r="X64" s="575" t="e">
        <f>#REF!/12*4</f>
        <v>#REF!</v>
      </c>
      <c r="Y64" s="575" t="e">
        <f>#REF!/12*4</f>
        <v>#REF!</v>
      </c>
      <c r="Z64" s="575" t="e">
        <f>#REF!/12*4</f>
        <v>#REF!</v>
      </c>
      <c r="AA64" s="575" t="e">
        <f>#REF!/12*4</f>
        <v>#REF!</v>
      </c>
      <c r="AB64" s="575" t="e">
        <f>#REF!/12*4</f>
        <v>#REF!</v>
      </c>
      <c r="AC64" s="579" t="e">
        <f t="shared" si="2"/>
        <v>#REF!</v>
      </c>
    </row>
    <row r="65" spans="1:29" ht="27" x14ac:dyDescent="0.25">
      <c r="A65" s="259">
        <v>2002</v>
      </c>
      <c r="B65" s="261" t="s">
        <v>271</v>
      </c>
      <c r="C65" s="575" t="e">
        <f>#REF!/12*4</f>
        <v>#REF!</v>
      </c>
      <c r="D65" s="575" t="e">
        <f>#REF!/12*4</f>
        <v>#REF!</v>
      </c>
      <c r="E65" s="575" t="e">
        <f>#REF!/12*4</f>
        <v>#REF!</v>
      </c>
      <c r="F65" s="575" t="e">
        <f>#REF!/12*4</f>
        <v>#REF!</v>
      </c>
      <c r="G65" s="575" t="e">
        <f>#REF!/12*4</f>
        <v>#REF!</v>
      </c>
      <c r="H65" s="575" t="e">
        <f>#REF!/12*4</f>
        <v>#REF!</v>
      </c>
      <c r="I65" s="575" t="e">
        <f>#REF!/12*4</f>
        <v>#REF!</v>
      </c>
      <c r="J65" s="575" t="e">
        <f>#REF!/12*4</f>
        <v>#REF!</v>
      </c>
      <c r="K65" s="575" t="e">
        <f>#REF!/12*4</f>
        <v>#REF!</v>
      </c>
      <c r="L65" s="575" t="e">
        <f>#REF!/12*4</f>
        <v>#REF!</v>
      </c>
      <c r="M65" s="575" t="e">
        <f>#REF!/12*4</f>
        <v>#REF!</v>
      </c>
      <c r="N65" s="575" t="e">
        <f>#REF!/12*4</f>
        <v>#REF!</v>
      </c>
      <c r="O65" s="575" t="e">
        <f>#REF!/12*4</f>
        <v>#REF!</v>
      </c>
      <c r="P65" s="575" t="e">
        <f>#REF!/12*4</f>
        <v>#REF!</v>
      </c>
      <c r="Q65" s="575" t="e">
        <f>#REF!/12*4</f>
        <v>#REF!</v>
      </c>
      <c r="R65" s="575" t="e">
        <f>#REF!/12*4</f>
        <v>#REF!</v>
      </c>
      <c r="S65" s="575" t="e">
        <f>#REF!/12*4</f>
        <v>#REF!</v>
      </c>
      <c r="T65" s="575" t="e">
        <f>#REF!/12*4</f>
        <v>#REF!</v>
      </c>
      <c r="U65" s="575" t="e">
        <f>#REF!/12*4</f>
        <v>#REF!</v>
      </c>
      <c r="V65" s="575" t="e">
        <f>#REF!/12*4</f>
        <v>#REF!</v>
      </c>
      <c r="W65" s="575" t="e">
        <f>#REF!/12*4</f>
        <v>#REF!</v>
      </c>
      <c r="X65" s="575" t="e">
        <f>#REF!/12*4</f>
        <v>#REF!</v>
      </c>
      <c r="Y65" s="575" t="e">
        <f>#REF!/12*4</f>
        <v>#REF!</v>
      </c>
      <c r="Z65" s="575" t="e">
        <f>#REF!/12*4</f>
        <v>#REF!</v>
      </c>
      <c r="AA65" s="575" t="e">
        <f>#REF!/12*4</f>
        <v>#REF!</v>
      </c>
      <c r="AB65" s="575" t="e">
        <f>#REF!/12*4</f>
        <v>#REF!</v>
      </c>
      <c r="AC65" s="579" t="e">
        <f t="shared" si="2"/>
        <v>#REF!</v>
      </c>
    </row>
    <row r="66" spans="1:29" ht="27" x14ac:dyDescent="0.25">
      <c r="A66" s="259">
        <v>2003</v>
      </c>
      <c r="B66" s="261" t="s">
        <v>247</v>
      </c>
      <c r="C66" s="575" t="e">
        <f>#REF!/12*4</f>
        <v>#REF!</v>
      </c>
      <c r="D66" s="575" t="e">
        <f>#REF!/12*4</f>
        <v>#REF!</v>
      </c>
      <c r="E66" s="575" t="e">
        <f>#REF!/12*4</f>
        <v>#REF!</v>
      </c>
      <c r="F66" s="575" t="e">
        <f>#REF!/12*4</f>
        <v>#REF!</v>
      </c>
      <c r="G66" s="575" t="e">
        <f>#REF!/12*4</f>
        <v>#REF!</v>
      </c>
      <c r="H66" s="575" t="e">
        <f>#REF!/12*4</f>
        <v>#REF!</v>
      </c>
      <c r="I66" s="575" t="e">
        <f>#REF!/12*4</f>
        <v>#REF!</v>
      </c>
      <c r="J66" s="575" t="e">
        <f>#REF!/12*4</f>
        <v>#REF!</v>
      </c>
      <c r="K66" s="575" t="e">
        <f>#REF!/12*4</f>
        <v>#REF!</v>
      </c>
      <c r="L66" s="575" t="e">
        <f>#REF!/12*4</f>
        <v>#REF!</v>
      </c>
      <c r="M66" s="575" t="e">
        <f>#REF!/12*4</f>
        <v>#REF!</v>
      </c>
      <c r="N66" s="575" t="e">
        <f>#REF!/12*4</f>
        <v>#REF!</v>
      </c>
      <c r="O66" s="575" t="e">
        <f>#REF!/12*4</f>
        <v>#REF!</v>
      </c>
      <c r="P66" s="575" t="e">
        <f>#REF!/12*4</f>
        <v>#REF!</v>
      </c>
      <c r="Q66" s="575" t="e">
        <f>#REF!/12*4</f>
        <v>#REF!</v>
      </c>
      <c r="R66" s="575" t="e">
        <f>#REF!/12*4</f>
        <v>#REF!</v>
      </c>
      <c r="S66" s="575" t="e">
        <f>#REF!/12*4</f>
        <v>#REF!</v>
      </c>
      <c r="T66" s="575" t="e">
        <f>#REF!/12*4</f>
        <v>#REF!</v>
      </c>
      <c r="U66" s="575" t="e">
        <f>#REF!/12*4</f>
        <v>#REF!</v>
      </c>
      <c r="V66" s="575" t="e">
        <f>#REF!/12*4</f>
        <v>#REF!</v>
      </c>
      <c r="W66" s="575" t="e">
        <f>#REF!/12*4</f>
        <v>#REF!</v>
      </c>
      <c r="X66" s="575" t="e">
        <f>#REF!/12*4</f>
        <v>#REF!</v>
      </c>
      <c r="Y66" s="575" t="e">
        <f>#REF!/12*4</f>
        <v>#REF!</v>
      </c>
      <c r="Z66" s="575" t="e">
        <f>#REF!/12*4</f>
        <v>#REF!</v>
      </c>
      <c r="AA66" s="575" t="e">
        <f>#REF!/12*4</f>
        <v>#REF!</v>
      </c>
      <c r="AB66" s="575" t="e">
        <f>#REF!/12*4</f>
        <v>#REF!</v>
      </c>
      <c r="AC66" s="579" t="e">
        <f t="shared" si="2"/>
        <v>#REF!</v>
      </c>
    </row>
    <row r="67" spans="1:29" ht="27" x14ac:dyDescent="0.25">
      <c r="A67" s="259">
        <v>2004</v>
      </c>
      <c r="B67" s="261" t="s">
        <v>272</v>
      </c>
      <c r="C67" s="575" t="e">
        <f>#REF!/12*4</f>
        <v>#REF!</v>
      </c>
      <c r="D67" s="575" t="e">
        <f>#REF!/12*4</f>
        <v>#REF!</v>
      </c>
      <c r="E67" s="575" t="e">
        <f>#REF!/12*4</f>
        <v>#REF!</v>
      </c>
      <c r="F67" s="575" t="e">
        <f>#REF!/12*4</f>
        <v>#REF!</v>
      </c>
      <c r="G67" s="575" t="e">
        <f>#REF!/12*4</f>
        <v>#REF!</v>
      </c>
      <c r="H67" s="575" t="e">
        <f>#REF!/12*4</f>
        <v>#REF!</v>
      </c>
      <c r="I67" s="575" t="e">
        <f>#REF!/12*4</f>
        <v>#REF!</v>
      </c>
      <c r="J67" s="575" t="e">
        <f>#REF!/12*4</f>
        <v>#REF!</v>
      </c>
      <c r="K67" s="575" t="e">
        <f>#REF!/12*4</f>
        <v>#REF!</v>
      </c>
      <c r="L67" s="575" t="e">
        <f>#REF!/12*4</f>
        <v>#REF!</v>
      </c>
      <c r="M67" s="575" t="e">
        <f>#REF!/12*4</f>
        <v>#REF!</v>
      </c>
      <c r="N67" s="575" t="e">
        <f>#REF!/12*4</f>
        <v>#REF!</v>
      </c>
      <c r="O67" s="575" t="e">
        <f>#REF!/12*4</f>
        <v>#REF!</v>
      </c>
      <c r="P67" s="575" t="e">
        <f>#REF!/12*4</f>
        <v>#REF!</v>
      </c>
      <c r="Q67" s="575" t="e">
        <f>#REF!/12*4</f>
        <v>#REF!</v>
      </c>
      <c r="R67" s="575" t="e">
        <f>#REF!/12*4</f>
        <v>#REF!</v>
      </c>
      <c r="S67" s="575" t="e">
        <f>#REF!/12*4</f>
        <v>#REF!</v>
      </c>
      <c r="T67" s="575" t="e">
        <f>#REF!/12*4</f>
        <v>#REF!</v>
      </c>
      <c r="U67" s="575" t="e">
        <f>#REF!/12*4</f>
        <v>#REF!</v>
      </c>
      <c r="V67" s="575" t="e">
        <f>#REF!/12*4</f>
        <v>#REF!</v>
      </c>
      <c r="W67" s="575" t="e">
        <f>#REF!/12*4</f>
        <v>#REF!</v>
      </c>
      <c r="X67" s="575" t="e">
        <f>#REF!/12*4</f>
        <v>#REF!</v>
      </c>
      <c r="Y67" s="575" t="e">
        <f>#REF!/12*4</f>
        <v>#REF!</v>
      </c>
      <c r="Z67" s="575" t="e">
        <f>#REF!/12*4</f>
        <v>#REF!</v>
      </c>
      <c r="AA67" s="575" t="e">
        <f>#REF!/12*4</f>
        <v>#REF!</v>
      </c>
      <c r="AB67" s="575" t="e">
        <f>#REF!/12*4</f>
        <v>#REF!</v>
      </c>
      <c r="AC67" s="579" t="e">
        <f t="shared" si="2"/>
        <v>#REF!</v>
      </c>
    </row>
    <row r="68" spans="1:29" ht="27" x14ac:dyDescent="0.25">
      <c r="A68" s="259">
        <v>2005</v>
      </c>
      <c r="B68" s="261" t="s">
        <v>273</v>
      </c>
      <c r="C68" s="575" t="e">
        <f>#REF!/12*4</f>
        <v>#REF!</v>
      </c>
      <c r="D68" s="575" t="e">
        <f>#REF!/12*4</f>
        <v>#REF!</v>
      </c>
      <c r="E68" s="575" t="e">
        <f>#REF!/12*4</f>
        <v>#REF!</v>
      </c>
      <c r="F68" s="575" t="e">
        <f>#REF!/12*4</f>
        <v>#REF!</v>
      </c>
      <c r="G68" s="575" t="e">
        <f>#REF!/12*4</f>
        <v>#REF!</v>
      </c>
      <c r="H68" s="575" t="e">
        <f>#REF!/12*4</f>
        <v>#REF!</v>
      </c>
      <c r="I68" s="575" t="e">
        <f>#REF!/12*4</f>
        <v>#REF!</v>
      </c>
      <c r="J68" s="575" t="e">
        <f>#REF!/12*4</f>
        <v>#REF!</v>
      </c>
      <c r="K68" s="575" t="e">
        <f>#REF!/12*4</f>
        <v>#REF!</v>
      </c>
      <c r="L68" s="575" t="e">
        <f>#REF!/12*4</f>
        <v>#REF!</v>
      </c>
      <c r="M68" s="575" t="e">
        <f>#REF!/12*4</f>
        <v>#REF!</v>
      </c>
      <c r="N68" s="575" t="e">
        <f>#REF!/12*4</f>
        <v>#REF!</v>
      </c>
      <c r="O68" s="575" t="e">
        <f>#REF!/12*4</f>
        <v>#REF!</v>
      </c>
      <c r="P68" s="575" t="e">
        <f>#REF!/12*4</f>
        <v>#REF!</v>
      </c>
      <c r="Q68" s="575" t="e">
        <f>#REF!/12*4</f>
        <v>#REF!</v>
      </c>
      <c r="R68" s="575" t="e">
        <f>#REF!/12*4</f>
        <v>#REF!</v>
      </c>
      <c r="S68" s="575" t="e">
        <f>#REF!/12*4</f>
        <v>#REF!</v>
      </c>
      <c r="T68" s="575" t="e">
        <f>#REF!/12*4</f>
        <v>#REF!</v>
      </c>
      <c r="U68" s="575" t="e">
        <f>#REF!/12*4</f>
        <v>#REF!</v>
      </c>
      <c r="V68" s="575" t="e">
        <f>#REF!/12*4</f>
        <v>#REF!</v>
      </c>
      <c r="W68" s="575" t="e">
        <f>#REF!/12*4</f>
        <v>#REF!</v>
      </c>
      <c r="X68" s="575" t="e">
        <f>#REF!/12*4</f>
        <v>#REF!</v>
      </c>
      <c r="Y68" s="575" t="e">
        <f>#REF!/12*4</f>
        <v>#REF!</v>
      </c>
      <c r="Z68" s="575" t="e">
        <f>#REF!/12*4</f>
        <v>#REF!</v>
      </c>
      <c r="AA68" s="575" t="e">
        <f>#REF!/12*4</f>
        <v>#REF!</v>
      </c>
      <c r="AB68" s="575" t="e">
        <f>#REF!/12*4</f>
        <v>#REF!</v>
      </c>
      <c r="AC68" s="579" t="e">
        <f t="shared" si="2"/>
        <v>#REF!</v>
      </c>
    </row>
    <row r="69" spans="1:29" ht="27" customHeight="1" x14ac:dyDescent="0.2">
      <c r="A69" s="1218" t="s">
        <v>274</v>
      </c>
      <c r="B69" s="1218"/>
      <c r="C69" s="578" t="e">
        <f>SUM(C70:C76)</f>
        <v>#REF!</v>
      </c>
      <c r="D69" s="578"/>
      <c r="E69" s="578"/>
      <c r="F69" s="578"/>
      <c r="G69" s="578"/>
      <c r="H69" s="578"/>
      <c r="I69" s="578"/>
      <c r="J69" s="578"/>
      <c r="K69" s="578"/>
      <c r="L69" s="578"/>
      <c r="M69" s="578"/>
      <c r="N69" s="578"/>
      <c r="O69" s="578"/>
      <c r="P69" s="578"/>
      <c r="Q69" s="578"/>
      <c r="R69" s="578"/>
      <c r="S69" s="578"/>
      <c r="T69" s="578"/>
      <c r="U69" s="578"/>
      <c r="V69" s="578"/>
      <c r="W69" s="578"/>
      <c r="X69" s="578"/>
      <c r="Y69" s="578"/>
      <c r="Z69" s="578"/>
      <c r="AA69" s="578"/>
      <c r="AB69" s="578"/>
      <c r="AC69" s="578" t="e">
        <f t="shared" si="2"/>
        <v>#REF!</v>
      </c>
    </row>
    <row r="70" spans="1:29" ht="27" x14ac:dyDescent="0.25">
      <c r="A70" s="259">
        <v>2101</v>
      </c>
      <c r="B70" s="261" t="s">
        <v>247</v>
      </c>
      <c r="C70" s="575" t="e">
        <f>#REF!/12*4</f>
        <v>#REF!</v>
      </c>
      <c r="D70" s="575" t="e">
        <f>#REF!/12*4</f>
        <v>#REF!</v>
      </c>
      <c r="E70" s="575" t="e">
        <f>#REF!/12*4</f>
        <v>#REF!</v>
      </c>
      <c r="F70" s="575" t="e">
        <f>#REF!/12*4</f>
        <v>#REF!</v>
      </c>
      <c r="G70" s="575" t="e">
        <f>#REF!/12*4</f>
        <v>#REF!</v>
      </c>
      <c r="H70" s="575" t="e">
        <f>#REF!/12*4</f>
        <v>#REF!</v>
      </c>
      <c r="I70" s="575" t="e">
        <f>#REF!/12*4</f>
        <v>#REF!</v>
      </c>
      <c r="J70" s="575" t="e">
        <f>#REF!/12*4</f>
        <v>#REF!</v>
      </c>
      <c r="K70" s="575" t="e">
        <f>#REF!/12*4</f>
        <v>#REF!</v>
      </c>
      <c r="L70" s="575" t="e">
        <f>#REF!/12*4</f>
        <v>#REF!</v>
      </c>
      <c r="M70" s="575" t="e">
        <f>#REF!/12*4</f>
        <v>#REF!</v>
      </c>
      <c r="N70" s="575" t="e">
        <f>#REF!/12*4</f>
        <v>#REF!</v>
      </c>
      <c r="O70" s="575" t="e">
        <f>#REF!/12*4</f>
        <v>#REF!</v>
      </c>
      <c r="P70" s="575" t="e">
        <f>#REF!/12*4</f>
        <v>#REF!</v>
      </c>
      <c r="Q70" s="575" t="e">
        <f>#REF!/12*4</f>
        <v>#REF!</v>
      </c>
      <c r="R70" s="575" t="e">
        <f>#REF!/12*4</f>
        <v>#REF!</v>
      </c>
      <c r="S70" s="575" t="e">
        <f>#REF!/12*4</f>
        <v>#REF!</v>
      </c>
      <c r="T70" s="575" t="e">
        <f>#REF!/12*4</f>
        <v>#REF!</v>
      </c>
      <c r="U70" s="575" t="e">
        <f>#REF!/12*4</f>
        <v>#REF!</v>
      </c>
      <c r="V70" s="575" t="e">
        <f>#REF!/12*4</f>
        <v>#REF!</v>
      </c>
      <c r="W70" s="575" t="e">
        <f>#REF!/12*4</f>
        <v>#REF!</v>
      </c>
      <c r="X70" s="575" t="e">
        <f>#REF!/12*4</f>
        <v>#REF!</v>
      </c>
      <c r="Y70" s="575" t="e">
        <f>#REF!/12*4</f>
        <v>#REF!</v>
      </c>
      <c r="Z70" s="575" t="e">
        <f>#REF!/12*4</f>
        <v>#REF!</v>
      </c>
      <c r="AA70" s="575" t="e">
        <f>#REF!/12*4</f>
        <v>#REF!</v>
      </c>
      <c r="AB70" s="575" t="e">
        <f>#REF!/12*4</f>
        <v>#REF!</v>
      </c>
      <c r="AC70" s="579" t="e">
        <f t="shared" si="2"/>
        <v>#REF!</v>
      </c>
    </row>
    <row r="71" spans="1:29" ht="27" x14ac:dyDescent="0.25">
      <c r="A71" s="259">
        <v>2102</v>
      </c>
      <c r="B71" s="261" t="s">
        <v>275</v>
      </c>
      <c r="C71" s="575" t="e">
        <f>#REF!/12*4</f>
        <v>#REF!</v>
      </c>
      <c r="D71" s="575" t="e">
        <f>#REF!/12*4</f>
        <v>#REF!</v>
      </c>
      <c r="E71" s="575" t="e">
        <f>#REF!/12*4</f>
        <v>#REF!</v>
      </c>
      <c r="F71" s="575" t="e">
        <f>#REF!/12*4</f>
        <v>#REF!</v>
      </c>
      <c r="G71" s="575" t="e">
        <f>#REF!/12*4</f>
        <v>#REF!</v>
      </c>
      <c r="H71" s="575" t="e">
        <f>#REF!/12*4</f>
        <v>#REF!</v>
      </c>
      <c r="I71" s="575" t="e">
        <f>#REF!/12*4</f>
        <v>#REF!</v>
      </c>
      <c r="J71" s="575" t="e">
        <f>#REF!/12*4</f>
        <v>#REF!</v>
      </c>
      <c r="K71" s="575" t="e">
        <f>#REF!/12*4</f>
        <v>#REF!</v>
      </c>
      <c r="L71" s="575" t="e">
        <f>#REF!/12*4</f>
        <v>#REF!</v>
      </c>
      <c r="M71" s="575" t="e">
        <f>#REF!/12*4</f>
        <v>#REF!</v>
      </c>
      <c r="N71" s="575" t="e">
        <f>#REF!/12*4</f>
        <v>#REF!</v>
      </c>
      <c r="O71" s="575" t="e">
        <f>#REF!/12*4</f>
        <v>#REF!</v>
      </c>
      <c r="P71" s="575" t="e">
        <f>#REF!/12*4</f>
        <v>#REF!</v>
      </c>
      <c r="Q71" s="575" t="e">
        <f>#REF!/12*4</f>
        <v>#REF!</v>
      </c>
      <c r="R71" s="575" t="e">
        <f>#REF!/12*4</f>
        <v>#REF!</v>
      </c>
      <c r="S71" s="575" t="e">
        <f>#REF!/12*4</f>
        <v>#REF!</v>
      </c>
      <c r="T71" s="575" t="e">
        <f>#REF!/12*4</f>
        <v>#REF!</v>
      </c>
      <c r="U71" s="575" t="e">
        <f>#REF!/12*4</f>
        <v>#REF!</v>
      </c>
      <c r="V71" s="575" t="e">
        <f>#REF!/12*4</f>
        <v>#REF!</v>
      </c>
      <c r="W71" s="575" t="e">
        <f>#REF!/12*4</f>
        <v>#REF!</v>
      </c>
      <c r="X71" s="575" t="e">
        <f>#REF!/12*4</f>
        <v>#REF!</v>
      </c>
      <c r="Y71" s="575" t="e">
        <f>#REF!/12*4</f>
        <v>#REF!</v>
      </c>
      <c r="Z71" s="575" t="e">
        <f>#REF!/12*4</f>
        <v>#REF!</v>
      </c>
      <c r="AA71" s="575" t="e">
        <f>#REF!/12*4</f>
        <v>#REF!</v>
      </c>
      <c r="AB71" s="575" t="e">
        <f>#REF!/12*4</f>
        <v>#REF!</v>
      </c>
      <c r="AC71" s="579" t="e">
        <f t="shared" si="2"/>
        <v>#REF!</v>
      </c>
    </row>
    <row r="72" spans="1:29" ht="27" x14ac:dyDescent="0.25">
      <c r="A72" s="259">
        <v>2103</v>
      </c>
      <c r="B72" s="261" t="s">
        <v>276</v>
      </c>
      <c r="C72" s="575" t="e">
        <f>#REF!/12*4</f>
        <v>#REF!</v>
      </c>
      <c r="D72" s="575" t="e">
        <f>#REF!/12*4</f>
        <v>#REF!</v>
      </c>
      <c r="E72" s="575" t="e">
        <f>#REF!/12*4</f>
        <v>#REF!</v>
      </c>
      <c r="F72" s="575" t="e">
        <f>#REF!/12*4</f>
        <v>#REF!</v>
      </c>
      <c r="G72" s="575" t="e">
        <f>#REF!/12*4</f>
        <v>#REF!</v>
      </c>
      <c r="H72" s="575" t="e">
        <f>#REF!/12*4</f>
        <v>#REF!</v>
      </c>
      <c r="I72" s="575" t="e">
        <f>#REF!/12*4</f>
        <v>#REF!</v>
      </c>
      <c r="J72" s="575" t="e">
        <f>#REF!/12*4</f>
        <v>#REF!</v>
      </c>
      <c r="K72" s="575" t="e">
        <f>#REF!/12*4</f>
        <v>#REF!</v>
      </c>
      <c r="L72" s="575" t="e">
        <f>#REF!/12*4</f>
        <v>#REF!</v>
      </c>
      <c r="M72" s="575" t="e">
        <f>#REF!/12*4</f>
        <v>#REF!</v>
      </c>
      <c r="N72" s="575" t="e">
        <f>#REF!/12*4</f>
        <v>#REF!</v>
      </c>
      <c r="O72" s="575" t="e">
        <f>#REF!/12*4</f>
        <v>#REF!</v>
      </c>
      <c r="P72" s="575" t="e">
        <f>#REF!/12*4</f>
        <v>#REF!</v>
      </c>
      <c r="Q72" s="575" t="e">
        <f>#REF!/12*4</f>
        <v>#REF!</v>
      </c>
      <c r="R72" s="575" t="e">
        <f>#REF!/12*4</f>
        <v>#REF!</v>
      </c>
      <c r="S72" s="575" t="e">
        <f>#REF!/12*4</f>
        <v>#REF!</v>
      </c>
      <c r="T72" s="575" t="e">
        <f>#REF!/12*4</f>
        <v>#REF!</v>
      </c>
      <c r="U72" s="575" t="e">
        <f>#REF!/12*4</f>
        <v>#REF!</v>
      </c>
      <c r="V72" s="575" t="e">
        <f>#REF!/12*4</f>
        <v>#REF!</v>
      </c>
      <c r="W72" s="575" t="e">
        <f>#REF!/12*4</f>
        <v>#REF!</v>
      </c>
      <c r="X72" s="575" t="e">
        <f>#REF!/12*4</f>
        <v>#REF!</v>
      </c>
      <c r="Y72" s="575" t="e">
        <f>#REF!/12*4</f>
        <v>#REF!</v>
      </c>
      <c r="Z72" s="575" t="e">
        <f>#REF!/12*4</f>
        <v>#REF!</v>
      </c>
      <c r="AA72" s="575" t="e">
        <f>#REF!/12*4</f>
        <v>#REF!</v>
      </c>
      <c r="AB72" s="575" t="e">
        <f>#REF!/12*4</f>
        <v>#REF!</v>
      </c>
      <c r="AC72" s="579" t="e">
        <f t="shared" si="2"/>
        <v>#REF!</v>
      </c>
    </row>
    <row r="73" spans="1:29" ht="27" x14ac:dyDescent="0.25">
      <c r="A73" s="259">
        <v>2104</v>
      </c>
      <c r="B73" s="261" t="s">
        <v>277</v>
      </c>
      <c r="C73" s="575" t="e">
        <f>#REF!/12*4</f>
        <v>#REF!</v>
      </c>
      <c r="D73" s="575" t="e">
        <f>#REF!/12*4</f>
        <v>#REF!</v>
      </c>
      <c r="E73" s="575" t="e">
        <f>#REF!/12*4</f>
        <v>#REF!</v>
      </c>
      <c r="F73" s="575" t="e">
        <f>#REF!/12*4</f>
        <v>#REF!</v>
      </c>
      <c r="G73" s="575" t="e">
        <f>#REF!/12*4</f>
        <v>#REF!</v>
      </c>
      <c r="H73" s="575" t="e">
        <f>#REF!/12*4</f>
        <v>#REF!</v>
      </c>
      <c r="I73" s="575" t="e">
        <f>#REF!/12*4</f>
        <v>#REF!</v>
      </c>
      <c r="J73" s="575" t="e">
        <f>#REF!/12*4</f>
        <v>#REF!</v>
      </c>
      <c r="K73" s="575" t="e">
        <f>#REF!/12*4</f>
        <v>#REF!</v>
      </c>
      <c r="L73" s="575" t="e">
        <f>#REF!/12*4</f>
        <v>#REF!</v>
      </c>
      <c r="M73" s="575" t="e">
        <f>#REF!/12*4</f>
        <v>#REF!</v>
      </c>
      <c r="N73" s="575" t="e">
        <f>#REF!/12*4</f>
        <v>#REF!</v>
      </c>
      <c r="O73" s="575" t="e">
        <f>#REF!/12*4</f>
        <v>#REF!</v>
      </c>
      <c r="P73" s="575" t="e">
        <f>#REF!/12*4</f>
        <v>#REF!</v>
      </c>
      <c r="Q73" s="575" t="e">
        <f>#REF!/12*4</f>
        <v>#REF!</v>
      </c>
      <c r="R73" s="575" t="e">
        <f>#REF!/12*4</f>
        <v>#REF!</v>
      </c>
      <c r="S73" s="575" t="e">
        <f>#REF!/12*4</f>
        <v>#REF!</v>
      </c>
      <c r="T73" s="575" t="e">
        <f>#REF!/12*4</f>
        <v>#REF!</v>
      </c>
      <c r="U73" s="575" t="e">
        <f>#REF!/12*4</f>
        <v>#REF!</v>
      </c>
      <c r="V73" s="575" t="e">
        <f>#REF!/12*4</f>
        <v>#REF!</v>
      </c>
      <c r="W73" s="575" t="e">
        <f>#REF!/12*4</f>
        <v>#REF!</v>
      </c>
      <c r="X73" s="575" t="e">
        <f>#REF!/12*4</f>
        <v>#REF!</v>
      </c>
      <c r="Y73" s="575" t="e">
        <f>#REF!/12*4</f>
        <v>#REF!</v>
      </c>
      <c r="Z73" s="575" t="e">
        <f>#REF!/12*4</f>
        <v>#REF!</v>
      </c>
      <c r="AA73" s="575" t="e">
        <f>#REF!/12*4</f>
        <v>#REF!</v>
      </c>
      <c r="AB73" s="575" t="e">
        <f>#REF!/12*4</f>
        <v>#REF!</v>
      </c>
      <c r="AC73" s="579" t="e">
        <f t="shared" si="2"/>
        <v>#REF!</v>
      </c>
    </row>
    <row r="74" spans="1:29" ht="27" x14ac:dyDescent="0.25">
      <c r="A74" s="259">
        <v>2105</v>
      </c>
      <c r="B74" s="260" t="s">
        <v>278</v>
      </c>
      <c r="C74" s="575" t="e">
        <f>#REF!/12*4</f>
        <v>#REF!</v>
      </c>
      <c r="D74" s="575" t="e">
        <f>#REF!/12*4</f>
        <v>#REF!</v>
      </c>
      <c r="E74" s="575" t="e">
        <f>#REF!/12*4</f>
        <v>#REF!</v>
      </c>
      <c r="F74" s="575" t="e">
        <f>#REF!/12*4</f>
        <v>#REF!</v>
      </c>
      <c r="G74" s="575" t="e">
        <f>#REF!/12*4</f>
        <v>#REF!</v>
      </c>
      <c r="H74" s="575" t="e">
        <f>#REF!/12*4</f>
        <v>#REF!</v>
      </c>
      <c r="I74" s="575" t="e">
        <f>#REF!/12*4</f>
        <v>#REF!</v>
      </c>
      <c r="J74" s="575" t="e">
        <f>#REF!/12*4</f>
        <v>#REF!</v>
      </c>
      <c r="K74" s="575" t="e">
        <f>#REF!/12*4</f>
        <v>#REF!</v>
      </c>
      <c r="L74" s="575" t="e">
        <f>#REF!/12*4</f>
        <v>#REF!</v>
      </c>
      <c r="M74" s="575" t="e">
        <f>#REF!/12*4</f>
        <v>#REF!</v>
      </c>
      <c r="N74" s="575" t="e">
        <f>#REF!/12*4</f>
        <v>#REF!</v>
      </c>
      <c r="O74" s="575" t="e">
        <f>#REF!/12*4</f>
        <v>#REF!</v>
      </c>
      <c r="P74" s="575" t="e">
        <f>#REF!/12*4</f>
        <v>#REF!</v>
      </c>
      <c r="Q74" s="575" t="e">
        <f>#REF!/12*4</f>
        <v>#REF!</v>
      </c>
      <c r="R74" s="575" t="e">
        <f>#REF!/12*4</f>
        <v>#REF!</v>
      </c>
      <c r="S74" s="575" t="e">
        <f>#REF!/12*4</f>
        <v>#REF!</v>
      </c>
      <c r="T74" s="575" t="e">
        <f>#REF!/12*4</f>
        <v>#REF!</v>
      </c>
      <c r="U74" s="575" t="e">
        <f>#REF!/12*4</f>
        <v>#REF!</v>
      </c>
      <c r="V74" s="575" t="e">
        <f>#REF!/12*4</f>
        <v>#REF!</v>
      </c>
      <c r="W74" s="575" t="e">
        <f>#REF!/12*4</f>
        <v>#REF!</v>
      </c>
      <c r="X74" s="575" t="e">
        <f>#REF!/12*4</f>
        <v>#REF!</v>
      </c>
      <c r="Y74" s="575" t="e">
        <f>#REF!/12*4</f>
        <v>#REF!</v>
      </c>
      <c r="Z74" s="575" t="e">
        <f>#REF!/12*4</f>
        <v>#REF!</v>
      </c>
      <c r="AA74" s="575" t="e">
        <f>#REF!/12*4</f>
        <v>#REF!</v>
      </c>
      <c r="AB74" s="575" t="e">
        <f>#REF!/12*4</f>
        <v>#REF!</v>
      </c>
      <c r="AC74" s="579" t="e">
        <f t="shared" si="2"/>
        <v>#REF!</v>
      </c>
    </row>
    <row r="75" spans="1:29" ht="27" x14ac:dyDescent="0.25">
      <c r="A75" s="259">
        <v>2106</v>
      </c>
      <c r="B75" s="261" t="s">
        <v>279</v>
      </c>
      <c r="C75" s="575" t="e">
        <f>#REF!/12*4</f>
        <v>#REF!</v>
      </c>
      <c r="D75" s="575" t="e">
        <f>#REF!/12*4</f>
        <v>#REF!</v>
      </c>
      <c r="E75" s="575" t="e">
        <f>#REF!/12*4</f>
        <v>#REF!</v>
      </c>
      <c r="F75" s="575" t="e">
        <f>#REF!/12*4</f>
        <v>#REF!</v>
      </c>
      <c r="G75" s="575" t="e">
        <f>#REF!/12*4</f>
        <v>#REF!</v>
      </c>
      <c r="H75" s="575" t="e">
        <f>#REF!/12*4</f>
        <v>#REF!</v>
      </c>
      <c r="I75" s="575" t="e">
        <f>#REF!/12*4</f>
        <v>#REF!</v>
      </c>
      <c r="J75" s="575" t="e">
        <f>#REF!/12*4</f>
        <v>#REF!</v>
      </c>
      <c r="K75" s="575" t="e">
        <f>#REF!/12*4</f>
        <v>#REF!</v>
      </c>
      <c r="L75" s="575" t="e">
        <f>#REF!/12*4</f>
        <v>#REF!</v>
      </c>
      <c r="M75" s="575" t="e">
        <f>#REF!/12*4</f>
        <v>#REF!</v>
      </c>
      <c r="N75" s="575" t="e">
        <f>#REF!/12*4</f>
        <v>#REF!</v>
      </c>
      <c r="O75" s="575" t="e">
        <f>#REF!/12*4</f>
        <v>#REF!</v>
      </c>
      <c r="P75" s="575" t="e">
        <f>#REF!/12*4</f>
        <v>#REF!</v>
      </c>
      <c r="Q75" s="575" t="e">
        <f>#REF!/12*4</f>
        <v>#REF!</v>
      </c>
      <c r="R75" s="575" t="e">
        <f>#REF!/12*4</f>
        <v>#REF!</v>
      </c>
      <c r="S75" s="575" t="e">
        <f>#REF!/12*4</f>
        <v>#REF!</v>
      </c>
      <c r="T75" s="575" t="e">
        <f>#REF!/12*4</f>
        <v>#REF!</v>
      </c>
      <c r="U75" s="575" t="e">
        <f>#REF!/12*4</f>
        <v>#REF!</v>
      </c>
      <c r="V75" s="575" t="e">
        <f>#REF!/12*4</f>
        <v>#REF!</v>
      </c>
      <c r="W75" s="575" t="e">
        <f>#REF!/12*4</f>
        <v>#REF!</v>
      </c>
      <c r="X75" s="575" t="e">
        <f>#REF!/12*4</f>
        <v>#REF!</v>
      </c>
      <c r="Y75" s="575" t="e">
        <f>#REF!/12*4</f>
        <v>#REF!</v>
      </c>
      <c r="Z75" s="575" t="e">
        <f>#REF!/12*4</f>
        <v>#REF!</v>
      </c>
      <c r="AA75" s="575" t="e">
        <f>#REF!/12*4</f>
        <v>#REF!</v>
      </c>
      <c r="AB75" s="575" t="e">
        <f>#REF!/12*4</f>
        <v>#REF!</v>
      </c>
      <c r="AC75" s="579" t="e">
        <f t="shared" si="2"/>
        <v>#REF!</v>
      </c>
    </row>
    <row r="76" spans="1:29" ht="40.5" x14ac:dyDescent="0.25">
      <c r="A76" s="259">
        <v>2108</v>
      </c>
      <c r="B76" s="261" t="s">
        <v>280</v>
      </c>
      <c r="C76" s="575" t="e">
        <f>#REF!/12*4</f>
        <v>#REF!</v>
      </c>
      <c r="D76" s="575" t="e">
        <f>#REF!/12*4</f>
        <v>#REF!</v>
      </c>
      <c r="E76" s="575" t="e">
        <f>#REF!/12*4</f>
        <v>#REF!</v>
      </c>
      <c r="F76" s="575" t="e">
        <f>#REF!/12*4</f>
        <v>#REF!</v>
      </c>
      <c r="G76" s="575" t="e">
        <f>#REF!/12*4</f>
        <v>#REF!</v>
      </c>
      <c r="H76" s="575" t="e">
        <f>#REF!/12*4</f>
        <v>#REF!</v>
      </c>
      <c r="I76" s="575" t="e">
        <f>#REF!/12*4</f>
        <v>#REF!</v>
      </c>
      <c r="J76" s="575" t="e">
        <f>#REF!/12*4</f>
        <v>#REF!</v>
      </c>
      <c r="K76" s="575" t="e">
        <f>#REF!/12*4</f>
        <v>#REF!</v>
      </c>
      <c r="L76" s="575" t="e">
        <f>#REF!/12*4</f>
        <v>#REF!</v>
      </c>
      <c r="M76" s="575" t="e">
        <f>#REF!/12*4</f>
        <v>#REF!</v>
      </c>
      <c r="N76" s="575" t="e">
        <f>#REF!/12*4</f>
        <v>#REF!</v>
      </c>
      <c r="O76" s="575" t="e">
        <f>#REF!/12*4</f>
        <v>#REF!</v>
      </c>
      <c r="P76" s="575" t="e">
        <f>#REF!/12*4</f>
        <v>#REF!</v>
      </c>
      <c r="Q76" s="575" t="e">
        <f>#REF!/12*4</f>
        <v>#REF!</v>
      </c>
      <c r="R76" s="575" t="e">
        <f>#REF!/12*4</f>
        <v>#REF!</v>
      </c>
      <c r="S76" s="575" t="e">
        <f>#REF!/12*4</f>
        <v>#REF!</v>
      </c>
      <c r="T76" s="575" t="e">
        <f>#REF!/12*4</f>
        <v>#REF!</v>
      </c>
      <c r="U76" s="575" t="e">
        <f>#REF!/12*4</f>
        <v>#REF!</v>
      </c>
      <c r="V76" s="575" t="e">
        <f>#REF!/12*4</f>
        <v>#REF!</v>
      </c>
      <c r="W76" s="575" t="e">
        <f>#REF!/12*4</f>
        <v>#REF!</v>
      </c>
      <c r="X76" s="575" t="e">
        <f>#REF!/12*4</f>
        <v>#REF!</v>
      </c>
      <c r="Y76" s="575" t="e">
        <f>#REF!/12*4</f>
        <v>#REF!</v>
      </c>
      <c r="Z76" s="575" t="e">
        <f>#REF!/12*4</f>
        <v>#REF!</v>
      </c>
      <c r="AA76" s="575" t="e">
        <f>#REF!/12*4</f>
        <v>#REF!</v>
      </c>
      <c r="AB76" s="575" t="e">
        <f>#REF!/12*4</f>
        <v>#REF!</v>
      </c>
      <c r="AC76" s="579" t="e">
        <f t="shared" si="2"/>
        <v>#REF!</v>
      </c>
    </row>
    <row r="77" spans="1:29" ht="25.5" customHeight="1" x14ac:dyDescent="0.2">
      <c r="A77" s="1218" t="s">
        <v>281</v>
      </c>
      <c r="B77" s="1218"/>
      <c r="C77" s="578" t="e">
        <f>SUM(C78)</f>
        <v>#REF!</v>
      </c>
      <c r="D77" s="578"/>
      <c r="E77" s="578"/>
      <c r="F77" s="578"/>
      <c r="G77" s="578"/>
      <c r="H77" s="578"/>
      <c r="I77" s="578"/>
      <c r="J77" s="578"/>
      <c r="K77" s="578"/>
      <c r="L77" s="578"/>
      <c r="M77" s="578"/>
      <c r="N77" s="578"/>
      <c r="O77" s="578"/>
      <c r="P77" s="578"/>
      <c r="Q77" s="578"/>
      <c r="R77" s="578"/>
      <c r="S77" s="578"/>
      <c r="T77" s="578"/>
      <c r="U77" s="578"/>
      <c r="V77" s="578"/>
      <c r="W77" s="578"/>
      <c r="X77" s="578"/>
      <c r="Y77" s="578"/>
      <c r="Z77" s="578"/>
      <c r="AA77" s="578"/>
      <c r="AB77" s="578"/>
      <c r="AC77" s="578" t="e">
        <f t="shared" si="2"/>
        <v>#REF!</v>
      </c>
    </row>
    <row r="78" spans="1:29" ht="27" x14ac:dyDescent="0.25">
      <c r="A78" s="259">
        <v>2201</v>
      </c>
      <c r="B78" s="261" t="s">
        <v>282</v>
      </c>
      <c r="C78" s="575" t="e">
        <f>#REF!/12*4</f>
        <v>#REF!</v>
      </c>
      <c r="D78" s="575" t="e">
        <f>#REF!/12*4</f>
        <v>#REF!</v>
      </c>
      <c r="E78" s="575" t="e">
        <f>#REF!/12*4</f>
        <v>#REF!</v>
      </c>
      <c r="F78" s="575" t="e">
        <f>#REF!/12*4</f>
        <v>#REF!</v>
      </c>
      <c r="G78" s="575" t="e">
        <f>#REF!/12*4</f>
        <v>#REF!</v>
      </c>
      <c r="H78" s="575" t="e">
        <f>#REF!/12*4</f>
        <v>#REF!</v>
      </c>
      <c r="I78" s="575" t="e">
        <f>#REF!/12*4</f>
        <v>#REF!</v>
      </c>
      <c r="J78" s="575" t="e">
        <f>#REF!/12*4</f>
        <v>#REF!</v>
      </c>
      <c r="K78" s="575" t="e">
        <f>#REF!/12*4</f>
        <v>#REF!</v>
      </c>
      <c r="L78" s="575" t="e">
        <f>#REF!/12*4</f>
        <v>#REF!</v>
      </c>
      <c r="M78" s="575" t="e">
        <f>#REF!/12*4</f>
        <v>#REF!</v>
      </c>
      <c r="N78" s="575" t="e">
        <f>#REF!/12*4</f>
        <v>#REF!</v>
      </c>
      <c r="O78" s="575" t="e">
        <f>#REF!/12*4</f>
        <v>#REF!</v>
      </c>
      <c r="P78" s="575" t="e">
        <f>#REF!/12*4</f>
        <v>#REF!</v>
      </c>
      <c r="Q78" s="575" t="e">
        <f>#REF!/12*4</f>
        <v>#REF!</v>
      </c>
      <c r="R78" s="575" t="e">
        <f>#REF!/12*4</f>
        <v>#REF!</v>
      </c>
      <c r="S78" s="575" t="e">
        <f>#REF!/12*4</f>
        <v>#REF!</v>
      </c>
      <c r="T78" s="575" t="e">
        <f>#REF!/12*4</f>
        <v>#REF!</v>
      </c>
      <c r="U78" s="575" t="e">
        <f>#REF!/12*4</f>
        <v>#REF!</v>
      </c>
      <c r="V78" s="575" t="e">
        <f>#REF!/12*4</f>
        <v>#REF!</v>
      </c>
      <c r="W78" s="575" t="e">
        <f>#REF!/12*4</f>
        <v>#REF!</v>
      </c>
      <c r="X78" s="575" t="e">
        <f>#REF!/12*4</f>
        <v>#REF!</v>
      </c>
      <c r="Y78" s="575" t="e">
        <f>#REF!/12*4</f>
        <v>#REF!</v>
      </c>
      <c r="Z78" s="575" t="e">
        <f>#REF!/12*4</f>
        <v>#REF!</v>
      </c>
      <c r="AA78" s="575" t="e">
        <f>#REF!/12*4</f>
        <v>#REF!</v>
      </c>
      <c r="AB78" s="575" t="e">
        <f>#REF!/12*4</f>
        <v>#REF!</v>
      </c>
      <c r="AC78" s="579" t="e">
        <f t="shared" si="2"/>
        <v>#REF!</v>
      </c>
    </row>
    <row r="79" spans="1:29" ht="31.5" customHeight="1" x14ac:dyDescent="0.2">
      <c r="A79" s="1218" t="s">
        <v>283</v>
      </c>
      <c r="B79" s="1218"/>
      <c r="C79" s="578" t="e">
        <f>SUM(C80)</f>
        <v>#REF!</v>
      </c>
      <c r="D79" s="578"/>
      <c r="E79" s="578"/>
      <c r="F79" s="578"/>
      <c r="G79" s="578"/>
      <c r="H79" s="578"/>
      <c r="I79" s="578"/>
      <c r="J79" s="578"/>
      <c r="K79" s="578"/>
      <c r="L79" s="578"/>
      <c r="M79" s="578"/>
      <c r="N79" s="578"/>
      <c r="O79" s="578"/>
      <c r="P79" s="578"/>
      <c r="Q79" s="578"/>
      <c r="R79" s="578"/>
      <c r="S79" s="578"/>
      <c r="T79" s="578"/>
      <c r="U79" s="578"/>
      <c r="V79" s="578"/>
      <c r="W79" s="578"/>
      <c r="X79" s="578"/>
      <c r="Y79" s="578"/>
      <c r="Z79" s="578"/>
      <c r="AA79" s="578"/>
      <c r="AB79" s="578"/>
      <c r="AC79" s="578" t="e">
        <f t="shared" si="2"/>
        <v>#REF!</v>
      </c>
    </row>
    <row r="80" spans="1:29" ht="27" x14ac:dyDescent="0.25">
      <c r="A80" s="259">
        <v>2401</v>
      </c>
      <c r="B80" s="261" t="s">
        <v>284</v>
      </c>
      <c r="C80" s="575" t="e">
        <f>#REF!/12*4</f>
        <v>#REF!</v>
      </c>
      <c r="D80" s="575" t="e">
        <f>#REF!/12*4</f>
        <v>#REF!</v>
      </c>
      <c r="E80" s="575" t="e">
        <f>#REF!/12*4</f>
        <v>#REF!</v>
      </c>
      <c r="F80" s="575" t="e">
        <f>#REF!/12*4</f>
        <v>#REF!</v>
      </c>
      <c r="G80" s="575" t="e">
        <f>#REF!/12*4</f>
        <v>#REF!</v>
      </c>
      <c r="H80" s="575" t="e">
        <f>#REF!/12*4</f>
        <v>#REF!</v>
      </c>
      <c r="I80" s="575" t="e">
        <f>#REF!/12*4</f>
        <v>#REF!</v>
      </c>
      <c r="J80" s="575" t="e">
        <f>#REF!/12*4</f>
        <v>#REF!</v>
      </c>
      <c r="K80" s="575" t="e">
        <f>#REF!/12*4</f>
        <v>#REF!</v>
      </c>
      <c r="L80" s="575" t="e">
        <f>#REF!/12*4</f>
        <v>#REF!</v>
      </c>
      <c r="M80" s="575" t="e">
        <f>#REF!/12*4</f>
        <v>#REF!</v>
      </c>
      <c r="N80" s="575" t="e">
        <f>#REF!/12*4</f>
        <v>#REF!</v>
      </c>
      <c r="O80" s="575" t="e">
        <f>#REF!/12*4</f>
        <v>#REF!</v>
      </c>
      <c r="P80" s="575" t="e">
        <f>#REF!/12*4</f>
        <v>#REF!</v>
      </c>
      <c r="Q80" s="575" t="e">
        <f>#REF!/12*4</f>
        <v>#REF!</v>
      </c>
      <c r="R80" s="575" t="e">
        <f>#REF!/12*4</f>
        <v>#REF!</v>
      </c>
      <c r="S80" s="575" t="e">
        <f>#REF!/12*4</f>
        <v>#REF!</v>
      </c>
      <c r="T80" s="575" t="e">
        <f>#REF!/12*4</f>
        <v>#REF!</v>
      </c>
      <c r="U80" s="575" t="e">
        <f>#REF!/12*4</f>
        <v>#REF!</v>
      </c>
      <c r="V80" s="575" t="e">
        <f>#REF!/12*4</f>
        <v>#REF!</v>
      </c>
      <c r="W80" s="575" t="e">
        <f>#REF!/12*4</f>
        <v>#REF!</v>
      </c>
      <c r="X80" s="575" t="e">
        <f>#REF!/12*4</f>
        <v>#REF!</v>
      </c>
      <c r="Y80" s="575" t="e">
        <f>#REF!/12*4</f>
        <v>#REF!</v>
      </c>
      <c r="Z80" s="575" t="e">
        <f>#REF!/12*4</f>
        <v>#REF!</v>
      </c>
      <c r="AA80" s="575" t="e">
        <f>#REF!/12*4</f>
        <v>#REF!</v>
      </c>
      <c r="AB80" s="575" t="e">
        <f>#REF!/12*4</f>
        <v>#REF!</v>
      </c>
      <c r="AC80" s="579" t="e">
        <f t="shared" si="2"/>
        <v>#REF!</v>
      </c>
    </row>
    <row r="81" spans="1:29" ht="27" customHeight="1" x14ac:dyDescent="0.2">
      <c r="A81" s="1219" t="s">
        <v>285</v>
      </c>
      <c r="B81" s="1219"/>
      <c r="C81" s="578" t="e">
        <f>SUM(C82:C86)</f>
        <v>#REF!</v>
      </c>
      <c r="D81" s="578"/>
      <c r="E81" s="578"/>
      <c r="F81" s="578"/>
      <c r="G81" s="578"/>
      <c r="H81" s="578"/>
      <c r="I81" s="578"/>
      <c r="J81" s="578"/>
      <c r="K81" s="578"/>
      <c r="L81" s="578"/>
      <c r="M81" s="578"/>
      <c r="N81" s="578"/>
      <c r="O81" s="578"/>
      <c r="P81" s="578"/>
      <c r="Q81" s="578"/>
      <c r="R81" s="578"/>
      <c r="S81" s="578"/>
      <c r="T81" s="578"/>
      <c r="U81" s="578"/>
      <c r="V81" s="578"/>
      <c r="W81" s="578"/>
      <c r="X81" s="578"/>
      <c r="Y81" s="578"/>
      <c r="Z81" s="578"/>
      <c r="AA81" s="578"/>
      <c r="AB81" s="578"/>
      <c r="AC81" s="578" t="e">
        <f t="shared" si="2"/>
        <v>#REF!</v>
      </c>
    </row>
    <row r="82" spans="1:29" ht="27" x14ac:dyDescent="0.25">
      <c r="A82" s="259">
        <v>2502</v>
      </c>
      <c r="B82" s="260" t="s">
        <v>286</v>
      </c>
      <c r="C82" s="575" t="e">
        <f>#REF!/12*4</f>
        <v>#REF!</v>
      </c>
      <c r="D82" s="575" t="e">
        <f>#REF!/12*4</f>
        <v>#REF!</v>
      </c>
      <c r="E82" s="575" t="e">
        <f>#REF!/12*4</f>
        <v>#REF!</v>
      </c>
      <c r="F82" s="575" t="e">
        <f>#REF!/12*4</f>
        <v>#REF!</v>
      </c>
      <c r="G82" s="575" t="e">
        <f>#REF!/12*4</f>
        <v>#REF!</v>
      </c>
      <c r="H82" s="575" t="e">
        <f>#REF!/12*4</f>
        <v>#REF!</v>
      </c>
      <c r="I82" s="575" t="e">
        <f>#REF!/12*4</f>
        <v>#REF!</v>
      </c>
      <c r="J82" s="575" t="e">
        <f>#REF!/12*4</f>
        <v>#REF!</v>
      </c>
      <c r="K82" s="575" t="e">
        <f>#REF!/12*4</f>
        <v>#REF!</v>
      </c>
      <c r="L82" s="575" t="e">
        <f>#REF!/12*4</f>
        <v>#REF!</v>
      </c>
      <c r="M82" s="575" t="e">
        <f>#REF!/12*4</f>
        <v>#REF!</v>
      </c>
      <c r="N82" s="575" t="e">
        <f>#REF!/12*4</f>
        <v>#REF!</v>
      </c>
      <c r="O82" s="575" t="e">
        <f>#REF!/12*4</f>
        <v>#REF!</v>
      </c>
      <c r="P82" s="575" t="e">
        <f>#REF!/12*4</f>
        <v>#REF!</v>
      </c>
      <c r="Q82" s="575" t="e">
        <f>#REF!/12*4</f>
        <v>#REF!</v>
      </c>
      <c r="R82" s="575" t="e">
        <f>#REF!/12*4</f>
        <v>#REF!</v>
      </c>
      <c r="S82" s="575" t="e">
        <f>#REF!/12*4</f>
        <v>#REF!</v>
      </c>
      <c r="T82" s="575" t="e">
        <f>#REF!/12*4</f>
        <v>#REF!</v>
      </c>
      <c r="U82" s="575" t="e">
        <f>#REF!/12*4</f>
        <v>#REF!</v>
      </c>
      <c r="V82" s="575" t="e">
        <f>#REF!/12*4</f>
        <v>#REF!</v>
      </c>
      <c r="W82" s="575" t="e">
        <f>#REF!/12*4</f>
        <v>#REF!</v>
      </c>
      <c r="X82" s="575" t="e">
        <f>#REF!/12*4</f>
        <v>#REF!</v>
      </c>
      <c r="Y82" s="575" t="e">
        <f>#REF!/12*4</f>
        <v>#REF!</v>
      </c>
      <c r="Z82" s="575" t="e">
        <f>#REF!/12*4</f>
        <v>#REF!</v>
      </c>
      <c r="AA82" s="575" t="e">
        <f>#REF!/12*4</f>
        <v>#REF!</v>
      </c>
      <c r="AB82" s="575" t="e">
        <f>#REF!/12*4</f>
        <v>#REF!</v>
      </c>
      <c r="AC82" s="579" t="e">
        <f t="shared" si="2"/>
        <v>#REF!</v>
      </c>
    </row>
    <row r="83" spans="1:29" ht="27" x14ac:dyDescent="0.25">
      <c r="A83" s="259">
        <v>2503</v>
      </c>
      <c r="B83" s="261" t="s">
        <v>287</v>
      </c>
      <c r="C83" s="575" t="e">
        <f>#REF!/12*4</f>
        <v>#REF!</v>
      </c>
      <c r="D83" s="575" t="e">
        <f>#REF!/12*4</f>
        <v>#REF!</v>
      </c>
      <c r="E83" s="575" t="e">
        <f>#REF!/12*4</f>
        <v>#REF!</v>
      </c>
      <c r="F83" s="575" t="e">
        <f>#REF!/12*4</f>
        <v>#REF!</v>
      </c>
      <c r="G83" s="575" t="e">
        <f>#REF!/12*4</f>
        <v>#REF!</v>
      </c>
      <c r="H83" s="575" t="e">
        <f>#REF!/12*4</f>
        <v>#REF!</v>
      </c>
      <c r="I83" s="575" t="e">
        <f>#REF!/12*4</f>
        <v>#REF!</v>
      </c>
      <c r="J83" s="575" t="e">
        <f>#REF!/12*4</f>
        <v>#REF!</v>
      </c>
      <c r="K83" s="575" t="e">
        <f>#REF!/12*4</f>
        <v>#REF!</v>
      </c>
      <c r="L83" s="575" t="e">
        <f>#REF!/12*4</f>
        <v>#REF!</v>
      </c>
      <c r="M83" s="575" t="e">
        <f>#REF!/12*4</f>
        <v>#REF!</v>
      </c>
      <c r="N83" s="575" t="e">
        <f>#REF!/12*4</f>
        <v>#REF!</v>
      </c>
      <c r="O83" s="575" t="e">
        <f>#REF!/12*4</f>
        <v>#REF!</v>
      </c>
      <c r="P83" s="575" t="e">
        <f>#REF!/12*4</f>
        <v>#REF!</v>
      </c>
      <c r="Q83" s="575" t="e">
        <f>#REF!/12*4</f>
        <v>#REF!</v>
      </c>
      <c r="R83" s="575" t="e">
        <f>#REF!/12*4</f>
        <v>#REF!</v>
      </c>
      <c r="S83" s="575" t="e">
        <f>#REF!/12*4</f>
        <v>#REF!</v>
      </c>
      <c r="T83" s="575" t="e">
        <f>#REF!/12*4</f>
        <v>#REF!</v>
      </c>
      <c r="U83" s="575" t="e">
        <f>#REF!/12*4</f>
        <v>#REF!</v>
      </c>
      <c r="V83" s="575" t="e">
        <f>#REF!/12*4</f>
        <v>#REF!</v>
      </c>
      <c r="W83" s="575" t="e">
        <f>#REF!/12*4</f>
        <v>#REF!</v>
      </c>
      <c r="X83" s="575" t="e">
        <f>#REF!/12*4</f>
        <v>#REF!</v>
      </c>
      <c r="Y83" s="575" t="e">
        <f>#REF!/12*4</f>
        <v>#REF!</v>
      </c>
      <c r="Z83" s="575" t="e">
        <f>#REF!/12*4</f>
        <v>#REF!</v>
      </c>
      <c r="AA83" s="575" t="e">
        <f>#REF!/12*4</f>
        <v>#REF!</v>
      </c>
      <c r="AB83" s="575" t="e">
        <f>#REF!/12*4</f>
        <v>#REF!</v>
      </c>
      <c r="AC83" s="579" t="e">
        <f>SUM(C83:AB83)</f>
        <v>#REF!</v>
      </c>
    </row>
    <row r="84" spans="1:29" ht="27" x14ac:dyDescent="0.25">
      <c r="A84" s="259">
        <v>2504</v>
      </c>
      <c r="B84" s="261" t="s">
        <v>287</v>
      </c>
      <c r="C84" s="575" t="e">
        <f>#REF!/12*4</f>
        <v>#REF!</v>
      </c>
      <c r="D84" s="575" t="e">
        <f>#REF!/12*4</f>
        <v>#REF!</v>
      </c>
      <c r="E84" s="575" t="e">
        <f>#REF!/12*4</f>
        <v>#REF!</v>
      </c>
      <c r="F84" s="575" t="e">
        <f>#REF!/12*4</f>
        <v>#REF!</v>
      </c>
      <c r="G84" s="575" t="e">
        <f>#REF!/12*4</f>
        <v>#REF!</v>
      </c>
      <c r="H84" s="575" t="e">
        <f>#REF!/12*4</f>
        <v>#REF!</v>
      </c>
      <c r="I84" s="575" t="e">
        <f>#REF!/12*4</f>
        <v>#REF!</v>
      </c>
      <c r="J84" s="575" t="e">
        <f>#REF!/12*4</f>
        <v>#REF!</v>
      </c>
      <c r="K84" s="575" t="e">
        <f>#REF!/12*4</f>
        <v>#REF!</v>
      </c>
      <c r="L84" s="575" t="e">
        <f>#REF!/12*4</f>
        <v>#REF!</v>
      </c>
      <c r="M84" s="575" t="e">
        <f>#REF!/12*4</f>
        <v>#REF!</v>
      </c>
      <c r="N84" s="575" t="e">
        <f>#REF!/12*4</f>
        <v>#REF!</v>
      </c>
      <c r="O84" s="575" t="e">
        <f>#REF!/12*4</f>
        <v>#REF!</v>
      </c>
      <c r="P84" s="575" t="e">
        <f>#REF!/12*4</f>
        <v>#REF!</v>
      </c>
      <c r="Q84" s="575" t="e">
        <f>#REF!/12*4</f>
        <v>#REF!</v>
      </c>
      <c r="R84" s="575" t="e">
        <f>#REF!/12*4</f>
        <v>#REF!</v>
      </c>
      <c r="S84" s="575" t="e">
        <f>#REF!/12*4</f>
        <v>#REF!</v>
      </c>
      <c r="T84" s="575" t="e">
        <f>#REF!/12*4</f>
        <v>#REF!</v>
      </c>
      <c r="U84" s="575" t="e">
        <f>#REF!/12*4</f>
        <v>#REF!</v>
      </c>
      <c r="V84" s="575" t="e">
        <f>#REF!/12*4</f>
        <v>#REF!</v>
      </c>
      <c r="W84" s="575" t="e">
        <f>#REF!/12*4</f>
        <v>#REF!</v>
      </c>
      <c r="X84" s="575" t="e">
        <f>#REF!/12*4</f>
        <v>#REF!</v>
      </c>
      <c r="Y84" s="575" t="e">
        <f>#REF!/12*4</f>
        <v>#REF!</v>
      </c>
      <c r="Z84" s="575" t="e">
        <f>#REF!/12*4</f>
        <v>#REF!</v>
      </c>
      <c r="AA84" s="575" t="e">
        <f>#REF!/12*4</f>
        <v>#REF!</v>
      </c>
      <c r="AB84" s="575" t="e">
        <f>#REF!/12*4</f>
        <v>#REF!</v>
      </c>
      <c r="AC84" s="579" t="e">
        <f>SUM(C84:AB84)</f>
        <v>#REF!</v>
      </c>
    </row>
    <row r="85" spans="1:29" ht="27" x14ac:dyDescent="0.25">
      <c r="A85" s="259">
        <v>2505</v>
      </c>
      <c r="B85" s="261" t="s">
        <v>288</v>
      </c>
      <c r="C85" s="575" t="e">
        <f>#REF!/12*4</f>
        <v>#REF!</v>
      </c>
      <c r="D85" s="575" t="e">
        <f>#REF!/12*4</f>
        <v>#REF!</v>
      </c>
      <c r="E85" s="575" t="e">
        <f>#REF!/12*4</f>
        <v>#REF!</v>
      </c>
      <c r="F85" s="575" t="e">
        <f>#REF!/12*4</f>
        <v>#REF!</v>
      </c>
      <c r="G85" s="575" t="e">
        <f>#REF!/12*4</f>
        <v>#REF!</v>
      </c>
      <c r="H85" s="575" t="e">
        <f>#REF!/12*4</f>
        <v>#REF!</v>
      </c>
      <c r="I85" s="575" t="e">
        <f>#REF!/12*4</f>
        <v>#REF!</v>
      </c>
      <c r="J85" s="575" t="e">
        <f>#REF!/12*4</f>
        <v>#REF!</v>
      </c>
      <c r="K85" s="575" t="e">
        <f>#REF!/12*4</f>
        <v>#REF!</v>
      </c>
      <c r="L85" s="575" t="e">
        <f>#REF!/12*4</f>
        <v>#REF!</v>
      </c>
      <c r="M85" s="575" t="e">
        <f>#REF!/12*4</f>
        <v>#REF!</v>
      </c>
      <c r="N85" s="575" t="e">
        <f>#REF!/12*4</f>
        <v>#REF!</v>
      </c>
      <c r="O85" s="575" t="e">
        <f>#REF!/12*4</f>
        <v>#REF!</v>
      </c>
      <c r="P85" s="575" t="e">
        <f>#REF!/12*4</f>
        <v>#REF!</v>
      </c>
      <c r="Q85" s="575" t="e">
        <f>#REF!/12*4</f>
        <v>#REF!</v>
      </c>
      <c r="R85" s="575" t="e">
        <f>#REF!/12*4</f>
        <v>#REF!</v>
      </c>
      <c r="S85" s="575" t="e">
        <f>#REF!/12*4</f>
        <v>#REF!</v>
      </c>
      <c r="T85" s="575" t="e">
        <f>#REF!/12*4</f>
        <v>#REF!</v>
      </c>
      <c r="U85" s="575" t="e">
        <f>#REF!/12*4</f>
        <v>#REF!</v>
      </c>
      <c r="V85" s="575" t="e">
        <f>#REF!/12*4</f>
        <v>#REF!</v>
      </c>
      <c r="W85" s="575" t="e">
        <f>#REF!/12*4</f>
        <v>#REF!</v>
      </c>
      <c r="X85" s="575" t="e">
        <f>#REF!/12*4</f>
        <v>#REF!</v>
      </c>
      <c r="Y85" s="575" t="e">
        <f>#REF!/12*4</f>
        <v>#REF!</v>
      </c>
      <c r="Z85" s="575" t="e">
        <f>#REF!/12*4</f>
        <v>#REF!</v>
      </c>
      <c r="AA85" s="575" t="e">
        <f>#REF!/12*4</f>
        <v>#REF!</v>
      </c>
      <c r="AB85" s="575" t="e">
        <f>#REF!/12*4</f>
        <v>#REF!</v>
      </c>
      <c r="AC85" s="579" t="e">
        <f>SUM(C85:AB85)</f>
        <v>#REF!</v>
      </c>
    </row>
    <row r="86" spans="1:29" ht="27" x14ac:dyDescent="0.25">
      <c r="A86" s="259">
        <v>2507</v>
      </c>
      <c r="B86" s="260" t="s">
        <v>289</v>
      </c>
      <c r="C86" s="575" t="e">
        <f>#REF!/12*4</f>
        <v>#REF!</v>
      </c>
      <c r="D86" s="575" t="e">
        <f>#REF!/12*4</f>
        <v>#REF!</v>
      </c>
      <c r="E86" s="575" t="e">
        <f>#REF!/12*4</f>
        <v>#REF!</v>
      </c>
      <c r="F86" s="575" t="e">
        <f>#REF!/12*4</f>
        <v>#REF!</v>
      </c>
      <c r="G86" s="575" t="e">
        <f>#REF!/12*4</f>
        <v>#REF!</v>
      </c>
      <c r="H86" s="575" t="e">
        <f>#REF!/12*4</f>
        <v>#REF!</v>
      </c>
      <c r="I86" s="575" t="e">
        <f>#REF!/12*4</f>
        <v>#REF!</v>
      </c>
      <c r="J86" s="575" t="e">
        <f>#REF!/12*4</f>
        <v>#REF!</v>
      </c>
      <c r="K86" s="575" t="e">
        <f>#REF!/12*4</f>
        <v>#REF!</v>
      </c>
      <c r="L86" s="575" t="e">
        <f>#REF!/12*4</f>
        <v>#REF!</v>
      </c>
      <c r="M86" s="575" t="e">
        <f>#REF!/12*4</f>
        <v>#REF!</v>
      </c>
      <c r="N86" s="575" t="e">
        <f>#REF!/12*4</f>
        <v>#REF!</v>
      </c>
      <c r="O86" s="575" t="e">
        <f>#REF!/12*4</f>
        <v>#REF!</v>
      </c>
      <c r="P86" s="575" t="e">
        <f>#REF!/12*4</f>
        <v>#REF!</v>
      </c>
      <c r="Q86" s="575" t="e">
        <f>#REF!/12*4</f>
        <v>#REF!</v>
      </c>
      <c r="R86" s="575" t="e">
        <f>#REF!/12*4</f>
        <v>#REF!</v>
      </c>
      <c r="S86" s="575" t="e">
        <f>#REF!/12*4</f>
        <v>#REF!</v>
      </c>
      <c r="T86" s="575" t="e">
        <f>#REF!/12*4</f>
        <v>#REF!</v>
      </c>
      <c r="U86" s="575" t="e">
        <f>#REF!/12*4</f>
        <v>#REF!</v>
      </c>
      <c r="V86" s="575" t="e">
        <f>#REF!/12*4</f>
        <v>#REF!</v>
      </c>
      <c r="W86" s="575" t="e">
        <f>#REF!/12*4</f>
        <v>#REF!</v>
      </c>
      <c r="X86" s="575" t="e">
        <f>#REF!/12*4</f>
        <v>#REF!</v>
      </c>
      <c r="Y86" s="575" t="e">
        <f>#REF!/12*4</f>
        <v>#REF!</v>
      </c>
      <c r="Z86" s="575" t="e">
        <f>#REF!/12*4</f>
        <v>#REF!</v>
      </c>
      <c r="AA86" s="575" t="e">
        <f>#REF!/12*4</f>
        <v>#REF!</v>
      </c>
      <c r="AB86" s="575" t="e">
        <f>#REF!/12*4</f>
        <v>#REF!</v>
      </c>
      <c r="AC86" s="579" t="e">
        <f>SUM(C86:AB86)</f>
        <v>#REF!</v>
      </c>
    </row>
    <row r="87" spans="1:29" ht="36.75" customHeight="1" thickBot="1" x14ac:dyDescent="0.25">
      <c r="A87" s="1214" t="s">
        <v>290</v>
      </c>
      <c r="B87" s="1215"/>
      <c r="C87" s="580" t="e">
        <f t="shared" ref="C87:AC87" si="11">SUM(C6,C62)</f>
        <v>#REF!</v>
      </c>
      <c r="D87" s="580" t="e">
        <f t="shared" si="11"/>
        <v>#REF!</v>
      </c>
      <c r="E87" s="580" t="e">
        <f t="shared" si="11"/>
        <v>#REF!</v>
      </c>
      <c r="F87" s="580" t="e">
        <f t="shared" si="11"/>
        <v>#REF!</v>
      </c>
      <c r="G87" s="580" t="e">
        <f t="shared" si="11"/>
        <v>#REF!</v>
      </c>
      <c r="H87" s="580" t="e">
        <f t="shared" si="11"/>
        <v>#REF!</v>
      </c>
      <c r="I87" s="580" t="e">
        <f t="shared" si="11"/>
        <v>#REF!</v>
      </c>
      <c r="J87" s="580" t="e">
        <f t="shared" si="11"/>
        <v>#REF!</v>
      </c>
      <c r="K87" s="580" t="e">
        <f t="shared" si="11"/>
        <v>#REF!</v>
      </c>
      <c r="L87" s="580" t="e">
        <f t="shared" si="11"/>
        <v>#REF!</v>
      </c>
      <c r="M87" s="580" t="e">
        <f t="shared" si="11"/>
        <v>#REF!</v>
      </c>
      <c r="N87" s="580" t="e">
        <f t="shared" si="11"/>
        <v>#REF!</v>
      </c>
      <c r="O87" s="580" t="e">
        <f t="shared" si="11"/>
        <v>#REF!</v>
      </c>
      <c r="P87" s="580" t="e">
        <f t="shared" si="11"/>
        <v>#REF!</v>
      </c>
      <c r="Q87" s="580" t="e">
        <f t="shared" si="11"/>
        <v>#REF!</v>
      </c>
      <c r="R87" s="580" t="e">
        <f t="shared" si="11"/>
        <v>#REF!</v>
      </c>
      <c r="S87" s="580" t="e">
        <f t="shared" si="11"/>
        <v>#REF!</v>
      </c>
      <c r="T87" s="580" t="e">
        <f t="shared" si="11"/>
        <v>#REF!</v>
      </c>
      <c r="U87" s="580" t="e">
        <f t="shared" si="11"/>
        <v>#REF!</v>
      </c>
      <c r="V87" s="580" t="e">
        <f t="shared" si="11"/>
        <v>#REF!</v>
      </c>
      <c r="W87" s="580" t="e">
        <f t="shared" si="11"/>
        <v>#REF!</v>
      </c>
      <c r="X87" s="580" t="e">
        <f t="shared" si="11"/>
        <v>#REF!</v>
      </c>
      <c r="Y87" s="580" t="e">
        <f t="shared" si="11"/>
        <v>#REF!</v>
      </c>
      <c r="Z87" s="580" t="e">
        <f t="shared" si="11"/>
        <v>#REF!</v>
      </c>
      <c r="AA87" s="580" t="e">
        <f t="shared" si="11"/>
        <v>#REF!</v>
      </c>
      <c r="AB87" s="580" t="e">
        <f t="shared" si="11"/>
        <v>#REF!</v>
      </c>
      <c r="AC87" s="580" t="e">
        <f t="shared" si="11"/>
        <v>#REF!</v>
      </c>
    </row>
    <row r="88" spans="1:29" ht="15.75" thickTop="1" x14ac:dyDescent="0.25">
      <c r="A88" s="262"/>
      <c r="B88" s="263"/>
      <c r="H88" s="264"/>
    </row>
    <row r="89" spans="1:29" ht="15" x14ac:dyDescent="0.25">
      <c r="H89" s="264"/>
    </row>
    <row r="90" spans="1:29" ht="24.75" customHeight="1" x14ac:dyDescent="0.25">
      <c r="C90" s="266" t="e">
        <f>SUM(C87,D87,E87,F87,G87,H87,I87,J87,K87,L87,M87,N87,O87,P87,Q87,R87,S87,T87,U87,V87,W87,X87,Y87,Z87,AA87,AB87)</f>
        <v>#REF!</v>
      </c>
      <c r="H90" s="264"/>
    </row>
    <row r="93" spans="1:29" ht="51.75" customHeight="1" x14ac:dyDescent="0.2">
      <c r="A93" s="587"/>
      <c r="B93" s="589" t="s">
        <v>427</v>
      </c>
      <c r="C93" s="588" t="e">
        <f>C7</f>
        <v>#REF!</v>
      </c>
      <c r="D93" s="588" t="e">
        <f t="shared" ref="D93:AC93" si="12">D7</f>
        <v>#REF!</v>
      </c>
      <c r="E93" s="588" t="e">
        <f t="shared" si="12"/>
        <v>#REF!</v>
      </c>
      <c r="F93" s="588" t="e">
        <f t="shared" si="12"/>
        <v>#REF!</v>
      </c>
      <c r="G93" s="588" t="e">
        <f t="shared" si="12"/>
        <v>#REF!</v>
      </c>
      <c r="H93" s="588" t="e">
        <f t="shared" si="12"/>
        <v>#REF!</v>
      </c>
      <c r="I93" s="588" t="e">
        <f t="shared" si="12"/>
        <v>#REF!</v>
      </c>
      <c r="J93" s="588" t="e">
        <f t="shared" si="12"/>
        <v>#REF!</v>
      </c>
      <c r="K93" s="588" t="e">
        <f t="shared" si="12"/>
        <v>#REF!</v>
      </c>
      <c r="L93" s="588" t="e">
        <f t="shared" si="12"/>
        <v>#REF!</v>
      </c>
      <c r="M93" s="588" t="e">
        <f t="shared" si="12"/>
        <v>#REF!</v>
      </c>
      <c r="N93" s="588" t="e">
        <f t="shared" si="12"/>
        <v>#REF!</v>
      </c>
      <c r="O93" s="588" t="e">
        <f t="shared" si="12"/>
        <v>#REF!</v>
      </c>
      <c r="P93" s="588" t="e">
        <f t="shared" si="12"/>
        <v>#REF!</v>
      </c>
      <c r="Q93" s="588" t="e">
        <f>Q7</f>
        <v>#REF!</v>
      </c>
      <c r="R93" s="588" t="e">
        <f t="shared" si="12"/>
        <v>#REF!</v>
      </c>
      <c r="S93" s="588" t="e">
        <f t="shared" si="12"/>
        <v>#REF!</v>
      </c>
      <c r="T93" s="588" t="e">
        <f t="shared" si="12"/>
        <v>#REF!</v>
      </c>
      <c r="U93" s="588" t="e">
        <f t="shared" si="12"/>
        <v>#REF!</v>
      </c>
      <c r="V93" s="588" t="e">
        <f t="shared" si="12"/>
        <v>#REF!</v>
      </c>
      <c r="W93" s="588" t="e">
        <f t="shared" si="12"/>
        <v>#REF!</v>
      </c>
      <c r="X93" s="588" t="e">
        <f t="shared" si="12"/>
        <v>#REF!</v>
      </c>
      <c r="Y93" s="588" t="e">
        <f t="shared" si="12"/>
        <v>#REF!</v>
      </c>
      <c r="Z93" s="588" t="e">
        <f t="shared" si="12"/>
        <v>#REF!</v>
      </c>
      <c r="AA93" s="588" t="e">
        <f t="shared" si="12"/>
        <v>#REF!</v>
      </c>
      <c r="AB93" s="588" t="e">
        <f t="shared" si="12"/>
        <v>#REF!</v>
      </c>
      <c r="AC93" s="599" t="e">
        <f t="shared" si="12"/>
        <v>#REF!</v>
      </c>
    </row>
    <row r="94" spans="1:29" s="586" customFormat="1" ht="35.25" customHeight="1" x14ac:dyDescent="0.25">
      <c r="A94" s="590"/>
      <c r="B94" s="591" t="s">
        <v>425</v>
      </c>
      <c r="C94" s="592" t="e">
        <f>C6-C7</f>
        <v>#REF!</v>
      </c>
      <c r="D94" s="592" t="e">
        <f t="shared" ref="D94:AC94" si="13">D6-D7</f>
        <v>#REF!</v>
      </c>
      <c r="E94" s="592" t="e">
        <f t="shared" si="13"/>
        <v>#REF!</v>
      </c>
      <c r="F94" s="592" t="e">
        <f t="shared" si="13"/>
        <v>#REF!</v>
      </c>
      <c r="G94" s="592" t="e">
        <f t="shared" si="13"/>
        <v>#REF!</v>
      </c>
      <c r="H94" s="592" t="e">
        <f t="shared" si="13"/>
        <v>#REF!</v>
      </c>
      <c r="I94" s="592" t="e">
        <f t="shared" si="13"/>
        <v>#REF!</v>
      </c>
      <c r="J94" s="592" t="e">
        <f t="shared" si="13"/>
        <v>#REF!</v>
      </c>
      <c r="K94" s="592" t="e">
        <f t="shared" si="13"/>
        <v>#REF!</v>
      </c>
      <c r="L94" s="592" t="e">
        <f t="shared" si="13"/>
        <v>#REF!</v>
      </c>
      <c r="M94" s="592" t="e">
        <f t="shared" si="13"/>
        <v>#REF!</v>
      </c>
      <c r="N94" s="592" t="e">
        <f t="shared" si="13"/>
        <v>#REF!</v>
      </c>
      <c r="O94" s="592" t="e">
        <f t="shared" si="13"/>
        <v>#REF!</v>
      </c>
      <c r="P94" s="592" t="e">
        <f t="shared" si="13"/>
        <v>#REF!</v>
      </c>
      <c r="Q94" s="592" t="e">
        <f t="shared" si="13"/>
        <v>#REF!</v>
      </c>
      <c r="R94" s="592" t="e">
        <f t="shared" si="13"/>
        <v>#REF!</v>
      </c>
      <c r="S94" s="592" t="e">
        <f t="shared" si="13"/>
        <v>#REF!</v>
      </c>
      <c r="T94" s="592" t="e">
        <f t="shared" si="13"/>
        <v>#REF!</v>
      </c>
      <c r="U94" s="592" t="e">
        <f t="shared" si="13"/>
        <v>#REF!</v>
      </c>
      <c r="V94" s="592" t="e">
        <f t="shared" si="13"/>
        <v>#REF!</v>
      </c>
      <c r="W94" s="592" t="e">
        <f t="shared" si="13"/>
        <v>#REF!</v>
      </c>
      <c r="X94" s="592" t="e">
        <f t="shared" si="13"/>
        <v>#REF!</v>
      </c>
      <c r="Y94" s="592" t="e">
        <f t="shared" si="13"/>
        <v>#REF!</v>
      </c>
      <c r="Z94" s="592" t="e">
        <f t="shared" si="13"/>
        <v>#REF!</v>
      </c>
      <c r="AA94" s="592" t="e">
        <f t="shared" si="13"/>
        <v>#REF!</v>
      </c>
      <c r="AB94" s="592" t="e">
        <f t="shared" si="13"/>
        <v>#REF!</v>
      </c>
      <c r="AC94" s="600" t="e">
        <f t="shared" si="13"/>
        <v>#REF!</v>
      </c>
    </row>
    <row r="95" spans="1:29" s="596" customFormat="1" ht="40.5" customHeight="1" thickBot="1" x14ac:dyDescent="0.25">
      <c r="A95" s="593"/>
      <c r="B95" s="594" t="s">
        <v>426</v>
      </c>
      <c r="C95" s="595" t="e">
        <f>C6</f>
        <v>#REF!</v>
      </c>
      <c r="D95" s="595" t="e">
        <f t="shared" ref="D95:AC95" si="14">D6</f>
        <v>#REF!</v>
      </c>
      <c r="E95" s="595" t="e">
        <f t="shared" si="14"/>
        <v>#REF!</v>
      </c>
      <c r="F95" s="595" t="e">
        <f t="shared" si="14"/>
        <v>#REF!</v>
      </c>
      <c r="G95" s="595" t="e">
        <f t="shared" si="14"/>
        <v>#REF!</v>
      </c>
      <c r="H95" s="595" t="e">
        <f t="shared" si="14"/>
        <v>#REF!</v>
      </c>
      <c r="I95" s="595" t="e">
        <f t="shared" si="14"/>
        <v>#REF!</v>
      </c>
      <c r="J95" s="595" t="e">
        <f t="shared" si="14"/>
        <v>#REF!</v>
      </c>
      <c r="K95" s="595" t="e">
        <f t="shared" si="14"/>
        <v>#REF!</v>
      </c>
      <c r="L95" s="595" t="e">
        <f t="shared" si="14"/>
        <v>#REF!</v>
      </c>
      <c r="M95" s="595" t="e">
        <f t="shared" si="14"/>
        <v>#REF!</v>
      </c>
      <c r="N95" s="595" t="e">
        <f t="shared" si="14"/>
        <v>#REF!</v>
      </c>
      <c r="O95" s="595" t="e">
        <f t="shared" si="14"/>
        <v>#REF!</v>
      </c>
      <c r="P95" s="595" t="e">
        <f t="shared" si="14"/>
        <v>#REF!</v>
      </c>
      <c r="Q95" s="595" t="e">
        <f t="shared" si="14"/>
        <v>#REF!</v>
      </c>
      <c r="R95" s="595" t="e">
        <f t="shared" si="14"/>
        <v>#REF!</v>
      </c>
      <c r="S95" s="595" t="e">
        <f t="shared" si="14"/>
        <v>#REF!</v>
      </c>
      <c r="T95" s="595" t="e">
        <f t="shared" si="14"/>
        <v>#REF!</v>
      </c>
      <c r="U95" s="595" t="e">
        <f t="shared" si="14"/>
        <v>#REF!</v>
      </c>
      <c r="V95" s="595" t="e">
        <f t="shared" si="14"/>
        <v>#REF!</v>
      </c>
      <c r="W95" s="595" t="e">
        <f t="shared" si="14"/>
        <v>#REF!</v>
      </c>
      <c r="X95" s="595" t="e">
        <f t="shared" si="14"/>
        <v>#REF!</v>
      </c>
      <c r="Y95" s="595" t="e">
        <f t="shared" si="14"/>
        <v>#REF!</v>
      </c>
      <c r="Z95" s="595" t="e">
        <f t="shared" si="14"/>
        <v>#REF!</v>
      </c>
      <c r="AA95" s="595" t="e">
        <f t="shared" si="14"/>
        <v>#REF!</v>
      </c>
      <c r="AB95" s="595" t="e">
        <f t="shared" si="14"/>
        <v>#REF!</v>
      </c>
      <c r="AC95" s="601" t="e">
        <f t="shared" si="14"/>
        <v>#REF!</v>
      </c>
    </row>
    <row r="96" spans="1:29" ht="13.5" thickTop="1" x14ac:dyDescent="0.2"/>
  </sheetData>
  <mergeCells count="43">
    <mergeCell ref="G3:G5"/>
    <mergeCell ref="A3:B5"/>
    <mergeCell ref="C3:C5"/>
    <mergeCell ref="D3:D5"/>
    <mergeCell ref="E3:E5"/>
    <mergeCell ref="F3:F5"/>
    <mergeCell ref="Q3:Q5"/>
    <mergeCell ref="R3:R5"/>
    <mergeCell ref="S3:S5"/>
    <mergeCell ref="H3:H5"/>
    <mergeCell ref="I3:I5"/>
    <mergeCell ref="J3:J5"/>
    <mergeCell ref="K3:K5"/>
    <mergeCell ref="L3:L5"/>
    <mergeCell ref="M3:M5"/>
    <mergeCell ref="A58:B58"/>
    <mergeCell ref="Z3:Z5"/>
    <mergeCell ref="AA3:AA5"/>
    <mergeCell ref="AB3:AB5"/>
    <mergeCell ref="AC3:AC5"/>
    <mergeCell ref="A6:B6"/>
    <mergeCell ref="A7:B7"/>
    <mergeCell ref="T3:T5"/>
    <mergeCell ref="U3:U5"/>
    <mergeCell ref="V3:V5"/>
    <mergeCell ref="W3:W5"/>
    <mergeCell ref="X3:X5"/>
    <mergeCell ref="Y3:Y5"/>
    <mergeCell ref="N3:N5"/>
    <mergeCell ref="O3:O5"/>
    <mergeCell ref="P3:P5"/>
    <mergeCell ref="A11:B11"/>
    <mergeCell ref="A14:B14"/>
    <mergeCell ref="A24:B24"/>
    <mergeCell ref="A31:B31"/>
    <mergeCell ref="A47:B47"/>
    <mergeCell ref="A87:B87"/>
    <mergeCell ref="A62:B62"/>
    <mergeCell ref="A63:B63"/>
    <mergeCell ref="A69:B69"/>
    <mergeCell ref="A77:B77"/>
    <mergeCell ref="A79:B79"/>
    <mergeCell ref="A81:B8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T154"/>
  <sheetViews>
    <sheetView topLeftCell="A130" zoomScaleNormal="100" zoomScaleSheetLayoutView="100" workbookViewId="0">
      <pane xSplit="2" topLeftCell="L1" activePane="topRight" state="frozen"/>
      <selection activeCell="K16" sqref="K16"/>
      <selection pane="topRight" activeCell="A137" sqref="A137:M141"/>
    </sheetView>
  </sheetViews>
  <sheetFormatPr defaultColWidth="9.140625" defaultRowHeight="17.25" customHeight="1" x14ac:dyDescent="0.25"/>
  <cols>
    <col min="1" max="1" width="9" style="163" customWidth="1"/>
    <col min="2" max="2" width="27.42578125" style="163" customWidth="1"/>
    <col min="3" max="3" width="18.140625" style="163" hidden="1" customWidth="1"/>
    <col min="4" max="4" width="17.140625" style="163" hidden="1" customWidth="1"/>
    <col min="5" max="5" width="9" style="163" hidden="1" customWidth="1"/>
    <col min="6" max="6" width="17.28515625" style="163" hidden="1" customWidth="1"/>
    <col min="7" max="7" width="17.5703125" style="163" hidden="1" customWidth="1"/>
    <col min="8" max="8" width="8" style="163" hidden="1" customWidth="1"/>
    <col min="9" max="9" width="18.85546875" style="185" hidden="1" customWidth="1"/>
    <col min="10" max="10" width="18.140625" style="185" hidden="1" customWidth="1"/>
    <col min="11" max="11" width="9.5703125" style="185" hidden="1" customWidth="1"/>
    <col min="12" max="12" width="18.42578125" style="185" customWidth="1"/>
    <col min="13" max="13" width="19.85546875" style="163" customWidth="1"/>
    <col min="14" max="14" width="9" style="163" customWidth="1"/>
    <col min="15" max="16" width="19.28515625" style="163" customWidth="1"/>
    <col min="17" max="17" width="18.5703125" style="163" customWidth="1"/>
    <col min="18" max="19" width="19.28515625" style="163" customWidth="1"/>
    <col min="20" max="20" width="14.7109375" style="978" customWidth="1"/>
    <col min="21" max="16384" width="9.140625" style="163"/>
  </cols>
  <sheetData>
    <row r="1" spans="1:20" s="2" customFormat="1" ht="22.5" customHeight="1" x14ac:dyDescent="0.25">
      <c r="C1" s="1172"/>
      <c r="D1" s="1172"/>
      <c r="E1" s="1172"/>
      <c r="G1" s="102"/>
      <c r="H1" s="102"/>
      <c r="L1" s="102"/>
      <c r="M1" s="128" t="s">
        <v>157</v>
      </c>
      <c r="T1" s="978"/>
    </row>
    <row r="2" spans="1:20" s="2" customFormat="1" ht="22.5" customHeight="1" x14ac:dyDescent="0.3">
      <c r="A2" s="1275" t="s">
        <v>452</v>
      </c>
      <c r="B2" s="1275"/>
      <c r="C2" s="1275"/>
      <c r="D2" s="1275"/>
      <c r="E2" s="1275"/>
      <c r="F2" s="1275"/>
      <c r="G2" s="1275"/>
      <c r="H2" s="1275"/>
      <c r="I2" s="1275"/>
      <c r="J2" s="1275"/>
      <c r="K2" s="1275"/>
      <c r="L2" s="1275"/>
      <c r="M2" s="1275"/>
      <c r="N2" s="1275"/>
      <c r="O2" s="1275"/>
      <c r="P2" s="1275"/>
      <c r="Q2" s="1275"/>
      <c r="R2" s="1275"/>
      <c r="S2" s="1275"/>
      <c r="T2" s="1275"/>
    </row>
    <row r="3" spans="1:20" s="2" customFormat="1" ht="22.5" customHeight="1" x14ac:dyDescent="0.3">
      <c r="A3" s="33" t="s">
        <v>31</v>
      </c>
      <c r="B3" s="40"/>
      <c r="F3" s="162"/>
      <c r="G3" s="162"/>
      <c r="H3" s="162"/>
      <c r="I3" s="162"/>
      <c r="J3" s="162"/>
      <c r="K3" s="162"/>
      <c r="L3" s="162"/>
      <c r="M3" s="160"/>
      <c r="T3" s="978"/>
    </row>
    <row r="4" spans="1:20" s="2" customFormat="1" ht="22.5" customHeight="1" x14ac:dyDescent="0.3">
      <c r="A4" s="33" t="s">
        <v>32</v>
      </c>
      <c r="B4" s="40"/>
      <c r="C4" s="8"/>
      <c r="D4" s="8"/>
      <c r="E4" s="8"/>
      <c r="F4" s="160"/>
      <c r="G4" s="160"/>
      <c r="H4" s="160"/>
      <c r="I4" s="161"/>
      <c r="J4" s="161"/>
      <c r="K4" s="161"/>
      <c r="L4" s="161"/>
      <c r="M4" s="162"/>
      <c r="T4" s="978"/>
    </row>
    <row r="5" spans="1:20" s="2" customFormat="1" ht="22.5" customHeight="1" x14ac:dyDescent="0.3">
      <c r="A5" s="33" t="s">
        <v>70</v>
      </c>
      <c r="B5" s="40"/>
      <c r="F5" s="162"/>
      <c r="G5" s="162"/>
      <c r="H5" s="162"/>
      <c r="I5" s="162"/>
      <c r="J5" s="162"/>
      <c r="K5" s="162"/>
      <c r="L5" s="162"/>
      <c r="M5" s="160"/>
      <c r="T5" s="540"/>
    </row>
    <row r="6" spans="1:20" ht="22.5" customHeight="1" x14ac:dyDescent="0.25">
      <c r="F6" s="160"/>
      <c r="G6" s="160"/>
      <c r="H6" s="160"/>
      <c r="I6" s="161"/>
      <c r="J6" s="161"/>
      <c r="K6" s="161"/>
      <c r="L6" s="161"/>
      <c r="M6" s="162"/>
      <c r="T6" s="290"/>
    </row>
    <row r="7" spans="1:20" s="174" customFormat="1" ht="22.5" customHeight="1" x14ac:dyDescent="0.25">
      <c r="A7" s="1424" t="s">
        <v>18</v>
      </c>
      <c r="B7" s="1425" t="s">
        <v>7</v>
      </c>
      <c r="C7" s="1363">
        <v>2021</v>
      </c>
      <c r="D7" s="1364"/>
      <c r="E7" s="1089"/>
      <c r="F7" s="1366">
        <v>2022</v>
      </c>
      <c r="G7" s="1366"/>
      <c r="H7" s="1380"/>
      <c r="I7" s="1344">
        <v>2023</v>
      </c>
      <c r="J7" s="1344"/>
      <c r="K7" s="1344"/>
      <c r="L7" s="1344">
        <v>2024</v>
      </c>
      <c r="M7" s="1344"/>
      <c r="N7" s="1167"/>
      <c r="O7" s="1342">
        <v>2025</v>
      </c>
      <c r="P7" s="1343"/>
      <c r="Q7" s="1344" t="s">
        <v>446</v>
      </c>
      <c r="R7" s="1344" t="s">
        <v>448</v>
      </c>
      <c r="S7" s="1344" t="s">
        <v>447</v>
      </c>
      <c r="T7" s="1344" t="s">
        <v>450</v>
      </c>
    </row>
    <row r="8" spans="1:20" s="174" customFormat="1" ht="22.5" customHeight="1" x14ac:dyDescent="0.25">
      <c r="A8" s="1352"/>
      <c r="B8" s="1425"/>
      <c r="C8" s="1059" t="s">
        <v>178</v>
      </c>
      <c r="D8" s="1203" t="s">
        <v>1</v>
      </c>
      <c r="E8" s="1164" t="s">
        <v>138</v>
      </c>
      <c r="F8" s="1169" t="s">
        <v>192</v>
      </c>
      <c r="G8" s="1169" t="s">
        <v>1</v>
      </c>
      <c r="H8" s="1204" t="s">
        <v>138</v>
      </c>
      <c r="I8" s="1165" t="s">
        <v>0</v>
      </c>
      <c r="J8" s="1205" t="s">
        <v>1</v>
      </c>
      <c r="K8" s="1204" t="s">
        <v>138</v>
      </c>
      <c r="L8" s="1066" t="s">
        <v>0</v>
      </c>
      <c r="M8" s="1168" t="s">
        <v>1</v>
      </c>
      <c r="N8" s="1068" t="s">
        <v>138</v>
      </c>
      <c r="O8" s="1066" t="s">
        <v>0</v>
      </c>
      <c r="P8" s="1168" t="s">
        <v>1</v>
      </c>
      <c r="Q8" s="1344"/>
      <c r="R8" s="1344"/>
      <c r="S8" s="1344"/>
      <c r="T8" s="1344"/>
    </row>
    <row r="9" spans="1:20" s="2" customFormat="1" ht="22.5" customHeight="1" x14ac:dyDescent="0.25">
      <c r="A9" s="57">
        <v>1001</v>
      </c>
      <c r="B9" s="18" t="s">
        <v>8</v>
      </c>
      <c r="C9" s="77">
        <v>21609120</v>
      </c>
      <c r="D9" s="77">
        <v>21522798.620000001</v>
      </c>
      <c r="E9" s="77">
        <f>D9/C9*100</f>
        <v>99.60053264547561</v>
      </c>
      <c r="F9" s="320">
        <v>24410215</v>
      </c>
      <c r="G9" s="66">
        <v>24177780.239999998</v>
      </c>
      <c r="H9" s="77">
        <f>G9/F9*100</f>
        <v>99.047797161966827</v>
      </c>
      <c r="I9" s="21">
        <v>22960220</v>
      </c>
      <c r="J9" s="21">
        <v>22957170.07</v>
      </c>
      <c r="K9" s="77">
        <f>J9/I9*100</f>
        <v>99.986716460033918</v>
      </c>
      <c r="L9" s="21">
        <v>25000000</v>
      </c>
      <c r="M9" s="21">
        <v>23269826.190000001</v>
      </c>
      <c r="N9" s="38">
        <f>M9/L9*100</f>
        <v>93.079304759999999</v>
      </c>
      <c r="O9" s="38">
        <v>26412000</v>
      </c>
      <c r="P9" s="38"/>
      <c r="Q9" s="38">
        <v>38497000</v>
      </c>
      <c r="R9" s="38"/>
      <c r="S9" s="38"/>
      <c r="T9" s="1333" t="s">
        <v>451</v>
      </c>
    </row>
    <row r="10" spans="1:20" s="2" customFormat="1" ht="22.5" customHeight="1" x14ac:dyDescent="0.25">
      <c r="A10" s="19">
        <v>1002</v>
      </c>
      <c r="B10" s="12" t="s">
        <v>9</v>
      </c>
      <c r="C10" s="17">
        <v>1900000</v>
      </c>
      <c r="D10" s="17">
        <v>1894118.16</v>
      </c>
      <c r="E10" s="17">
        <f t="shared" ref="E10:E36" si="0">D10/C10*100</f>
        <v>99.690429473684205</v>
      </c>
      <c r="F10" s="17">
        <v>2200000</v>
      </c>
      <c r="G10" s="17">
        <v>1524804.23</v>
      </c>
      <c r="H10" s="17">
        <f t="shared" ref="H10:H36" si="1">G10/F10*100</f>
        <v>69.309283181818188</v>
      </c>
      <c r="I10" s="17">
        <v>2500000</v>
      </c>
      <c r="J10" s="17">
        <v>1615376.53</v>
      </c>
      <c r="K10" s="17">
        <f t="shared" ref="K10:K36" si="2">J10/I10*100</f>
        <v>64.6150612</v>
      </c>
      <c r="L10" s="17">
        <v>1800000</v>
      </c>
      <c r="M10" s="17">
        <v>1799977.2</v>
      </c>
      <c r="N10" s="38">
        <f t="shared" ref="N10:N36" si="3">M10/L10*100</f>
        <v>99.998733333333334</v>
      </c>
      <c r="O10" s="309">
        <v>1800000</v>
      </c>
      <c r="P10" s="309"/>
      <c r="Q10" s="309">
        <v>2200000</v>
      </c>
      <c r="R10" s="309"/>
      <c r="S10" s="309"/>
      <c r="T10" s="1334"/>
    </row>
    <row r="11" spans="1:20" s="2" customFormat="1" ht="22.5" customHeight="1" x14ac:dyDescent="0.25">
      <c r="A11" s="44">
        <v>1003</v>
      </c>
      <c r="B11" s="24" t="s">
        <v>10</v>
      </c>
      <c r="C11" s="27">
        <v>7204000</v>
      </c>
      <c r="D11" s="27">
        <v>7106608.9400000004</v>
      </c>
      <c r="E11" s="27">
        <f t="shared" si="0"/>
        <v>98.648097445863414</v>
      </c>
      <c r="F11" s="320">
        <v>11262590</v>
      </c>
      <c r="G11" s="27">
        <v>10733502.83</v>
      </c>
      <c r="H11" s="27">
        <f t="shared" si="1"/>
        <v>95.3022602261114</v>
      </c>
      <c r="I11" s="27">
        <v>10719600</v>
      </c>
      <c r="J11" s="27">
        <v>10715869.01</v>
      </c>
      <c r="K11" s="27">
        <f t="shared" si="2"/>
        <v>99.965194690100375</v>
      </c>
      <c r="L11" s="27">
        <v>11000000</v>
      </c>
      <c r="M11" s="27">
        <v>16339999.369999999</v>
      </c>
      <c r="N11" s="38">
        <f t="shared" si="3"/>
        <v>148.54544881818182</v>
      </c>
      <c r="O11" s="38">
        <v>14408000</v>
      </c>
      <c r="P11" s="38"/>
      <c r="Q11" s="38">
        <v>13304000</v>
      </c>
      <c r="R11" s="38"/>
      <c r="S11" s="38"/>
      <c r="T11" s="1334"/>
    </row>
    <row r="12" spans="1:20" ht="22.5" customHeight="1" thickBot="1" x14ac:dyDescent="0.35">
      <c r="A12" s="1415" t="s">
        <v>139</v>
      </c>
      <c r="B12" s="1416"/>
      <c r="C12" s="54">
        <f>SUM(C9:C11)</f>
        <v>30713120</v>
      </c>
      <c r="D12" s="54">
        <f>SUM(D9:D11)</f>
        <v>30523525.720000003</v>
      </c>
      <c r="E12" s="54">
        <f t="shared" si="0"/>
        <v>99.382692868715395</v>
      </c>
      <c r="F12" s="54">
        <f>SUM(F9:F11)</f>
        <v>37872805</v>
      </c>
      <c r="G12" s="54">
        <f>SUM(G9:G11)</f>
        <v>36436087.299999997</v>
      </c>
      <c r="H12" s="54">
        <f t="shared" si="1"/>
        <v>96.206466090906119</v>
      </c>
      <c r="I12" s="54">
        <f>SUM(I9:I11)</f>
        <v>36179820</v>
      </c>
      <c r="J12" s="54">
        <f>SUM(J9:J11)</f>
        <v>35288415.609999999</v>
      </c>
      <c r="K12" s="54">
        <f t="shared" si="2"/>
        <v>97.536183458071378</v>
      </c>
      <c r="L12" s="54">
        <f>SUM(L9:L11)</f>
        <v>37800000</v>
      </c>
      <c r="M12" s="54">
        <f>SUM(M9:M11)</f>
        <v>41409802.759999998</v>
      </c>
      <c r="N12" s="1087">
        <f t="shared" si="3"/>
        <v>109.54974275132274</v>
      </c>
      <c r="O12" s="54">
        <f>SUM(O9:O11)</f>
        <v>42620000</v>
      </c>
      <c r="P12" s="54">
        <f t="shared" ref="P12:S12" si="4">SUM(P9:P11)</f>
        <v>0</v>
      </c>
      <c r="Q12" s="54">
        <f t="shared" ref="Q12" si="5">SUM(Q9:Q11)</f>
        <v>54001000</v>
      </c>
      <c r="R12" s="117"/>
      <c r="S12" s="54">
        <f t="shared" si="4"/>
        <v>0</v>
      </c>
      <c r="T12" s="1334"/>
    </row>
    <row r="13" spans="1:20" s="2" customFormat="1" ht="22.5" customHeight="1" thickTop="1" x14ac:dyDescent="0.25">
      <c r="A13" s="58">
        <v>1101</v>
      </c>
      <c r="B13" s="25" t="s">
        <v>112</v>
      </c>
      <c r="C13" s="307">
        <v>600000</v>
      </c>
      <c r="D13" s="307">
        <v>488243.21</v>
      </c>
      <c r="E13" s="307">
        <f t="shared" si="0"/>
        <v>81.373868333333334</v>
      </c>
      <c r="F13" s="307">
        <v>600000</v>
      </c>
      <c r="G13" s="307">
        <v>599799</v>
      </c>
      <c r="H13" s="307">
        <f t="shared" si="1"/>
        <v>99.966499999999996</v>
      </c>
      <c r="I13" s="307">
        <v>900000</v>
      </c>
      <c r="J13" s="307">
        <v>897827.02</v>
      </c>
      <c r="K13" s="307">
        <f t="shared" si="2"/>
        <v>99.758557777777781</v>
      </c>
      <c r="L13" s="307">
        <v>900000</v>
      </c>
      <c r="M13" s="307">
        <v>899999.47</v>
      </c>
      <c r="N13" s="38">
        <f t="shared" si="3"/>
        <v>99.999941111111113</v>
      </c>
      <c r="O13" s="307">
        <v>950000</v>
      </c>
      <c r="P13" s="307"/>
      <c r="Q13" s="307">
        <v>950000</v>
      </c>
      <c r="R13" s="307"/>
      <c r="S13" s="307"/>
      <c r="T13" s="1334"/>
    </row>
    <row r="14" spans="1:20" s="2" customFormat="1" ht="22.5" customHeight="1" x14ac:dyDescent="0.25">
      <c r="A14" s="19">
        <v>1201</v>
      </c>
      <c r="B14" s="36" t="s">
        <v>12</v>
      </c>
      <c r="C14" s="307">
        <v>1300000</v>
      </c>
      <c r="D14" s="307">
        <v>1267754.5</v>
      </c>
      <c r="E14" s="307">
        <f t="shared" si="0"/>
        <v>97.519576923076926</v>
      </c>
      <c r="F14" s="307">
        <v>800000</v>
      </c>
      <c r="G14" s="307">
        <v>797072</v>
      </c>
      <c r="H14" s="307">
        <f t="shared" si="1"/>
        <v>99.634</v>
      </c>
      <c r="I14" s="307">
        <v>2000000</v>
      </c>
      <c r="J14" s="307">
        <v>1994953.73</v>
      </c>
      <c r="K14" s="307">
        <f t="shared" si="2"/>
        <v>99.7476865</v>
      </c>
      <c r="L14" s="307">
        <v>1800000</v>
      </c>
      <c r="M14" s="307">
        <v>1714659.9</v>
      </c>
      <c r="N14" s="38">
        <f t="shared" si="3"/>
        <v>95.25888333333333</v>
      </c>
      <c r="O14" s="307">
        <v>1700000</v>
      </c>
      <c r="P14" s="307"/>
      <c r="Q14" s="307">
        <v>1800000</v>
      </c>
      <c r="R14" s="307"/>
      <c r="S14" s="307"/>
      <c r="T14" s="1334"/>
    </row>
    <row r="15" spans="1:20" s="2" customFormat="1" ht="22.5" customHeight="1" x14ac:dyDescent="0.25">
      <c r="A15" s="19">
        <v>1202</v>
      </c>
      <c r="B15" s="16" t="s">
        <v>13</v>
      </c>
      <c r="C15" s="307">
        <v>1200000</v>
      </c>
      <c r="D15" s="307">
        <v>1076977</v>
      </c>
      <c r="E15" s="307">
        <f t="shared" si="0"/>
        <v>89.748083333333327</v>
      </c>
      <c r="F15" s="320">
        <v>1700000</v>
      </c>
      <c r="G15" s="307">
        <v>1694943</v>
      </c>
      <c r="H15" s="307">
        <f t="shared" si="1"/>
        <v>99.702529411764701</v>
      </c>
      <c r="I15" s="307">
        <v>3000000</v>
      </c>
      <c r="J15" s="307">
        <v>2799831.28</v>
      </c>
      <c r="K15" s="307">
        <f t="shared" si="2"/>
        <v>93.327709333333331</v>
      </c>
      <c r="L15" s="307"/>
      <c r="M15" s="307">
        <v>0</v>
      </c>
      <c r="N15" s="38"/>
      <c r="O15" s="307"/>
      <c r="P15" s="307"/>
      <c r="Q15" s="307"/>
      <c r="R15" s="307"/>
      <c r="S15" s="307"/>
      <c r="T15" s="1334"/>
    </row>
    <row r="16" spans="1:20" s="2" customFormat="1" ht="22.5" customHeight="1" x14ac:dyDescent="0.25">
      <c r="A16" s="19">
        <v>1206</v>
      </c>
      <c r="B16" s="36" t="s">
        <v>122</v>
      </c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07"/>
      <c r="N16" s="38" t="e">
        <f t="shared" si="3"/>
        <v>#DIV/0!</v>
      </c>
      <c r="O16" s="307"/>
      <c r="P16" s="307"/>
      <c r="Q16" s="307"/>
      <c r="R16" s="307"/>
      <c r="S16" s="307"/>
      <c r="T16" s="1334"/>
    </row>
    <row r="17" spans="1:20" s="2" customFormat="1" ht="22.5" customHeight="1" x14ac:dyDescent="0.25">
      <c r="A17" s="19" t="s">
        <v>389</v>
      </c>
      <c r="B17" s="16" t="s">
        <v>211</v>
      </c>
      <c r="C17" s="307"/>
      <c r="D17" s="307"/>
      <c r="E17" s="307"/>
      <c r="F17" s="307"/>
      <c r="G17" s="307"/>
      <c r="H17" s="307"/>
      <c r="I17" s="307"/>
      <c r="J17" s="307"/>
      <c r="K17" s="307"/>
      <c r="L17" s="307">
        <v>820000</v>
      </c>
      <c r="M17" s="307">
        <v>661300</v>
      </c>
      <c r="N17" s="38">
        <f t="shared" si="3"/>
        <v>80.646341463414643</v>
      </c>
      <c r="O17" s="307">
        <v>550000</v>
      </c>
      <c r="P17" s="307"/>
      <c r="Q17" s="307">
        <v>650000</v>
      </c>
      <c r="R17" s="307"/>
      <c r="S17" s="307"/>
      <c r="T17" s="1334"/>
    </row>
    <row r="18" spans="1:20" s="2" customFormat="1" ht="22.5" customHeight="1" x14ac:dyDescent="0.25">
      <c r="A18" s="19" t="s">
        <v>390</v>
      </c>
      <c r="B18" s="16" t="s">
        <v>198</v>
      </c>
      <c r="C18" s="307"/>
      <c r="D18" s="307"/>
      <c r="E18" s="307"/>
      <c r="F18" s="307"/>
      <c r="G18" s="307"/>
      <c r="H18" s="307"/>
      <c r="I18" s="307"/>
      <c r="J18" s="307"/>
      <c r="K18" s="307"/>
      <c r="L18" s="307">
        <v>2180000</v>
      </c>
      <c r="M18" s="307">
        <v>2179999.0299999998</v>
      </c>
      <c r="N18" s="38">
        <f t="shared" si="3"/>
        <v>99.999955504587149</v>
      </c>
      <c r="O18" s="307">
        <v>2200000</v>
      </c>
      <c r="P18" s="307"/>
      <c r="Q18" s="307">
        <v>2000000</v>
      </c>
      <c r="R18" s="307"/>
      <c r="S18" s="307"/>
      <c r="T18" s="1334"/>
    </row>
    <row r="19" spans="1:20" s="2" customFormat="1" ht="22.5" customHeight="1" x14ac:dyDescent="0.25">
      <c r="A19" s="19">
        <v>1301</v>
      </c>
      <c r="B19" s="16" t="s">
        <v>14</v>
      </c>
      <c r="C19" s="307">
        <v>900000</v>
      </c>
      <c r="D19" s="307">
        <v>897552.05</v>
      </c>
      <c r="E19" s="307">
        <f t="shared" si="0"/>
        <v>99.728005555555569</v>
      </c>
      <c r="F19" s="307">
        <v>900000</v>
      </c>
      <c r="G19" s="307">
        <v>893214.93</v>
      </c>
      <c r="H19" s="307">
        <f t="shared" si="1"/>
        <v>99.246103333333338</v>
      </c>
      <c r="I19" s="307">
        <v>3000000</v>
      </c>
      <c r="J19" s="307">
        <v>2986125.37</v>
      </c>
      <c r="K19" s="307">
        <f t="shared" si="2"/>
        <v>99.537512333333339</v>
      </c>
      <c r="L19" s="307">
        <v>8000000</v>
      </c>
      <c r="M19" s="307">
        <v>3516535</v>
      </c>
      <c r="N19" s="38">
        <f t="shared" si="3"/>
        <v>43.956687500000001</v>
      </c>
      <c r="O19" s="307">
        <v>4400000</v>
      </c>
      <c r="P19" s="307"/>
      <c r="Q19" s="307">
        <v>4000000</v>
      </c>
      <c r="R19" s="307"/>
      <c r="S19" s="307"/>
      <c r="T19" s="1334"/>
    </row>
    <row r="20" spans="1:20" s="2" customFormat="1" ht="22.5" customHeight="1" x14ac:dyDescent="0.25">
      <c r="A20" s="19">
        <v>1302</v>
      </c>
      <c r="B20" s="16" t="s">
        <v>123</v>
      </c>
      <c r="C20" s="307">
        <v>200000</v>
      </c>
      <c r="D20" s="307">
        <v>146888.79</v>
      </c>
      <c r="E20" s="307">
        <f t="shared" si="0"/>
        <v>73.444395</v>
      </c>
      <c r="F20" s="307">
        <v>300000</v>
      </c>
      <c r="G20" s="307">
        <v>287153.18</v>
      </c>
      <c r="H20" s="307">
        <f t="shared" si="1"/>
        <v>95.717726666666664</v>
      </c>
      <c r="I20" s="307">
        <v>1000000</v>
      </c>
      <c r="J20" s="307">
        <v>548763.88</v>
      </c>
      <c r="K20" s="307">
        <f t="shared" si="2"/>
        <v>54.876387999999999</v>
      </c>
      <c r="L20" s="307">
        <v>800000</v>
      </c>
      <c r="M20" s="307">
        <v>703714.36</v>
      </c>
      <c r="N20" s="38">
        <f t="shared" si="3"/>
        <v>87.964295000000007</v>
      </c>
      <c r="O20" s="307">
        <v>2000000</v>
      </c>
      <c r="P20" s="307"/>
      <c r="Q20" s="307">
        <v>2700000</v>
      </c>
      <c r="R20" s="307"/>
      <c r="S20" s="307"/>
      <c r="T20" s="1334"/>
    </row>
    <row r="21" spans="1:20" s="2" customFormat="1" ht="22.5" customHeight="1" x14ac:dyDescent="0.25">
      <c r="A21" s="19">
        <v>1303</v>
      </c>
      <c r="B21" s="16" t="s">
        <v>109</v>
      </c>
      <c r="C21" s="307">
        <v>100000</v>
      </c>
      <c r="D21" s="307">
        <v>66205</v>
      </c>
      <c r="E21" s="307">
        <f t="shared" si="0"/>
        <v>66.204999999999998</v>
      </c>
      <c r="F21" s="307">
        <v>200000</v>
      </c>
      <c r="G21" s="307">
        <v>148125</v>
      </c>
      <c r="H21" s="307">
        <f t="shared" si="1"/>
        <v>74.0625</v>
      </c>
      <c r="I21" s="307">
        <v>1000000</v>
      </c>
      <c r="J21" s="307">
        <v>265456</v>
      </c>
      <c r="K21" s="307">
        <f t="shared" si="2"/>
        <v>26.545600000000004</v>
      </c>
      <c r="L21" s="307">
        <v>3000000</v>
      </c>
      <c r="M21" s="307">
        <v>2671759.3599999999</v>
      </c>
      <c r="N21" s="38">
        <f t="shared" si="3"/>
        <v>89.058645333333331</v>
      </c>
      <c r="O21" s="307">
        <v>7200000</v>
      </c>
      <c r="P21" s="307"/>
      <c r="Q21" s="307">
        <v>4000000</v>
      </c>
      <c r="R21" s="307"/>
      <c r="S21" s="307"/>
      <c r="T21" s="1334"/>
    </row>
    <row r="22" spans="1:20" s="2" customFormat="1" ht="22.5" customHeight="1" x14ac:dyDescent="0.25">
      <c r="A22" s="19">
        <v>1304</v>
      </c>
      <c r="B22" s="16" t="s">
        <v>17</v>
      </c>
      <c r="C22" s="307"/>
      <c r="D22" s="307"/>
      <c r="E22" s="307"/>
      <c r="F22" s="307"/>
      <c r="G22" s="307"/>
      <c r="H22" s="307"/>
      <c r="I22" s="307"/>
      <c r="J22" s="307"/>
      <c r="K22" s="307"/>
      <c r="L22" s="307"/>
      <c r="M22" s="307">
        <v>0</v>
      </c>
      <c r="N22" s="38"/>
      <c r="O22" s="307"/>
      <c r="P22" s="307"/>
      <c r="Q22" s="307"/>
      <c r="R22" s="307"/>
      <c r="S22" s="307"/>
      <c r="T22" s="1334"/>
    </row>
    <row r="23" spans="1:20" s="2" customFormat="1" ht="22.5" customHeight="1" x14ac:dyDescent="0.25">
      <c r="A23" s="19">
        <v>1402</v>
      </c>
      <c r="B23" s="16" t="s">
        <v>117</v>
      </c>
      <c r="C23" s="307">
        <v>900000</v>
      </c>
      <c r="D23" s="307">
        <v>601165.61</v>
      </c>
      <c r="E23" s="307">
        <f t="shared" si="0"/>
        <v>66.796178888888889</v>
      </c>
      <c r="F23" s="307">
        <v>800000</v>
      </c>
      <c r="G23" s="307">
        <v>700616.85</v>
      </c>
      <c r="H23" s="307">
        <f t="shared" si="1"/>
        <v>87.577106249999986</v>
      </c>
      <c r="I23" s="307">
        <v>1000000</v>
      </c>
      <c r="J23" s="307">
        <v>967753.86</v>
      </c>
      <c r="K23" s="307">
        <f t="shared" si="2"/>
        <v>96.775385999999997</v>
      </c>
      <c r="L23" s="307">
        <v>1100000</v>
      </c>
      <c r="M23" s="307">
        <v>1277342.97</v>
      </c>
      <c r="N23" s="38">
        <f t="shared" si="3"/>
        <v>116.12208818181817</v>
      </c>
      <c r="O23" s="307">
        <v>1350000</v>
      </c>
      <c r="P23" s="307"/>
      <c r="Q23" s="307">
        <v>1400000</v>
      </c>
      <c r="R23" s="307"/>
      <c r="S23" s="307"/>
      <c r="T23" s="1334"/>
    </row>
    <row r="24" spans="1:20" s="2" customFormat="1" ht="22.5" customHeight="1" x14ac:dyDescent="0.25">
      <c r="A24" s="19">
        <v>1403</v>
      </c>
      <c r="B24" s="16" t="s">
        <v>118</v>
      </c>
      <c r="C24" s="307">
        <v>325000</v>
      </c>
      <c r="D24" s="307">
        <v>211900.3</v>
      </c>
      <c r="E24" s="307">
        <f t="shared" si="0"/>
        <v>65.200092307692302</v>
      </c>
      <c r="F24" s="307">
        <v>400000</v>
      </c>
      <c r="G24" s="307">
        <v>399054.75</v>
      </c>
      <c r="H24" s="307">
        <f t="shared" si="1"/>
        <v>99.763687500000003</v>
      </c>
      <c r="I24" s="307">
        <v>1000000</v>
      </c>
      <c r="J24" s="307">
        <v>997932.77</v>
      </c>
      <c r="K24" s="307">
        <f t="shared" si="2"/>
        <v>99.793277000000003</v>
      </c>
      <c r="L24" s="307">
        <v>1200000</v>
      </c>
      <c r="M24" s="307">
        <v>831730.14</v>
      </c>
      <c r="N24" s="38">
        <f t="shared" si="3"/>
        <v>69.310845</v>
      </c>
      <c r="O24" s="307">
        <v>1000000</v>
      </c>
      <c r="P24" s="307"/>
      <c r="Q24" s="307">
        <v>1200000</v>
      </c>
      <c r="R24" s="307"/>
      <c r="S24" s="307"/>
      <c r="T24" s="1334"/>
    </row>
    <row r="25" spans="1:20" s="2" customFormat="1" ht="22.5" customHeight="1" x14ac:dyDescent="0.25">
      <c r="A25" s="19">
        <v>1404</v>
      </c>
      <c r="B25" s="36" t="s">
        <v>119</v>
      </c>
      <c r="C25" s="307">
        <v>30000</v>
      </c>
      <c r="D25" s="307"/>
      <c r="E25" s="307">
        <f t="shared" si="0"/>
        <v>0</v>
      </c>
      <c r="F25" s="307">
        <v>40000</v>
      </c>
      <c r="G25" s="307"/>
      <c r="H25" s="307">
        <f t="shared" si="1"/>
        <v>0</v>
      </c>
      <c r="I25" s="307">
        <v>1000</v>
      </c>
      <c r="J25" s="307"/>
      <c r="K25" s="307">
        <f t="shared" si="2"/>
        <v>0</v>
      </c>
      <c r="L25" s="307">
        <v>1000</v>
      </c>
      <c r="M25" s="307">
        <v>0</v>
      </c>
      <c r="N25" s="38">
        <f t="shared" si="3"/>
        <v>0</v>
      </c>
      <c r="O25" s="307">
        <v>1000</v>
      </c>
      <c r="P25" s="307"/>
      <c r="Q25" s="307">
        <v>1000</v>
      </c>
      <c r="R25" s="307"/>
      <c r="S25" s="307"/>
      <c r="T25" s="1334"/>
    </row>
    <row r="26" spans="1:20" s="2" customFormat="1" ht="22.5" customHeight="1" x14ac:dyDescent="0.25">
      <c r="A26" s="19">
        <v>1405</v>
      </c>
      <c r="B26" s="16" t="s">
        <v>201</v>
      </c>
      <c r="C26" s="307"/>
      <c r="D26" s="307"/>
      <c r="E26" s="307"/>
      <c r="F26" s="307"/>
      <c r="G26" s="307"/>
      <c r="H26" s="307"/>
      <c r="I26" s="307"/>
      <c r="J26" s="307"/>
      <c r="K26" s="307"/>
      <c r="L26" s="307">
        <v>500000</v>
      </c>
      <c r="M26" s="307">
        <v>621677.77</v>
      </c>
      <c r="N26" s="38">
        <f t="shared" si="3"/>
        <v>124.335554</v>
      </c>
      <c r="O26" s="307">
        <v>750000</v>
      </c>
      <c r="P26" s="307"/>
      <c r="Q26" s="307">
        <v>1000000</v>
      </c>
      <c r="R26" s="307"/>
      <c r="S26" s="307"/>
      <c r="T26" s="1334"/>
    </row>
    <row r="27" spans="1:20" s="2" customFormat="1" ht="22.5" customHeight="1" x14ac:dyDescent="0.25">
      <c r="A27" s="19" t="s">
        <v>392</v>
      </c>
      <c r="B27" s="16" t="s">
        <v>210</v>
      </c>
      <c r="C27" s="307"/>
      <c r="D27" s="307"/>
      <c r="E27" s="307"/>
      <c r="F27" s="307"/>
      <c r="G27" s="307"/>
      <c r="H27" s="307"/>
      <c r="I27" s="307"/>
      <c r="J27" s="307"/>
      <c r="K27" s="307"/>
      <c r="L27" s="307">
        <v>200000</v>
      </c>
      <c r="M27" s="307">
        <v>200000</v>
      </c>
      <c r="N27" s="38">
        <f t="shared" si="3"/>
        <v>100</v>
      </c>
      <c r="O27" s="307">
        <v>200000</v>
      </c>
      <c r="P27" s="307"/>
      <c r="Q27" s="307">
        <v>200000</v>
      </c>
      <c r="R27" s="307"/>
      <c r="S27" s="307"/>
      <c r="T27" s="1334"/>
    </row>
    <row r="28" spans="1:20" s="2" customFormat="1" ht="22.5" customHeight="1" x14ac:dyDescent="0.25">
      <c r="A28" s="19">
        <v>1409</v>
      </c>
      <c r="B28" s="16" t="s">
        <v>17</v>
      </c>
      <c r="C28" s="307">
        <v>800000</v>
      </c>
      <c r="D28" s="307">
        <v>495103.5</v>
      </c>
      <c r="E28" s="307">
        <f t="shared" si="0"/>
        <v>61.8879375</v>
      </c>
      <c r="F28" s="307">
        <v>850000</v>
      </c>
      <c r="G28" s="307">
        <v>848394.36</v>
      </c>
      <c r="H28" s="307">
        <f t="shared" si="1"/>
        <v>99.811101176470586</v>
      </c>
      <c r="I28" s="307">
        <v>700000</v>
      </c>
      <c r="J28" s="307">
        <v>692442.14</v>
      </c>
      <c r="K28" s="307">
        <f t="shared" si="2"/>
        <v>98.920305714285718</v>
      </c>
      <c r="L28" s="307"/>
      <c r="M28" s="307">
        <v>0</v>
      </c>
      <c r="N28" s="38"/>
      <c r="O28" s="307"/>
      <c r="P28" s="307"/>
      <c r="Q28" s="307"/>
      <c r="R28" s="307"/>
      <c r="S28" s="307"/>
      <c r="T28" s="1334"/>
    </row>
    <row r="29" spans="1:20" s="2" customFormat="1" ht="22.5" customHeight="1" x14ac:dyDescent="0.25">
      <c r="A29" s="78" t="s">
        <v>386</v>
      </c>
      <c r="B29" s="37" t="s">
        <v>206</v>
      </c>
      <c r="C29" s="309"/>
      <c r="D29" s="309"/>
      <c r="E29" s="309"/>
      <c r="F29" s="309"/>
      <c r="G29" s="309"/>
      <c r="H29" s="309"/>
      <c r="I29" s="309"/>
      <c r="J29" s="309"/>
      <c r="K29" s="309"/>
      <c r="L29" s="309">
        <v>200000</v>
      </c>
      <c r="M29" s="309">
        <v>109536</v>
      </c>
      <c r="N29" s="38">
        <f t="shared" si="3"/>
        <v>54.767999999999994</v>
      </c>
      <c r="O29" s="309">
        <v>150000</v>
      </c>
      <c r="P29" s="309"/>
      <c r="Q29" s="309">
        <v>200000</v>
      </c>
      <c r="R29" s="309"/>
      <c r="S29" s="309"/>
      <c r="T29" s="1334"/>
    </row>
    <row r="30" spans="1:20" s="2" customFormat="1" ht="22.5" customHeight="1" x14ac:dyDescent="0.25">
      <c r="A30" s="78" t="s">
        <v>387</v>
      </c>
      <c r="B30" s="16" t="s">
        <v>207</v>
      </c>
      <c r="C30" s="309"/>
      <c r="D30" s="309"/>
      <c r="E30" s="309"/>
      <c r="F30" s="309"/>
      <c r="G30" s="309"/>
      <c r="H30" s="309"/>
      <c r="I30" s="309"/>
      <c r="J30" s="309"/>
      <c r="K30" s="309"/>
      <c r="L30" s="309">
        <v>50000</v>
      </c>
      <c r="M30" s="309">
        <v>38289.879999999997</v>
      </c>
      <c r="N30" s="38">
        <f t="shared" si="3"/>
        <v>76.579759999999993</v>
      </c>
      <c r="O30" s="309">
        <v>100000</v>
      </c>
      <c r="P30" s="309"/>
      <c r="Q30" s="309">
        <v>100000</v>
      </c>
      <c r="R30" s="309"/>
      <c r="S30" s="309"/>
      <c r="T30" s="1334"/>
    </row>
    <row r="31" spans="1:20" s="2" customFormat="1" ht="22.5" customHeight="1" x14ac:dyDescent="0.25">
      <c r="A31" s="78" t="s">
        <v>388</v>
      </c>
      <c r="B31" s="16" t="s">
        <v>203</v>
      </c>
      <c r="C31" s="309"/>
      <c r="D31" s="309"/>
      <c r="E31" s="309"/>
      <c r="F31" s="309"/>
      <c r="G31" s="309"/>
      <c r="H31" s="309"/>
      <c r="I31" s="309"/>
      <c r="J31" s="309"/>
      <c r="K31" s="309"/>
      <c r="L31" s="309">
        <v>50000</v>
      </c>
      <c r="M31" s="309">
        <v>49997.83</v>
      </c>
      <c r="N31" s="38">
        <f t="shared" si="3"/>
        <v>99.995660000000015</v>
      </c>
      <c r="O31" s="309">
        <v>200000</v>
      </c>
      <c r="P31" s="309"/>
      <c r="Q31" s="309">
        <v>300000</v>
      </c>
      <c r="R31" s="309"/>
      <c r="S31" s="309"/>
      <c r="T31" s="1334"/>
    </row>
    <row r="32" spans="1:20" s="2" customFormat="1" ht="22.5" customHeight="1" x14ac:dyDescent="0.25">
      <c r="A32" s="78">
        <v>1506</v>
      </c>
      <c r="B32" s="169" t="s">
        <v>154</v>
      </c>
      <c r="C32" s="309">
        <v>3600000</v>
      </c>
      <c r="D32" s="309">
        <v>3489074.17</v>
      </c>
      <c r="E32" s="309">
        <f t="shared" si="0"/>
        <v>96.918726944444444</v>
      </c>
      <c r="F32" s="309">
        <v>3500000</v>
      </c>
      <c r="G32" s="309">
        <v>3262195.13</v>
      </c>
      <c r="H32" s="309">
        <f t="shared" si="1"/>
        <v>93.205575142857143</v>
      </c>
      <c r="I32" s="309">
        <v>3500000</v>
      </c>
      <c r="J32" s="309">
        <v>3052871.61</v>
      </c>
      <c r="K32" s="309">
        <f t="shared" si="2"/>
        <v>87.22490314285713</v>
      </c>
      <c r="L32" s="309">
        <v>3200000</v>
      </c>
      <c r="M32" s="309">
        <v>2769946.45</v>
      </c>
      <c r="N32" s="38">
        <f t="shared" si="3"/>
        <v>86.560826562499997</v>
      </c>
      <c r="O32" s="309">
        <v>2800000</v>
      </c>
      <c r="P32" s="309"/>
      <c r="Q32" s="309">
        <v>2800000</v>
      </c>
      <c r="R32" s="309"/>
      <c r="S32" s="309"/>
      <c r="T32" s="1334"/>
    </row>
    <row r="33" spans="1:20" s="2" customFormat="1" ht="22.5" customHeight="1" x14ac:dyDescent="0.25">
      <c r="A33" s="78">
        <v>1701</v>
      </c>
      <c r="B33" s="37" t="s">
        <v>143</v>
      </c>
      <c r="C33" s="309">
        <v>1000</v>
      </c>
      <c r="D33" s="309">
        <v>0</v>
      </c>
      <c r="E33" s="309">
        <f t="shared" si="0"/>
        <v>0</v>
      </c>
      <c r="F33" s="309"/>
      <c r="G33" s="309"/>
      <c r="H33" s="309"/>
      <c r="I33" s="309">
        <v>1000</v>
      </c>
      <c r="J33" s="309"/>
      <c r="K33" s="309">
        <f t="shared" si="2"/>
        <v>0</v>
      </c>
      <c r="L33" s="309">
        <v>1000</v>
      </c>
      <c r="M33" s="309">
        <v>0</v>
      </c>
      <c r="N33" s="38">
        <f t="shared" si="3"/>
        <v>0</v>
      </c>
      <c r="O33" s="309">
        <v>1000</v>
      </c>
      <c r="P33" s="309"/>
      <c r="Q33" s="309">
        <v>1000</v>
      </c>
      <c r="R33" s="309"/>
      <c r="S33" s="309"/>
      <c r="T33" s="1334"/>
    </row>
    <row r="34" spans="1:20" s="2" customFormat="1" ht="22.5" customHeight="1" x14ac:dyDescent="0.25">
      <c r="A34" s="78">
        <v>1702</v>
      </c>
      <c r="B34" s="37" t="s">
        <v>134</v>
      </c>
      <c r="C34" s="309">
        <v>900000</v>
      </c>
      <c r="D34" s="309">
        <v>331431.05</v>
      </c>
      <c r="E34" s="309">
        <f t="shared" si="0"/>
        <v>36.825672222222224</v>
      </c>
      <c r="F34" s="309">
        <v>600000</v>
      </c>
      <c r="G34" s="309">
        <v>592068.42000000004</v>
      </c>
      <c r="H34" s="309">
        <f t="shared" si="1"/>
        <v>98.678070000000005</v>
      </c>
      <c r="I34" s="309">
        <v>900000</v>
      </c>
      <c r="J34" s="309">
        <v>243963.34</v>
      </c>
      <c r="K34" s="309">
        <f t="shared" si="2"/>
        <v>27.107037777777776</v>
      </c>
      <c r="L34" s="309">
        <v>1900000</v>
      </c>
      <c r="M34" s="309">
        <v>237055.76</v>
      </c>
      <c r="N34" s="38">
        <f t="shared" si="3"/>
        <v>12.476618947368422</v>
      </c>
      <c r="O34" s="307"/>
      <c r="P34" s="307"/>
      <c r="Q34" s="307"/>
      <c r="R34" s="307"/>
      <c r="S34" s="307"/>
      <c r="T34" s="1334"/>
    </row>
    <row r="35" spans="1:20" ht="22.5" customHeight="1" x14ac:dyDescent="0.3">
      <c r="A35" s="1422" t="s">
        <v>140</v>
      </c>
      <c r="B35" s="1423"/>
      <c r="C35" s="63">
        <f>SUM(C13:C34)</f>
        <v>10856000</v>
      </c>
      <c r="D35" s="63">
        <f>SUM(D13:D34)</f>
        <v>9072295.1799999997</v>
      </c>
      <c r="E35" s="63">
        <f t="shared" si="0"/>
        <v>83.569410280029473</v>
      </c>
      <c r="F35" s="63">
        <f>SUM(F13:F34)</f>
        <v>10690000</v>
      </c>
      <c r="G35" s="63">
        <f>SUM(G13:G34)</f>
        <v>10222636.619999999</v>
      </c>
      <c r="H35" s="63">
        <f t="shared" si="1"/>
        <v>95.628031992516355</v>
      </c>
      <c r="I35" s="63">
        <f>SUM(I13:I34)</f>
        <v>18002000</v>
      </c>
      <c r="J35" s="63">
        <f>SUM(J13:J34)</f>
        <v>15447920.999999998</v>
      </c>
      <c r="K35" s="63">
        <f t="shared" si="2"/>
        <v>85.812248639040106</v>
      </c>
      <c r="L35" s="63">
        <f>SUM(L13:L34)</f>
        <v>25902000</v>
      </c>
      <c r="M35" s="63">
        <f>SUM(M13:M34)</f>
        <v>18483543.920000002</v>
      </c>
      <c r="N35" s="1206">
        <f t="shared" si="3"/>
        <v>71.359524052196747</v>
      </c>
      <c r="O35" s="63">
        <f>SUM(O13:O34)</f>
        <v>25552000</v>
      </c>
      <c r="P35" s="63">
        <f t="shared" ref="P35:S35" si="6">SUM(P13:P34)</f>
        <v>0</v>
      </c>
      <c r="Q35" s="63">
        <f t="shared" ref="Q35" si="7">SUM(Q13:Q34)</f>
        <v>23302000</v>
      </c>
      <c r="R35" s="257"/>
      <c r="S35" s="63">
        <f t="shared" si="6"/>
        <v>0</v>
      </c>
      <c r="T35" s="1334"/>
    </row>
    <row r="36" spans="1:20" ht="22.5" customHeight="1" thickBot="1" x14ac:dyDescent="0.35">
      <c r="A36" s="1420" t="s">
        <v>2</v>
      </c>
      <c r="B36" s="1421"/>
      <c r="C36" s="54">
        <f>C35+C12</f>
        <v>41569120</v>
      </c>
      <c r="D36" s="54">
        <f>D35+D12</f>
        <v>39595820.900000006</v>
      </c>
      <c r="E36" s="54">
        <f t="shared" si="0"/>
        <v>95.252968790294346</v>
      </c>
      <c r="F36" s="54">
        <f>F35+F12</f>
        <v>48562805</v>
      </c>
      <c r="G36" s="54">
        <f>G35+G12</f>
        <v>46658723.919999994</v>
      </c>
      <c r="H36" s="54">
        <f t="shared" si="1"/>
        <v>96.079136944416604</v>
      </c>
      <c r="I36" s="54">
        <f>I35+I12</f>
        <v>54181820</v>
      </c>
      <c r="J36" s="54">
        <f>J35+J12</f>
        <v>50736336.609999999</v>
      </c>
      <c r="K36" s="54">
        <f t="shared" si="2"/>
        <v>93.640886574131315</v>
      </c>
      <c r="L36" s="54">
        <f>L35+L12</f>
        <v>63702000</v>
      </c>
      <c r="M36" s="54">
        <f>M35+M12</f>
        <v>59893346.68</v>
      </c>
      <c r="N36" s="1087">
        <f t="shared" si="3"/>
        <v>94.021140121189291</v>
      </c>
      <c r="O36" s="54">
        <f>O35+O12</f>
        <v>68172000</v>
      </c>
      <c r="P36" s="54">
        <f t="shared" ref="P36:S36" si="8">P35+P12</f>
        <v>0</v>
      </c>
      <c r="Q36" s="54">
        <f t="shared" ref="Q36" si="9">Q35+Q12</f>
        <v>77303000</v>
      </c>
      <c r="R36" s="117"/>
      <c r="S36" s="54">
        <f t="shared" si="8"/>
        <v>0</v>
      </c>
      <c r="T36" s="1335"/>
    </row>
    <row r="37" spans="1:20" s="122" customFormat="1" ht="22.5" customHeight="1" thickTop="1" x14ac:dyDescent="0.3">
      <c r="A37" s="9"/>
      <c r="B37" s="9"/>
      <c r="C37" s="152"/>
      <c r="D37" s="152"/>
      <c r="E37" s="152"/>
      <c r="F37" s="90"/>
      <c r="G37" s="90"/>
      <c r="H37" s="90"/>
      <c r="I37" s="132"/>
      <c r="J37" s="132"/>
      <c r="K37" s="132"/>
      <c r="L37" s="132"/>
      <c r="M37" s="132"/>
      <c r="T37" s="290"/>
    </row>
    <row r="38" spans="1:20" s="122" customFormat="1" ht="22.5" customHeight="1" x14ac:dyDescent="0.25">
      <c r="A38" s="9"/>
      <c r="B38" s="9" t="s">
        <v>188</v>
      </c>
      <c r="C38" s="9"/>
      <c r="D38" s="9"/>
      <c r="E38" s="96"/>
      <c r="F38" s="96" t="s">
        <v>191</v>
      </c>
      <c r="G38" s="96"/>
      <c r="H38" s="96"/>
      <c r="I38" s="9"/>
      <c r="J38" s="9"/>
      <c r="K38" s="9"/>
      <c r="L38" s="9"/>
      <c r="M38" s="9"/>
      <c r="T38" s="540"/>
    </row>
    <row r="39" spans="1:20" s="122" customFormat="1" ht="22.5" customHeight="1" x14ac:dyDescent="0.25">
      <c r="B39" s="121" t="s">
        <v>189</v>
      </c>
      <c r="C39" s="161"/>
      <c r="D39" s="161"/>
      <c r="E39" s="168"/>
      <c r="F39" s="168"/>
      <c r="G39" s="168" t="s">
        <v>190</v>
      </c>
      <c r="H39" s="168"/>
      <c r="I39" s="168"/>
      <c r="J39" s="168"/>
      <c r="K39" s="168"/>
      <c r="L39" s="168"/>
      <c r="M39" s="168"/>
      <c r="T39" s="290"/>
    </row>
    <row r="40" spans="1:20" s="122" customFormat="1" ht="22.5" customHeight="1" x14ac:dyDescent="0.25">
      <c r="A40" s="121"/>
      <c r="B40" s="121"/>
      <c r="C40" s="108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T40" s="540"/>
    </row>
    <row r="41" spans="1:20" s="122" customFormat="1" ht="22.5" customHeight="1" x14ac:dyDescent="0.25">
      <c r="A41" s="121"/>
      <c r="B41" s="121" t="s">
        <v>159</v>
      </c>
      <c r="E41" s="161"/>
      <c r="F41" s="108"/>
      <c r="G41" s="108" t="s">
        <v>160</v>
      </c>
      <c r="H41" s="108"/>
      <c r="I41" s="108"/>
      <c r="J41" s="108"/>
      <c r="K41" s="108"/>
      <c r="L41" s="124" t="s">
        <v>186</v>
      </c>
      <c r="M41" s="161"/>
      <c r="T41" s="290"/>
    </row>
    <row r="42" spans="1:20" ht="22.5" customHeight="1" x14ac:dyDescent="0.25">
      <c r="C42" s="162"/>
      <c r="D42" s="162"/>
      <c r="E42" s="162"/>
      <c r="T42" s="540"/>
    </row>
    <row r="43" spans="1:20" ht="22.5" customHeight="1" x14ac:dyDescent="0.25">
      <c r="A43" s="2"/>
      <c r="C43" s="160"/>
      <c r="D43" s="160"/>
      <c r="E43" s="160"/>
      <c r="G43" s="102"/>
      <c r="H43" s="102"/>
      <c r="L43" s="102"/>
      <c r="M43" s="128" t="s">
        <v>157</v>
      </c>
    </row>
    <row r="44" spans="1:20" s="2" customFormat="1" ht="22.5" customHeight="1" x14ac:dyDescent="0.25">
      <c r="C44" s="34"/>
      <c r="D44" s="34"/>
      <c r="E44" s="34"/>
      <c r="F44" s="160"/>
      <c r="G44" s="160"/>
      <c r="H44" s="160"/>
      <c r="I44" s="161"/>
      <c r="J44" s="161"/>
      <c r="K44" s="161"/>
      <c r="L44" s="161"/>
      <c r="T44" s="978"/>
    </row>
    <row r="45" spans="1:20" s="2" customFormat="1" ht="22.5" customHeight="1" x14ac:dyDescent="0.3">
      <c r="A45" s="1275" t="s">
        <v>444</v>
      </c>
      <c r="B45" s="1275"/>
      <c r="C45" s="1275"/>
      <c r="D45" s="1275"/>
      <c r="E45" s="1275"/>
      <c r="F45" s="1275"/>
      <c r="G45" s="1275"/>
      <c r="H45" s="1275"/>
      <c r="I45" s="1275"/>
      <c r="J45" s="1275"/>
      <c r="K45" s="1275"/>
      <c r="L45" s="1275"/>
      <c r="M45" s="1275"/>
      <c r="N45" s="1275"/>
      <c r="O45" s="1275"/>
      <c r="P45" s="1275"/>
      <c r="Q45" s="1275"/>
      <c r="R45" s="1275"/>
      <c r="S45" s="1275"/>
      <c r="T45" s="1275"/>
    </row>
    <row r="46" spans="1:20" s="2" customFormat="1" ht="22.5" customHeight="1" x14ac:dyDescent="0.3">
      <c r="A46" s="1171"/>
      <c r="B46" s="1171"/>
      <c r="F46" s="160"/>
      <c r="G46" s="160"/>
      <c r="H46" s="160"/>
      <c r="I46" s="161"/>
      <c r="J46" s="161"/>
      <c r="K46" s="161"/>
      <c r="L46" s="161"/>
      <c r="T46" s="978"/>
    </row>
    <row r="47" spans="1:20" s="2" customFormat="1" ht="22.5" customHeight="1" x14ac:dyDescent="0.3">
      <c r="A47" s="33" t="s">
        <v>31</v>
      </c>
      <c r="B47" s="40"/>
      <c r="F47" s="162"/>
      <c r="G47" s="162"/>
      <c r="H47" s="162"/>
      <c r="I47" s="162"/>
      <c r="J47" s="162"/>
      <c r="K47" s="162"/>
      <c r="L47" s="162"/>
      <c r="T47" s="978"/>
    </row>
    <row r="48" spans="1:20" s="2" customFormat="1" ht="22.5" customHeight="1" x14ac:dyDescent="0.3">
      <c r="A48" s="33" t="s">
        <v>32</v>
      </c>
      <c r="B48" s="40"/>
      <c r="F48" s="160"/>
      <c r="G48" s="160"/>
      <c r="H48" s="160"/>
      <c r="I48" s="161"/>
      <c r="J48" s="161"/>
      <c r="K48" s="161"/>
      <c r="L48" s="161"/>
      <c r="T48" s="978"/>
    </row>
    <row r="49" spans="1:20" s="2" customFormat="1" ht="22.5" customHeight="1" x14ac:dyDescent="0.3">
      <c r="A49" s="33" t="s">
        <v>443</v>
      </c>
      <c r="B49" s="40"/>
      <c r="F49" s="162"/>
      <c r="G49" s="162"/>
      <c r="H49" s="162"/>
      <c r="I49" s="162"/>
      <c r="J49" s="162"/>
      <c r="K49" s="162"/>
      <c r="L49" s="162"/>
      <c r="T49" s="540"/>
    </row>
    <row r="50" spans="1:20" s="174" customFormat="1" ht="22.5" customHeight="1" x14ac:dyDescent="0.25">
      <c r="A50" s="1424" t="s">
        <v>18</v>
      </c>
      <c r="B50" s="1425" t="s">
        <v>7</v>
      </c>
      <c r="C50" s="1363">
        <v>2021</v>
      </c>
      <c r="D50" s="1364"/>
      <c r="E50" s="1089"/>
      <c r="F50" s="1366">
        <v>2022</v>
      </c>
      <c r="G50" s="1366"/>
      <c r="H50" s="1366"/>
      <c r="I50" s="1344">
        <v>2023</v>
      </c>
      <c r="J50" s="1344"/>
      <c r="K50" s="1344"/>
      <c r="L50" s="1344">
        <v>2024</v>
      </c>
      <c r="M50" s="1344"/>
      <c r="N50" s="1167"/>
      <c r="O50" s="1342">
        <v>2025</v>
      </c>
      <c r="P50" s="1343"/>
      <c r="Q50" s="1344" t="s">
        <v>446</v>
      </c>
      <c r="R50" s="1344" t="s">
        <v>448</v>
      </c>
      <c r="S50" s="1344" t="s">
        <v>447</v>
      </c>
      <c r="T50" s="1344" t="s">
        <v>450</v>
      </c>
    </row>
    <row r="51" spans="1:20" s="174" customFormat="1" ht="22.5" customHeight="1" x14ac:dyDescent="0.25">
      <c r="A51" s="1352"/>
      <c r="B51" s="1425"/>
      <c r="C51" s="1059" t="s">
        <v>178</v>
      </c>
      <c r="D51" s="1203" t="s">
        <v>1</v>
      </c>
      <c r="E51" s="1164" t="s">
        <v>138</v>
      </c>
      <c r="F51" s="1169" t="s">
        <v>192</v>
      </c>
      <c r="G51" s="1169" t="s">
        <v>1</v>
      </c>
      <c r="H51" s="1063" t="s">
        <v>138</v>
      </c>
      <c r="I51" s="1165" t="s">
        <v>0</v>
      </c>
      <c r="J51" s="1205" t="s">
        <v>1</v>
      </c>
      <c r="K51" s="1063" t="s">
        <v>138</v>
      </c>
      <c r="L51" s="1066" t="s">
        <v>0</v>
      </c>
      <c r="M51" s="1168" t="s">
        <v>1</v>
      </c>
      <c r="N51" s="1068" t="s">
        <v>138</v>
      </c>
      <c r="O51" s="1066" t="s">
        <v>0</v>
      </c>
      <c r="P51" s="1168" t="s">
        <v>1</v>
      </c>
      <c r="Q51" s="1344"/>
      <c r="R51" s="1344"/>
      <c r="S51" s="1344"/>
      <c r="T51" s="1344"/>
    </row>
    <row r="52" spans="1:20" s="2" customFormat="1" ht="22.5" customHeight="1" x14ac:dyDescent="0.25">
      <c r="A52" s="57">
        <v>1001</v>
      </c>
      <c r="B52" s="18" t="s">
        <v>8</v>
      </c>
      <c r="C52" s="306">
        <v>234618827</v>
      </c>
      <c r="D52" s="306">
        <v>234568013.30000001</v>
      </c>
      <c r="E52" s="306">
        <f>D52/C52*100</f>
        <v>99.97834201941518</v>
      </c>
      <c r="F52" s="320">
        <v>234090560</v>
      </c>
      <c r="G52" s="360">
        <v>233687886.22</v>
      </c>
      <c r="H52" s="306">
        <f>G52/F52*100</f>
        <v>99.827983759789376</v>
      </c>
      <c r="I52" s="360">
        <v>235500000</v>
      </c>
      <c r="J52" s="360">
        <v>234940863.77000001</v>
      </c>
      <c r="K52" s="306">
        <f>J52/I52*100</f>
        <v>99.762574849256907</v>
      </c>
      <c r="L52" s="360">
        <v>238000000</v>
      </c>
      <c r="M52" s="360">
        <v>237727446.66</v>
      </c>
      <c r="N52" s="306">
        <f>M52/L52*100</f>
        <v>99.885481789915957</v>
      </c>
      <c r="O52" s="360">
        <v>268040000</v>
      </c>
      <c r="P52" s="306"/>
      <c r="Q52" s="360">
        <v>380452000</v>
      </c>
      <c r="R52" s="704"/>
      <c r="S52" s="704"/>
      <c r="T52" s="1333" t="s">
        <v>453</v>
      </c>
    </row>
    <row r="53" spans="1:20" s="2" customFormat="1" ht="22.5" customHeight="1" x14ac:dyDescent="0.25">
      <c r="A53" s="19">
        <v>1002</v>
      </c>
      <c r="B53" s="12" t="s">
        <v>9</v>
      </c>
      <c r="C53" s="307">
        <v>30000000</v>
      </c>
      <c r="D53" s="307">
        <v>29834538.280000001</v>
      </c>
      <c r="E53" s="307">
        <f t="shared" ref="E53:E82" si="10">D53/C53*100</f>
        <v>99.448460933333337</v>
      </c>
      <c r="F53" s="320">
        <v>31500000</v>
      </c>
      <c r="G53" s="307">
        <v>29844356.140000001</v>
      </c>
      <c r="H53" s="307">
        <f t="shared" ref="H53:H82" si="11">G53/F53*100</f>
        <v>94.743987746031749</v>
      </c>
      <c r="I53" s="307">
        <v>28000000</v>
      </c>
      <c r="J53" s="307">
        <v>29969931.07</v>
      </c>
      <c r="K53" s="307">
        <f t="shared" ref="K53:K82" si="12">J53/I53*100</f>
        <v>107.03546810714286</v>
      </c>
      <c r="L53" s="307">
        <v>33000000</v>
      </c>
      <c r="M53" s="307">
        <v>31808098.68</v>
      </c>
      <c r="N53" s="306">
        <f t="shared" ref="N53:N82" si="13">M53/L53*100</f>
        <v>96.388177818181816</v>
      </c>
      <c r="O53" s="307">
        <v>50000000</v>
      </c>
      <c r="P53" s="307"/>
      <c r="Q53" s="307">
        <v>47450000</v>
      </c>
      <c r="R53" s="551"/>
      <c r="S53" s="551"/>
      <c r="T53" s="1334"/>
    </row>
    <row r="54" spans="1:20" s="2" customFormat="1" ht="22.5" customHeight="1" x14ac:dyDescent="0.25">
      <c r="A54" s="44">
        <v>1003</v>
      </c>
      <c r="B54" s="24" t="s">
        <v>10</v>
      </c>
      <c r="C54" s="195">
        <v>89440000</v>
      </c>
      <c r="D54" s="195">
        <v>89071141.560000002</v>
      </c>
      <c r="E54" s="195">
        <f t="shared" si="10"/>
        <v>99.587591189624334</v>
      </c>
      <c r="F54" s="320">
        <v>120035200</v>
      </c>
      <c r="G54" s="195">
        <v>119845267.27</v>
      </c>
      <c r="H54" s="195">
        <f t="shared" si="11"/>
        <v>99.841769139385775</v>
      </c>
      <c r="I54" s="195">
        <v>111402000</v>
      </c>
      <c r="J54" s="195">
        <v>110463856.8</v>
      </c>
      <c r="K54" s="195">
        <f t="shared" si="12"/>
        <v>99.157875801152585</v>
      </c>
      <c r="L54" s="195">
        <v>119000000</v>
      </c>
      <c r="M54" s="195">
        <v>171379758.59</v>
      </c>
      <c r="N54" s="306">
        <f t="shared" si="13"/>
        <v>144.01660385714285</v>
      </c>
      <c r="O54" s="195">
        <v>163011000</v>
      </c>
      <c r="P54" s="195"/>
      <c r="Q54" s="195">
        <v>153980000</v>
      </c>
      <c r="R54" s="705"/>
      <c r="S54" s="705"/>
      <c r="T54" s="1334"/>
    </row>
    <row r="55" spans="1:20" ht="22.5" customHeight="1" thickBot="1" x14ac:dyDescent="0.3">
      <c r="A55" s="1415" t="s">
        <v>139</v>
      </c>
      <c r="B55" s="1416"/>
      <c r="C55" s="59">
        <f>SUM(C52:C54)</f>
        <v>354058827</v>
      </c>
      <c r="D55" s="59">
        <f>SUM(D52:D54)</f>
        <v>353473693.13999999</v>
      </c>
      <c r="E55" s="59">
        <f t="shared" si="10"/>
        <v>99.834735412485571</v>
      </c>
      <c r="F55" s="59">
        <f>SUM(F52:F54)</f>
        <v>385625760</v>
      </c>
      <c r="G55" s="59">
        <f>SUM(G52:G54)</f>
        <v>383377509.63</v>
      </c>
      <c r="H55" s="119">
        <f t="shared" si="11"/>
        <v>99.416986466360541</v>
      </c>
      <c r="I55" s="59">
        <f>SUM(I52:I54)</f>
        <v>374902000</v>
      </c>
      <c r="J55" s="59">
        <f>SUM(J52:J54)</f>
        <v>375374651.63999999</v>
      </c>
      <c r="K55" s="119">
        <f t="shared" si="12"/>
        <v>100.12607338451114</v>
      </c>
      <c r="L55" s="119">
        <f>SUM(L52:L54)</f>
        <v>390000000</v>
      </c>
      <c r="M55" s="59">
        <f>SUM(M52:M54)</f>
        <v>440915303.92999995</v>
      </c>
      <c r="N55" s="1207">
        <f t="shared" si="13"/>
        <v>113.05520613589741</v>
      </c>
      <c r="O55" s="59">
        <f>SUM(O52:O54)</f>
        <v>481051000</v>
      </c>
      <c r="P55" s="59">
        <f t="shared" ref="P55:S55" si="14">SUM(P52:P54)</f>
        <v>0</v>
      </c>
      <c r="Q55" s="59">
        <f t="shared" ref="Q55" si="15">SUM(Q52:Q54)</f>
        <v>581882000</v>
      </c>
      <c r="R55" s="119"/>
      <c r="S55" s="59">
        <f t="shared" si="14"/>
        <v>0</v>
      </c>
      <c r="T55" s="1334"/>
    </row>
    <row r="56" spans="1:20" s="2" customFormat="1" ht="22.5" customHeight="1" thickTop="1" x14ac:dyDescent="0.25">
      <c r="A56" s="58">
        <v>1101</v>
      </c>
      <c r="B56" s="25" t="s">
        <v>112</v>
      </c>
      <c r="C56" s="307">
        <v>1200000</v>
      </c>
      <c r="D56" s="307">
        <v>1139428.21</v>
      </c>
      <c r="E56" s="307">
        <f t="shared" si="10"/>
        <v>94.952350833333327</v>
      </c>
      <c r="F56" s="320">
        <v>1000000</v>
      </c>
      <c r="G56" s="307">
        <v>991628.54</v>
      </c>
      <c r="H56" s="307">
        <f t="shared" si="11"/>
        <v>99.162853999999996</v>
      </c>
      <c r="I56" s="307">
        <v>4000000</v>
      </c>
      <c r="J56" s="307">
        <v>1999492.36</v>
      </c>
      <c r="K56" s="307">
        <f t="shared" si="12"/>
        <v>49.987309000000003</v>
      </c>
      <c r="L56" s="307">
        <v>2500000</v>
      </c>
      <c r="M56" s="307">
        <v>2490962.7799999998</v>
      </c>
      <c r="N56" s="307">
        <f t="shared" si="13"/>
        <v>99.638511199999996</v>
      </c>
      <c r="O56" s="307">
        <v>2200000</v>
      </c>
      <c r="P56" s="307"/>
      <c r="Q56" s="307">
        <v>3000000</v>
      </c>
      <c r="R56" s="307"/>
      <c r="S56" s="307"/>
      <c r="T56" s="1334"/>
    </row>
    <row r="57" spans="1:20" s="2" customFormat="1" ht="22.5" customHeight="1" x14ac:dyDescent="0.25">
      <c r="A57" s="19">
        <v>1201</v>
      </c>
      <c r="B57" s="36" t="s">
        <v>12</v>
      </c>
      <c r="C57" s="307">
        <v>2100000</v>
      </c>
      <c r="D57" s="307">
        <v>2096622.46</v>
      </c>
      <c r="E57" s="307">
        <f t="shared" si="10"/>
        <v>99.839164761904769</v>
      </c>
      <c r="F57" s="307">
        <v>1800000</v>
      </c>
      <c r="G57" s="307">
        <v>1799263.7</v>
      </c>
      <c r="H57" s="307">
        <f t="shared" si="11"/>
        <v>99.959094444444446</v>
      </c>
      <c r="I57" s="307">
        <v>4000000</v>
      </c>
      <c r="J57" s="307">
        <v>3680880.2</v>
      </c>
      <c r="K57" s="307">
        <f t="shared" si="12"/>
        <v>92.022005000000007</v>
      </c>
      <c r="L57" s="307">
        <v>4000000</v>
      </c>
      <c r="M57" s="307">
        <v>2440239.5</v>
      </c>
      <c r="N57" s="306">
        <f t="shared" si="13"/>
        <v>61.005987500000003</v>
      </c>
      <c r="O57" s="307">
        <v>2500000</v>
      </c>
      <c r="P57" s="307"/>
      <c r="Q57" s="307">
        <v>2500000</v>
      </c>
      <c r="R57" s="307"/>
      <c r="S57" s="307"/>
      <c r="T57" s="1334"/>
    </row>
    <row r="58" spans="1:20" s="2" customFormat="1" ht="22.5" customHeight="1" x14ac:dyDescent="0.25">
      <c r="A58" s="19">
        <v>1202</v>
      </c>
      <c r="B58" s="16" t="s">
        <v>13</v>
      </c>
      <c r="C58" s="17">
        <v>950000</v>
      </c>
      <c r="D58" s="17">
        <v>678094</v>
      </c>
      <c r="E58" s="17">
        <f t="shared" si="10"/>
        <v>71.378315789473689</v>
      </c>
      <c r="F58" s="320">
        <v>1400000</v>
      </c>
      <c r="G58" s="17">
        <v>1399650.48</v>
      </c>
      <c r="H58" s="17">
        <f t="shared" si="11"/>
        <v>99.975034285714287</v>
      </c>
      <c r="I58" s="17">
        <v>3000000</v>
      </c>
      <c r="J58" s="17">
        <v>1934605.3</v>
      </c>
      <c r="K58" s="17">
        <f t="shared" si="12"/>
        <v>64.486843333333326</v>
      </c>
      <c r="L58" s="17"/>
      <c r="M58" s="17">
        <v>0</v>
      </c>
      <c r="N58" s="306"/>
      <c r="O58" s="17"/>
      <c r="P58" s="17"/>
      <c r="Q58" s="17"/>
      <c r="R58" s="17"/>
      <c r="S58" s="17"/>
      <c r="T58" s="1334"/>
    </row>
    <row r="59" spans="1:20" s="2" customFormat="1" ht="22.5" customHeight="1" x14ac:dyDescent="0.25">
      <c r="A59" s="19" t="s">
        <v>390</v>
      </c>
      <c r="B59" s="16" t="s">
        <v>198</v>
      </c>
      <c r="C59" s="17"/>
      <c r="D59" s="17"/>
      <c r="E59" s="17"/>
      <c r="F59" s="320"/>
      <c r="G59" s="17"/>
      <c r="H59" s="17"/>
      <c r="I59" s="17"/>
      <c r="J59" s="17"/>
      <c r="K59" s="17"/>
      <c r="L59" s="17">
        <v>2000000</v>
      </c>
      <c r="M59" s="17">
        <v>1984538.2</v>
      </c>
      <c r="N59" s="306">
        <f t="shared" si="13"/>
        <v>99.226910000000004</v>
      </c>
      <c r="O59" s="17">
        <v>2000000</v>
      </c>
      <c r="P59" s="17"/>
      <c r="Q59" s="17">
        <v>2000000</v>
      </c>
      <c r="R59" s="17"/>
      <c r="S59" s="17"/>
      <c r="T59" s="1334"/>
    </row>
    <row r="60" spans="1:20" s="2" customFormat="1" ht="22.5" customHeight="1" x14ac:dyDescent="0.25">
      <c r="A60" s="19" t="s">
        <v>391</v>
      </c>
      <c r="B60" s="16" t="s">
        <v>197</v>
      </c>
      <c r="C60" s="17"/>
      <c r="D60" s="17"/>
      <c r="E60" s="17"/>
      <c r="F60" s="320"/>
      <c r="G60" s="17"/>
      <c r="H60" s="17"/>
      <c r="I60" s="17"/>
      <c r="J60" s="17"/>
      <c r="K60" s="17"/>
      <c r="L60" s="17">
        <v>600000</v>
      </c>
      <c r="M60" s="17">
        <v>193934.75</v>
      </c>
      <c r="N60" s="306">
        <f t="shared" si="13"/>
        <v>32.32245833333333</v>
      </c>
      <c r="O60" s="17">
        <v>300000</v>
      </c>
      <c r="P60" s="17"/>
      <c r="Q60" s="17">
        <v>200000</v>
      </c>
      <c r="R60" s="17"/>
      <c r="S60" s="17"/>
      <c r="T60" s="1334"/>
    </row>
    <row r="61" spans="1:20" s="2" customFormat="1" ht="22.5" customHeight="1" x14ac:dyDescent="0.25">
      <c r="A61" s="19">
        <v>1203</v>
      </c>
      <c r="B61" s="12" t="s">
        <v>153</v>
      </c>
      <c r="C61" s="17">
        <v>36000000</v>
      </c>
      <c r="D61" s="17">
        <v>35911455.189999998</v>
      </c>
      <c r="E61" s="17">
        <f t="shared" si="10"/>
        <v>99.754042194444438</v>
      </c>
      <c r="F61" s="320">
        <v>59550000</v>
      </c>
      <c r="G61" s="17">
        <v>59370325.219999999</v>
      </c>
      <c r="H61" s="17">
        <f t="shared" si="11"/>
        <v>99.698279126784215</v>
      </c>
      <c r="I61" s="17">
        <v>70000000</v>
      </c>
      <c r="J61" s="17">
        <v>75908005.390000001</v>
      </c>
      <c r="K61" s="17">
        <f t="shared" si="12"/>
        <v>108.4400077</v>
      </c>
      <c r="L61" s="17"/>
      <c r="M61" s="17">
        <v>0</v>
      </c>
      <c r="N61" s="306"/>
      <c r="O61" s="17"/>
      <c r="P61" s="17"/>
      <c r="Q61" s="17"/>
      <c r="R61" s="17"/>
      <c r="S61" s="17"/>
      <c r="T61" s="1334"/>
    </row>
    <row r="62" spans="1:20" s="2" customFormat="1" ht="22.5" customHeight="1" x14ac:dyDescent="0.25">
      <c r="A62" s="19" t="s">
        <v>384</v>
      </c>
      <c r="B62" s="207" t="s">
        <v>204</v>
      </c>
      <c r="C62" s="17"/>
      <c r="D62" s="17"/>
      <c r="E62" s="17"/>
      <c r="F62" s="320"/>
      <c r="G62" s="17"/>
      <c r="H62" s="17"/>
      <c r="I62" s="17"/>
      <c r="J62" s="17"/>
      <c r="K62" s="17"/>
      <c r="L62" s="17">
        <v>72500000</v>
      </c>
      <c r="M62" s="17">
        <v>70395630.090000004</v>
      </c>
      <c r="N62" s="306">
        <f t="shared" si="13"/>
        <v>97.097420813793107</v>
      </c>
      <c r="O62" s="17">
        <v>72000000</v>
      </c>
      <c r="P62" s="17"/>
      <c r="Q62" s="17">
        <v>70000000</v>
      </c>
      <c r="R62" s="17"/>
      <c r="S62" s="17"/>
      <c r="T62" s="1334"/>
    </row>
    <row r="63" spans="1:20" s="2" customFormat="1" ht="22.5" customHeight="1" x14ac:dyDescent="0.25">
      <c r="A63" s="19" t="s">
        <v>385</v>
      </c>
      <c r="B63" s="207" t="s">
        <v>205</v>
      </c>
      <c r="C63" s="17"/>
      <c r="D63" s="17"/>
      <c r="E63" s="17"/>
      <c r="F63" s="320"/>
      <c r="G63" s="17"/>
      <c r="H63" s="17"/>
      <c r="I63" s="17"/>
      <c r="J63" s="17"/>
      <c r="K63" s="17"/>
      <c r="L63" s="17">
        <v>3150000</v>
      </c>
      <c r="M63" s="17">
        <v>4467727.24</v>
      </c>
      <c r="N63" s="306">
        <f t="shared" si="13"/>
        <v>141.83261079365079</v>
      </c>
      <c r="O63" s="17">
        <v>5000000</v>
      </c>
      <c r="P63" s="17"/>
      <c r="Q63" s="17">
        <v>5000000</v>
      </c>
      <c r="R63" s="17"/>
      <c r="S63" s="17"/>
      <c r="T63" s="1334"/>
    </row>
    <row r="64" spans="1:20" s="2" customFormat="1" ht="22.5" customHeight="1" x14ac:dyDescent="0.25">
      <c r="A64" s="19">
        <v>1204</v>
      </c>
      <c r="B64" s="12" t="s">
        <v>126</v>
      </c>
      <c r="C64" s="17">
        <v>82200000</v>
      </c>
      <c r="D64" s="17">
        <v>68933434.469999999</v>
      </c>
      <c r="E64" s="17">
        <f t="shared" si="10"/>
        <v>83.860625875912405</v>
      </c>
      <c r="F64" s="320">
        <v>68000000</v>
      </c>
      <c r="G64" s="17">
        <v>67549654.560000002</v>
      </c>
      <c r="H64" s="17">
        <f t="shared" si="11"/>
        <v>99.337727294117656</v>
      </c>
      <c r="I64" s="17">
        <v>120000000</v>
      </c>
      <c r="J64" s="17">
        <v>117485249.63</v>
      </c>
      <c r="K64" s="17">
        <f t="shared" si="12"/>
        <v>97.904374691666661</v>
      </c>
      <c r="L64" s="17">
        <v>120000000</v>
      </c>
      <c r="M64" s="17">
        <v>117486100.67</v>
      </c>
      <c r="N64" s="306">
        <f t="shared" si="13"/>
        <v>97.905083891666663</v>
      </c>
      <c r="O64" s="17">
        <v>120000000</v>
      </c>
      <c r="P64" s="17"/>
      <c r="Q64" s="17">
        <v>115000000</v>
      </c>
      <c r="R64" s="17"/>
      <c r="S64" s="17"/>
      <c r="T64" s="1334"/>
    </row>
    <row r="65" spans="1:20" s="2" customFormat="1" ht="22.5" customHeight="1" x14ac:dyDescent="0.25">
      <c r="A65" s="19">
        <v>1205</v>
      </c>
      <c r="B65" s="16" t="s">
        <v>124</v>
      </c>
      <c r="C65" s="17">
        <v>1400000</v>
      </c>
      <c r="D65" s="17">
        <v>1353946.5</v>
      </c>
      <c r="E65" s="17">
        <f t="shared" si="10"/>
        <v>96.710464285714281</v>
      </c>
      <c r="F65" s="17">
        <v>1200000</v>
      </c>
      <c r="G65" s="17">
        <v>1199434.78</v>
      </c>
      <c r="H65" s="17">
        <f t="shared" si="11"/>
        <v>99.952898333333337</v>
      </c>
      <c r="I65" s="17">
        <v>1000000</v>
      </c>
      <c r="J65" s="17">
        <v>964873.61</v>
      </c>
      <c r="K65" s="17">
        <f t="shared" si="12"/>
        <v>96.487360999999993</v>
      </c>
      <c r="L65" s="17">
        <v>9900000</v>
      </c>
      <c r="M65" s="17">
        <v>7628256.4800000004</v>
      </c>
      <c r="N65" s="306">
        <f t="shared" si="13"/>
        <v>77.053095757575761</v>
      </c>
      <c r="O65" s="17">
        <v>8000000</v>
      </c>
      <c r="P65" s="17"/>
      <c r="Q65" s="17">
        <v>8000000</v>
      </c>
      <c r="R65" s="17"/>
      <c r="S65" s="17"/>
      <c r="T65" s="1334"/>
    </row>
    <row r="66" spans="1:20" s="2" customFormat="1" ht="22.5" customHeight="1" x14ac:dyDescent="0.25">
      <c r="A66" s="19">
        <v>1301</v>
      </c>
      <c r="B66" s="16" t="s">
        <v>14</v>
      </c>
      <c r="C66" s="17">
        <v>1100000</v>
      </c>
      <c r="D66" s="17">
        <v>1089984.19</v>
      </c>
      <c r="E66" s="17">
        <f t="shared" si="10"/>
        <v>99.089471818181821</v>
      </c>
      <c r="F66" s="17">
        <v>700000</v>
      </c>
      <c r="G66" s="17">
        <v>694366.67</v>
      </c>
      <c r="H66" s="17">
        <f t="shared" si="11"/>
        <v>99.195238571428575</v>
      </c>
      <c r="I66" s="17">
        <v>7800000</v>
      </c>
      <c r="J66" s="17">
        <v>1654638</v>
      </c>
      <c r="K66" s="17">
        <f t="shared" si="12"/>
        <v>21.213307692307694</v>
      </c>
      <c r="L66" s="17">
        <v>2300000</v>
      </c>
      <c r="M66" s="17">
        <v>1862072.09</v>
      </c>
      <c r="N66" s="306">
        <f t="shared" si="13"/>
        <v>80.959656086956528</v>
      </c>
      <c r="O66" s="17">
        <v>2900000</v>
      </c>
      <c r="P66" s="17"/>
      <c r="Q66" s="17">
        <v>7000000</v>
      </c>
      <c r="R66" s="17"/>
      <c r="S66" s="17"/>
      <c r="T66" s="1334"/>
    </row>
    <row r="67" spans="1:20" s="2" customFormat="1" ht="22.5" customHeight="1" x14ac:dyDescent="0.25">
      <c r="A67" s="19">
        <v>1302</v>
      </c>
      <c r="B67" s="16" t="s">
        <v>123</v>
      </c>
      <c r="C67" s="17">
        <v>500000</v>
      </c>
      <c r="D67" s="17">
        <v>498950.46</v>
      </c>
      <c r="E67" s="17">
        <f t="shared" si="10"/>
        <v>99.790092000000001</v>
      </c>
      <c r="F67" s="17">
        <v>700000</v>
      </c>
      <c r="G67" s="17">
        <v>664109.73</v>
      </c>
      <c r="H67" s="17">
        <f t="shared" si="11"/>
        <v>94.872818571428567</v>
      </c>
      <c r="I67" s="17">
        <v>1200000</v>
      </c>
      <c r="J67" s="17">
        <v>1165595.72</v>
      </c>
      <c r="K67" s="17">
        <f t="shared" si="12"/>
        <v>97.132976666666664</v>
      </c>
      <c r="L67" s="17">
        <v>1500000</v>
      </c>
      <c r="M67" s="17">
        <v>2421038.16</v>
      </c>
      <c r="N67" s="306">
        <f t="shared" si="13"/>
        <v>161.40254400000001</v>
      </c>
      <c r="O67" s="17">
        <v>6200000</v>
      </c>
      <c r="P67" s="17"/>
      <c r="Q67" s="17">
        <v>5000000</v>
      </c>
      <c r="R67" s="17"/>
      <c r="S67" s="17"/>
      <c r="T67" s="1334"/>
    </row>
    <row r="68" spans="1:20" s="2" customFormat="1" ht="22.5" customHeight="1" x14ac:dyDescent="0.25">
      <c r="A68" s="19">
        <v>1303</v>
      </c>
      <c r="B68" s="16" t="s">
        <v>109</v>
      </c>
      <c r="C68" s="17">
        <v>1000000</v>
      </c>
      <c r="D68" s="17">
        <v>886811.17</v>
      </c>
      <c r="E68" s="17">
        <f t="shared" si="10"/>
        <v>88.681117000000015</v>
      </c>
      <c r="F68" s="320">
        <v>800000</v>
      </c>
      <c r="G68" s="17">
        <v>735804.4</v>
      </c>
      <c r="H68" s="17">
        <f t="shared" si="11"/>
        <v>91.975550000000013</v>
      </c>
      <c r="I68" s="17">
        <v>5000000</v>
      </c>
      <c r="J68" s="17">
        <v>3416034.88</v>
      </c>
      <c r="K68" s="17">
        <f t="shared" si="12"/>
        <v>68.320697600000003</v>
      </c>
      <c r="L68" s="17">
        <v>7200000</v>
      </c>
      <c r="M68" s="17">
        <v>5086673.75</v>
      </c>
      <c r="N68" s="306">
        <f t="shared" si="13"/>
        <v>70.648246527777786</v>
      </c>
      <c r="O68" s="17">
        <v>20500000</v>
      </c>
      <c r="P68" s="17"/>
      <c r="Q68" s="17">
        <v>30550000</v>
      </c>
      <c r="R68" s="17"/>
      <c r="S68" s="17"/>
      <c r="T68" s="1334"/>
    </row>
    <row r="69" spans="1:20" s="2" customFormat="1" ht="22.5" customHeight="1" x14ac:dyDescent="0.25">
      <c r="A69" s="19">
        <v>1401</v>
      </c>
      <c r="B69" s="12" t="s">
        <v>127</v>
      </c>
      <c r="C69" s="17">
        <v>100000</v>
      </c>
      <c r="D69" s="17">
        <v>42854</v>
      </c>
      <c r="E69" s="17">
        <f t="shared" si="10"/>
        <v>42.853999999999999</v>
      </c>
      <c r="F69" s="17">
        <v>100000</v>
      </c>
      <c r="G69" s="17">
        <v>98940</v>
      </c>
      <c r="H69" s="17">
        <f t="shared" si="11"/>
        <v>98.94</v>
      </c>
      <c r="I69" s="17">
        <v>100000</v>
      </c>
      <c r="J69" s="17">
        <v>99923</v>
      </c>
      <c r="K69" s="17">
        <f t="shared" si="12"/>
        <v>99.923000000000002</v>
      </c>
      <c r="L69" s="17">
        <v>100000</v>
      </c>
      <c r="M69" s="17">
        <v>99995.75</v>
      </c>
      <c r="N69" s="306">
        <f t="shared" si="13"/>
        <v>99.995750000000001</v>
      </c>
      <c r="O69" s="17">
        <v>150000</v>
      </c>
      <c r="P69" s="17"/>
      <c r="Q69" s="17">
        <v>150000</v>
      </c>
      <c r="R69" s="17"/>
      <c r="S69" s="17"/>
      <c r="T69" s="1334"/>
    </row>
    <row r="70" spans="1:20" s="2" customFormat="1" ht="22.5" customHeight="1" x14ac:dyDescent="0.25">
      <c r="A70" s="19">
        <v>1402</v>
      </c>
      <c r="B70" s="16" t="s">
        <v>117</v>
      </c>
      <c r="C70" s="17">
        <v>850000</v>
      </c>
      <c r="D70" s="17">
        <v>771540.17</v>
      </c>
      <c r="E70" s="17">
        <f t="shared" si="10"/>
        <v>90.769431764705885</v>
      </c>
      <c r="F70" s="17">
        <v>1200000</v>
      </c>
      <c r="G70" s="17">
        <v>1196575.1000000001</v>
      </c>
      <c r="H70" s="17">
        <f t="shared" si="11"/>
        <v>99.714591666666678</v>
      </c>
      <c r="I70" s="17">
        <v>1250000</v>
      </c>
      <c r="J70" s="17">
        <v>1181382.43</v>
      </c>
      <c r="K70" s="17">
        <f t="shared" si="12"/>
        <v>94.510594399999988</v>
      </c>
      <c r="L70" s="17">
        <v>1400000</v>
      </c>
      <c r="M70" s="17">
        <v>1110428.6299999999</v>
      </c>
      <c r="N70" s="306">
        <f t="shared" si="13"/>
        <v>79.316330714285712</v>
      </c>
      <c r="O70" s="17">
        <v>1200000</v>
      </c>
      <c r="P70" s="17"/>
      <c r="Q70" s="17">
        <v>1200000</v>
      </c>
      <c r="R70" s="17"/>
      <c r="S70" s="17"/>
      <c r="T70" s="1334"/>
    </row>
    <row r="71" spans="1:20" s="2" customFormat="1" ht="22.5" customHeight="1" x14ac:dyDescent="0.25">
      <c r="A71" s="19">
        <v>1403</v>
      </c>
      <c r="B71" s="16" t="s">
        <v>118</v>
      </c>
      <c r="C71" s="17">
        <v>4000000</v>
      </c>
      <c r="D71" s="17">
        <v>3713256.74</v>
      </c>
      <c r="E71" s="17">
        <f t="shared" si="10"/>
        <v>92.831418500000012</v>
      </c>
      <c r="F71" s="320">
        <v>4210000</v>
      </c>
      <c r="G71" s="17">
        <v>4209890.16</v>
      </c>
      <c r="H71" s="17">
        <f t="shared" si="11"/>
        <v>99.997390973871731</v>
      </c>
      <c r="I71" s="17">
        <v>5000000</v>
      </c>
      <c r="J71" s="17">
        <v>8694974.5999999996</v>
      </c>
      <c r="K71" s="17">
        <f t="shared" si="12"/>
        <v>173.89949199999998</v>
      </c>
      <c r="L71" s="17">
        <v>9000000</v>
      </c>
      <c r="M71" s="17">
        <v>9724908.5999999996</v>
      </c>
      <c r="N71" s="306">
        <f t="shared" si="13"/>
        <v>108.05453999999999</v>
      </c>
      <c r="O71" s="17">
        <v>9000000</v>
      </c>
      <c r="P71" s="17"/>
      <c r="Q71" s="17">
        <v>10000000</v>
      </c>
      <c r="R71" s="17"/>
      <c r="S71" s="17"/>
      <c r="T71" s="1334"/>
    </row>
    <row r="72" spans="1:20" s="2" customFormat="1" ht="22.5" customHeight="1" x14ac:dyDescent="0.25">
      <c r="A72" s="19">
        <v>1404</v>
      </c>
      <c r="B72" s="36" t="s">
        <v>119</v>
      </c>
      <c r="C72" s="17">
        <v>40000</v>
      </c>
      <c r="D72" s="17">
        <v>37665.269999999997</v>
      </c>
      <c r="E72" s="17">
        <f t="shared" si="10"/>
        <v>94.163174999999981</v>
      </c>
      <c r="F72" s="17">
        <v>50000</v>
      </c>
      <c r="G72" s="17">
        <v>33884.879999999997</v>
      </c>
      <c r="H72" s="17">
        <f t="shared" si="11"/>
        <v>67.769759999999991</v>
      </c>
      <c r="I72" s="17">
        <v>50000</v>
      </c>
      <c r="J72" s="17">
        <v>38695.519999999997</v>
      </c>
      <c r="K72" s="17">
        <f t="shared" si="12"/>
        <v>77.39103999999999</v>
      </c>
      <c r="L72" s="17">
        <v>600000</v>
      </c>
      <c r="M72" s="17">
        <v>290157.57</v>
      </c>
      <c r="N72" s="306">
        <f t="shared" si="13"/>
        <v>48.359594999999999</v>
      </c>
      <c r="O72" s="17">
        <v>400000</v>
      </c>
      <c r="P72" s="17"/>
      <c r="Q72" s="17">
        <v>300000</v>
      </c>
      <c r="R72" s="17"/>
      <c r="S72" s="17"/>
      <c r="T72" s="1334"/>
    </row>
    <row r="73" spans="1:20" s="2" customFormat="1" ht="22.5" customHeight="1" x14ac:dyDescent="0.25">
      <c r="A73" s="19">
        <v>1405</v>
      </c>
      <c r="B73" s="36" t="s">
        <v>201</v>
      </c>
      <c r="C73" s="17"/>
      <c r="D73" s="17"/>
      <c r="E73" s="17"/>
      <c r="F73" s="17"/>
      <c r="G73" s="17"/>
      <c r="H73" s="17"/>
      <c r="I73" s="17"/>
      <c r="J73" s="17"/>
      <c r="K73" s="17"/>
      <c r="L73" s="17">
        <v>20000000</v>
      </c>
      <c r="M73" s="17">
        <v>26781286.899999999</v>
      </c>
      <c r="N73" s="306">
        <f t="shared" si="13"/>
        <v>133.90643449999999</v>
      </c>
      <c r="O73" s="17">
        <v>32000000</v>
      </c>
      <c r="P73" s="17"/>
      <c r="Q73" s="17">
        <v>35000000</v>
      </c>
      <c r="R73" s="17"/>
      <c r="S73" s="17"/>
      <c r="T73" s="1334"/>
    </row>
    <row r="74" spans="1:20" s="2" customFormat="1" ht="22.5" customHeight="1" x14ac:dyDescent="0.25">
      <c r="A74" s="19" t="s">
        <v>392</v>
      </c>
      <c r="B74" s="36" t="s">
        <v>210</v>
      </c>
      <c r="C74" s="17"/>
      <c r="D74" s="17"/>
      <c r="E74" s="17"/>
      <c r="F74" s="17"/>
      <c r="G74" s="17"/>
      <c r="H74" s="17"/>
      <c r="I74" s="17"/>
      <c r="J74" s="17"/>
      <c r="K74" s="17"/>
      <c r="L74" s="17">
        <v>13000000</v>
      </c>
      <c r="M74" s="17">
        <v>14107459.029999999</v>
      </c>
      <c r="N74" s="306">
        <f t="shared" si="13"/>
        <v>108.5189156153846</v>
      </c>
      <c r="O74" s="17">
        <v>18000000</v>
      </c>
      <c r="P74" s="17"/>
      <c r="Q74" s="17">
        <v>17000000</v>
      </c>
      <c r="R74" s="17"/>
      <c r="S74" s="17"/>
      <c r="T74" s="1334"/>
    </row>
    <row r="75" spans="1:20" s="2" customFormat="1" ht="22.5" customHeight="1" x14ac:dyDescent="0.25">
      <c r="A75" s="19">
        <v>1409</v>
      </c>
      <c r="B75" s="16" t="s">
        <v>17</v>
      </c>
      <c r="C75" s="17">
        <v>30000000</v>
      </c>
      <c r="D75" s="17">
        <v>29999875.57</v>
      </c>
      <c r="E75" s="17">
        <f t="shared" si="10"/>
        <v>99.999585233333335</v>
      </c>
      <c r="F75" s="17">
        <v>34500000</v>
      </c>
      <c r="G75" s="17">
        <v>34498171.539999999</v>
      </c>
      <c r="H75" s="17">
        <f t="shared" si="11"/>
        <v>99.994700115942024</v>
      </c>
      <c r="I75" s="17">
        <v>34000000</v>
      </c>
      <c r="J75" s="17">
        <v>42907875.200000003</v>
      </c>
      <c r="K75" s="17">
        <f t="shared" si="12"/>
        <v>126.19963294117649</v>
      </c>
      <c r="L75" s="17"/>
      <c r="M75" s="17">
        <v>0</v>
      </c>
      <c r="N75" s="306"/>
      <c r="O75" s="17"/>
      <c r="P75" s="17"/>
      <c r="Q75" s="17"/>
      <c r="R75" s="17"/>
      <c r="S75" s="17"/>
      <c r="T75" s="1334"/>
    </row>
    <row r="76" spans="1:20" s="2" customFormat="1" ht="22.5" customHeight="1" x14ac:dyDescent="0.25">
      <c r="A76" s="78" t="s">
        <v>386</v>
      </c>
      <c r="B76" s="37" t="s">
        <v>206</v>
      </c>
      <c r="C76" s="195"/>
      <c r="D76" s="195"/>
      <c r="E76" s="195"/>
      <c r="F76" s="195"/>
      <c r="G76" s="195"/>
      <c r="H76" s="195"/>
      <c r="I76" s="195"/>
      <c r="J76" s="195"/>
      <c r="K76" s="195"/>
      <c r="L76" s="195">
        <v>1000000</v>
      </c>
      <c r="M76" s="195">
        <v>784342.46</v>
      </c>
      <c r="N76" s="306">
        <f t="shared" si="13"/>
        <v>78.434246000000002</v>
      </c>
      <c r="O76" s="195">
        <v>800000</v>
      </c>
      <c r="P76" s="195"/>
      <c r="Q76" s="195">
        <v>1000000</v>
      </c>
      <c r="R76" s="195"/>
      <c r="S76" s="195"/>
      <c r="T76" s="1334"/>
    </row>
    <row r="77" spans="1:20" s="2" customFormat="1" ht="22.5" customHeight="1" x14ac:dyDescent="0.25">
      <c r="A77" s="78" t="s">
        <v>387</v>
      </c>
      <c r="B77" s="16" t="s">
        <v>207</v>
      </c>
      <c r="C77" s="195"/>
      <c r="D77" s="195"/>
      <c r="E77" s="195"/>
      <c r="F77" s="195"/>
      <c r="G77" s="195"/>
      <c r="H77" s="195"/>
      <c r="I77" s="195"/>
      <c r="J77" s="195"/>
      <c r="K77" s="195"/>
      <c r="L77" s="195">
        <v>100000</v>
      </c>
      <c r="M77" s="195">
        <v>96224.28</v>
      </c>
      <c r="N77" s="306">
        <f t="shared" si="13"/>
        <v>96.224279999999993</v>
      </c>
      <c r="O77" s="195">
        <v>100000</v>
      </c>
      <c r="P77" s="195"/>
      <c r="Q77" s="195">
        <v>100000</v>
      </c>
      <c r="R77" s="195"/>
      <c r="S77" s="195"/>
      <c r="T77" s="1334"/>
    </row>
    <row r="78" spans="1:20" s="2" customFormat="1" ht="22.5" customHeight="1" x14ac:dyDescent="0.25">
      <c r="A78" s="78" t="s">
        <v>388</v>
      </c>
      <c r="B78" s="16" t="s">
        <v>203</v>
      </c>
      <c r="C78" s="195"/>
      <c r="D78" s="195"/>
      <c r="E78" s="195"/>
      <c r="F78" s="195"/>
      <c r="G78" s="195"/>
      <c r="H78" s="195"/>
      <c r="I78" s="195"/>
      <c r="J78" s="195"/>
      <c r="K78" s="195"/>
      <c r="L78" s="195">
        <v>2000000</v>
      </c>
      <c r="M78" s="195">
        <v>2892599.86</v>
      </c>
      <c r="N78" s="306">
        <f t="shared" si="13"/>
        <v>144.62999299999998</v>
      </c>
      <c r="O78" s="195">
        <v>2500000</v>
      </c>
      <c r="P78" s="195"/>
      <c r="Q78" s="195">
        <v>2500000</v>
      </c>
      <c r="R78" s="195"/>
      <c r="S78" s="195"/>
      <c r="T78" s="1334"/>
    </row>
    <row r="79" spans="1:20" s="2" customFormat="1" ht="22.5" customHeight="1" x14ac:dyDescent="0.25">
      <c r="A79" s="78">
        <v>1702</v>
      </c>
      <c r="B79" s="37" t="s">
        <v>134</v>
      </c>
      <c r="C79" s="195">
        <v>2000000</v>
      </c>
      <c r="D79" s="195">
        <v>1945599.15</v>
      </c>
      <c r="E79" s="195">
        <f t="shared" si="10"/>
        <v>97.279957499999995</v>
      </c>
      <c r="F79" s="195">
        <v>1000000</v>
      </c>
      <c r="G79" s="195">
        <v>975971.79</v>
      </c>
      <c r="H79" s="195">
        <f t="shared" si="11"/>
        <v>97.597178999999997</v>
      </c>
      <c r="I79" s="195">
        <v>2000000</v>
      </c>
      <c r="J79" s="195">
        <v>319974.38</v>
      </c>
      <c r="K79" s="195">
        <f t="shared" si="12"/>
        <v>15.998718999999999</v>
      </c>
      <c r="L79" s="195">
        <v>10800000</v>
      </c>
      <c r="M79" s="195">
        <v>588726.38</v>
      </c>
      <c r="N79" s="306">
        <f t="shared" si="13"/>
        <v>5.4511701851851857</v>
      </c>
      <c r="O79" s="17"/>
      <c r="P79" s="17"/>
      <c r="Q79" s="17"/>
      <c r="R79" s="17"/>
      <c r="S79" s="17"/>
      <c r="T79" s="1334"/>
    </row>
    <row r="80" spans="1:20" s="2" customFormat="1" ht="22.5" customHeight="1" x14ac:dyDescent="0.25">
      <c r="A80" s="44">
        <v>1703</v>
      </c>
      <c r="B80" s="37" t="s">
        <v>141</v>
      </c>
      <c r="C80" s="195"/>
      <c r="D80" s="195"/>
      <c r="E80" s="195"/>
      <c r="F80" s="195"/>
      <c r="G80" s="195"/>
      <c r="H80" s="195"/>
      <c r="I80" s="195"/>
      <c r="J80" s="195"/>
      <c r="K80" s="195"/>
      <c r="L80" s="195"/>
      <c r="M80" s="195">
        <v>0</v>
      </c>
      <c r="N80" s="306"/>
      <c r="O80" s="195"/>
      <c r="P80" s="195"/>
      <c r="Q80" s="195"/>
      <c r="R80" s="195"/>
      <c r="S80" s="195"/>
      <c r="T80" s="1334"/>
    </row>
    <row r="81" spans="1:20" ht="22.5" customHeight="1" x14ac:dyDescent="0.25">
      <c r="A81" s="1395" t="s">
        <v>140</v>
      </c>
      <c r="B81" s="1395"/>
      <c r="C81" s="564">
        <f>SUM(C56:C80)</f>
        <v>163440000</v>
      </c>
      <c r="D81" s="564">
        <f>SUM(D56:D80)</f>
        <v>149099517.54999998</v>
      </c>
      <c r="E81" s="564">
        <f t="shared" si="10"/>
        <v>91.225842847528142</v>
      </c>
      <c r="F81" s="564">
        <f>SUM(F56:F80)</f>
        <v>176210000</v>
      </c>
      <c r="G81" s="564">
        <f>SUM(G56:G80)</f>
        <v>175417671.54999998</v>
      </c>
      <c r="H81" s="564">
        <f t="shared" si="11"/>
        <v>99.550349895011621</v>
      </c>
      <c r="I81" s="564">
        <f>SUM(I56:I80)</f>
        <v>258400000</v>
      </c>
      <c r="J81" s="564">
        <f>SUM(J56:J80)</f>
        <v>261452200.22000003</v>
      </c>
      <c r="K81" s="564">
        <f t="shared" si="12"/>
        <v>101.18119203560371</v>
      </c>
      <c r="L81" s="564">
        <f>SUM(L56:L80)</f>
        <v>283650000</v>
      </c>
      <c r="M81" s="564">
        <f>SUM(M56:M80)</f>
        <v>272933303.16999996</v>
      </c>
      <c r="N81" s="1208">
        <f t="shared" si="13"/>
        <v>96.221859041071738</v>
      </c>
      <c r="O81" s="564">
        <f>SUM(O56:O80)</f>
        <v>305750000</v>
      </c>
      <c r="P81" s="564">
        <f t="shared" ref="P81:S81" si="16">SUM(P56:P80)</f>
        <v>0</v>
      </c>
      <c r="Q81" s="564">
        <f t="shared" ref="Q81" si="17">SUM(Q56:Q80)</f>
        <v>315500000</v>
      </c>
      <c r="R81" s="564"/>
      <c r="S81" s="564">
        <f t="shared" si="16"/>
        <v>0</v>
      </c>
      <c r="T81" s="1334"/>
    </row>
    <row r="82" spans="1:20" s="43" customFormat="1" ht="22.5" customHeight="1" thickBot="1" x14ac:dyDescent="0.35">
      <c r="A82" s="1426" t="s">
        <v>2</v>
      </c>
      <c r="B82" s="1426"/>
      <c r="C82" s="60">
        <f>C81+C55</f>
        <v>517498827</v>
      </c>
      <c r="D82" s="60">
        <f>D81+D55</f>
        <v>502573210.68999994</v>
      </c>
      <c r="E82" s="60">
        <f t="shared" si="10"/>
        <v>97.115816397782865</v>
      </c>
      <c r="F82" s="60">
        <f>F81+F55</f>
        <v>561835760</v>
      </c>
      <c r="G82" s="60">
        <f>G81+G55</f>
        <v>558795181.17999995</v>
      </c>
      <c r="H82" s="60">
        <f t="shared" si="11"/>
        <v>99.458813582816433</v>
      </c>
      <c r="I82" s="60">
        <f>I81+I55</f>
        <v>633302000</v>
      </c>
      <c r="J82" s="60">
        <f>J81+J55</f>
        <v>636826851.86000001</v>
      </c>
      <c r="K82" s="60">
        <f t="shared" si="12"/>
        <v>100.55658309305828</v>
      </c>
      <c r="L82" s="60">
        <f>L81+L55</f>
        <v>673650000</v>
      </c>
      <c r="M82" s="60">
        <f>M81+M55</f>
        <v>713848607.0999999</v>
      </c>
      <c r="N82" s="1207">
        <f t="shared" si="13"/>
        <v>105.96728376753506</v>
      </c>
      <c r="O82" s="60">
        <f>O81+O55</f>
        <v>786801000</v>
      </c>
      <c r="P82" s="60">
        <f t="shared" ref="P82:S82" si="18">P81+P55</f>
        <v>0</v>
      </c>
      <c r="Q82" s="60">
        <f t="shared" ref="Q82" si="19">Q81+Q55</f>
        <v>897382000</v>
      </c>
      <c r="R82" s="60"/>
      <c r="S82" s="60">
        <f t="shared" si="18"/>
        <v>0</v>
      </c>
      <c r="T82" s="1335"/>
    </row>
    <row r="83" spans="1:20" s="43" customFormat="1" ht="22.5" customHeight="1" thickTop="1" x14ac:dyDescent="0.25">
      <c r="A83" s="1409"/>
      <c r="B83" s="1409"/>
      <c r="C83" s="29"/>
      <c r="D83" s="29"/>
      <c r="E83" s="29"/>
      <c r="F83" s="160"/>
      <c r="G83" s="160"/>
      <c r="H83" s="160"/>
      <c r="I83" s="132"/>
      <c r="J83" s="132"/>
      <c r="K83" s="132"/>
      <c r="L83" s="132"/>
      <c r="M83" s="132"/>
      <c r="T83" s="540"/>
    </row>
    <row r="84" spans="1:20" s="122" customFormat="1" ht="22.5" customHeight="1" x14ac:dyDescent="0.25">
      <c r="A84" s="9"/>
      <c r="B84" s="9" t="s">
        <v>188</v>
      </c>
      <c r="C84" s="9"/>
      <c r="D84" s="9"/>
      <c r="E84" s="96"/>
      <c r="F84" s="96" t="s">
        <v>191</v>
      </c>
      <c r="G84" s="96"/>
      <c r="H84" s="96"/>
      <c r="I84" s="9"/>
      <c r="J84" s="9"/>
      <c r="K84" s="9"/>
      <c r="L84" s="9"/>
      <c r="M84" s="9"/>
      <c r="T84" s="290"/>
    </row>
    <row r="85" spans="1:20" s="122" customFormat="1" ht="22.5" customHeight="1" x14ac:dyDescent="0.25">
      <c r="B85" s="121" t="s">
        <v>189</v>
      </c>
      <c r="C85" s="161"/>
      <c r="D85" s="161"/>
      <c r="E85" s="168"/>
      <c r="F85" s="168"/>
      <c r="G85" s="168" t="s">
        <v>190</v>
      </c>
      <c r="H85" s="168"/>
      <c r="I85" s="168"/>
      <c r="J85" s="168"/>
      <c r="K85" s="168"/>
      <c r="L85" s="168"/>
      <c r="M85" s="168"/>
      <c r="T85" s="540"/>
    </row>
    <row r="86" spans="1:20" s="122" customFormat="1" ht="22.5" customHeight="1" x14ac:dyDescent="0.25">
      <c r="A86" s="121"/>
      <c r="B86" s="121"/>
      <c r="C86" s="108"/>
      <c r="D86" s="108"/>
      <c r="E86" s="108"/>
      <c r="F86" s="108"/>
      <c r="G86" s="108"/>
      <c r="H86" s="108"/>
      <c r="I86" s="108"/>
      <c r="J86" s="108"/>
      <c r="K86" s="108"/>
      <c r="L86" s="108"/>
      <c r="M86" s="108"/>
      <c r="T86" s="290"/>
    </row>
    <row r="87" spans="1:20" s="122" customFormat="1" ht="22.5" customHeight="1" x14ac:dyDescent="0.25">
      <c r="A87" s="121"/>
      <c r="B87" s="121" t="s">
        <v>159</v>
      </c>
      <c r="E87" s="161"/>
      <c r="F87" s="108"/>
      <c r="G87" s="108" t="s">
        <v>160</v>
      </c>
      <c r="H87" s="108"/>
      <c r="I87" s="108"/>
      <c r="J87" s="108"/>
      <c r="K87" s="108"/>
      <c r="L87" s="124" t="s">
        <v>186</v>
      </c>
      <c r="M87" s="161"/>
      <c r="T87" s="540"/>
    </row>
    <row r="88" spans="1:20" s="122" customFormat="1" ht="22.5" customHeight="1" thickBot="1" x14ac:dyDescent="0.3">
      <c r="A88" s="121"/>
      <c r="M88" s="161"/>
      <c r="T88" s="290"/>
    </row>
    <row r="89" spans="1:20" ht="22.5" customHeight="1" thickBot="1" x14ac:dyDescent="0.3">
      <c r="B89" s="138"/>
      <c r="C89" s="45"/>
      <c r="D89" s="45"/>
      <c r="E89" s="45"/>
      <c r="G89" s="102"/>
      <c r="H89" s="102"/>
      <c r="L89" s="102"/>
      <c r="M89" s="127" t="s">
        <v>157</v>
      </c>
      <c r="T89" s="540"/>
    </row>
    <row r="90" spans="1:20" s="2" customFormat="1" ht="22.5" customHeight="1" x14ac:dyDescent="0.3">
      <c r="A90" s="1275" t="s">
        <v>452</v>
      </c>
      <c r="B90" s="1275"/>
      <c r="C90" s="1275"/>
      <c r="D90" s="1275"/>
      <c r="E90" s="1275"/>
      <c r="F90" s="1275"/>
      <c r="G90" s="1275"/>
      <c r="H90" s="1275"/>
      <c r="I90" s="1275"/>
      <c r="J90" s="1275"/>
      <c r="K90" s="1275"/>
      <c r="L90" s="1275"/>
      <c r="M90" s="1275"/>
      <c r="N90" s="1275"/>
      <c r="O90" s="1275"/>
      <c r="P90" s="1275"/>
      <c r="Q90" s="1275"/>
      <c r="R90" s="1275"/>
      <c r="S90" s="1275"/>
      <c r="T90" s="1275"/>
    </row>
    <row r="91" spans="1:20" s="2" customFormat="1" ht="22.5" customHeight="1" x14ac:dyDescent="0.3">
      <c r="A91" s="1171"/>
      <c r="B91" s="1171"/>
      <c r="C91" s="162"/>
      <c r="D91" s="162"/>
      <c r="E91" s="162"/>
      <c r="F91" s="160"/>
      <c r="G91" s="160"/>
      <c r="H91" s="160"/>
      <c r="I91" s="161"/>
      <c r="J91" s="161"/>
      <c r="K91" s="161"/>
      <c r="L91" s="161"/>
      <c r="T91" s="540"/>
    </row>
    <row r="92" spans="1:20" s="2" customFormat="1" ht="22.5" customHeight="1" x14ac:dyDescent="0.3">
      <c r="A92" s="33" t="s">
        <v>31</v>
      </c>
      <c r="B92" s="40"/>
      <c r="C92" s="160"/>
      <c r="D92" s="160"/>
      <c r="E92" s="160"/>
      <c r="F92" s="162"/>
      <c r="G92" s="162"/>
      <c r="H92" s="162"/>
      <c r="I92" s="162"/>
      <c r="J92" s="162"/>
      <c r="K92" s="162"/>
      <c r="L92" s="162"/>
      <c r="T92" s="290"/>
    </row>
    <row r="93" spans="1:20" s="2" customFormat="1" ht="22.5" customHeight="1" x14ac:dyDescent="0.3">
      <c r="A93" s="33" t="s">
        <v>32</v>
      </c>
      <c r="B93" s="40"/>
      <c r="C93" s="162"/>
      <c r="D93" s="162"/>
      <c r="E93" s="162"/>
      <c r="F93" s="160"/>
      <c r="G93" s="160"/>
      <c r="H93" s="160"/>
      <c r="I93" s="161"/>
      <c r="J93" s="161"/>
      <c r="K93" s="161"/>
      <c r="L93" s="161"/>
      <c r="T93" s="540"/>
    </row>
    <row r="94" spans="1:20" s="2" customFormat="1" ht="22.5" customHeight="1" x14ac:dyDescent="0.3">
      <c r="A94" s="33" t="s">
        <v>99</v>
      </c>
      <c r="B94" s="40"/>
      <c r="C94" s="160"/>
      <c r="D94" s="160"/>
      <c r="E94" s="160"/>
      <c r="F94" s="162"/>
      <c r="G94" s="162"/>
      <c r="H94" s="162"/>
      <c r="I94" s="162"/>
      <c r="J94" s="162"/>
      <c r="K94" s="162"/>
      <c r="L94" s="162"/>
      <c r="T94" s="290"/>
    </row>
    <row r="95" spans="1:20" ht="22.5" customHeight="1" x14ac:dyDescent="0.25">
      <c r="C95" s="162"/>
      <c r="D95" s="162"/>
      <c r="E95" s="162"/>
      <c r="F95" s="160"/>
      <c r="G95" s="160"/>
      <c r="H95" s="160"/>
      <c r="I95" s="161"/>
      <c r="J95" s="161"/>
      <c r="K95" s="161"/>
      <c r="L95" s="161"/>
      <c r="T95" s="540"/>
    </row>
    <row r="96" spans="1:20" s="174" customFormat="1" ht="22.5" customHeight="1" x14ac:dyDescent="0.25">
      <c r="A96" s="1424" t="s">
        <v>18</v>
      </c>
      <c r="B96" s="1425" t="s">
        <v>7</v>
      </c>
      <c r="C96" s="1367">
        <v>2021</v>
      </c>
      <c r="D96" s="1370"/>
      <c r="E96" s="1368"/>
      <c r="F96" s="1366">
        <v>2022</v>
      </c>
      <c r="G96" s="1366"/>
      <c r="H96" s="1366"/>
      <c r="I96" s="1342">
        <v>2023</v>
      </c>
      <c r="J96" s="1419"/>
      <c r="K96" s="1343"/>
      <c r="L96" s="1344">
        <v>2024</v>
      </c>
      <c r="M96" s="1344"/>
      <c r="N96" s="1167"/>
      <c r="O96" s="1342">
        <v>2025</v>
      </c>
      <c r="P96" s="1343"/>
      <c r="Q96" s="1344" t="s">
        <v>446</v>
      </c>
      <c r="R96" s="1344" t="s">
        <v>448</v>
      </c>
      <c r="S96" s="1344" t="s">
        <v>447</v>
      </c>
      <c r="T96" s="1344" t="s">
        <v>450</v>
      </c>
    </row>
    <row r="97" spans="1:20" s="174" customFormat="1" ht="22.5" customHeight="1" x14ac:dyDescent="0.25">
      <c r="A97" s="1352"/>
      <c r="B97" s="1425"/>
      <c r="C97" s="1059" t="s">
        <v>178</v>
      </c>
      <c r="D97" s="1203" t="s">
        <v>1</v>
      </c>
      <c r="E97" s="1164" t="s">
        <v>138</v>
      </c>
      <c r="F97" s="1169" t="s">
        <v>192</v>
      </c>
      <c r="G97" s="1169" t="s">
        <v>1</v>
      </c>
      <c r="H97" s="1063" t="s">
        <v>138</v>
      </c>
      <c r="I97" s="1165" t="s">
        <v>0</v>
      </c>
      <c r="J97" s="1205" t="s">
        <v>1</v>
      </c>
      <c r="K97" s="1205" t="s">
        <v>138</v>
      </c>
      <c r="L97" s="1066" t="s">
        <v>0</v>
      </c>
      <c r="M97" s="1168" t="s">
        <v>1</v>
      </c>
      <c r="N97" s="1068" t="s">
        <v>138</v>
      </c>
      <c r="O97" s="1066" t="s">
        <v>0</v>
      </c>
      <c r="P97" s="1168" t="s">
        <v>1</v>
      </c>
      <c r="Q97" s="1344"/>
      <c r="R97" s="1344"/>
      <c r="S97" s="1344"/>
      <c r="T97" s="1344"/>
    </row>
    <row r="98" spans="1:20" s="2" customFormat="1" ht="22.5" customHeight="1" x14ac:dyDescent="0.25">
      <c r="A98" s="57">
        <v>1001</v>
      </c>
      <c r="B98" s="18" t="s">
        <v>8</v>
      </c>
      <c r="C98" s="311">
        <v>51351000</v>
      </c>
      <c r="D98" s="311">
        <v>51314454.32</v>
      </c>
      <c r="E98" s="311">
        <f>D98/C98*100</f>
        <v>99.928831609900499</v>
      </c>
      <c r="F98" s="320">
        <v>49728856</v>
      </c>
      <c r="G98" s="312">
        <v>48339072.68</v>
      </c>
      <c r="H98" s="311">
        <f>G98/F98*100</f>
        <v>97.205277917513328</v>
      </c>
      <c r="I98" s="312">
        <v>78323000</v>
      </c>
      <c r="J98" s="312">
        <v>59887251.350000001</v>
      </c>
      <c r="K98" s="311">
        <f>J98/I98*100</f>
        <v>76.461896697011099</v>
      </c>
      <c r="L98" s="312">
        <v>56000000</v>
      </c>
      <c r="M98" s="312">
        <v>54849758.159999996</v>
      </c>
      <c r="N98" s="305">
        <f>M98/L98*100</f>
        <v>97.945996714285712</v>
      </c>
      <c r="O98" s="305">
        <v>63982000</v>
      </c>
      <c r="P98" s="305"/>
      <c r="Q98" s="305">
        <v>90599000</v>
      </c>
      <c r="R98" s="558"/>
      <c r="S98" s="558"/>
      <c r="T98" s="1333" t="s">
        <v>453</v>
      </c>
    </row>
    <row r="99" spans="1:20" s="2" customFormat="1" ht="22.5" customHeight="1" x14ac:dyDescent="0.25">
      <c r="A99" s="19">
        <v>1002</v>
      </c>
      <c r="B99" s="12" t="s">
        <v>9</v>
      </c>
      <c r="C99" s="17">
        <v>300000</v>
      </c>
      <c r="D99" s="17">
        <v>255583.25</v>
      </c>
      <c r="E99" s="17">
        <f t="shared" ref="E99:E123" si="20">D99/C99*100</f>
        <v>85.194416666666655</v>
      </c>
      <c r="F99" s="17">
        <v>1000000</v>
      </c>
      <c r="G99" s="17">
        <v>307853</v>
      </c>
      <c r="H99" s="17">
        <f t="shared" ref="H99:H123" si="21">G99/F99*100</f>
        <v>30.785299999999999</v>
      </c>
      <c r="I99" s="17">
        <v>500000</v>
      </c>
      <c r="J99" s="17">
        <v>217226.75</v>
      </c>
      <c r="K99" s="17">
        <f t="shared" ref="K99:K123" si="22">J99/I99*100</f>
        <v>43.445349999999998</v>
      </c>
      <c r="L99" s="17">
        <v>2000000</v>
      </c>
      <c r="M99" s="17">
        <v>744590.82</v>
      </c>
      <c r="N99" s="305">
        <f t="shared" ref="N99:N123" si="23">M99/L99*100</f>
        <v>37.229540999999998</v>
      </c>
      <c r="O99" s="309">
        <v>800000</v>
      </c>
      <c r="P99" s="309"/>
      <c r="Q99" s="309">
        <v>1040000</v>
      </c>
      <c r="R99" s="706"/>
      <c r="S99" s="706"/>
      <c r="T99" s="1334"/>
    </row>
    <row r="100" spans="1:20" s="2" customFormat="1" ht="22.5" customHeight="1" x14ac:dyDescent="0.25">
      <c r="A100" s="44">
        <v>1003</v>
      </c>
      <c r="B100" s="24" t="s">
        <v>10</v>
      </c>
      <c r="C100" s="321">
        <v>14934000</v>
      </c>
      <c r="D100" s="321">
        <v>14390552</v>
      </c>
      <c r="E100" s="321">
        <f t="shared" si="20"/>
        <v>96.3610017409937</v>
      </c>
      <c r="F100" s="321">
        <v>21024320</v>
      </c>
      <c r="G100" s="321">
        <v>19637661.59</v>
      </c>
      <c r="H100" s="321">
        <f t="shared" si="21"/>
        <v>93.40450292803763</v>
      </c>
      <c r="I100" s="321">
        <v>27305000</v>
      </c>
      <c r="J100" s="321">
        <v>20403610.109999999</v>
      </c>
      <c r="K100" s="321">
        <f t="shared" si="22"/>
        <v>74.72481270829519</v>
      </c>
      <c r="L100" s="321">
        <v>23000000</v>
      </c>
      <c r="M100" s="321">
        <v>32548546.210000001</v>
      </c>
      <c r="N100" s="305">
        <f t="shared" si="23"/>
        <v>141.51541830434783</v>
      </c>
      <c r="O100" s="303">
        <v>42237000</v>
      </c>
      <c r="P100" s="303"/>
      <c r="Q100" s="303">
        <v>37032000</v>
      </c>
      <c r="R100" s="707"/>
      <c r="S100" s="707"/>
      <c r="T100" s="1334"/>
    </row>
    <row r="101" spans="1:20" ht="22.5" customHeight="1" thickBot="1" x14ac:dyDescent="0.35">
      <c r="A101" s="1415" t="s">
        <v>139</v>
      </c>
      <c r="B101" s="1416"/>
      <c r="C101" s="54">
        <f>SUM(C98:C100)</f>
        <v>66585000</v>
      </c>
      <c r="D101" s="54">
        <f>SUM(D98:D100)</f>
        <v>65960589.57</v>
      </c>
      <c r="E101" s="54">
        <f t="shared" si="20"/>
        <v>99.062235593602168</v>
      </c>
      <c r="F101" s="54">
        <f>SUM(F98:F100)</f>
        <v>71753176</v>
      </c>
      <c r="G101" s="54">
        <f>SUM(G98:G100)</f>
        <v>68284587.269999996</v>
      </c>
      <c r="H101" s="117">
        <f t="shared" si="21"/>
        <v>95.16594397159507</v>
      </c>
      <c r="I101" s="54">
        <f>SUM(I98:I100)</f>
        <v>106128000</v>
      </c>
      <c r="J101" s="54">
        <f>SUM(J98:J100)</f>
        <v>80508088.210000008</v>
      </c>
      <c r="K101" s="117">
        <f t="shared" si="22"/>
        <v>75.859422781923726</v>
      </c>
      <c r="L101" s="54">
        <f>SUM(L98:L100)</f>
        <v>81000000</v>
      </c>
      <c r="M101" s="54">
        <f>SUM(M98:M100)</f>
        <v>88142895.189999998</v>
      </c>
      <c r="N101" s="1209">
        <f t="shared" si="23"/>
        <v>108.81838912345678</v>
      </c>
      <c r="O101" s="54">
        <f>SUM(O98:O100)</f>
        <v>107019000</v>
      </c>
      <c r="P101" s="54">
        <f t="shared" ref="P101:S101" si="24">SUM(P98:P100)</f>
        <v>0</v>
      </c>
      <c r="Q101" s="54">
        <f t="shared" ref="Q101" si="25">SUM(Q98:Q100)</f>
        <v>128671000</v>
      </c>
      <c r="R101" s="117"/>
      <c r="S101" s="54">
        <f t="shared" si="24"/>
        <v>0</v>
      </c>
      <c r="T101" s="1334"/>
    </row>
    <row r="102" spans="1:20" s="2" customFormat="1" ht="22.5" customHeight="1" thickTop="1" x14ac:dyDescent="0.25">
      <c r="A102" s="58">
        <v>1101</v>
      </c>
      <c r="B102" s="25" t="s">
        <v>112</v>
      </c>
      <c r="C102" s="307">
        <v>2475000</v>
      </c>
      <c r="D102" s="307">
        <v>2070264.27</v>
      </c>
      <c r="E102" s="307">
        <f t="shared" si="20"/>
        <v>83.647041212121209</v>
      </c>
      <c r="F102" s="320">
        <v>2200000</v>
      </c>
      <c r="G102" s="307">
        <v>2196902.96</v>
      </c>
      <c r="H102" s="307">
        <f>G102/F102*100</f>
        <v>99.859225454545452</v>
      </c>
      <c r="I102" s="307">
        <v>3500000</v>
      </c>
      <c r="J102" s="307">
        <v>2944656.08</v>
      </c>
      <c r="K102" s="307">
        <f t="shared" si="22"/>
        <v>84.133030857142856</v>
      </c>
      <c r="L102" s="307">
        <v>2300000</v>
      </c>
      <c r="M102" s="307">
        <v>2299999.34</v>
      </c>
      <c r="N102" s="303">
        <f t="shared" si="23"/>
        <v>99.999971304347824</v>
      </c>
      <c r="O102" s="307">
        <v>2200000</v>
      </c>
      <c r="P102" s="307"/>
      <c r="Q102" s="307">
        <v>3000000</v>
      </c>
      <c r="R102" s="307"/>
      <c r="S102" s="307"/>
      <c r="T102" s="1334"/>
    </row>
    <row r="103" spans="1:20" s="2" customFormat="1" ht="22.5" customHeight="1" x14ac:dyDescent="0.25">
      <c r="A103" s="19">
        <v>1201</v>
      </c>
      <c r="B103" s="36" t="s">
        <v>12</v>
      </c>
      <c r="C103" s="307">
        <v>750000</v>
      </c>
      <c r="D103" s="307">
        <v>748787.93</v>
      </c>
      <c r="E103" s="307">
        <f t="shared" si="20"/>
        <v>99.838390666666683</v>
      </c>
      <c r="F103" s="307">
        <v>850000</v>
      </c>
      <c r="G103" s="307">
        <v>849798.06</v>
      </c>
      <c r="H103" s="307">
        <f t="shared" si="21"/>
        <v>99.976242352941185</v>
      </c>
      <c r="I103" s="307">
        <v>1500000</v>
      </c>
      <c r="J103" s="307">
        <v>1388508.81</v>
      </c>
      <c r="K103" s="307">
        <f t="shared" si="22"/>
        <v>92.567254000000005</v>
      </c>
      <c r="L103" s="307">
        <v>1000000</v>
      </c>
      <c r="M103" s="307">
        <v>479577.5</v>
      </c>
      <c r="N103" s="305">
        <f t="shared" si="23"/>
        <v>47.957749999999997</v>
      </c>
      <c r="O103" s="307">
        <v>500000</v>
      </c>
      <c r="P103" s="307"/>
      <c r="Q103" s="307">
        <v>600000</v>
      </c>
      <c r="R103" s="307"/>
      <c r="S103" s="307"/>
      <c r="T103" s="1334"/>
    </row>
    <row r="104" spans="1:20" s="2" customFormat="1" ht="22.5" customHeight="1" x14ac:dyDescent="0.25">
      <c r="A104" s="19">
        <v>1202</v>
      </c>
      <c r="B104" s="16" t="s">
        <v>13</v>
      </c>
      <c r="C104" s="307">
        <v>1200000</v>
      </c>
      <c r="D104" s="307">
        <v>1037368</v>
      </c>
      <c r="E104" s="307">
        <f t="shared" si="20"/>
        <v>86.447333333333333</v>
      </c>
      <c r="F104" s="320">
        <v>1800000</v>
      </c>
      <c r="G104" s="307">
        <v>1799938</v>
      </c>
      <c r="H104" s="307">
        <f t="shared" si="21"/>
        <v>99.99655555555556</v>
      </c>
      <c r="I104" s="307">
        <v>2000000</v>
      </c>
      <c r="J104" s="307">
        <v>1079915</v>
      </c>
      <c r="K104" s="307">
        <f t="shared" si="22"/>
        <v>53.995750000000001</v>
      </c>
      <c r="L104" s="307"/>
      <c r="M104" s="307">
        <v>0</v>
      </c>
      <c r="N104" s="305"/>
      <c r="O104" s="307"/>
      <c r="P104" s="307"/>
      <c r="Q104" s="307"/>
      <c r="R104" s="307"/>
      <c r="S104" s="307"/>
      <c r="T104" s="1334"/>
    </row>
    <row r="105" spans="1:20" s="2" customFormat="1" ht="22.5" customHeight="1" x14ac:dyDescent="0.25">
      <c r="A105" s="19" t="s">
        <v>390</v>
      </c>
      <c r="B105" s="16" t="s">
        <v>198</v>
      </c>
      <c r="C105" s="307"/>
      <c r="D105" s="307"/>
      <c r="E105" s="307"/>
      <c r="F105" s="320"/>
      <c r="G105" s="307"/>
      <c r="H105" s="307"/>
      <c r="I105" s="307"/>
      <c r="J105" s="307"/>
      <c r="K105" s="307"/>
      <c r="L105" s="307">
        <v>1000000</v>
      </c>
      <c r="M105" s="307">
        <v>566105</v>
      </c>
      <c r="N105" s="305">
        <f t="shared" si="23"/>
        <v>56.610499999999995</v>
      </c>
      <c r="O105" s="307">
        <v>650000</v>
      </c>
      <c r="P105" s="307"/>
      <c r="Q105" s="307">
        <v>600000</v>
      </c>
      <c r="R105" s="307"/>
      <c r="S105" s="307"/>
      <c r="T105" s="1334"/>
    </row>
    <row r="106" spans="1:20" s="2" customFormat="1" ht="22.5" customHeight="1" x14ac:dyDescent="0.25">
      <c r="A106" s="19">
        <v>1203</v>
      </c>
      <c r="B106" s="12" t="s">
        <v>153</v>
      </c>
      <c r="C106" s="307">
        <v>1000</v>
      </c>
      <c r="D106" s="307">
        <v>960</v>
      </c>
      <c r="E106" s="307">
        <f t="shared" si="20"/>
        <v>96</v>
      </c>
      <c r="F106" s="307">
        <v>5000</v>
      </c>
      <c r="G106" s="307"/>
      <c r="H106" s="307">
        <f t="shared" si="21"/>
        <v>0</v>
      </c>
      <c r="I106" s="307">
        <v>1000</v>
      </c>
      <c r="J106" s="307"/>
      <c r="K106" s="307">
        <f t="shared" si="22"/>
        <v>0</v>
      </c>
      <c r="L106" s="307"/>
      <c r="M106" s="307">
        <v>0</v>
      </c>
      <c r="N106" s="305"/>
      <c r="O106" s="307">
        <v>0</v>
      </c>
      <c r="P106" s="307"/>
      <c r="Q106" s="307"/>
      <c r="R106" s="307"/>
      <c r="S106" s="307"/>
      <c r="T106" s="1334"/>
    </row>
    <row r="107" spans="1:20" s="2" customFormat="1" ht="22.5" customHeight="1" x14ac:dyDescent="0.25">
      <c r="A107" s="19" t="s">
        <v>384</v>
      </c>
      <c r="B107" s="12" t="s">
        <v>214</v>
      </c>
      <c r="C107" s="307"/>
      <c r="D107" s="307"/>
      <c r="E107" s="307"/>
      <c r="F107" s="362"/>
      <c r="G107" s="307"/>
      <c r="H107" s="307"/>
      <c r="I107" s="307"/>
      <c r="J107" s="307"/>
      <c r="K107" s="307"/>
      <c r="L107" s="307">
        <v>1000</v>
      </c>
      <c r="M107" s="307">
        <v>0</v>
      </c>
      <c r="N107" s="305">
        <f t="shared" si="23"/>
        <v>0</v>
      </c>
      <c r="O107" s="307">
        <v>1000</v>
      </c>
      <c r="P107" s="307"/>
      <c r="Q107" s="307">
        <v>1000</v>
      </c>
      <c r="R107" s="307"/>
      <c r="S107" s="307"/>
      <c r="T107" s="1334"/>
    </row>
    <row r="108" spans="1:20" s="2" customFormat="1" ht="22.5" customHeight="1" x14ac:dyDescent="0.25">
      <c r="A108" s="19">
        <v>1204</v>
      </c>
      <c r="B108" s="12" t="s">
        <v>126</v>
      </c>
      <c r="C108" s="307">
        <v>2000000</v>
      </c>
      <c r="D108" s="307">
        <v>1584361.5</v>
      </c>
      <c r="E108" s="307">
        <f t="shared" si="20"/>
        <v>79.218074999999999</v>
      </c>
      <c r="F108" s="320">
        <v>100000</v>
      </c>
      <c r="G108" s="307">
        <v>15215</v>
      </c>
      <c r="H108" s="307">
        <f t="shared" si="21"/>
        <v>15.215</v>
      </c>
      <c r="I108" s="307">
        <v>3000000</v>
      </c>
      <c r="J108" s="307">
        <v>6502</v>
      </c>
      <c r="K108" s="307">
        <f t="shared" si="22"/>
        <v>0.21673333333333331</v>
      </c>
      <c r="L108" s="307">
        <v>1700000</v>
      </c>
      <c r="M108" s="307">
        <v>24437.5</v>
      </c>
      <c r="N108" s="305">
        <f t="shared" si="23"/>
        <v>1.4375</v>
      </c>
      <c r="O108" s="307">
        <v>500000</v>
      </c>
      <c r="P108" s="307"/>
      <c r="Q108" s="307">
        <v>100000</v>
      </c>
      <c r="R108" s="307"/>
      <c r="S108" s="307"/>
      <c r="T108" s="1334"/>
    </row>
    <row r="109" spans="1:20" s="2" customFormat="1" ht="22.5" customHeight="1" x14ac:dyDescent="0.25">
      <c r="A109" s="19">
        <v>1205</v>
      </c>
      <c r="B109" s="16" t="s">
        <v>124</v>
      </c>
      <c r="C109" s="307">
        <v>200000</v>
      </c>
      <c r="D109" s="307">
        <v>174901</v>
      </c>
      <c r="E109" s="307">
        <f t="shared" si="20"/>
        <v>87.450499999999991</v>
      </c>
      <c r="F109" s="307">
        <v>300000</v>
      </c>
      <c r="G109" s="307">
        <v>299480.46000000002</v>
      </c>
      <c r="H109" s="307">
        <f t="shared" si="21"/>
        <v>99.826819999999998</v>
      </c>
      <c r="I109" s="307">
        <v>400000</v>
      </c>
      <c r="J109" s="307">
        <v>272728.5</v>
      </c>
      <c r="K109" s="307">
        <f t="shared" si="22"/>
        <v>68.182124999999999</v>
      </c>
      <c r="L109" s="307">
        <v>300000</v>
      </c>
      <c r="M109" s="307">
        <v>60883</v>
      </c>
      <c r="N109" s="305">
        <f t="shared" si="23"/>
        <v>20.294333333333334</v>
      </c>
      <c r="O109" s="307">
        <v>350000</v>
      </c>
      <c r="P109" s="307"/>
      <c r="Q109" s="307">
        <v>200000</v>
      </c>
      <c r="R109" s="307"/>
      <c r="S109" s="307"/>
      <c r="T109" s="1334"/>
    </row>
    <row r="110" spans="1:20" s="2" customFormat="1" ht="22.5" customHeight="1" x14ac:dyDescent="0.25">
      <c r="A110" s="19" t="s">
        <v>431</v>
      </c>
      <c r="B110" s="36" t="s">
        <v>432</v>
      </c>
      <c r="C110" s="307"/>
      <c r="D110" s="307"/>
      <c r="E110" s="307"/>
      <c r="F110" s="307"/>
      <c r="G110" s="307"/>
      <c r="H110" s="307"/>
      <c r="I110" s="307"/>
      <c r="J110" s="307"/>
      <c r="K110" s="307"/>
      <c r="L110" s="307">
        <v>0</v>
      </c>
      <c r="M110" s="307">
        <v>11504149.890000001</v>
      </c>
      <c r="N110" s="305"/>
      <c r="O110" s="307">
        <v>0</v>
      </c>
      <c r="Q110" s="307"/>
      <c r="S110" s="307"/>
      <c r="T110" s="1334"/>
    </row>
    <row r="111" spans="1:20" s="2" customFormat="1" ht="22.5" customHeight="1" x14ac:dyDescent="0.25">
      <c r="A111" s="19">
        <v>1301</v>
      </c>
      <c r="B111" s="16" t="s">
        <v>14</v>
      </c>
      <c r="C111" s="307">
        <v>1500000</v>
      </c>
      <c r="D111" s="307">
        <v>1489044.12</v>
      </c>
      <c r="E111" s="307">
        <f t="shared" si="20"/>
        <v>99.269608000000005</v>
      </c>
      <c r="F111" s="307">
        <v>1500000</v>
      </c>
      <c r="G111" s="307">
        <v>1494064.07</v>
      </c>
      <c r="H111" s="307">
        <f t="shared" si="21"/>
        <v>99.604271333333344</v>
      </c>
      <c r="I111" s="307">
        <v>5000000</v>
      </c>
      <c r="J111" s="307">
        <v>744670.1</v>
      </c>
      <c r="K111" s="307">
        <f t="shared" si="22"/>
        <v>14.893402</v>
      </c>
      <c r="L111" s="307">
        <v>200000</v>
      </c>
      <c r="M111" s="307">
        <v>2610</v>
      </c>
      <c r="N111" s="305">
        <f t="shared" si="23"/>
        <v>1.3050000000000002</v>
      </c>
      <c r="O111" s="307">
        <v>200000</v>
      </c>
      <c r="P111" s="307"/>
      <c r="Q111" s="307">
        <v>800000</v>
      </c>
      <c r="R111" s="307"/>
      <c r="S111" s="307"/>
      <c r="T111" s="1334"/>
    </row>
    <row r="112" spans="1:20" s="2" customFormat="1" ht="22.5" customHeight="1" x14ac:dyDescent="0.25">
      <c r="A112" s="19">
        <v>1302</v>
      </c>
      <c r="B112" s="16" t="s">
        <v>123</v>
      </c>
      <c r="C112" s="307">
        <v>200000</v>
      </c>
      <c r="D112" s="307">
        <v>109821.5</v>
      </c>
      <c r="E112" s="307">
        <f t="shared" si="20"/>
        <v>54.91075</v>
      </c>
      <c r="F112" s="320">
        <v>50000</v>
      </c>
      <c r="G112" s="307">
        <v>7780</v>
      </c>
      <c r="H112" s="307">
        <f t="shared" si="21"/>
        <v>15.559999999999999</v>
      </c>
      <c r="I112" s="307">
        <v>500000</v>
      </c>
      <c r="J112" s="307">
        <v>14940</v>
      </c>
      <c r="K112" s="307">
        <f t="shared" si="22"/>
        <v>2.988</v>
      </c>
      <c r="L112" s="307">
        <v>200000</v>
      </c>
      <c r="M112" s="307">
        <v>179401.92</v>
      </c>
      <c r="N112" s="305">
        <f t="shared" si="23"/>
        <v>89.700960000000009</v>
      </c>
      <c r="O112" s="307">
        <v>1400000</v>
      </c>
      <c r="P112" s="307"/>
      <c r="Q112" s="307">
        <v>500000</v>
      </c>
      <c r="R112" s="307"/>
      <c r="S112" s="307"/>
      <c r="T112" s="1334"/>
    </row>
    <row r="113" spans="1:20" s="2" customFormat="1" ht="22.5" customHeight="1" x14ac:dyDescent="0.25">
      <c r="A113" s="19">
        <v>1303</v>
      </c>
      <c r="B113" s="16" t="s">
        <v>109</v>
      </c>
      <c r="C113" s="307">
        <v>200000</v>
      </c>
      <c r="D113" s="307">
        <v>137714.19</v>
      </c>
      <c r="E113" s="307">
        <f t="shared" si="20"/>
        <v>68.857095000000001</v>
      </c>
      <c r="F113" s="320">
        <v>150000</v>
      </c>
      <c r="G113" s="307">
        <v>83575</v>
      </c>
      <c r="H113" s="307">
        <f t="shared" si="21"/>
        <v>55.716666666666669</v>
      </c>
      <c r="I113" s="307">
        <v>500000</v>
      </c>
      <c r="J113" s="307">
        <v>1775</v>
      </c>
      <c r="K113" s="307">
        <f t="shared" si="22"/>
        <v>0.35500000000000004</v>
      </c>
      <c r="L113" s="307">
        <v>800000</v>
      </c>
      <c r="M113" s="307">
        <v>800000</v>
      </c>
      <c r="N113" s="305">
        <f t="shared" si="23"/>
        <v>100</v>
      </c>
      <c r="O113" s="307">
        <v>1200000</v>
      </c>
      <c r="P113" s="307"/>
      <c r="Q113" s="307">
        <v>5000000</v>
      </c>
      <c r="R113" s="307"/>
      <c r="S113" s="307"/>
      <c r="T113" s="1334"/>
    </row>
    <row r="114" spans="1:20" s="2" customFormat="1" ht="22.5" customHeight="1" x14ac:dyDescent="0.25">
      <c r="A114" s="19">
        <v>1401</v>
      </c>
      <c r="B114" s="12" t="s">
        <v>127</v>
      </c>
      <c r="C114" s="307">
        <v>50000</v>
      </c>
      <c r="D114" s="307">
        <v>30585</v>
      </c>
      <c r="E114" s="307">
        <f t="shared" si="20"/>
        <v>61.17</v>
      </c>
      <c r="F114" s="307">
        <v>75000</v>
      </c>
      <c r="G114" s="307">
        <v>43630</v>
      </c>
      <c r="H114" s="307">
        <f t="shared" si="21"/>
        <v>58.173333333333332</v>
      </c>
      <c r="I114" s="307">
        <v>50000</v>
      </c>
      <c r="J114" s="307">
        <v>46820</v>
      </c>
      <c r="K114" s="307">
        <f t="shared" si="22"/>
        <v>93.64</v>
      </c>
      <c r="L114" s="307">
        <v>50000</v>
      </c>
      <c r="M114" s="307">
        <v>21560</v>
      </c>
      <c r="N114" s="305">
        <f t="shared" si="23"/>
        <v>43.120000000000005</v>
      </c>
      <c r="O114" s="307">
        <v>50000</v>
      </c>
      <c r="P114" s="307"/>
      <c r="Q114" s="307">
        <v>30000</v>
      </c>
      <c r="R114" s="307"/>
      <c r="S114" s="307"/>
      <c r="T114" s="1334"/>
    </row>
    <row r="115" spans="1:20" s="2" customFormat="1" ht="22.5" customHeight="1" x14ac:dyDescent="0.25">
      <c r="A115" s="19">
        <v>1402</v>
      </c>
      <c r="B115" s="16" t="s">
        <v>117</v>
      </c>
      <c r="C115" s="307">
        <v>50000</v>
      </c>
      <c r="D115" s="307">
        <v>2990</v>
      </c>
      <c r="E115" s="307">
        <f t="shared" si="20"/>
        <v>5.9799999999999995</v>
      </c>
      <c r="F115" s="320">
        <v>50000</v>
      </c>
      <c r="G115" s="307">
        <v>17142.98</v>
      </c>
      <c r="H115" s="307">
        <f t="shared" si="21"/>
        <v>34.285959999999996</v>
      </c>
      <c r="I115" s="307">
        <v>200000</v>
      </c>
      <c r="J115" s="307">
        <v>109246.77</v>
      </c>
      <c r="K115" s="307">
        <f t="shared" si="22"/>
        <v>54.623384999999999</v>
      </c>
      <c r="L115" s="307">
        <v>50000</v>
      </c>
      <c r="M115" s="307">
        <v>36395</v>
      </c>
      <c r="N115" s="305">
        <f t="shared" si="23"/>
        <v>72.789999999999992</v>
      </c>
      <c r="O115" s="307">
        <v>75000</v>
      </c>
      <c r="P115" s="307"/>
      <c r="Q115" s="307">
        <v>50000</v>
      </c>
      <c r="R115" s="307"/>
      <c r="S115" s="307"/>
      <c r="T115" s="1334"/>
    </row>
    <row r="116" spans="1:20" s="2" customFormat="1" ht="22.5" customHeight="1" x14ac:dyDescent="0.25">
      <c r="A116" s="19">
        <v>1403</v>
      </c>
      <c r="B116" s="16" t="s">
        <v>118</v>
      </c>
      <c r="C116" s="307">
        <v>50000</v>
      </c>
      <c r="D116" s="307">
        <v>49441.1</v>
      </c>
      <c r="E116" s="307">
        <f t="shared" si="20"/>
        <v>98.882199999999997</v>
      </c>
      <c r="F116" s="320">
        <v>100000</v>
      </c>
      <c r="G116" s="307">
        <v>98914.94</v>
      </c>
      <c r="H116" s="307">
        <f t="shared" si="21"/>
        <v>98.914940000000001</v>
      </c>
      <c r="I116" s="307">
        <v>150000</v>
      </c>
      <c r="J116" s="307">
        <v>140077.64000000001</v>
      </c>
      <c r="K116" s="307">
        <f t="shared" si="22"/>
        <v>93.385093333333344</v>
      </c>
      <c r="L116" s="307">
        <v>100000</v>
      </c>
      <c r="M116" s="307">
        <v>15573</v>
      </c>
      <c r="N116" s="305">
        <f t="shared" si="23"/>
        <v>15.573</v>
      </c>
      <c r="O116" s="307">
        <v>150000</v>
      </c>
      <c r="P116" s="307"/>
      <c r="Q116" s="307">
        <v>100000</v>
      </c>
      <c r="R116" s="307"/>
      <c r="S116" s="307"/>
      <c r="T116" s="1334"/>
    </row>
    <row r="117" spans="1:20" s="2" customFormat="1" ht="22.5" customHeight="1" x14ac:dyDescent="0.25">
      <c r="A117" s="19">
        <v>1404</v>
      </c>
      <c r="B117" s="36" t="s">
        <v>119</v>
      </c>
      <c r="C117" s="307">
        <v>150000</v>
      </c>
      <c r="D117" s="307">
        <v>149000</v>
      </c>
      <c r="E117" s="307">
        <f t="shared" si="20"/>
        <v>99.333333333333329</v>
      </c>
      <c r="F117" s="320">
        <v>400000</v>
      </c>
      <c r="G117" s="307">
        <v>388620</v>
      </c>
      <c r="H117" s="307">
        <f t="shared" si="21"/>
        <v>97.155000000000001</v>
      </c>
      <c r="I117" s="307">
        <v>500000</v>
      </c>
      <c r="J117" s="307">
        <v>493682.81</v>
      </c>
      <c r="K117" s="307">
        <f t="shared" si="22"/>
        <v>98.736561999999992</v>
      </c>
      <c r="L117" s="307">
        <v>500000</v>
      </c>
      <c r="M117" s="307">
        <v>329941.68</v>
      </c>
      <c r="N117" s="305">
        <f t="shared" si="23"/>
        <v>65.988336000000004</v>
      </c>
      <c r="O117" s="307">
        <v>450000</v>
      </c>
      <c r="P117" s="307"/>
      <c r="Q117" s="307">
        <v>400000</v>
      </c>
      <c r="R117" s="307"/>
      <c r="S117" s="307"/>
      <c r="T117" s="1334"/>
    </row>
    <row r="118" spans="1:20" s="2" customFormat="1" ht="22.5" customHeight="1" x14ac:dyDescent="0.25">
      <c r="A118" s="19">
        <v>1408</v>
      </c>
      <c r="B118" s="17" t="s">
        <v>142</v>
      </c>
      <c r="C118" s="307">
        <v>4000000</v>
      </c>
      <c r="D118" s="307">
        <v>3273115.96</v>
      </c>
      <c r="E118" s="307">
        <f t="shared" si="20"/>
        <v>81.827899000000002</v>
      </c>
      <c r="F118" s="320">
        <v>1790000</v>
      </c>
      <c r="G118" s="307">
        <v>1681744.54</v>
      </c>
      <c r="H118" s="307">
        <f t="shared" si="21"/>
        <v>93.952208938547486</v>
      </c>
      <c r="I118" s="307">
        <v>5000000</v>
      </c>
      <c r="J118" s="307">
        <v>407923.56</v>
      </c>
      <c r="K118" s="307">
        <f t="shared" si="22"/>
        <v>8.158471200000001</v>
      </c>
      <c r="L118" s="307">
        <v>5000000</v>
      </c>
      <c r="M118" s="307">
        <v>0</v>
      </c>
      <c r="N118" s="305">
        <f t="shared" si="23"/>
        <v>0</v>
      </c>
      <c r="O118" s="307">
        <v>1000</v>
      </c>
      <c r="P118" s="307"/>
      <c r="Q118" s="307">
        <v>1000</v>
      </c>
      <c r="R118" s="307"/>
      <c r="S118" s="307"/>
      <c r="T118" s="1334"/>
    </row>
    <row r="119" spans="1:20" s="2" customFormat="1" ht="22.5" customHeight="1" x14ac:dyDescent="0.25">
      <c r="A119" s="19" t="s">
        <v>388</v>
      </c>
      <c r="B119" s="16" t="s">
        <v>203</v>
      </c>
      <c r="C119" s="307"/>
      <c r="D119" s="307"/>
      <c r="E119" s="307"/>
      <c r="F119" s="307">
        <v>50000</v>
      </c>
      <c r="G119" s="307">
        <v>44263.09</v>
      </c>
      <c r="H119" s="307"/>
      <c r="I119" s="307">
        <v>100000</v>
      </c>
      <c r="J119" s="307">
        <v>46437</v>
      </c>
      <c r="K119" s="307">
        <f t="shared" si="22"/>
        <v>46.436999999999998</v>
      </c>
      <c r="L119" s="307">
        <v>50000</v>
      </c>
      <c r="M119" s="307">
        <v>5165</v>
      </c>
      <c r="N119" s="305">
        <f t="shared" si="23"/>
        <v>10.33</v>
      </c>
      <c r="O119" s="307">
        <v>250000</v>
      </c>
      <c r="P119" s="307"/>
      <c r="Q119" s="307">
        <v>150000</v>
      </c>
      <c r="R119" s="307"/>
      <c r="S119" s="307"/>
      <c r="T119" s="1334"/>
    </row>
    <row r="120" spans="1:20" s="2" customFormat="1" ht="22.5" customHeight="1" x14ac:dyDescent="0.25">
      <c r="A120" s="19">
        <v>1701</v>
      </c>
      <c r="B120" s="16" t="s">
        <v>125</v>
      </c>
      <c r="C120" s="307"/>
      <c r="D120" s="307"/>
      <c r="E120" s="307"/>
      <c r="F120" s="307"/>
      <c r="G120" s="307"/>
      <c r="H120" s="307"/>
      <c r="I120" s="307">
        <v>1000</v>
      </c>
      <c r="J120" s="307"/>
      <c r="K120" s="307">
        <f t="shared" si="22"/>
        <v>0</v>
      </c>
      <c r="L120" s="307">
        <v>1000</v>
      </c>
      <c r="M120" s="309">
        <v>0</v>
      </c>
      <c r="N120" s="305">
        <f t="shared" si="23"/>
        <v>0</v>
      </c>
      <c r="O120" s="307">
        <v>0</v>
      </c>
      <c r="P120" s="307"/>
      <c r="Q120" s="307">
        <v>1000</v>
      </c>
      <c r="R120" s="307"/>
      <c r="S120" s="307"/>
      <c r="T120" s="1334"/>
    </row>
    <row r="121" spans="1:20" s="2" customFormat="1" ht="22.5" customHeight="1" x14ac:dyDescent="0.25">
      <c r="A121" s="78">
        <v>1702</v>
      </c>
      <c r="B121" s="37" t="s">
        <v>134</v>
      </c>
      <c r="C121" s="309">
        <v>800000</v>
      </c>
      <c r="D121" s="309">
        <v>777477.74</v>
      </c>
      <c r="E121" s="309">
        <f t="shared" si="20"/>
        <v>97.184717499999991</v>
      </c>
      <c r="F121" s="320">
        <v>100000</v>
      </c>
      <c r="G121" s="309">
        <v>93705</v>
      </c>
      <c r="H121" s="309">
        <f t="shared" si="21"/>
        <v>93.704999999999998</v>
      </c>
      <c r="I121" s="309">
        <v>800000</v>
      </c>
      <c r="J121" s="309">
        <v>159560</v>
      </c>
      <c r="K121" s="309">
        <f t="shared" si="22"/>
        <v>19.945</v>
      </c>
      <c r="L121" s="309">
        <v>1250000</v>
      </c>
      <c r="M121" s="110">
        <v>295365.52</v>
      </c>
      <c r="N121" s="305">
        <f t="shared" si="23"/>
        <v>23.6292416</v>
      </c>
      <c r="O121" s="307"/>
      <c r="P121" s="307"/>
      <c r="Q121" s="307"/>
      <c r="R121" s="307"/>
      <c r="S121" s="307"/>
      <c r="T121" s="1334"/>
    </row>
    <row r="122" spans="1:20" ht="22.5" customHeight="1" x14ac:dyDescent="0.3">
      <c r="A122" s="1395" t="s">
        <v>140</v>
      </c>
      <c r="B122" s="1395"/>
      <c r="C122" s="550">
        <f>SUM(C102:C121)</f>
        <v>13626000</v>
      </c>
      <c r="D122" s="550">
        <f>SUM(D102:D121)</f>
        <v>11635832.310000001</v>
      </c>
      <c r="E122" s="550">
        <f t="shared" si="20"/>
        <v>85.394336635843246</v>
      </c>
      <c r="F122" s="550">
        <f>SUM(F102:F121)</f>
        <v>9520000</v>
      </c>
      <c r="G122" s="550">
        <f>SUM(G102:G121)</f>
        <v>9114774.1000000015</v>
      </c>
      <c r="H122" s="550">
        <f t="shared" si="21"/>
        <v>95.74342542016808</v>
      </c>
      <c r="I122" s="550">
        <f>SUM(I102:I121)</f>
        <v>23202000</v>
      </c>
      <c r="J122" s="550">
        <f>SUM(J102:J121)</f>
        <v>7857443.2699999986</v>
      </c>
      <c r="K122" s="550">
        <f t="shared" si="22"/>
        <v>33.865370528402714</v>
      </c>
      <c r="L122" s="550">
        <f>SUM(L102:L121)</f>
        <v>14502000</v>
      </c>
      <c r="M122" s="550">
        <f>SUM(M102:M121)</f>
        <v>16621164.35</v>
      </c>
      <c r="N122" s="1210">
        <f t="shared" si="23"/>
        <v>114.61291097779616</v>
      </c>
      <c r="O122" s="550">
        <f>SUM(O102:O121)</f>
        <v>7977000</v>
      </c>
      <c r="P122" s="550">
        <f t="shared" ref="P122:S122" si="26">SUM(P102:P121)</f>
        <v>0</v>
      </c>
      <c r="Q122" s="550">
        <f t="shared" ref="Q122" si="27">SUM(Q102:Q121)</f>
        <v>11533000</v>
      </c>
      <c r="R122" s="550"/>
      <c r="S122" s="550">
        <f t="shared" si="26"/>
        <v>0</v>
      </c>
      <c r="T122" s="1334"/>
    </row>
    <row r="123" spans="1:20" s="43" customFormat="1" ht="22.5" customHeight="1" thickBot="1" x14ac:dyDescent="0.35">
      <c r="A123" s="1427" t="s">
        <v>2</v>
      </c>
      <c r="B123" s="1427"/>
      <c r="C123" s="48">
        <f>C122+C101</f>
        <v>80211000</v>
      </c>
      <c r="D123" s="48">
        <f>D122+D101</f>
        <v>77596421.879999995</v>
      </c>
      <c r="E123" s="48">
        <f t="shared" si="20"/>
        <v>96.740374611960945</v>
      </c>
      <c r="F123" s="48">
        <f>F122+F101</f>
        <v>81273176</v>
      </c>
      <c r="G123" s="48">
        <f>G122+G101</f>
        <v>77399361.370000005</v>
      </c>
      <c r="H123" s="48">
        <f t="shared" si="21"/>
        <v>95.233587733793016</v>
      </c>
      <c r="I123" s="48">
        <f>I122+I101</f>
        <v>129330000</v>
      </c>
      <c r="J123" s="48">
        <f>J122+J101</f>
        <v>88365531.480000004</v>
      </c>
      <c r="K123" s="48">
        <f t="shared" si="22"/>
        <v>68.325625516121562</v>
      </c>
      <c r="L123" s="48">
        <f>L122+L101</f>
        <v>95502000</v>
      </c>
      <c r="M123" s="48">
        <f>M122+M101</f>
        <v>104764059.53999999</v>
      </c>
      <c r="N123" s="1209">
        <f t="shared" si="23"/>
        <v>109.69828855940189</v>
      </c>
      <c r="O123" s="48">
        <f>O122+O101</f>
        <v>114996000</v>
      </c>
      <c r="P123" s="48">
        <f t="shared" ref="P123:S123" si="28">P122+P101</f>
        <v>0</v>
      </c>
      <c r="Q123" s="48">
        <f t="shared" ref="Q123" si="29">Q122+Q101</f>
        <v>140204000</v>
      </c>
      <c r="R123" s="48"/>
      <c r="S123" s="48">
        <f t="shared" si="28"/>
        <v>0</v>
      </c>
      <c r="T123" s="1335"/>
    </row>
    <row r="124" spans="1:20" ht="22.5" customHeight="1" thickTop="1" x14ac:dyDescent="0.25">
      <c r="A124" s="122"/>
      <c r="B124" s="122"/>
      <c r="C124" s="4"/>
      <c r="D124" s="4"/>
      <c r="E124" s="4"/>
      <c r="I124" s="132"/>
      <c r="J124" s="132"/>
      <c r="K124" s="132"/>
      <c r="L124" s="132"/>
      <c r="M124" s="132"/>
      <c r="T124" s="290"/>
    </row>
    <row r="125" spans="1:20" s="122" customFormat="1" ht="22.5" customHeight="1" x14ac:dyDescent="0.25">
      <c r="A125" s="9"/>
      <c r="B125" s="9" t="s">
        <v>188</v>
      </c>
      <c r="C125" s="9"/>
      <c r="D125" s="9"/>
      <c r="E125" s="96"/>
      <c r="F125" s="96" t="s">
        <v>191</v>
      </c>
      <c r="G125" s="96"/>
      <c r="H125" s="96"/>
      <c r="I125" s="9"/>
      <c r="J125" s="9"/>
      <c r="K125" s="9"/>
      <c r="L125" s="9"/>
      <c r="M125" s="9"/>
      <c r="T125" s="540"/>
    </row>
    <row r="126" spans="1:20" s="122" customFormat="1" ht="22.5" customHeight="1" x14ac:dyDescent="0.25">
      <c r="B126" s="121" t="s">
        <v>189</v>
      </c>
      <c r="C126" s="161"/>
      <c r="D126" s="161"/>
      <c r="E126" s="168"/>
      <c r="F126" s="168"/>
      <c r="G126" s="168" t="s">
        <v>190</v>
      </c>
      <c r="H126" s="168"/>
      <c r="I126" s="168"/>
      <c r="J126" s="168"/>
      <c r="K126" s="168"/>
      <c r="L126" s="168"/>
      <c r="M126" s="168"/>
      <c r="T126" s="290"/>
    </row>
    <row r="127" spans="1:20" s="122" customFormat="1" ht="22.5" customHeight="1" x14ac:dyDescent="0.25">
      <c r="A127" s="121"/>
      <c r="B127" s="121"/>
      <c r="C127" s="108"/>
      <c r="D127" s="108"/>
      <c r="E127" s="108"/>
      <c r="F127" s="108"/>
      <c r="G127" s="108"/>
      <c r="H127" s="108"/>
      <c r="I127" s="108"/>
      <c r="J127" s="108"/>
      <c r="K127" s="108"/>
      <c r="L127" s="108"/>
      <c r="M127" s="108"/>
      <c r="T127" s="540"/>
    </row>
    <row r="128" spans="1:20" s="122" customFormat="1" ht="22.5" customHeight="1" x14ac:dyDescent="0.25">
      <c r="A128" s="121"/>
      <c r="B128" s="121" t="s">
        <v>159</v>
      </c>
      <c r="D128" s="108"/>
      <c r="E128" s="161"/>
      <c r="G128" s="108" t="s">
        <v>160</v>
      </c>
      <c r="H128" s="108"/>
      <c r="I128" s="108"/>
      <c r="J128" s="108"/>
      <c r="K128" s="108"/>
      <c r="L128" s="108"/>
      <c r="M128" s="124" t="s">
        <v>186</v>
      </c>
      <c r="T128" s="290"/>
    </row>
    <row r="129" spans="1:20" s="122" customFormat="1" ht="22.5" customHeight="1" x14ac:dyDescent="0.25">
      <c r="A129" s="121"/>
      <c r="B129" s="121"/>
      <c r="C129" s="108"/>
      <c r="D129" s="108"/>
      <c r="E129" s="108"/>
      <c r="F129" s="108"/>
      <c r="G129" s="108"/>
      <c r="H129" s="108"/>
      <c r="I129" s="108"/>
      <c r="J129" s="108"/>
      <c r="K129" s="108"/>
      <c r="L129" s="108"/>
      <c r="M129" s="161"/>
      <c r="T129" s="540"/>
    </row>
    <row r="130" spans="1:20" s="122" customFormat="1" ht="22.5" customHeight="1" x14ac:dyDescent="0.25">
      <c r="B130" s="163"/>
      <c r="C130" s="163"/>
      <c r="D130" s="163"/>
      <c r="E130" s="163"/>
      <c r="F130" s="185"/>
      <c r="G130" s="185"/>
      <c r="H130" s="185"/>
      <c r="I130" s="163"/>
      <c r="J130" s="163"/>
      <c r="K130" s="163"/>
      <c r="L130" s="163"/>
      <c r="M130" s="163"/>
      <c r="T130" s="290"/>
    </row>
    <row r="131" spans="1:20" s="122" customFormat="1" ht="22.5" customHeight="1" x14ac:dyDescent="0.25">
      <c r="A131" s="4"/>
      <c r="B131" s="121"/>
      <c r="C131" s="45"/>
      <c r="D131" s="45"/>
      <c r="E131" s="45"/>
      <c r="F131" s="45"/>
      <c r="G131" s="45"/>
      <c r="H131" s="45"/>
      <c r="I131" s="186"/>
      <c r="J131" s="186"/>
      <c r="K131" s="186"/>
      <c r="L131" s="186"/>
      <c r="M131" s="161"/>
      <c r="N131" s="161"/>
      <c r="O131" s="161"/>
      <c r="P131" s="161"/>
      <c r="Q131" s="161"/>
      <c r="R131" s="161"/>
      <c r="S131" s="161"/>
      <c r="T131" s="540"/>
    </row>
    <row r="132" spans="1:20" s="2" customFormat="1" ht="22.5" customHeight="1" x14ac:dyDescent="0.25">
      <c r="A132" s="1351" t="s">
        <v>18</v>
      </c>
      <c r="B132" s="1353" t="s">
        <v>7</v>
      </c>
      <c r="C132" s="1331">
        <v>2021</v>
      </c>
      <c r="D132" s="1354"/>
      <c r="E132" s="1332"/>
      <c r="F132" s="1407">
        <v>2022</v>
      </c>
      <c r="G132" s="1407"/>
      <c r="H132" s="1407"/>
      <c r="I132" s="1408">
        <v>2023</v>
      </c>
      <c r="J132" s="1408"/>
      <c r="K132" s="1408"/>
      <c r="L132" s="1344">
        <v>2024</v>
      </c>
      <c r="M132" s="1344"/>
      <c r="N132" s="1167"/>
      <c r="O132" s="1342">
        <v>2025</v>
      </c>
      <c r="P132" s="1343"/>
      <c r="Q132" s="1344" t="s">
        <v>446</v>
      </c>
      <c r="R132" s="1344" t="s">
        <v>448</v>
      </c>
      <c r="S132" s="1344" t="s">
        <v>447</v>
      </c>
      <c r="T132" s="1344" t="s">
        <v>450</v>
      </c>
    </row>
    <row r="133" spans="1:20" s="2" customFormat="1" ht="22.5" customHeight="1" x14ac:dyDescent="0.25">
      <c r="A133" s="1352"/>
      <c r="B133" s="1352"/>
      <c r="C133" s="1059" t="s">
        <v>178</v>
      </c>
      <c r="D133" s="1114" t="s">
        <v>1</v>
      </c>
      <c r="E133" s="1115" t="s">
        <v>138</v>
      </c>
      <c r="F133" s="1166" t="s">
        <v>192</v>
      </c>
      <c r="G133" s="1166" t="s">
        <v>1</v>
      </c>
      <c r="H133" s="1148" t="s">
        <v>138</v>
      </c>
      <c r="I133" s="1066" t="s">
        <v>0</v>
      </c>
      <c r="J133" s="1168" t="s">
        <v>1</v>
      </c>
      <c r="K133" s="1085" t="s">
        <v>138</v>
      </c>
      <c r="L133" s="1066" t="s">
        <v>0</v>
      </c>
      <c r="M133" s="1168" t="s">
        <v>1</v>
      </c>
      <c r="N133" s="1068" t="s">
        <v>138</v>
      </c>
      <c r="O133" s="1066" t="s">
        <v>0</v>
      </c>
      <c r="P133" s="1168" t="s">
        <v>1</v>
      </c>
      <c r="Q133" s="1344"/>
      <c r="R133" s="1344"/>
      <c r="S133" s="1344"/>
      <c r="T133" s="1344"/>
    </row>
    <row r="134" spans="1:20" s="2" customFormat="1" ht="22.5" customHeight="1" x14ac:dyDescent="0.25">
      <c r="C134" s="186"/>
      <c r="D134" s="186"/>
      <c r="E134" s="186"/>
      <c r="F134" s="186"/>
      <c r="G134" s="186"/>
      <c r="H134" s="186"/>
      <c r="I134" s="186"/>
      <c r="J134" s="186"/>
      <c r="K134" s="186"/>
      <c r="L134" s="176"/>
      <c r="M134" s="176"/>
      <c r="N134" s="162"/>
      <c r="O134" s="162"/>
      <c r="P134" s="162"/>
      <c r="Q134" s="162"/>
      <c r="R134" s="162"/>
      <c r="S134" s="162"/>
      <c r="T134" s="290"/>
    </row>
    <row r="135" spans="1:20" s="2" customFormat="1" ht="22.5" customHeight="1" thickBot="1" x14ac:dyDescent="0.3">
      <c r="C135" s="1119">
        <f>SUM(C83,C123)</f>
        <v>80211000</v>
      </c>
      <c r="D135" s="1119">
        <f>SUM(D83,D123)</f>
        <v>77596421.879999995</v>
      </c>
      <c r="E135" s="1119">
        <f>D135/C135*100</f>
        <v>96.740374611960945</v>
      </c>
      <c r="F135" s="1119">
        <f>SUM(F36,F82,F123)</f>
        <v>691671741</v>
      </c>
      <c r="G135" s="1119">
        <f>SUM(G36,G82,G123)</f>
        <v>682853266.46999991</v>
      </c>
      <c r="H135" s="1119">
        <f>G135/F135*100</f>
        <v>98.725049180518695</v>
      </c>
      <c r="I135" s="1119">
        <f>SUM(I36,I82,I123)</f>
        <v>816813820</v>
      </c>
      <c r="J135" s="1119">
        <f>SUM(J36,J82,J123)</f>
        <v>775928719.95000005</v>
      </c>
      <c r="K135" s="1119">
        <f>J135/I135*100</f>
        <v>94.99456313679903</v>
      </c>
      <c r="L135" s="1119">
        <f>SUM(L36,L82,L123)</f>
        <v>832854000</v>
      </c>
      <c r="M135" s="1119">
        <f>SUM(M36,M82,M123)</f>
        <v>878506013.31999981</v>
      </c>
      <c r="N135" s="1119">
        <f>M135/L135*100</f>
        <v>105.48139449651437</v>
      </c>
      <c r="O135" s="1119">
        <f t="shared" ref="O135:T135" si="30">SUM(O36,O82,O123)</f>
        <v>969969000</v>
      </c>
      <c r="P135" s="1119">
        <f t="shared" si="30"/>
        <v>0</v>
      </c>
      <c r="Q135" s="1119">
        <f t="shared" si="30"/>
        <v>1114889000</v>
      </c>
      <c r="R135" s="1119">
        <f t="shared" si="30"/>
        <v>0</v>
      </c>
      <c r="S135" s="1119">
        <f t="shared" si="30"/>
        <v>0</v>
      </c>
      <c r="T135" s="1119">
        <f t="shared" si="30"/>
        <v>0</v>
      </c>
    </row>
    <row r="136" spans="1:20" ht="22.5" customHeight="1" thickTop="1" x14ac:dyDescent="0.25">
      <c r="I136" s="197"/>
      <c r="J136" s="197"/>
      <c r="K136" s="197"/>
      <c r="L136" s="197"/>
      <c r="M136" s="197"/>
      <c r="T136" s="290"/>
    </row>
    <row r="137" spans="1:20" ht="22.5" customHeight="1" x14ac:dyDescent="0.25">
      <c r="A137" s="5"/>
      <c r="B137" s="1212" t="s">
        <v>454</v>
      </c>
      <c r="C137" s="5"/>
      <c r="D137" s="5"/>
      <c r="E137" s="5"/>
      <c r="F137" s="5"/>
      <c r="G137" s="761"/>
      <c r="H137" s="761"/>
      <c r="I137" s="761"/>
      <c r="J137" s="761"/>
      <c r="K137" s="761"/>
      <c r="L137" s="761"/>
      <c r="M137" s="761"/>
      <c r="S137" s="172">
        <f>S36+S82+S123</f>
        <v>0</v>
      </c>
      <c r="T137" s="540"/>
    </row>
    <row r="138" spans="1:20" ht="22.5" customHeight="1" x14ac:dyDescent="0.25">
      <c r="A138" s="5"/>
      <c r="B138" s="1212" t="s">
        <v>455</v>
      </c>
      <c r="C138" s="5"/>
      <c r="D138" s="5"/>
      <c r="E138" s="5"/>
      <c r="F138" s="5"/>
      <c r="G138" s="761"/>
      <c r="H138" s="761"/>
      <c r="I138" s="761"/>
      <c r="J138" s="761"/>
      <c r="K138" s="761"/>
      <c r="L138" s="759"/>
      <c r="M138" s="759"/>
      <c r="T138" s="290"/>
    </row>
    <row r="139" spans="1:20" ht="22.5" customHeight="1" x14ac:dyDescent="0.25">
      <c r="A139" s="5"/>
      <c r="B139" s="5"/>
      <c r="C139" s="5"/>
      <c r="D139" s="5"/>
      <c r="E139" s="5"/>
      <c r="F139" s="5"/>
      <c r="G139" s="761"/>
      <c r="H139" s="761"/>
      <c r="I139" s="761"/>
      <c r="J139" s="761"/>
      <c r="K139" s="761"/>
      <c r="L139" s="759"/>
      <c r="M139" s="849"/>
      <c r="T139" s="540"/>
    </row>
    <row r="140" spans="1:20" ht="22.5" customHeight="1" x14ac:dyDescent="0.25">
      <c r="A140" s="5"/>
      <c r="B140" s="1213" t="s">
        <v>456</v>
      </c>
      <c r="C140" s="5"/>
      <c r="D140" s="5"/>
      <c r="E140" s="5"/>
      <c r="F140" s="5"/>
      <c r="G140" s="761"/>
      <c r="H140" s="761"/>
      <c r="I140" s="761"/>
      <c r="J140" s="761"/>
      <c r="K140" s="761"/>
      <c r="L140" s="759"/>
      <c r="M140" s="759"/>
    </row>
    <row r="141" spans="1:20" ht="17.25" customHeight="1" x14ac:dyDescent="0.25">
      <c r="A141" s="5"/>
      <c r="B141" s="5"/>
      <c r="C141" s="5"/>
      <c r="D141" s="5"/>
      <c r="E141" s="5"/>
      <c r="F141" s="5"/>
      <c r="G141" s="761"/>
      <c r="H141" s="761"/>
      <c r="I141" s="761"/>
      <c r="J141" s="761"/>
      <c r="K141" s="761"/>
      <c r="L141" s="759"/>
      <c r="M141" s="759"/>
    </row>
    <row r="142" spans="1:20" ht="17.25" customHeight="1" x14ac:dyDescent="0.25">
      <c r="I142" s="197"/>
      <c r="J142" s="197"/>
      <c r="K142" s="197"/>
      <c r="L142" s="197"/>
      <c r="M142" s="197"/>
    </row>
    <row r="144" spans="1:20" ht="17.25" customHeight="1" x14ac:dyDescent="0.25">
      <c r="I144" s="197"/>
      <c r="J144" s="197"/>
      <c r="K144" s="197"/>
      <c r="L144" s="197"/>
      <c r="M144" s="197"/>
    </row>
    <row r="145" spans="9:13" ht="17.25" customHeight="1" x14ac:dyDescent="0.25">
      <c r="I145" s="197"/>
      <c r="J145" s="197"/>
      <c r="K145" s="197"/>
      <c r="L145" s="197"/>
      <c r="M145" s="197"/>
    </row>
    <row r="146" spans="9:13" ht="17.25" customHeight="1" x14ac:dyDescent="0.25">
      <c r="I146" s="197"/>
      <c r="J146" s="197"/>
      <c r="K146" s="197"/>
      <c r="L146" s="197"/>
      <c r="M146" s="197"/>
    </row>
    <row r="149" spans="9:13" ht="17.25" customHeight="1" x14ac:dyDescent="0.25">
      <c r="I149" s="197"/>
      <c r="J149" s="197"/>
      <c r="K149" s="197"/>
      <c r="L149" s="197"/>
      <c r="M149" s="197"/>
    </row>
    <row r="151" spans="9:13" ht="17.25" customHeight="1" x14ac:dyDescent="0.25">
      <c r="I151" s="46"/>
      <c r="J151" s="46"/>
      <c r="K151" s="46"/>
      <c r="L151" s="46"/>
    </row>
    <row r="153" spans="9:13" ht="17.25" customHeight="1" x14ac:dyDescent="0.25">
      <c r="I153" s="197"/>
      <c r="J153" s="197"/>
      <c r="K153" s="197"/>
      <c r="L153" s="197"/>
    </row>
    <row r="154" spans="9:13" ht="17.25" customHeight="1" x14ac:dyDescent="0.25">
      <c r="I154" s="197"/>
      <c r="J154" s="197"/>
      <c r="K154" s="197"/>
      <c r="L154" s="197"/>
    </row>
  </sheetData>
  <mergeCells count="60">
    <mergeCell ref="A83:B83"/>
    <mergeCell ref="A55:B55"/>
    <mergeCell ref="B50:B51"/>
    <mergeCell ref="A123:B123"/>
    <mergeCell ref="A96:A97"/>
    <mergeCell ref="A101:B101"/>
    <mergeCell ref="A122:B122"/>
    <mergeCell ref="B96:B97"/>
    <mergeCell ref="A2:T2"/>
    <mergeCell ref="A45:T45"/>
    <mergeCell ref="A90:T90"/>
    <mergeCell ref="T7:T8"/>
    <mergeCell ref="A36:B36"/>
    <mergeCell ref="A35:B35"/>
    <mergeCell ref="A7:A8"/>
    <mergeCell ref="A50:A51"/>
    <mergeCell ref="A12:B12"/>
    <mergeCell ref="F7:H7"/>
    <mergeCell ref="I7:K7"/>
    <mergeCell ref="I50:K50"/>
    <mergeCell ref="C7:D7"/>
    <mergeCell ref="A81:B81"/>
    <mergeCell ref="B7:B8"/>
    <mergeCell ref="A82:B82"/>
    <mergeCell ref="S7:S8"/>
    <mergeCell ref="O50:P50"/>
    <mergeCell ref="S50:S51"/>
    <mergeCell ref="Q7:Q8"/>
    <mergeCell ref="Q50:Q51"/>
    <mergeCell ref="R7:R8"/>
    <mergeCell ref="R50:R51"/>
    <mergeCell ref="A132:A133"/>
    <mergeCell ref="B132:B133"/>
    <mergeCell ref="C132:E132"/>
    <mergeCell ref="F132:H132"/>
    <mergeCell ref="I132:K132"/>
    <mergeCell ref="C50:D50"/>
    <mergeCell ref="L132:M132"/>
    <mergeCell ref="O132:P132"/>
    <mergeCell ref="I96:K96"/>
    <mergeCell ref="F50:H50"/>
    <mergeCell ref="C96:E96"/>
    <mergeCell ref="L7:M7"/>
    <mergeCell ref="L50:M50"/>
    <mergeCell ref="O7:P7"/>
    <mergeCell ref="O96:P96"/>
    <mergeCell ref="F96:H96"/>
    <mergeCell ref="L96:M96"/>
    <mergeCell ref="T9:T36"/>
    <mergeCell ref="T52:T82"/>
    <mergeCell ref="T98:T123"/>
    <mergeCell ref="Q96:Q97"/>
    <mergeCell ref="Q132:Q133"/>
    <mergeCell ref="T132:T133"/>
    <mergeCell ref="S132:S133"/>
    <mergeCell ref="T50:T51"/>
    <mergeCell ref="T96:T97"/>
    <mergeCell ref="S96:S97"/>
    <mergeCell ref="R96:R97"/>
    <mergeCell ref="R132:R133"/>
  </mergeCells>
  <pageMargins left="0.25" right="0.25" top="0.33" bottom="0.4" header="0.3" footer="0.27"/>
  <pageSetup paperSize="5" fitToHeight="0" orientation="landscape" r:id="rId1"/>
  <rowBreaks count="4" manualBreakCount="4">
    <brk id="36" max="15" man="1"/>
    <brk id="44" max="15" man="1"/>
    <brk id="82" max="15" man="1"/>
    <brk id="123" max="15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U161"/>
  <sheetViews>
    <sheetView topLeftCell="A139" zoomScaleNormal="100" zoomScaleSheetLayoutView="100" workbookViewId="0">
      <selection activeCell="A140" sqref="A140:M144"/>
    </sheetView>
  </sheetViews>
  <sheetFormatPr defaultColWidth="9.140625" defaultRowHeight="15" x14ac:dyDescent="0.25"/>
  <cols>
    <col min="1" max="1" width="8.28515625" style="163" customWidth="1"/>
    <col min="2" max="2" width="27" style="163" customWidth="1"/>
    <col min="3" max="3" width="19.28515625" style="163" hidden="1" customWidth="1"/>
    <col min="4" max="4" width="18.7109375" style="163" hidden="1" customWidth="1"/>
    <col min="5" max="5" width="7.140625" style="163" hidden="1" customWidth="1"/>
    <col min="6" max="6" width="19.42578125" style="163" hidden="1" customWidth="1"/>
    <col min="7" max="7" width="19" style="163" hidden="1" customWidth="1"/>
    <col min="8" max="8" width="9.28515625" style="163" hidden="1" customWidth="1"/>
    <col min="9" max="9" width="19" style="163" customWidth="1"/>
    <col min="10" max="10" width="18.7109375" style="163" customWidth="1"/>
    <col min="11" max="11" width="8.42578125" style="163" customWidth="1"/>
    <col min="12" max="12" width="23.140625" style="163" customWidth="1"/>
    <col min="13" max="13" width="19.140625" style="163" customWidth="1"/>
    <col min="14" max="14" width="21.42578125" style="163" customWidth="1"/>
    <col min="15" max="15" width="19.140625" style="163" customWidth="1"/>
    <col min="16" max="16" width="20.5703125" style="163" customWidth="1"/>
    <col min="17" max="17" width="15.85546875" style="85" customWidth="1"/>
    <col min="18" max="18" width="14.5703125" style="85" bestFit="1" customWidth="1"/>
    <col min="19" max="16384" width="9.140625" style="163"/>
  </cols>
  <sheetData>
    <row r="1" spans="1:21" s="2" customFormat="1" ht="23.25" customHeight="1" x14ac:dyDescent="0.25">
      <c r="D1" s="102"/>
      <c r="E1" s="102"/>
      <c r="J1" s="708" t="s">
        <v>157</v>
      </c>
      <c r="K1" s="1159"/>
      <c r="L1" s="1159"/>
      <c r="M1" s="1159"/>
      <c r="N1" s="1159"/>
      <c r="O1" s="1159"/>
      <c r="P1" s="1159"/>
      <c r="Q1" s="110"/>
      <c r="R1" s="110"/>
    </row>
    <row r="2" spans="1:21" s="2" customFormat="1" ht="23.25" customHeight="1" x14ac:dyDescent="0.3">
      <c r="A2" s="1275" t="s">
        <v>444</v>
      </c>
      <c r="B2" s="1275"/>
      <c r="C2" s="1275"/>
      <c r="D2" s="1275"/>
      <c r="E2" s="1275"/>
      <c r="F2" s="1275"/>
      <c r="G2" s="1275"/>
      <c r="H2" s="1275"/>
      <c r="I2" s="1275"/>
      <c r="J2" s="1275"/>
      <c r="K2" s="1275"/>
      <c r="L2" s="1275"/>
      <c r="M2" s="1275"/>
      <c r="N2" s="1275"/>
      <c r="O2" s="1275"/>
      <c r="P2" s="1275"/>
      <c r="Q2" s="1275"/>
      <c r="R2" s="110"/>
    </row>
    <row r="3" spans="1:21" s="2" customFormat="1" ht="23.25" customHeight="1" x14ac:dyDescent="0.3">
      <c r="A3" s="33" t="s">
        <v>33</v>
      </c>
      <c r="B3" s="40"/>
      <c r="J3" s="162"/>
      <c r="K3" s="162"/>
      <c r="L3" s="162"/>
      <c r="M3" s="162"/>
      <c r="N3" s="162"/>
      <c r="O3" s="162"/>
      <c r="P3" s="162"/>
      <c r="Q3" s="110"/>
      <c r="R3" s="110"/>
    </row>
    <row r="4" spans="1:21" s="2" customFormat="1" ht="23.25" customHeight="1" x14ac:dyDescent="0.3">
      <c r="A4" s="33" t="s">
        <v>34</v>
      </c>
      <c r="B4" s="40"/>
      <c r="J4" s="160"/>
      <c r="K4" s="161"/>
      <c r="L4" s="161"/>
      <c r="M4" s="161"/>
      <c r="N4" s="161"/>
      <c r="O4" s="161"/>
      <c r="P4" s="161"/>
      <c r="Q4" s="110"/>
      <c r="R4" s="42"/>
      <c r="S4" s="34"/>
      <c r="T4" s="34"/>
      <c r="U4" s="34"/>
    </row>
    <row r="5" spans="1:21" s="2" customFormat="1" ht="23.25" customHeight="1" x14ac:dyDescent="0.3">
      <c r="A5" s="33" t="s">
        <v>144</v>
      </c>
      <c r="B5" s="40"/>
      <c r="J5" s="162"/>
      <c r="K5" s="162"/>
      <c r="L5" s="162"/>
      <c r="M5" s="162"/>
      <c r="N5" s="162"/>
      <c r="O5" s="162"/>
      <c r="P5" s="162"/>
      <c r="Q5" s="110"/>
      <c r="R5" s="42"/>
      <c r="S5" s="34"/>
      <c r="T5" s="34"/>
      <c r="U5" s="34"/>
    </row>
    <row r="6" spans="1:21" ht="23.25" customHeight="1" x14ac:dyDescent="0.25">
      <c r="A6" s="1442" t="s">
        <v>18</v>
      </c>
      <c r="B6" s="1439" t="s">
        <v>7</v>
      </c>
      <c r="C6" s="1440">
        <v>2022</v>
      </c>
      <c r="D6" s="1440"/>
      <c r="E6" s="1440"/>
      <c r="F6" s="1389">
        <v>2023</v>
      </c>
      <c r="G6" s="1390"/>
      <c r="H6" s="1391"/>
      <c r="I6" s="1235">
        <v>2024</v>
      </c>
      <c r="J6" s="1235"/>
      <c r="K6" s="1152"/>
      <c r="L6" s="1279">
        <v>2025</v>
      </c>
      <c r="M6" s="1280"/>
      <c r="N6" s="1344" t="s">
        <v>446</v>
      </c>
      <c r="O6" s="1344" t="s">
        <v>448</v>
      </c>
      <c r="P6" s="1344" t="s">
        <v>447</v>
      </c>
      <c r="Q6" s="1344" t="s">
        <v>450</v>
      </c>
      <c r="R6" s="46"/>
      <c r="S6" s="185"/>
      <c r="T6" s="185"/>
      <c r="U6" s="185"/>
    </row>
    <row r="7" spans="1:21" s="174" customFormat="1" ht="23.25" customHeight="1" x14ac:dyDescent="0.25">
      <c r="A7" s="1387"/>
      <c r="B7" s="1439"/>
      <c r="C7" s="1122" t="s">
        <v>192</v>
      </c>
      <c r="D7" s="1122" t="s">
        <v>1</v>
      </c>
      <c r="E7" s="1132" t="s">
        <v>138</v>
      </c>
      <c r="F7" s="1156" t="s">
        <v>0</v>
      </c>
      <c r="G7" s="1126" t="s">
        <v>1</v>
      </c>
      <c r="H7" s="1126" t="s">
        <v>138</v>
      </c>
      <c r="I7" s="690" t="s">
        <v>0</v>
      </c>
      <c r="J7" s="1151" t="s">
        <v>1</v>
      </c>
      <c r="K7" s="691" t="s">
        <v>138</v>
      </c>
      <c r="L7" s="690" t="s">
        <v>0</v>
      </c>
      <c r="M7" s="1151" t="s">
        <v>1</v>
      </c>
      <c r="N7" s="1344"/>
      <c r="O7" s="1344"/>
      <c r="P7" s="1344"/>
      <c r="Q7" s="1344"/>
      <c r="R7" s="685"/>
      <c r="S7" s="649"/>
      <c r="T7" s="649"/>
      <c r="U7" s="649"/>
    </row>
    <row r="8" spans="1:21" s="2" customFormat="1" ht="23.25" customHeight="1" x14ac:dyDescent="0.25">
      <c r="A8" s="57">
        <v>1001</v>
      </c>
      <c r="B8" s="18" t="s">
        <v>8</v>
      </c>
      <c r="C8" s="363">
        <v>4622000</v>
      </c>
      <c r="D8" s="363"/>
      <c r="E8" s="364">
        <f>D8/C8*100</f>
        <v>0</v>
      </c>
      <c r="F8" s="363">
        <v>4622000</v>
      </c>
      <c r="G8" s="239"/>
      <c r="H8" s="239"/>
      <c r="I8" s="364">
        <v>4621800</v>
      </c>
      <c r="J8" s="363">
        <v>0</v>
      </c>
      <c r="K8" s="239"/>
      <c r="L8" s="624">
        <v>4622000</v>
      </c>
      <c r="M8" s="239">
        <v>0</v>
      </c>
      <c r="N8" s="624">
        <v>3143000</v>
      </c>
      <c r="O8" s="239"/>
      <c r="P8" s="239"/>
      <c r="Q8" s="1431" t="s">
        <v>451</v>
      </c>
      <c r="R8" s="42"/>
      <c r="S8" s="34"/>
      <c r="T8" s="34"/>
      <c r="U8" s="34"/>
    </row>
    <row r="9" spans="1:21" s="2" customFormat="1" ht="23.25" customHeight="1" x14ac:dyDescent="0.25">
      <c r="A9" s="19">
        <v>1002</v>
      </c>
      <c r="B9" s="12" t="s">
        <v>9</v>
      </c>
      <c r="C9" s="363">
        <v>1000000</v>
      </c>
      <c r="D9" s="363"/>
      <c r="E9" s="38">
        <f t="shared" ref="E9:E31" si="0">D9/C9*100</f>
        <v>0</v>
      </c>
      <c r="F9" s="17">
        <v>1000000</v>
      </c>
      <c r="G9" s="17"/>
      <c r="H9" s="17"/>
      <c r="I9" s="567">
        <v>1000000</v>
      </c>
      <c r="J9" s="307">
        <v>0</v>
      </c>
      <c r="K9" s="309"/>
      <c r="L9" s="625">
        <v>500000</v>
      </c>
      <c r="M9" s="309">
        <v>0</v>
      </c>
      <c r="N9" s="625">
        <v>550000</v>
      </c>
      <c r="O9" s="309"/>
      <c r="P9" s="309"/>
      <c r="Q9" s="1432"/>
      <c r="R9" s="42"/>
      <c r="S9" s="34"/>
      <c r="T9" s="34"/>
      <c r="U9" s="34"/>
    </row>
    <row r="10" spans="1:21" s="2" customFormat="1" ht="23.25" customHeight="1" x14ac:dyDescent="0.25">
      <c r="A10" s="44">
        <v>1003</v>
      </c>
      <c r="B10" s="24" t="s">
        <v>10</v>
      </c>
      <c r="C10" s="321">
        <v>1791000</v>
      </c>
      <c r="D10" s="321"/>
      <c r="E10" s="321">
        <f t="shared" si="0"/>
        <v>0</v>
      </c>
      <c r="F10" s="321">
        <v>1791000</v>
      </c>
      <c r="G10" s="321"/>
      <c r="H10" s="321"/>
      <c r="I10" s="321">
        <v>1723200</v>
      </c>
      <c r="J10" s="38">
        <v>0</v>
      </c>
      <c r="K10" s="303"/>
      <c r="L10" s="626">
        <v>1724000</v>
      </c>
      <c r="M10" s="303">
        <v>0</v>
      </c>
      <c r="N10" s="626">
        <v>2687000</v>
      </c>
      <c r="O10" s="303"/>
      <c r="P10" s="303"/>
      <c r="Q10" s="1432"/>
      <c r="R10" s="42"/>
      <c r="S10" s="34"/>
      <c r="T10" s="34"/>
      <c r="U10" s="34"/>
    </row>
    <row r="11" spans="1:21" ht="23.25" customHeight="1" thickBot="1" x14ac:dyDescent="0.35">
      <c r="A11" s="1415" t="s">
        <v>139</v>
      </c>
      <c r="B11" s="1416"/>
      <c r="C11" s="54">
        <f>SUM(C8:C10)</f>
        <v>7413000</v>
      </c>
      <c r="D11" s="54">
        <f>SUM(D8:D10)</f>
        <v>0</v>
      </c>
      <c r="E11" s="117">
        <f t="shared" si="0"/>
        <v>0</v>
      </c>
      <c r="F11" s="54">
        <f>SUM(F8:F10)</f>
        <v>7413000</v>
      </c>
      <c r="G11" s="117"/>
      <c r="H11" s="117"/>
      <c r="I11" s="117">
        <f>SUM(I8:I10)</f>
        <v>7345000</v>
      </c>
      <c r="J11" s="54">
        <f>SUM(J8:J10)</f>
        <v>0</v>
      </c>
      <c r="K11" s="117"/>
      <c r="L11" s="54">
        <f>SUM(L8:L10)</f>
        <v>6846000</v>
      </c>
      <c r="M11" s="54">
        <f t="shared" ref="M11:P11" si="1">SUM(M8:M10)</f>
        <v>0</v>
      </c>
      <c r="N11" s="54">
        <f t="shared" ref="N11" si="2">SUM(N8:N10)</f>
        <v>6380000</v>
      </c>
      <c r="O11" s="117"/>
      <c r="P11" s="54">
        <f t="shared" si="1"/>
        <v>0</v>
      </c>
      <c r="Q11" s="1432"/>
      <c r="R11" s="46"/>
      <c r="S11" s="185"/>
      <c r="T11" s="185"/>
      <c r="U11" s="185"/>
    </row>
    <row r="12" spans="1:21" s="2" customFormat="1" ht="23.25" customHeight="1" thickTop="1" x14ac:dyDescent="0.25">
      <c r="A12" s="58">
        <v>1101</v>
      </c>
      <c r="B12" s="25" t="s">
        <v>112</v>
      </c>
      <c r="C12" s="307">
        <v>4000000</v>
      </c>
      <c r="D12" s="307"/>
      <c r="E12" s="307">
        <f t="shared" si="0"/>
        <v>0</v>
      </c>
      <c r="F12" s="307">
        <v>4000000</v>
      </c>
      <c r="G12" s="307"/>
      <c r="H12" s="307"/>
      <c r="I12" s="307">
        <v>2666600</v>
      </c>
      <c r="J12" s="363">
        <v>0</v>
      </c>
      <c r="K12" s="309"/>
      <c r="L12" s="627">
        <v>1666600</v>
      </c>
      <c r="M12" s="309">
        <v>0</v>
      </c>
      <c r="N12" s="627">
        <v>1666100</v>
      </c>
      <c r="O12" s="309"/>
      <c r="P12" s="309"/>
      <c r="Q12" s="1432"/>
      <c r="R12" s="42"/>
      <c r="S12" s="34"/>
      <c r="T12" s="34"/>
      <c r="U12" s="34"/>
    </row>
    <row r="13" spans="1:21" s="2" customFormat="1" ht="23.25" customHeight="1" x14ac:dyDescent="0.25">
      <c r="A13" s="19">
        <v>1201</v>
      </c>
      <c r="B13" s="36" t="s">
        <v>12</v>
      </c>
      <c r="C13" s="307">
        <v>1000000</v>
      </c>
      <c r="D13" s="307"/>
      <c r="E13" s="307">
        <f t="shared" si="0"/>
        <v>0</v>
      </c>
      <c r="F13" s="307">
        <v>1000000</v>
      </c>
      <c r="G13" s="307"/>
      <c r="H13" s="307"/>
      <c r="I13" s="307">
        <v>550000</v>
      </c>
      <c r="J13" s="307">
        <v>0</v>
      </c>
      <c r="K13" s="309"/>
      <c r="L13" s="625">
        <v>550000</v>
      </c>
      <c r="M13" s="309">
        <v>0</v>
      </c>
      <c r="N13" s="625">
        <v>550000</v>
      </c>
      <c r="O13" s="309"/>
      <c r="P13" s="309"/>
      <c r="Q13" s="1432"/>
      <c r="R13" s="42"/>
      <c r="S13" s="34"/>
      <c r="T13" s="34"/>
      <c r="U13" s="34"/>
    </row>
    <row r="14" spans="1:21" s="2" customFormat="1" ht="23.25" customHeight="1" x14ac:dyDescent="0.25">
      <c r="A14" s="19">
        <v>1202</v>
      </c>
      <c r="B14" s="16" t="s">
        <v>13</v>
      </c>
      <c r="C14" s="307">
        <v>8000000</v>
      </c>
      <c r="D14" s="307"/>
      <c r="E14" s="307">
        <f t="shared" si="0"/>
        <v>0</v>
      </c>
      <c r="F14" s="307">
        <v>8000000</v>
      </c>
      <c r="G14" s="307"/>
      <c r="H14" s="307"/>
      <c r="I14" s="307"/>
      <c r="J14" s="307"/>
      <c r="K14" s="309"/>
      <c r="L14" s="279"/>
      <c r="M14" s="309"/>
      <c r="N14" s="279"/>
      <c r="O14" s="309"/>
      <c r="P14" s="309"/>
      <c r="Q14" s="1432"/>
      <c r="R14" s="42"/>
      <c r="S14" s="34"/>
      <c r="T14" s="34"/>
      <c r="U14" s="34"/>
    </row>
    <row r="15" spans="1:21" s="2" customFormat="1" ht="23.25" customHeight="1" x14ac:dyDescent="0.25">
      <c r="A15" s="19" t="s">
        <v>389</v>
      </c>
      <c r="B15" s="16" t="s">
        <v>211</v>
      </c>
      <c r="C15" s="307"/>
      <c r="D15" s="307"/>
      <c r="E15" s="307"/>
      <c r="F15" s="307"/>
      <c r="G15" s="307"/>
      <c r="H15" s="307"/>
      <c r="I15" s="307">
        <v>2000000</v>
      </c>
      <c r="J15" s="307">
        <v>0</v>
      </c>
      <c r="K15" s="309"/>
      <c r="L15" s="625">
        <v>2000000</v>
      </c>
      <c r="M15" s="309">
        <v>0</v>
      </c>
      <c r="N15" s="625">
        <v>2000000</v>
      </c>
      <c r="O15" s="309"/>
      <c r="P15" s="309"/>
      <c r="Q15" s="1432"/>
      <c r="R15" s="42"/>
      <c r="S15" s="34"/>
      <c r="T15" s="34"/>
      <c r="U15" s="34"/>
    </row>
    <row r="16" spans="1:21" s="2" customFormat="1" ht="23.25" customHeight="1" x14ac:dyDescent="0.25">
      <c r="A16" s="19" t="s">
        <v>390</v>
      </c>
      <c r="B16" s="16" t="s">
        <v>198</v>
      </c>
      <c r="C16" s="307"/>
      <c r="D16" s="307"/>
      <c r="E16" s="307"/>
      <c r="F16" s="307"/>
      <c r="G16" s="307"/>
      <c r="H16" s="307"/>
      <c r="I16" s="307">
        <v>2833300</v>
      </c>
      <c r="J16" s="307">
        <v>0</v>
      </c>
      <c r="K16" s="309"/>
      <c r="L16" s="625">
        <v>2833300</v>
      </c>
      <c r="M16" s="309">
        <v>0</v>
      </c>
      <c r="N16" s="625">
        <v>2833300</v>
      </c>
      <c r="O16" s="309"/>
      <c r="P16" s="309"/>
      <c r="Q16" s="1432"/>
      <c r="R16" s="42"/>
      <c r="S16" s="34"/>
      <c r="T16" s="34"/>
      <c r="U16" s="34"/>
    </row>
    <row r="17" spans="1:21" s="2" customFormat="1" ht="23.25" customHeight="1" x14ac:dyDescent="0.25">
      <c r="A17" s="19" t="s">
        <v>391</v>
      </c>
      <c r="B17" s="16" t="s">
        <v>197</v>
      </c>
      <c r="C17" s="307"/>
      <c r="D17" s="307"/>
      <c r="E17" s="307"/>
      <c r="F17" s="307"/>
      <c r="G17" s="307"/>
      <c r="H17" s="307"/>
      <c r="I17" s="307">
        <v>500000</v>
      </c>
      <c r="J17" s="307">
        <v>0</v>
      </c>
      <c r="K17" s="309"/>
      <c r="L17" s="625">
        <v>500000</v>
      </c>
      <c r="M17" s="309">
        <v>0</v>
      </c>
      <c r="N17" s="625">
        <v>500000</v>
      </c>
      <c r="O17" s="309"/>
      <c r="P17" s="309"/>
      <c r="Q17" s="1432"/>
      <c r="R17" s="42"/>
      <c r="S17" s="34"/>
      <c r="T17" s="34"/>
      <c r="U17" s="34"/>
    </row>
    <row r="18" spans="1:21" s="2" customFormat="1" ht="23.25" customHeight="1" x14ac:dyDescent="0.25">
      <c r="A18" s="19">
        <v>1205</v>
      </c>
      <c r="B18" s="16" t="s">
        <v>124</v>
      </c>
      <c r="C18" s="307">
        <v>300000</v>
      </c>
      <c r="D18" s="307"/>
      <c r="E18" s="307">
        <f t="shared" si="0"/>
        <v>0</v>
      </c>
      <c r="F18" s="307">
        <v>300000</v>
      </c>
      <c r="G18" s="307"/>
      <c r="H18" s="307"/>
      <c r="I18" s="307">
        <v>200000</v>
      </c>
      <c r="J18" s="307">
        <v>0</v>
      </c>
      <c r="K18" s="309"/>
      <c r="L18" s="625">
        <v>200000</v>
      </c>
      <c r="M18" s="309">
        <v>0</v>
      </c>
      <c r="N18" s="625">
        <v>200000</v>
      </c>
      <c r="O18" s="309"/>
      <c r="P18" s="309"/>
      <c r="Q18" s="1432"/>
      <c r="R18" s="42"/>
      <c r="S18" s="34"/>
      <c r="T18" s="34"/>
      <c r="U18" s="34"/>
    </row>
    <row r="19" spans="1:21" s="2" customFormat="1" ht="23.25" customHeight="1" x14ac:dyDescent="0.25">
      <c r="A19" s="19">
        <v>1301</v>
      </c>
      <c r="B19" s="16" t="s">
        <v>14</v>
      </c>
      <c r="C19" s="307">
        <v>6500000</v>
      </c>
      <c r="D19" s="307"/>
      <c r="E19" s="307">
        <f t="shared" si="0"/>
        <v>0</v>
      </c>
      <c r="F19" s="307">
        <v>6500000</v>
      </c>
      <c r="G19" s="307"/>
      <c r="H19" s="307"/>
      <c r="I19" s="307">
        <v>4351700</v>
      </c>
      <c r="J19" s="307">
        <v>0</v>
      </c>
      <c r="K19" s="309"/>
      <c r="L19" s="625">
        <v>3701700</v>
      </c>
      <c r="M19" s="309">
        <v>0</v>
      </c>
      <c r="N19" s="625">
        <v>3709000</v>
      </c>
      <c r="O19" s="309"/>
      <c r="P19" s="309"/>
      <c r="Q19" s="1432"/>
      <c r="R19" s="42"/>
      <c r="S19" s="34"/>
      <c r="T19" s="34"/>
      <c r="U19" s="34"/>
    </row>
    <row r="20" spans="1:21" s="2" customFormat="1" ht="23.25" customHeight="1" x14ac:dyDescent="0.25">
      <c r="A20" s="19">
        <v>1302</v>
      </c>
      <c r="B20" s="16" t="s">
        <v>123</v>
      </c>
      <c r="C20" s="307">
        <v>200000</v>
      </c>
      <c r="D20" s="307"/>
      <c r="E20" s="307">
        <f t="shared" si="0"/>
        <v>0</v>
      </c>
      <c r="F20" s="307">
        <v>200000</v>
      </c>
      <c r="G20" s="307"/>
      <c r="H20" s="307"/>
      <c r="I20" s="307">
        <v>130000</v>
      </c>
      <c r="J20" s="307">
        <v>0</v>
      </c>
      <c r="K20" s="309"/>
      <c r="L20" s="625">
        <v>130000</v>
      </c>
      <c r="M20" s="309">
        <v>0</v>
      </c>
      <c r="N20" s="625">
        <v>130000</v>
      </c>
      <c r="O20" s="309"/>
      <c r="P20" s="309"/>
      <c r="Q20" s="1432"/>
      <c r="R20" s="42"/>
      <c r="S20" s="34"/>
      <c r="T20" s="34"/>
      <c r="U20" s="34"/>
    </row>
    <row r="21" spans="1:21" s="2" customFormat="1" ht="23.25" customHeight="1" x14ac:dyDescent="0.25">
      <c r="A21" s="19">
        <v>1303</v>
      </c>
      <c r="B21" s="16" t="s">
        <v>109</v>
      </c>
      <c r="C21" s="307">
        <v>100000</v>
      </c>
      <c r="D21" s="307"/>
      <c r="E21" s="307">
        <f t="shared" si="0"/>
        <v>0</v>
      </c>
      <c r="F21" s="307">
        <v>100000</v>
      </c>
      <c r="G21" s="307"/>
      <c r="H21" s="307"/>
      <c r="I21" s="307">
        <v>60000</v>
      </c>
      <c r="J21" s="307">
        <v>0</v>
      </c>
      <c r="K21" s="309"/>
      <c r="L21" s="625">
        <v>60000</v>
      </c>
      <c r="M21" s="309">
        <v>0</v>
      </c>
      <c r="N21" s="625">
        <v>60000</v>
      </c>
      <c r="O21" s="309"/>
      <c r="P21" s="309"/>
      <c r="Q21" s="1432"/>
      <c r="R21" s="42"/>
      <c r="S21" s="34"/>
      <c r="T21" s="34"/>
      <c r="U21" s="34"/>
    </row>
    <row r="22" spans="1:21" s="2" customFormat="1" ht="23.25" customHeight="1" x14ac:dyDescent="0.25">
      <c r="A22" s="19">
        <v>1402</v>
      </c>
      <c r="B22" s="16" t="s">
        <v>117</v>
      </c>
      <c r="C22" s="307">
        <v>1000000</v>
      </c>
      <c r="D22" s="307"/>
      <c r="E22" s="307">
        <f t="shared" si="0"/>
        <v>0</v>
      </c>
      <c r="F22" s="307">
        <v>1000000</v>
      </c>
      <c r="G22" s="307"/>
      <c r="H22" s="307"/>
      <c r="I22" s="307">
        <v>650000</v>
      </c>
      <c r="J22" s="307">
        <v>0</v>
      </c>
      <c r="K22" s="309"/>
      <c r="L22" s="625">
        <v>650000</v>
      </c>
      <c r="M22" s="309">
        <v>0</v>
      </c>
      <c r="N22" s="625">
        <v>650000</v>
      </c>
      <c r="O22" s="309"/>
      <c r="P22" s="309"/>
      <c r="Q22" s="1432"/>
      <c r="R22" s="42"/>
      <c r="S22" s="34"/>
      <c r="T22" s="34"/>
      <c r="U22" s="34"/>
    </row>
    <row r="23" spans="1:21" s="2" customFormat="1" ht="23.25" customHeight="1" x14ac:dyDescent="0.25">
      <c r="A23" s="19">
        <v>1403</v>
      </c>
      <c r="B23" s="16" t="s">
        <v>118</v>
      </c>
      <c r="C23" s="307">
        <v>2000000</v>
      </c>
      <c r="D23" s="307"/>
      <c r="E23" s="307">
        <f t="shared" si="0"/>
        <v>0</v>
      </c>
      <c r="F23" s="307">
        <v>2000000</v>
      </c>
      <c r="G23" s="307"/>
      <c r="H23" s="307"/>
      <c r="I23" s="307">
        <v>1400000</v>
      </c>
      <c r="J23" s="307">
        <v>0</v>
      </c>
      <c r="K23" s="309"/>
      <c r="L23" s="625">
        <v>1400000</v>
      </c>
      <c r="M23" s="309">
        <v>0</v>
      </c>
      <c r="N23" s="625">
        <v>1400000</v>
      </c>
      <c r="O23" s="309"/>
      <c r="P23" s="309"/>
      <c r="Q23" s="1432"/>
      <c r="R23" s="42"/>
      <c r="S23" s="34"/>
      <c r="T23" s="34"/>
      <c r="U23" s="34"/>
    </row>
    <row r="24" spans="1:21" s="2" customFormat="1" ht="23.25" customHeight="1" x14ac:dyDescent="0.25">
      <c r="A24" s="19">
        <v>1404</v>
      </c>
      <c r="B24" s="36" t="s">
        <v>119</v>
      </c>
      <c r="C24" s="307">
        <v>10000</v>
      </c>
      <c r="D24" s="307"/>
      <c r="E24" s="307">
        <f t="shared" si="0"/>
        <v>0</v>
      </c>
      <c r="F24" s="307">
        <v>10000</v>
      </c>
      <c r="G24" s="307"/>
      <c r="H24" s="307"/>
      <c r="I24" s="307">
        <v>10000</v>
      </c>
      <c r="J24" s="307">
        <v>0</v>
      </c>
      <c r="K24" s="309"/>
      <c r="L24" s="625">
        <v>10000</v>
      </c>
      <c r="M24" s="309">
        <v>0</v>
      </c>
      <c r="N24" s="625">
        <v>10000</v>
      </c>
      <c r="O24" s="309"/>
      <c r="P24" s="309"/>
      <c r="Q24" s="1432"/>
      <c r="R24" s="42"/>
      <c r="S24" s="34"/>
      <c r="T24" s="34"/>
      <c r="U24" s="34"/>
    </row>
    <row r="25" spans="1:21" s="2" customFormat="1" ht="23.25" customHeight="1" x14ac:dyDescent="0.25">
      <c r="A25" s="19">
        <v>1408</v>
      </c>
      <c r="B25" s="17" t="s">
        <v>142</v>
      </c>
      <c r="C25" s="307">
        <v>1000</v>
      </c>
      <c r="D25" s="307"/>
      <c r="E25" s="307">
        <f t="shared" si="0"/>
        <v>0</v>
      </c>
      <c r="F25" s="307">
        <v>1000</v>
      </c>
      <c r="G25" s="307"/>
      <c r="H25" s="307"/>
      <c r="I25" s="307">
        <v>1000</v>
      </c>
      <c r="J25" s="307">
        <v>0</v>
      </c>
      <c r="K25" s="309"/>
      <c r="L25" s="625">
        <v>1000</v>
      </c>
      <c r="M25" s="309">
        <v>0</v>
      </c>
      <c r="N25" s="625">
        <v>3000</v>
      </c>
      <c r="O25" s="309"/>
      <c r="P25" s="309"/>
      <c r="Q25" s="1432"/>
      <c r="R25" s="42"/>
      <c r="S25" s="34"/>
      <c r="T25" s="34"/>
      <c r="U25" s="34"/>
    </row>
    <row r="26" spans="1:21" s="2" customFormat="1" ht="23.25" customHeight="1" x14ac:dyDescent="0.25">
      <c r="A26" s="19">
        <v>1409</v>
      </c>
      <c r="B26" s="16" t="s">
        <v>17</v>
      </c>
      <c r="C26" s="307">
        <v>100000</v>
      </c>
      <c r="D26" s="307"/>
      <c r="E26" s="307">
        <f t="shared" si="0"/>
        <v>0</v>
      </c>
      <c r="F26" s="307">
        <v>100000</v>
      </c>
      <c r="G26" s="307"/>
      <c r="H26" s="307"/>
      <c r="I26" s="307"/>
      <c r="J26" s="307"/>
      <c r="K26" s="309"/>
      <c r="L26" s="625"/>
      <c r="M26" s="309"/>
      <c r="N26" s="625"/>
      <c r="O26" s="309"/>
      <c r="P26" s="309"/>
      <c r="Q26" s="1432"/>
      <c r="R26" s="42"/>
      <c r="S26" s="34"/>
      <c r="T26" s="34"/>
      <c r="U26" s="34"/>
    </row>
    <row r="27" spans="1:21" s="2" customFormat="1" ht="23.25" customHeight="1" x14ac:dyDescent="0.25">
      <c r="A27" s="78" t="s">
        <v>386</v>
      </c>
      <c r="B27" s="213" t="s">
        <v>206</v>
      </c>
      <c r="C27" s="307"/>
      <c r="D27" s="307"/>
      <c r="E27" s="307"/>
      <c r="F27" s="307"/>
      <c r="G27" s="307"/>
      <c r="H27" s="307"/>
      <c r="I27" s="307">
        <v>100000</v>
      </c>
      <c r="J27" s="307">
        <v>0</v>
      </c>
      <c r="K27" s="309"/>
      <c r="L27" s="625">
        <v>100000</v>
      </c>
      <c r="M27" s="309">
        <v>0</v>
      </c>
      <c r="N27" s="625">
        <v>100000</v>
      </c>
      <c r="O27" s="309"/>
      <c r="P27" s="309"/>
      <c r="Q27" s="1432"/>
      <c r="R27" s="42"/>
      <c r="S27" s="34"/>
      <c r="T27" s="34"/>
      <c r="U27" s="34"/>
    </row>
    <row r="28" spans="1:21" s="2" customFormat="1" ht="23.25" customHeight="1" x14ac:dyDescent="0.25">
      <c r="A28" s="78" t="s">
        <v>387</v>
      </c>
      <c r="B28" s="16" t="s">
        <v>207</v>
      </c>
      <c r="C28" s="307"/>
      <c r="D28" s="307"/>
      <c r="E28" s="307"/>
      <c r="F28" s="307"/>
      <c r="G28" s="307"/>
      <c r="H28" s="307"/>
      <c r="I28" s="307">
        <v>100000</v>
      </c>
      <c r="J28" s="307">
        <v>0</v>
      </c>
      <c r="K28" s="309"/>
      <c r="L28" s="625">
        <v>100000</v>
      </c>
      <c r="M28" s="309">
        <v>0</v>
      </c>
      <c r="N28" s="625">
        <v>100000</v>
      </c>
      <c r="O28" s="309"/>
      <c r="P28" s="309"/>
      <c r="Q28" s="1432"/>
      <c r="R28" s="42"/>
      <c r="S28" s="34"/>
      <c r="T28" s="34"/>
      <c r="U28" s="34"/>
    </row>
    <row r="29" spans="1:21" s="2" customFormat="1" ht="23.25" customHeight="1" x14ac:dyDescent="0.25">
      <c r="A29" s="78">
        <v>1702</v>
      </c>
      <c r="B29" s="37" t="s">
        <v>134</v>
      </c>
      <c r="C29" s="307">
        <v>1000000</v>
      </c>
      <c r="D29" s="307"/>
      <c r="E29" s="307">
        <f t="shared" si="0"/>
        <v>0</v>
      </c>
      <c r="F29" s="307">
        <v>1000000</v>
      </c>
      <c r="G29" s="307"/>
      <c r="H29" s="307"/>
      <c r="I29" s="307">
        <v>650000</v>
      </c>
      <c r="J29" s="307">
        <v>0</v>
      </c>
      <c r="K29" s="307"/>
      <c r="L29" s="307">
        <v>0</v>
      </c>
      <c r="M29" s="307">
        <v>0</v>
      </c>
      <c r="N29" s="307"/>
      <c r="O29" s="307"/>
      <c r="P29" s="307"/>
      <c r="Q29" s="1432"/>
      <c r="R29" s="42"/>
      <c r="S29" s="34"/>
      <c r="T29" s="34"/>
      <c r="U29" s="34"/>
    </row>
    <row r="30" spans="1:21" ht="23.25" customHeight="1" thickBot="1" x14ac:dyDescent="0.35">
      <c r="A30" s="1415" t="s">
        <v>140</v>
      </c>
      <c r="B30" s="1416"/>
      <c r="C30" s="54">
        <f>SUM(C12:C29)</f>
        <v>24211000</v>
      </c>
      <c r="D30" s="54">
        <f t="shared" ref="D30:J30" si="3">SUM(D12:D29)</f>
        <v>0</v>
      </c>
      <c r="E30" s="117">
        <f t="shared" si="0"/>
        <v>0</v>
      </c>
      <c r="F30" s="54">
        <f t="shared" si="3"/>
        <v>24211000</v>
      </c>
      <c r="G30" s="54">
        <f t="shared" si="3"/>
        <v>0</v>
      </c>
      <c r="H30" s="54">
        <f t="shared" si="3"/>
        <v>0</v>
      </c>
      <c r="I30" s="54">
        <f t="shared" si="3"/>
        <v>16202600</v>
      </c>
      <c r="J30" s="54">
        <f t="shared" si="3"/>
        <v>0</v>
      </c>
      <c r="K30" s="117"/>
      <c r="L30" s="117">
        <f>SUM(L12:L29)</f>
        <v>13902600</v>
      </c>
      <c r="M30" s="117">
        <f t="shared" ref="M30:P30" si="4">SUM(M12:M29)</f>
        <v>0</v>
      </c>
      <c r="N30" s="117">
        <f t="shared" ref="N30" si="5">SUM(N12:N29)</f>
        <v>13911400</v>
      </c>
      <c r="O30" s="117"/>
      <c r="P30" s="117">
        <f t="shared" si="4"/>
        <v>0</v>
      </c>
      <c r="Q30" s="1432"/>
      <c r="R30" s="46"/>
      <c r="S30" s="185"/>
      <c r="T30" s="185"/>
      <c r="U30" s="185"/>
    </row>
    <row r="31" spans="1:21" s="43" customFormat="1" ht="23.25" customHeight="1" thickTop="1" thickBot="1" x14ac:dyDescent="0.35">
      <c r="A31" s="1426" t="s">
        <v>2</v>
      </c>
      <c r="B31" s="1426"/>
      <c r="C31" s="48">
        <f>C30+C11</f>
        <v>31624000</v>
      </c>
      <c r="D31" s="48">
        <f t="shared" ref="D31:J31" si="6">D30+D11</f>
        <v>0</v>
      </c>
      <c r="E31" s="48">
        <f t="shared" si="0"/>
        <v>0</v>
      </c>
      <c r="F31" s="48">
        <f t="shared" si="6"/>
        <v>31624000</v>
      </c>
      <c r="G31" s="48">
        <f t="shared" si="6"/>
        <v>0</v>
      </c>
      <c r="H31" s="48">
        <f t="shared" si="6"/>
        <v>0</v>
      </c>
      <c r="I31" s="48">
        <f t="shared" si="6"/>
        <v>23547600</v>
      </c>
      <c r="J31" s="48">
        <f t="shared" si="6"/>
        <v>0</v>
      </c>
      <c r="K31" s="48">
        <f>J31/I31*100</f>
        <v>0</v>
      </c>
      <c r="L31" s="48">
        <f>L30+L11</f>
        <v>20748600</v>
      </c>
      <c r="M31" s="48">
        <f t="shared" ref="M31:P31" si="7">M30+M11</f>
        <v>0</v>
      </c>
      <c r="N31" s="48">
        <f t="shared" ref="N31" si="8">N30+N11</f>
        <v>20291400</v>
      </c>
      <c r="O31" s="48"/>
      <c r="P31" s="48">
        <f t="shared" si="7"/>
        <v>0</v>
      </c>
      <c r="Q31" s="1433"/>
      <c r="R31" s="683"/>
      <c r="S31" s="159"/>
      <c r="T31" s="159"/>
      <c r="U31" s="159"/>
    </row>
    <row r="32" spans="1:21" s="122" customFormat="1" ht="23.25" customHeight="1" thickTop="1" x14ac:dyDescent="0.25">
      <c r="A32" s="121"/>
      <c r="B32" s="121"/>
      <c r="C32" s="108"/>
      <c r="D32" s="108"/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P32" s="108"/>
      <c r="Q32" s="164"/>
      <c r="R32" s="45"/>
      <c r="S32" s="4"/>
      <c r="T32" s="4"/>
      <c r="U32" s="4"/>
    </row>
    <row r="33" spans="1:21" s="122" customFormat="1" ht="23.25" customHeight="1" x14ac:dyDescent="0.25">
      <c r="A33" s="121"/>
      <c r="B33" s="9" t="s">
        <v>188</v>
      </c>
      <c r="C33" s="96" t="s">
        <v>191</v>
      </c>
      <c r="D33" s="96"/>
      <c r="E33" s="96"/>
      <c r="F33" s="161"/>
      <c r="G33" s="161"/>
      <c r="H33" s="161"/>
      <c r="I33" s="161"/>
      <c r="J33" s="162"/>
      <c r="K33" s="162"/>
      <c r="L33" s="162"/>
      <c r="M33" s="162"/>
      <c r="N33" s="162"/>
      <c r="O33" s="162"/>
      <c r="P33" s="162"/>
      <c r="Q33" s="123"/>
      <c r="R33" s="45"/>
      <c r="S33" s="4"/>
      <c r="T33" s="4"/>
      <c r="U33" s="4"/>
    </row>
    <row r="34" spans="1:21" s="122" customFormat="1" ht="23.25" customHeight="1" x14ac:dyDescent="0.25">
      <c r="A34" s="121"/>
      <c r="B34" s="121" t="s">
        <v>189</v>
      </c>
      <c r="C34" s="136"/>
      <c r="D34" s="136" t="s">
        <v>190</v>
      </c>
      <c r="E34" s="136"/>
      <c r="J34" s="160"/>
      <c r="K34" s="161"/>
      <c r="L34" s="161"/>
      <c r="M34" s="161"/>
      <c r="N34" s="161"/>
      <c r="O34" s="161"/>
      <c r="P34" s="161"/>
      <c r="Q34" s="123"/>
      <c r="R34" s="45"/>
      <c r="S34" s="4"/>
      <c r="T34" s="4"/>
      <c r="U34" s="4"/>
    </row>
    <row r="35" spans="1:21" s="122" customFormat="1" ht="23.25" customHeight="1" x14ac:dyDescent="0.25">
      <c r="A35" s="4"/>
      <c r="B35" s="121"/>
      <c r="C35" s="629"/>
      <c r="D35" s="629"/>
      <c r="E35" s="629"/>
      <c r="J35" s="162"/>
      <c r="K35" s="162"/>
      <c r="L35" s="162"/>
      <c r="M35" s="162"/>
      <c r="N35" s="162"/>
      <c r="O35" s="162"/>
      <c r="P35" s="162"/>
      <c r="Q35" s="123"/>
      <c r="R35" s="45"/>
      <c r="S35" s="4"/>
      <c r="T35" s="4"/>
      <c r="U35" s="4"/>
    </row>
    <row r="36" spans="1:21" s="122" customFormat="1" ht="23.25" customHeight="1" x14ac:dyDescent="0.25">
      <c r="A36" s="121"/>
      <c r="B36" s="121" t="s">
        <v>159</v>
      </c>
      <c r="C36" s="108" t="s">
        <v>160</v>
      </c>
      <c r="D36" s="108"/>
      <c r="E36" s="108"/>
      <c r="F36" s="108"/>
      <c r="G36" s="108"/>
      <c r="H36" s="108"/>
      <c r="I36" s="108"/>
      <c r="J36" s="108" t="s">
        <v>186</v>
      </c>
      <c r="K36" s="243"/>
      <c r="L36" s="243"/>
      <c r="M36" s="243"/>
      <c r="N36" s="243"/>
      <c r="O36" s="243"/>
      <c r="P36" s="243"/>
      <c r="Q36" s="123"/>
      <c r="R36" s="45"/>
      <c r="S36" s="4"/>
      <c r="T36" s="4"/>
      <c r="U36" s="4"/>
    </row>
    <row r="37" spans="1:21" ht="23.25" customHeight="1" x14ac:dyDescent="0.25">
      <c r="A37" s="2"/>
      <c r="R37" s="46"/>
      <c r="S37" s="185"/>
      <c r="T37" s="185"/>
      <c r="U37" s="185"/>
    </row>
    <row r="38" spans="1:21" s="2" customFormat="1" ht="23.25" customHeight="1" x14ac:dyDescent="0.25">
      <c r="D38" s="102"/>
      <c r="E38" s="102"/>
      <c r="J38" s="708" t="s">
        <v>157</v>
      </c>
      <c r="K38" s="1159"/>
      <c r="L38" s="1159"/>
      <c r="M38" s="1159"/>
      <c r="N38" s="1159"/>
      <c r="O38" s="1159"/>
      <c r="P38" s="1159"/>
      <c r="Q38" s="110"/>
      <c r="R38" s="42"/>
      <c r="S38" s="34"/>
      <c r="T38" s="34"/>
      <c r="U38" s="34"/>
    </row>
    <row r="39" spans="1:21" s="2" customFormat="1" ht="23.25" customHeight="1" x14ac:dyDescent="0.25">
      <c r="Q39" s="110"/>
      <c r="R39" s="42"/>
      <c r="S39" s="34"/>
      <c r="T39" s="34"/>
      <c r="U39" s="34"/>
    </row>
    <row r="40" spans="1:21" s="2" customFormat="1" ht="23.25" customHeight="1" x14ac:dyDescent="0.3">
      <c r="A40" s="1275" t="s">
        <v>444</v>
      </c>
      <c r="B40" s="1275"/>
      <c r="C40" s="1275"/>
      <c r="D40" s="1275"/>
      <c r="E40" s="1275"/>
      <c r="F40" s="1275"/>
      <c r="G40" s="1275"/>
      <c r="H40" s="1275"/>
      <c r="I40" s="1275"/>
      <c r="J40" s="1275"/>
      <c r="K40" s="1275"/>
      <c r="L40" s="1275"/>
      <c r="M40" s="1275"/>
      <c r="N40" s="1275"/>
      <c r="O40" s="1275"/>
      <c r="P40" s="1275"/>
      <c r="Q40" s="1275"/>
      <c r="R40" s="42"/>
      <c r="S40" s="34"/>
      <c r="T40" s="34"/>
      <c r="U40" s="34"/>
    </row>
    <row r="41" spans="1:21" s="2" customFormat="1" ht="23.25" customHeight="1" x14ac:dyDescent="0.3">
      <c r="A41" s="1157"/>
      <c r="B41" s="1157"/>
      <c r="Q41" s="110"/>
      <c r="R41" s="42"/>
      <c r="S41" s="34"/>
      <c r="T41" s="34"/>
      <c r="U41" s="34"/>
    </row>
    <row r="42" spans="1:21" s="2" customFormat="1" ht="23.25" customHeight="1" x14ac:dyDescent="0.3">
      <c r="A42" s="33" t="s">
        <v>33</v>
      </c>
      <c r="B42" s="40"/>
      <c r="K42" s="160"/>
      <c r="L42" s="160"/>
      <c r="M42" s="160"/>
      <c r="N42" s="160"/>
      <c r="O42" s="160"/>
      <c r="P42" s="160"/>
      <c r="Q42" s="110"/>
      <c r="R42" s="42"/>
      <c r="S42" s="34"/>
      <c r="T42" s="34"/>
      <c r="U42" s="34"/>
    </row>
    <row r="43" spans="1:21" s="2" customFormat="1" ht="23.25" customHeight="1" x14ac:dyDescent="0.3">
      <c r="A43" s="33" t="s">
        <v>34</v>
      </c>
      <c r="B43" s="40"/>
      <c r="K43" s="176"/>
      <c r="L43" s="176"/>
      <c r="M43" s="176"/>
      <c r="N43" s="176"/>
      <c r="O43" s="176"/>
      <c r="P43" s="176"/>
      <c r="Q43" s="110"/>
      <c r="R43" s="42"/>
      <c r="S43" s="34"/>
      <c r="T43" s="34"/>
      <c r="U43" s="34"/>
    </row>
    <row r="44" spans="1:21" s="2" customFormat="1" ht="23.25" customHeight="1" x14ac:dyDescent="0.3">
      <c r="A44" s="33" t="s">
        <v>145</v>
      </c>
      <c r="B44" s="40"/>
      <c r="K44" s="160"/>
      <c r="L44" s="160"/>
      <c r="M44" s="160"/>
      <c r="N44" s="160"/>
      <c r="O44" s="160"/>
      <c r="P44" s="160"/>
      <c r="Q44" s="638"/>
      <c r="R44" s="42"/>
      <c r="S44" s="34"/>
      <c r="T44" s="34"/>
      <c r="U44" s="34"/>
    </row>
    <row r="45" spans="1:21" ht="23.25" customHeight="1" x14ac:dyDescent="0.25">
      <c r="A45" s="1442" t="s">
        <v>18</v>
      </c>
      <c r="B45" s="1439" t="s">
        <v>7</v>
      </c>
      <c r="C45" s="1440">
        <v>2022</v>
      </c>
      <c r="D45" s="1440"/>
      <c r="E45" s="1440"/>
      <c r="F45" s="1389">
        <v>2023</v>
      </c>
      <c r="G45" s="1390"/>
      <c r="H45" s="1391"/>
      <c r="I45" s="1235">
        <v>2024</v>
      </c>
      <c r="J45" s="1235"/>
      <c r="K45" s="1152"/>
      <c r="L45" s="1279">
        <v>2025</v>
      </c>
      <c r="M45" s="1280"/>
      <c r="N45" s="1344" t="s">
        <v>446</v>
      </c>
      <c r="O45" s="1344" t="s">
        <v>448</v>
      </c>
      <c r="P45" s="1344" t="s">
        <v>447</v>
      </c>
      <c r="Q45" s="1344" t="s">
        <v>450</v>
      </c>
      <c r="R45" s="46"/>
      <c r="S45" s="185"/>
      <c r="T45" s="185"/>
      <c r="U45" s="185"/>
    </row>
    <row r="46" spans="1:21" s="174" customFormat="1" ht="23.25" customHeight="1" x14ac:dyDescent="0.25">
      <c r="A46" s="1387"/>
      <c r="B46" s="1439"/>
      <c r="C46" s="1122" t="s">
        <v>192</v>
      </c>
      <c r="D46" s="1122" t="s">
        <v>1</v>
      </c>
      <c r="E46" s="1132" t="s">
        <v>138</v>
      </c>
      <c r="F46" s="1156" t="s">
        <v>0</v>
      </c>
      <c r="G46" s="1126" t="s">
        <v>1</v>
      </c>
      <c r="H46" s="1126" t="s">
        <v>138</v>
      </c>
      <c r="I46" s="690" t="s">
        <v>0</v>
      </c>
      <c r="J46" s="1151" t="s">
        <v>1</v>
      </c>
      <c r="K46" s="691" t="s">
        <v>138</v>
      </c>
      <c r="L46" s="690" t="s">
        <v>0</v>
      </c>
      <c r="M46" s="1151" t="s">
        <v>1</v>
      </c>
      <c r="N46" s="1344"/>
      <c r="O46" s="1344"/>
      <c r="P46" s="1344"/>
      <c r="Q46" s="1344"/>
      <c r="R46" s="685"/>
      <c r="S46" s="649"/>
      <c r="T46" s="649"/>
      <c r="U46" s="649"/>
    </row>
    <row r="47" spans="1:21" s="2" customFormat="1" ht="23.25" customHeight="1" x14ac:dyDescent="0.25">
      <c r="A47" s="57">
        <v>1001</v>
      </c>
      <c r="B47" s="18" t="s">
        <v>8</v>
      </c>
      <c r="C47" s="298">
        <v>51602660</v>
      </c>
      <c r="D47" s="366">
        <v>51592729.789999999</v>
      </c>
      <c r="E47" s="311">
        <f>D47/C47*100</f>
        <v>99.980756398991829</v>
      </c>
      <c r="F47" s="366">
        <v>53661480</v>
      </c>
      <c r="G47" s="366">
        <v>50167537.68</v>
      </c>
      <c r="H47" s="311">
        <f>G47/F47*100</f>
        <v>93.488919202377573</v>
      </c>
      <c r="I47" s="366">
        <v>54000000</v>
      </c>
      <c r="J47" s="366">
        <v>49340057.450000003</v>
      </c>
      <c r="K47" s="311">
        <f>J47/I47*100</f>
        <v>91.370476759259262</v>
      </c>
      <c r="L47" s="366">
        <v>57040000</v>
      </c>
      <c r="M47" s="311"/>
      <c r="N47" s="366">
        <v>69841000</v>
      </c>
      <c r="O47" s="311"/>
      <c r="P47" s="311"/>
      <c r="Q47" s="1434" t="s">
        <v>453</v>
      </c>
      <c r="R47" s="42"/>
      <c r="S47" s="34"/>
      <c r="T47" s="34"/>
      <c r="U47" s="34"/>
    </row>
    <row r="48" spans="1:21" s="2" customFormat="1" ht="23.25" customHeight="1" x14ac:dyDescent="0.25">
      <c r="A48" s="19">
        <v>1002</v>
      </c>
      <c r="B48" s="12" t="s">
        <v>9</v>
      </c>
      <c r="C48" s="298">
        <v>8000000</v>
      </c>
      <c r="D48" s="17">
        <v>7892981.6500000004</v>
      </c>
      <c r="E48" s="17">
        <f t="shared" ref="E48:E75" si="9">D48/C48*100</f>
        <v>98.662270625000005</v>
      </c>
      <c r="F48" s="17">
        <v>8000000</v>
      </c>
      <c r="G48" s="17">
        <v>8211934.5</v>
      </c>
      <c r="H48" s="17">
        <f t="shared" ref="H48:H75" si="10">G48/F48*100</f>
        <v>102.64918125</v>
      </c>
      <c r="I48" s="17">
        <v>9000000</v>
      </c>
      <c r="J48" s="17">
        <v>10811755</v>
      </c>
      <c r="K48" s="311">
        <f t="shared" ref="K48:K75" si="11">J48/I48*100</f>
        <v>120.13061111111112</v>
      </c>
      <c r="L48" s="17">
        <v>10000000</v>
      </c>
      <c r="M48" s="17"/>
      <c r="N48" s="17">
        <v>12000000</v>
      </c>
      <c r="O48" s="17"/>
      <c r="P48" s="17"/>
      <c r="Q48" s="1435"/>
      <c r="R48" s="42"/>
      <c r="S48" s="34"/>
      <c r="T48" s="34"/>
      <c r="U48" s="34"/>
    </row>
    <row r="49" spans="1:21" s="2" customFormat="1" ht="23.25" customHeight="1" x14ac:dyDescent="0.25">
      <c r="A49" s="44">
        <v>1003</v>
      </c>
      <c r="B49" s="24" t="s">
        <v>10</v>
      </c>
      <c r="C49" s="298">
        <v>25514320</v>
      </c>
      <c r="D49" s="321">
        <v>25366831.32</v>
      </c>
      <c r="E49" s="321">
        <f t="shared" si="9"/>
        <v>99.421937641293198</v>
      </c>
      <c r="F49" s="321">
        <v>23053200</v>
      </c>
      <c r="G49" s="321">
        <v>24399015.620000001</v>
      </c>
      <c r="H49" s="321">
        <f t="shared" si="10"/>
        <v>105.83786901601513</v>
      </c>
      <c r="I49" s="321">
        <v>25000000</v>
      </c>
      <c r="J49" s="321">
        <v>35346077.590000004</v>
      </c>
      <c r="K49" s="311">
        <f t="shared" si="11"/>
        <v>141.38431036</v>
      </c>
      <c r="L49" s="321">
        <v>31145000</v>
      </c>
      <c r="M49" s="321"/>
      <c r="N49" s="321">
        <v>24796000</v>
      </c>
      <c r="O49" s="321"/>
      <c r="P49" s="321"/>
      <c r="Q49" s="1435"/>
      <c r="R49" s="42"/>
      <c r="S49" s="34"/>
      <c r="T49" s="34"/>
      <c r="U49" s="34"/>
    </row>
    <row r="50" spans="1:21" ht="23.25" customHeight="1" thickBot="1" x14ac:dyDescent="0.35">
      <c r="A50" s="1415" t="s">
        <v>139</v>
      </c>
      <c r="B50" s="1416"/>
      <c r="C50" s="54">
        <f>SUM(C47:C49)</f>
        <v>85116980</v>
      </c>
      <c r="D50" s="54">
        <f>SUM(D47:D49)</f>
        <v>84852542.75999999</v>
      </c>
      <c r="E50" s="117">
        <f t="shared" si="9"/>
        <v>99.689324926706732</v>
      </c>
      <c r="F50" s="54">
        <f>SUM(F47:F49)</f>
        <v>84714680</v>
      </c>
      <c r="G50" s="54">
        <f>SUM(G47:G49)</f>
        <v>82778487.799999997</v>
      </c>
      <c r="H50" s="117">
        <f t="shared" si="10"/>
        <v>97.714454920918072</v>
      </c>
      <c r="I50" s="54">
        <f>SUM(I47:I49)</f>
        <v>88000000</v>
      </c>
      <c r="J50" s="54">
        <f>SUM(J47:J49)</f>
        <v>95497890.040000007</v>
      </c>
      <c r="K50" s="719">
        <f t="shared" si="11"/>
        <v>108.52032959090909</v>
      </c>
      <c r="L50" s="54">
        <f>SUM(L47:L49)</f>
        <v>98185000</v>
      </c>
      <c r="M50" s="54">
        <f t="shared" ref="M50:P50" si="12">SUM(M47:M49)</f>
        <v>0</v>
      </c>
      <c r="N50" s="54">
        <f t="shared" ref="N50" si="13">SUM(N47:N49)</f>
        <v>106637000</v>
      </c>
      <c r="O50" s="117"/>
      <c r="P50" s="54">
        <f t="shared" si="12"/>
        <v>0</v>
      </c>
      <c r="Q50" s="1435"/>
      <c r="R50" s="46"/>
      <c r="S50" s="185"/>
      <c r="T50" s="185"/>
      <c r="U50" s="185"/>
    </row>
    <row r="51" spans="1:21" s="2" customFormat="1" ht="23.25" customHeight="1" thickTop="1" x14ac:dyDescent="0.25">
      <c r="A51" s="58">
        <v>1101</v>
      </c>
      <c r="B51" s="25" t="s">
        <v>112</v>
      </c>
      <c r="C51" s="307">
        <v>5000000</v>
      </c>
      <c r="D51" s="307">
        <v>3039735</v>
      </c>
      <c r="E51" s="307">
        <f t="shared" si="9"/>
        <v>60.794699999999999</v>
      </c>
      <c r="F51" s="307">
        <v>5000000</v>
      </c>
      <c r="G51" s="307">
        <v>2814251</v>
      </c>
      <c r="H51" s="307">
        <f t="shared" si="10"/>
        <v>56.285019999999996</v>
      </c>
      <c r="I51" s="307">
        <v>4000000</v>
      </c>
      <c r="J51" s="307">
        <v>3384008</v>
      </c>
      <c r="K51" s="552">
        <f t="shared" si="11"/>
        <v>84.600200000000001</v>
      </c>
      <c r="L51" s="307">
        <v>3300000</v>
      </c>
      <c r="M51" s="307"/>
      <c r="N51" s="307">
        <v>3300000</v>
      </c>
      <c r="O51" s="307"/>
      <c r="P51" s="307"/>
      <c r="Q51" s="1435"/>
      <c r="R51" s="42"/>
      <c r="S51" s="34"/>
      <c r="T51" s="34"/>
      <c r="U51" s="34"/>
    </row>
    <row r="52" spans="1:21" s="2" customFormat="1" ht="23.25" customHeight="1" x14ac:dyDescent="0.25">
      <c r="A52" s="19">
        <v>1201</v>
      </c>
      <c r="B52" s="36" t="s">
        <v>12</v>
      </c>
      <c r="C52" s="17">
        <v>4000000</v>
      </c>
      <c r="D52" s="17">
        <v>3732393.08</v>
      </c>
      <c r="E52" s="17">
        <f t="shared" si="9"/>
        <v>93.309826999999999</v>
      </c>
      <c r="F52" s="17">
        <v>10000000</v>
      </c>
      <c r="G52" s="17">
        <v>5484841.9000000004</v>
      </c>
      <c r="H52" s="17">
        <f t="shared" si="10"/>
        <v>54.848419000000007</v>
      </c>
      <c r="I52" s="17">
        <v>6000000</v>
      </c>
      <c r="J52" s="17">
        <v>5968530.5</v>
      </c>
      <c r="K52" s="311">
        <f t="shared" si="11"/>
        <v>99.475508333333323</v>
      </c>
      <c r="L52" s="17">
        <v>4000000</v>
      </c>
      <c r="M52" s="17"/>
      <c r="N52" s="17">
        <v>5000000</v>
      </c>
      <c r="O52" s="17"/>
      <c r="P52" s="17"/>
      <c r="Q52" s="1435"/>
      <c r="R52" s="42"/>
      <c r="S52" s="34"/>
      <c r="T52" s="34"/>
      <c r="U52" s="34"/>
    </row>
    <row r="53" spans="1:21" s="2" customFormat="1" ht="23.25" customHeight="1" x14ac:dyDescent="0.25">
      <c r="A53" s="19">
        <v>1202</v>
      </c>
      <c r="B53" s="16" t="s">
        <v>13</v>
      </c>
      <c r="C53" s="298">
        <v>10200000</v>
      </c>
      <c r="D53" s="17">
        <v>9949513.9700000007</v>
      </c>
      <c r="E53" s="17">
        <f t="shared" si="9"/>
        <v>97.544254607843143</v>
      </c>
      <c r="F53" s="17">
        <v>10000000</v>
      </c>
      <c r="G53" s="17">
        <v>12423433.02</v>
      </c>
      <c r="H53" s="17">
        <f t="shared" si="10"/>
        <v>124.23433019999999</v>
      </c>
      <c r="I53" s="17"/>
      <c r="J53" s="17">
        <v>0</v>
      </c>
      <c r="K53" s="311"/>
      <c r="L53" s="17"/>
      <c r="M53" s="17"/>
      <c r="N53" s="17"/>
      <c r="O53" s="17"/>
      <c r="P53" s="17"/>
      <c r="Q53" s="1435"/>
      <c r="R53" s="42"/>
      <c r="S53" s="34"/>
      <c r="T53" s="34"/>
      <c r="U53" s="34"/>
    </row>
    <row r="54" spans="1:21" s="2" customFormat="1" ht="23.25" customHeight="1" x14ac:dyDescent="0.25">
      <c r="A54" s="19" t="s">
        <v>389</v>
      </c>
      <c r="B54" s="16" t="s">
        <v>211</v>
      </c>
      <c r="C54" s="298"/>
      <c r="D54" s="17"/>
      <c r="E54" s="17"/>
      <c r="F54" s="17"/>
      <c r="G54" s="17"/>
      <c r="H54" s="17"/>
      <c r="I54" s="17">
        <v>3500000</v>
      </c>
      <c r="J54" s="17">
        <v>3325460.5</v>
      </c>
      <c r="K54" s="311">
        <f t="shared" si="11"/>
        <v>95.013157142857139</v>
      </c>
      <c r="L54" s="17">
        <v>3500000</v>
      </c>
      <c r="M54" s="17"/>
      <c r="N54" s="17">
        <v>3500000</v>
      </c>
      <c r="O54" s="17"/>
      <c r="P54" s="17"/>
      <c r="Q54" s="1435"/>
      <c r="R54" s="42"/>
      <c r="S54" s="34"/>
      <c r="T54" s="34"/>
      <c r="U54" s="34"/>
    </row>
    <row r="55" spans="1:21" s="2" customFormat="1" ht="23.25" customHeight="1" x14ac:dyDescent="0.25">
      <c r="A55" s="19" t="s">
        <v>390</v>
      </c>
      <c r="B55" s="16" t="s">
        <v>198</v>
      </c>
      <c r="C55" s="298"/>
      <c r="D55" s="17"/>
      <c r="E55" s="17"/>
      <c r="F55" s="17"/>
      <c r="G55" s="17"/>
      <c r="H55" s="17"/>
      <c r="I55" s="17">
        <v>7500000</v>
      </c>
      <c r="J55" s="17">
        <v>8298994.2999999998</v>
      </c>
      <c r="K55" s="311">
        <f t="shared" si="11"/>
        <v>110.65325733333333</v>
      </c>
      <c r="L55" s="17">
        <v>8000000</v>
      </c>
      <c r="M55" s="17"/>
      <c r="N55" s="17">
        <v>7000000</v>
      </c>
      <c r="O55" s="17"/>
      <c r="P55" s="17"/>
      <c r="Q55" s="1435"/>
      <c r="R55" s="42"/>
      <c r="S55" s="34"/>
      <c r="T55" s="34"/>
      <c r="U55" s="34"/>
    </row>
    <row r="56" spans="1:21" s="2" customFormat="1" ht="23.25" customHeight="1" x14ac:dyDescent="0.25">
      <c r="A56" s="19" t="s">
        <v>391</v>
      </c>
      <c r="B56" s="16" t="s">
        <v>197</v>
      </c>
      <c r="C56" s="298"/>
      <c r="D56" s="17"/>
      <c r="E56" s="17"/>
      <c r="F56" s="17"/>
      <c r="G56" s="17"/>
      <c r="H56" s="17"/>
      <c r="I56" s="17">
        <v>2000000</v>
      </c>
      <c r="J56" s="17">
        <v>1978187</v>
      </c>
      <c r="K56" s="311">
        <f t="shared" si="11"/>
        <v>98.909349999999989</v>
      </c>
      <c r="L56" s="17">
        <v>2000000</v>
      </c>
      <c r="M56" s="17"/>
      <c r="N56" s="17">
        <v>500000</v>
      </c>
      <c r="O56" s="17"/>
      <c r="P56" s="17"/>
      <c r="Q56" s="1435"/>
      <c r="R56" s="42"/>
      <c r="S56" s="34"/>
      <c r="T56" s="34"/>
      <c r="U56" s="34"/>
    </row>
    <row r="57" spans="1:21" s="2" customFormat="1" ht="23.25" customHeight="1" x14ac:dyDescent="0.25">
      <c r="A57" s="19">
        <v>1205</v>
      </c>
      <c r="B57" s="16" t="s">
        <v>124</v>
      </c>
      <c r="C57" s="17">
        <v>1000000</v>
      </c>
      <c r="D57" s="17">
        <v>603520</v>
      </c>
      <c r="E57" s="17">
        <f t="shared" si="9"/>
        <v>60.351999999999997</v>
      </c>
      <c r="F57" s="17">
        <v>1000000</v>
      </c>
      <c r="G57" s="17">
        <v>935733.52</v>
      </c>
      <c r="H57" s="17">
        <f t="shared" si="10"/>
        <v>93.573352</v>
      </c>
      <c r="I57" s="17">
        <v>800000</v>
      </c>
      <c r="J57" s="17">
        <v>5292678.05</v>
      </c>
      <c r="K57" s="311">
        <f t="shared" si="11"/>
        <v>661.58475624999994</v>
      </c>
      <c r="L57" s="17">
        <v>4000000</v>
      </c>
      <c r="M57" s="17"/>
      <c r="N57" s="17">
        <v>6000000</v>
      </c>
      <c r="O57" s="17"/>
      <c r="P57" s="17"/>
      <c r="Q57" s="1435"/>
      <c r="R57" s="42"/>
      <c r="S57" s="34"/>
      <c r="T57" s="34"/>
      <c r="U57" s="34"/>
    </row>
    <row r="58" spans="1:21" s="2" customFormat="1" ht="23.25" customHeight="1" x14ac:dyDescent="0.25">
      <c r="A58" s="19">
        <v>1301</v>
      </c>
      <c r="B58" s="16" t="s">
        <v>14</v>
      </c>
      <c r="C58" s="298">
        <v>8800000</v>
      </c>
      <c r="D58" s="17">
        <v>8736582.5600000005</v>
      </c>
      <c r="E58" s="17">
        <f t="shared" si="9"/>
        <v>99.279347272727279</v>
      </c>
      <c r="F58" s="17">
        <v>9000000</v>
      </c>
      <c r="G58" s="17">
        <v>8990146.8499999996</v>
      </c>
      <c r="H58" s="17">
        <f t="shared" si="10"/>
        <v>99.890520555555554</v>
      </c>
      <c r="I58" s="17">
        <v>9000000</v>
      </c>
      <c r="J58" s="17">
        <v>6853459.5700000003</v>
      </c>
      <c r="K58" s="311">
        <f t="shared" si="11"/>
        <v>76.14955077777779</v>
      </c>
      <c r="L58" s="17">
        <v>9000000</v>
      </c>
      <c r="M58" s="17"/>
      <c r="N58" s="17">
        <v>10000000</v>
      </c>
      <c r="O58" s="17"/>
      <c r="P58" s="17"/>
      <c r="Q58" s="1435"/>
      <c r="R58" s="42"/>
      <c r="S58" s="34"/>
      <c r="T58" s="34"/>
      <c r="U58" s="34"/>
    </row>
    <row r="59" spans="1:21" s="2" customFormat="1" ht="23.25" customHeight="1" x14ac:dyDescent="0.25">
      <c r="A59" s="19">
        <v>1302</v>
      </c>
      <c r="B59" s="16" t="s">
        <v>123</v>
      </c>
      <c r="C59" s="17">
        <v>700000</v>
      </c>
      <c r="D59" s="17">
        <v>664516</v>
      </c>
      <c r="E59" s="17">
        <f t="shared" si="9"/>
        <v>94.930857142857135</v>
      </c>
      <c r="F59" s="17">
        <v>5000000</v>
      </c>
      <c r="G59" s="17">
        <v>1276527.05</v>
      </c>
      <c r="H59" s="17">
        <f t="shared" si="10"/>
        <v>25.530540999999999</v>
      </c>
      <c r="I59" s="17">
        <v>1000000</v>
      </c>
      <c r="J59" s="17">
        <v>685180.48</v>
      </c>
      <c r="K59" s="311">
        <f t="shared" si="11"/>
        <v>68.518047999999993</v>
      </c>
      <c r="L59" s="17">
        <v>1000000</v>
      </c>
      <c r="M59" s="17"/>
      <c r="N59" s="17">
        <v>4000000</v>
      </c>
      <c r="O59" s="17"/>
      <c r="P59" s="17"/>
      <c r="Q59" s="1435"/>
      <c r="R59" s="42"/>
      <c r="S59" s="34"/>
      <c r="T59" s="34"/>
      <c r="U59" s="34"/>
    </row>
    <row r="60" spans="1:21" s="2" customFormat="1" ht="23.25" customHeight="1" x14ac:dyDescent="0.25">
      <c r="A60" s="19">
        <v>1303</v>
      </c>
      <c r="B60" s="16" t="s">
        <v>109</v>
      </c>
      <c r="C60" s="17">
        <v>200000</v>
      </c>
      <c r="D60" s="17">
        <v>0</v>
      </c>
      <c r="E60" s="17">
        <f t="shared" si="9"/>
        <v>0</v>
      </c>
      <c r="F60" s="17">
        <v>100000</v>
      </c>
      <c r="G60" s="17">
        <v>949664.85</v>
      </c>
      <c r="H60" s="17">
        <f t="shared" si="10"/>
        <v>949.66484999999989</v>
      </c>
      <c r="I60" s="17">
        <v>500000</v>
      </c>
      <c r="J60" s="17">
        <v>378350</v>
      </c>
      <c r="K60" s="311">
        <f t="shared" si="11"/>
        <v>75.67</v>
      </c>
      <c r="L60" s="17">
        <v>450000</v>
      </c>
      <c r="M60" s="17"/>
      <c r="N60" s="17">
        <v>500000</v>
      </c>
      <c r="O60" s="17"/>
      <c r="P60" s="17"/>
      <c r="Q60" s="1435"/>
      <c r="R60" s="42"/>
      <c r="S60" s="34"/>
      <c r="T60" s="34"/>
      <c r="U60" s="34"/>
    </row>
    <row r="61" spans="1:21" s="2" customFormat="1" ht="23.25" customHeight="1" x14ac:dyDescent="0.25">
      <c r="A61" s="19" t="s">
        <v>429</v>
      </c>
      <c r="B61" s="16" t="s">
        <v>208</v>
      </c>
      <c r="C61" s="17">
        <v>50000</v>
      </c>
      <c r="D61" s="17"/>
      <c r="E61" s="17">
        <f t="shared" si="9"/>
        <v>0</v>
      </c>
      <c r="F61" s="17">
        <v>50000</v>
      </c>
      <c r="G61" s="17">
        <v>44725</v>
      </c>
      <c r="H61" s="17">
        <f t="shared" si="10"/>
        <v>89.45</v>
      </c>
      <c r="I61" s="17">
        <v>100000</v>
      </c>
      <c r="J61" s="17">
        <v>42550</v>
      </c>
      <c r="K61" s="311">
        <f t="shared" si="11"/>
        <v>42.55</v>
      </c>
      <c r="L61" s="17">
        <v>100000</v>
      </c>
      <c r="M61" s="17"/>
      <c r="N61" s="17">
        <v>100000</v>
      </c>
      <c r="O61" s="17"/>
      <c r="P61" s="17"/>
      <c r="Q61" s="1435"/>
      <c r="R61" s="42"/>
      <c r="S61" s="34"/>
      <c r="T61" s="34"/>
      <c r="U61" s="34"/>
    </row>
    <row r="62" spans="1:21" s="2" customFormat="1" ht="23.25" customHeight="1" x14ac:dyDescent="0.25">
      <c r="A62" s="19">
        <v>1401</v>
      </c>
      <c r="B62" s="12" t="s">
        <v>127</v>
      </c>
      <c r="C62" s="17">
        <v>1200000</v>
      </c>
      <c r="D62" s="17">
        <v>0</v>
      </c>
      <c r="E62" s="17">
        <f t="shared" si="9"/>
        <v>0</v>
      </c>
      <c r="F62" s="17">
        <v>600000</v>
      </c>
      <c r="G62" s="17">
        <v>54500</v>
      </c>
      <c r="H62" s="17">
        <f t="shared" si="10"/>
        <v>9.0833333333333339</v>
      </c>
      <c r="I62" s="17">
        <v>100000</v>
      </c>
      <c r="J62" s="17">
        <v>95000</v>
      </c>
      <c r="K62" s="311">
        <f t="shared" si="11"/>
        <v>95</v>
      </c>
      <c r="L62" s="17">
        <v>1200000</v>
      </c>
      <c r="M62" s="17"/>
      <c r="N62" s="17">
        <v>900000</v>
      </c>
      <c r="O62" s="17"/>
      <c r="P62" s="17"/>
      <c r="Q62" s="1435"/>
      <c r="R62" s="42"/>
      <c r="S62" s="34"/>
      <c r="T62" s="34"/>
      <c r="U62" s="34"/>
    </row>
    <row r="63" spans="1:21" s="2" customFormat="1" ht="23.25" customHeight="1" x14ac:dyDescent="0.25">
      <c r="A63" s="19">
        <v>1402</v>
      </c>
      <c r="B63" s="16" t="s">
        <v>117</v>
      </c>
      <c r="C63" s="17">
        <v>2500000</v>
      </c>
      <c r="D63" s="17">
        <v>2086497.63</v>
      </c>
      <c r="E63" s="17">
        <f t="shared" si="9"/>
        <v>83.459905199999994</v>
      </c>
      <c r="F63" s="17">
        <v>3000000</v>
      </c>
      <c r="G63" s="17">
        <v>2930906.73</v>
      </c>
      <c r="H63" s="17">
        <f t="shared" si="10"/>
        <v>97.696890999999994</v>
      </c>
      <c r="I63" s="17">
        <v>3000000</v>
      </c>
      <c r="J63" s="17">
        <v>2990355.22</v>
      </c>
      <c r="K63" s="311">
        <f t="shared" si="11"/>
        <v>99.678507333333343</v>
      </c>
      <c r="L63" s="17">
        <v>3000000</v>
      </c>
      <c r="M63" s="17"/>
      <c r="N63" s="17">
        <v>3000000</v>
      </c>
      <c r="O63" s="17"/>
      <c r="P63" s="17"/>
      <c r="Q63" s="1435"/>
      <c r="R63" s="42"/>
      <c r="S63" s="34"/>
      <c r="T63" s="34"/>
      <c r="U63" s="34"/>
    </row>
    <row r="64" spans="1:21" s="2" customFormat="1" ht="23.25" customHeight="1" x14ac:dyDescent="0.25">
      <c r="A64" s="19">
        <v>1403</v>
      </c>
      <c r="B64" s="16" t="s">
        <v>118</v>
      </c>
      <c r="C64" s="17">
        <v>2300000</v>
      </c>
      <c r="D64" s="17">
        <v>1372217.85</v>
      </c>
      <c r="E64" s="17">
        <f t="shared" si="9"/>
        <v>59.661645652173924</v>
      </c>
      <c r="F64" s="17">
        <v>3000000</v>
      </c>
      <c r="G64" s="17">
        <v>2956738.84</v>
      </c>
      <c r="H64" s="17">
        <f t="shared" si="10"/>
        <v>98.557961333333338</v>
      </c>
      <c r="I64" s="17">
        <v>3500000</v>
      </c>
      <c r="J64" s="17">
        <v>2936315.35</v>
      </c>
      <c r="K64" s="311">
        <f t="shared" si="11"/>
        <v>83.89472428571429</v>
      </c>
      <c r="L64" s="17">
        <v>3000000</v>
      </c>
      <c r="M64" s="17"/>
      <c r="N64" s="17">
        <v>3000000</v>
      </c>
      <c r="O64" s="17"/>
      <c r="P64" s="17"/>
      <c r="Q64" s="1435"/>
      <c r="R64" s="42"/>
      <c r="S64" s="34"/>
      <c r="T64" s="34"/>
      <c r="U64" s="34"/>
    </row>
    <row r="65" spans="1:21" s="2" customFormat="1" ht="23.25" customHeight="1" x14ac:dyDescent="0.25">
      <c r="A65" s="19">
        <v>1404</v>
      </c>
      <c r="B65" s="36" t="s">
        <v>119</v>
      </c>
      <c r="C65" s="17">
        <v>10000</v>
      </c>
      <c r="D65" s="17"/>
      <c r="E65" s="17">
        <f t="shared" si="9"/>
        <v>0</v>
      </c>
      <c r="F65" s="17">
        <v>1000</v>
      </c>
      <c r="G65" s="17"/>
      <c r="H65" s="17">
        <f t="shared" si="10"/>
        <v>0</v>
      </c>
      <c r="I65" s="17">
        <v>1000</v>
      </c>
      <c r="J65" s="17">
        <v>0</v>
      </c>
      <c r="K65" s="311">
        <f t="shared" si="11"/>
        <v>0</v>
      </c>
      <c r="L65" s="17">
        <v>1000</v>
      </c>
      <c r="M65" s="17"/>
      <c r="N65" s="17">
        <v>50000</v>
      </c>
      <c r="O65" s="17"/>
      <c r="P65" s="17"/>
      <c r="Q65" s="1435"/>
      <c r="R65" s="42"/>
      <c r="S65" s="34"/>
      <c r="T65" s="34"/>
      <c r="U65" s="34"/>
    </row>
    <row r="66" spans="1:21" s="2" customFormat="1" ht="23.25" customHeight="1" x14ac:dyDescent="0.25">
      <c r="A66" s="19">
        <v>1408</v>
      </c>
      <c r="B66" s="17" t="s">
        <v>142</v>
      </c>
      <c r="C66" s="17">
        <v>1000</v>
      </c>
      <c r="D66" s="17"/>
      <c r="E66" s="17">
        <f t="shared" si="9"/>
        <v>0</v>
      </c>
      <c r="F66" s="17">
        <v>1000</v>
      </c>
      <c r="G66" s="17"/>
      <c r="H66" s="17">
        <f t="shared" si="10"/>
        <v>0</v>
      </c>
      <c r="I66" s="17">
        <v>1000</v>
      </c>
      <c r="J66" s="17">
        <v>0</v>
      </c>
      <c r="K66" s="311">
        <f t="shared" si="11"/>
        <v>0</v>
      </c>
      <c r="L66" s="17">
        <v>1000</v>
      </c>
      <c r="M66" s="17"/>
      <c r="N66" s="17">
        <v>1000</v>
      </c>
      <c r="O66" s="17"/>
      <c r="P66" s="17"/>
      <c r="Q66" s="1435"/>
      <c r="R66" s="42"/>
      <c r="S66" s="34"/>
      <c r="T66" s="34"/>
      <c r="U66" s="34"/>
    </row>
    <row r="67" spans="1:21" s="2" customFormat="1" ht="23.25" customHeight="1" x14ac:dyDescent="0.25">
      <c r="A67" s="19" t="s">
        <v>386</v>
      </c>
      <c r="B67" s="37" t="s">
        <v>206</v>
      </c>
      <c r="C67" s="17"/>
      <c r="D67" s="17"/>
      <c r="E67" s="17"/>
      <c r="F67" s="17"/>
      <c r="G67" s="17"/>
      <c r="H67" s="17"/>
      <c r="I67" s="17">
        <v>500000</v>
      </c>
      <c r="J67" s="17">
        <v>360960.82</v>
      </c>
      <c r="K67" s="311">
        <f t="shared" si="11"/>
        <v>72.192164000000005</v>
      </c>
      <c r="L67" s="17">
        <v>500000</v>
      </c>
      <c r="M67" s="17"/>
      <c r="N67" s="17">
        <v>400000</v>
      </c>
      <c r="O67" s="17"/>
      <c r="P67" s="17"/>
      <c r="Q67" s="1435"/>
      <c r="R67" s="42"/>
      <c r="S67" s="34"/>
      <c r="T67" s="34"/>
      <c r="U67" s="34"/>
    </row>
    <row r="68" spans="1:21" s="2" customFormat="1" ht="23.25" customHeight="1" x14ac:dyDescent="0.25">
      <c r="A68" s="19" t="s">
        <v>387</v>
      </c>
      <c r="B68" s="16" t="s">
        <v>207</v>
      </c>
      <c r="C68" s="17"/>
      <c r="D68" s="17"/>
      <c r="E68" s="17"/>
      <c r="F68" s="17"/>
      <c r="G68" s="17"/>
      <c r="H68" s="17"/>
      <c r="I68" s="17">
        <v>500000</v>
      </c>
      <c r="J68" s="17">
        <v>314989.7</v>
      </c>
      <c r="K68" s="311">
        <f t="shared" si="11"/>
        <v>62.997940000000007</v>
      </c>
      <c r="L68" s="17">
        <v>500000</v>
      </c>
      <c r="M68" s="17"/>
      <c r="N68" s="17">
        <v>400000</v>
      </c>
      <c r="O68" s="17"/>
      <c r="P68" s="17"/>
      <c r="Q68" s="1435"/>
      <c r="R68" s="42"/>
      <c r="S68" s="34"/>
      <c r="T68" s="34"/>
      <c r="U68" s="34"/>
    </row>
    <row r="69" spans="1:21" s="2" customFormat="1" ht="23.25" customHeight="1" x14ac:dyDescent="0.25">
      <c r="A69" s="78" t="s">
        <v>388</v>
      </c>
      <c r="B69" s="16" t="s">
        <v>203</v>
      </c>
      <c r="C69" s="17"/>
      <c r="D69" s="17"/>
      <c r="E69" s="17"/>
      <c r="F69" s="17"/>
      <c r="G69" s="17"/>
      <c r="H69" s="17"/>
      <c r="I69" s="17"/>
      <c r="J69" s="17">
        <v>0</v>
      </c>
      <c r="K69" s="311"/>
      <c r="L69" s="17">
        <v>3500000</v>
      </c>
      <c r="M69" s="17"/>
      <c r="N69" s="17">
        <v>2500000</v>
      </c>
      <c r="O69" s="17"/>
      <c r="P69" s="17"/>
      <c r="Q69" s="1435"/>
      <c r="R69" s="42"/>
      <c r="S69" s="34"/>
      <c r="T69" s="34"/>
      <c r="U69" s="34"/>
    </row>
    <row r="70" spans="1:21" s="2" customFormat="1" ht="23.25" customHeight="1" x14ac:dyDescent="0.25">
      <c r="A70" s="19">
        <v>1506</v>
      </c>
      <c r="B70" s="169" t="s">
        <v>154</v>
      </c>
      <c r="C70" s="17">
        <v>1500000</v>
      </c>
      <c r="D70" s="17">
        <v>1251745.44</v>
      </c>
      <c r="E70" s="17">
        <f t="shared" si="9"/>
        <v>83.449695999999989</v>
      </c>
      <c r="F70" s="17">
        <v>1500000</v>
      </c>
      <c r="G70" s="17">
        <v>1269573.02</v>
      </c>
      <c r="H70" s="17">
        <f t="shared" si="10"/>
        <v>84.638201333333328</v>
      </c>
      <c r="I70" s="17">
        <v>1400000</v>
      </c>
      <c r="J70" s="17">
        <v>1029644.68</v>
      </c>
      <c r="K70" s="311">
        <f t="shared" si="11"/>
        <v>73.546048571428585</v>
      </c>
      <c r="L70" s="17">
        <v>1100000</v>
      </c>
      <c r="M70" s="17"/>
      <c r="N70" s="17">
        <v>1000000</v>
      </c>
      <c r="O70" s="17"/>
      <c r="P70" s="17"/>
      <c r="Q70" s="1435"/>
      <c r="R70" s="42"/>
      <c r="S70" s="34"/>
      <c r="T70" s="34"/>
      <c r="U70" s="34"/>
    </row>
    <row r="71" spans="1:21" s="2" customFormat="1" ht="23.25" customHeight="1" x14ac:dyDescent="0.25">
      <c r="A71" s="78">
        <v>1701</v>
      </c>
      <c r="B71" s="169" t="s">
        <v>143</v>
      </c>
      <c r="C71" s="195">
        <v>1000</v>
      </c>
      <c r="D71" s="195"/>
      <c r="E71" s="195"/>
      <c r="F71" s="195">
        <v>1000</v>
      </c>
      <c r="G71" s="195">
        <v>102200</v>
      </c>
      <c r="H71" s="195">
        <f t="shared" si="10"/>
        <v>10220</v>
      </c>
      <c r="I71" s="195">
        <v>1000</v>
      </c>
      <c r="J71" s="195">
        <v>0</v>
      </c>
      <c r="K71" s="311">
        <f t="shared" si="11"/>
        <v>0</v>
      </c>
      <c r="L71" s="195">
        <v>1000</v>
      </c>
      <c r="M71" s="195"/>
      <c r="N71" s="195">
        <v>1000</v>
      </c>
      <c r="O71" s="195"/>
      <c r="P71" s="195"/>
      <c r="Q71" s="1435"/>
      <c r="R71" s="42"/>
      <c r="S71" s="34"/>
      <c r="T71" s="34"/>
      <c r="U71" s="34"/>
    </row>
    <row r="72" spans="1:21" s="2" customFormat="1" ht="23.25" customHeight="1" x14ac:dyDescent="0.25">
      <c r="A72" s="78">
        <v>1702</v>
      </c>
      <c r="B72" s="37" t="s">
        <v>134</v>
      </c>
      <c r="C72" s="195">
        <v>5000000</v>
      </c>
      <c r="D72" s="195">
        <v>3437703.38</v>
      </c>
      <c r="E72" s="195">
        <f t="shared" si="9"/>
        <v>68.754067599999999</v>
      </c>
      <c r="F72" s="195">
        <v>3000000</v>
      </c>
      <c r="G72" s="195">
        <v>7167606.8200000003</v>
      </c>
      <c r="H72" s="195">
        <f t="shared" si="10"/>
        <v>238.92022733333334</v>
      </c>
      <c r="I72" s="195">
        <v>5770000</v>
      </c>
      <c r="J72" s="195">
        <v>2959105.21</v>
      </c>
      <c r="K72" s="311">
        <f t="shared" si="11"/>
        <v>51.284319064124787</v>
      </c>
      <c r="L72" s="195">
        <v>0</v>
      </c>
      <c r="M72" s="195"/>
      <c r="N72" s="195"/>
      <c r="O72" s="195"/>
      <c r="P72" s="195"/>
      <c r="Q72" s="1435"/>
      <c r="R72" s="42"/>
      <c r="S72" s="34"/>
      <c r="T72" s="34"/>
      <c r="U72" s="34"/>
    </row>
    <row r="73" spans="1:21" s="2" customFormat="1" ht="23.25" customHeight="1" x14ac:dyDescent="0.25">
      <c r="A73" s="44">
        <v>1703</v>
      </c>
      <c r="B73" s="37" t="s">
        <v>141</v>
      </c>
      <c r="C73" s="195">
        <v>1000</v>
      </c>
      <c r="D73" s="195"/>
      <c r="E73" s="195">
        <f t="shared" si="9"/>
        <v>0</v>
      </c>
      <c r="F73" s="195">
        <v>1000</v>
      </c>
      <c r="G73" s="195">
        <v>5000</v>
      </c>
      <c r="H73" s="195">
        <f t="shared" si="10"/>
        <v>500</v>
      </c>
      <c r="I73" s="195">
        <v>1000</v>
      </c>
      <c r="J73" s="195">
        <v>0</v>
      </c>
      <c r="K73" s="311">
        <f t="shared" si="11"/>
        <v>0</v>
      </c>
      <c r="L73" s="195">
        <v>51000</v>
      </c>
      <c r="M73" s="195"/>
      <c r="N73" s="195">
        <v>51000</v>
      </c>
      <c r="O73" s="195"/>
      <c r="P73" s="195"/>
      <c r="Q73" s="1435"/>
      <c r="R73" s="42"/>
      <c r="S73" s="34"/>
      <c r="T73" s="34"/>
      <c r="U73" s="34"/>
    </row>
    <row r="74" spans="1:21" ht="23.25" customHeight="1" thickBot="1" x14ac:dyDescent="0.35">
      <c r="A74" s="1415" t="s">
        <v>140</v>
      </c>
      <c r="B74" s="1416"/>
      <c r="C74" s="54">
        <f t="shared" ref="C74:J74" si="14">SUM(C51:C73)</f>
        <v>42463000</v>
      </c>
      <c r="D74" s="54">
        <f t="shared" si="14"/>
        <v>34874424.910000004</v>
      </c>
      <c r="E74" s="117">
        <f t="shared" si="9"/>
        <v>82.128970892306256</v>
      </c>
      <c r="F74" s="54">
        <f t="shared" si="14"/>
        <v>51254000</v>
      </c>
      <c r="G74" s="54">
        <f>SUM(G51:G73)</f>
        <v>47405848.600000009</v>
      </c>
      <c r="H74" s="117">
        <f t="shared" si="10"/>
        <v>92.491997892847394</v>
      </c>
      <c r="I74" s="54">
        <f>SUM(I51:I73)</f>
        <v>49174000</v>
      </c>
      <c r="J74" s="54">
        <f t="shared" si="14"/>
        <v>46893769.380000003</v>
      </c>
      <c r="K74" s="718">
        <f t="shared" si="11"/>
        <v>95.362934436897547</v>
      </c>
      <c r="L74" s="54">
        <f>SUM(L51:L73)</f>
        <v>48204000</v>
      </c>
      <c r="M74" s="54">
        <f t="shared" ref="M74:P74" si="15">SUM(M51:M73)</f>
        <v>0</v>
      </c>
      <c r="N74" s="54">
        <f t="shared" ref="N74" si="16">SUM(N51:N73)</f>
        <v>51203000</v>
      </c>
      <c r="O74" s="117"/>
      <c r="P74" s="54">
        <f t="shared" si="15"/>
        <v>0</v>
      </c>
      <c r="Q74" s="1435"/>
      <c r="R74" s="46"/>
      <c r="S74" s="185"/>
      <c r="T74" s="185"/>
      <c r="U74" s="185"/>
    </row>
    <row r="75" spans="1:21" s="43" customFormat="1" ht="23.25" customHeight="1" thickTop="1" thickBot="1" x14ac:dyDescent="0.35">
      <c r="A75" s="1372" t="s">
        <v>2</v>
      </c>
      <c r="B75" s="1373"/>
      <c r="C75" s="48">
        <f>C74+C50</f>
        <v>127579980</v>
      </c>
      <c r="D75" s="48">
        <f>D74+D50</f>
        <v>119726967.66999999</v>
      </c>
      <c r="E75" s="48">
        <f t="shared" si="9"/>
        <v>93.844635866849941</v>
      </c>
      <c r="F75" s="48">
        <f>F74+F50</f>
        <v>135968680</v>
      </c>
      <c r="G75" s="48">
        <f>G74+G50</f>
        <v>130184336.40000001</v>
      </c>
      <c r="H75" s="48">
        <f t="shared" si="10"/>
        <v>95.745826465330111</v>
      </c>
      <c r="I75" s="48">
        <f>I74+I50</f>
        <v>137174000</v>
      </c>
      <c r="J75" s="48">
        <f>J74+J50</f>
        <v>142391659.42000002</v>
      </c>
      <c r="K75" s="719">
        <f t="shared" si="11"/>
        <v>103.80367957484656</v>
      </c>
      <c r="L75" s="48">
        <f>L74+L50</f>
        <v>146389000</v>
      </c>
      <c r="M75" s="48">
        <f t="shared" ref="M75:P75" si="17">M74+M50</f>
        <v>0</v>
      </c>
      <c r="N75" s="48">
        <f t="shared" ref="N75" si="18">N74+N50</f>
        <v>157840000</v>
      </c>
      <c r="O75" s="48"/>
      <c r="P75" s="48">
        <f t="shared" si="17"/>
        <v>0</v>
      </c>
      <c r="Q75" s="1436"/>
      <c r="R75" s="683"/>
      <c r="S75" s="159"/>
      <c r="T75" s="159"/>
      <c r="U75" s="159"/>
    </row>
    <row r="76" spans="1:21" s="43" customFormat="1" ht="23.25" customHeight="1" thickTop="1" x14ac:dyDescent="0.3">
      <c r="A76" s="89"/>
      <c r="B76" s="89"/>
      <c r="C76" s="90"/>
      <c r="D76" s="90"/>
      <c r="E76" s="90"/>
      <c r="F76" s="90"/>
      <c r="G76" s="90"/>
      <c r="H76" s="90"/>
      <c r="I76" s="90"/>
      <c r="J76" s="99"/>
      <c r="K76" s="160"/>
      <c r="L76" s="160"/>
      <c r="M76" s="160"/>
      <c r="N76" s="160"/>
      <c r="O76" s="160"/>
      <c r="P76" s="160"/>
      <c r="Q76" s="638"/>
      <c r="R76" s="683"/>
      <c r="S76" s="159"/>
      <c r="T76" s="159"/>
      <c r="U76" s="159"/>
    </row>
    <row r="77" spans="1:21" s="122" customFormat="1" ht="23.25" customHeight="1" x14ac:dyDescent="0.25">
      <c r="A77" s="9"/>
      <c r="B77" s="9" t="s">
        <v>188</v>
      </c>
      <c r="C77" s="96" t="s">
        <v>191</v>
      </c>
      <c r="D77" s="96"/>
      <c r="E77" s="9"/>
      <c r="F77" s="9"/>
      <c r="G77" s="9"/>
      <c r="H77" s="9"/>
      <c r="I77" s="9"/>
      <c r="J77" s="9"/>
      <c r="K77" s="162"/>
      <c r="L77" s="162"/>
      <c r="M77" s="162"/>
      <c r="N77" s="162"/>
      <c r="O77" s="162"/>
      <c r="P77" s="162"/>
      <c r="Q77" s="83"/>
      <c r="R77" s="45"/>
      <c r="S77" s="4"/>
      <c r="T77" s="4"/>
      <c r="U77" s="4"/>
    </row>
    <row r="78" spans="1:21" s="122" customFormat="1" ht="23.25" customHeight="1" x14ac:dyDescent="0.25">
      <c r="B78" s="121" t="s">
        <v>189</v>
      </c>
      <c r="C78" s="136"/>
      <c r="D78" s="136" t="s">
        <v>190</v>
      </c>
      <c r="E78" s="161"/>
      <c r="F78" s="168"/>
      <c r="G78" s="168"/>
      <c r="H78" s="168"/>
      <c r="I78" s="168"/>
      <c r="J78" s="168"/>
      <c r="K78" s="160"/>
      <c r="L78" s="160"/>
      <c r="M78" s="160"/>
      <c r="N78" s="160"/>
      <c r="O78" s="160"/>
      <c r="P78" s="160"/>
      <c r="Q78" s="638"/>
      <c r="R78" s="45"/>
      <c r="S78" s="4"/>
      <c r="T78" s="4"/>
      <c r="U78" s="4"/>
    </row>
    <row r="79" spans="1:21" s="122" customFormat="1" ht="23.25" customHeight="1" x14ac:dyDescent="0.25">
      <c r="A79" s="121"/>
      <c r="B79" s="121"/>
      <c r="C79" s="629"/>
      <c r="D79" s="629"/>
      <c r="E79" s="108"/>
      <c r="F79" s="108"/>
      <c r="G79" s="108"/>
      <c r="H79" s="108"/>
      <c r="I79" s="108"/>
      <c r="J79" s="108"/>
      <c r="K79" s="162"/>
      <c r="L79" s="162"/>
      <c r="M79" s="162"/>
      <c r="N79" s="162"/>
      <c r="O79" s="162"/>
      <c r="P79" s="162"/>
      <c r="Q79" s="83"/>
      <c r="R79" s="45"/>
      <c r="S79" s="4"/>
      <c r="T79" s="4"/>
      <c r="U79" s="4"/>
    </row>
    <row r="80" spans="1:21" s="122" customFormat="1" ht="23.25" customHeight="1" x14ac:dyDescent="0.25">
      <c r="A80" s="121"/>
      <c r="B80" s="121" t="s">
        <v>159</v>
      </c>
      <c r="C80" s="108" t="s">
        <v>160</v>
      </c>
      <c r="D80" s="108"/>
      <c r="E80" s="108"/>
      <c r="F80" s="108"/>
      <c r="G80" s="108"/>
      <c r="H80" s="108"/>
      <c r="I80" s="108" t="s">
        <v>186</v>
      </c>
      <c r="J80" s="161"/>
      <c r="K80" s="160"/>
      <c r="L80" s="160"/>
      <c r="M80" s="160"/>
      <c r="N80" s="160"/>
      <c r="O80" s="160"/>
      <c r="P80" s="160"/>
      <c r="Q80" s="638"/>
      <c r="R80" s="45"/>
      <c r="S80" s="4"/>
      <c r="T80" s="4"/>
      <c r="U80" s="4"/>
    </row>
    <row r="81" spans="1:21" s="122" customFormat="1" ht="23.25" customHeight="1" x14ac:dyDescent="0.25">
      <c r="A81" s="121"/>
      <c r="B81" s="121"/>
      <c r="C81" s="108"/>
      <c r="D81" s="108"/>
      <c r="E81" s="108"/>
      <c r="F81" s="161"/>
      <c r="G81" s="161"/>
      <c r="H81" s="161"/>
      <c r="I81" s="161"/>
      <c r="J81" s="160"/>
      <c r="K81" s="162"/>
      <c r="L81" s="162"/>
      <c r="M81" s="162"/>
      <c r="N81" s="162"/>
      <c r="O81" s="162"/>
      <c r="P81" s="162"/>
      <c r="Q81" s="83"/>
      <c r="R81" s="45"/>
      <c r="S81" s="4"/>
      <c r="T81" s="4"/>
      <c r="U81" s="4"/>
    </row>
    <row r="82" spans="1:21" ht="23.25" customHeight="1" x14ac:dyDescent="0.25">
      <c r="J82" s="162"/>
      <c r="K82" s="160"/>
      <c r="L82" s="160"/>
      <c r="M82" s="160"/>
      <c r="N82" s="160"/>
      <c r="O82" s="160"/>
      <c r="P82" s="160"/>
      <c r="Q82" s="638"/>
      <c r="R82" s="46"/>
      <c r="S82" s="185"/>
      <c r="T82" s="185"/>
      <c r="U82" s="185"/>
    </row>
    <row r="83" spans="1:21" s="2" customFormat="1" ht="23.25" customHeight="1" x14ac:dyDescent="0.3">
      <c r="A83" s="1412" t="s">
        <v>33</v>
      </c>
      <c r="B83" s="1412"/>
      <c r="C83" s="1412"/>
      <c r="D83" s="1412"/>
      <c r="E83" s="1412"/>
      <c r="F83" s="1412"/>
      <c r="G83" s="1412"/>
      <c r="H83" s="1412"/>
      <c r="I83" s="1412"/>
      <c r="J83" s="1412"/>
      <c r="K83" s="1412"/>
      <c r="L83" s="1412"/>
      <c r="M83" s="1412"/>
      <c r="N83" s="1412"/>
      <c r="O83" s="1412"/>
      <c r="P83" s="1412"/>
      <c r="Q83" s="1412"/>
      <c r="R83" s="42"/>
      <c r="S83" s="34"/>
      <c r="T83" s="34"/>
      <c r="U83" s="34"/>
    </row>
    <row r="84" spans="1:21" s="2" customFormat="1" ht="23.25" customHeight="1" x14ac:dyDescent="0.3">
      <c r="A84" s="33" t="s">
        <v>34</v>
      </c>
      <c r="B84" s="40"/>
      <c r="J84" s="160"/>
      <c r="K84" s="161"/>
      <c r="L84" s="161"/>
      <c r="M84" s="161"/>
      <c r="N84" s="161"/>
      <c r="O84" s="161"/>
      <c r="P84" s="161"/>
      <c r="Q84" s="110"/>
      <c r="R84" s="42"/>
      <c r="S84" s="34"/>
      <c r="T84" s="34"/>
      <c r="U84" s="34"/>
    </row>
    <row r="85" spans="1:21" s="2" customFormat="1" ht="23.25" customHeight="1" x14ac:dyDescent="0.3">
      <c r="A85" s="1412" t="s">
        <v>97</v>
      </c>
      <c r="B85" s="1412"/>
      <c r="C85" s="1412"/>
      <c r="D85" s="1412"/>
      <c r="E85" s="1412"/>
      <c r="F85" s="1412"/>
      <c r="G85" s="1412"/>
      <c r="H85" s="1412"/>
      <c r="I85" s="1412"/>
      <c r="J85" s="1412"/>
      <c r="K85" s="1412"/>
      <c r="L85" s="1412"/>
      <c r="M85" s="1412"/>
      <c r="N85" s="1412"/>
      <c r="O85" s="1412"/>
      <c r="P85" s="1412"/>
      <c r="Q85" s="1412"/>
      <c r="R85" s="42"/>
      <c r="S85" s="34"/>
      <c r="T85" s="34"/>
      <c r="U85" s="34"/>
    </row>
    <row r="86" spans="1:21" ht="23.25" customHeight="1" x14ac:dyDescent="0.25">
      <c r="K86" s="162"/>
      <c r="L86" s="162"/>
      <c r="M86" s="162"/>
      <c r="N86" s="162"/>
      <c r="O86" s="162"/>
      <c r="P86" s="162"/>
      <c r="Q86" s="638"/>
      <c r="R86" s="46"/>
      <c r="S86" s="185"/>
      <c r="T86" s="185"/>
      <c r="U86" s="185"/>
    </row>
    <row r="87" spans="1:21" ht="23.25" customHeight="1" x14ac:dyDescent="0.25">
      <c r="A87" s="1442" t="s">
        <v>18</v>
      </c>
      <c r="B87" s="1441" t="s">
        <v>7</v>
      </c>
      <c r="C87" s="1440">
        <v>2022</v>
      </c>
      <c r="D87" s="1440"/>
      <c r="E87" s="1440"/>
      <c r="F87" s="1389">
        <v>2023</v>
      </c>
      <c r="G87" s="1390"/>
      <c r="H87" s="1391"/>
      <c r="I87" s="1235">
        <v>2024</v>
      </c>
      <c r="J87" s="1235"/>
      <c r="K87" s="1152"/>
      <c r="L87" s="1279">
        <v>2025</v>
      </c>
      <c r="M87" s="1280"/>
      <c r="N87" s="1344" t="s">
        <v>446</v>
      </c>
      <c r="O87" s="1344" t="s">
        <v>448</v>
      </c>
      <c r="P87" s="1344" t="s">
        <v>447</v>
      </c>
      <c r="Q87" s="1344" t="s">
        <v>450</v>
      </c>
      <c r="R87" s="46"/>
      <c r="S87" s="185"/>
      <c r="T87" s="185"/>
      <c r="U87" s="185"/>
    </row>
    <row r="88" spans="1:21" s="174" customFormat="1" ht="23.25" customHeight="1" x14ac:dyDescent="0.25">
      <c r="A88" s="1387"/>
      <c r="B88" s="1387"/>
      <c r="C88" s="1122" t="s">
        <v>192</v>
      </c>
      <c r="D88" s="1122" t="s">
        <v>1</v>
      </c>
      <c r="E88" s="1132" t="s">
        <v>138</v>
      </c>
      <c r="F88" s="1156" t="s">
        <v>0</v>
      </c>
      <c r="G88" s="1126" t="s">
        <v>1</v>
      </c>
      <c r="H88" s="1126" t="s">
        <v>138</v>
      </c>
      <c r="I88" s="690" t="s">
        <v>0</v>
      </c>
      <c r="J88" s="1151" t="s">
        <v>1</v>
      </c>
      <c r="K88" s="691" t="s">
        <v>138</v>
      </c>
      <c r="L88" s="690" t="s">
        <v>0</v>
      </c>
      <c r="M88" s="1151" t="s">
        <v>1</v>
      </c>
      <c r="N88" s="1344"/>
      <c r="O88" s="1344"/>
      <c r="P88" s="1344"/>
      <c r="Q88" s="1344"/>
      <c r="R88" s="685"/>
      <c r="S88" s="649"/>
      <c r="T88" s="649"/>
      <c r="U88" s="649"/>
    </row>
    <row r="89" spans="1:21" s="2" customFormat="1" ht="23.25" customHeight="1" x14ac:dyDescent="0.25">
      <c r="A89" s="57">
        <v>1001</v>
      </c>
      <c r="B89" s="18" t="s">
        <v>8</v>
      </c>
      <c r="C89" s="365">
        <v>1188240</v>
      </c>
      <c r="D89" s="365">
        <v>1183561.75</v>
      </c>
      <c r="E89" s="77">
        <f>D89/C89*100</f>
        <v>99.606287450346727</v>
      </c>
      <c r="F89" s="365">
        <v>1203840</v>
      </c>
      <c r="G89" s="365">
        <v>801524.52</v>
      </c>
      <c r="H89" s="77">
        <f>G89/F89*100</f>
        <v>66.580651913875599</v>
      </c>
      <c r="I89" s="365">
        <v>900000</v>
      </c>
      <c r="J89" s="365">
        <v>894837.42</v>
      </c>
      <c r="K89" s="77">
        <f>J89/I89*100</f>
        <v>99.426380000000009</v>
      </c>
      <c r="L89" s="365">
        <v>945000</v>
      </c>
      <c r="M89" s="77"/>
      <c r="N89" s="365">
        <v>4317000</v>
      </c>
      <c r="O89" s="77"/>
      <c r="P89" s="77"/>
      <c r="Q89" s="1434" t="s">
        <v>453</v>
      </c>
      <c r="R89" s="42"/>
      <c r="S89" s="34"/>
      <c r="T89" s="34"/>
      <c r="U89" s="34"/>
    </row>
    <row r="90" spans="1:21" s="2" customFormat="1" ht="23.25" customHeight="1" x14ac:dyDescent="0.25">
      <c r="A90" s="19">
        <v>1002</v>
      </c>
      <c r="B90" s="12" t="s">
        <v>9</v>
      </c>
      <c r="C90" s="17">
        <v>800000</v>
      </c>
      <c r="D90" s="17">
        <v>381810</v>
      </c>
      <c r="E90" s="17">
        <f t="shared" ref="E90:E109" si="19">D90/C90*100</f>
        <v>47.72625</v>
      </c>
      <c r="F90" s="17">
        <v>800000</v>
      </c>
      <c r="G90" s="17">
        <v>262211</v>
      </c>
      <c r="H90" s="17">
        <f t="shared" ref="H90:H109" si="20">G90/F90*100</f>
        <v>32.776375000000002</v>
      </c>
      <c r="I90" s="17">
        <v>400000</v>
      </c>
      <c r="J90" s="17">
        <v>290982</v>
      </c>
      <c r="K90" s="77">
        <f t="shared" ref="K90:K109" si="21">J90/I90*100</f>
        <v>72.745499999999993</v>
      </c>
      <c r="L90" s="17">
        <v>350000</v>
      </c>
      <c r="M90" s="17"/>
      <c r="N90" s="17">
        <v>500000</v>
      </c>
      <c r="O90" s="17"/>
      <c r="P90" s="17"/>
      <c r="Q90" s="1435"/>
      <c r="R90" s="42"/>
      <c r="S90" s="34"/>
      <c r="T90" s="34"/>
      <c r="U90" s="34"/>
    </row>
    <row r="91" spans="1:21" s="2" customFormat="1" ht="23.25" customHeight="1" x14ac:dyDescent="0.25">
      <c r="A91" s="44">
        <v>1003</v>
      </c>
      <c r="B91" s="24" t="s">
        <v>10</v>
      </c>
      <c r="C91" s="298">
        <v>525800</v>
      </c>
      <c r="D91" s="27">
        <v>511410</v>
      </c>
      <c r="E91" s="27">
        <f t="shared" si="19"/>
        <v>97.263217953594534</v>
      </c>
      <c r="F91" s="27">
        <v>550800</v>
      </c>
      <c r="G91" s="27">
        <v>367200</v>
      </c>
      <c r="H91" s="27">
        <f t="shared" si="20"/>
        <v>66.666666666666657</v>
      </c>
      <c r="I91" s="27">
        <v>400000</v>
      </c>
      <c r="J91" s="27">
        <v>476000</v>
      </c>
      <c r="K91" s="77">
        <f t="shared" si="21"/>
        <v>119</v>
      </c>
      <c r="L91" s="27">
        <v>503000</v>
      </c>
      <c r="M91" s="27"/>
      <c r="N91" s="27">
        <v>1516000</v>
      </c>
      <c r="O91" s="27"/>
      <c r="P91" s="27"/>
      <c r="Q91" s="1435"/>
      <c r="R91" s="42"/>
      <c r="S91" s="34"/>
      <c r="T91" s="34"/>
      <c r="U91" s="34"/>
    </row>
    <row r="92" spans="1:21" ht="23.25" customHeight="1" thickBot="1" x14ac:dyDescent="0.35">
      <c r="A92" s="1415" t="s">
        <v>139</v>
      </c>
      <c r="B92" s="1416"/>
      <c r="C92" s="30">
        <f>SUM(C89:C91)</f>
        <v>2514040</v>
      </c>
      <c r="D92" s="30">
        <f>SUM(D89:D91)</f>
        <v>2076781.75</v>
      </c>
      <c r="E92" s="70">
        <f t="shared" si="19"/>
        <v>82.607347138470359</v>
      </c>
      <c r="F92" s="30">
        <f>SUM(F89:F91)</f>
        <v>2554640</v>
      </c>
      <c r="G92" s="30">
        <f>SUM(G89:G91)</f>
        <v>1430935.52</v>
      </c>
      <c r="H92" s="70">
        <f t="shared" si="20"/>
        <v>56.013196379920458</v>
      </c>
      <c r="I92" s="30">
        <f>SUM(I89:I91)</f>
        <v>1700000</v>
      </c>
      <c r="J92" s="30">
        <f>SUM(J89:J91)</f>
        <v>1661819.42</v>
      </c>
      <c r="K92" s="717">
        <f t="shared" si="21"/>
        <v>97.754083529411758</v>
      </c>
      <c r="L92" s="30">
        <f>SUM(L89:L91)</f>
        <v>1798000</v>
      </c>
      <c r="M92" s="30">
        <f t="shared" ref="M92:P92" si="22">SUM(M89:M91)</f>
        <v>0</v>
      </c>
      <c r="N92" s="30">
        <f t="shared" ref="N92" si="23">SUM(N89:N91)</f>
        <v>6333000</v>
      </c>
      <c r="O92" s="70"/>
      <c r="P92" s="30">
        <f t="shared" si="22"/>
        <v>0</v>
      </c>
      <c r="Q92" s="1435"/>
      <c r="R92" s="46"/>
      <c r="S92" s="185"/>
      <c r="T92" s="185"/>
      <c r="U92" s="185"/>
    </row>
    <row r="93" spans="1:21" s="2" customFormat="1" ht="23.25" customHeight="1" thickTop="1" x14ac:dyDescent="0.25">
      <c r="A93" s="58">
        <v>1101</v>
      </c>
      <c r="B93" s="25" t="s">
        <v>112</v>
      </c>
      <c r="C93" s="21">
        <v>700000</v>
      </c>
      <c r="D93" s="21">
        <v>290200</v>
      </c>
      <c r="E93" s="21">
        <f t="shared" si="19"/>
        <v>41.457142857142856</v>
      </c>
      <c r="F93" s="21">
        <v>700000</v>
      </c>
      <c r="G93" s="21">
        <v>222900</v>
      </c>
      <c r="H93" s="21">
        <f t="shared" si="20"/>
        <v>31.842857142857145</v>
      </c>
      <c r="I93" s="21">
        <v>500000</v>
      </c>
      <c r="J93" s="21">
        <v>251842</v>
      </c>
      <c r="K93" s="21">
        <f t="shared" si="21"/>
        <v>50.368400000000001</v>
      </c>
      <c r="L93" s="21">
        <v>500000</v>
      </c>
      <c r="M93" s="21"/>
      <c r="N93" s="21">
        <v>300000</v>
      </c>
      <c r="O93" s="21"/>
      <c r="P93" s="21"/>
      <c r="Q93" s="1435"/>
      <c r="R93" s="42"/>
      <c r="S93" s="34"/>
      <c r="T93" s="34"/>
      <c r="U93" s="34"/>
    </row>
    <row r="94" spans="1:21" s="2" customFormat="1" ht="23.25" customHeight="1" x14ac:dyDescent="0.25">
      <c r="A94" s="19">
        <v>1201</v>
      </c>
      <c r="B94" s="36" t="s">
        <v>12</v>
      </c>
      <c r="C94" s="21">
        <v>100000</v>
      </c>
      <c r="D94" s="21"/>
      <c r="E94" s="21">
        <f t="shared" si="19"/>
        <v>0</v>
      </c>
      <c r="F94" s="21">
        <v>100000</v>
      </c>
      <c r="G94" s="21">
        <v>10050</v>
      </c>
      <c r="H94" s="21">
        <f t="shared" si="20"/>
        <v>10.050000000000001</v>
      </c>
      <c r="I94" s="21">
        <v>100000</v>
      </c>
      <c r="J94" s="21">
        <v>100000</v>
      </c>
      <c r="K94" s="77">
        <f t="shared" si="21"/>
        <v>100</v>
      </c>
      <c r="L94" s="21">
        <v>100000</v>
      </c>
      <c r="M94" s="21"/>
      <c r="N94" s="21">
        <v>100000</v>
      </c>
      <c r="O94" s="21"/>
      <c r="P94" s="21"/>
      <c r="Q94" s="1435"/>
      <c r="R94" s="42"/>
      <c r="S94" s="34"/>
      <c r="T94" s="34"/>
      <c r="U94" s="34"/>
    </row>
    <row r="95" spans="1:21" s="2" customFormat="1" ht="23.25" customHeight="1" x14ac:dyDescent="0.25">
      <c r="A95" s="19">
        <v>1202</v>
      </c>
      <c r="B95" s="16" t="s">
        <v>13</v>
      </c>
      <c r="C95" s="21">
        <v>400000</v>
      </c>
      <c r="D95" s="21"/>
      <c r="E95" s="21">
        <f t="shared" si="19"/>
        <v>0</v>
      </c>
      <c r="F95" s="21">
        <v>400000</v>
      </c>
      <c r="G95" s="21">
        <v>1384450</v>
      </c>
      <c r="H95" s="21">
        <f t="shared" si="20"/>
        <v>346.11250000000001</v>
      </c>
      <c r="I95" s="21"/>
      <c r="J95" s="21">
        <v>0</v>
      </c>
      <c r="K95" s="77"/>
      <c r="L95" s="21"/>
      <c r="M95" s="21"/>
      <c r="N95" s="21"/>
      <c r="O95" s="21"/>
      <c r="P95" s="21"/>
      <c r="Q95" s="1435"/>
      <c r="R95" s="42"/>
      <c r="S95" s="34"/>
      <c r="T95" s="34"/>
      <c r="U95" s="34"/>
    </row>
    <row r="96" spans="1:21" s="2" customFormat="1" ht="23.25" customHeight="1" x14ac:dyDescent="0.25">
      <c r="A96" s="19" t="s">
        <v>390</v>
      </c>
      <c r="B96" s="16" t="s">
        <v>198</v>
      </c>
      <c r="C96" s="21"/>
      <c r="D96" s="21"/>
      <c r="E96" s="21"/>
      <c r="F96" s="21"/>
      <c r="G96" s="21"/>
      <c r="H96" s="21"/>
      <c r="I96" s="21">
        <v>600000</v>
      </c>
      <c r="J96" s="21">
        <v>566860</v>
      </c>
      <c r="K96" s="77">
        <f t="shared" si="21"/>
        <v>94.476666666666659</v>
      </c>
      <c r="L96" s="21">
        <v>600000</v>
      </c>
      <c r="M96" s="21"/>
      <c r="N96" s="21">
        <v>600000</v>
      </c>
      <c r="O96" s="21"/>
      <c r="P96" s="21"/>
      <c r="Q96" s="1435"/>
      <c r="R96" s="42"/>
      <c r="S96" s="34"/>
      <c r="T96" s="34"/>
      <c r="U96" s="34"/>
    </row>
    <row r="97" spans="1:21" s="2" customFormat="1" ht="23.25" customHeight="1" x14ac:dyDescent="0.25">
      <c r="A97" s="19" t="s">
        <v>391</v>
      </c>
      <c r="B97" s="16" t="s">
        <v>197</v>
      </c>
      <c r="C97" s="21"/>
      <c r="D97" s="21"/>
      <c r="E97" s="21"/>
      <c r="F97" s="21"/>
      <c r="G97" s="21"/>
      <c r="H97" s="21"/>
      <c r="I97" s="21">
        <v>100000</v>
      </c>
      <c r="J97" s="21">
        <v>42960</v>
      </c>
      <c r="K97" s="77">
        <f t="shared" si="21"/>
        <v>42.96</v>
      </c>
      <c r="L97" s="21">
        <v>100000</v>
      </c>
      <c r="M97" s="21"/>
      <c r="N97" s="21">
        <v>50000</v>
      </c>
      <c r="O97" s="21"/>
      <c r="P97" s="21"/>
      <c r="Q97" s="1435"/>
      <c r="R97" s="42"/>
      <c r="S97" s="34"/>
      <c r="T97" s="34"/>
      <c r="U97" s="34"/>
    </row>
    <row r="98" spans="1:21" s="2" customFormat="1" ht="23.25" customHeight="1" x14ac:dyDescent="0.25">
      <c r="A98" s="19">
        <v>1205</v>
      </c>
      <c r="B98" s="16" t="s">
        <v>124</v>
      </c>
      <c r="C98" s="21">
        <v>100000</v>
      </c>
      <c r="D98" s="21"/>
      <c r="E98" s="21">
        <f t="shared" si="19"/>
        <v>0</v>
      </c>
      <c r="F98" s="21">
        <v>150000</v>
      </c>
      <c r="G98" s="21">
        <v>42000</v>
      </c>
      <c r="H98" s="21">
        <f t="shared" si="20"/>
        <v>28.000000000000004</v>
      </c>
      <c r="I98" s="21">
        <v>150000</v>
      </c>
      <c r="J98" s="21">
        <v>122500</v>
      </c>
      <c r="K98" s="77">
        <f t="shared" si="21"/>
        <v>81.666666666666671</v>
      </c>
      <c r="L98" s="21">
        <v>150000</v>
      </c>
      <c r="M98" s="21"/>
      <c r="N98" s="21">
        <v>100000</v>
      </c>
      <c r="O98" s="21"/>
      <c r="P98" s="21"/>
      <c r="Q98" s="1435"/>
      <c r="R98" s="42"/>
      <c r="S98" s="34"/>
      <c r="T98" s="34"/>
      <c r="U98" s="34"/>
    </row>
    <row r="99" spans="1:21" s="2" customFormat="1" ht="23.25" customHeight="1" x14ac:dyDescent="0.25">
      <c r="A99" s="19">
        <v>1301</v>
      </c>
      <c r="B99" s="16" t="s">
        <v>14</v>
      </c>
      <c r="C99" s="21">
        <v>300000</v>
      </c>
      <c r="D99" s="21"/>
      <c r="E99" s="21">
        <f t="shared" si="19"/>
        <v>0</v>
      </c>
      <c r="F99" s="21">
        <v>300000</v>
      </c>
      <c r="G99" s="21">
        <v>90754.58</v>
      </c>
      <c r="H99" s="21">
        <f t="shared" si="20"/>
        <v>30.251526666666667</v>
      </c>
      <c r="I99" s="21">
        <v>250000</v>
      </c>
      <c r="J99" s="21">
        <v>68390</v>
      </c>
      <c r="K99" s="77">
        <f t="shared" si="21"/>
        <v>27.356000000000002</v>
      </c>
      <c r="L99" s="21">
        <v>250000</v>
      </c>
      <c r="M99" s="21"/>
      <c r="N99" s="21">
        <v>100000</v>
      </c>
      <c r="O99" s="21"/>
      <c r="P99" s="21"/>
      <c r="Q99" s="1435"/>
      <c r="R99" s="42"/>
      <c r="S99" s="34"/>
      <c r="T99" s="34"/>
      <c r="U99" s="34"/>
    </row>
    <row r="100" spans="1:21" s="2" customFormat="1" ht="23.25" customHeight="1" x14ac:dyDescent="0.25">
      <c r="A100" s="19">
        <v>1302</v>
      </c>
      <c r="B100" s="16" t="s">
        <v>123</v>
      </c>
      <c r="C100" s="21">
        <v>100000</v>
      </c>
      <c r="D100" s="21"/>
      <c r="E100" s="21">
        <f t="shared" si="19"/>
        <v>0</v>
      </c>
      <c r="F100" s="21">
        <v>150000</v>
      </c>
      <c r="G100" s="21"/>
      <c r="H100" s="21">
        <f t="shared" si="20"/>
        <v>0</v>
      </c>
      <c r="I100" s="21">
        <v>150000</v>
      </c>
      <c r="J100" s="21">
        <v>150000</v>
      </c>
      <c r="K100" s="77">
        <f t="shared" si="21"/>
        <v>100</v>
      </c>
      <c r="L100" s="21">
        <v>800000</v>
      </c>
      <c r="M100" s="21"/>
      <c r="N100" s="21">
        <v>800000</v>
      </c>
      <c r="O100" s="21"/>
      <c r="P100" s="21"/>
      <c r="Q100" s="1435"/>
      <c r="R100" s="42"/>
      <c r="S100" s="34"/>
      <c r="T100" s="34"/>
      <c r="U100" s="34"/>
    </row>
    <row r="101" spans="1:21" s="2" customFormat="1" ht="23.25" customHeight="1" x14ac:dyDescent="0.25">
      <c r="A101" s="19">
        <v>1408</v>
      </c>
      <c r="B101" s="17" t="s">
        <v>142</v>
      </c>
      <c r="C101" s="21"/>
      <c r="D101" s="21"/>
      <c r="E101" s="21"/>
      <c r="F101" s="21"/>
      <c r="G101" s="21"/>
      <c r="H101" s="21"/>
      <c r="I101" s="21"/>
      <c r="J101" s="21">
        <v>0</v>
      </c>
      <c r="K101" s="77"/>
      <c r="L101" s="21"/>
      <c r="M101" s="21"/>
      <c r="N101" s="21"/>
      <c r="O101" s="21"/>
      <c r="P101" s="21"/>
      <c r="Q101" s="1435"/>
      <c r="R101" s="42"/>
      <c r="S101" s="34"/>
      <c r="T101" s="34"/>
      <c r="U101" s="34"/>
    </row>
    <row r="102" spans="1:21" s="2" customFormat="1" ht="23.25" customHeight="1" x14ac:dyDescent="0.25">
      <c r="A102" s="44">
        <v>1409</v>
      </c>
      <c r="B102" s="27" t="s">
        <v>17</v>
      </c>
      <c r="C102" s="21">
        <v>1000</v>
      </c>
      <c r="D102" s="21"/>
      <c r="E102" s="21">
        <f t="shared" si="19"/>
        <v>0</v>
      </c>
      <c r="F102" s="21">
        <v>1000</v>
      </c>
      <c r="G102" s="21"/>
      <c r="H102" s="21">
        <f t="shared" si="20"/>
        <v>0</v>
      </c>
      <c r="I102" s="21"/>
      <c r="J102" s="21">
        <v>0</v>
      </c>
      <c r="K102" s="77"/>
      <c r="L102" s="21"/>
      <c r="M102" s="21"/>
      <c r="N102" s="21"/>
      <c r="O102" s="21"/>
      <c r="P102" s="21"/>
      <c r="Q102" s="1435"/>
      <c r="R102" s="42"/>
      <c r="S102" s="34"/>
      <c r="T102" s="34"/>
      <c r="U102" s="34"/>
    </row>
    <row r="103" spans="1:21" s="2" customFormat="1" ht="23.25" customHeight="1" x14ac:dyDescent="0.25">
      <c r="A103" s="44" t="s">
        <v>387</v>
      </c>
      <c r="B103" s="27" t="s">
        <v>207</v>
      </c>
      <c r="C103" s="38"/>
      <c r="D103" s="21"/>
      <c r="E103" s="21"/>
      <c r="F103" s="21"/>
      <c r="G103" s="21"/>
      <c r="H103" s="21"/>
      <c r="I103" s="21">
        <v>50000</v>
      </c>
      <c r="J103" s="21">
        <v>0</v>
      </c>
      <c r="K103" s="77">
        <f t="shared" si="21"/>
        <v>0</v>
      </c>
      <c r="L103" s="21">
        <v>50000</v>
      </c>
      <c r="M103" s="21"/>
      <c r="N103" s="21">
        <v>50000</v>
      </c>
      <c r="O103" s="21"/>
      <c r="P103" s="21"/>
      <c r="Q103" s="1435"/>
      <c r="R103" s="42"/>
      <c r="S103" s="34"/>
      <c r="T103" s="34"/>
      <c r="U103" s="34"/>
    </row>
    <row r="104" spans="1:21" s="2" customFormat="1" ht="23.25" customHeight="1" x14ac:dyDescent="0.25">
      <c r="A104" s="44" t="s">
        <v>388</v>
      </c>
      <c r="B104" s="27" t="s">
        <v>203</v>
      </c>
      <c r="C104" s="38"/>
      <c r="D104" s="21"/>
      <c r="E104" s="21"/>
      <c r="F104" s="21"/>
      <c r="G104" s="21"/>
      <c r="H104" s="21"/>
      <c r="I104" s="21">
        <v>1000</v>
      </c>
      <c r="J104" s="21">
        <v>0</v>
      </c>
      <c r="K104" s="77">
        <f t="shared" si="21"/>
        <v>0</v>
      </c>
      <c r="L104" s="21">
        <v>300000</v>
      </c>
      <c r="M104" s="21"/>
      <c r="N104" s="21">
        <v>100000</v>
      </c>
      <c r="O104" s="21"/>
      <c r="P104" s="21"/>
      <c r="Q104" s="1435"/>
      <c r="R104" s="42"/>
      <c r="S104" s="34"/>
      <c r="T104" s="34"/>
      <c r="U104" s="34"/>
    </row>
    <row r="105" spans="1:21" s="2" customFormat="1" ht="23.25" customHeight="1" x14ac:dyDescent="0.25">
      <c r="A105" s="19">
        <v>1701</v>
      </c>
      <c r="B105" s="16" t="s">
        <v>125</v>
      </c>
      <c r="C105" s="38"/>
      <c r="D105" s="21"/>
      <c r="E105" s="21"/>
      <c r="F105" s="21"/>
      <c r="G105" s="21"/>
      <c r="H105" s="21"/>
      <c r="I105" s="21"/>
      <c r="J105" s="21">
        <v>0</v>
      </c>
      <c r="K105" s="77"/>
      <c r="L105" s="21"/>
      <c r="M105" s="21"/>
      <c r="N105" s="21"/>
      <c r="O105" s="21"/>
      <c r="P105" s="21"/>
      <c r="Q105" s="1435"/>
      <c r="R105" s="42"/>
      <c r="S105" s="34"/>
      <c r="T105" s="34"/>
      <c r="U105" s="34"/>
    </row>
    <row r="106" spans="1:21" s="2" customFormat="1" ht="23.25" customHeight="1" x14ac:dyDescent="0.25">
      <c r="A106" s="78">
        <v>1702</v>
      </c>
      <c r="B106" s="37" t="s">
        <v>134</v>
      </c>
      <c r="C106" s="38"/>
      <c r="D106" s="21"/>
      <c r="E106" s="21"/>
      <c r="F106" s="21"/>
      <c r="G106" s="21"/>
      <c r="H106" s="21"/>
      <c r="I106" s="21">
        <v>115000</v>
      </c>
      <c r="J106" s="21">
        <v>0</v>
      </c>
      <c r="K106" s="77">
        <f t="shared" si="21"/>
        <v>0</v>
      </c>
      <c r="L106" s="21"/>
      <c r="M106" s="21"/>
      <c r="N106" s="21"/>
      <c r="O106" s="21"/>
      <c r="P106" s="21"/>
      <c r="Q106" s="1435"/>
      <c r="R106" s="42"/>
      <c r="S106" s="34"/>
      <c r="T106" s="34"/>
      <c r="U106" s="34"/>
    </row>
    <row r="107" spans="1:21" s="2" customFormat="1" ht="23.25" customHeight="1" x14ac:dyDescent="0.25">
      <c r="A107" s="44">
        <v>1703</v>
      </c>
      <c r="B107" s="37" t="s">
        <v>141</v>
      </c>
      <c r="C107" s="38"/>
      <c r="D107" s="38"/>
      <c r="E107" s="38"/>
      <c r="F107" s="38"/>
      <c r="G107" s="38"/>
      <c r="H107" s="38"/>
      <c r="I107" s="38"/>
      <c r="J107" s="38">
        <v>0</v>
      </c>
      <c r="K107" s="77"/>
      <c r="L107" s="38"/>
      <c r="M107" s="38"/>
      <c r="N107" s="38"/>
      <c r="O107" s="38"/>
      <c r="P107" s="38"/>
      <c r="Q107" s="1435"/>
      <c r="R107" s="42"/>
      <c r="S107" s="34"/>
      <c r="T107" s="34"/>
      <c r="U107" s="34"/>
    </row>
    <row r="108" spans="1:21" ht="23.25" customHeight="1" thickBot="1" x14ac:dyDescent="0.35">
      <c r="A108" s="1415" t="s">
        <v>140</v>
      </c>
      <c r="B108" s="1416"/>
      <c r="C108" s="30">
        <f>SUM(C93:C106)</f>
        <v>1701000</v>
      </c>
      <c r="D108" s="30">
        <f>SUM(D93:D106)</f>
        <v>290200</v>
      </c>
      <c r="E108" s="70">
        <f t="shared" si="19"/>
        <v>17.060552616108172</v>
      </c>
      <c r="F108" s="30">
        <f>SUM(F93:F106)</f>
        <v>1801000</v>
      </c>
      <c r="G108" s="30">
        <f>SUM(G93:G107)</f>
        <v>1750154.58</v>
      </c>
      <c r="H108" s="70">
        <f t="shared" si="20"/>
        <v>97.176822876179898</v>
      </c>
      <c r="I108" s="30">
        <f>SUM(I93:I107)</f>
        <v>2016000</v>
      </c>
      <c r="J108" s="30">
        <f>SUM(J93:J106)</f>
        <v>1302552</v>
      </c>
      <c r="K108" s="716">
        <f t="shared" si="21"/>
        <v>64.610714285714295</v>
      </c>
      <c r="L108" s="30">
        <f>SUM(L93:L107)</f>
        <v>2850000</v>
      </c>
      <c r="M108" s="30">
        <f t="shared" ref="M108:P108" si="24">SUM(M93:M107)</f>
        <v>0</v>
      </c>
      <c r="N108" s="30">
        <f t="shared" ref="N108" si="25">SUM(N93:N107)</f>
        <v>2200000</v>
      </c>
      <c r="O108" s="70"/>
      <c r="P108" s="30">
        <f t="shared" si="24"/>
        <v>0</v>
      </c>
      <c r="Q108" s="1435"/>
      <c r="R108" s="46"/>
      <c r="S108" s="185"/>
      <c r="T108" s="185"/>
      <c r="U108" s="185"/>
    </row>
    <row r="109" spans="1:21" ht="23.25" customHeight="1" thickTop="1" thickBot="1" x14ac:dyDescent="0.35">
      <c r="A109" s="1427" t="s">
        <v>2</v>
      </c>
      <c r="B109" s="1427"/>
      <c r="C109" s="48">
        <f>C108+C92</f>
        <v>4215040</v>
      </c>
      <c r="D109" s="48">
        <f>D108+D92</f>
        <v>2366981.75</v>
      </c>
      <c r="E109" s="48">
        <f t="shared" si="19"/>
        <v>56.155617740282416</v>
      </c>
      <c r="F109" s="48">
        <f>F108+F92</f>
        <v>4355640</v>
      </c>
      <c r="G109" s="48">
        <f>G108+G92</f>
        <v>3181090.1</v>
      </c>
      <c r="H109" s="48">
        <f t="shared" si="20"/>
        <v>73.033815926017766</v>
      </c>
      <c r="I109" s="48">
        <f>I108+I92</f>
        <v>3716000</v>
      </c>
      <c r="J109" s="48">
        <f>J108+J92</f>
        <v>2964371.42</v>
      </c>
      <c r="K109" s="717">
        <f t="shared" si="21"/>
        <v>79.773181377825622</v>
      </c>
      <c r="L109" s="48">
        <f>L108+L92</f>
        <v>4648000</v>
      </c>
      <c r="M109" s="48">
        <f t="shared" ref="M109:P109" si="26">M108+M92</f>
        <v>0</v>
      </c>
      <c r="N109" s="48">
        <f t="shared" ref="N109" si="27">N108+N92</f>
        <v>8533000</v>
      </c>
      <c r="O109" s="48"/>
      <c r="P109" s="48">
        <f t="shared" si="26"/>
        <v>0</v>
      </c>
      <c r="Q109" s="1436"/>
      <c r="R109" s="46"/>
      <c r="S109" s="185"/>
      <c r="T109" s="185"/>
      <c r="U109" s="185"/>
    </row>
    <row r="110" spans="1:21" ht="23.25" customHeight="1" thickTop="1" x14ac:dyDescent="0.3">
      <c r="A110" s="89"/>
      <c r="B110" s="89"/>
      <c r="C110" s="90"/>
      <c r="D110" s="90"/>
      <c r="E110" s="90"/>
      <c r="F110" s="90"/>
      <c r="G110" s="90"/>
      <c r="H110" s="90"/>
      <c r="I110" s="90"/>
      <c r="J110" s="90"/>
      <c r="K110" s="228"/>
      <c r="L110" s="228"/>
      <c r="M110" s="228"/>
      <c r="N110" s="228"/>
      <c r="O110" s="228"/>
      <c r="P110" s="228"/>
      <c r="Q110" s="83"/>
      <c r="R110" s="46"/>
      <c r="S110" s="185"/>
      <c r="T110" s="185"/>
      <c r="U110" s="185"/>
    </row>
    <row r="111" spans="1:21" s="122" customFormat="1" ht="23.25" customHeight="1" x14ac:dyDescent="0.25">
      <c r="A111" s="9"/>
      <c r="B111" s="9" t="s">
        <v>188</v>
      </c>
      <c r="C111" s="96" t="s">
        <v>191</v>
      </c>
      <c r="D111" s="96"/>
      <c r="E111" s="9"/>
      <c r="F111" s="9"/>
      <c r="G111" s="9"/>
      <c r="H111" s="9"/>
      <c r="I111" s="9"/>
      <c r="J111" s="9"/>
      <c r="K111" s="162"/>
      <c r="L111" s="162"/>
      <c r="M111" s="162"/>
      <c r="N111" s="162"/>
      <c r="O111" s="162"/>
      <c r="P111" s="162"/>
      <c r="Q111" s="638"/>
      <c r="R111" s="45"/>
      <c r="S111" s="4"/>
      <c r="T111" s="4"/>
      <c r="U111" s="4"/>
    </row>
    <row r="112" spans="1:21" s="122" customFormat="1" ht="23.25" customHeight="1" x14ac:dyDescent="0.25">
      <c r="B112" s="121" t="s">
        <v>189</v>
      </c>
      <c r="C112" s="136"/>
      <c r="D112" s="136" t="s">
        <v>190</v>
      </c>
      <c r="E112" s="161"/>
      <c r="F112" s="168"/>
      <c r="G112" s="168"/>
      <c r="H112" s="168"/>
      <c r="I112" s="168"/>
      <c r="J112" s="168"/>
      <c r="K112" s="160"/>
      <c r="L112" s="160"/>
      <c r="M112" s="160"/>
      <c r="N112" s="160"/>
      <c r="O112" s="160"/>
      <c r="P112" s="160"/>
      <c r="Q112" s="164"/>
      <c r="R112" s="45"/>
      <c r="S112" s="4"/>
      <c r="T112" s="4"/>
      <c r="U112" s="4"/>
    </row>
    <row r="113" spans="1:21" s="122" customFormat="1" ht="23.25" customHeight="1" x14ac:dyDescent="0.25">
      <c r="A113" s="121"/>
      <c r="B113" s="121"/>
      <c r="C113" s="629"/>
      <c r="D113" s="629"/>
      <c r="E113" s="108"/>
      <c r="F113" s="108"/>
      <c r="G113" s="108"/>
      <c r="H113" s="108"/>
      <c r="I113" s="108"/>
      <c r="J113" s="108"/>
      <c r="K113" s="108"/>
      <c r="L113" s="108"/>
      <c r="M113" s="108"/>
      <c r="N113" s="108"/>
      <c r="O113" s="108"/>
      <c r="P113" s="108"/>
      <c r="Q113" s="164"/>
      <c r="R113" s="45"/>
      <c r="S113" s="4"/>
      <c r="T113" s="4"/>
      <c r="U113" s="4"/>
    </row>
    <row r="114" spans="1:21" s="122" customFormat="1" ht="23.25" customHeight="1" x14ac:dyDescent="0.25">
      <c r="A114" s="121"/>
      <c r="B114" s="121" t="s">
        <v>159</v>
      </c>
      <c r="C114" s="108" t="s">
        <v>160</v>
      </c>
      <c r="D114" s="108"/>
      <c r="E114" s="108"/>
      <c r="F114" s="108"/>
      <c r="G114" s="108"/>
      <c r="H114" s="108"/>
      <c r="I114" s="108" t="s">
        <v>186</v>
      </c>
      <c r="J114" s="161"/>
      <c r="K114" s="161"/>
      <c r="L114" s="161"/>
      <c r="M114" s="161"/>
      <c r="N114" s="161"/>
      <c r="O114" s="161"/>
      <c r="P114" s="161"/>
      <c r="Q114" s="123"/>
      <c r="R114" s="45"/>
      <c r="S114" s="4"/>
      <c r="T114" s="4"/>
      <c r="U114" s="4"/>
    </row>
    <row r="115" spans="1:21" s="2" customFormat="1" ht="23.25" customHeight="1" x14ac:dyDescent="0.25">
      <c r="A115" s="4"/>
      <c r="B115" s="46"/>
      <c r="Q115" s="110"/>
      <c r="R115" s="42"/>
      <c r="S115" s="34"/>
      <c r="T115" s="34"/>
      <c r="U115" s="34"/>
    </row>
    <row r="116" spans="1:21" ht="23.25" customHeight="1" x14ac:dyDescent="0.25">
      <c r="D116" s="102"/>
      <c r="E116" s="102"/>
      <c r="I116" s="102"/>
      <c r="J116" s="708" t="s">
        <v>157</v>
      </c>
      <c r="K116" s="1159"/>
      <c r="L116" s="1159"/>
      <c r="M116" s="1159"/>
      <c r="N116" s="1159"/>
      <c r="O116" s="1159"/>
      <c r="P116" s="1159"/>
      <c r="R116" s="46"/>
      <c r="S116" s="185"/>
      <c r="T116" s="185"/>
      <c r="U116" s="185"/>
    </row>
    <row r="117" spans="1:21" ht="23.25" customHeight="1" x14ac:dyDescent="0.25">
      <c r="A117" s="2"/>
      <c r="R117" s="46"/>
      <c r="S117" s="185"/>
      <c r="T117" s="185"/>
      <c r="U117" s="185"/>
    </row>
    <row r="118" spans="1:21" s="2" customFormat="1" ht="23.25" customHeight="1" x14ac:dyDescent="0.3">
      <c r="A118" s="1275" t="s">
        <v>444</v>
      </c>
      <c r="B118" s="1275"/>
      <c r="C118" s="1275"/>
      <c r="D118" s="1275"/>
      <c r="E118" s="1275"/>
      <c r="F118" s="1275"/>
      <c r="G118" s="1275"/>
      <c r="H118" s="1275"/>
      <c r="I118" s="1275"/>
      <c r="J118" s="1275"/>
      <c r="K118" s="1275"/>
      <c r="L118" s="1275"/>
      <c r="M118" s="1275"/>
      <c r="N118" s="1275"/>
      <c r="O118" s="1275"/>
      <c r="P118" s="1275"/>
      <c r="Q118" s="1275"/>
      <c r="R118" s="42"/>
      <c r="S118" s="34"/>
      <c r="T118" s="34"/>
      <c r="U118" s="34"/>
    </row>
    <row r="119" spans="1:21" s="2" customFormat="1" ht="23.25" customHeight="1" x14ac:dyDescent="0.3">
      <c r="A119" s="33" t="s">
        <v>33</v>
      </c>
      <c r="B119" s="40"/>
      <c r="Q119" s="110"/>
      <c r="R119" s="110"/>
    </row>
    <row r="120" spans="1:21" s="2" customFormat="1" ht="23.25" customHeight="1" x14ac:dyDescent="0.3">
      <c r="A120" s="33" t="s">
        <v>34</v>
      </c>
      <c r="B120" s="40"/>
      <c r="Q120" s="110"/>
      <c r="R120" s="110"/>
    </row>
    <row r="121" spans="1:21" s="2" customFormat="1" ht="23.25" customHeight="1" x14ac:dyDescent="0.3">
      <c r="A121" s="33" t="s">
        <v>98</v>
      </c>
      <c r="B121" s="40"/>
      <c r="Q121" s="110"/>
      <c r="R121" s="110"/>
    </row>
    <row r="122" spans="1:21" ht="23.25" customHeight="1" x14ac:dyDescent="0.25">
      <c r="Q122" s="638"/>
    </row>
    <row r="123" spans="1:21" ht="23.25" customHeight="1" x14ac:dyDescent="0.25">
      <c r="A123" s="1442" t="s">
        <v>18</v>
      </c>
      <c r="B123" s="1439" t="s">
        <v>7</v>
      </c>
      <c r="C123" s="1440">
        <v>2022</v>
      </c>
      <c r="D123" s="1440"/>
      <c r="E123" s="1440"/>
      <c r="F123" s="1389">
        <v>2023</v>
      </c>
      <c r="G123" s="1390"/>
      <c r="H123" s="1391"/>
      <c r="I123" s="1235">
        <v>2024</v>
      </c>
      <c r="J123" s="1235"/>
      <c r="K123" s="1152"/>
      <c r="L123" s="1279">
        <v>2025</v>
      </c>
      <c r="M123" s="1280"/>
      <c r="N123" s="1344" t="s">
        <v>446</v>
      </c>
      <c r="O123" s="1344" t="s">
        <v>448</v>
      </c>
      <c r="P123" s="1344" t="s">
        <v>447</v>
      </c>
      <c r="Q123" s="1344" t="s">
        <v>450</v>
      </c>
    </row>
    <row r="124" spans="1:21" s="174" customFormat="1" ht="23.25" customHeight="1" x14ac:dyDescent="0.25">
      <c r="A124" s="1443"/>
      <c r="B124" s="1273"/>
      <c r="C124" s="1152" t="s">
        <v>192</v>
      </c>
      <c r="D124" s="1152" t="s">
        <v>1</v>
      </c>
      <c r="E124" s="1175" t="s">
        <v>138</v>
      </c>
      <c r="F124" s="1122" t="s">
        <v>0</v>
      </c>
      <c r="G124" s="1176" t="s">
        <v>1</v>
      </c>
      <c r="H124" s="1176" t="s">
        <v>138</v>
      </c>
      <c r="I124" s="1177" t="s">
        <v>0</v>
      </c>
      <c r="J124" s="1152" t="s">
        <v>1</v>
      </c>
      <c r="K124" s="691" t="s">
        <v>138</v>
      </c>
      <c r="L124" s="1177" t="s">
        <v>0</v>
      </c>
      <c r="M124" s="1152" t="s">
        <v>1</v>
      </c>
      <c r="N124" s="1344"/>
      <c r="O124" s="1344"/>
      <c r="P124" s="1344"/>
      <c r="Q124" s="1344"/>
      <c r="R124" s="109"/>
    </row>
    <row r="125" spans="1:21" s="174" customFormat="1" ht="23.25" customHeight="1" x14ac:dyDescent="0.25">
      <c r="A125" s="662">
        <v>1303</v>
      </c>
      <c r="B125" s="675" t="s">
        <v>440</v>
      </c>
      <c r="C125" s="1152"/>
      <c r="D125" s="1152"/>
      <c r="E125" s="1175"/>
      <c r="F125" s="1122"/>
      <c r="G125" s="1176"/>
      <c r="H125" s="1176"/>
      <c r="I125" s="1177"/>
      <c r="J125" s="1152"/>
      <c r="K125" s="691"/>
      <c r="L125" s="1177"/>
      <c r="M125" s="1152"/>
      <c r="N125" s="1178">
        <v>610000000</v>
      </c>
      <c r="O125" s="1152"/>
      <c r="P125" s="336"/>
      <c r="Q125" s="1428" t="s">
        <v>453</v>
      </c>
      <c r="R125" s="109"/>
    </row>
    <row r="126" spans="1:21" s="2" customFormat="1" ht="23.25" customHeight="1" x14ac:dyDescent="0.25">
      <c r="A126" s="662">
        <v>1304</v>
      </c>
      <c r="B126" s="1179" t="s">
        <v>398</v>
      </c>
      <c r="C126" s="920"/>
      <c r="D126" s="77"/>
      <c r="E126" s="77"/>
      <c r="F126" s="77">
        <v>350000000</v>
      </c>
      <c r="G126" s="77">
        <v>325936773.01999998</v>
      </c>
      <c r="H126" s="77">
        <f>G126/F126*100</f>
        <v>93.124792291428577</v>
      </c>
      <c r="I126" s="77">
        <v>335000000</v>
      </c>
      <c r="J126" s="77">
        <v>335000000</v>
      </c>
      <c r="K126" s="77">
        <f>J126/I126*100</f>
        <v>100</v>
      </c>
      <c r="L126" s="77">
        <v>611000000</v>
      </c>
      <c r="M126" s="77"/>
      <c r="N126" s="1180">
        <v>0</v>
      </c>
      <c r="O126" s="77"/>
      <c r="P126" s="77"/>
      <c r="Q126" s="1429"/>
      <c r="R126" s="110"/>
    </row>
    <row r="127" spans="1:21" s="2" customFormat="1" ht="23.25" customHeight="1" x14ac:dyDescent="0.25">
      <c r="A127" s="369" t="s">
        <v>3</v>
      </c>
      <c r="B127" s="368" t="s">
        <v>181</v>
      </c>
      <c r="C127" s="288">
        <v>168687500</v>
      </c>
      <c r="D127" s="21">
        <v>166501918</v>
      </c>
      <c r="E127" s="21">
        <f>D127/C127*100</f>
        <v>98.704360429788807</v>
      </c>
      <c r="F127" s="21">
        <v>194764978</v>
      </c>
      <c r="G127" s="21">
        <v>171769905.94999999</v>
      </c>
      <c r="H127" s="21">
        <f>G127/F127*100</f>
        <v>88.193425591124495</v>
      </c>
      <c r="I127" s="21">
        <v>182222500</v>
      </c>
      <c r="J127" s="21">
        <v>179963046.22</v>
      </c>
      <c r="K127" s="77">
        <f t="shared" ref="K127:K128" si="28">J127/I127*100</f>
        <v>98.76005774259491</v>
      </c>
      <c r="L127" s="21">
        <v>180000000</v>
      </c>
      <c r="M127" s="21"/>
      <c r="N127" s="21">
        <v>200000000</v>
      </c>
      <c r="O127" s="21"/>
      <c r="P127" s="21"/>
      <c r="Q127" s="1429"/>
      <c r="R127" s="110"/>
    </row>
    <row r="128" spans="1:21" s="2" customFormat="1" ht="36.75" customHeight="1" x14ac:dyDescent="0.25">
      <c r="A128" s="662" t="s">
        <v>4</v>
      </c>
      <c r="B128" s="675" t="s">
        <v>182</v>
      </c>
      <c r="C128" s="239">
        <v>100000000</v>
      </c>
      <c r="D128" s="38">
        <v>21889982</v>
      </c>
      <c r="E128" s="38">
        <f>D128/C128*100</f>
        <v>21.889982</v>
      </c>
      <c r="F128" s="38">
        <v>120000000</v>
      </c>
      <c r="G128" s="38">
        <v>27304774.899999999</v>
      </c>
      <c r="H128" s="38">
        <f>G128/F128*100</f>
        <v>22.753979083333331</v>
      </c>
      <c r="I128" s="38">
        <v>120000000</v>
      </c>
      <c r="J128" s="38">
        <v>83740444.040000007</v>
      </c>
      <c r="K128" s="77">
        <f t="shared" si="28"/>
        <v>69.783703366666671</v>
      </c>
      <c r="L128" s="38">
        <v>39000000</v>
      </c>
      <c r="M128" s="38"/>
      <c r="N128" s="38">
        <v>37000000</v>
      </c>
      <c r="O128" s="38"/>
      <c r="P128" s="38"/>
      <c r="Q128" s="1429"/>
      <c r="R128" s="110"/>
    </row>
    <row r="129" spans="1:18" s="2" customFormat="1" ht="30.75" customHeight="1" x14ac:dyDescent="0.25">
      <c r="A129" s="678" t="s">
        <v>433</v>
      </c>
      <c r="B129" s="679" t="s">
        <v>182</v>
      </c>
      <c r="C129" s="680"/>
      <c r="D129" s="680"/>
      <c r="E129" s="680"/>
      <c r="F129" s="681"/>
      <c r="G129" s="680"/>
      <c r="H129" s="680"/>
      <c r="I129" s="680"/>
      <c r="J129" s="680"/>
      <c r="K129" s="77"/>
      <c r="L129" s="682">
        <v>58368000</v>
      </c>
      <c r="M129" s="680"/>
      <c r="N129" s="1181">
        <v>25000000</v>
      </c>
      <c r="O129" s="680"/>
      <c r="P129" s="680"/>
      <c r="Q129" s="1429"/>
      <c r="R129" s="110"/>
    </row>
    <row r="130" spans="1:18" s="2" customFormat="1" ht="23.25" customHeight="1" x14ac:dyDescent="0.25">
      <c r="A130" s="676">
        <v>1508</v>
      </c>
      <c r="B130" s="42" t="s">
        <v>398</v>
      </c>
      <c r="C130" s="38">
        <v>200000000</v>
      </c>
      <c r="D130" s="38">
        <v>199996372.50999999</v>
      </c>
      <c r="E130" s="38">
        <f>D130/C130*100</f>
        <v>99.998186254999993</v>
      </c>
      <c r="F130" s="279"/>
      <c r="G130" s="279"/>
      <c r="H130" s="677"/>
      <c r="I130" s="279"/>
      <c r="J130" s="279">
        <v>0</v>
      </c>
      <c r="K130" s="77"/>
      <c r="L130" s="38">
        <v>0</v>
      </c>
      <c r="M130" s="38"/>
      <c r="N130" s="38">
        <v>0</v>
      </c>
      <c r="O130" s="38"/>
      <c r="P130" s="38"/>
      <c r="Q130" s="1429"/>
      <c r="R130" s="110"/>
    </row>
    <row r="131" spans="1:18" ht="23.25" customHeight="1" thickBot="1" x14ac:dyDescent="0.35">
      <c r="A131" s="1437" t="s">
        <v>2</v>
      </c>
      <c r="B131" s="1438"/>
      <c r="C131" s="70">
        <f>SUM(C127:C130)</f>
        <v>468687500</v>
      </c>
      <c r="D131" s="70">
        <f>SUM(D126:D130)</f>
        <v>388388272.50999999</v>
      </c>
      <c r="E131" s="70">
        <f>D131/C131*100</f>
        <v>82.867213763968522</v>
      </c>
      <c r="F131" s="70">
        <f>SUM(F126:F128)</f>
        <v>664764978</v>
      </c>
      <c r="G131" s="70">
        <f>SUM(G126:G128)</f>
        <v>525011453.86999995</v>
      </c>
      <c r="H131" s="568">
        <f>G131/F131*100</f>
        <v>78.977002586619406</v>
      </c>
      <c r="I131" s="70">
        <f>SUM(I126:I130)</f>
        <v>637222500</v>
      </c>
      <c r="J131" s="70">
        <f>SUM(J125:J130)</f>
        <v>598703490.25999999</v>
      </c>
      <c r="K131" s="70">
        <f t="shared" ref="K131:P131" si="29">SUM(K125:K130)</f>
        <v>268.5437611092616</v>
      </c>
      <c r="L131" s="70">
        <f t="shared" si="29"/>
        <v>888368000</v>
      </c>
      <c r="M131" s="70">
        <f t="shared" si="29"/>
        <v>0</v>
      </c>
      <c r="N131" s="70">
        <f t="shared" ref="N131" si="30">SUM(N125:N130)</f>
        <v>872000000</v>
      </c>
      <c r="O131" s="70"/>
      <c r="P131" s="70">
        <f t="shared" si="29"/>
        <v>0</v>
      </c>
      <c r="Q131" s="1430"/>
    </row>
    <row r="132" spans="1:18" s="122" customFormat="1" ht="23.25" customHeight="1" thickTop="1" x14ac:dyDescent="0.3">
      <c r="A132" s="9"/>
      <c r="B132" s="9"/>
      <c r="C132" s="132"/>
      <c r="D132" s="90"/>
      <c r="E132" s="90"/>
      <c r="F132" s="132"/>
      <c r="G132" s="132"/>
      <c r="H132" s="132"/>
      <c r="I132" s="132"/>
      <c r="J132" s="90"/>
      <c r="Q132" s="123"/>
      <c r="R132" s="123"/>
    </row>
    <row r="133" spans="1:18" s="122" customFormat="1" ht="23.25" customHeight="1" x14ac:dyDescent="0.25">
      <c r="A133" s="121"/>
      <c r="B133" s="121"/>
      <c r="C133" s="108"/>
      <c r="D133" s="108"/>
      <c r="E133" s="108"/>
      <c r="F133" s="108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  <c r="Q133" s="164"/>
      <c r="R133" s="123"/>
    </row>
    <row r="134" spans="1:18" s="122" customFormat="1" ht="23.25" customHeight="1" x14ac:dyDescent="0.25">
      <c r="A134" s="121"/>
      <c r="B134" s="121" t="s">
        <v>159</v>
      </c>
      <c r="C134" s="108" t="s">
        <v>160</v>
      </c>
      <c r="D134" s="108"/>
      <c r="E134" s="108"/>
      <c r="F134" s="108"/>
      <c r="G134" s="108"/>
      <c r="H134" s="108"/>
      <c r="I134" s="108" t="s">
        <v>186</v>
      </c>
      <c r="J134" s="161"/>
      <c r="K134" s="161"/>
      <c r="L134" s="161"/>
      <c r="M134" s="161"/>
      <c r="N134" s="161"/>
      <c r="O134" s="161"/>
      <c r="P134" s="161"/>
      <c r="Q134" s="123"/>
      <c r="R134" s="123"/>
    </row>
    <row r="135" spans="1:18" s="2" customFormat="1" ht="23.25" customHeight="1" x14ac:dyDescent="0.25">
      <c r="A135" s="1386" t="s">
        <v>18</v>
      </c>
      <c r="B135" s="1388" t="s">
        <v>7</v>
      </c>
      <c r="C135" s="1392">
        <v>2022</v>
      </c>
      <c r="D135" s="1392"/>
      <c r="E135" s="1392"/>
      <c r="F135" s="1393">
        <v>2023</v>
      </c>
      <c r="G135" s="1393"/>
      <c r="H135" s="1393"/>
      <c r="I135" s="1235">
        <v>2024</v>
      </c>
      <c r="J135" s="1235"/>
      <c r="K135" s="1152"/>
      <c r="L135" s="1279">
        <v>2025</v>
      </c>
      <c r="M135" s="1280"/>
      <c r="N135" s="1344" t="s">
        <v>446</v>
      </c>
      <c r="O135" s="1344" t="s">
        <v>448</v>
      </c>
      <c r="P135" s="1344" t="s">
        <v>447</v>
      </c>
      <c r="Q135" s="1344" t="s">
        <v>450</v>
      </c>
      <c r="R135" s="110"/>
    </row>
    <row r="136" spans="1:18" s="2" customFormat="1" ht="23.25" customHeight="1" x14ac:dyDescent="0.25">
      <c r="A136" s="1387"/>
      <c r="B136" s="1387"/>
      <c r="C136" s="692" t="s">
        <v>192</v>
      </c>
      <c r="D136" s="692" t="s">
        <v>1</v>
      </c>
      <c r="E136" s="693" t="s">
        <v>138</v>
      </c>
      <c r="F136" s="690" t="s">
        <v>0</v>
      </c>
      <c r="G136" s="1151" t="s">
        <v>1</v>
      </c>
      <c r="H136" s="694" t="s">
        <v>138</v>
      </c>
      <c r="I136" s="690" t="s">
        <v>0</v>
      </c>
      <c r="J136" s="1151" t="s">
        <v>1</v>
      </c>
      <c r="K136" s="691" t="s">
        <v>138</v>
      </c>
      <c r="L136" s="690" t="s">
        <v>0</v>
      </c>
      <c r="M136" s="1151" t="s">
        <v>1</v>
      </c>
      <c r="N136" s="1344"/>
      <c r="O136" s="1344"/>
      <c r="P136" s="1344"/>
      <c r="Q136" s="1344"/>
      <c r="R136" s="110"/>
    </row>
    <row r="137" spans="1:18" s="2" customFormat="1" ht="23.25" customHeight="1" x14ac:dyDescent="0.3">
      <c r="C137" s="28"/>
      <c r="D137" s="28"/>
      <c r="E137" s="28"/>
      <c r="F137" s="28"/>
      <c r="G137" s="28"/>
      <c r="H137" s="28"/>
      <c r="I137" s="628"/>
      <c r="J137" s="628"/>
      <c r="K137" s="256"/>
      <c r="L137" s="256"/>
      <c r="M137" s="256"/>
      <c r="N137" s="256"/>
      <c r="O137" s="256"/>
      <c r="P137" s="256"/>
      <c r="Q137" s="83"/>
      <c r="R137" s="110"/>
    </row>
    <row r="138" spans="1:18" s="2" customFormat="1" ht="23.25" customHeight="1" thickBot="1" x14ac:dyDescent="0.3">
      <c r="C138" s="695">
        <f>SUM(C31,C75,C109,C131)</f>
        <v>632106520</v>
      </c>
      <c r="D138" s="695">
        <f>SUM(D31,D75,D109,D131)</f>
        <v>510482221.92999995</v>
      </c>
      <c r="E138" s="695">
        <f>D138/C138*100</f>
        <v>80.75889201870595</v>
      </c>
      <c r="F138" s="695">
        <f>SUM(F31,F75,F109,F131)</f>
        <v>836713298</v>
      </c>
      <c r="G138" s="695">
        <f>SUM(G31,G75,G109,G131)</f>
        <v>658376880.36999989</v>
      </c>
      <c r="H138" s="695">
        <f>G138/F138*100</f>
        <v>78.686078247318576</v>
      </c>
      <c r="I138" s="1182">
        <f>SUM(I31,I75,I109,I131)</f>
        <v>801660100</v>
      </c>
      <c r="J138" s="1182">
        <f>SUM(J31,J75,J109,J131)</f>
        <v>744059521.10000002</v>
      </c>
      <c r="K138" s="1182">
        <f>J138/I138*100</f>
        <v>92.814837747319601</v>
      </c>
      <c r="L138" s="1182">
        <f>SUM(L31,L75,L109,L131)</f>
        <v>1060153600</v>
      </c>
      <c r="M138" s="1182">
        <f>SUM(M31,M75,M109,M131)</f>
        <v>0</v>
      </c>
      <c r="N138" s="1182">
        <f t="shared" ref="N138" si="31">SUM(N31,N75,N109,N131)</f>
        <v>1058664400</v>
      </c>
      <c r="O138" s="1182">
        <f t="shared" ref="O138:Q138" si="32">SUM(O31,O75,O109,O131)</f>
        <v>0</v>
      </c>
      <c r="P138" s="1182">
        <f t="shared" si="32"/>
        <v>0</v>
      </c>
      <c r="Q138" s="1182">
        <f t="shared" si="32"/>
        <v>0</v>
      </c>
      <c r="R138" s="110"/>
    </row>
    <row r="139" spans="1:18" ht="23.25" customHeight="1" thickTop="1" x14ac:dyDescent="0.25">
      <c r="D139" s="172"/>
      <c r="E139" s="172"/>
      <c r="F139" s="172"/>
      <c r="G139" s="172"/>
      <c r="H139" s="172"/>
      <c r="I139" s="172"/>
      <c r="R139" s="163"/>
    </row>
    <row r="140" spans="1:18" ht="23.25" customHeight="1" x14ac:dyDescent="0.25">
      <c r="A140" s="5"/>
      <c r="B140" s="1212" t="s">
        <v>454</v>
      </c>
      <c r="C140" s="5"/>
      <c r="D140" s="5"/>
      <c r="E140" s="5"/>
      <c r="F140" s="5"/>
      <c r="G140" s="761"/>
      <c r="H140" s="761"/>
      <c r="I140" s="761"/>
      <c r="J140" s="761"/>
      <c r="K140" s="761"/>
      <c r="L140" s="761"/>
      <c r="M140" s="761"/>
      <c r="P140" s="172"/>
      <c r="R140" s="163"/>
    </row>
    <row r="141" spans="1:18" ht="23.25" customHeight="1" x14ac:dyDescent="0.25">
      <c r="A141" s="5"/>
      <c r="B141" s="1212" t="s">
        <v>455</v>
      </c>
      <c r="C141" s="5"/>
      <c r="D141" s="5"/>
      <c r="E141" s="5"/>
      <c r="F141" s="5"/>
      <c r="G141" s="761"/>
      <c r="H141" s="761"/>
      <c r="I141" s="761"/>
      <c r="J141" s="761"/>
      <c r="K141" s="761"/>
      <c r="L141" s="759"/>
      <c r="M141" s="759"/>
      <c r="P141" s="172"/>
      <c r="R141" s="163"/>
    </row>
    <row r="142" spans="1:18" ht="23.25" customHeight="1" x14ac:dyDescent="0.25">
      <c r="A142" s="5"/>
      <c r="B142" s="5"/>
      <c r="C142" s="5"/>
      <c r="D142" s="5"/>
      <c r="E142" s="5"/>
      <c r="F142" s="5"/>
      <c r="G142" s="761"/>
      <c r="H142" s="761"/>
      <c r="I142" s="761"/>
      <c r="J142" s="761"/>
      <c r="K142" s="761"/>
      <c r="L142" s="759"/>
      <c r="M142" s="849"/>
      <c r="R142" s="163"/>
    </row>
    <row r="143" spans="1:18" ht="23.25" customHeight="1" x14ac:dyDescent="0.25">
      <c r="A143" s="5"/>
      <c r="B143" s="1213" t="s">
        <v>456</v>
      </c>
      <c r="C143" s="5"/>
      <c r="D143" s="5"/>
      <c r="E143" s="5"/>
      <c r="F143" s="5"/>
      <c r="G143" s="761"/>
      <c r="H143" s="761"/>
      <c r="I143" s="761"/>
      <c r="J143" s="761"/>
      <c r="K143" s="761"/>
      <c r="L143" s="759"/>
      <c r="M143" s="759"/>
      <c r="R143" s="163"/>
    </row>
    <row r="144" spans="1:18" ht="23.25" customHeight="1" x14ac:dyDescent="0.25">
      <c r="A144" s="5"/>
      <c r="B144" s="5"/>
      <c r="C144" s="5"/>
      <c r="D144" s="5"/>
      <c r="E144" s="5"/>
      <c r="F144" s="5"/>
      <c r="G144" s="761"/>
      <c r="H144" s="761"/>
      <c r="I144" s="761"/>
      <c r="J144" s="761"/>
      <c r="K144" s="761"/>
      <c r="L144" s="759"/>
      <c r="M144" s="759"/>
      <c r="R144" s="163"/>
    </row>
    <row r="145" spans="4:18" ht="23.25" customHeight="1" x14ac:dyDescent="0.25"/>
    <row r="146" spans="4:18" x14ac:dyDescent="0.25">
      <c r="D146" s="172"/>
      <c r="E146" s="172"/>
      <c r="F146" s="172"/>
      <c r="G146" s="172"/>
      <c r="H146" s="172"/>
      <c r="I146" s="172"/>
      <c r="R146" s="163"/>
    </row>
    <row r="147" spans="4:18" x14ac:dyDescent="0.25">
      <c r="D147" s="172"/>
      <c r="E147" s="172"/>
      <c r="F147" s="172"/>
      <c r="G147" s="172"/>
      <c r="H147" s="172"/>
      <c r="I147" s="172"/>
      <c r="R147" s="163"/>
    </row>
    <row r="148" spans="4:18" x14ac:dyDescent="0.25">
      <c r="D148" s="172"/>
      <c r="E148" s="172"/>
      <c r="F148" s="172"/>
      <c r="G148" s="172"/>
      <c r="H148" s="172"/>
      <c r="I148" s="172"/>
      <c r="R148" s="163"/>
    </row>
    <row r="149" spans="4:18" x14ac:dyDescent="0.25">
      <c r="D149" s="172"/>
      <c r="E149" s="172"/>
      <c r="F149" s="172"/>
      <c r="G149" s="172"/>
      <c r="H149" s="172"/>
      <c r="I149" s="172"/>
      <c r="R149" s="163"/>
    </row>
    <row r="150" spans="4:18" x14ac:dyDescent="0.25">
      <c r="D150" s="172"/>
      <c r="E150" s="172"/>
      <c r="F150" s="172"/>
      <c r="G150" s="172"/>
      <c r="H150" s="172"/>
      <c r="I150" s="172"/>
      <c r="R150" s="163"/>
    </row>
    <row r="152" spans="4:18" x14ac:dyDescent="0.25">
      <c r="D152" s="172"/>
      <c r="E152" s="172"/>
      <c r="F152" s="172"/>
      <c r="G152" s="172"/>
      <c r="H152" s="172"/>
      <c r="I152" s="172"/>
      <c r="R152" s="163"/>
    </row>
    <row r="153" spans="4:18" x14ac:dyDescent="0.25">
      <c r="D153" s="172"/>
      <c r="E153" s="172"/>
      <c r="F153" s="172"/>
      <c r="G153" s="172"/>
      <c r="H153" s="172"/>
      <c r="I153" s="172"/>
      <c r="R153" s="163"/>
    </row>
    <row r="154" spans="4:18" x14ac:dyDescent="0.25">
      <c r="D154" s="172"/>
      <c r="E154" s="172"/>
      <c r="F154" s="172"/>
      <c r="G154" s="172"/>
      <c r="H154" s="172"/>
      <c r="I154" s="172"/>
      <c r="R154" s="163"/>
    </row>
    <row r="155" spans="4:18" x14ac:dyDescent="0.25">
      <c r="D155" s="172"/>
      <c r="E155" s="172"/>
      <c r="F155" s="172"/>
      <c r="G155" s="172"/>
      <c r="H155" s="172"/>
      <c r="I155" s="172"/>
      <c r="Q155" s="163"/>
      <c r="R155" s="163"/>
    </row>
    <row r="158" spans="4:18" x14ac:dyDescent="0.25">
      <c r="D158" s="172"/>
      <c r="E158" s="172"/>
      <c r="F158" s="172"/>
      <c r="G158" s="172"/>
      <c r="H158" s="172"/>
      <c r="I158" s="172"/>
      <c r="Q158" s="163"/>
      <c r="R158" s="163"/>
    </row>
    <row r="159" spans="4:18" x14ac:dyDescent="0.25">
      <c r="F159" s="85"/>
      <c r="G159" s="85"/>
      <c r="H159" s="85"/>
      <c r="I159" s="85"/>
      <c r="Q159" s="163"/>
      <c r="R159" s="163"/>
    </row>
    <row r="161" spans="6:18" x14ac:dyDescent="0.25">
      <c r="F161" s="172"/>
      <c r="G161" s="172"/>
      <c r="H161" s="172"/>
      <c r="I161" s="172"/>
      <c r="Q161" s="163"/>
      <c r="R161" s="163"/>
    </row>
  </sheetData>
  <mergeCells count="69">
    <mergeCell ref="A109:B109"/>
    <mergeCell ref="A123:A124"/>
    <mergeCell ref="B123:B124"/>
    <mergeCell ref="A118:Q118"/>
    <mergeCell ref="A87:A88"/>
    <mergeCell ref="A92:B92"/>
    <mergeCell ref="Q123:Q124"/>
    <mergeCell ref="C123:E123"/>
    <mergeCell ref="F123:H123"/>
    <mergeCell ref="L123:M123"/>
    <mergeCell ref="P123:P124"/>
    <mergeCell ref="I123:J123"/>
    <mergeCell ref="N123:N124"/>
    <mergeCell ref="Q89:Q109"/>
    <mergeCell ref="B6:B7"/>
    <mergeCell ref="A108:B108"/>
    <mergeCell ref="A85:Q85"/>
    <mergeCell ref="A83:Q83"/>
    <mergeCell ref="L6:M6"/>
    <mergeCell ref="P6:P7"/>
    <mergeCell ref="L45:M45"/>
    <mergeCell ref="P45:P46"/>
    <mergeCell ref="L87:M87"/>
    <mergeCell ref="P87:P88"/>
    <mergeCell ref="A40:Q40"/>
    <mergeCell ref="F45:H45"/>
    <mergeCell ref="C45:E45"/>
    <mergeCell ref="A31:B31"/>
    <mergeCell ref="A45:A46"/>
    <mergeCell ref="A11:B11"/>
    <mergeCell ref="A131:B131"/>
    <mergeCell ref="I135:J135"/>
    <mergeCell ref="A2:Q2"/>
    <mergeCell ref="F87:H87"/>
    <mergeCell ref="Q87:Q88"/>
    <mergeCell ref="A74:B74"/>
    <mergeCell ref="A75:B75"/>
    <mergeCell ref="A50:B50"/>
    <mergeCell ref="Q6:Q7"/>
    <mergeCell ref="B45:B46"/>
    <mergeCell ref="C6:E6"/>
    <mergeCell ref="B87:B88"/>
    <mergeCell ref="C87:E87"/>
    <mergeCell ref="A6:A7"/>
    <mergeCell ref="F6:H6"/>
    <mergeCell ref="A30:B30"/>
    <mergeCell ref="A135:A136"/>
    <mergeCell ref="B135:B136"/>
    <mergeCell ref="C135:E135"/>
    <mergeCell ref="F135:H135"/>
    <mergeCell ref="Q135:Q136"/>
    <mergeCell ref="L135:M135"/>
    <mergeCell ref="P135:P136"/>
    <mergeCell ref="N135:N136"/>
    <mergeCell ref="O135:O136"/>
    <mergeCell ref="I6:J6"/>
    <mergeCell ref="I45:J45"/>
    <mergeCell ref="N87:N88"/>
    <mergeCell ref="O87:O88"/>
    <mergeCell ref="N6:N7"/>
    <mergeCell ref="N45:N46"/>
    <mergeCell ref="O6:O7"/>
    <mergeCell ref="I87:J87"/>
    <mergeCell ref="Q125:Q131"/>
    <mergeCell ref="O45:O46"/>
    <mergeCell ref="O123:O124"/>
    <mergeCell ref="Q45:Q46"/>
    <mergeCell ref="Q8:Q31"/>
    <mergeCell ref="Q47:Q75"/>
  </mergeCells>
  <pageMargins left="0.25" right="0.25" top="0.5" bottom="0.38" header="0.3" footer="0.3"/>
  <pageSetup paperSize="5" scale="78" fitToHeight="0" orientation="landscape" r:id="rId1"/>
  <rowBreaks count="3" manualBreakCount="3">
    <brk id="31" max="15" man="1"/>
    <brk id="75" max="15" man="1"/>
    <brk id="117" max="1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XEN101"/>
  <sheetViews>
    <sheetView topLeftCell="A88" zoomScaleNormal="100" zoomScaleSheetLayoutView="100" workbookViewId="0">
      <pane xSplit="2" topLeftCell="J1" activePane="topRight" state="frozen"/>
      <selection activeCell="K16" sqref="K16"/>
      <selection pane="topRight" activeCell="A97" sqref="A97:M101"/>
    </sheetView>
  </sheetViews>
  <sheetFormatPr defaultColWidth="9.140625" defaultRowHeight="15" x14ac:dyDescent="0.25"/>
  <cols>
    <col min="1" max="1" width="8.42578125" style="163" customWidth="1"/>
    <col min="2" max="2" width="31.7109375" style="163" customWidth="1"/>
    <col min="3" max="3" width="18.85546875" style="163" hidden="1" customWidth="1"/>
    <col min="4" max="4" width="19.28515625" style="163" hidden="1" customWidth="1"/>
    <col min="5" max="5" width="7.28515625" style="163" hidden="1" customWidth="1"/>
    <col min="6" max="6" width="18.7109375" style="163" hidden="1" customWidth="1"/>
    <col min="7" max="7" width="19.28515625" style="163" hidden="1" customWidth="1"/>
    <col min="8" max="8" width="7.5703125" style="163" hidden="1" customWidth="1"/>
    <col min="9" max="10" width="18.5703125" style="163" customWidth="1"/>
    <col min="11" max="11" width="7.42578125" style="163" customWidth="1"/>
    <col min="12" max="12" width="18.5703125" style="163" customWidth="1"/>
    <col min="13" max="13" width="18" style="163" customWidth="1"/>
    <col min="14" max="14" width="17.7109375" style="163" customWidth="1"/>
    <col min="15" max="15" width="18" style="163" customWidth="1"/>
    <col min="16" max="16" width="17.28515625" style="163" customWidth="1"/>
    <col min="17" max="17" width="15.28515625" style="163" customWidth="1"/>
    <col min="18" max="16384" width="9.140625" style="163"/>
  </cols>
  <sheetData>
    <row r="1" spans="1:16368" s="2" customFormat="1" x14ac:dyDescent="0.25">
      <c r="I1" s="93" t="s">
        <v>157</v>
      </c>
    </row>
    <row r="2" spans="1:16368" s="2" customFormat="1" ht="16.5" customHeight="1" x14ac:dyDescent="0.3">
      <c r="A2" s="1275" t="s">
        <v>444</v>
      </c>
      <c r="B2" s="1275"/>
      <c r="C2" s="1275"/>
      <c r="D2" s="1275"/>
      <c r="E2" s="1275"/>
      <c r="F2" s="1275"/>
      <c r="G2" s="1275"/>
      <c r="H2" s="1275"/>
      <c r="I2" s="1275"/>
      <c r="J2" s="1275"/>
      <c r="K2" s="1275"/>
      <c r="L2" s="1275"/>
      <c r="M2" s="1275"/>
      <c r="N2" s="1275"/>
      <c r="O2" s="1275"/>
      <c r="P2" s="1275"/>
      <c r="Q2" s="1275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  <c r="AO2" s="79"/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  <c r="BM2" s="79"/>
      <c r="BN2" s="79"/>
      <c r="BO2" s="79"/>
      <c r="BP2" s="79"/>
      <c r="BQ2" s="79"/>
      <c r="BR2" s="79"/>
      <c r="BS2" s="79"/>
      <c r="BT2" s="79"/>
      <c r="BU2" s="79"/>
      <c r="BV2" s="79"/>
      <c r="BW2" s="79"/>
      <c r="BX2" s="79"/>
      <c r="BY2" s="79"/>
      <c r="BZ2" s="79"/>
      <c r="CA2" s="79"/>
      <c r="CB2" s="79"/>
      <c r="CC2" s="79"/>
      <c r="CD2" s="79"/>
      <c r="CE2" s="79"/>
      <c r="CF2" s="79"/>
      <c r="CG2" s="79"/>
      <c r="CH2" s="79"/>
      <c r="CI2" s="79"/>
      <c r="CJ2" s="79"/>
      <c r="CK2" s="79"/>
      <c r="CL2" s="79"/>
      <c r="CM2" s="79"/>
      <c r="CN2" s="79"/>
      <c r="CO2" s="79"/>
      <c r="CP2" s="79"/>
      <c r="CQ2" s="79"/>
      <c r="CR2" s="79"/>
      <c r="CS2" s="79"/>
      <c r="CT2" s="79"/>
      <c r="CU2" s="79"/>
      <c r="CV2" s="79"/>
      <c r="CW2" s="79"/>
      <c r="CX2" s="79"/>
      <c r="CY2" s="79"/>
      <c r="CZ2" s="79"/>
      <c r="DA2" s="79"/>
      <c r="DB2" s="79"/>
      <c r="DC2" s="79"/>
      <c r="DD2" s="79"/>
      <c r="DE2" s="79"/>
      <c r="DF2" s="79"/>
      <c r="DG2" s="79"/>
      <c r="DH2" s="79"/>
      <c r="DI2" s="79"/>
      <c r="DJ2" s="79"/>
      <c r="DK2" s="79"/>
      <c r="DL2" s="79"/>
      <c r="DM2" s="79"/>
      <c r="DN2" s="79"/>
      <c r="DO2" s="79"/>
      <c r="DP2" s="79"/>
      <c r="DQ2" s="79"/>
      <c r="DR2" s="79"/>
      <c r="DS2" s="79"/>
      <c r="DT2" s="79"/>
      <c r="DU2" s="79"/>
      <c r="DV2" s="79"/>
      <c r="DW2" s="79"/>
      <c r="DX2" s="79"/>
      <c r="DY2" s="79"/>
      <c r="DZ2" s="79"/>
      <c r="EA2" s="79"/>
      <c r="EB2" s="79"/>
      <c r="EC2" s="79"/>
      <c r="ED2" s="79"/>
      <c r="EE2" s="79"/>
      <c r="EF2" s="79"/>
      <c r="EG2" s="79"/>
      <c r="EH2" s="79"/>
      <c r="EI2" s="79"/>
      <c r="EJ2" s="79"/>
      <c r="EK2" s="79"/>
      <c r="EL2" s="79"/>
      <c r="EM2" s="79"/>
      <c r="EN2" s="79"/>
      <c r="EO2" s="79"/>
      <c r="EP2" s="79"/>
      <c r="EQ2" s="79"/>
      <c r="ER2" s="79"/>
      <c r="ES2" s="79"/>
      <c r="ET2" s="79"/>
      <c r="EU2" s="79"/>
      <c r="EV2" s="79"/>
      <c r="EW2" s="79"/>
      <c r="EX2" s="79"/>
      <c r="EY2" s="79"/>
      <c r="EZ2" s="79"/>
      <c r="FA2" s="79"/>
      <c r="FB2" s="79"/>
      <c r="FC2" s="79"/>
      <c r="FD2" s="79"/>
      <c r="FE2" s="79"/>
      <c r="FF2" s="79"/>
      <c r="FG2" s="79"/>
      <c r="FH2" s="79"/>
      <c r="FI2" s="79"/>
      <c r="FJ2" s="79"/>
      <c r="FK2" s="79"/>
      <c r="FL2" s="79"/>
      <c r="FM2" s="79"/>
      <c r="FN2" s="79"/>
      <c r="FO2" s="79"/>
      <c r="FP2" s="79"/>
      <c r="FQ2" s="79"/>
      <c r="FR2" s="79"/>
      <c r="FS2" s="79"/>
      <c r="FT2" s="79"/>
      <c r="FU2" s="79"/>
      <c r="FV2" s="79"/>
      <c r="FW2" s="79"/>
      <c r="FX2" s="79"/>
      <c r="FY2" s="79"/>
      <c r="FZ2" s="79"/>
      <c r="GA2" s="79"/>
      <c r="GB2" s="79"/>
      <c r="GC2" s="79"/>
      <c r="GD2" s="79"/>
      <c r="GE2" s="79"/>
      <c r="GF2" s="79"/>
      <c r="GG2" s="79"/>
      <c r="GH2" s="79"/>
      <c r="GI2" s="79"/>
      <c r="GJ2" s="79"/>
      <c r="GK2" s="79"/>
      <c r="GL2" s="79"/>
      <c r="GM2" s="79"/>
      <c r="GN2" s="79"/>
      <c r="GO2" s="79"/>
      <c r="GP2" s="79"/>
      <c r="GQ2" s="79"/>
      <c r="GR2" s="79"/>
      <c r="GS2" s="79"/>
      <c r="GT2" s="79"/>
      <c r="GU2" s="79"/>
      <c r="GV2" s="79"/>
      <c r="GW2" s="79"/>
      <c r="GX2" s="79"/>
      <c r="GY2" s="79"/>
      <c r="GZ2" s="79"/>
      <c r="HA2" s="79"/>
      <c r="HB2" s="79"/>
      <c r="HC2" s="79"/>
      <c r="HD2" s="79"/>
      <c r="HE2" s="79"/>
      <c r="HF2" s="79"/>
      <c r="HG2" s="79"/>
      <c r="HH2" s="79"/>
      <c r="HI2" s="79"/>
      <c r="HJ2" s="79"/>
      <c r="HK2" s="79"/>
      <c r="HL2" s="79"/>
      <c r="HM2" s="79"/>
      <c r="HN2" s="79"/>
      <c r="HO2" s="79"/>
      <c r="HP2" s="79"/>
      <c r="HQ2" s="79"/>
      <c r="HR2" s="79"/>
      <c r="HS2" s="79"/>
      <c r="HT2" s="79"/>
      <c r="HU2" s="79"/>
      <c r="HV2" s="79"/>
      <c r="HW2" s="79"/>
      <c r="HX2" s="79"/>
      <c r="HY2" s="79"/>
      <c r="HZ2" s="79"/>
      <c r="IA2" s="79"/>
      <c r="IB2" s="79"/>
      <c r="IC2" s="79"/>
      <c r="ID2" s="79"/>
      <c r="IE2" s="79"/>
      <c r="IF2" s="79"/>
      <c r="IG2" s="79"/>
      <c r="IH2" s="79"/>
      <c r="II2" s="79"/>
      <c r="IJ2" s="79"/>
      <c r="IK2" s="79"/>
      <c r="IL2" s="79"/>
      <c r="IM2" s="79"/>
      <c r="IN2" s="79"/>
      <c r="IO2" s="79"/>
      <c r="IP2" s="79"/>
      <c r="IQ2" s="79"/>
      <c r="IR2" s="79"/>
      <c r="IS2" s="79"/>
      <c r="IT2" s="79"/>
      <c r="IU2" s="79"/>
      <c r="IV2" s="79"/>
      <c r="IW2" s="79"/>
      <c r="IX2" s="79"/>
      <c r="IY2" s="79"/>
      <c r="IZ2" s="79"/>
      <c r="JA2" s="79"/>
      <c r="JB2" s="79"/>
      <c r="JC2" s="79"/>
      <c r="JD2" s="79"/>
      <c r="JE2" s="79"/>
      <c r="JF2" s="79"/>
      <c r="JG2" s="79"/>
      <c r="JH2" s="79"/>
      <c r="JI2" s="79"/>
      <c r="JJ2" s="79"/>
      <c r="JK2" s="79"/>
      <c r="JL2" s="79"/>
      <c r="JM2" s="79"/>
      <c r="JN2" s="79"/>
      <c r="JO2" s="79"/>
      <c r="JP2" s="79"/>
      <c r="JQ2" s="79"/>
      <c r="JR2" s="79"/>
      <c r="JS2" s="79"/>
      <c r="JT2" s="79"/>
      <c r="JU2" s="79"/>
      <c r="JV2" s="79"/>
      <c r="JW2" s="79"/>
      <c r="JX2" s="79"/>
      <c r="JY2" s="79"/>
      <c r="JZ2" s="79"/>
      <c r="KA2" s="79"/>
      <c r="KB2" s="79"/>
      <c r="KC2" s="79"/>
      <c r="KD2" s="79"/>
      <c r="KE2" s="79"/>
      <c r="KF2" s="79"/>
      <c r="KG2" s="79"/>
      <c r="KH2" s="79"/>
      <c r="KI2" s="79"/>
      <c r="KJ2" s="79"/>
      <c r="KK2" s="79"/>
      <c r="KL2" s="79"/>
      <c r="KM2" s="79"/>
      <c r="KN2" s="79"/>
      <c r="KO2" s="79"/>
      <c r="KP2" s="79"/>
      <c r="KQ2" s="79"/>
      <c r="KR2" s="79"/>
      <c r="KS2" s="79"/>
      <c r="KT2" s="79"/>
      <c r="KU2" s="79"/>
      <c r="KV2" s="79"/>
      <c r="KW2" s="79"/>
      <c r="KX2" s="79"/>
      <c r="KY2" s="79"/>
      <c r="KZ2" s="79"/>
      <c r="LA2" s="79"/>
      <c r="LB2" s="79"/>
      <c r="LC2" s="79"/>
      <c r="LD2" s="79"/>
      <c r="LE2" s="79"/>
      <c r="LF2" s="79"/>
      <c r="LG2" s="79"/>
      <c r="LH2" s="79"/>
      <c r="LI2" s="79"/>
      <c r="LJ2" s="79"/>
      <c r="LK2" s="79"/>
      <c r="LL2" s="79"/>
      <c r="LM2" s="79"/>
      <c r="LN2" s="79"/>
      <c r="LO2" s="79"/>
      <c r="LP2" s="79"/>
      <c r="LQ2" s="79"/>
      <c r="LR2" s="79"/>
      <c r="LS2" s="79"/>
      <c r="LT2" s="79"/>
      <c r="LU2" s="79"/>
      <c r="LV2" s="79"/>
      <c r="LW2" s="79"/>
      <c r="LX2" s="79"/>
      <c r="LY2" s="79"/>
      <c r="LZ2" s="79"/>
      <c r="MA2" s="79"/>
      <c r="MB2" s="79"/>
      <c r="MC2" s="79"/>
      <c r="MD2" s="79"/>
      <c r="ME2" s="79"/>
      <c r="MF2" s="79"/>
      <c r="MG2" s="79"/>
      <c r="MH2" s="79"/>
      <c r="MI2" s="79"/>
      <c r="MJ2" s="79"/>
      <c r="MK2" s="79"/>
      <c r="ML2" s="79"/>
      <c r="MM2" s="79"/>
      <c r="MN2" s="79"/>
      <c r="MO2" s="79"/>
      <c r="MP2" s="79"/>
      <c r="MQ2" s="79"/>
      <c r="MR2" s="79"/>
      <c r="MS2" s="79"/>
      <c r="MT2" s="79"/>
      <c r="MU2" s="79"/>
      <c r="MV2" s="79"/>
      <c r="MW2" s="79"/>
      <c r="MX2" s="79"/>
      <c r="MY2" s="79"/>
      <c r="MZ2" s="79"/>
      <c r="NA2" s="79"/>
      <c r="NB2" s="79"/>
      <c r="NC2" s="79"/>
      <c r="ND2" s="79"/>
      <c r="NE2" s="79"/>
      <c r="NF2" s="79"/>
      <c r="NG2" s="79"/>
      <c r="NH2" s="79"/>
      <c r="NI2" s="79"/>
      <c r="NJ2" s="79"/>
      <c r="NK2" s="79"/>
      <c r="NL2" s="79"/>
      <c r="NM2" s="79"/>
      <c r="NN2" s="79"/>
      <c r="NO2" s="79"/>
      <c r="NP2" s="79"/>
      <c r="NQ2" s="79"/>
      <c r="NR2" s="79"/>
      <c r="NS2" s="79"/>
      <c r="NT2" s="79"/>
      <c r="NU2" s="79"/>
      <c r="NV2" s="79"/>
      <c r="NW2" s="79"/>
      <c r="NX2" s="79"/>
      <c r="NY2" s="79"/>
      <c r="NZ2" s="79"/>
      <c r="OA2" s="79"/>
      <c r="OB2" s="79"/>
      <c r="OC2" s="79"/>
      <c r="OD2" s="79"/>
      <c r="OE2" s="79"/>
      <c r="OF2" s="79"/>
      <c r="OG2" s="79"/>
      <c r="OH2" s="79"/>
      <c r="OI2" s="79"/>
      <c r="OJ2" s="79"/>
      <c r="OK2" s="79"/>
      <c r="OL2" s="79"/>
      <c r="OM2" s="79"/>
      <c r="ON2" s="79"/>
      <c r="OO2" s="79"/>
      <c r="OP2" s="79"/>
      <c r="OQ2" s="79"/>
      <c r="OR2" s="79"/>
      <c r="OS2" s="79"/>
      <c r="OT2" s="79"/>
      <c r="OU2" s="79"/>
      <c r="OV2" s="79"/>
      <c r="OW2" s="79"/>
      <c r="OX2" s="79"/>
      <c r="OY2" s="79"/>
      <c r="OZ2" s="79"/>
      <c r="PA2" s="79"/>
      <c r="PB2" s="79"/>
      <c r="PC2" s="79"/>
      <c r="PD2" s="79"/>
      <c r="PE2" s="79"/>
      <c r="PF2" s="79"/>
      <c r="PG2" s="79"/>
      <c r="PH2" s="79"/>
      <c r="PI2" s="79"/>
      <c r="PJ2" s="79"/>
      <c r="PK2" s="79"/>
      <c r="PL2" s="79"/>
      <c r="PM2" s="79"/>
      <c r="PN2" s="79"/>
      <c r="PO2" s="79"/>
      <c r="PP2" s="79"/>
      <c r="PQ2" s="79"/>
      <c r="PR2" s="79"/>
      <c r="PS2" s="79"/>
      <c r="PT2" s="79"/>
      <c r="PU2" s="79"/>
      <c r="PV2" s="79"/>
      <c r="PW2" s="79"/>
      <c r="PX2" s="79"/>
      <c r="PY2" s="79"/>
      <c r="PZ2" s="79"/>
      <c r="QA2" s="79"/>
      <c r="QB2" s="79"/>
      <c r="QC2" s="79"/>
      <c r="QD2" s="79"/>
      <c r="QE2" s="79"/>
      <c r="QF2" s="79"/>
      <c r="QG2" s="79"/>
      <c r="QH2" s="79"/>
      <c r="QI2" s="79"/>
      <c r="QJ2" s="79"/>
      <c r="QK2" s="79"/>
      <c r="QL2" s="79"/>
      <c r="QM2" s="79"/>
      <c r="QN2" s="79"/>
      <c r="QO2" s="79"/>
      <c r="QP2" s="79"/>
      <c r="QQ2" s="79"/>
      <c r="QR2" s="79"/>
      <c r="QS2" s="79"/>
      <c r="QT2" s="79"/>
      <c r="QU2" s="79"/>
      <c r="QV2" s="79"/>
      <c r="QW2" s="79"/>
      <c r="QX2" s="79"/>
      <c r="QY2" s="79"/>
      <c r="QZ2" s="79"/>
      <c r="RA2" s="79"/>
      <c r="RB2" s="79"/>
      <c r="RC2" s="79"/>
      <c r="RD2" s="79"/>
      <c r="RE2" s="79"/>
      <c r="RF2" s="79"/>
      <c r="RG2" s="79"/>
      <c r="RH2" s="79"/>
      <c r="RI2" s="79"/>
      <c r="RJ2" s="79"/>
      <c r="RK2" s="79"/>
      <c r="RL2" s="79"/>
      <c r="RM2" s="79"/>
      <c r="RN2" s="79"/>
      <c r="RO2" s="79"/>
      <c r="RP2" s="79"/>
      <c r="RQ2" s="79"/>
      <c r="RR2" s="79"/>
      <c r="RS2" s="79"/>
      <c r="RT2" s="79"/>
      <c r="RU2" s="79"/>
      <c r="RV2" s="79"/>
      <c r="RW2" s="79"/>
      <c r="RX2" s="79"/>
      <c r="RY2" s="79"/>
      <c r="RZ2" s="79"/>
      <c r="SA2" s="79"/>
      <c r="SB2" s="79"/>
      <c r="SC2" s="79"/>
      <c r="SD2" s="79"/>
      <c r="SE2" s="79"/>
      <c r="SF2" s="79"/>
      <c r="SG2" s="79"/>
      <c r="SH2" s="79"/>
      <c r="SI2" s="79"/>
      <c r="SJ2" s="79"/>
      <c r="SK2" s="79"/>
      <c r="SL2" s="79"/>
      <c r="SM2" s="79"/>
      <c r="SN2" s="79"/>
      <c r="SO2" s="79"/>
      <c r="SP2" s="79"/>
      <c r="SQ2" s="79"/>
      <c r="SR2" s="79"/>
      <c r="SS2" s="79"/>
      <c r="ST2" s="79"/>
      <c r="SU2" s="79"/>
      <c r="SV2" s="79"/>
      <c r="SW2" s="79"/>
      <c r="SX2" s="79"/>
      <c r="SY2" s="79"/>
      <c r="SZ2" s="79"/>
      <c r="TA2" s="79"/>
      <c r="TB2" s="79"/>
      <c r="TC2" s="79"/>
      <c r="TD2" s="79"/>
      <c r="TE2" s="79"/>
      <c r="TF2" s="79"/>
      <c r="TG2" s="79"/>
      <c r="TH2" s="79"/>
      <c r="TI2" s="79"/>
      <c r="TJ2" s="79"/>
      <c r="TK2" s="79"/>
      <c r="TL2" s="79"/>
      <c r="TM2" s="79"/>
      <c r="TN2" s="79"/>
      <c r="TO2" s="79"/>
      <c r="TP2" s="79"/>
      <c r="TQ2" s="79"/>
      <c r="TR2" s="79"/>
      <c r="TS2" s="79"/>
      <c r="TT2" s="79"/>
      <c r="TU2" s="79"/>
      <c r="TV2" s="79"/>
      <c r="TW2" s="79"/>
      <c r="TX2" s="79"/>
      <c r="TY2" s="79"/>
      <c r="TZ2" s="79"/>
      <c r="UA2" s="79"/>
      <c r="UB2" s="79"/>
      <c r="UC2" s="79"/>
      <c r="UD2" s="79"/>
      <c r="UE2" s="79"/>
      <c r="UF2" s="79"/>
      <c r="UG2" s="79"/>
      <c r="UH2" s="79"/>
      <c r="UI2" s="79"/>
      <c r="UJ2" s="79"/>
      <c r="UK2" s="79"/>
      <c r="UL2" s="79"/>
      <c r="UM2" s="79"/>
      <c r="UN2" s="79"/>
      <c r="UO2" s="79"/>
      <c r="UP2" s="79"/>
      <c r="UQ2" s="79"/>
      <c r="UR2" s="79"/>
      <c r="US2" s="79"/>
      <c r="UT2" s="79"/>
      <c r="UU2" s="79"/>
      <c r="UV2" s="79"/>
      <c r="UW2" s="79"/>
      <c r="UX2" s="79"/>
      <c r="UY2" s="79"/>
      <c r="UZ2" s="79"/>
      <c r="VA2" s="79"/>
      <c r="VB2" s="79"/>
      <c r="VC2" s="79"/>
      <c r="VD2" s="79"/>
      <c r="VE2" s="79"/>
      <c r="VF2" s="79"/>
      <c r="VG2" s="79"/>
      <c r="VH2" s="79"/>
      <c r="VI2" s="79"/>
      <c r="VJ2" s="79"/>
      <c r="VK2" s="79"/>
      <c r="VL2" s="79"/>
      <c r="VM2" s="79"/>
      <c r="VN2" s="79"/>
      <c r="VO2" s="79"/>
      <c r="VP2" s="79"/>
      <c r="VQ2" s="79"/>
      <c r="VR2" s="79"/>
      <c r="VS2" s="79"/>
      <c r="VT2" s="79"/>
      <c r="VU2" s="79"/>
      <c r="VV2" s="79"/>
      <c r="VW2" s="79"/>
      <c r="VX2" s="79"/>
      <c r="VY2" s="79"/>
      <c r="VZ2" s="79"/>
      <c r="WA2" s="79"/>
      <c r="WB2" s="79"/>
      <c r="WC2" s="79"/>
      <c r="WD2" s="79"/>
      <c r="WE2" s="79"/>
      <c r="WF2" s="79"/>
      <c r="WG2" s="79"/>
      <c r="WH2" s="79"/>
      <c r="WI2" s="79"/>
      <c r="WJ2" s="79"/>
      <c r="WK2" s="79"/>
      <c r="WL2" s="79"/>
      <c r="WM2" s="79"/>
      <c r="WN2" s="79"/>
      <c r="WO2" s="79"/>
      <c r="WP2" s="79"/>
      <c r="WQ2" s="79"/>
      <c r="WR2" s="79"/>
      <c r="WS2" s="79"/>
      <c r="WT2" s="79"/>
      <c r="WU2" s="79"/>
      <c r="WV2" s="79"/>
      <c r="WW2" s="79"/>
      <c r="WX2" s="79"/>
      <c r="WY2" s="79"/>
      <c r="WZ2" s="79"/>
      <c r="XA2" s="79"/>
      <c r="XB2" s="79"/>
      <c r="XC2" s="79"/>
      <c r="XD2" s="79"/>
      <c r="XE2" s="79"/>
      <c r="XF2" s="79"/>
      <c r="XG2" s="79"/>
      <c r="XH2" s="79"/>
      <c r="XI2" s="79"/>
      <c r="XJ2" s="79"/>
      <c r="XK2" s="79"/>
      <c r="XL2" s="79"/>
      <c r="XM2" s="79"/>
      <c r="XN2" s="79"/>
      <c r="XO2" s="79"/>
      <c r="XP2" s="79"/>
      <c r="XQ2" s="79"/>
      <c r="XR2" s="79"/>
      <c r="XS2" s="79"/>
      <c r="XT2" s="79"/>
      <c r="XU2" s="79"/>
      <c r="XV2" s="79"/>
      <c r="XW2" s="79"/>
      <c r="XX2" s="79"/>
      <c r="XY2" s="79"/>
      <c r="XZ2" s="79"/>
      <c r="YA2" s="79"/>
      <c r="YB2" s="79"/>
      <c r="YC2" s="79"/>
      <c r="YD2" s="79"/>
      <c r="YE2" s="79"/>
      <c r="YF2" s="79"/>
      <c r="YG2" s="79"/>
      <c r="YH2" s="79"/>
      <c r="YI2" s="79"/>
      <c r="YJ2" s="79"/>
      <c r="YK2" s="79"/>
      <c r="YL2" s="79"/>
      <c r="YM2" s="79"/>
      <c r="YN2" s="79"/>
      <c r="YO2" s="79"/>
      <c r="YP2" s="79"/>
      <c r="YQ2" s="79"/>
      <c r="YR2" s="79"/>
      <c r="YS2" s="79"/>
      <c r="YT2" s="79"/>
      <c r="YU2" s="79"/>
      <c r="YV2" s="79"/>
      <c r="YW2" s="79"/>
      <c r="YX2" s="79"/>
      <c r="YY2" s="79"/>
      <c r="YZ2" s="79"/>
      <c r="ZA2" s="79"/>
      <c r="ZB2" s="79"/>
      <c r="ZC2" s="79"/>
      <c r="ZD2" s="79"/>
      <c r="ZE2" s="79"/>
      <c r="ZF2" s="79"/>
      <c r="ZG2" s="79"/>
      <c r="ZH2" s="79"/>
      <c r="ZI2" s="79"/>
      <c r="ZJ2" s="79"/>
      <c r="ZK2" s="79"/>
      <c r="ZL2" s="79"/>
      <c r="ZM2" s="79"/>
      <c r="ZN2" s="79"/>
      <c r="ZO2" s="79"/>
      <c r="ZP2" s="79"/>
      <c r="ZQ2" s="79"/>
      <c r="ZR2" s="79"/>
      <c r="ZS2" s="79"/>
      <c r="ZT2" s="79"/>
      <c r="ZU2" s="79"/>
      <c r="ZV2" s="79"/>
      <c r="ZW2" s="79"/>
      <c r="ZX2" s="79"/>
      <c r="ZY2" s="79"/>
      <c r="ZZ2" s="79"/>
      <c r="AAA2" s="79"/>
      <c r="AAB2" s="79"/>
      <c r="AAC2" s="79"/>
      <c r="AAD2" s="79"/>
      <c r="AAE2" s="79"/>
      <c r="AAF2" s="79"/>
      <c r="AAG2" s="79"/>
      <c r="AAH2" s="79"/>
      <c r="AAI2" s="79"/>
      <c r="AAJ2" s="79"/>
      <c r="AAK2" s="79"/>
      <c r="AAL2" s="79"/>
      <c r="AAM2" s="79"/>
      <c r="AAN2" s="79"/>
      <c r="AAO2" s="79"/>
      <c r="AAP2" s="79"/>
      <c r="AAQ2" s="79"/>
      <c r="AAR2" s="79"/>
      <c r="AAS2" s="79"/>
      <c r="AAT2" s="79"/>
      <c r="AAU2" s="79"/>
      <c r="AAV2" s="79"/>
      <c r="AAW2" s="79"/>
      <c r="AAX2" s="79"/>
      <c r="AAY2" s="79"/>
      <c r="AAZ2" s="79"/>
      <c r="ABA2" s="79"/>
      <c r="ABB2" s="79"/>
      <c r="ABC2" s="79"/>
      <c r="ABD2" s="79"/>
      <c r="ABE2" s="79"/>
      <c r="ABF2" s="79"/>
      <c r="ABG2" s="79"/>
      <c r="ABH2" s="79"/>
      <c r="ABI2" s="79"/>
      <c r="ABJ2" s="79"/>
      <c r="ABK2" s="79"/>
      <c r="ABL2" s="79"/>
      <c r="ABM2" s="79"/>
      <c r="ABN2" s="79"/>
      <c r="ABO2" s="79"/>
      <c r="ABP2" s="79"/>
      <c r="ABQ2" s="79"/>
      <c r="ABR2" s="79"/>
      <c r="ABS2" s="79"/>
      <c r="ABT2" s="79"/>
      <c r="ABU2" s="79"/>
      <c r="ABV2" s="79"/>
      <c r="ABW2" s="79"/>
      <c r="ABX2" s="79"/>
      <c r="ABY2" s="79"/>
      <c r="ABZ2" s="79"/>
      <c r="ACA2" s="79"/>
      <c r="ACB2" s="79"/>
      <c r="ACC2" s="79"/>
      <c r="ACD2" s="79"/>
      <c r="ACE2" s="79"/>
      <c r="ACF2" s="79"/>
      <c r="ACG2" s="79"/>
      <c r="ACH2" s="79"/>
      <c r="ACI2" s="79"/>
      <c r="ACJ2" s="79"/>
      <c r="ACK2" s="79"/>
      <c r="ACL2" s="79"/>
      <c r="ACM2" s="79"/>
      <c r="ACN2" s="79"/>
      <c r="ACO2" s="79"/>
      <c r="ACP2" s="79"/>
      <c r="ACQ2" s="79"/>
      <c r="ACR2" s="79"/>
      <c r="ACS2" s="79"/>
      <c r="ACT2" s="79"/>
      <c r="ACU2" s="79"/>
      <c r="ACV2" s="79"/>
      <c r="ACW2" s="79"/>
      <c r="ACX2" s="79"/>
      <c r="ACY2" s="79"/>
      <c r="ACZ2" s="79"/>
      <c r="ADA2" s="79"/>
      <c r="ADB2" s="79"/>
      <c r="ADC2" s="79"/>
      <c r="ADD2" s="79"/>
      <c r="ADE2" s="79"/>
      <c r="ADF2" s="79"/>
      <c r="ADG2" s="79"/>
      <c r="ADH2" s="79"/>
      <c r="ADI2" s="79"/>
      <c r="ADJ2" s="79"/>
      <c r="ADK2" s="79"/>
      <c r="ADL2" s="79"/>
      <c r="ADM2" s="79"/>
      <c r="ADN2" s="79"/>
      <c r="ADO2" s="79"/>
      <c r="ADP2" s="79"/>
      <c r="ADQ2" s="79"/>
      <c r="ADR2" s="79"/>
      <c r="ADS2" s="79"/>
      <c r="ADT2" s="79"/>
      <c r="ADU2" s="79"/>
      <c r="ADV2" s="79"/>
      <c r="ADW2" s="79"/>
      <c r="ADX2" s="79"/>
      <c r="ADY2" s="79"/>
      <c r="ADZ2" s="79"/>
      <c r="AEA2" s="79"/>
      <c r="AEB2" s="79"/>
      <c r="AEC2" s="79"/>
      <c r="AED2" s="79"/>
      <c r="AEE2" s="79"/>
      <c r="AEF2" s="79"/>
      <c r="AEG2" s="79"/>
      <c r="AEH2" s="79"/>
      <c r="AEI2" s="79"/>
      <c r="AEJ2" s="79"/>
      <c r="AEK2" s="79"/>
      <c r="AEL2" s="79"/>
      <c r="AEM2" s="79"/>
      <c r="AEN2" s="79"/>
      <c r="AEO2" s="79"/>
      <c r="AEP2" s="79"/>
      <c r="AEQ2" s="79"/>
      <c r="AER2" s="79"/>
      <c r="AES2" s="79"/>
      <c r="AET2" s="79"/>
      <c r="AEU2" s="79"/>
      <c r="AEV2" s="79"/>
      <c r="AEW2" s="79"/>
      <c r="AEX2" s="79"/>
      <c r="AEY2" s="79"/>
      <c r="AEZ2" s="79"/>
      <c r="AFA2" s="79"/>
      <c r="AFB2" s="79"/>
      <c r="AFC2" s="79"/>
      <c r="AFD2" s="79"/>
      <c r="AFE2" s="79"/>
      <c r="AFF2" s="79"/>
      <c r="AFG2" s="79"/>
      <c r="AFH2" s="79"/>
      <c r="AFI2" s="79"/>
      <c r="AFJ2" s="79"/>
      <c r="AFK2" s="79"/>
      <c r="AFL2" s="79"/>
      <c r="AFM2" s="79"/>
      <c r="AFN2" s="79"/>
      <c r="AFO2" s="79"/>
      <c r="AFP2" s="79"/>
      <c r="AFQ2" s="79"/>
      <c r="AFR2" s="79"/>
      <c r="AFS2" s="79"/>
      <c r="AFT2" s="79"/>
      <c r="AFU2" s="79"/>
      <c r="AFV2" s="79"/>
      <c r="AFW2" s="79"/>
      <c r="AFX2" s="79"/>
      <c r="AFY2" s="79"/>
      <c r="AFZ2" s="79"/>
      <c r="AGA2" s="79"/>
      <c r="AGB2" s="79"/>
      <c r="AGC2" s="79"/>
      <c r="AGD2" s="79"/>
      <c r="AGE2" s="79"/>
      <c r="AGF2" s="79"/>
      <c r="AGG2" s="79"/>
      <c r="AGH2" s="79"/>
      <c r="AGI2" s="79"/>
      <c r="AGJ2" s="79"/>
      <c r="AGK2" s="79"/>
      <c r="AGL2" s="79"/>
      <c r="AGM2" s="79"/>
      <c r="AGN2" s="79"/>
      <c r="AGO2" s="79"/>
      <c r="AGP2" s="79"/>
      <c r="AGQ2" s="79"/>
      <c r="AGR2" s="79"/>
      <c r="AGS2" s="79"/>
      <c r="AGT2" s="79"/>
      <c r="AGU2" s="79"/>
      <c r="AGV2" s="79"/>
      <c r="AGW2" s="79"/>
      <c r="AGX2" s="79"/>
      <c r="AGY2" s="79"/>
      <c r="AGZ2" s="79"/>
      <c r="AHA2" s="79"/>
      <c r="AHB2" s="79"/>
      <c r="AHC2" s="79"/>
      <c r="AHD2" s="79"/>
      <c r="AHE2" s="79"/>
      <c r="AHF2" s="79"/>
      <c r="AHG2" s="79"/>
      <c r="AHH2" s="79"/>
      <c r="AHI2" s="79"/>
      <c r="AHJ2" s="79"/>
      <c r="AHK2" s="79"/>
      <c r="AHL2" s="79"/>
      <c r="AHM2" s="79"/>
      <c r="AHN2" s="79"/>
      <c r="AHO2" s="79"/>
      <c r="AHP2" s="79"/>
      <c r="AHQ2" s="79"/>
      <c r="AHR2" s="79"/>
      <c r="AHS2" s="79"/>
      <c r="AHT2" s="79"/>
      <c r="AHU2" s="79"/>
      <c r="AHV2" s="79"/>
      <c r="AHW2" s="79"/>
      <c r="AHX2" s="79"/>
      <c r="AHY2" s="79"/>
      <c r="AHZ2" s="79"/>
      <c r="AIA2" s="79"/>
      <c r="AIB2" s="79"/>
      <c r="AIC2" s="79"/>
      <c r="AID2" s="79"/>
      <c r="AIE2" s="79"/>
      <c r="AIF2" s="79"/>
      <c r="AIG2" s="79"/>
      <c r="AIH2" s="79"/>
      <c r="AII2" s="79"/>
      <c r="AIJ2" s="79"/>
      <c r="AIK2" s="79"/>
      <c r="AIL2" s="79"/>
      <c r="AIM2" s="79"/>
      <c r="AIN2" s="79"/>
      <c r="AIO2" s="79"/>
      <c r="AIP2" s="79"/>
      <c r="AIQ2" s="79"/>
      <c r="AIR2" s="79"/>
      <c r="AIS2" s="79"/>
      <c r="AIT2" s="79"/>
      <c r="AIU2" s="79"/>
      <c r="AIV2" s="79"/>
      <c r="AIW2" s="79"/>
      <c r="AIX2" s="79"/>
      <c r="AIY2" s="79"/>
      <c r="AIZ2" s="79"/>
      <c r="AJA2" s="79"/>
      <c r="AJB2" s="79"/>
      <c r="AJC2" s="79"/>
      <c r="AJD2" s="79"/>
      <c r="AJE2" s="79"/>
      <c r="AJF2" s="79"/>
      <c r="AJG2" s="79"/>
      <c r="AJH2" s="79"/>
      <c r="AJI2" s="79"/>
      <c r="AJJ2" s="79"/>
      <c r="AJK2" s="79"/>
      <c r="AJL2" s="79"/>
      <c r="AJM2" s="79"/>
      <c r="AJN2" s="79"/>
      <c r="AJO2" s="79"/>
      <c r="AJP2" s="79"/>
      <c r="AJQ2" s="79"/>
      <c r="AJR2" s="79"/>
      <c r="AJS2" s="79"/>
      <c r="AJT2" s="79"/>
      <c r="AJU2" s="79"/>
      <c r="AJV2" s="79"/>
      <c r="AJW2" s="79"/>
      <c r="AJX2" s="79"/>
      <c r="AJY2" s="79"/>
      <c r="AJZ2" s="79"/>
      <c r="AKA2" s="79"/>
      <c r="AKB2" s="79"/>
      <c r="AKC2" s="79"/>
      <c r="AKD2" s="79"/>
      <c r="AKE2" s="79"/>
      <c r="AKF2" s="79"/>
      <c r="AKG2" s="79"/>
      <c r="AKH2" s="79"/>
      <c r="AKI2" s="79"/>
      <c r="AKJ2" s="79"/>
      <c r="AKK2" s="79"/>
      <c r="AKL2" s="79"/>
      <c r="AKM2" s="79"/>
      <c r="AKN2" s="79"/>
      <c r="AKO2" s="79"/>
      <c r="AKP2" s="79"/>
      <c r="AKQ2" s="79"/>
      <c r="AKR2" s="79"/>
      <c r="AKS2" s="79"/>
      <c r="AKT2" s="79"/>
      <c r="AKU2" s="79"/>
      <c r="AKV2" s="79"/>
      <c r="AKW2" s="79"/>
      <c r="AKX2" s="79"/>
      <c r="AKY2" s="79"/>
      <c r="AKZ2" s="79"/>
      <c r="ALA2" s="79"/>
      <c r="ALB2" s="79"/>
      <c r="ALC2" s="79"/>
      <c r="ALD2" s="79"/>
      <c r="ALE2" s="79"/>
      <c r="ALF2" s="79"/>
      <c r="ALG2" s="79"/>
      <c r="ALH2" s="79"/>
      <c r="ALI2" s="79"/>
      <c r="ALJ2" s="79"/>
      <c r="ALK2" s="79"/>
      <c r="ALL2" s="79"/>
      <c r="ALM2" s="79"/>
      <c r="ALN2" s="79"/>
      <c r="ALO2" s="79"/>
      <c r="ALP2" s="79"/>
      <c r="ALQ2" s="79"/>
      <c r="ALR2" s="79"/>
      <c r="ALS2" s="79"/>
      <c r="ALT2" s="79"/>
      <c r="ALU2" s="79"/>
      <c r="ALV2" s="79"/>
      <c r="ALW2" s="79"/>
      <c r="ALX2" s="79"/>
      <c r="ALY2" s="79"/>
      <c r="ALZ2" s="79"/>
      <c r="AMA2" s="79"/>
      <c r="AMB2" s="79"/>
      <c r="AMC2" s="79"/>
      <c r="AMD2" s="79"/>
      <c r="AME2" s="79"/>
      <c r="AMF2" s="79"/>
      <c r="AMG2" s="79"/>
      <c r="AMH2" s="79"/>
      <c r="AMI2" s="79"/>
      <c r="AMJ2" s="79"/>
      <c r="AMK2" s="79"/>
      <c r="AML2" s="79"/>
      <c r="AMM2" s="79"/>
      <c r="AMN2" s="79"/>
      <c r="AMO2" s="79"/>
      <c r="AMP2" s="79"/>
      <c r="AMQ2" s="79"/>
      <c r="AMR2" s="79"/>
      <c r="AMS2" s="79"/>
      <c r="AMT2" s="79"/>
      <c r="AMU2" s="79"/>
      <c r="AMV2" s="79"/>
      <c r="AMW2" s="79"/>
      <c r="AMX2" s="79"/>
      <c r="AMY2" s="79"/>
      <c r="AMZ2" s="79"/>
      <c r="ANA2" s="79"/>
      <c r="ANB2" s="79"/>
      <c r="ANC2" s="79"/>
      <c r="AND2" s="79"/>
      <c r="ANE2" s="79"/>
      <c r="ANF2" s="79"/>
      <c r="ANG2" s="79"/>
      <c r="ANH2" s="79"/>
      <c r="ANI2" s="79"/>
      <c r="ANJ2" s="79"/>
      <c r="ANK2" s="79"/>
      <c r="ANL2" s="79"/>
      <c r="ANM2" s="79"/>
      <c r="ANN2" s="79"/>
      <c r="ANO2" s="79"/>
      <c r="ANP2" s="79"/>
      <c r="ANQ2" s="79"/>
      <c r="ANR2" s="79"/>
      <c r="ANS2" s="79"/>
      <c r="ANT2" s="79"/>
      <c r="ANU2" s="79"/>
      <c r="ANV2" s="79"/>
      <c r="ANW2" s="79"/>
      <c r="ANX2" s="79"/>
      <c r="ANY2" s="79"/>
      <c r="ANZ2" s="79"/>
      <c r="AOA2" s="79"/>
      <c r="AOB2" s="79"/>
      <c r="AOC2" s="79"/>
      <c r="AOD2" s="79"/>
      <c r="AOE2" s="79"/>
      <c r="AOF2" s="79"/>
      <c r="AOG2" s="79"/>
      <c r="AOH2" s="79"/>
      <c r="AOI2" s="79"/>
      <c r="AOJ2" s="79"/>
      <c r="AOK2" s="79"/>
      <c r="AOL2" s="79"/>
      <c r="AOM2" s="79"/>
      <c r="AON2" s="79"/>
      <c r="AOO2" s="79"/>
      <c r="AOP2" s="79"/>
      <c r="AOQ2" s="79"/>
      <c r="AOR2" s="79"/>
      <c r="AOS2" s="79"/>
      <c r="AOT2" s="79"/>
      <c r="AOU2" s="79"/>
      <c r="AOV2" s="79"/>
      <c r="AOW2" s="79"/>
      <c r="AOX2" s="79"/>
      <c r="AOY2" s="79"/>
      <c r="AOZ2" s="79"/>
      <c r="APA2" s="79"/>
      <c r="APB2" s="79"/>
      <c r="APC2" s="79"/>
      <c r="APD2" s="79"/>
      <c r="APE2" s="79"/>
      <c r="APF2" s="79"/>
      <c r="APG2" s="79"/>
      <c r="APH2" s="79"/>
      <c r="API2" s="79"/>
      <c r="APJ2" s="79"/>
      <c r="APK2" s="79"/>
      <c r="APL2" s="79"/>
      <c r="APM2" s="79"/>
      <c r="APN2" s="79"/>
      <c r="APO2" s="79"/>
      <c r="APP2" s="79"/>
      <c r="APQ2" s="79"/>
      <c r="APR2" s="79"/>
      <c r="APS2" s="79"/>
      <c r="APT2" s="79"/>
      <c r="APU2" s="79"/>
      <c r="APV2" s="79"/>
      <c r="APW2" s="79"/>
      <c r="APX2" s="79"/>
      <c r="APY2" s="79"/>
      <c r="APZ2" s="79"/>
      <c r="AQA2" s="79"/>
      <c r="AQB2" s="79"/>
      <c r="AQC2" s="79"/>
      <c r="AQD2" s="79"/>
      <c r="AQE2" s="79"/>
      <c r="AQF2" s="79"/>
      <c r="AQG2" s="79"/>
      <c r="AQH2" s="79"/>
      <c r="AQI2" s="79"/>
      <c r="AQJ2" s="79"/>
      <c r="AQK2" s="79"/>
      <c r="AQL2" s="79"/>
      <c r="AQM2" s="79"/>
      <c r="AQN2" s="79"/>
      <c r="AQO2" s="79"/>
      <c r="AQP2" s="79"/>
      <c r="AQQ2" s="79"/>
      <c r="AQR2" s="79"/>
      <c r="AQS2" s="79"/>
      <c r="AQT2" s="79"/>
      <c r="AQU2" s="79"/>
      <c r="AQV2" s="79"/>
      <c r="AQW2" s="79"/>
      <c r="AQX2" s="79"/>
      <c r="AQY2" s="79"/>
      <c r="AQZ2" s="79"/>
      <c r="ARA2" s="79"/>
      <c r="ARB2" s="79"/>
      <c r="ARC2" s="79"/>
      <c r="ARD2" s="79"/>
      <c r="ARE2" s="79"/>
      <c r="ARF2" s="79"/>
      <c r="ARG2" s="79"/>
      <c r="ARH2" s="79"/>
      <c r="ARI2" s="79"/>
      <c r="ARJ2" s="79"/>
      <c r="ARK2" s="79"/>
      <c r="ARL2" s="79"/>
      <c r="ARM2" s="79"/>
      <c r="ARN2" s="79"/>
      <c r="ARO2" s="79"/>
      <c r="ARP2" s="79"/>
      <c r="ARQ2" s="79"/>
      <c r="ARR2" s="79"/>
      <c r="ARS2" s="79"/>
      <c r="ART2" s="79"/>
      <c r="ARU2" s="79"/>
      <c r="ARV2" s="79"/>
      <c r="ARW2" s="79"/>
      <c r="ARX2" s="79"/>
      <c r="ARY2" s="79"/>
      <c r="ARZ2" s="79"/>
      <c r="ASA2" s="79"/>
      <c r="ASB2" s="79"/>
      <c r="ASC2" s="79"/>
      <c r="ASD2" s="79"/>
      <c r="ASE2" s="79"/>
      <c r="ASF2" s="79"/>
      <c r="ASG2" s="79"/>
      <c r="ASH2" s="79"/>
      <c r="ASI2" s="79"/>
      <c r="ASJ2" s="79"/>
      <c r="ASK2" s="79"/>
      <c r="ASL2" s="79"/>
      <c r="ASM2" s="79"/>
      <c r="ASN2" s="79"/>
      <c r="ASO2" s="79"/>
      <c r="ASP2" s="79"/>
      <c r="ASQ2" s="79"/>
      <c r="ASR2" s="79"/>
      <c r="ASS2" s="79"/>
      <c r="AST2" s="79"/>
      <c r="ASU2" s="79"/>
      <c r="ASV2" s="79"/>
      <c r="ASW2" s="79"/>
      <c r="ASX2" s="79"/>
      <c r="ASY2" s="79"/>
      <c r="ASZ2" s="79"/>
      <c r="ATA2" s="79"/>
      <c r="ATB2" s="79"/>
      <c r="ATC2" s="79"/>
      <c r="ATD2" s="79"/>
      <c r="ATE2" s="79"/>
      <c r="ATF2" s="79"/>
      <c r="ATG2" s="79"/>
      <c r="ATH2" s="79"/>
      <c r="ATI2" s="79"/>
      <c r="ATJ2" s="79"/>
      <c r="ATK2" s="79"/>
      <c r="ATL2" s="79"/>
      <c r="ATM2" s="79"/>
      <c r="ATN2" s="79"/>
      <c r="ATO2" s="79"/>
      <c r="ATP2" s="79"/>
      <c r="ATQ2" s="79"/>
      <c r="ATR2" s="79"/>
      <c r="ATS2" s="79"/>
      <c r="ATT2" s="79"/>
      <c r="ATU2" s="79"/>
      <c r="ATV2" s="79"/>
      <c r="ATW2" s="79"/>
      <c r="ATX2" s="79"/>
      <c r="ATY2" s="79"/>
      <c r="ATZ2" s="79"/>
      <c r="AUA2" s="79"/>
      <c r="AUB2" s="79"/>
      <c r="AUC2" s="79"/>
      <c r="AUD2" s="79"/>
      <c r="AUE2" s="79"/>
      <c r="AUF2" s="79"/>
      <c r="AUG2" s="79"/>
      <c r="AUH2" s="79"/>
      <c r="AUI2" s="79"/>
      <c r="AUJ2" s="79"/>
      <c r="AUK2" s="79"/>
      <c r="AUL2" s="79"/>
      <c r="AUM2" s="79"/>
      <c r="AUN2" s="79"/>
      <c r="AUO2" s="79"/>
      <c r="AUP2" s="79"/>
      <c r="AUQ2" s="79"/>
      <c r="AUR2" s="79"/>
      <c r="AUS2" s="79"/>
      <c r="AUT2" s="79"/>
      <c r="AUU2" s="79"/>
      <c r="AUV2" s="79"/>
      <c r="AUW2" s="79"/>
      <c r="AUX2" s="79"/>
      <c r="AUY2" s="79"/>
      <c r="AUZ2" s="79"/>
      <c r="AVA2" s="79"/>
      <c r="AVB2" s="79"/>
      <c r="AVC2" s="79"/>
      <c r="AVD2" s="79"/>
      <c r="AVE2" s="79"/>
      <c r="AVF2" s="79"/>
      <c r="AVG2" s="79"/>
      <c r="AVH2" s="79"/>
      <c r="AVI2" s="79"/>
      <c r="AVJ2" s="79"/>
      <c r="AVK2" s="79"/>
      <c r="AVL2" s="79"/>
      <c r="AVM2" s="79"/>
      <c r="AVN2" s="79"/>
      <c r="AVO2" s="79"/>
      <c r="AVP2" s="79"/>
      <c r="AVQ2" s="79"/>
      <c r="AVR2" s="79"/>
      <c r="AVS2" s="79"/>
      <c r="AVT2" s="79"/>
      <c r="AVU2" s="79"/>
      <c r="AVV2" s="79"/>
      <c r="AVW2" s="79"/>
      <c r="AVX2" s="79"/>
      <c r="AVY2" s="79"/>
      <c r="AVZ2" s="79"/>
      <c r="AWA2" s="79"/>
      <c r="AWB2" s="79"/>
      <c r="AWC2" s="79"/>
      <c r="AWD2" s="79"/>
      <c r="AWE2" s="79"/>
      <c r="AWF2" s="79"/>
      <c r="AWG2" s="79"/>
      <c r="AWH2" s="79"/>
      <c r="AWI2" s="79"/>
      <c r="AWJ2" s="79"/>
      <c r="AWK2" s="79"/>
      <c r="AWL2" s="79"/>
      <c r="AWM2" s="79"/>
      <c r="AWN2" s="79"/>
      <c r="AWO2" s="79"/>
      <c r="AWP2" s="79"/>
      <c r="AWQ2" s="79"/>
      <c r="AWR2" s="79"/>
      <c r="AWS2" s="79"/>
      <c r="AWT2" s="79"/>
      <c r="AWU2" s="79"/>
      <c r="AWV2" s="79"/>
      <c r="AWW2" s="79"/>
      <c r="AWX2" s="79"/>
      <c r="AWY2" s="79"/>
      <c r="AWZ2" s="79"/>
      <c r="AXA2" s="79"/>
      <c r="AXB2" s="79"/>
      <c r="AXC2" s="79"/>
      <c r="AXD2" s="79"/>
      <c r="AXE2" s="79"/>
      <c r="AXF2" s="79"/>
      <c r="AXG2" s="79"/>
      <c r="AXH2" s="79"/>
      <c r="AXI2" s="79"/>
      <c r="AXJ2" s="79"/>
      <c r="AXK2" s="79"/>
      <c r="AXL2" s="79"/>
      <c r="AXM2" s="79"/>
      <c r="AXN2" s="79"/>
      <c r="AXO2" s="79"/>
      <c r="AXP2" s="79"/>
      <c r="AXQ2" s="79"/>
      <c r="AXR2" s="79"/>
      <c r="AXS2" s="79"/>
      <c r="AXT2" s="79"/>
      <c r="AXU2" s="79"/>
      <c r="AXV2" s="79"/>
      <c r="AXW2" s="79"/>
      <c r="AXX2" s="79"/>
      <c r="AXY2" s="79"/>
      <c r="AXZ2" s="79"/>
      <c r="AYA2" s="79"/>
      <c r="AYB2" s="79"/>
      <c r="AYC2" s="79"/>
      <c r="AYD2" s="79"/>
      <c r="AYE2" s="79"/>
      <c r="AYF2" s="79"/>
      <c r="AYG2" s="79"/>
      <c r="AYH2" s="79"/>
      <c r="AYI2" s="79"/>
      <c r="AYJ2" s="79"/>
      <c r="AYK2" s="79"/>
      <c r="AYL2" s="79"/>
      <c r="AYM2" s="79"/>
      <c r="AYN2" s="79"/>
      <c r="AYO2" s="79"/>
      <c r="AYP2" s="79"/>
      <c r="AYQ2" s="79"/>
      <c r="AYR2" s="79"/>
      <c r="AYS2" s="79"/>
      <c r="AYT2" s="79"/>
      <c r="AYU2" s="79"/>
      <c r="AYV2" s="79"/>
      <c r="AYW2" s="79"/>
      <c r="AYX2" s="79"/>
      <c r="AYY2" s="79"/>
      <c r="AYZ2" s="79"/>
      <c r="AZA2" s="79"/>
      <c r="AZB2" s="79"/>
      <c r="AZC2" s="79"/>
      <c r="AZD2" s="79"/>
      <c r="AZE2" s="79"/>
      <c r="AZF2" s="79"/>
      <c r="AZG2" s="79"/>
      <c r="AZH2" s="79"/>
      <c r="AZI2" s="79"/>
      <c r="AZJ2" s="79"/>
      <c r="AZK2" s="79"/>
      <c r="AZL2" s="79"/>
      <c r="AZM2" s="79"/>
      <c r="AZN2" s="79"/>
      <c r="AZO2" s="79"/>
      <c r="AZP2" s="79"/>
      <c r="AZQ2" s="79"/>
      <c r="AZR2" s="79"/>
      <c r="AZS2" s="79"/>
      <c r="AZT2" s="79"/>
      <c r="AZU2" s="79"/>
      <c r="AZV2" s="79"/>
      <c r="AZW2" s="79"/>
      <c r="AZX2" s="79"/>
      <c r="AZY2" s="79"/>
      <c r="AZZ2" s="79"/>
      <c r="BAA2" s="79"/>
      <c r="BAB2" s="79"/>
      <c r="BAC2" s="79"/>
      <c r="BAD2" s="79"/>
      <c r="BAE2" s="79"/>
      <c r="BAF2" s="79"/>
      <c r="BAG2" s="79"/>
      <c r="BAH2" s="79"/>
      <c r="BAI2" s="79"/>
      <c r="BAJ2" s="79"/>
      <c r="BAK2" s="79"/>
      <c r="BAL2" s="79"/>
      <c r="BAM2" s="79"/>
      <c r="BAN2" s="79"/>
      <c r="BAO2" s="79"/>
      <c r="BAP2" s="79"/>
      <c r="BAQ2" s="79"/>
      <c r="BAR2" s="79"/>
      <c r="BAS2" s="79"/>
      <c r="BAT2" s="79"/>
      <c r="BAU2" s="79"/>
      <c r="BAV2" s="79"/>
      <c r="BAW2" s="79"/>
      <c r="BAX2" s="79"/>
      <c r="BAY2" s="79"/>
      <c r="BAZ2" s="79"/>
      <c r="BBA2" s="79"/>
      <c r="BBB2" s="79"/>
      <c r="BBC2" s="79"/>
      <c r="BBD2" s="79"/>
      <c r="BBE2" s="79"/>
      <c r="BBF2" s="79"/>
      <c r="BBG2" s="79"/>
      <c r="BBH2" s="79"/>
      <c r="BBI2" s="79"/>
      <c r="BBJ2" s="79"/>
      <c r="BBK2" s="79"/>
      <c r="BBL2" s="79"/>
      <c r="BBM2" s="79"/>
      <c r="BBN2" s="79"/>
      <c r="BBO2" s="79"/>
      <c r="BBP2" s="79"/>
      <c r="BBQ2" s="79"/>
      <c r="BBR2" s="79"/>
      <c r="BBS2" s="79"/>
      <c r="BBT2" s="79"/>
      <c r="BBU2" s="79"/>
      <c r="BBV2" s="79"/>
      <c r="BBW2" s="79"/>
      <c r="BBX2" s="79"/>
      <c r="BBY2" s="79"/>
      <c r="BBZ2" s="79"/>
      <c r="BCA2" s="79"/>
      <c r="BCB2" s="79"/>
      <c r="BCC2" s="79"/>
      <c r="BCD2" s="79"/>
      <c r="BCE2" s="79"/>
      <c r="BCF2" s="79"/>
      <c r="BCG2" s="79"/>
      <c r="BCH2" s="79"/>
      <c r="BCI2" s="79"/>
      <c r="BCJ2" s="79"/>
      <c r="BCK2" s="79"/>
      <c r="BCL2" s="79"/>
      <c r="BCM2" s="79"/>
      <c r="BCN2" s="79"/>
      <c r="BCO2" s="79"/>
      <c r="BCP2" s="79"/>
      <c r="BCQ2" s="79"/>
      <c r="BCR2" s="79"/>
      <c r="BCS2" s="79"/>
      <c r="BCT2" s="79"/>
      <c r="BCU2" s="79"/>
      <c r="BCV2" s="79"/>
      <c r="BCW2" s="79"/>
      <c r="BCX2" s="79"/>
      <c r="BCY2" s="79"/>
      <c r="BCZ2" s="79"/>
      <c r="BDA2" s="79"/>
      <c r="BDB2" s="79"/>
      <c r="BDC2" s="79"/>
      <c r="BDD2" s="79"/>
      <c r="BDE2" s="79"/>
      <c r="BDF2" s="79"/>
      <c r="BDG2" s="79"/>
      <c r="BDH2" s="79"/>
      <c r="BDI2" s="79"/>
      <c r="BDJ2" s="79"/>
      <c r="BDK2" s="79"/>
      <c r="BDL2" s="79"/>
      <c r="BDM2" s="79"/>
      <c r="BDN2" s="79"/>
      <c r="BDO2" s="79"/>
      <c r="BDP2" s="79"/>
      <c r="BDQ2" s="79"/>
      <c r="BDR2" s="79"/>
      <c r="BDS2" s="79"/>
      <c r="BDT2" s="79"/>
      <c r="BDU2" s="79"/>
      <c r="BDV2" s="79"/>
      <c r="BDW2" s="79"/>
      <c r="BDX2" s="79"/>
      <c r="BDY2" s="79"/>
      <c r="BDZ2" s="79"/>
      <c r="BEA2" s="79"/>
      <c r="BEB2" s="79"/>
      <c r="BEC2" s="79"/>
      <c r="BED2" s="79"/>
      <c r="BEE2" s="79"/>
      <c r="BEF2" s="79"/>
      <c r="BEG2" s="79"/>
      <c r="BEH2" s="79"/>
      <c r="BEI2" s="79"/>
      <c r="BEJ2" s="79"/>
      <c r="BEK2" s="79"/>
      <c r="BEL2" s="79"/>
      <c r="BEM2" s="79"/>
      <c r="BEN2" s="79"/>
      <c r="BEO2" s="79"/>
      <c r="BEP2" s="79"/>
      <c r="BEQ2" s="79"/>
      <c r="BER2" s="79"/>
      <c r="BES2" s="79"/>
      <c r="BET2" s="79"/>
      <c r="BEU2" s="79"/>
      <c r="BEV2" s="79"/>
      <c r="BEW2" s="79"/>
      <c r="BEX2" s="79"/>
      <c r="BEY2" s="79"/>
      <c r="BEZ2" s="79"/>
      <c r="BFA2" s="79"/>
      <c r="BFB2" s="79"/>
      <c r="BFC2" s="79"/>
      <c r="BFD2" s="79"/>
      <c r="BFE2" s="79"/>
      <c r="BFF2" s="79"/>
      <c r="BFG2" s="79"/>
      <c r="BFH2" s="79"/>
      <c r="BFI2" s="79"/>
      <c r="BFJ2" s="79"/>
      <c r="BFK2" s="79"/>
      <c r="BFL2" s="79"/>
      <c r="BFM2" s="79"/>
      <c r="BFN2" s="79"/>
      <c r="BFO2" s="79"/>
      <c r="BFP2" s="79"/>
      <c r="BFQ2" s="79"/>
      <c r="BFR2" s="79"/>
      <c r="BFS2" s="79"/>
      <c r="BFT2" s="79"/>
      <c r="BFU2" s="79"/>
      <c r="BFV2" s="79"/>
      <c r="BFW2" s="79"/>
      <c r="BFX2" s="79"/>
      <c r="BFY2" s="79"/>
      <c r="BFZ2" s="79"/>
      <c r="BGA2" s="79"/>
      <c r="BGB2" s="79"/>
      <c r="BGC2" s="79"/>
      <c r="BGD2" s="79"/>
      <c r="BGE2" s="79"/>
      <c r="BGF2" s="79"/>
      <c r="BGG2" s="79"/>
      <c r="BGH2" s="79"/>
      <c r="BGI2" s="79"/>
      <c r="BGJ2" s="79"/>
      <c r="BGK2" s="79"/>
      <c r="BGL2" s="79"/>
      <c r="BGM2" s="79"/>
      <c r="BGN2" s="79"/>
      <c r="BGO2" s="79"/>
      <c r="BGP2" s="79"/>
      <c r="BGQ2" s="79"/>
      <c r="BGR2" s="79"/>
      <c r="BGS2" s="79"/>
      <c r="BGT2" s="79"/>
      <c r="BGU2" s="79"/>
      <c r="BGV2" s="79"/>
      <c r="BGW2" s="79"/>
      <c r="BGX2" s="79"/>
      <c r="BGY2" s="79"/>
      <c r="BGZ2" s="79"/>
      <c r="BHA2" s="79"/>
      <c r="BHB2" s="79"/>
      <c r="BHC2" s="79"/>
      <c r="BHD2" s="79"/>
      <c r="BHE2" s="79"/>
      <c r="BHF2" s="79"/>
      <c r="BHG2" s="79"/>
      <c r="BHH2" s="79"/>
      <c r="BHI2" s="79"/>
      <c r="BHJ2" s="79"/>
      <c r="BHK2" s="79"/>
      <c r="BHL2" s="79"/>
      <c r="BHM2" s="79"/>
      <c r="BHN2" s="79"/>
      <c r="BHO2" s="79"/>
      <c r="BHP2" s="79"/>
      <c r="BHQ2" s="79"/>
      <c r="BHR2" s="79"/>
      <c r="BHS2" s="79"/>
      <c r="BHT2" s="79"/>
      <c r="BHU2" s="79"/>
      <c r="BHV2" s="79"/>
      <c r="BHW2" s="79"/>
      <c r="BHX2" s="79"/>
      <c r="BHY2" s="79"/>
      <c r="BHZ2" s="79"/>
      <c r="BIA2" s="79"/>
      <c r="BIB2" s="79"/>
      <c r="BIC2" s="79"/>
      <c r="BID2" s="79"/>
      <c r="BIE2" s="79"/>
      <c r="BIF2" s="79"/>
      <c r="BIG2" s="79"/>
      <c r="BIH2" s="79"/>
      <c r="BII2" s="79"/>
      <c r="BIJ2" s="79"/>
      <c r="BIK2" s="79"/>
      <c r="BIL2" s="79"/>
      <c r="BIM2" s="79"/>
      <c r="BIN2" s="79"/>
      <c r="BIO2" s="79"/>
      <c r="BIP2" s="79"/>
      <c r="BIQ2" s="79"/>
      <c r="BIR2" s="79"/>
      <c r="BIS2" s="79"/>
      <c r="BIT2" s="79"/>
      <c r="BIU2" s="79"/>
      <c r="BIV2" s="79"/>
      <c r="BIW2" s="79"/>
      <c r="BIX2" s="79"/>
      <c r="BIY2" s="79"/>
      <c r="BIZ2" s="79"/>
      <c r="BJA2" s="79"/>
      <c r="BJB2" s="79"/>
      <c r="BJC2" s="79"/>
      <c r="BJD2" s="79"/>
      <c r="BJE2" s="79"/>
      <c r="BJF2" s="79"/>
      <c r="BJG2" s="79"/>
      <c r="BJH2" s="79"/>
      <c r="BJI2" s="79"/>
      <c r="BJJ2" s="79"/>
      <c r="BJK2" s="79"/>
      <c r="BJL2" s="79"/>
      <c r="BJM2" s="79"/>
      <c r="BJN2" s="79"/>
      <c r="BJO2" s="79"/>
      <c r="BJP2" s="79"/>
      <c r="BJQ2" s="79"/>
      <c r="BJR2" s="79"/>
      <c r="BJS2" s="79"/>
      <c r="BJT2" s="79"/>
      <c r="BJU2" s="79"/>
      <c r="BJV2" s="79"/>
      <c r="BJW2" s="79"/>
      <c r="BJX2" s="79"/>
      <c r="BJY2" s="79"/>
      <c r="BJZ2" s="79"/>
      <c r="BKA2" s="79"/>
      <c r="BKB2" s="79"/>
      <c r="BKC2" s="79"/>
      <c r="BKD2" s="79"/>
      <c r="BKE2" s="79"/>
      <c r="BKF2" s="79"/>
      <c r="BKG2" s="79"/>
      <c r="BKH2" s="79"/>
      <c r="BKI2" s="79"/>
      <c r="BKJ2" s="79"/>
      <c r="BKK2" s="79"/>
      <c r="BKL2" s="79"/>
      <c r="BKM2" s="79"/>
      <c r="BKN2" s="79"/>
      <c r="BKO2" s="79"/>
      <c r="BKP2" s="79"/>
      <c r="BKQ2" s="79"/>
      <c r="BKR2" s="79"/>
      <c r="BKS2" s="79"/>
      <c r="BKT2" s="79"/>
      <c r="BKU2" s="79"/>
      <c r="BKV2" s="79"/>
      <c r="BKW2" s="79"/>
      <c r="BKX2" s="79"/>
      <c r="BKY2" s="79"/>
      <c r="BKZ2" s="79"/>
      <c r="BLA2" s="79"/>
      <c r="BLB2" s="79"/>
      <c r="BLC2" s="79"/>
      <c r="BLD2" s="79"/>
      <c r="BLE2" s="79"/>
      <c r="BLF2" s="79"/>
      <c r="BLG2" s="79"/>
      <c r="BLH2" s="79"/>
      <c r="BLI2" s="79"/>
      <c r="BLJ2" s="79"/>
      <c r="BLK2" s="79"/>
      <c r="BLL2" s="79"/>
      <c r="BLM2" s="79"/>
      <c r="BLN2" s="79"/>
      <c r="BLO2" s="79"/>
      <c r="BLP2" s="79"/>
      <c r="BLQ2" s="79"/>
      <c r="BLR2" s="79"/>
      <c r="BLS2" s="79"/>
      <c r="BLT2" s="79"/>
      <c r="BLU2" s="79"/>
      <c r="BLV2" s="79"/>
      <c r="BLW2" s="79"/>
      <c r="BLX2" s="79"/>
      <c r="BLY2" s="79"/>
      <c r="BLZ2" s="79"/>
      <c r="BMA2" s="79"/>
      <c r="BMB2" s="79"/>
      <c r="BMC2" s="79"/>
      <c r="BMD2" s="79"/>
      <c r="BME2" s="79"/>
      <c r="BMF2" s="79"/>
      <c r="BMG2" s="79"/>
      <c r="BMH2" s="79"/>
      <c r="BMI2" s="79"/>
      <c r="BMJ2" s="79"/>
      <c r="BMK2" s="79"/>
      <c r="BML2" s="79"/>
      <c r="BMM2" s="79"/>
      <c r="BMN2" s="79"/>
      <c r="BMO2" s="79"/>
      <c r="BMP2" s="79"/>
      <c r="BMQ2" s="79"/>
      <c r="BMR2" s="79"/>
      <c r="BMS2" s="79"/>
      <c r="BMT2" s="79"/>
      <c r="BMU2" s="79"/>
      <c r="BMV2" s="79"/>
      <c r="BMW2" s="79"/>
      <c r="BMX2" s="79"/>
      <c r="BMY2" s="79"/>
      <c r="BMZ2" s="79"/>
      <c r="BNA2" s="79"/>
      <c r="BNB2" s="79"/>
      <c r="BNC2" s="79"/>
      <c r="BND2" s="79"/>
      <c r="BNE2" s="79"/>
      <c r="BNF2" s="79"/>
      <c r="BNG2" s="79"/>
      <c r="BNH2" s="79"/>
      <c r="BNI2" s="79"/>
      <c r="BNJ2" s="79"/>
      <c r="BNK2" s="79"/>
      <c r="BNL2" s="79"/>
      <c r="BNM2" s="79"/>
      <c r="BNN2" s="79"/>
      <c r="BNO2" s="79"/>
      <c r="BNP2" s="79"/>
      <c r="BNQ2" s="79"/>
      <c r="BNR2" s="79"/>
      <c r="BNS2" s="79"/>
      <c r="BNT2" s="79"/>
      <c r="BNU2" s="79"/>
      <c r="BNV2" s="79"/>
      <c r="BNW2" s="79"/>
      <c r="BNX2" s="79"/>
      <c r="BNY2" s="79"/>
      <c r="BNZ2" s="79"/>
      <c r="BOA2" s="79"/>
      <c r="BOB2" s="79"/>
      <c r="BOC2" s="79"/>
      <c r="BOD2" s="79"/>
      <c r="BOE2" s="79"/>
      <c r="BOF2" s="79"/>
      <c r="BOG2" s="79"/>
      <c r="BOH2" s="79"/>
      <c r="BOI2" s="79"/>
      <c r="BOJ2" s="79"/>
      <c r="BOK2" s="79"/>
      <c r="BOL2" s="79"/>
      <c r="BOM2" s="79"/>
      <c r="BON2" s="79"/>
      <c r="BOO2" s="79"/>
      <c r="BOP2" s="79"/>
      <c r="BOQ2" s="79"/>
      <c r="BOR2" s="79"/>
      <c r="BOS2" s="79"/>
      <c r="BOT2" s="79"/>
      <c r="BOU2" s="79"/>
      <c r="BOV2" s="79"/>
      <c r="BOW2" s="79"/>
      <c r="BOX2" s="79"/>
      <c r="BOY2" s="79"/>
      <c r="BOZ2" s="79"/>
      <c r="BPA2" s="79"/>
      <c r="BPB2" s="79"/>
      <c r="BPC2" s="79"/>
      <c r="BPD2" s="79"/>
      <c r="BPE2" s="79"/>
      <c r="BPF2" s="79"/>
      <c r="BPG2" s="79"/>
      <c r="BPH2" s="79"/>
      <c r="BPI2" s="79"/>
      <c r="BPJ2" s="79"/>
      <c r="BPK2" s="79"/>
      <c r="BPL2" s="79"/>
      <c r="BPM2" s="79"/>
      <c r="BPN2" s="79"/>
      <c r="BPO2" s="79"/>
      <c r="BPP2" s="79"/>
      <c r="BPQ2" s="79"/>
      <c r="BPR2" s="79"/>
      <c r="BPS2" s="79"/>
      <c r="BPT2" s="79"/>
      <c r="BPU2" s="79"/>
      <c r="BPV2" s="79"/>
      <c r="BPW2" s="79"/>
      <c r="BPX2" s="79"/>
      <c r="BPY2" s="79"/>
      <c r="BPZ2" s="79"/>
      <c r="BQA2" s="79"/>
      <c r="BQB2" s="79"/>
      <c r="BQC2" s="79"/>
      <c r="BQD2" s="79"/>
      <c r="BQE2" s="79"/>
      <c r="BQF2" s="79"/>
      <c r="BQG2" s="79"/>
      <c r="BQH2" s="79"/>
      <c r="BQI2" s="79"/>
      <c r="BQJ2" s="79"/>
      <c r="BQK2" s="79"/>
      <c r="BQL2" s="79"/>
      <c r="BQM2" s="79"/>
      <c r="BQN2" s="79"/>
      <c r="BQO2" s="79"/>
      <c r="BQP2" s="79"/>
      <c r="BQQ2" s="79"/>
      <c r="BQR2" s="79"/>
      <c r="BQS2" s="79"/>
      <c r="BQT2" s="79"/>
      <c r="BQU2" s="79"/>
      <c r="BQV2" s="79"/>
      <c r="BQW2" s="79"/>
      <c r="BQX2" s="79"/>
      <c r="BQY2" s="79"/>
      <c r="BQZ2" s="79"/>
      <c r="BRA2" s="79"/>
      <c r="BRB2" s="79"/>
      <c r="BRC2" s="79"/>
      <c r="BRD2" s="79"/>
      <c r="BRE2" s="79"/>
      <c r="BRF2" s="79"/>
      <c r="BRG2" s="79"/>
      <c r="BRH2" s="79"/>
      <c r="BRI2" s="79"/>
      <c r="BRJ2" s="79"/>
      <c r="BRK2" s="79"/>
      <c r="BRL2" s="79"/>
      <c r="BRM2" s="79"/>
      <c r="BRN2" s="79"/>
      <c r="BRO2" s="79"/>
      <c r="BRP2" s="79"/>
      <c r="BRQ2" s="79"/>
      <c r="BRR2" s="79"/>
      <c r="BRS2" s="79"/>
      <c r="BRT2" s="79"/>
      <c r="BRU2" s="79"/>
      <c r="BRV2" s="79"/>
      <c r="BRW2" s="79"/>
      <c r="BRX2" s="79"/>
      <c r="BRY2" s="79"/>
      <c r="BRZ2" s="79"/>
      <c r="BSA2" s="79"/>
      <c r="BSB2" s="79"/>
      <c r="BSC2" s="79"/>
      <c r="BSD2" s="79"/>
      <c r="BSE2" s="79"/>
      <c r="BSF2" s="79"/>
      <c r="BSG2" s="79"/>
      <c r="BSH2" s="79"/>
      <c r="BSI2" s="79"/>
      <c r="BSJ2" s="79"/>
      <c r="BSK2" s="79"/>
      <c r="BSL2" s="79"/>
      <c r="BSM2" s="79"/>
      <c r="BSN2" s="79"/>
      <c r="BSO2" s="79"/>
      <c r="BSP2" s="79"/>
      <c r="BSQ2" s="79"/>
      <c r="BSR2" s="79"/>
      <c r="BSS2" s="79"/>
      <c r="BST2" s="79"/>
      <c r="BSU2" s="79"/>
      <c r="BSV2" s="79"/>
      <c r="BSW2" s="79"/>
      <c r="BSX2" s="79"/>
      <c r="BSY2" s="79"/>
      <c r="BSZ2" s="79"/>
      <c r="BTA2" s="79"/>
      <c r="BTB2" s="79"/>
      <c r="BTC2" s="79"/>
      <c r="BTD2" s="79"/>
      <c r="BTE2" s="79"/>
      <c r="BTF2" s="79"/>
      <c r="BTG2" s="79"/>
      <c r="BTH2" s="79"/>
      <c r="BTI2" s="79"/>
      <c r="BTJ2" s="79"/>
      <c r="BTK2" s="79"/>
      <c r="BTL2" s="79"/>
      <c r="BTM2" s="79"/>
      <c r="BTN2" s="79"/>
      <c r="BTO2" s="79"/>
      <c r="BTP2" s="79"/>
      <c r="BTQ2" s="79"/>
      <c r="BTR2" s="79"/>
      <c r="BTS2" s="79"/>
      <c r="BTT2" s="79"/>
      <c r="BTU2" s="79"/>
      <c r="BTV2" s="79"/>
      <c r="BTW2" s="79"/>
      <c r="BTX2" s="79"/>
      <c r="BTY2" s="79"/>
      <c r="BTZ2" s="79"/>
      <c r="BUA2" s="79"/>
      <c r="BUB2" s="79"/>
      <c r="BUC2" s="79"/>
      <c r="BUD2" s="79"/>
      <c r="BUE2" s="79"/>
      <c r="BUF2" s="79"/>
      <c r="BUG2" s="79"/>
      <c r="BUH2" s="79"/>
      <c r="BUI2" s="79"/>
      <c r="BUJ2" s="79"/>
      <c r="BUK2" s="79"/>
      <c r="BUL2" s="79"/>
      <c r="BUM2" s="79"/>
      <c r="BUN2" s="79"/>
      <c r="BUO2" s="79"/>
      <c r="BUP2" s="79"/>
      <c r="BUQ2" s="79"/>
      <c r="BUR2" s="79"/>
      <c r="BUS2" s="79"/>
      <c r="BUT2" s="79"/>
      <c r="BUU2" s="79"/>
      <c r="BUV2" s="79"/>
      <c r="BUW2" s="79"/>
      <c r="BUX2" s="79"/>
      <c r="BUY2" s="79"/>
      <c r="BUZ2" s="79"/>
      <c r="BVA2" s="79"/>
      <c r="BVB2" s="79"/>
      <c r="BVC2" s="79"/>
      <c r="BVD2" s="79"/>
      <c r="BVE2" s="79"/>
      <c r="BVF2" s="79"/>
      <c r="BVG2" s="79"/>
      <c r="BVH2" s="79"/>
      <c r="BVI2" s="79"/>
      <c r="BVJ2" s="79"/>
      <c r="BVK2" s="79"/>
      <c r="BVL2" s="79"/>
      <c r="BVM2" s="79"/>
      <c r="BVN2" s="79"/>
      <c r="BVO2" s="79"/>
      <c r="BVP2" s="79"/>
      <c r="BVQ2" s="79"/>
      <c r="BVR2" s="79"/>
      <c r="BVS2" s="79"/>
      <c r="BVT2" s="79"/>
      <c r="BVU2" s="79"/>
      <c r="BVV2" s="79"/>
      <c r="BVW2" s="79"/>
      <c r="BVX2" s="79"/>
      <c r="BVY2" s="79"/>
      <c r="BVZ2" s="79"/>
      <c r="BWA2" s="79"/>
      <c r="BWB2" s="79"/>
      <c r="BWC2" s="79"/>
      <c r="BWD2" s="79"/>
      <c r="BWE2" s="79"/>
      <c r="BWF2" s="79"/>
      <c r="BWG2" s="79"/>
      <c r="BWH2" s="79"/>
      <c r="BWI2" s="79"/>
      <c r="BWJ2" s="79"/>
      <c r="BWK2" s="79"/>
      <c r="BWL2" s="79"/>
      <c r="BWM2" s="79"/>
      <c r="BWN2" s="79"/>
      <c r="BWO2" s="79"/>
      <c r="BWP2" s="79"/>
      <c r="BWQ2" s="79"/>
      <c r="BWR2" s="79"/>
      <c r="BWS2" s="79"/>
      <c r="BWT2" s="79"/>
      <c r="BWU2" s="79"/>
      <c r="BWV2" s="79"/>
      <c r="BWW2" s="79"/>
      <c r="BWX2" s="79"/>
      <c r="BWY2" s="79"/>
      <c r="BWZ2" s="79"/>
      <c r="BXA2" s="79"/>
      <c r="BXB2" s="79"/>
      <c r="BXC2" s="79"/>
      <c r="BXD2" s="79"/>
      <c r="BXE2" s="79"/>
      <c r="BXF2" s="79"/>
      <c r="BXG2" s="79"/>
      <c r="BXH2" s="79"/>
      <c r="BXI2" s="79"/>
      <c r="BXJ2" s="79"/>
      <c r="BXK2" s="79"/>
      <c r="BXL2" s="79"/>
      <c r="BXM2" s="79"/>
      <c r="BXN2" s="79"/>
      <c r="BXO2" s="79"/>
      <c r="BXP2" s="79"/>
      <c r="BXQ2" s="79"/>
      <c r="BXR2" s="79"/>
      <c r="BXS2" s="79"/>
      <c r="BXT2" s="79"/>
      <c r="BXU2" s="79"/>
      <c r="BXV2" s="79"/>
      <c r="BXW2" s="79"/>
      <c r="BXX2" s="79"/>
      <c r="BXY2" s="79"/>
      <c r="BXZ2" s="79"/>
      <c r="BYA2" s="79"/>
      <c r="BYB2" s="79"/>
      <c r="BYC2" s="79"/>
      <c r="BYD2" s="79"/>
      <c r="BYE2" s="79"/>
      <c r="BYF2" s="79"/>
      <c r="BYG2" s="79"/>
      <c r="BYH2" s="79"/>
      <c r="BYI2" s="79"/>
      <c r="BYJ2" s="79"/>
      <c r="BYK2" s="79"/>
      <c r="BYL2" s="79"/>
      <c r="BYM2" s="79"/>
      <c r="BYN2" s="79"/>
      <c r="BYO2" s="79"/>
      <c r="BYP2" s="79"/>
      <c r="BYQ2" s="79"/>
      <c r="BYR2" s="79"/>
      <c r="BYS2" s="79"/>
      <c r="BYT2" s="79"/>
      <c r="BYU2" s="79"/>
      <c r="BYV2" s="79"/>
      <c r="BYW2" s="79"/>
      <c r="BYX2" s="79"/>
      <c r="BYY2" s="79"/>
      <c r="BYZ2" s="79"/>
      <c r="BZA2" s="79"/>
      <c r="BZB2" s="79"/>
      <c r="BZC2" s="79"/>
      <c r="BZD2" s="79"/>
      <c r="BZE2" s="79"/>
      <c r="BZF2" s="79"/>
      <c r="BZG2" s="79"/>
      <c r="BZH2" s="79"/>
      <c r="BZI2" s="79"/>
      <c r="BZJ2" s="79"/>
      <c r="BZK2" s="79"/>
      <c r="BZL2" s="79"/>
      <c r="BZM2" s="79"/>
      <c r="BZN2" s="79"/>
      <c r="BZO2" s="79"/>
      <c r="BZP2" s="79"/>
      <c r="BZQ2" s="79"/>
      <c r="BZR2" s="79"/>
      <c r="BZS2" s="79"/>
      <c r="BZT2" s="79"/>
      <c r="BZU2" s="79"/>
      <c r="BZV2" s="79"/>
      <c r="BZW2" s="79"/>
      <c r="BZX2" s="79"/>
      <c r="BZY2" s="79"/>
      <c r="BZZ2" s="79"/>
      <c r="CAA2" s="79"/>
      <c r="CAB2" s="79"/>
      <c r="CAC2" s="79"/>
      <c r="CAD2" s="79"/>
      <c r="CAE2" s="79"/>
      <c r="CAF2" s="79"/>
      <c r="CAG2" s="79"/>
      <c r="CAH2" s="79"/>
      <c r="CAI2" s="79"/>
      <c r="CAJ2" s="79"/>
      <c r="CAK2" s="79"/>
      <c r="CAL2" s="79"/>
      <c r="CAM2" s="79"/>
      <c r="CAN2" s="79"/>
      <c r="CAO2" s="79"/>
      <c r="CAP2" s="79"/>
      <c r="CAQ2" s="79"/>
      <c r="CAR2" s="79"/>
      <c r="CAS2" s="79"/>
      <c r="CAT2" s="79"/>
      <c r="CAU2" s="79"/>
      <c r="CAV2" s="79"/>
      <c r="CAW2" s="79"/>
      <c r="CAX2" s="79"/>
      <c r="CAY2" s="79"/>
      <c r="CAZ2" s="79"/>
      <c r="CBA2" s="79"/>
      <c r="CBB2" s="79"/>
      <c r="CBC2" s="79"/>
      <c r="CBD2" s="79"/>
      <c r="CBE2" s="79"/>
      <c r="CBF2" s="79"/>
      <c r="CBG2" s="79"/>
      <c r="CBH2" s="79"/>
      <c r="CBI2" s="79"/>
      <c r="CBJ2" s="79"/>
      <c r="CBK2" s="79"/>
      <c r="CBL2" s="79"/>
      <c r="CBM2" s="79"/>
      <c r="CBN2" s="79"/>
      <c r="CBO2" s="79"/>
      <c r="CBP2" s="79"/>
      <c r="CBQ2" s="79"/>
      <c r="CBR2" s="79"/>
      <c r="CBS2" s="79"/>
      <c r="CBT2" s="79"/>
      <c r="CBU2" s="79"/>
      <c r="CBV2" s="79"/>
      <c r="CBW2" s="79"/>
      <c r="CBX2" s="79"/>
      <c r="CBY2" s="79"/>
      <c r="CBZ2" s="79"/>
      <c r="CCA2" s="79"/>
      <c r="CCB2" s="79"/>
      <c r="CCC2" s="79"/>
      <c r="CCD2" s="79"/>
      <c r="CCE2" s="79"/>
      <c r="CCF2" s="79"/>
      <c r="CCG2" s="79"/>
      <c r="CCH2" s="79"/>
      <c r="CCI2" s="79"/>
      <c r="CCJ2" s="79"/>
      <c r="CCK2" s="79"/>
      <c r="CCL2" s="79"/>
      <c r="CCM2" s="79"/>
      <c r="CCN2" s="79"/>
      <c r="CCO2" s="79"/>
      <c r="CCP2" s="79"/>
      <c r="CCQ2" s="79"/>
      <c r="CCR2" s="79"/>
      <c r="CCS2" s="79"/>
      <c r="CCT2" s="79"/>
      <c r="CCU2" s="79"/>
      <c r="CCV2" s="79"/>
      <c r="CCW2" s="79"/>
      <c r="CCX2" s="79"/>
      <c r="CCY2" s="79"/>
      <c r="CCZ2" s="79"/>
      <c r="CDA2" s="79"/>
      <c r="CDB2" s="79"/>
      <c r="CDC2" s="79"/>
      <c r="CDD2" s="79"/>
      <c r="CDE2" s="79"/>
      <c r="CDF2" s="79"/>
      <c r="CDG2" s="79"/>
      <c r="CDH2" s="79"/>
      <c r="CDI2" s="79"/>
      <c r="CDJ2" s="79"/>
      <c r="CDK2" s="79"/>
      <c r="CDL2" s="79"/>
      <c r="CDM2" s="79"/>
      <c r="CDN2" s="79"/>
      <c r="CDO2" s="79"/>
      <c r="CDP2" s="79"/>
      <c r="CDQ2" s="79"/>
      <c r="CDR2" s="79"/>
      <c r="CDS2" s="79"/>
      <c r="CDT2" s="79"/>
      <c r="CDU2" s="79"/>
      <c r="CDV2" s="79"/>
      <c r="CDW2" s="79"/>
      <c r="CDX2" s="79"/>
      <c r="CDY2" s="79"/>
      <c r="CDZ2" s="79"/>
      <c r="CEA2" s="79"/>
      <c r="CEB2" s="79"/>
      <c r="CEC2" s="79"/>
      <c r="CED2" s="79"/>
      <c r="CEE2" s="79"/>
      <c r="CEF2" s="79"/>
      <c r="CEG2" s="79"/>
      <c r="CEH2" s="79"/>
      <c r="CEI2" s="79"/>
      <c r="CEJ2" s="79"/>
      <c r="CEK2" s="79"/>
      <c r="CEL2" s="79"/>
      <c r="CEM2" s="79"/>
      <c r="CEN2" s="79"/>
      <c r="CEO2" s="79"/>
      <c r="CEP2" s="79"/>
      <c r="CEQ2" s="79"/>
      <c r="CER2" s="79"/>
      <c r="CES2" s="79"/>
      <c r="CET2" s="79"/>
      <c r="CEU2" s="79"/>
      <c r="CEV2" s="79"/>
      <c r="CEW2" s="79"/>
      <c r="CEX2" s="79"/>
      <c r="CEY2" s="79"/>
      <c r="CEZ2" s="79"/>
      <c r="CFA2" s="79"/>
      <c r="CFB2" s="79"/>
      <c r="CFC2" s="79"/>
      <c r="CFD2" s="79"/>
      <c r="CFE2" s="79"/>
      <c r="CFF2" s="79"/>
      <c r="CFG2" s="79"/>
      <c r="CFH2" s="79"/>
      <c r="CFI2" s="79"/>
      <c r="CFJ2" s="79"/>
      <c r="CFK2" s="79"/>
      <c r="CFL2" s="79"/>
      <c r="CFM2" s="79"/>
      <c r="CFN2" s="79"/>
      <c r="CFO2" s="79"/>
      <c r="CFP2" s="79"/>
      <c r="CFQ2" s="79"/>
      <c r="CFR2" s="79"/>
      <c r="CFS2" s="79"/>
      <c r="CFT2" s="79"/>
      <c r="CFU2" s="79"/>
      <c r="CFV2" s="79"/>
      <c r="CFW2" s="79"/>
      <c r="CFX2" s="79"/>
      <c r="CFY2" s="79"/>
      <c r="CFZ2" s="79"/>
      <c r="CGA2" s="79"/>
      <c r="CGB2" s="79"/>
      <c r="CGC2" s="79"/>
      <c r="CGD2" s="79"/>
      <c r="CGE2" s="79"/>
      <c r="CGF2" s="79"/>
      <c r="CGG2" s="79"/>
      <c r="CGH2" s="79"/>
      <c r="CGI2" s="79"/>
      <c r="CGJ2" s="79"/>
      <c r="CGK2" s="79"/>
      <c r="CGL2" s="79"/>
      <c r="CGM2" s="79"/>
      <c r="CGN2" s="79"/>
      <c r="CGO2" s="79"/>
      <c r="CGP2" s="79"/>
      <c r="CGQ2" s="79"/>
      <c r="CGR2" s="79"/>
      <c r="CGS2" s="79"/>
      <c r="CGT2" s="79"/>
      <c r="CGU2" s="79"/>
      <c r="CGV2" s="79"/>
      <c r="CGW2" s="79"/>
      <c r="CGX2" s="79"/>
      <c r="CGY2" s="79"/>
      <c r="CGZ2" s="79"/>
      <c r="CHA2" s="79"/>
      <c r="CHB2" s="79"/>
      <c r="CHC2" s="79"/>
      <c r="CHD2" s="79"/>
      <c r="CHE2" s="79"/>
      <c r="CHF2" s="79"/>
      <c r="CHG2" s="79"/>
      <c r="CHH2" s="79"/>
      <c r="CHI2" s="79"/>
      <c r="CHJ2" s="79"/>
      <c r="CHK2" s="79"/>
      <c r="CHL2" s="79"/>
      <c r="CHM2" s="79"/>
      <c r="CHN2" s="79"/>
      <c r="CHO2" s="79"/>
      <c r="CHP2" s="79"/>
      <c r="CHQ2" s="79"/>
      <c r="CHR2" s="79"/>
      <c r="CHS2" s="79"/>
      <c r="CHT2" s="79"/>
      <c r="CHU2" s="79"/>
      <c r="CHV2" s="79"/>
      <c r="CHW2" s="79"/>
      <c r="CHX2" s="79"/>
      <c r="CHY2" s="79"/>
      <c r="CHZ2" s="79"/>
      <c r="CIA2" s="79"/>
      <c r="CIB2" s="79"/>
      <c r="CIC2" s="79"/>
      <c r="CID2" s="79"/>
      <c r="CIE2" s="79"/>
      <c r="CIF2" s="79"/>
      <c r="CIG2" s="79"/>
      <c r="CIH2" s="79"/>
      <c r="CII2" s="79"/>
      <c r="CIJ2" s="79"/>
      <c r="CIK2" s="79"/>
      <c r="CIL2" s="79"/>
      <c r="CIM2" s="79"/>
      <c r="CIN2" s="79"/>
      <c r="CIO2" s="79"/>
      <c r="CIP2" s="79"/>
      <c r="CIQ2" s="79"/>
      <c r="CIR2" s="79"/>
      <c r="CIS2" s="79"/>
      <c r="CIT2" s="79"/>
      <c r="CIU2" s="79"/>
      <c r="CIV2" s="79"/>
      <c r="CIW2" s="79"/>
      <c r="CIX2" s="79"/>
      <c r="CIY2" s="79"/>
      <c r="CIZ2" s="79"/>
      <c r="CJA2" s="79"/>
      <c r="CJB2" s="79"/>
      <c r="CJC2" s="79"/>
      <c r="CJD2" s="79"/>
      <c r="CJE2" s="79"/>
      <c r="CJF2" s="79"/>
      <c r="CJG2" s="79"/>
      <c r="CJH2" s="79"/>
      <c r="CJI2" s="79"/>
      <c r="CJJ2" s="79"/>
      <c r="CJK2" s="79"/>
      <c r="CJL2" s="79"/>
      <c r="CJM2" s="79"/>
      <c r="CJN2" s="79"/>
      <c r="CJO2" s="79"/>
      <c r="CJP2" s="79"/>
      <c r="CJQ2" s="79"/>
      <c r="CJR2" s="79"/>
      <c r="CJS2" s="79"/>
      <c r="CJT2" s="79"/>
      <c r="CJU2" s="79"/>
      <c r="CJV2" s="79"/>
      <c r="CJW2" s="79"/>
      <c r="CJX2" s="79"/>
      <c r="CJY2" s="79"/>
      <c r="CJZ2" s="79"/>
      <c r="CKA2" s="79"/>
      <c r="CKB2" s="79"/>
      <c r="CKC2" s="79"/>
      <c r="CKD2" s="79"/>
      <c r="CKE2" s="79"/>
      <c r="CKF2" s="79"/>
      <c r="CKG2" s="79"/>
      <c r="CKH2" s="79"/>
      <c r="CKI2" s="79"/>
      <c r="CKJ2" s="79"/>
      <c r="CKK2" s="79"/>
      <c r="CKL2" s="79"/>
      <c r="CKM2" s="79"/>
      <c r="CKN2" s="79"/>
      <c r="CKO2" s="79"/>
      <c r="CKP2" s="79"/>
      <c r="CKQ2" s="79"/>
      <c r="CKR2" s="79"/>
      <c r="CKS2" s="79"/>
      <c r="CKT2" s="79"/>
      <c r="CKU2" s="79"/>
      <c r="CKV2" s="79"/>
      <c r="CKW2" s="79"/>
      <c r="CKX2" s="79"/>
      <c r="CKY2" s="79"/>
      <c r="CKZ2" s="79"/>
      <c r="CLA2" s="79"/>
      <c r="CLB2" s="79"/>
      <c r="CLC2" s="79"/>
      <c r="CLD2" s="79"/>
      <c r="CLE2" s="79"/>
      <c r="CLF2" s="79"/>
      <c r="CLG2" s="79"/>
      <c r="CLH2" s="79"/>
      <c r="CLI2" s="79"/>
      <c r="CLJ2" s="79"/>
      <c r="CLK2" s="79"/>
      <c r="CLL2" s="79"/>
      <c r="CLM2" s="79"/>
      <c r="CLN2" s="79"/>
      <c r="CLO2" s="79"/>
      <c r="CLP2" s="79"/>
      <c r="CLQ2" s="79"/>
      <c r="CLR2" s="79"/>
      <c r="CLS2" s="79"/>
      <c r="CLT2" s="79"/>
      <c r="CLU2" s="79"/>
      <c r="CLV2" s="79"/>
      <c r="CLW2" s="79"/>
      <c r="CLX2" s="79"/>
      <c r="CLY2" s="79"/>
      <c r="CLZ2" s="79"/>
      <c r="CMA2" s="79"/>
      <c r="CMB2" s="79"/>
      <c r="CMC2" s="79"/>
      <c r="CMD2" s="79"/>
      <c r="CME2" s="79"/>
      <c r="CMF2" s="79"/>
      <c r="CMG2" s="79"/>
      <c r="CMH2" s="79"/>
      <c r="CMI2" s="79"/>
      <c r="CMJ2" s="79"/>
      <c r="CMK2" s="79"/>
      <c r="CML2" s="79"/>
      <c r="CMM2" s="79"/>
      <c r="CMN2" s="79"/>
      <c r="CMO2" s="79"/>
      <c r="CMP2" s="79"/>
      <c r="CMQ2" s="79"/>
      <c r="CMR2" s="79"/>
      <c r="CMS2" s="79"/>
      <c r="CMT2" s="79"/>
      <c r="CMU2" s="79"/>
      <c r="CMV2" s="79"/>
      <c r="CMW2" s="79"/>
      <c r="CMX2" s="79"/>
      <c r="CMY2" s="79"/>
      <c r="CMZ2" s="79"/>
      <c r="CNA2" s="79"/>
      <c r="CNB2" s="79"/>
      <c r="CNC2" s="79"/>
      <c r="CND2" s="79"/>
      <c r="CNE2" s="79"/>
      <c r="CNF2" s="79"/>
      <c r="CNG2" s="79"/>
      <c r="CNH2" s="79"/>
      <c r="CNI2" s="79"/>
      <c r="CNJ2" s="79"/>
      <c r="CNK2" s="79"/>
      <c r="CNL2" s="79"/>
      <c r="CNM2" s="79"/>
      <c r="CNN2" s="79"/>
      <c r="CNO2" s="79"/>
      <c r="CNP2" s="79"/>
      <c r="CNQ2" s="79"/>
      <c r="CNR2" s="79"/>
      <c r="CNS2" s="79"/>
      <c r="CNT2" s="79"/>
      <c r="CNU2" s="79"/>
      <c r="CNV2" s="79"/>
      <c r="CNW2" s="79"/>
      <c r="CNX2" s="79"/>
      <c r="CNY2" s="79"/>
      <c r="CNZ2" s="79"/>
      <c r="COA2" s="79"/>
      <c r="COB2" s="79"/>
      <c r="COC2" s="79"/>
      <c r="COD2" s="79"/>
      <c r="COE2" s="79"/>
      <c r="COF2" s="79"/>
      <c r="COG2" s="79"/>
      <c r="COH2" s="79"/>
      <c r="COI2" s="79"/>
      <c r="COJ2" s="79"/>
      <c r="COK2" s="79"/>
      <c r="COL2" s="79"/>
      <c r="COM2" s="79"/>
      <c r="CON2" s="79"/>
      <c r="COO2" s="79"/>
      <c r="COP2" s="79"/>
      <c r="COQ2" s="79"/>
      <c r="COR2" s="79"/>
      <c r="COS2" s="79"/>
      <c r="COT2" s="79"/>
      <c r="COU2" s="79"/>
      <c r="COV2" s="79"/>
      <c r="COW2" s="79"/>
      <c r="COX2" s="79"/>
      <c r="COY2" s="79"/>
      <c r="COZ2" s="79"/>
      <c r="CPA2" s="79"/>
      <c r="CPB2" s="79"/>
      <c r="CPC2" s="79"/>
      <c r="CPD2" s="79"/>
      <c r="CPE2" s="79"/>
      <c r="CPF2" s="79"/>
      <c r="CPG2" s="79"/>
      <c r="CPH2" s="79"/>
      <c r="CPI2" s="79"/>
      <c r="CPJ2" s="79"/>
      <c r="CPK2" s="79"/>
      <c r="CPL2" s="79"/>
      <c r="CPM2" s="79"/>
      <c r="CPN2" s="79"/>
      <c r="CPO2" s="79"/>
      <c r="CPP2" s="79"/>
      <c r="CPQ2" s="79"/>
      <c r="CPR2" s="79"/>
      <c r="CPS2" s="79"/>
      <c r="CPT2" s="79"/>
      <c r="CPU2" s="79"/>
      <c r="CPV2" s="79"/>
      <c r="CPW2" s="79"/>
      <c r="CPX2" s="79"/>
      <c r="CPY2" s="79"/>
      <c r="CPZ2" s="79"/>
      <c r="CQA2" s="79"/>
      <c r="CQB2" s="79"/>
      <c r="CQC2" s="79"/>
      <c r="CQD2" s="79"/>
      <c r="CQE2" s="79"/>
      <c r="CQF2" s="79"/>
      <c r="CQG2" s="79"/>
      <c r="CQH2" s="79"/>
      <c r="CQI2" s="79"/>
      <c r="CQJ2" s="79"/>
      <c r="CQK2" s="79"/>
      <c r="CQL2" s="79"/>
      <c r="CQM2" s="79"/>
      <c r="CQN2" s="79"/>
      <c r="CQO2" s="79"/>
      <c r="CQP2" s="79"/>
      <c r="CQQ2" s="79"/>
      <c r="CQR2" s="79"/>
      <c r="CQS2" s="79"/>
      <c r="CQT2" s="79"/>
      <c r="CQU2" s="79"/>
      <c r="CQV2" s="79"/>
      <c r="CQW2" s="79"/>
      <c r="CQX2" s="79"/>
      <c r="CQY2" s="79"/>
      <c r="CQZ2" s="79"/>
      <c r="CRA2" s="79"/>
      <c r="CRB2" s="79"/>
      <c r="CRC2" s="79"/>
      <c r="CRD2" s="79"/>
      <c r="CRE2" s="79"/>
      <c r="CRF2" s="79"/>
      <c r="CRG2" s="79"/>
      <c r="CRH2" s="79"/>
      <c r="CRI2" s="79"/>
      <c r="CRJ2" s="79"/>
      <c r="CRK2" s="79"/>
      <c r="CRL2" s="79"/>
      <c r="CRM2" s="79"/>
      <c r="CRN2" s="79"/>
      <c r="CRO2" s="79"/>
      <c r="CRP2" s="79"/>
      <c r="CRQ2" s="79"/>
      <c r="CRR2" s="79"/>
      <c r="CRS2" s="79"/>
      <c r="CRT2" s="79"/>
      <c r="CRU2" s="79"/>
      <c r="CRV2" s="79"/>
      <c r="CRW2" s="79"/>
      <c r="CRX2" s="79"/>
      <c r="CRY2" s="79"/>
      <c r="CRZ2" s="79"/>
      <c r="CSA2" s="79"/>
      <c r="CSB2" s="79"/>
      <c r="CSC2" s="79"/>
      <c r="CSD2" s="79"/>
      <c r="CSE2" s="79"/>
      <c r="CSF2" s="79"/>
      <c r="CSG2" s="79"/>
      <c r="CSH2" s="79"/>
      <c r="CSI2" s="79"/>
      <c r="CSJ2" s="79"/>
      <c r="CSK2" s="79"/>
      <c r="CSL2" s="79"/>
      <c r="CSM2" s="79"/>
      <c r="CSN2" s="79"/>
      <c r="CSO2" s="79"/>
      <c r="CSP2" s="79"/>
      <c r="CSQ2" s="79"/>
      <c r="CSR2" s="79"/>
      <c r="CSS2" s="79"/>
      <c r="CST2" s="79"/>
      <c r="CSU2" s="79"/>
      <c r="CSV2" s="79"/>
      <c r="CSW2" s="79"/>
      <c r="CSX2" s="79"/>
      <c r="CSY2" s="79"/>
      <c r="CSZ2" s="79"/>
      <c r="CTA2" s="79"/>
      <c r="CTB2" s="79"/>
      <c r="CTC2" s="79"/>
      <c r="CTD2" s="79"/>
      <c r="CTE2" s="79"/>
      <c r="CTF2" s="79"/>
      <c r="CTG2" s="79"/>
      <c r="CTH2" s="79"/>
      <c r="CTI2" s="79"/>
      <c r="CTJ2" s="79"/>
      <c r="CTK2" s="79"/>
      <c r="CTL2" s="79"/>
      <c r="CTM2" s="79"/>
      <c r="CTN2" s="79"/>
      <c r="CTO2" s="79"/>
      <c r="CTP2" s="79"/>
      <c r="CTQ2" s="79"/>
      <c r="CTR2" s="79"/>
      <c r="CTS2" s="79"/>
      <c r="CTT2" s="79"/>
      <c r="CTU2" s="79"/>
      <c r="CTV2" s="79"/>
      <c r="CTW2" s="79"/>
      <c r="CTX2" s="79"/>
      <c r="CTY2" s="79"/>
      <c r="CTZ2" s="79"/>
      <c r="CUA2" s="79"/>
      <c r="CUB2" s="79"/>
      <c r="CUC2" s="79"/>
      <c r="CUD2" s="79"/>
      <c r="CUE2" s="79"/>
      <c r="CUF2" s="79"/>
      <c r="CUG2" s="79"/>
      <c r="CUH2" s="79"/>
      <c r="CUI2" s="79"/>
      <c r="CUJ2" s="79"/>
      <c r="CUK2" s="79"/>
      <c r="CUL2" s="79"/>
      <c r="CUM2" s="79"/>
      <c r="CUN2" s="79"/>
      <c r="CUO2" s="79"/>
      <c r="CUP2" s="79"/>
      <c r="CUQ2" s="79"/>
      <c r="CUR2" s="79"/>
      <c r="CUS2" s="79"/>
      <c r="CUT2" s="79"/>
      <c r="CUU2" s="79"/>
      <c r="CUV2" s="79"/>
      <c r="CUW2" s="79"/>
      <c r="CUX2" s="79"/>
      <c r="CUY2" s="79"/>
      <c r="CUZ2" s="79"/>
      <c r="CVA2" s="79"/>
      <c r="CVB2" s="79"/>
      <c r="CVC2" s="79"/>
      <c r="CVD2" s="79"/>
      <c r="CVE2" s="79"/>
      <c r="CVF2" s="79"/>
      <c r="CVG2" s="79"/>
      <c r="CVH2" s="79"/>
      <c r="CVI2" s="79"/>
      <c r="CVJ2" s="79"/>
      <c r="CVK2" s="79"/>
      <c r="CVL2" s="79"/>
      <c r="CVM2" s="79"/>
      <c r="CVN2" s="79"/>
      <c r="CVO2" s="79"/>
      <c r="CVP2" s="79"/>
      <c r="CVQ2" s="79"/>
      <c r="CVR2" s="79"/>
      <c r="CVS2" s="79"/>
      <c r="CVT2" s="79"/>
      <c r="CVU2" s="79"/>
      <c r="CVV2" s="79"/>
      <c r="CVW2" s="79"/>
      <c r="CVX2" s="79"/>
      <c r="CVY2" s="79"/>
      <c r="CVZ2" s="79"/>
      <c r="CWA2" s="79"/>
      <c r="CWB2" s="79"/>
      <c r="CWC2" s="79"/>
      <c r="CWD2" s="79"/>
      <c r="CWE2" s="79"/>
      <c r="CWF2" s="79"/>
      <c r="CWG2" s="79"/>
      <c r="CWH2" s="79"/>
      <c r="CWI2" s="79"/>
      <c r="CWJ2" s="79"/>
      <c r="CWK2" s="79"/>
      <c r="CWL2" s="79"/>
      <c r="CWM2" s="79"/>
      <c r="CWN2" s="79"/>
      <c r="CWO2" s="79"/>
      <c r="CWP2" s="79"/>
      <c r="CWQ2" s="79"/>
      <c r="CWR2" s="79"/>
      <c r="CWS2" s="79"/>
      <c r="CWT2" s="79"/>
      <c r="CWU2" s="79"/>
      <c r="CWV2" s="79"/>
      <c r="CWW2" s="79"/>
      <c r="CWX2" s="79"/>
      <c r="CWY2" s="79"/>
      <c r="CWZ2" s="79"/>
      <c r="CXA2" s="79"/>
      <c r="CXB2" s="79"/>
      <c r="CXC2" s="79"/>
      <c r="CXD2" s="79"/>
      <c r="CXE2" s="79"/>
      <c r="CXF2" s="79"/>
      <c r="CXG2" s="79"/>
      <c r="CXH2" s="79"/>
      <c r="CXI2" s="79"/>
      <c r="CXJ2" s="79"/>
      <c r="CXK2" s="79"/>
      <c r="CXL2" s="79"/>
      <c r="CXM2" s="79"/>
      <c r="CXN2" s="79"/>
      <c r="CXO2" s="79"/>
      <c r="CXP2" s="79"/>
      <c r="CXQ2" s="79"/>
      <c r="CXR2" s="79"/>
      <c r="CXS2" s="79"/>
      <c r="CXT2" s="79"/>
      <c r="CXU2" s="79"/>
      <c r="CXV2" s="79"/>
      <c r="CXW2" s="79"/>
      <c r="CXX2" s="79"/>
      <c r="CXY2" s="79"/>
      <c r="CXZ2" s="79"/>
      <c r="CYA2" s="79"/>
      <c r="CYB2" s="79"/>
      <c r="CYC2" s="79"/>
      <c r="CYD2" s="79"/>
      <c r="CYE2" s="79"/>
      <c r="CYF2" s="79"/>
      <c r="CYG2" s="79"/>
      <c r="CYH2" s="79"/>
      <c r="CYI2" s="79"/>
      <c r="CYJ2" s="79"/>
      <c r="CYK2" s="79"/>
      <c r="CYL2" s="79"/>
      <c r="CYM2" s="79"/>
      <c r="CYN2" s="79"/>
      <c r="CYO2" s="79"/>
      <c r="CYP2" s="79"/>
      <c r="CYQ2" s="79"/>
      <c r="CYR2" s="79"/>
      <c r="CYS2" s="79"/>
      <c r="CYT2" s="79"/>
      <c r="CYU2" s="79"/>
      <c r="CYV2" s="79"/>
      <c r="CYW2" s="79"/>
      <c r="CYX2" s="79"/>
      <c r="CYY2" s="79"/>
      <c r="CYZ2" s="79"/>
      <c r="CZA2" s="79"/>
      <c r="CZB2" s="79"/>
      <c r="CZC2" s="79"/>
      <c r="CZD2" s="79"/>
      <c r="CZE2" s="79"/>
      <c r="CZF2" s="79"/>
      <c r="CZG2" s="79"/>
      <c r="CZH2" s="79"/>
      <c r="CZI2" s="79"/>
      <c r="CZJ2" s="79"/>
      <c r="CZK2" s="79"/>
      <c r="CZL2" s="79"/>
      <c r="CZM2" s="79"/>
      <c r="CZN2" s="79"/>
      <c r="CZO2" s="79"/>
      <c r="CZP2" s="79"/>
      <c r="CZQ2" s="79"/>
      <c r="CZR2" s="79"/>
      <c r="CZS2" s="79"/>
      <c r="CZT2" s="79"/>
      <c r="CZU2" s="79"/>
      <c r="CZV2" s="79"/>
      <c r="CZW2" s="79"/>
      <c r="CZX2" s="79"/>
      <c r="CZY2" s="79"/>
      <c r="CZZ2" s="79"/>
      <c r="DAA2" s="79"/>
      <c r="DAB2" s="79"/>
      <c r="DAC2" s="79"/>
      <c r="DAD2" s="79"/>
      <c r="DAE2" s="79"/>
      <c r="DAF2" s="79"/>
      <c r="DAG2" s="79"/>
      <c r="DAH2" s="79"/>
      <c r="DAI2" s="79"/>
      <c r="DAJ2" s="79"/>
      <c r="DAK2" s="79"/>
      <c r="DAL2" s="79"/>
      <c r="DAM2" s="79"/>
      <c r="DAN2" s="79"/>
      <c r="DAO2" s="79"/>
      <c r="DAP2" s="79"/>
      <c r="DAQ2" s="79"/>
      <c r="DAR2" s="79"/>
      <c r="DAS2" s="79"/>
      <c r="DAT2" s="79"/>
      <c r="DAU2" s="79"/>
      <c r="DAV2" s="79"/>
      <c r="DAW2" s="79"/>
      <c r="DAX2" s="79"/>
      <c r="DAY2" s="79"/>
      <c r="DAZ2" s="79"/>
      <c r="DBA2" s="79"/>
      <c r="DBB2" s="79"/>
      <c r="DBC2" s="79"/>
      <c r="DBD2" s="79"/>
      <c r="DBE2" s="79"/>
      <c r="DBF2" s="79"/>
      <c r="DBG2" s="79"/>
      <c r="DBH2" s="79"/>
      <c r="DBI2" s="79"/>
      <c r="DBJ2" s="79"/>
      <c r="DBK2" s="79"/>
      <c r="DBL2" s="79"/>
      <c r="DBM2" s="79"/>
      <c r="DBN2" s="79"/>
      <c r="DBO2" s="79"/>
      <c r="DBP2" s="79"/>
      <c r="DBQ2" s="79"/>
      <c r="DBR2" s="79"/>
      <c r="DBS2" s="79"/>
      <c r="DBT2" s="79"/>
      <c r="DBU2" s="79"/>
      <c r="DBV2" s="79"/>
      <c r="DBW2" s="79"/>
      <c r="DBX2" s="79"/>
      <c r="DBY2" s="79"/>
      <c r="DBZ2" s="79"/>
      <c r="DCA2" s="79"/>
      <c r="DCB2" s="79"/>
      <c r="DCC2" s="79"/>
      <c r="DCD2" s="79"/>
      <c r="DCE2" s="79"/>
      <c r="DCF2" s="79"/>
      <c r="DCG2" s="79"/>
      <c r="DCH2" s="79"/>
      <c r="DCI2" s="79"/>
      <c r="DCJ2" s="79"/>
      <c r="DCK2" s="79"/>
      <c r="DCL2" s="79"/>
      <c r="DCM2" s="79"/>
      <c r="DCN2" s="79"/>
      <c r="DCO2" s="79"/>
      <c r="DCP2" s="79"/>
      <c r="DCQ2" s="79"/>
      <c r="DCR2" s="79"/>
      <c r="DCS2" s="79"/>
      <c r="DCT2" s="79"/>
      <c r="DCU2" s="79"/>
      <c r="DCV2" s="79"/>
      <c r="DCW2" s="79"/>
      <c r="DCX2" s="79"/>
      <c r="DCY2" s="79"/>
      <c r="DCZ2" s="79"/>
      <c r="DDA2" s="79"/>
      <c r="DDB2" s="79"/>
      <c r="DDC2" s="79"/>
      <c r="DDD2" s="79"/>
      <c r="DDE2" s="79"/>
      <c r="DDF2" s="79"/>
      <c r="DDG2" s="79"/>
      <c r="DDH2" s="79"/>
      <c r="DDI2" s="79"/>
      <c r="DDJ2" s="79"/>
      <c r="DDK2" s="79"/>
      <c r="DDL2" s="79"/>
      <c r="DDM2" s="79"/>
      <c r="DDN2" s="79"/>
      <c r="DDO2" s="79"/>
      <c r="DDP2" s="79"/>
      <c r="DDQ2" s="79"/>
      <c r="DDR2" s="79"/>
      <c r="DDS2" s="79"/>
      <c r="DDT2" s="79"/>
      <c r="DDU2" s="79"/>
      <c r="DDV2" s="79"/>
      <c r="DDW2" s="79"/>
      <c r="DDX2" s="79"/>
      <c r="DDY2" s="79"/>
      <c r="DDZ2" s="79"/>
      <c r="DEA2" s="79"/>
      <c r="DEB2" s="79"/>
      <c r="DEC2" s="79"/>
      <c r="DED2" s="79"/>
      <c r="DEE2" s="79"/>
      <c r="DEF2" s="79"/>
      <c r="DEG2" s="79"/>
      <c r="DEH2" s="79"/>
      <c r="DEI2" s="79"/>
      <c r="DEJ2" s="79"/>
      <c r="DEK2" s="79"/>
      <c r="DEL2" s="79"/>
      <c r="DEM2" s="79"/>
      <c r="DEN2" s="79"/>
      <c r="DEO2" s="79"/>
      <c r="DEP2" s="79"/>
      <c r="DEQ2" s="79"/>
      <c r="DER2" s="79"/>
      <c r="DES2" s="79"/>
      <c r="DET2" s="79"/>
      <c r="DEU2" s="79"/>
      <c r="DEV2" s="79"/>
      <c r="DEW2" s="79"/>
      <c r="DEX2" s="79"/>
      <c r="DEY2" s="79"/>
      <c r="DEZ2" s="79"/>
      <c r="DFA2" s="79"/>
      <c r="DFB2" s="79"/>
      <c r="DFC2" s="79"/>
      <c r="DFD2" s="79"/>
      <c r="DFE2" s="79"/>
      <c r="DFF2" s="79"/>
      <c r="DFG2" s="79"/>
      <c r="DFH2" s="79"/>
      <c r="DFI2" s="79"/>
      <c r="DFJ2" s="79"/>
      <c r="DFK2" s="79"/>
      <c r="DFL2" s="79"/>
      <c r="DFM2" s="79"/>
      <c r="DFN2" s="79"/>
      <c r="DFO2" s="79"/>
      <c r="DFP2" s="79"/>
      <c r="DFQ2" s="79"/>
      <c r="DFR2" s="79"/>
      <c r="DFS2" s="79"/>
      <c r="DFT2" s="79"/>
      <c r="DFU2" s="79"/>
      <c r="DFV2" s="79"/>
      <c r="DFW2" s="79"/>
      <c r="DFX2" s="79"/>
      <c r="DFY2" s="79"/>
      <c r="DFZ2" s="79"/>
      <c r="DGA2" s="79"/>
      <c r="DGB2" s="79"/>
      <c r="DGC2" s="79"/>
      <c r="DGD2" s="79"/>
      <c r="DGE2" s="79"/>
      <c r="DGF2" s="79"/>
      <c r="DGG2" s="79"/>
      <c r="DGH2" s="79"/>
      <c r="DGI2" s="79"/>
      <c r="DGJ2" s="79"/>
      <c r="DGK2" s="79"/>
      <c r="DGL2" s="79"/>
      <c r="DGM2" s="79"/>
      <c r="DGN2" s="79"/>
      <c r="DGO2" s="79"/>
      <c r="DGP2" s="79"/>
      <c r="DGQ2" s="79"/>
      <c r="DGR2" s="79"/>
      <c r="DGS2" s="79"/>
      <c r="DGT2" s="79"/>
      <c r="DGU2" s="79"/>
      <c r="DGV2" s="79"/>
      <c r="DGW2" s="79"/>
      <c r="DGX2" s="79"/>
      <c r="DGY2" s="79"/>
      <c r="DGZ2" s="79"/>
      <c r="DHA2" s="79"/>
      <c r="DHB2" s="79"/>
      <c r="DHC2" s="79"/>
      <c r="DHD2" s="79"/>
      <c r="DHE2" s="79"/>
      <c r="DHF2" s="79"/>
      <c r="DHG2" s="79"/>
      <c r="DHH2" s="79"/>
      <c r="DHI2" s="79"/>
      <c r="DHJ2" s="79"/>
      <c r="DHK2" s="79"/>
      <c r="DHL2" s="79"/>
      <c r="DHM2" s="79"/>
      <c r="DHN2" s="79"/>
      <c r="DHO2" s="79"/>
      <c r="DHP2" s="79"/>
      <c r="DHQ2" s="79"/>
      <c r="DHR2" s="79"/>
      <c r="DHS2" s="79"/>
      <c r="DHT2" s="79"/>
      <c r="DHU2" s="79"/>
      <c r="DHV2" s="79"/>
      <c r="DHW2" s="79"/>
      <c r="DHX2" s="79"/>
      <c r="DHY2" s="79"/>
      <c r="DHZ2" s="79"/>
      <c r="DIA2" s="79"/>
      <c r="DIB2" s="79"/>
      <c r="DIC2" s="79"/>
      <c r="DID2" s="79"/>
      <c r="DIE2" s="79"/>
      <c r="DIF2" s="79"/>
      <c r="DIG2" s="79"/>
      <c r="DIH2" s="79"/>
      <c r="DII2" s="79"/>
      <c r="DIJ2" s="79"/>
      <c r="DIK2" s="79"/>
      <c r="DIL2" s="79"/>
      <c r="DIM2" s="79"/>
      <c r="DIN2" s="79"/>
      <c r="DIO2" s="79"/>
      <c r="DIP2" s="79"/>
      <c r="DIQ2" s="79"/>
      <c r="DIR2" s="79"/>
      <c r="DIS2" s="79"/>
      <c r="DIT2" s="79"/>
      <c r="DIU2" s="79"/>
      <c r="DIV2" s="79"/>
      <c r="DIW2" s="79"/>
      <c r="DIX2" s="79"/>
      <c r="DIY2" s="79"/>
      <c r="DIZ2" s="79"/>
      <c r="DJA2" s="79"/>
      <c r="DJB2" s="79"/>
      <c r="DJC2" s="79"/>
      <c r="DJD2" s="79"/>
      <c r="DJE2" s="79"/>
      <c r="DJF2" s="79"/>
      <c r="DJG2" s="79"/>
      <c r="DJH2" s="79"/>
      <c r="DJI2" s="79"/>
      <c r="DJJ2" s="79"/>
      <c r="DJK2" s="79"/>
      <c r="DJL2" s="79"/>
      <c r="DJM2" s="79"/>
      <c r="DJN2" s="79"/>
      <c r="DJO2" s="79"/>
      <c r="DJP2" s="79"/>
      <c r="DJQ2" s="79"/>
      <c r="DJR2" s="79"/>
      <c r="DJS2" s="79"/>
      <c r="DJT2" s="79"/>
      <c r="DJU2" s="79"/>
      <c r="DJV2" s="79"/>
      <c r="DJW2" s="79"/>
      <c r="DJX2" s="79"/>
      <c r="DJY2" s="79"/>
      <c r="DJZ2" s="79"/>
      <c r="DKA2" s="79"/>
      <c r="DKB2" s="79"/>
      <c r="DKC2" s="79"/>
      <c r="DKD2" s="79"/>
      <c r="DKE2" s="79"/>
      <c r="DKF2" s="79"/>
      <c r="DKG2" s="79"/>
      <c r="DKH2" s="79"/>
      <c r="DKI2" s="79"/>
      <c r="DKJ2" s="79"/>
      <c r="DKK2" s="79"/>
      <c r="DKL2" s="79"/>
      <c r="DKM2" s="79"/>
      <c r="DKN2" s="79"/>
      <c r="DKO2" s="79"/>
      <c r="DKP2" s="79"/>
      <c r="DKQ2" s="79"/>
      <c r="DKR2" s="79"/>
      <c r="DKS2" s="79"/>
      <c r="DKT2" s="79"/>
      <c r="DKU2" s="79"/>
      <c r="DKV2" s="79"/>
      <c r="DKW2" s="79"/>
      <c r="DKX2" s="79"/>
      <c r="DKY2" s="79"/>
      <c r="DKZ2" s="79"/>
      <c r="DLA2" s="79"/>
      <c r="DLB2" s="79"/>
      <c r="DLC2" s="79"/>
      <c r="DLD2" s="79"/>
      <c r="DLE2" s="79"/>
      <c r="DLF2" s="79"/>
      <c r="DLG2" s="79"/>
      <c r="DLH2" s="79"/>
      <c r="DLI2" s="79"/>
      <c r="DLJ2" s="79"/>
      <c r="DLK2" s="79"/>
      <c r="DLL2" s="79"/>
      <c r="DLM2" s="79"/>
      <c r="DLN2" s="79"/>
      <c r="DLO2" s="79"/>
      <c r="DLP2" s="79"/>
      <c r="DLQ2" s="79"/>
      <c r="DLR2" s="79"/>
      <c r="DLS2" s="79"/>
      <c r="DLT2" s="79"/>
      <c r="DLU2" s="79"/>
      <c r="DLV2" s="79"/>
      <c r="DLW2" s="79"/>
      <c r="DLX2" s="79"/>
      <c r="DLY2" s="79"/>
      <c r="DLZ2" s="79"/>
      <c r="DMA2" s="79"/>
      <c r="DMB2" s="79"/>
      <c r="DMC2" s="79"/>
      <c r="DMD2" s="79"/>
      <c r="DME2" s="79"/>
      <c r="DMF2" s="79"/>
      <c r="DMG2" s="79"/>
      <c r="DMH2" s="79"/>
      <c r="DMI2" s="79"/>
      <c r="DMJ2" s="79"/>
      <c r="DMK2" s="79"/>
      <c r="DML2" s="79"/>
      <c r="DMM2" s="79"/>
      <c r="DMN2" s="79"/>
      <c r="DMO2" s="79"/>
      <c r="DMP2" s="79"/>
      <c r="DMQ2" s="79"/>
      <c r="DMR2" s="79"/>
      <c r="DMS2" s="79"/>
      <c r="DMT2" s="79"/>
      <c r="DMU2" s="79"/>
      <c r="DMV2" s="79"/>
      <c r="DMW2" s="79"/>
      <c r="DMX2" s="79"/>
      <c r="DMY2" s="79"/>
      <c r="DMZ2" s="79"/>
      <c r="DNA2" s="79"/>
      <c r="DNB2" s="79"/>
      <c r="DNC2" s="79"/>
      <c r="DND2" s="79"/>
      <c r="DNE2" s="79"/>
      <c r="DNF2" s="79"/>
      <c r="DNG2" s="79"/>
      <c r="DNH2" s="79"/>
      <c r="DNI2" s="79"/>
      <c r="DNJ2" s="79"/>
      <c r="DNK2" s="79"/>
      <c r="DNL2" s="79"/>
      <c r="DNM2" s="79"/>
      <c r="DNN2" s="79"/>
      <c r="DNO2" s="79"/>
      <c r="DNP2" s="79"/>
      <c r="DNQ2" s="79"/>
      <c r="DNR2" s="79"/>
      <c r="DNS2" s="79"/>
      <c r="DNT2" s="79"/>
      <c r="DNU2" s="79"/>
      <c r="DNV2" s="79"/>
      <c r="DNW2" s="79"/>
      <c r="DNX2" s="79"/>
      <c r="DNY2" s="79"/>
      <c r="DNZ2" s="79"/>
      <c r="DOA2" s="79"/>
      <c r="DOB2" s="79"/>
      <c r="DOC2" s="79"/>
      <c r="DOD2" s="79"/>
      <c r="DOE2" s="79"/>
      <c r="DOF2" s="79"/>
      <c r="DOG2" s="79"/>
      <c r="DOH2" s="79"/>
      <c r="DOI2" s="79"/>
      <c r="DOJ2" s="79"/>
      <c r="DOK2" s="79"/>
      <c r="DOL2" s="79"/>
      <c r="DOM2" s="79"/>
      <c r="DON2" s="79"/>
      <c r="DOO2" s="79"/>
      <c r="DOP2" s="79"/>
      <c r="DOQ2" s="79"/>
      <c r="DOR2" s="79"/>
      <c r="DOS2" s="79"/>
      <c r="DOT2" s="79"/>
      <c r="DOU2" s="79"/>
      <c r="DOV2" s="79"/>
      <c r="DOW2" s="79"/>
      <c r="DOX2" s="79"/>
      <c r="DOY2" s="79"/>
      <c r="DOZ2" s="79"/>
      <c r="DPA2" s="79"/>
      <c r="DPB2" s="79"/>
      <c r="DPC2" s="79"/>
      <c r="DPD2" s="79"/>
      <c r="DPE2" s="79"/>
      <c r="DPF2" s="79"/>
      <c r="DPG2" s="79"/>
      <c r="DPH2" s="79"/>
      <c r="DPI2" s="79"/>
      <c r="DPJ2" s="79"/>
      <c r="DPK2" s="79"/>
      <c r="DPL2" s="79"/>
      <c r="DPM2" s="79"/>
      <c r="DPN2" s="79"/>
      <c r="DPO2" s="79"/>
      <c r="DPP2" s="79"/>
      <c r="DPQ2" s="79"/>
      <c r="DPR2" s="79"/>
      <c r="DPS2" s="79"/>
      <c r="DPT2" s="79"/>
      <c r="DPU2" s="79"/>
      <c r="DPV2" s="79"/>
      <c r="DPW2" s="79"/>
      <c r="DPX2" s="79"/>
      <c r="DPY2" s="79"/>
      <c r="DPZ2" s="79"/>
      <c r="DQA2" s="79"/>
      <c r="DQB2" s="79"/>
      <c r="DQC2" s="79"/>
      <c r="DQD2" s="79"/>
      <c r="DQE2" s="79"/>
      <c r="DQF2" s="79"/>
      <c r="DQG2" s="79"/>
      <c r="DQH2" s="79"/>
      <c r="DQI2" s="79"/>
      <c r="DQJ2" s="79"/>
      <c r="DQK2" s="79"/>
      <c r="DQL2" s="79"/>
      <c r="DQM2" s="79"/>
      <c r="DQN2" s="79"/>
      <c r="DQO2" s="79"/>
      <c r="DQP2" s="79"/>
      <c r="DQQ2" s="79"/>
      <c r="DQR2" s="79"/>
      <c r="DQS2" s="79"/>
      <c r="DQT2" s="79"/>
      <c r="DQU2" s="79"/>
      <c r="DQV2" s="79"/>
      <c r="DQW2" s="79"/>
      <c r="DQX2" s="79"/>
      <c r="DQY2" s="79"/>
      <c r="DQZ2" s="79"/>
      <c r="DRA2" s="79"/>
      <c r="DRB2" s="79"/>
      <c r="DRC2" s="79"/>
      <c r="DRD2" s="79"/>
      <c r="DRE2" s="79"/>
      <c r="DRF2" s="79"/>
      <c r="DRG2" s="79"/>
      <c r="DRH2" s="79"/>
      <c r="DRI2" s="79"/>
      <c r="DRJ2" s="79"/>
      <c r="DRK2" s="79"/>
      <c r="DRL2" s="79"/>
      <c r="DRM2" s="79"/>
      <c r="DRN2" s="79"/>
      <c r="DRO2" s="79"/>
      <c r="DRP2" s="79"/>
      <c r="DRQ2" s="79"/>
      <c r="DRR2" s="79"/>
      <c r="DRS2" s="79"/>
      <c r="DRT2" s="79"/>
      <c r="DRU2" s="79"/>
      <c r="DRV2" s="79"/>
      <c r="DRW2" s="79"/>
      <c r="DRX2" s="79"/>
      <c r="DRY2" s="79"/>
      <c r="DRZ2" s="79"/>
      <c r="DSA2" s="79"/>
      <c r="DSB2" s="79"/>
      <c r="DSC2" s="79"/>
      <c r="DSD2" s="79"/>
      <c r="DSE2" s="79"/>
      <c r="DSF2" s="79"/>
      <c r="DSG2" s="79"/>
      <c r="DSH2" s="79"/>
      <c r="DSI2" s="79"/>
      <c r="DSJ2" s="79"/>
      <c r="DSK2" s="79"/>
      <c r="DSL2" s="79"/>
      <c r="DSM2" s="79"/>
      <c r="DSN2" s="79"/>
      <c r="DSO2" s="79"/>
      <c r="DSP2" s="79"/>
      <c r="DSQ2" s="79"/>
      <c r="DSR2" s="79"/>
      <c r="DSS2" s="79"/>
      <c r="DST2" s="79"/>
      <c r="DSU2" s="79"/>
      <c r="DSV2" s="79"/>
      <c r="DSW2" s="79"/>
      <c r="DSX2" s="79"/>
      <c r="DSY2" s="79"/>
      <c r="DSZ2" s="79"/>
      <c r="DTA2" s="79"/>
      <c r="DTB2" s="79"/>
      <c r="DTC2" s="79"/>
      <c r="DTD2" s="79"/>
      <c r="DTE2" s="79"/>
      <c r="DTF2" s="79"/>
      <c r="DTG2" s="79"/>
      <c r="DTH2" s="79"/>
      <c r="DTI2" s="79"/>
      <c r="DTJ2" s="79"/>
      <c r="DTK2" s="79"/>
      <c r="DTL2" s="79"/>
      <c r="DTM2" s="79"/>
      <c r="DTN2" s="79"/>
      <c r="DTO2" s="79"/>
      <c r="DTP2" s="79"/>
      <c r="DTQ2" s="79"/>
      <c r="DTR2" s="79"/>
      <c r="DTS2" s="79"/>
      <c r="DTT2" s="79"/>
      <c r="DTU2" s="79"/>
      <c r="DTV2" s="79"/>
      <c r="DTW2" s="79"/>
      <c r="DTX2" s="79"/>
      <c r="DTY2" s="79"/>
      <c r="DTZ2" s="79"/>
      <c r="DUA2" s="79"/>
      <c r="DUB2" s="79"/>
      <c r="DUC2" s="79"/>
      <c r="DUD2" s="79"/>
      <c r="DUE2" s="79"/>
      <c r="DUF2" s="79"/>
      <c r="DUG2" s="79"/>
      <c r="DUH2" s="79"/>
      <c r="DUI2" s="79"/>
      <c r="DUJ2" s="79"/>
      <c r="DUK2" s="79"/>
      <c r="DUL2" s="79"/>
      <c r="DUM2" s="79"/>
      <c r="DUN2" s="79"/>
      <c r="DUO2" s="79"/>
      <c r="DUP2" s="79"/>
      <c r="DUQ2" s="79"/>
      <c r="DUR2" s="79"/>
      <c r="DUS2" s="79"/>
      <c r="DUT2" s="79"/>
      <c r="DUU2" s="79"/>
      <c r="DUV2" s="79"/>
      <c r="DUW2" s="79"/>
      <c r="DUX2" s="79"/>
      <c r="DUY2" s="79"/>
      <c r="DUZ2" s="79"/>
      <c r="DVA2" s="79"/>
      <c r="DVB2" s="79"/>
      <c r="DVC2" s="79"/>
      <c r="DVD2" s="79"/>
      <c r="DVE2" s="79"/>
      <c r="DVF2" s="79"/>
      <c r="DVG2" s="79"/>
      <c r="DVH2" s="79"/>
      <c r="DVI2" s="79"/>
      <c r="DVJ2" s="79"/>
      <c r="DVK2" s="79"/>
      <c r="DVL2" s="79"/>
      <c r="DVM2" s="79"/>
      <c r="DVN2" s="79"/>
      <c r="DVO2" s="79"/>
      <c r="DVP2" s="79"/>
      <c r="DVQ2" s="79"/>
      <c r="DVR2" s="79"/>
      <c r="DVS2" s="79"/>
      <c r="DVT2" s="79"/>
      <c r="DVU2" s="79"/>
      <c r="DVV2" s="79"/>
      <c r="DVW2" s="79"/>
      <c r="DVX2" s="79"/>
      <c r="DVY2" s="79"/>
      <c r="DVZ2" s="79"/>
      <c r="DWA2" s="79"/>
      <c r="DWB2" s="79"/>
      <c r="DWC2" s="79"/>
      <c r="DWD2" s="79"/>
      <c r="DWE2" s="79"/>
      <c r="DWF2" s="79"/>
      <c r="DWG2" s="79"/>
      <c r="DWH2" s="79"/>
      <c r="DWI2" s="79"/>
      <c r="DWJ2" s="79"/>
      <c r="DWK2" s="79"/>
      <c r="DWL2" s="79"/>
      <c r="DWM2" s="79"/>
      <c r="DWN2" s="79"/>
      <c r="DWO2" s="79"/>
      <c r="DWP2" s="79"/>
      <c r="DWQ2" s="79"/>
      <c r="DWR2" s="79"/>
      <c r="DWS2" s="79"/>
      <c r="DWT2" s="79"/>
      <c r="DWU2" s="79"/>
      <c r="DWV2" s="79"/>
      <c r="DWW2" s="79"/>
      <c r="DWX2" s="79"/>
      <c r="DWY2" s="79"/>
      <c r="DWZ2" s="79"/>
      <c r="DXA2" s="79"/>
      <c r="DXB2" s="79"/>
      <c r="DXC2" s="79"/>
      <c r="DXD2" s="79"/>
      <c r="DXE2" s="79"/>
      <c r="DXF2" s="79"/>
      <c r="DXG2" s="79"/>
      <c r="DXH2" s="79"/>
      <c r="DXI2" s="79"/>
      <c r="DXJ2" s="79"/>
      <c r="DXK2" s="79"/>
      <c r="DXL2" s="79"/>
      <c r="DXM2" s="79"/>
      <c r="DXN2" s="79"/>
      <c r="DXO2" s="79"/>
      <c r="DXP2" s="79"/>
      <c r="DXQ2" s="79"/>
      <c r="DXR2" s="79"/>
      <c r="DXS2" s="79"/>
      <c r="DXT2" s="79"/>
      <c r="DXU2" s="79"/>
      <c r="DXV2" s="79"/>
      <c r="DXW2" s="79"/>
      <c r="DXX2" s="79"/>
      <c r="DXY2" s="79"/>
      <c r="DXZ2" s="79"/>
      <c r="DYA2" s="79"/>
      <c r="DYB2" s="79"/>
      <c r="DYC2" s="79"/>
      <c r="DYD2" s="79"/>
      <c r="DYE2" s="79"/>
      <c r="DYF2" s="79"/>
      <c r="DYG2" s="79"/>
      <c r="DYH2" s="79"/>
      <c r="DYI2" s="79"/>
      <c r="DYJ2" s="79"/>
      <c r="DYK2" s="79"/>
      <c r="DYL2" s="79"/>
      <c r="DYM2" s="79"/>
      <c r="DYN2" s="79"/>
      <c r="DYO2" s="79"/>
      <c r="DYP2" s="79"/>
      <c r="DYQ2" s="79"/>
      <c r="DYR2" s="79"/>
      <c r="DYS2" s="79"/>
      <c r="DYT2" s="79"/>
      <c r="DYU2" s="79"/>
      <c r="DYV2" s="79"/>
      <c r="DYW2" s="79"/>
      <c r="DYX2" s="79"/>
      <c r="DYY2" s="79"/>
      <c r="DYZ2" s="79"/>
      <c r="DZA2" s="79"/>
      <c r="DZB2" s="79"/>
      <c r="DZC2" s="79"/>
      <c r="DZD2" s="79"/>
      <c r="DZE2" s="79"/>
      <c r="DZF2" s="79"/>
      <c r="DZG2" s="79"/>
      <c r="DZH2" s="79"/>
      <c r="DZI2" s="79"/>
      <c r="DZJ2" s="79"/>
      <c r="DZK2" s="79"/>
      <c r="DZL2" s="79"/>
      <c r="DZM2" s="79"/>
      <c r="DZN2" s="79"/>
      <c r="DZO2" s="79"/>
      <c r="DZP2" s="79"/>
      <c r="DZQ2" s="79"/>
      <c r="DZR2" s="79"/>
      <c r="DZS2" s="79"/>
      <c r="DZT2" s="79"/>
      <c r="DZU2" s="79"/>
      <c r="DZV2" s="79"/>
      <c r="DZW2" s="79"/>
      <c r="DZX2" s="79"/>
      <c r="DZY2" s="79"/>
      <c r="DZZ2" s="79"/>
      <c r="EAA2" s="79"/>
      <c r="EAB2" s="79"/>
      <c r="EAC2" s="79"/>
      <c r="EAD2" s="79"/>
      <c r="EAE2" s="79"/>
      <c r="EAF2" s="79"/>
      <c r="EAG2" s="79"/>
      <c r="EAH2" s="79"/>
      <c r="EAI2" s="79"/>
      <c r="EAJ2" s="79"/>
      <c r="EAK2" s="79"/>
      <c r="EAL2" s="79"/>
      <c r="EAM2" s="79"/>
      <c r="EAN2" s="79"/>
      <c r="EAO2" s="79"/>
      <c r="EAP2" s="79"/>
      <c r="EAQ2" s="79"/>
      <c r="EAR2" s="79"/>
      <c r="EAS2" s="79"/>
      <c r="EAT2" s="79"/>
      <c r="EAU2" s="79"/>
      <c r="EAV2" s="79"/>
      <c r="EAW2" s="79"/>
      <c r="EAX2" s="79"/>
      <c r="EAY2" s="79"/>
      <c r="EAZ2" s="79"/>
      <c r="EBA2" s="79"/>
      <c r="EBB2" s="79"/>
      <c r="EBC2" s="79"/>
      <c r="EBD2" s="79"/>
      <c r="EBE2" s="79"/>
      <c r="EBF2" s="79"/>
      <c r="EBG2" s="79"/>
      <c r="EBH2" s="79"/>
      <c r="EBI2" s="79"/>
      <c r="EBJ2" s="79"/>
      <c r="EBK2" s="79"/>
      <c r="EBL2" s="79"/>
      <c r="EBM2" s="79"/>
      <c r="EBN2" s="79"/>
      <c r="EBO2" s="79"/>
      <c r="EBP2" s="79"/>
      <c r="EBQ2" s="79"/>
      <c r="EBR2" s="79"/>
      <c r="EBS2" s="79"/>
      <c r="EBT2" s="79"/>
      <c r="EBU2" s="79"/>
      <c r="EBV2" s="79"/>
      <c r="EBW2" s="79"/>
      <c r="EBX2" s="79"/>
      <c r="EBY2" s="79"/>
      <c r="EBZ2" s="79"/>
      <c r="ECA2" s="79"/>
      <c r="ECB2" s="79"/>
      <c r="ECC2" s="79"/>
      <c r="ECD2" s="79"/>
      <c r="ECE2" s="79"/>
      <c r="ECF2" s="79"/>
      <c r="ECG2" s="79"/>
      <c r="ECH2" s="79"/>
      <c r="ECI2" s="79"/>
      <c r="ECJ2" s="79"/>
      <c r="ECK2" s="79"/>
      <c r="ECL2" s="79"/>
      <c r="ECM2" s="79"/>
      <c r="ECN2" s="79"/>
      <c r="ECO2" s="79"/>
      <c r="ECP2" s="79"/>
      <c r="ECQ2" s="79"/>
      <c r="ECR2" s="79"/>
      <c r="ECS2" s="79"/>
      <c r="ECT2" s="79"/>
      <c r="ECU2" s="79"/>
      <c r="ECV2" s="79"/>
      <c r="ECW2" s="79"/>
      <c r="ECX2" s="79"/>
      <c r="ECY2" s="79"/>
      <c r="ECZ2" s="79"/>
      <c r="EDA2" s="79"/>
      <c r="EDB2" s="79"/>
      <c r="EDC2" s="79"/>
      <c r="EDD2" s="79"/>
      <c r="EDE2" s="79"/>
      <c r="EDF2" s="79"/>
      <c r="EDG2" s="79"/>
      <c r="EDH2" s="79"/>
      <c r="EDI2" s="79"/>
      <c r="EDJ2" s="79"/>
      <c r="EDK2" s="79"/>
      <c r="EDL2" s="79"/>
      <c r="EDM2" s="79"/>
      <c r="EDN2" s="79"/>
      <c r="EDO2" s="79"/>
      <c r="EDP2" s="79"/>
      <c r="EDQ2" s="79"/>
      <c r="EDR2" s="79"/>
      <c r="EDS2" s="79"/>
      <c r="EDT2" s="79"/>
      <c r="EDU2" s="79"/>
      <c r="EDV2" s="79"/>
      <c r="EDW2" s="79"/>
      <c r="EDX2" s="79"/>
      <c r="EDY2" s="79"/>
      <c r="EDZ2" s="79"/>
      <c r="EEA2" s="79"/>
      <c r="EEB2" s="79"/>
      <c r="EEC2" s="79"/>
      <c r="EED2" s="79"/>
      <c r="EEE2" s="79"/>
      <c r="EEF2" s="79"/>
      <c r="EEG2" s="79"/>
      <c r="EEH2" s="79"/>
      <c r="EEI2" s="79"/>
      <c r="EEJ2" s="79"/>
      <c r="EEK2" s="79"/>
      <c r="EEL2" s="79"/>
      <c r="EEM2" s="79"/>
      <c r="EEN2" s="79"/>
      <c r="EEO2" s="79"/>
      <c r="EEP2" s="79"/>
      <c r="EEQ2" s="79"/>
      <c r="EER2" s="79"/>
      <c r="EES2" s="79"/>
      <c r="EET2" s="79"/>
      <c r="EEU2" s="79"/>
      <c r="EEV2" s="79"/>
      <c r="EEW2" s="79"/>
      <c r="EEX2" s="79"/>
      <c r="EEY2" s="79"/>
      <c r="EEZ2" s="79"/>
      <c r="EFA2" s="79"/>
      <c r="EFB2" s="79"/>
      <c r="EFC2" s="79"/>
      <c r="EFD2" s="79"/>
      <c r="EFE2" s="79"/>
      <c r="EFF2" s="79"/>
      <c r="EFG2" s="79"/>
      <c r="EFH2" s="79"/>
      <c r="EFI2" s="79"/>
      <c r="EFJ2" s="79"/>
      <c r="EFK2" s="79"/>
      <c r="EFL2" s="79"/>
      <c r="EFM2" s="79"/>
      <c r="EFN2" s="79"/>
      <c r="EFO2" s="79"/>
      <c r="EFP2" s="79"/>
      <c r="EFQ2" s="79"/>
      <c r="EFR2" s="79"/>
      <c r="EFS2" s="79"/>
      <c r="EFT2" s="79"/>
      <c r="EFU2" s="79"/>
      <c r="EFV2" s="79"/>
      <c r="EFW2" s="79"/>
      <c r="EFX2" s="79"/>
      <c r="EFY2" s="79"/>
      <c r="EFZ2" s="79"/>
      <c r="EGA2" s="79"/>
      <c r="EGB2" s="79"/>
      <c r="EGC2" s="79"/>
      <c r="EGD2" s="79"/>
      <c r="EGE2" s="79"/>
      <c r="EGF2" s="79"/>
      <c r="EGG2" s="79"/>
      <c r="EGH2" s="79"/>
      <c r="EGI2" s="79"/>
      <c r="EGJ2" s="79"/>
      <c r="EGK2" s="79"/>
      <c r="EGL2" s="79"/>
      <c r="EGM2" s="79"/>
      <c r="EGN2" s="79"/>
      <c r="EGO2" s="79"/>
      <c r="EGP2" s="79"/>
      <c r="EGQ2" s="79"/>
      <c r="EGR2" s="79"/>
      <c r="EGS2" s="79"/>
      <c r="EGT2" s="79"/>
      <c r="EGU2" s="79"/>
      <c r="EGV2" s="79"/>
      <c r="EGW2" s="79"/>
      <c r="EGX2" s="79"/>
      <c r="EGY2" s="79"/>
      <c r="EGZ2" s="79"/>
      <c r="EHA2" s="79"/>
      <c r="EHB2" s="79"/>
      <c r="EHC2" s="79"/>
      <c r="EHD2" s="79"/>
      <c r="EHE2" s="79"/>
      <c r="EHF2" s="79"/>
      <c r="EHG2" s="79"/>
      <c r="EHH2" s="79"/>
      <c r="EHI2" s="79"/>
      <c r="EHJ2" s="79"/>
      <c r="EHK2" s="79"/>
      <c r="EHL2" s="79"/>
      <c r="EHM2" s="79"/>
      <c r="EHN2" s="79"/>
      <c r="EHO2" s="79"/>
      <c r="EHP2" s="79"/>
      <c r="EHQ2" s="79"/>
      <c r="EHR2" s="79"/>
      <c r="EHS2" s="79"/>
      <c r="EHT2" s="79"/>
      <c r="EHU2" s="79"/>
      <c r="EHV2" s="79"/>
      <c r="EHW2" s="79"/>
      <c r="EHX2" s="79"/>
      <c r="EHY2" s="79"/>
      <c r="EHZ2" s="79"/>
      <c r="EIA2" s="79"/>
      <c r="EIB2" s="79"/>
      <c r="EIC2" s="79"/>
      <c r="EID2" s="79"/>
      <c r="EIE2" s="79"/>
      <c r="EIF2" s="79"/>
      <c r="EIG2" s="79"/>
      <c r="EIH2" s="79"/>
      <c r="EII2" s="79"/>
      <c r="EIJ2" s="79"/>
      <c r="EIK2" s="79"/>
      <c r="EIL2" s="79"/>
      <c r="EIM2" s="79"/>
      <c r="EIN2" s="79"/>
      <c r="EIO2" s="79"/>
      <c r="EIP2" s="79"/>
      <c r="EIQ2" s="79"/>
      <c r="EIR2" s="79"/>
      <c r="EIS2" s="79"/>
      <c r="EIT2" s="79"/>
      <c r="EIU2" s="79"/>
      <c r="EIV2" s="79"/>
      <c r="EIW2" s="79"/>
      <c r="EIX2" s="79"/>
      <c r="EIY2" s="79"/>
      <c r="EIZ2" s="79"/>
      <c r="EJA2" s="79"/>
      <c r="EJB2" s="79"/>
      <c r="EJC2" s="79"/>
      <c r="EJD2" s="79"/>
      <c r="EJE2" s="79"/>
      <c r="EJF2" s="79"/>
      <c r="EJG2" s="79"/>
      <c r="EJH2" s="79"/>
      <c r="EJI2" s="79"/>
      <c r="EJJ2" s="79"/>
      <c r="EJK2" s="79"/>
      <c r="EJL2" s="79"/>
      <c r="EJM2" s="79"/>
      <c r="EJN2" s="79"/>
      <c r="EJO2" s="79"/>
      <c r="EJP2" s="79"/>
      <c r="EJQ2" s="79"/>
      <c r="EJR2" s="79"/>
      <c r="EJS2" s="79"/>
      <c r="EJT2" s="79"/>
      <c r="EJU2" s="79"/>
      <c r="EJV2" s="79"/>
      <c r="EJW2" s="79"/>
      <c r="EJX2" s="79"/>
      <c r="EJY2" s="79"/>
      <c r="EJZ2" s="79"/>
      <c r="EKA2" s="79"/>
      <c r="EKB2" s="79"/>
      <c r="EKC2" s="79"/>
      <c r="EKD2" s="79"/>
      <c r="EKE2" s="79"/>
      <c r="EKF2" s="79"/>
      <c r="EKG2" s="79"/>
      <c r="EKH2" s="79"/>
      <c r="EKI2" s="79"/>
      <c r="EKJ2" s="79"/>
      <c r="EKK2" s="79"/>
      <c r="EKL2" s="79"/>
      <c r="EKM2" s="79"/>
      <c r="EKN2" s="79"/>
      <c r="EKO2" s="79"/>
      <c r="EKP2" s="79"/>
      <c r="EKQ2" s="79"/>
      <c r="EKR2" s="79"/>
      <c r="EKS2" s="79"/>
      <c r="EKT2" s="79"/>
      <c r="EKU2" s="79"/>
      <c r="EKV2" s="79"/>
      <c r="EKW2" s="79"/>
      <c r="EKX2" s="79"/>
      <c r="EKY2" s="79"/>
      <c r="EKZ2" s="79"/>
      <c r="ELA2" s="79"/>
      <c r="ELB2" s="79"/>
      <c r="ELC2" s="79"/>
      <c r="ELD2" s="79"/>
      <c r="ELE2" s="79"/>
      <c r="ELF2" s="79"/>
      <c r="ELG2" s="79"/>
      <c r="ELH2" s="79"/>
      <c r="ELI2" s="79"/>
      <c r="ELJ2" s="79"/>
      <c r="ELK2" s="79"/>
      <c r="ELL2" s="79"/>
      <c r="ELM2" s="79"/>
      <c r="ELN2" s="79"/>
      <c r="ELO2" s="79"/>
      <c r="ELP2" s="79"/>
      <c r="ELQ2" s="79"/>
      <c r="ELR2" s="79"/>
      <c r="ELS2" s="79"/>
      <c r="ELT2" s="79"/>
      <c r="ELU2" s="79"/>
      <c r="ELV2" s="79"/>
      <c r="ELW2" s="79"/>
      <c r="ELX2" s="79"/>
      <c r="ELY2" s="79"/>
      <c r="ELZ2" s="79"/>
      <c r="EMA2" s="79"/>
      <c r="EMB2" s="79"/>
      <c r="EMC2" s="79"/>
      <c r="EMD2" s="79"/>
      <c r="EME2" s="79"/>
      <c r="EMF2" s="79"/>
      <c r="EMG2" s="79"/>
      <c r="EMH2" s="79"/>
      <c r="EMI2" s="79"/>
      <c r="EMJ2" s="79"/>
      <c r="EMK2" s="79"/>
      <c r="EML2" s="79"/>
      <c r="EMM2" s="79"/>
      <c r="EMN2" s="79"/>
      <c r="EMO2" s="79"/>
      <c r="EMP2" s="79"/>
      <c r="EMQ2" s="79"/>
      <c r="EMR2" s="79"/>
      <c r="EMS2" s="79"/>
      <c r="EMT2" s="79"/>
      <c r="EMU2" s="79"/>
      <c r="EMV2" s="79"/>
      <c r="EMW2" s="79"/>
      <c r="EMX2" s="79"/>
      <c r="EMY2" s="79"/>
      <c r="EMZ2" s="79"/>
      <c r="ENA2" s="79"/>
      <c r="ENB2" s="79"/>
      <c r="ENC2" s="79"/>
      <c r="END2" s="79"/>
      <c r="ENE2" s="79"/>
      <c r="ENF2" s="79"/>
      <c r="ENG2" s="79"/>
      <c r="ENH2" s="79"/>
      <c r="ENI2" s="79"/>
      <c r="ENJ2" s="79"/>
      <c r="ENK2" s="79"/>
      <c r="ENL2" s="79"/>
      <c r="ENM2" s="79"/>
      <c r="ENN2" s="79"/>
      <c r="ENO2" s="79"/>
      <c r="ENP2" s="79"/>
      <c r="ENQ2" s="79"/>
      <c r="ENR2" s="79"/>
      <c r="ENS2" s="79"/>
      <c r="ENT2" s="79"/>
      <c r="ENU2" s="79"/>
      <c r="ENV2" s="79"/>
      <c r="ENW2" s="79"/>
      <c r="ENX2" s="79"/>
      <c r="ENY2" s="79"/>
      <c r="ENZ2" s="79"/>
      <c r="EOA2" s="79"/>
      <c r="EOB2" s="79"/>
      <c r="EOC2" s="79"/>
      <c r="EOD2" s="79"/>
      <c r="EOE2" s="79"/>
      <c r="EOF2" s="79"/>
      <c r="EOG2" s="79"/>
      <c r="EOH2" s="79"/>
      <c r="EOI2" s="79"/>
      <c r="EOJ2" s="79"/>
      <c r="EOK2" s="79"/>
      <c r="EOL2" s="79"/>
      <c r="EOM2" s="79"/>
      <c r="EON2" s="79"/>
      <c r="EOO2" s="79"/>
      <c r="EOP2" s="79"/>
      <c r="EOQ2" s="79"/>
      <c r="EOR2" s="79"/>
      <c r="EOS2" s="79"/>
      <c r="EOT2" s="79"/>
      <c r="EOU2" s="79"/>
      <c r="EOV2" s="79"/>
      <c r="EOW2" s="79"/>
      <c r="EOX2" s="79"/>
      <c r="EOY2" s="79"/>
      <c r="EOZ2" s="79"/>
      <c r="EPA2" s="79"/>
      <c r="EPB2" s="79"/>
      <c r="EPC2" s="79"/>
      <c r="EPD2" s="79"/>
      <c r="EPE2" s="79"/>
      <c r="EPF2" s="79"/>
      <c r="EPG2" s="79"/>
      <c r="EPH2" s="79"/>
      <c r="EPI2" s="79"/>
      <c r="EPJ2" s="79"/>
      <c r="EPK2" s="79"/>
      <c r="EPL2" s="79"/>
      <c r="EPM2" s="79"/>
      <c r="EPN2" s="79"/>
      <c r="EPO2" s="79"/>
      <c r="EPP2" s="79"/>
      <c r="EPQ2" s="79"/>
      <c r="EPR2" s="79"/>
      <c r="EPS2" s="79"/>
      <c r="EPT2" s="79"/>
      <c r="EPU2" s="79"/>
      <c r="EPV2" s="79"/>
      <c r="EPW2" s="79"/>
      <c r="EPX2" s="79"/>
      <c r="EPY2" s="79"/>
      <c r="EPZ2" s="79"/>
      <c r="EQA2" s="79"/>
      <c r="EQB2" s="79"/>
      <c r="EQC2" s="79"/>
      <c r="EQD2" s="79"/>
      <c r="EQE2" s="79"/>
      <c r="EQF2" s="79"/>
      <c r="EQG2" s="79"/>
      <c r="EQH2" s="79"/>
      <c r="EQI2" s="79"/>
      <c r="EQJ2" s="79"/>
      <c r="EQK2" s="79"/>
      <c r="EQL2" s="79"/>
      <c r="EQM2" s="79"/>
      <c r="EQN2" s="79"/>
      <c r="EQO2" s="79"/>
      <c r="EQP2" s="79"/>
      <c r="EQQ2" s="79"/>
      <c r="EQR2" s="79"/>
      <c r="EQS2" s="79"/>
      <c r="EQT2" s="79"/>
      <c r="EQU2" s="79"/>
      <c r="EQV2" s="79"/>
      <c r="EQW2" s="79"/>
      <c r="EQX2" s="79"/>
      <c r="EQY2" s="79"/>
      <c r="EQZ2" s="79"/>
      <c r="ERA2" s="79"/>
      <c r="ERB2" s="79"/>
      <c r="ERC2" s="79"/>
      <c r="ERD2" s="79"/>
      <c r="ERE2" s="79"/>
      <c r="ERF2" s="79"/>
      <c r="ERG2" s="79"/>
      <c r="ERH2" s="79"/>
      <c r="ERI2" s="79"/>
      <c r="ERJ2" s="79"/>
      <c r="ERK2" s="79"/>
      <c r="ERL2" s="79"/>
      <c r="ERM2" s="79"/>
      <c r="ERN2" s="79"/>
      <c r="ERO2" s="79"/>
      <c r="ERP2" s="79"/>
      <c r="ERQ2" s="79"/>
      <c r="ERR2" s="79"/>
      <c r="ERS2" s="79"/>
      <c r="ERT2" s="79"/>
      <c r="ERU2" s="79"/>
      <c r="ERV2" s="79"/>
      <c r="ERW2" s="79"/>
      <c r="ERX2" s="79"/>
      <c r="ERY2" s="79"/>
      <c r="ERZ2" s="79"/>
      <c r="ESA2" s="79"/>
      <c r="ESB2" s="79"/>
      <c r="ESC2" s="79"/>
      <c r="ESD2" s="79"/>
      <c r="ESE2" s="79"/>
      <c r="ESF2" s="79"/>
      <c r="ESG2" s="79"/>
      <c r="ESH2" s="79"/>
      <c r="ESI2" s="79"/>
      <c r="ESJ2" s="79"/>
      <c r="ESK2" s="79"/>
      <c r="ESL2" s="79"/>
      <c r="ESM2" s="79"/>
      <c r="ESN2" s="79"/>
      <c r="ESO2" s="79"/>
      <c r="ESP2" s="79"/>
      <c r="ESQ2" s="79"/>
      <c r="ESR2" s="79"/>
      <c r="ESS2" s="79"/>
      <c r="EST2" s="79"/>
      <c r="ESU2" s="79"/>
      <c r="ESV2" s="79"/>
      <c r="ESW2" s="79"/>
      <c r="ESX2" s="79"/>
      <c r="ESY2" s="79"/>
      <c r="ESZ2" s="79"/>
      <c r="ETA2" s="79"/>
      <c r="ETB2" s="79"/>
      <c r="ETC2" s="79"/>
      <c r="ETD2" s="79"/>
      <c r="ETE2" s="79"/>
      <c r="ETF2" s="79"/>
      <c r="ETG2" s="79"/>
      <c r="ETH2" s="79"/>
      <c r="ETI2" s="79"/>
      <c r="ETJ2" s="79"/>
      <c r="ETK2" s="79"/>
      <c r="ETL2" s="79"/>
      <c r="ETM2" s="79"/>
      <c r="ETN2" s="79"/>
      <c r="ETO2" s="79"/>
      <c r="ETP2" s="79"/>
      <c r="ETQ2" s="79"/>
      <c r="ETR2" s="79"/>
      <c r="ETS2" s="79"/>
      <c r="ETT2" s="79"/>
      <c r="ETU2" s="79"/>
      <c r="ETV2" s="79"/>
      <c r="ETW2" s="79"/>
      <c r="ETX2" s="79"/>
      <c r="ETY2" s="79"/>
      <c r="ETZ2" s="79"/>
      <c r="EUA2" s="79"/>
      <c r="EUB2" s="79"/>
      <c r="EUC2" s="79"/>
      <c r="EUD2" s="79"/>
      <c r="EUE2" s="79"/>
      <c r="EUF2" s="79"/>
      <c r="EUG2" s="79"/>
      <c r="EUH2" s="79"/>
      <c r="EUI2" s="79"/>
      <c r="EUJ2" s="79"/>
      <c r="EUK2" s="79"/>
      <c r="EUL2" s="79"/>
      <c r="EUM2" s="79"/>
      <c r="EUN2" s="79"/>
      <c r="EUO2" s="79"/>
      <c r="EUP2" s="79"/>
      <c r="EUQ2" s="79"/>
      <c r="EUR2" s="79"/>
      <c r="EUS2" s="79"/>
      <c r="EUT2" s="79"/>
      <c r="EUU2" s="79"/>
      <c r="EUV2" s="79"/>
      <c r="EUW2" s="79"/>
      <c r="EUX2" s="79"/>
      <c r="EUY2" s="79"/>
      <c r="EUZ2" s="79"/>
      <c r="EVA2" s="79"/>
      <c r="EVB2" s="79"/>
      <c r="EVC2" s="79"/>
      <c r="EVD2" s="79"/>
      <c r="EVE2" s="79"/>
      <c r="EVF2" s="79"/>
      <c r="EVG2" s="79"/>
      <c r="EVH2" s="79"/>
      <c r="EVI2" s="79"/>
      <c r="EVJ2" s="79"/>
      <c r="EVK2" s="79"/>
      <c r="EVL2" s="79"/>
      <c r="EVM2" s="79"/>
      <c r="EVN2" s="79"/>
      <c r="EVO2" s="79"/>
      <c r="EVP2" s="79"/>
      <c r="EVQ2" s="79"/>
      <c r="EVR2" s="79"/>
      <c r="EVS2" s="79"/>
      <c r="EVT2" s="79"/>
      <c r="EVU2" s="79"/>
      <c r="EVV2" s="79"/>
      <c r="EVW2" s="79"/>
      <c r="EVX2" s="79"/>
      <c r="EVY2" s="79"/>
      <c r="EVZ2" s="79"/>
      <c r="EWA2" s="79"/>
      <c r="EWB2" s="79"/>
      <c r="EWC2" s="79"/>
      <c r="EWD2" s="79"/>
      <c r="EWE2" s="79"/>
      <c r="EWF2" s="79"/>
      <c r="EWG2" s="79"/>
      <c r="EWH2" s="79"/>
      <c r="EWI2" s="79"/>
      <c r="EWJ2" s="79"/>
      <c r="EWK2" s="79"/>
      <c r="EWL2" s="79"/>
      <c r="EWM2" s="79"/>
      <c r="EWN2" s="79"/>
      <c r="EWO2" s="79"/>
      <c r="EWP2" s="79"/>
      <c r="EWQ2" s="79"/>
      <c r="EWR2" s="79"/>
      <c r="EWS2" s="79"/>
      <c r="EWT2" s="79"/>
      <c r="EWU2" s="79"/>
      <c r="EWV2" s="79"/>
      <c r="EWW2" s="79"/>
      <c r="EWX2" s="79"/>
      <c r="EWY2" s="79"/>
      <c r="EWZ2" s="79"/>
      <c r="EXA2" s="79"/>
      <c r="EXB2" s="79"/>
      <c r="EXC2" s="79"/>
      <c r="EXD2" s="79"/>
      <c r="EXE2" s="79"/>
      <c r="EXF2" s="79"/>
      <c r="EXG2" s="79"/>
      <c r="EXH2" s="79"/>
      <c r="EXI2" s="79"/>
      <c r="EXJ2" s="79"/>
      <c r="EXK2" s="79"/>
      <c r="EXL2" s="79"/>
      <c r="EXM2" s="79"/>
      <c r="EXN2" s="79"/>
      <c r="EXO2" s="79"/>
      <c r="EXP2" s="79"/>
      <c r="EXQ2" s="79"/>
      <c r="EXR2" s="79"/>
      <c r="EXS2" s="79"/>
      <c r="EXT2" s="79"/>
      <c r="EXU2" s="79"/>
      <c r="EXV2" s="79"/>
      <c r="EXW2" s="79"/>
      <c r="EXX2" s="79"/>
      <c r="EXY2" s="79"/>
      <c r="EXZ2" s="79"/>
      <c r="EYA2" s="79"/>
      <c r="EYB2" s="79"/>
      <c r="EYC2" s="79"/>
      <c r="EYD2" s="79"/>
      <c r="EYE2" s="79"/>
      <c r="EYF2" s="79"/>
      <c r="EYG2" s="79"/>
      <c r="EYH2" s="79"/>
      <c r="EYI2" s="79"/>
      <c r="EYJ2" s="79"/>
      <c r="EYK2" s="79"/>
      <c r="EYL2" s="79"/>
      <c r="EYM2" s="79"/>
      <c r="EYN2" s="79"/>
      <c r="EYO2" s="79"/>
      <c r="EYP2" s="79"/>
      <c r="EYQ2" s="79"/>
      <c r="EYR2" s="79"/>
      <c r="EYS2" s="79"/>
      <c r="EYT2" s="79"/>
      <c r="EYU2" s="79"/>
      <c r="EYV2" s="79"/>
      <c r="EYW2" s="79"/>
      <c r="EYX2" s="79"/>
      <c r="EYY2" s="79"/>
      <c r="EYZ2" s="79"/>
      <c r="EZA2" s="79"/>
      <c r="EZB2" s="79"/>
      <c r="EZC2" s="79"/>
      <c r="EZD2" s="79"/>
      <c r="EZE2" s="79"/>
      <c r="EZF2" s="79"/>
      <c r="EZG2" s="79"/>
      <c r="EZH2" s="79"/>
      <c r="EZI2" s="79"/>
      <c r="EZJ2" s="79"/>
      <c r="EZK2" s="79"/>
      <c r="EZL2" s="79"/>
      <c r="EZM2" s="79"/>
      <c r="EZN2" s="79"/>
      <c r="EZO2" s="79"/>
      <c r="EZP2" s="79"/>
      <c r="EZQ2" s="79"/>
      <c r="EZR2" s="79"/>
      <c r="EZS2" s="79"/>
      <c r="EZT2" s="79"/>
      <c r="EZU2" s="79"/>
      <c r="EZV2" s="79"/>
      <c r="EZW2" s="79"/>
      <c r="EZX2" s="79"/>
      <c r="EZY2" s="79"/>
      <c r="EZZ2" s="79"/>
      <c r="FAA2" s="79"/>
      <c r="FAB2" s="79"/>
      <c r="FAC2" s="79"/>
      <c r="FAD2" s="79"/>
      <c r="FAE2" s="79"/>
      <c r="FAF2" s="79"/>
      <c r="FAG2" s="79"/>
      <c r="FAH2" s="79"/>
      <c r="FAI2" s="79"/>
      <c r="FAJ2" s="79"/>
      <c r="FAK2" s="79"/>
      <c r="FAL2" s="79"/>
      <c r="FAM2" s="79"/>
      <c r="FAN2" s="79"/>
      <c r="FAO2" s="79"/>
      <c r="FAP2" s="79"/>
      <c r="FAQ2" s="79"/>
      <c r="FAR2" s="79"/>
      <c r="FAS2" s="79"/>
      <c r="FAT2" s="79"/>
      <c r="FAU2" s="79"/>
      <c r="FAV2" s="79"/>
      <c r="FAW2" s="79"/>
      <c r="FAX2" s="79"/>
      <c r="FAY2" s="79"/>
      <c r="FAZ2" s="79"/>
      <c r="FBA2" s="79"/>
      <c r="FBB2" s="79"/>
      <c r="FBC2" s="79"/>
      <c r="FBD2" s="79"/>
      <c r="FBE2" s="79"/>
      <c r="FBF2" s="79"/>
      <c r="FBG2" s="79"/>
      <c r="FBH2" s="79"/>
      <c r="FBI2" s="79"/>
      <c r="FBJ2" s="79"/>
      <c r="FBK2" s="79"/>
      <c r="FBL2" s="79"/>
      <c r="FBM2" s="79"/>
      <c r="FBN2" s="79"/>
      <c r="FBO2" s="79"/>
      <c r="FBP2" s="79"/>
      <c r="FBQ2" s="79"/>
      <c r="FBR2" s="79"/>
      <c r="FBS2" s="79"/>
      <c r="FBT2" s="79"/>
      <c r="FBU2" s="79"/>
      <c r="FBV2" s="79"/>
      <c r="FBW2" s="79"/>
      <c r="FBX2" s="79"/>
      <c r="FBY2" s="79"/>
      <c r="FBZ2" s="79"/>
      <c r="FCA2" s="79"/>
      <c r="FCB2" s="79"/>
      <c r="FCC2" s="79"/>
      <c r="FCD2" s="79"/>
      <c r="FCE2" s="79"/>
      <c r="FCF2" s="79"/>
      <c r="FCG2" s="79"/>
      <c r="FCH2" s="79"/>
      <c r="FCI2" s="79"/>
      <c r="FCJ2" s="79"/>
      <c r="FCK2" s="79"/>
      <c r="FCL2" s="79"/>
      <c r="FCM2" s="79"/>
      <c r="FCN2" s="79"/>
      <c r="FCO2" s="79"/>
      <c r="FCP2" s="79"/>
      <c r="FCQ2" s="79"/>
      <c r="FCR2" s="79"/>
      <c r="FCS2" s="79"/>
      <c r="FCT2" s="79"/>
      <c r="FCU2" s="79"/>
      <c r="FCV2" s="79"/>
      <c r="FCW2" s="79"/>
      <c r="FCX2" s="79"/>
      <c r="FCY2" s="79"/>
      <c r="FCZ2" s="79"/>
      <c r="FDA2" s="79"/>
      <c r="FDB2" s="79"/>
      <c r="FDC2" s="79"/>
      <c r="FDD2" s="79"/>
      <c r="FDE2" s="79"/>
      <c r="FDF2" s="79"/>
      <c r="FDG2" s="79"/>
      <c r="FDH2" s="79"/>
      <c r="FDI2" s="79"/>
      <c r="FDJ2" s="79"/>
      <c r="FDK2" s="79"/>
      <c r="FDL2" s="79"/>
      <c r="FDM2" s="79"/>
      <c r="FDN2" s="79"/>
      <c r="FDO2" s="79"/>
      <c r="FDP2" s="79"/>
      <c r="FDQ2" s="79"/>
      <c r="FDR2" s="79"/>
      <c r="FDS2" s="79"/>
      <c r="FDT2" s="79"/>
      <c r="FDU2" s="79"/>
      <c r="FDV2" s="79"/>
      <c r="FDW2" s="79"/>
      <c r="FDX2" s="79"/>
      <c r="FDY2" s="79"/>
      <c r="FDZ2" s="79"/>
      <c r="FEA2" s="79"/>
      <c r="FEB2" s="79"/>
      <c r="FEC2" s="79"/>
      <c r="FED2" s="79"/>
      <c r="FEE2" s="79"/>
      <c r="FEF2" s="79"/>
      <c r="FEG2" s="79"/>
      <c r="FEH2" s="79"/>
      <c r="FEI2" s="79"/>
      <c r="FEJ2" s="79"/>
      <c r="FEK2" s="79"/>
      <c r="FEL2" s="79"/>
      <c r="FEM2" s="79"/>
      <c r="FEN2" s="79"/>
      <c r="FEO2" s="79"/>
      <c r="FEP2" s="79"/>
      <c r="FEQ2" s="79"/>
      <c r="FER2" s="79"/>
      <c r="FES2" s="79"/>
      <c r="FET2" s="79"/>
      <c r="FEU2" s="79"/>
      <c r="FEV2" s="79"/>
      <c r="FEW2" s="79"/>
      <c r="FEX2" s="79"/>
      <c r="FEY2" s="79"/>
      <c r="FEZ2" s="79"/>
      <c r="FFA2" s="79"/>
      <c r="FFB2" s="79"/>
      <c r="FFC2" s="79"/>
      <c r="FFD2" s="79"/>
      <c r="FFE2" s="79"/>
      <c r="FFF2" s="79"/>
      <c r="FFG2" s="79"/>
      <c r="FFH2" s="79"/>
      <c r="FFI2" s="79"/>
      <c r="FFJ2" s="79"/>
      <c r="FFK2" s="79"/>
      <c r="FFL2" s="79"/>
      <c r="FFM2" s="79"/>
      <c r="FFN2" s="79"/>
      <c r="FFO2" s="79"/>
      <c r="FFP2" s="79"/>
      <c r="FFQ2" s="79"/>
      <c r="FFR2" s="79"/>
      <c r="FFS2" s="79"/>
      <c r="FFT2" s="79"/>
      <c r="FFU2" s="79"/>
      <c r="FFV2" s="79"/>
      <c r="FFW2" s="79"/>
      <c r="FFX2" s="79"/>
      <c r="FFY2" s="79"/>
      <c r="FFZ2" s="79"/>
      <c r="FGA2" s="79"/>
      <c r="FGB2" s="79"/>
      <c r="FGC2" s="79"/>
      <c r="FGD2" s="79"/>
      <c r="FGE2" s="79"/>
      <c r="FGF2" s="79"/>
      <c r="FGG2" s="79"/>
      <c r="FGH2" s="79"/>
      <c r="FGI2" s="79"/>
      <c r="FGJ2" s="79"/>
      <c r="FGK2" s="79"/>
      <c r="FGL2" s="79"/>
      <c r="FGM2" s="79"/>
      <c r="FGN2" s="79"/>
      <c r="FGO2" s="79"/>
      <c r="FGP2" s="79"/>
      <c r="FGQ2" s="79"/>
      <c r="FGR2" s="79"/>
      <c r="FGS2" s="79"/>
      <c r="FGT2" s="79"/>
      <c r="FGU2" s="79"/>
      <c r="FGV2" s="79"/>
      <c r="FGW2" s="79"/>
      <c r="FGX2" s="79"/>
      <c r="FGY2" s="79"/>
      <c r="FGZ2" s="79"/>
      <c r="FHA2" s="79"/>
      <c r="FHB2" s="79"/>
      <c r="FHC2" s="79"/>
      <c r="FHD2" s="79"/>
      <c r="FHE2" s="79"/>
      <c r="FHF2" s="79"/>
      <c r="FHG2" s="79"/>
      <c r="FHH2" s="79"/>
      <c r="FHI2" s="79"/>
      <c r="FHJ2" s="79"/>
      <c r="FHK2" s="79"/>
      <c r="FHL2" s="79"/>
      <c r="FHM2" s="79"/>
      <c r="FHN2" s="79"/>
      <c r="FHO2" s="79"/>
      <c r="FHP2" s="79"/>
      <c r="FHQ2" s="79"/>
      <c r="FHR2" s="79"/>
      <c r="FHS2" s="79"/>
      <c r="FHT2" s="79"/>
      <c r="FHU2" s="79"/>
      <c r="FHV2" s="79"/>
      <c r="FHW2" s="79"/>
      <c r="FHX2" s="79"/>
      <c r="FHY2" s="79"/>
      <c r="FHZ2" s="79"/>
      <c r="FIA2" s="79"/>
      <c r="FIB2" s="79"/>
      <c r="FIC2" s="79"/>
      <c r="FID2" s="79"/>
      <c r="FIE2" s="79"/>
      <c r="FIF2" s="79"/>
      <c r="FIG2" s="79"/>
      <c r="FIH2" s="79"/>
      <c r="FII2" s="79"/>
      <c r="FIJ2" s="79"/>
      <c r="FIK2" s="79"/>
      <c r="FIL2" s="79"/>
      <c r="FIM2" s="79"/>
      <c r="FIN2" s="79"/>
      <c r="FIO2" s="79"/>
      <c r="FIP2" s="79"/>
      <c r="FIQ2" s="79"/>
      <c r="FIR2" s="79"/>
      <c r="FIS2" s="79"/>
      <c r="FIT2" s="79"/>
      <c r="FIU2" s="79"/>
      <c r="FIV2" s="79"/>
      <c r="FIW2" s="79"/>
      <c r="FIX2" s="79"/>
      <c r="FIY2" s="79"/>
      <c r="FIZ2" s="79"/>
      <c r="FJA2" s="79"/>
      <c r="FJB2" s="79"/>
      <c r="FJC2" s="79"/>
      <c r="FJD2" s="79"/>
      <c r="FJE2" s="79"/>
      <c r="FJF2" s="79"/>
      <c r="FJG2" s="79"/>
      <c r="FJH2" s="79"/>
      <c r="FJI2" s="79"/>
      <c r="FJJ2" s="79"/>
      <c r="FJK2" s="79"/>
      <c r="FJL2" s="79"/>
      <c r="FJM2" s="79"/>
      <c r="FJN2" s="79"/>
      <c r="FJO2" s="79"/>
      <c r="FJP2" s="79"/>
      <c r="FJQ2" s="79"/>
      <c r="FJR2" s="79"/>
      <c r="FJS2" s="79"/>
      <c r="FJT2" s="79"/>
      <c r="FJU2" s="79"/>
      <c r="FJV2" s="79"/>
      <c r="FJW2" s="79"/>
      <c r="FJX2" s="79"/>
      <c r="FJY2" s="79"/>
      <c r="FJZ2" s="79"/>
      <c r="FKA2" s="79"/>
      <c r="FKB2" s="79"/>
      <c r="FKC2" s="79"/>
      <c r="FKD2" s="79"/>
      <c r="FKE2" s="79"/>
      <c r="FKF2" s="79"/>
      <c r="FKG2" s="79"/>
      <c r="FKH2" s="79"/>
      <c r="FKI2" s="79"/>
      <c r="FKJ2" s="79"/>
      <c r="FKK2" s="79"/>
      <c r="FKL2" s="79"/>
      <c r="FKM2" s="79"/>
      <c r="FKN2" s="79"/>
      <c r="FKO2" s="79"/>
      <c r="FKP2" s="79"/>
      <c r="FKQ2" s="79"/>
      <c r="FKR2" s="79"/>
      <c r="FKS2" s="79"/>
      <c r="FKT2" s="79"/>
      <c r="FKU2" s="79"/>
      <c r="FKV2" s="79"/>
      <c r="FKW2" s="79"/>
      <c r="FKX2" s="79"/>
      <c r="FKY2" s="79"/>
      <c r="FKZ2" s="79"/>
      <c r="FLA2" s="79"/>
      <c r="FLB2" s="79"/>
      <c r="FLC2" s="79"/>
      <c r="FLD2" s="79"/>
      <c r="FLE2" s="79"/>
      <c r="FLF2" s="79"/>
      <c r="FLG2" s="79"/>
      <c r="FLH2" s="79"/>
      <c r="FLI2" s="79"/>
      <c r="FLJ2" s="79"/>
      <c r="FLK2" s="79"/>
      <c r="FLL2" s="79"/>
      <c r="FLM2" s="79"/>
      <c r="FLN2" s="79"/>
      <c r="FLO2" s="79"/>
      <c r="FLP2" s="79"/>
      <c r="FLQ2" s="79"/>
      <c r="FLR2" s="79"/>
      <c r="FLS2" s="79"/>
      <c r="FLT2" s="79"/>
      <c r="FLU2" s="79"/>
      <c r="FLV2" s="79"/>
      <c r="FLW2" s="79"/>
      <c r="FLX2" s="79"/>
      <c r="FLY2" s="79"/>
      <c r="FLZ2" s="79"/>
      <c r="FMA2" s="79"/>
      <c r="FMB2" s="79"/>
      <c r="FMC2" s="79"/>
      <c r="FMD2" s="79"/>
      <c r="FME2" s="79"/>
      <c r="FMF2" s="79"/>
      <c r="FMG2" s="79"/>
      <c r="FMH2" s="79"/>
      <c r="FMI2" s="79"/>
      <c r="FMJ2" s="79"/>
      <c r="FMK2" s="79"/>
      <c r="FML2" s="79"/>
      <c r="FMM2" s="79"/>
      <c r="FMN2" s="79"/>
      <c r="FMO2" s="79"/>
      <c r="FMP2" s="79"/>
      <c r="FMQ2" s="79"/>
      <c r="FMR2" s="79"/>
      <c r="FMS2" s="79"/>
      <c r="FMT2" s="79"/>
      <c r="FMU2" s="79"/>
      <c r="FMV2" s="79"/>
      <c r="FMW2" s="79"/>
      <c r="FMX2" s="79"/>
      <c r="FMY2" s="79"/>
      <c r="FMZ2" s="79"/>
      <c r="FNA2" s="79"/>
      <c r="FNB2" s="79"/>
      <c r="FNC2" s="79"/>
      <c r="FND2" s="79"/>
      <c r="FNE2" s="79"/>
      <c r="FNF2" s="79"/>
      <c r="FNG2" s="79"/>
      <c r="FNH2" s="79"/>
      <c r="FNI2" s="79"/>
      <c r="FNJ2" s="79"/>
      <c r="FNK2" s="79"/>
      <c r="FNL2" s="79"/>
      <c r="FNM2" s="79"/>
      <c r="FNN2" s="79"/>
      <c r="FNO2" s="79"/>
      <c r="FNP2" s="79"/>
      <c r="FNQ2" s="79"/>
      <c r="FNR2" s="79"/>
      <c r="FNS2" s="79"/>
      <c r="FNT2" s="79"/>
      <c r="FNU2" s="79"/>
      <c r="FNV2" s="79"/>
      <c r="FNW2" s="79"/>
      <c r="FNX2" s="79"/>
      <c r="FNY2" s="79"/>
      <c r="FNZ2" s="79"/>
      <c r="FOA2" s="79"/>
      <c r="FOB2" s="79"/>
      <c r="FOC2" s="79"/>
      <c r="FOD2" s="79"/>
      <c r="FOE2" s="79"/>
      <c r="FOF2" s="79"/>
      <c r="FOG2" s="79"/>
      <c r="FOH2" s="79"/>
      <c r="FOI2" s="79"/>
      <c r="FOJ2" s="79"/>
      <c r="FOK2" s="79"/>
      <c r="FOL2" s="79"/>
      <c r="FOM2" s="79"/>
      <c r="FON2" s="79"/>
      <c r="FOO2" s="79"/>
      <c r="FOP2" s="79"/>
      <c r="FOQ2" s="79"/>
      <c r="FOR2" s="79"/>
      <c r="FOS2" s="79"/>
      <c r="FOT2" s="79"/>
      <c r="FOU2" s="79"/>
      <c r="FOV2" s="79"/>
      <c r="FOW2" s="79"/>
      <c r="FOX2" s="79"/>
      <c r="FOY2" s="79"/>
      <c r="FOZ2" s="79"/>
      <c r="FPA2" s="79"/>
      <c r="FPB2" s="79"/>
      <c r="FPC2" s="79"/>
      <c r="FPD2" s="79"/>
      <c r="FPE2" s="79"/>
      <c r="FPF2" s="79"/>
      <c r="FPG2" s="79"/>
      <c r="FPH2" s="79"/>
      <c r="FPI2" s="79"/>
      <c r="FPJ2" s="79"/>
      <c r="FPK2" s="79"/>
      <c r="FPL2" s="79"/>
      <c r="FPM2" s="79"/>
      <c r="FPN2" s="79"/>
      <c r="FPO2" s="79"/>
      <c r="FPP2" s="79"/>
      <c r="FPQ2" s="79"/>
      <c r="FPR2" s="79"/>
      <c r="FPS2" s="79"/>
      <c r="FPT2" s="79"/>
      <c r="FPU2" s="79"/>
      <c r="FPV2" s="79"/>
      <c r="FPW2" s="79"/>
      <c r="FPX2" s="79"/>
      <c r="FPY2" s="79"/>
      <c r="FPZ2" s="79"/>
      <c r="FQA2" s="79"/>
      <c r="FQB2" s="79"/>
      <c r="FQC2" s="79"/>
      <c r="FQD2" s="79"/>
      <c r="FQE2" s="79"/>
      <c r="FQF2" s="79"/>
      <c r="FQG2" s="79"/>
      <c r="FQH2" s="79"/>
      <c r="FQI2" s="79"/>
      <c r="FQJ2" s="79"/>
      <c r="FQK2" s="79"/>
      <c r="FQL2" s="79"/>
      <c r="FQM2" s="79"/>
      <c r="FQN2" s="79"/>
      <c r="FQO2" s="79"/>
      <c r="FQP2" s="79"/>
      <c r="FQQ2" s="79"/>
      <c r="FQR2" s="79"/>
      <c r="FQS2" s="79"/>
      <c r="FQT2" s="79"/>
      <c r="FQU2" s="79"/>
      <c r="FQV2" s="79"/>
      <c r="FQW2" s="79"/>
      <c r="FQX2" s="79"/>
      <c r="FQY2" s="79"/>
      <c r="FQZ2" s="79"/>
      <c r="FRA2" s="79"/>
      <c r="FRB2" s="79"/>
      <c r="FRC2" s="79"/>
      <c r="FRD2" s="79"/>
      <c r="FRE2" s="79"/>
      <c r="FRF2" s="79"/>
      <c r="FRG2" s="79"/>
      <c r="FRH2" s="79"/>
      <c r="FRI2" s="79"/>
      <c r="FRJ2" s="79"/>
      <c r="FRK2" s="79"/>
      <c r="FRL2" s="79"/>
      <c r="FRM2" s="79"/>
      <c r="FRN2" s="79"/>
      <c r="FRO2" s="79"/>
      <c r="FRP2" s="79"/>
      <c r="FRQ2" s="79"/>
      <c r="FRR2" s="79"/>
      <c r="FRS2" s="79"/>
      <c r="FRT2" s="79"/>
      <c r="FRU2" s="79"/>
      <c r="FRV2" s="79"/>
      <c r="FRW2" s="79"/>
      <c r="FRX2" s="79"/>
      <c r="FRY2" s="79"/>
      <c r="FRZ2" s="79"/>
      <c r="FSA2" s="79"/>
      <c r="FSB2" s="79"/>
      <c r="FSC2" s="79"/>
      <c r="FSD2" s="79"/>
      <c r="FSE2" s="79"/>
      <c r="FSF2" s="79"/>
      <c r="FSG2" s="79"/>
      <c r="FSH2" s="79"/>
      <c r="FSI2" s="79"/>
      <c r="FSJ2" s="79"/>
      <c r="FSK2" s="79"/>
      <c r="FSL2" s="79"/>
      <c r="FSM2" s="79"/>
      <c r="FSN2" s="79"/>
      <c r="FSO2" s="79"/>
      <c r="FSP2" s="79"/>
      <c r="FSQ2" s="79"/>
      <c r="FSR2" s="79"/>
      <c r="FSS2" s="79"/>
      <c r="FST2" s="79"/>
      <c r="FSU2" s="79"/>
      <c r="FSV2" s="79"/>
      <c r="FSW2" s="79"/>
      <c r="FSX2" s="79"/>
      <c r="FSY2" s="79"/>
      <c r="FSZ2" s="79"/>
      <c r="FTA2" s="79"/>
      <c r="FTB2" s="79"/>
      <c r="FTC2" s="79"/>
      <c r="FTD2" s="79"/>
      <c r="FTE2" s="79"/>
      <c r="FTF2" s="79"/>
      <c r="FTG2" s="79"/>
      <c r="FTH2" s="79"/>
      <c r="FTI2" s="79"/>
      <c r="FTJ2" s="79"/>
      <c r="FTK2" s="79"/>
      <c r="FTL2" s="79"/>
      <c r="FTM2" s="79"/>
      <c r="FTN2" s="79"/>
      <c r="FTO2" s="79"/>
      <c r="FTP2" s="79"/>
      <c r="FTQ2" s="79"/>
      <c r="FTR2" s="79"/>
      <c r="FTS2" s="79"/>
      <c r="FTT2" s="79"/>
      <c r="FTU2" s="79"/>
      <c r="FTV2" s="79"/>
      <c r="FTW2" s="79"/>
      <c r="FTX2" s="79"/>
      <c r="FTY2" s="79"/>
      <c r="FTZ2" s="79"/>
      <c r="FUA2" s="79"/>
      <c r="FUB2" s="79"/>
      <c r="FUC2" s="79"/>
      <c r="FUD2" s="79"/>
      <c r="FUE2" s="79"/>
      <c r="FUF2" s="79"/>
      <c r="FUG2" s="79"/>
      <c r="FUH2" s="79"/>
      <c r="FUI2" s="79"/>
      <c r="FUJ2" s="79"/>
      <c r="FUK2" s="79"/>
      <c r="FUL2" s="79"/>
      <c r="FUM2" s="79"/>
      <c r="FUN2" s="79"/>
      <c r="FUO2" s="79"/>
      <c r="FUP2" s="79"/>
      <c r="FUQ2" s="79"/>
      <c r="FUR2" s="79"/>
      <c r="FUS2" s="79"/>
      <c r="FUT2" s="79"/>
      <c r="FUU2" s="79"/>
      <c r="FUV2" s="79"/>
      <c r="FUW2" s="79"/>
      <c r="FUX2" s="79"/>
      <c r="FUY2" s="79"/>
      <c r="FUZ2" s="79"/>
      <c r="FVA2" s="79"/>
      <c r="FVB2" s="79"/>
      <c r="FVC2" s="79"/>
      <c r="FVD2" s="79"/>
      <c r="FVE2" s="79"/>
      <c r="FVF2" s="79"/>
      <c r="FVG2" s="79"/>
      <c r="FVH2" s="79"/>
      <c r="FVI2" s="79"/>
      <c r="FVJ2" s="79"/>
      <c r="FVK2" s="79"/>
      <c r="FVL2" s="79"/>
      <c r="FVM2" s="79"/>
      <c r="FVN2" s="79"/>
      <c r="FVO2" s="79"/>
      <c r="FVP2" s="79"/>
      <c r="FVQ2" s="79"/>
      <c r="FVR2" s="79"/>
      <c r="FVS2" s="79"/>
      <c r="FVT2" s="79"/>
      <c r="FVU2" s="79"/>
      <c r="FVV2" s="79"/>
      <c r="FVW2" s="79"/>
      <c r="FVX2" s="79"/>
      <c r="FVY2" s="79"/>
      <c r="FVZ2" s="79"/>
      <c r="FWA2" s="79"/>
      <c r="FWB2" s="79"/>
      <c r="FWC2" s="79"/>
      <c r="FWD2" s="79"/>
      <c r="FWE2" s="79"/>
      <c r="FWF2" s="79"/>
      <c r="FWG2" s="79"/>
      <c r="FWH2" s="79"/>
      <c r="FWI2" s="79"/>
      <c r="FWJ2" s="79"/>
      <c r="FWK2" s="79"/>
      <c r="FWL2" s="79"/>
      <c r="FWM2" s="79"/>
      <c r="FWN2" s="79"/>
      <c r="FWO2" s="79"/>
      <c r="FWP2" s="79"/>
      <c r="FWQ2" s="79"/>
      <c r="FWR2" s="79"/>
      <c r="FWS2" s="79"/>
      <c r="FWT2" s="79"/>
      <c r="FWU2" s="79"/>
      <c r="FWV2" s="79"/>
      <c r="FWW2" s="79"/>
      <c r="FWX2" s="79"/>
      <c r="FWY2" s="79"/>
      <c r="FWZ2" s="79"/>
      <c r="FXA2" s="79"/>
      <c r="FXB2" s="79"/>
      <c r="FXC2" s="79"/>
      <c r="FXD2" s="79"/>
      <c r="FXE2" s="79"/>
      <c r="FXF2" s="79"/>
      <c r="FXG2" s="79"/>
      <c r="FXH2" s="79"/>
      <c r="FXI2" s="79"/>
      <c r="FXJ2" s="79"/>
      <c r="FXK2" s="79"/>
      <c r="FXL2" s="79"/>
      <c r="FXM2" s="79"/>
      <c r="FXN2" s="79"/>
      <c r="FXO2" s="79"/>
      <c r="FXP2" s="79"/>
      <c r="FXQ2" s="79"/>
      <c r="FXR2" s="79"/>
      <c r="FXS2" s="79"/>
      <c r="FXT2" s="79"/>
      <c r="FXU2" s="79"/>
      <c r="FXV2" s="79"/>
      <c r="FXW2" s="79"/>
      <c r="FXX2" s="79"/>
      <c r="FXY2" s="79"/>
      <c r="FXZ2" s="79"/>
      <c r="FYA2" s="79"/>
      <c r="FYB2" s="79"/>
      <c r="FYC2" s="79"/>
      <c r="FYD2" s="79"/>
      <c r="FYE2" s="79"/>
      <c r="FYF2" s="79"/>
      <c r="FYG2" s="79"/>
      <c r="FYH2" s="79"/>
      <c r="FYI2" s="79"/>
      <c r="FYJ2" s="79"/>
      <c r="FYK2" s="79"/>
      <c r="FYL2" s="79"/>
      <c r="FYM2" s="79"/>
      <c r="FYN2" s="79"/>
      <c r="FYO2" s="79"/>
      <c r="FYP2" s="79"/>
      <c r="FYQ2" s="79"/>
      <c r="FYR2" s="79"/>
      <c r="FYS2" s="79"/>
      <c r="FYT2" s="79"/>
      <c r="FYU2" s="79"/>
      <c r="FYV2" s="79"/>
      <c r="FYW2" s="79"/>
      <c r="FYX2" s="79"/>
      <c r="FYY2" s="79"/>
      <c r="FYZ2" s="79"/>
      <c r="FZA2" s="79"/>
      <c r="FZB2" s="79"/>
      <c r="FZC2" s="79"/>
      <c r="FZD2" s="79"/>
      <c r="FZE2" s="79"/>
      <c r="FZF2" s="79"/>
      <c r="FZG2" s="79"/>
      <c r="FZH2" s="79"/>
      <c r="FZI2" s="79"/>
      <c r="FZJ2" s="79"/>
      <c r="FZK2" s="79"/>
      <c r="FZL2" s="79"/>
      <c r="FZM2" s="79"/>
      <c r="FZN2" s="79"/>
      <c r="FZO2" s="79"/>
      <c r="FZP2" s="79"/>
      <c r="FZQ2" s="79"/>
      <c r="FZR2" s="79"/>
      <c r="FZS2" s="79"/>
      <c r="FZT2" s="79"/>
      <c r="FZU2" s="79"/>
      <c r="FZV2" s="79"/>
      <c r="FZW2" s="79"/>
      <c r="FZX2" s="79"/>
      <c r="FZY2" s="79"/>
      <c r="FZZ2" s="79"/>
      <c r="GAA2" s="79"/>
      <c r="GAB2" s="79"/>
      <c r="GAC2" s="79"/>
      <c r="GAD2" s="79"/>
      <c r="GAE2" s="79"/>
      <c r="GAF2" s="79"/>
      <c r="GAG2" s="79"/>
      <c r="GAH2" s="79"/>
      <c r="GAI2" s="79"/>
      <c r="GAJ2" s="79"/>
      <c r="GAK2" s="79"/>
      <c r="GAL2" s="79"/>
      <c r="GAM2" s="79"/>
      <c r="GAN2" s="79"/>
      <c r="GAO2" s="79"/>
      <c r="GAP2" s="79"/>
      <c r="GAQ2" s="79"/>
      <c r="GAR2" s="79"/>
      <c r="GAS2" s="79"/>
      <c r="GAT2" s="79"/>
      <c r="GAU2" s="79"/>
      <c r="GAV2" s="79"/>
      <c r="GAW2" s="79"/>
      <c r="GAX2" s="79"/>
      <c r="GAY2" s="79"/>
      <c r="GAZ2" s="79"/>
      <c r="GBA2" s="79"/>
      <c r="GBB2" s="79"/>
      <c r="GBC2" s="79"/>
      <c r="GBD2" s="79"/>
      <c r="GBE2" s="79"/>
      <c r="GBF2" s="79"/>
      <c r="GBG2" s="79"/>
      <c r="GBH2" s="79"/>
      <c r="GBI2" s="79"/>
      <c r="GBJ2" s="79"/>
      <c r="GBK2" s="79"/>
      <c r="GBL2" s="79"/>
      <c r="GBM2" s="79"/>
      <c r="GBN2" s="79"/>
      <c r="GBO2" s="79"/>
      <c r="GBP2" s="79"/>
      <c r="GBQ2" s="79"/>
      <c r="GBR2" s="79"/>
      <c r="GBS2" s="79"/>
      <c r="GBT2" s="79"/>
      <c r="GBU2" s="79"/>
      <c r="GBV2" s="79"/>
      <c r="GBW2" s="79"/>
      <c r="GBX2" s="79"/>
      <c r="GBY2" s="79"/>
      <c r="GBZ2" s="79"/>
      <c r="GCA2" s="79"/>
      <c r="GCB2" s="79"/>
      <c r="GCC2" s="79"/>
      <c r="GCD2" s="79"/>
      <c r="GCE2" s="79"/>
      <c r="GCF2" s="79"/>
      <c r="GCG2" s="79"/>
      <c r="GCH2" s="79"/>
      <c r="GCI2" s="79"/>
      <c r="GCJ2" s="79"/>
      <c r="GCK2" s="79"/>
      <c r="GCL2" s="79"/>
      <c r="GCM2" s="79"/>
      <c r="GCN2" s="79"/>
      <c r="GCO2" s="79"/>
      <c r="GCP2" s="79"/>
      <c r="GCQ2" s="79"/>
      <c r="GCR2" s="79"/>
      <c r="GCS2" s="79"/>
      <c r="GCT2" s="79"/>
      <c r="GCU2" s="79"/>
      <c r="GCV2" s="79"/>
      <c r="GCW2" s="79"/>
      <c r="GCX2" s="79"/>
      <c r="GCY2" s="79"/>
      <c r="GCZ2" s="79"/>
      <c r="GDA2" s="79"/>
      <c r="GDB2" s="79"/>
      <c r="GDC2" s="79"/>
      <c r="GDD2" s="79"/>
      <c r="GDE2" s="79"/>
      <c r="GDF2" s="79"/>
      <c r="GDG2" s="79"/>
      <c r="GDH2" s="79"/>
      <c r="GDI2" s="79"/>
      <c r="GDJ2" s="79"/>
      <c r="GDK2" s="79"/>
      <c r="GDL2" s="79"/>
      <c r="GDM2" s="79"/>
      <c r="GDN2" s="79"/>
      <c r="GDO2" s="79"/>
      <c r="GDP2" s="79"/>
      <c r="GDQ2" s="79"/>
      <c r="GDR2" s="79"/>
      <c r="GDS2" s="79"/>
      <c r="GDT2" s="79"/>
      <c r="GDU2" s="79"/>
      <c r="GDV2" s="79"/>
      <c r="GDW2" s="79"/>
      <c r="GDX2" s="79"/>
      <c r="GDY2" s="79"/>
      <c r="GDZ2" s="79"/>
      <c r="GEA2" s="79"/>
      <c r="GEB2" s="79"/>
      <c r="GEC2" s="79"/>
      <c r="GED2" s="79"/>
      <c r="GEE2" s="79"/>
      <c r="GEF2" s="79"/>
      <c r="GEG2" s="79"/>
      <c r="GEH2" s="79"/>
      <c r="GEI2" s="79"/>
      <c r="GEJ2" s="79"/>
      <c r="GEK2" s="79"/>
      <c r="GEL2" s="79"/>
      <c r="GEM2" s="79"/>
      <c r="GEN2" s="79"/>
      <c r="GEO2" s="79"/>
      <c r="GEP2" s="79"/>
      <c r="GEQ2" s="79"/>
      <c r="GER2" s="79"/>
      <c r="GES2" s="79"/>
      <c r="GET2" s="79"/>
      <c r="GEU2" s="79"/>
      <c r="GEV2" s="79"/>
      <c r="GEW2" s="79"/>
      <c r="GEX2" s="79"/>
      <c r="GEY2" s="79"/>
      <c r="GEZ2" s="79"/>
      <c r="GFA2" s="79"/>
      <c r="GFB2" s="79"/>
      <c r="GFC2" s="79"/>
      <c r="GFD2" s="79"/>
      <c r="GFE2" s="79"/>
      <c r="GFF2" s="79"/>
      <c r="GFG2" s="79"/>
      <c r="GFH2" s="79"/>
      <c r="GFI2" s="79"/>
      <c r="GFJ2" s="79"/>
      <c r="GFK2" s="79"/>
      <c r="GFL2" s="79"/>
      <c r="GFM2" s="79"/>
      <c r="GFN2" s="79"/>
      <c r="GFO2" s="79"/>
      <c r="GFP2" s="79"/>
      <c r="GFQ2" s="79"/>
      <c r="GFR2" s="79"/>
      <c r="GFS2" s="79"/>
      <c r="GFT2" s="79"/>
      <c r="GFU2" s="79"/>
      <c r="GFV2" s="79"/>
      <c r="GFW2" s="79"/>
      <c r="GFX2" s="79"/>
      <c r="GFY2" s="79"/>
      <c r="GFZ2" s="79"/>
      <c r="GGA2" s="79"/>
      <c r="GGB2" s="79"/>
      <c r="GGC2" s="79"/>
      <c r="GGD2" s="79"/>
      <c r="GGE2" s="79"/>
      <c r="GGF2" s="79"/>
      <c r="GGG2" s="79"/>
      <c r="GGH2" s="79"/>
      <c r="GGI2" s="79"/>
      <c r="GGJ2" s="79"/>
      <c r="GGK2" s="79"/>
      <c r="GGL2" s="79"/>
      <c r="GGM2" s="79"/>
      <c r="GGN2" s="79"/>
      <c r="GGO2" s="79"/>
      <c r="GGP2" s="79"/>
      <c r="GGQ2" s="79"/>
      <c r="GGR2" s="79"/>
      <c r="GGS2" s="79"/>
      <c r="GGT2" s="79"/>
      <c r="GGU2" s="79"/>
      <c r="GGV2" s="79"/>
      <c r="GGW2" s="79"/>
      <c r="GGX2" s="79"/>
      <c r="GGY2" s="79"/>
      <c r="GGZ2" s="79"/>
      <c r="GHA2" s="79"/>
      <c r="GHB2" s="79"/>
      <c r="GHC2" s="79"/>
      <c r="GHD2" s="79"/>
      <c r="GHE2" s="79"/>
      <c r="GHF2" s="79"/>
      <c r="GHG2" s="79"/>
      <c r="GHH2" s="79"/>
      <c r="GHI2" s="79"/>
      <c r="GHJ2" s="79"/>
      <c r="GHK2" s="79"/>
      <c r="GHL2" s="79"/>
      <c r="GHM2" s="79"/>
      <c r="GHN2" s="79"/>
      <c r="GHO2" s="79"/>
      <c r="GHP2" s="79"/>
      <c r="GHQ2" s="79"/>
      <c r="GHR2" s="79"/>
      <c r="GHS2" s="79"/>
      <c r="GHT2" s="79"/>
      <c r="GHU2" s="79"/>
      <c r="GHV2" s="79"/>
      <c r="GHW2" s="79"/>
      <c r="GHX2" s="79"/>
      <c r="GHY2" s="79"/>
      <c r="GHZ2" s="79"/>
      <c r="GIA2" s="79"/>
      <c r="GIB2" s="79"/>
      <c r="GIC2" s="79"/>
      <c r="GID2" s="79"/>
      <c r="GIE2" s="79"/>
      <c r="GIF2" s="79"/>
      <c r="GIG2" s="79"/>
      <c r="GIH2" s="79"/>
      <c r="GII2" s="79"/>
      <c r="GIJ2" s="79"/>
      <c r="GIK2" s="79"/>
      <c r="GIL2" s="79"/>
      <c r="GIM2" s="79"/>
      <c r="GIN2" s="79"/>
      <c r="GIO2" s="79"/>
      <c r="GIP2" s="79"/>
      <c r="GIQ2" s="79"/>
      <c r="GIR2" s="79"/>
      <c r="GIS2" s="79"/>
      <c r="GIT2" s="79"/>
      <c r="GIU2" s="79"/>
      <c r="GIV2" s="79"/>
      <c r="GIW2" s="79"/>
      <c r="GIX2" s="79"/>
      <c r="GIY2" s="79"/>
      <c r="GIZ2" s="79"/>
      <c r="GJA2" s="79"/>
      <c r="GJB2" s="79"/>
      <c r="GJC2" s="79"/>
      <c r="GJD2" s="79"/>
      <c r="GJE2" s="79"/>
      <c r="GJF2" s="79"/>
      <c r="GJG2" s="79"/>
      <c r="GJH2" s="79"/>
      <c r="GJI2" s="79"/>
      <c r="GJJ2" s="79"/>
      <c r="GJK2" s="79"/>
      <c r="GJL2" s="79"/>
      <c r="GJM2" s="79"/>
      <c r="GJN2" s="79"/>
      <c r="GJO2" s="79"/>
      <c r="GJP2" s="79"/>
      <c r="GJQ2" s="79"/>
      <c r="GJR2" s="79"/>
      <c r="GJS2" s="79"/>
      <c r="GJT2" s="79"/>
      <c r="GJU2" s="79"/>
      <c r="GJV2" s="79"/>
      <c r="GJW2" s="79"/>
      <c r="GJX2" s="79"/>
      <c r="GJY2" s="79"/>
      <c r="GJZ2" s="79"/>
      <c r="GKA2" s="79"/>
      <c r="GKB2" s="79"/>
      <c r="GKC2" s="79"/>
      <c r="GKD2" s="79"/>
      <c r="GKE2" s="79"/>
      <c r="GKF2" s="79"/>
      <c r="GKG2" s="79"/>
      <c r="GKH2" s="79"/>
      <c r="GKI2" s="79"/>
      <c r="GKJ2" s="79"/>
      <c r="GKK2" s="79"/>
      <c r="GKL2" s="79"/>
      <c r="GKM2" s="79"/>
      <c r="GKN2" s="79"/>
      <c r="GKO2" s="79"/>
      <c r="GKP2" s="79"/>
      <c r="GKQ2" s="79"/>
      <c r="GKR2" s="79"/>
      <c r="GKS2" s="79"/>
      <c r="GKT2" s="79"/>
      <c r="GKU2" s="79"/>
      <c r="GKV2" s="79"/>
      <c r="GKW2" s="79"/>
      <c r="GKX2" s="79"/>
      <c r="GKY2" s="79"/>
      <c r="GKZ2" s="79"/>
      <c r="GLA2" s="79"/>
      <c r="GLB2" s="79"/>
      <c r="GLC2" s="79"/>
      <c r="GLD2" s="79"/>
      <c r="GLE2" s="79"/>
      <c r="GLF2" s="79"/>
      <c r="GLG2" s="79"/>
      <c r="GLH2" s="79"/>
      <c r="GLI2" s="79"/>
      <c r="GLJ2" s="79"/>
      <c r="GLK2" s="79"/>
      <c r="GLL2" s="79"/>
      <c r="GLM2" s="79"/>
      <c r="GLN2" s="79"/>
      <c r="GLO2" s="79"/>
      <c r="GLP2" s="79"/>
      <c r="GLQ2" s="79"/>
      <c r="GLR2" s="79"/>
      <c r="GLS2" s="79"/>
      <c r="GLT2" s="79"/>
      <c r="GLU2" s="79"/>
      <c r="GLV2" s="79"/>
      <c r="GLW2" s="79"/>
      <c r="GLX2" s="79"/>
      <c r="GLY2" s="79"/>
      <c r="GLZ2" s="79"/>
      <c r="GMA2" s="79"/>
      <c r="GMB2" s="79"/>
      <c r="GMC2" s="79"/>
      <c r="GMD2" s="79"/>
      <c r="GME2" s="79"/>
      <c r="GMF2" s="79"/>
      <c r="GMG2" s="79"/>
      <c r="GMH2" s="79"/>
      <c r="GMI2" s="79"/>
      <c r="GMJ2" s="79"/>
      <c r="GMK2" s="79"/>
      <c r="GML2" s="79"/>
      <c r="GMM2" s="79"/>
      <c r="GMN2" s="79"/>
      <c r="GMO2" s="79"/>
      <c r="GMP2" s="79"/>
      <c r="GMQ2" s="79"/>
      <c r="GMR2" s="79"/>
      <c r="GMS2" s="79"/>
      <c r="GMT2" s="79"/>
      <c r="GMU2" s="79"/>
      <c r="GMV2" s="79"/>
      <c r="GMW2" s="79"/>
      <c r="GMX2" s="79"/>
      <c r="GMY2" s="79"/>
      <c r="GMZ2" s="79"/>
      <c r="GNA2" s="79"/>
      <c r="GNB2" s="79"/>
      <c r="GNC2" s="79"/>
      <c r="GND2" s="79"/>
      <c r="GNE2" s="79"/>
      <c r="GNF2" s="79"/>
      <c r="GNG2" s="79"/>
      <c r="GNH2" s="79"/>
      <c r="GNI2" s="79"/>
      <c r="GNJ2" s="79"/>
      <c r="GNK2" s="79"/>
      <c r="GNL2" s="79"/>
      <c r="GNM2" s="79"/>
      <c r="GNN2" s="79"/>
      <c r="GNO2" s="79"/>
      <c r="GNP2" s="79"/>
      <c r="GNQ2" s="79"/>
      <c r="GNR2" s="79"/>
      <c r="GNS2" s="79"/>
      <c r="GNT2" s="79"/>
      <c r="GNU2" s="79"/>
      <c r="GNV2" s="79"/>
      <c r="GNW2" s="79"/>
      <c r="GNX2" s="79"/>
      <c r="GNY2" s="79"/>
      <c r="GNZ2" s="79"/>
      <c r="GOA2" s="79"/>
      <c r="GOB2" s="79"/>
      <c r="GOC2" s="79"/>
      <c r="GOD2" s="79"/>
      <c r="GOE2" s="79"/>
      <c r="GOF2" s="79"/>
      <c r="GOG2" s="79"/>
      <c r="GOH2" s="79"/>
      <c r="GOI2" s="79"/>
      <c r="GOJ2" s="79"/>
      <c r="GOK2" s="79"/>
      <c r="GOL2" s="79"/>
      <c r="GOM2" s="79"/>
      <c r="GON2" s="79"/>
      <c r="GOO2" s="79"/>
      <c r="GOP2" s="79"/>
      <c r="GOQ2" s="79"/>
      <c r="GOR2" s="79"/>
      <c r="GOS2" s="79"/>
      <c r="GOT2" s="79"/>
      <c r="GOU2" s="79"/>
      <c r="GOV2" s="79"/>
      <c r="GOW2" s="79"/>
      <c r="GOX2" s="79"/>
      <c r="GOY2" s="79"/>
      <c r="GOZ2" s="79"/>
      <c r="GPA2" s="79"/>
      <c r="GPB2" s="79"/>
      <c r="GPC2" s="79"/>
      <c r="GPD2" s="79"/>
      <c r="GPE2" s="79"/>
      <c r="GPF2" s="79"/>
      <c r="GPG2" s="79"/>
      <c r="GPH2" s="79"/>
      <c r="GPI2" s="79"/>
      <c r="GPJ2" s="79"/>
      <c r="GPK2" s="79"/>
      <c r="GPL2" s="79"/>
      <c r="GPM2" s="79"/>
      <c r="GPN2" s="79"/>
      <c r="GPO2" s="79"/>
      <c r="GPP2" s="79"/>
      <c r="GPQ2" s="79"/>
      <c r="GPR2" s="79"/>
      <c r="GPS2" s="79"/>
      <c r="GPT2" s="79"/>
      <c r="GPU2" s="79"/>
      <c r="GPV2" s="79"/>
      <c r="GPW2" s="79"/>
      <c r="GPX2" s="79"/>
      <c r="GPY2" s="79"/>
      <c r="GPZ2" s="79"/>
      <c r="GQA2" s="79"/>
      <c r="GQB2" s="79"/>
      <c r="GQC2" s="79"/>
      <c r="GQD2" s="79"/>
      <c r="GQE2" s="79"/>
      <c r="GQF2" s="79"/>
      <c r="GQG2" s="79"/>
      <c r="GQH2" s="79"/>
      <c r="GQI2" s="79"/>
      <c r="GQJ2" s="79"/>
      <c r="GQK2" s="79"/>
      <c r="GQL2" s="79"/>
      <c r="GQM2" s="79"/>
      <c r="GQN2" s="79"/>
      <c r="GQO2" s="79"/>
      <c r="GQP2" s="79"/>
      <c r="GQQ2" s="79"/>
      <c r="GQR2" s="79"/>
      <c r="GQS2" s="79"/>
      <c r="GQT2" s="79"/>
      <c r="GQU2" s="79"/>
      <c r="GQV2" s="79"/>
      <c r="GQW2" s="79"/>
      <c r="GQX2" s="79"/>
      <c r="GQY2" s="79"/>
      <c r="GQZ2" s="79"/>
      <c r="GRA2" s="79"/>
      <c r="GRB2" s="79"/>
      <c r="GRC2" s="79"/>
      <c r="GRD2" s="79"/>
      <c r="GRE2" s="79"/>
      <c r="GRF2" s="79"/>
      <c r="GRG2" s="79"/>
      <c r="GRH2" s="79"/>
      <c r="GRI2" s="79"/>
      <c r="GRJ2" s="79"/>
      <c r="GRK2" s="79"/>
      <c r="GRL2" s="79"/>
      <c r="GRM2" s="79"/>
      <c r="GRN2" s="79"/>
      <c r="GRO2" s="79"/>
      <c r="GRP2" s="79"/>
      <c r="GRQ2" s="79"/>
      <c r="GRR2" s="79"/>
      <c r="GRS2" s="79"/>
      <c r="GRT2" s="79"/>
      <c r="GRU2" s="79"/>
      <c r="GRV2" s="79"/>
      <c r="GRW2" s="79"/>
      <c r="GRX2" s="79"/>
      <c r="GRY2" s="79"/>
      <c r="GRZ2" s="79"/>
      <c r="GSA2" s="79"/>
      <c r="GSB2" s="79"/>
      <c r="GSC2" s="79"/>
      <c r="GSD2" s="79"/>
      <c r="GSE2" s="79"/>
      <c r="GSF2" s="79"/>
      <c r="GSG2" s="79"/>
      <c r="GSH2" s="79"/>
      <c r="GSI2" s="79"/>
      <c r="GSJ2" s="79"/>
      <c r="GSK2" s="79"/>
      <c r="GSL2" s="79"/>
      <c r="GSM2" s="79"/>
      <c r="GSN2" s="79"/>
      <c r="GSO2" s="79"/>
      <c r="GSP2" s="79"/>
      <c r="GSQ2" s="79"/>
      <c r="GSR2" s="79"/>
      <c r="GSS2" s="79"/>
      <c r="GST2" s="79"/>
      <c r="GSU2" s="79"/>
      <c r="GSV2" s="79"/>
      <c r="GSW2" s="79"/>
      <c r="GSX2" s="79"/>
      <c r="GSY2" s="79"/>
      <c r="GSZ2" s="79"/>
      <c r="GTA2" s="79"/>
      <c r="GTB2" s="79"/>
      <c r="GTC2" s="79"/>
      <c r="GTD2" s="79"/>
      <c r="GTE2" s="79"/>
      <c r="GTF2" s="79"/>
      <c r="GTG2" s="79"/>
      <c r="GTH2" s="79"/>
      <c r="GTI2" s="79"/>
      <c r="GTJ2" s="79"/>
      <c r="GTK2" s="79"/>
      <c r="GTL2" s="79"/>
      <c r="GTM2" s="79"/>
      <c r="GTN2" s="79"/>
      <c r="GTO2" s="79"/>
      <c r="GTP2" s="79"/>
      <c r="GTQ2" s="79"/>
      <c r="GTR2" s="79"/>
      <c r="GTS2" s="79"/>
      <c r="GTT2" s="79"/>
      <c r="GTU2" s="79"/>
      <c r="GTV2" s="79"/>
      <c r="GTW2" s="79"/>
      <c r="GTX2" s="79"/>
      <c r="GTY2" s="79"/>
      <c r="GTZ2" s="79"/>
      <c r="GUA2" s="79"/>
      <c r="GUB2" s="79"/>
      <c r="GUC2" s="79"/>
      <c r="GUD2" s="79"/>
      <c r="GUE2" s="79"/>
      <c r="GUF2" s="79"/>
      <c r="GUG2" s="79"/>
      <c r="GUH2" s="79"/>
      <c r="GUI2" s="79"/>
      <c r="GUJ2" s="79"/>
      <c r="GUK2" s="79"/>
      <c r="GUL2" s="79"/>
      <c r="GUM2" s="79"/>
      <c r="GUN2" s="79"/>
      <c r="GUO2" s="79"/>
      <c r="GUP2" s="79"/>
      <c r="GUQ2" s="79"/>
      <c r="GUR2" s="79"/>
      <c r="GUS2" s="79"/>
      <c r="GUT2" s="79"/>
      <c r="GUU2" s="79"/>
      <c r="GUV2" s="79"/>
      <c r="GUW2" s="79"/>
      <c r="GUX2" s="79"/>
      <c r="GUY2" s="79"/>
      <c r="GUZ2" s="79"/>
      <c r="GVA2" s="79"/>
      <c r="GVB2" s="79"/>
      <c r="GVC2" s="79"/>
      <c r="GVD2" s="79"/>
      <c r="GVE2" s="79"/>
      <c r="GVF2" s="79"/>
      <c r="GVG2" s="79"/>
      <c r="GVH2" s="79"/>
      <c r="GVI2" s="79"/>
      <c r="GVJ2" s="79"/>
      <c r="GVK2" s="79"/>
      <c r="GVL2" s="79"/>
      <c r="GVM2" s="79"/>
      <c r="GVN2" s="79"/>
      <c r="GVO2" s="79"/>
      <c r="GVP2" s="79"/>
      <c r="GVQ2" s="79"/>
      <c r="GVR2" s="79"/>
      <c r="GVS2" s="79"/>
      <c r="GVT2" s="79"/>
      <c r="GVU2" s="79"/>
      <c r="GVV2" s="79"/>
      <c r="GVW2" s="79"/>
      <c r="GVX2" s="79"/>
      <c r="GVY2" s="79"/>
      <c r="GVZ2" s="79"/>
      <c r="GWA2" s="79"/>
      <c r="GWB2" s="79"/>
      <c r="GWC2" s="79"/>
      <c r="GWD2" s="79"/>
      <c r="GWE2" s="79"/>
      <c r="GWF2" s="79"/>
      <c r="GWG2" s="79"/>
      <c r="GWH2" s="79"/>
      <c r="GWI2" s="79"/>
      <c r="GWJ2" s="79"/>
      <c r="GWK2" s="79"/>
      <c r="GWL2" s="79"/>
      <c r="GWM2" s="79"/>
      <c r="GWN2" s="79"/>
      <c r="GWO2" s="79"/>
      <c r="GWP2" s="79"/>
      <c r="GWQ2" s="79"/>
      <c r="GWR2" s="79"/>
      <c r="GWS2" s="79"/>
      <c r="GWT2" s="79"/>
      <c r="GWU2" s="79"/>
      <c r="GWV2" s="79"/>
      <c r="GWW2" s="79"/>
      <c r="GWX2" s="79"/>
      <c r="GWY2" s="79"/>
      <c r="GWZ2" s="79"/>
      <c r="GXA2" s="79"/>
      <c r="GXB2" s="79"/>
      <c r="GXC2" s="79"/>
      <c r="GXD2" s="79"/>
      <c r="GXE2" s="79"/>
      <c r="GXF2" s="79"/>
      <c r="GXG2" s="79"/>
      <c r="GXH2" s="79"/>
      <c r="GXI2" s="79"/>
      <c r="GXJ2" s="79"/>
      <c r="GXK2" s="79"/>
      <c r="GXL2" s="79"/>
      <c r="GXM2" s="79"/>
      <c r="GXN2" s="79"/>
      <c r="GXO2" s="79"/>
      <c r="GXP2" s="79"/>
      <c r="GXQ2" s="79"/>
      <c r="GXR2" s="79"/>
      <c r="GXS2" s="79"/>
      <c r="GXT2" s="79"/>
      <c r="GXU2" s="79"/>
      <c r="GXV2" s="79"/>
      <c r="GXW2" s="79"/>
      <c r="GXX2" s="79"/>
      <c r="GXY2" s="79"/>
      <c r="GXZ2" s="79"/>
      <c r="GYA2" s="79"/>
      <c r="GYB2" s="79"/>
      <c r="GYC2" s="79"/>
      <c r="GYD2" s="79"/>
      <c r="GYE2" s="79"/>
      <c r="GYF2" s="79"/>
      <c r="GYG2" s="79"/>
      <c r="GYH2" s="79"/>
      <c r="GYI2" s="79"/>
      <c r="GYJ2" s="79"/>
      <c r="GYK2" s="79"/>
      <c r="GYL2" s="79"/>
      <c r="GYM2" s="79"/>
      <c r="GYN2" s="79"/>
      <c r="GYO2" s="79"/>
      <c r="GYP2" s="79"/>
      <c r="GYQ2" s="79"/>
      <c r="GYR2" s="79"/>
      <c r="GYS2" s="79"/>
      <c r="GYT2" s="79"/>
      <c r="GYU2" s="79"/>
      <c r="GYV2" s="79"/>
      <c r="GYW2" s="79"/>
      <c r="GYX2" s="79"/>
      <c r="GYY2" s="79"/>
      <c r="GYZ2" s="79"/>
      <c r="GZA2" s="79"/>
      <c r="GZB2" s="79"/>
      <c r="GZC2" s="79"/>
      <c r="GZD2" s="79"/>
      <c r="GZE2" s="79"/>
      <c r="GZF2" s="79"/>
      <c r="GZG2" s="79"/>
      <c r="GZH2" s="79"/>
      <c r="GZI2" s="79"/>
      <c r="GZJ2" s="79"/>
      <c r="GZK2" s="79"/>
      <c r="GZL2" s="79"/>
      <c r="GZM2" s="79"/>
      <c r="GZN2" s="79"/>
      <c r="GZO2" s="79"/>
      <c r="GZP2" s="79"/>
      <c r="GZQ2" s="79"/>
      <c r="GZR2" s="79"/>
      <c r="GZS2" s="79"/>
      <c r="GZT2" s="79"/>
      <c r="GZU2" s="79"/>
      <c r="GZV2" s="79"/>
      <c r="GZW2" s="79"/>
      <c r="GZX2" s="79"/>
      <c r="GZY2" s="79"/>
      <c r="GZZ2" s="79"/>
      <c r="HAA2" s="79"/>
      <c r="HAB2" s="79"/>
      <c r="HAC2" s="79"/>
      <c r="HAD2" s="79"/>
      <c r="HAE2" s="79"/>
      <c r="HAF2" s="79"/>
      <c r="HAG2" s="79"/>
      <c r="HAH2" s="79"/>
      <c r="HAI2" s="79"/>
      <c r="HAJ2" s="79"/>
      <c r="HAK2" s="79"/>
      <c r="HAL2" s="79"/>
      <c r="HAM2" s="79"/>
      <c r="HAN2" s="79"/>
      <c r="HAO2" s="79"/>
      <c r="HAP2" s="79"/>
      <c r="HAQ2" s="79"/>
      <c r="HAR2" s="79"/>
      <c r="HAS2" s="79"/>
      <c r="HAT2" s="79"/>
      <c r="HAU2" s="79"/>
      <c r="HAV2" s="79"/>
      <c r="HAW2" s="79"/>
      <c r="HAX2" s="79"/>
      <c r="HAY2" s="79"/>
      <c r="HAZ2" s="79"/>
      <c r="HBA2" s="79"/>
      <c r="HBB2" s="79"/>
      <c r="HBC2" s="79"/>
      <c r="HBD2" s="79"/>
      <c r="HBE2" s="79"/>
      <c r="HBF2" s="79"/>
      <c r="HBG2" s="79"/>
      <c r="HBH2" s="79"/>
      <c r="HBI2" s="79"/>
      <c r="HBJ2" s="79"/>
      <c r="HBK2" s="79"/>
      <c r="HBL2" s="79"/>
      <c r="HBM2" s="79"/>
      <c r="HBN2" s="79"/>
      <c r="HBO2" s="79"/>
      <c r="HBP2" s="79"/>
      <c r="HBQ2" s="79"/>
      <c r="HBR2" s="79"/>
      <c r="HBS2" s="79"/>
      <c r="HBT2" s="79"/>
      <c r="HBU2" s="79"/>
      <c r="HBV2" s="79"/>
      <c r="HBW2" s="79"/>
      <c r="HBX2" s="79"/>
      <c r="HBY2" s="79"/>
      <c r="HBZ2" s="79"/>
      <c r="HCA2" s="79"/>
      <c r="HCB2" s="79"/>
      <c r="HCC2" s="79"/>
      <c r="HCD2" s="79"/>
      <c r="HCE2" s="79"/>
      <c r="HCF2" s="79"/>
      <c r="HCG2" s="79"/>
      <c r="HCH2" s="79"/>
      <c r="HCI2" s="79"/>
      <c r="HCJ2" s="79"/>
      <c r="HCK2" s="79"/>
      <c r="HCL2" s="79"/>
      <c r="HCM2" s="79"/>
      <c r="HCN2" s="79"/>
      <c r="HCO2" s="79"/>
      <c r="HCP2" s="79"/>
      <c r="HCQ2" s="79"/>
      <c r="HCR2" s="79"/>
      <c r="HCS2" s="79"/>
      <c r="HCT2" s="79"/>
      <c r="HCU2" s="79"/>
      <c r="HCV2" s="79"/>
      <c r="HCW2" s="79"/>
      <c r="HCX2" s="79"/>
      <c r="HCY2" s="79"/>
      <c r="HCZ2" s="79"/>
      <c r="HDA2" s="79"/>
      <c r="HDB2" s="79"/>
      <c r="HDC2" s="79"/>
      <c r="HDD2" s="79"/>
      <c r="HDE2" s="79"/>
      <c r="HDF2" s="79"/>
      <c r="HDG2" s="79"/>
      <c r="HDH2" s="79"/>
      <c r="HDI2" s="79"/>
      <c r="HDJ2" s="79"/>
      <c r="HDK2" s="79"/>
      <c r="HDL2" s="79"/>
      <c r="HDM2" s="79"/>
      <c r="HDN2" s="79"/>
      <c r="HDO2" s="79"/>
      <c r="HDP2" s="79"/>
      <c r="HDQ2" s="79"/>
      <c r="HDR2" s="79"/>
      <c r="HDS2" s="79"/>
      <c r="HDT2" s="79"/>
      <c r="HDU2" s="79"/>
      <c r="HDV2" s="79"/>
      <c r="HDW2" s="79"/>
      <c r="HDX2" s="79"/>
      <c r="HDY2" s="79"/>
      <c r="HDZ2" s="79"/>
      <c r="HEA2" s="79"/>
      <c r="HEB2" s="79"/>
      <c r="HEC2" s="79"/>
      <c r="HED2" s="79"/>
      <c r="HEE2" s="79"/>
      <c r="HEF2" s="79"/>
      <c r="HEG2" s="79"/>
      <c r="HEH2" s="79"/>
      <c r="HEI2" s="79"/>
      <c r="HEJ2" s="79"/>
      <c r="HEK2" s="79"/>
      <c r="HEL2" s="79"/>
      <c r="HEM2" s="79"/>
      <c r="HEN2" s="79"/>
      <c r="HEO2" s="79"/>
      <c r="HEP2" s="79"/>
      <c r="HEQ2" s="79"/>
      <c r="HER2" s="79"/>
      <c r="HES2" s="79"/>
      <c r="HET2" s="79"/>
      <c r="HEU2" s="79"/>
      <c r="HEV2" s="79"/>
      <c r="HEW2" s="79"/>
      <c r="HEX2" s="79"/>
      <c r="HEY2" s="79"/>
      <c r="HEZ2" s="79"/>
      <c r="HFA2" s="79"/>
      <c r="HFB2" s="79"/>
      <c r="HFC2" s="79"/>
      <c r="HFD2" s="79"/>
      <c r="HFE2" s="79"/>
      <c r="HFF2" s="79"/>
      <c r="HFG2" s="79"/>
      <c r="HFH2" s="79"/>
      <c r="HFI2" s="79"/>
      <c r="HFJ2" s="79"/>
      <c r="HFK2" s="79"/>
      <c r="HFL2" s="79"/>
      <c r="HFM2" s="79"/>
      <c r="HFN2" s="79"/>
      <c r="HFO2" s="79"/>
      <c r="HFP2" s="79"/>
      <c r="HFQ2" s="79"/>
      <c r="HFR2" s="79"/>
      <c r="HFS2" s="79"/>
      <c r="HFT2" s="79"/>
      <c r="HFU2" s="79"/>
      <c r="HFV2" s="79"/>
      <c r="HFW2" s="79"/>
      <c r="HFX2" s="79"/>
      <c r="HFY2" s="79"/>
      <c r="HFZ2" s="79"/>
      <c r="HGA2" s="79"/>
      <c r="HGB2" s="79"/>
      <c r="HGC2" s="79"/>
      <c r="HGD2" s="79"/>
      <c r="HGE2" s="79"/>
      <c r="HGF2" s="79"/>
      <c r="HGG2" s="79"/>
      <c r="HGH2" s="79"/>
      <c r="HGI2" s="79"/>
      <c r="HGJ2" s="79"/>
      <c r="HGK2" s="79"/>
      <c r="HGL2" s="79"/>
      <c r="HGM2" s="79"/>
      <c r="HGN2" s="79"/>
      <c r="HGO2" s="79"/>
      <c r="HGP2" s="79"/>
      <c r="HGQ2" s="79"/>
      <c r="HGR2" s="79"/>
      <c r="HGS2" s="79"/>
      <c r="HGT2" s="79"/>
      <c r="HGU2" s="79"/>
      <c r="HGV2" s="79"/>
      <c r="HGW2" s="79"/>
      <c r="HGX2" s="79"/>
      <c r="HGY2" s="79"/>
      <c r="HGZ2" s="79"/>
      <c r="HHA2" s="79"/>
      <c r="HHB2" s="79"/>
      <c r="HHC2" s="79"/>
      <c r="HHD2" s="79"/>
      <c r="HHE2" s="79"/>
      <c r="HHF2" s="79"/>
      <c r="HHG2" s="79"/>
      <c r="HHH2" s="79"/>
      <c r="HHI2" s="79"/>
      <c r="HHJ2" s="79"/>
      <c r="HHK2" s="79"/>
      <c r="HHL2" s="79"/>
      <c r="HHM2" s="79"/>
      <c r="HHN2" s="79"/>
      <c r="HHO2" s="79"/>
      <c r="HHP2" s="79"/>
      <c r="HHQ2" s="79"/>
      <c r="HHR2" s="79"/>
      <c r="HHS2" s="79"/>
      <c r="HHT2" s="79"/>
      <c r="HHU2" s="79"/>
      <c r="HHV2" s="79"/>
      <c r="HHW2" s="79"/>
      <c r="HHX2" s="79"/>
      <c r="HHY2" s="79"/>
      <c r="HHZ2" s="79"/>
      <c r="HIA2" s="79"/>
      <c r="HIB2" s="79"/>
      <c r="HIC2" s="79"/>
      <c r="HID2" s="79"/>
      <c r="HIE2" s="79"/>
      <c r="HIF2" s="79"/>
      <c r="HIG2" s="79"/>
      <c r="HIH2" s="79"/>
      <c r="HII2" s="79"/>
      <c r="HIJ2" s="79"/>
      <c r="HIK2" s="79"/>
      <c r="HIL2" s="79"/>
      <c r="HIM2" s="79"/>
      <c r="HIN2" s="79"/>
      <c r="HIO2" s="79"/>
      <c r="HIP2" s="79"/>
      <c r="HIQ2" s="79"/>
      <c r="HIR2" s="79"/>
      <c r="HIS2" s="79"/>
      <c r="HIT2" s="79"/>
      <c r="HIU2" s="79"/>
      <c r="HIV2" s="79"/>
      <c r="HIW2" s="79"/>
      <c r="HIX2" s="79"/>
      <c r="HIY2" s="79"/>
      <c r="HIZ2" s="79"/>
      <c r="HJA2" s="79"/>
      <c r="HJB2" s="79"/>
      <c r="HJC2" s="79"/>
      <c r="HJD2" s="79"/>
      <c r="HJE2" s="79"/>
      <c r="HJF2" s="79"/>
      <c r="HJG2" s="79"/>
      <c r="HJH2" s="79"/>
      <c r="HJI2" s="79"/>
      <c r="HJJ2" s="79"/>
      <c r="HJK2" s="79"/>
      <c r="HJL2" s="79"/>
      <c r="HJM2" s="79"/>
      <c r="HJN2" s="79"/>
      <c r="HJO2" s="79"/>
      <c r="HJP2" s="79"/>
      <c r="HJQ2" s="79"/>
      <c r="HJR2" s="79"/>
      <c r="HJS2" s="79"/>
      <c r="HJT2" s="79"/>
      <c r="HJU2" s="79"/>
      <c r="HJV2" s="79"/>
      <c r="HJW2" s="79"/>
      <c r="HJX2" s="79"/>
      <c r="HJY2" s="79"/>
      <c r="HJZ2" s="79"/>
      <c r="HKA2" s="79"/>
      <c r="HKB2" s="79"/>
      <c r="HKC2" s="79"/>
      <c r="HKD2" s="79"/>
      <c r="HKE2" s="79"/>
      <c r="HKF2" s="79"/>
      <c r="HKG2" s="79"/>
      <c r="HKH2" s="79"/>
      <c r="HKI2" s="79"/>
      <c r="HKJ2" s="79"/>
      <c r="HKK2" s="79"/>
      <c r="HKL2" s="79"/>
      <c r="HKM2" s="79"/>
      <c r="HKN2" s="79"/>
      <c r="HKO2" s="79"/>
      <c r="HKP2" s="79"/>
      <c r="HKQ2" s="79"/>
      <c r="HKR2" s="79"/>
      <c r="HKS2" s="79"/>
      <c r="HKT2" s="79"/>
      <c r="HKU2" s="79"/>
      <c r="HKV2" s="79"/>
      <c r="HKW2" s="79"/>
      <c r="HKX2" s="79"/>
      <c r="HKY2" s="79"/>
      <c r="HKZ2" s="79"/>
      <c r="HLA2" s="79"/>
      <c r="HLB2" s="79"/>
      <c r="HLC2" s="79"/>
      <c r="HLD2" s="79"/>
      <c r="HLE2" s="79"/>
      <c r="HLF2" s="79"/>
      <c r="HLG2" s="79"/>
      <c r="HLH2" s="79"/>
      <c r="HLI2" s="79"/>
      <c r="HLJ2" s="79"/>
      <c r="HLK2" s="79"/>
      <c r="HLL2" s="79"/>
      <c r="HLM2" s="79"/>
      <c r="HLN2" s="79"/>
      <c r="HLO2" s="79"/>
      <c r="HLP2" s="79"/>
      <c r="HLQ2" s="79"/>
      <c r="HLR2" s="79"/>
      <c r="HLS2" s="79"/>
      <c r="HLT2" s="79"/>
      <c r="HLU2" s="79"/>
      <c r="HLV2" s="79"/>
      <c r="HLW2" s="79"/>
      <c r="HLX2" s="79"/>
      <c r="HLY2" s="79"/>
      <c r="HLZ2" s="79"/>
      <c r="HMA2" s="79"/>
      <c r="HMB2" s="79"/>
      <c r="HMC2" s="79"/>
      <c r="HMD2" s="79"/>
      <c r="HME2" s="79"/>
      <c r="HMF2" s="79"/>
      <c r="HMG2" s="79"/>
      <c r="HMH2" s="79"/>
      <c r="HMI2" s="79"/>
      <c r="HMJ2" s="79"/>
      <c r="HMK2" s="79"/>
      <c r="HML2" s="79"/>
      <c r="HMM2" s="79"/>
      <c r="HMN2" s="79"/>
      <c r="HMO2" s="79"/>
      <c r="HMP2" s="79"/>
      <c r="HMQ2" s="79"/>
      <c r="HMR2" s="79"/>
      <c r="HMS2" s="79"/>
      <c r="HMT2" s="79"/>
      <c r="HMU2" s="79"/>
      <c r="HMV2" s="79"/>
      <c r="HMW2" s="79"/>
      <c r="HMX2" s="79"/>
      <c r="HMY2" s="79"/>
      <c r="HMZ2" s="79"/>
      <c r="HNA2" s="79"/>
      <c r="HNB2" s="79"/>
      <c r="HNC2" s="79"/>
      <c r="HND2" s="79"/>
      <c r="HNE2" s="79"/>
      <c r="HNF2" s="79"/>
      <c r="HNG2" s="79"/>
      <c r="HNH2" s="79"/>
      <c r="HNI2" s="79"/>
      <c r="HNJ2" s="79"/>
      <c r="HNK2" s="79"/>
      <c r="HNL2" s="79"/>
      <c r="HNM2" s="79"/>
      <c r="HNN2" s="79"/>
      <c r="HNO2" s="79"/>
      <c r="HNP2" s="79"/>
      <c r="HNQ2" s="79"/>
      <c r="HNR2" s="79"/>
      <c r="HNS2" s="79"/>
      <c r="HNT2" s="79"/>
      <c r="HNU2" s="79"/>
      <c r="HNV2" s="79"/>
      <c r="HNW2" s="79"/>
      <c r="HNX2" s="79"/>
      <c r="HNY2" s="79"/>
      <c r="HNZ2" s="79"/>
      <c r="HOA2" s="79"/>
      <c r="HOB2" s="79"/>
      <c r="HOC2" s="79"/>
      <c r="HOD2" s="79"/>
      <c r="HOE2" s="79"/>
      <c r="HOF2" s="79"/>
      <c r="HOG2" s="79"/>
      <c r="HOH2" s="79"/>
      <c r="HOI2" s="79"/>
      <c r="HOJ2" s="79"/>
      <c r="HOK2" s="79"/>
      <c r="HOL2" s="79"/>
      <c r="HOM2" s="79"/>
      <c r="HON2" s="79"/>
      <c r="HOO2" s="79"/>
      <c r="HOP2" s="79"/>
      <c r="HOQ2" s="79"/>
      <c r="HOR2" s="79"/>
      <c r="HOS2" s="79"/>
      <c r="HOT2" s="79"/>
      <c r="HOU2" s="79"/>
      <c r="HOV2" s="79"/>
      <c r="HOW2" s="79"/>
      <c r="HOX2" s="79"/>
      <c r="HOY2" s="79"/>
      <c r="HOZ2" s="79"/>
      <c r="HPA2" s="79"/>
      <c r="HPB2" s="79"/>
      <c r="HPC2" s="79"/>
      <c r="HPD2" s="79"/>
      <c r="HPE2" s="79"/>
      <c r="HPF2" s="79"/>
      <c r="HPG2" s="79"/>
      <c r="HPH2" s="79"/>
      <c r="HPI2" s="79"/>
      <c r="HPJ2" s="79"/>
      <c r="HPK2" s="79"/>
      <c r="HPL2" s="79"/>
      <c r="HPM2" s="79"/>
      <c r="HPN2" s="79"/>
      <c r="HPO2" s="79"/>
      <c r="HPP2" s="79"/>
      <c r="HPQ2" s="79"/>
      <c r="HPR2" s="79"/>
      <c r="HPS2" s="79"/>
      <c r="HPT2" s="79"/>
      <c r="HPU2" s="79"/>
      <c r="HPV2" s="79"/>
      <c r="HPW2" s="79"/>
      <c r="HPX2" s="79"/>
      <c r="HPY2" s="79"/>
      <c r="HPZ2" s="79"/>
      <c r="HQA2" s="79"/>
      <c r="HQB2" s="79"/>
      <c r="HQC2" s="79"/>
      <c r="HQD2" s="79"/>
      <c r="HQE2" s="79"/>
      <c r="HQF2" s="79"/>
      <c r="HQG2" s="79"/>
      <c r="HQH2" s="79"/>
      <c r="HQI2" s="79"/>
      <c r="HQJ2" s="79"/>
      <c r="HQK2" s="79"/>
      <c r="HQL2" s="79"/>
      <c r="HQM2" s="79"/>
      <c r="HQN2" s="79"/>
      <c r="HQO2" s="79"/>
      <c r="HQP2" s="79"/>
      <c r="HQQ2" s="79"/>
      <c r="HQR2" s="79"/>
      <c r="HQS2" s="79"/>
      <c r="HQT2" s="79"/>
      <c r="HQU2" s="79"/>
      <c r="HQV2" s="79"/>
      <c r="HQW2" s="79"/>
      <c r="HQX2" s="79"/>
      <c r="HQY2" s="79"/>
      <c r="HQZ2" s="79"/>
      <c r="HRA2" s="79"/>
      <c r="HRB2" s="79"/>
      <c r="HRC2" s="79"/>
      <c r="HRD2" s="79"/>
      <c r="HRE2" s="79"/>
      <c r="HRF2" s="79"/>
      <c r="HRG2" s="79"/>
      <c r="HRH2" s="79"/>
      <c r="HRI2" s="79"/>
      <c r="HRJ2" s="79"/>
      <c r="HRK2" s="79"/>
      <c r="HRL2" s="79"/>
      <c r="HRM2" s="79"/>
      <c r="HRN2" s="79"/>
      <c r="HRO2" s="79"/>
      <c r="HRP2" s="79"/>
      <c r="HRQ2" s="79"/>
      <c r="HRR2" s="79"/>
      <c r="HRS2" s="79"/>
      <c r="HRT2" s="79"/>
      <c r="HRU2" s="79"/>
      <c r="HRV2" s="79"/>
      <c r="HRW2" s="79"/>
      <c r="HRX2" s="79"/>
      <c r="HRY2" s="79"/>
      <c r="HRZ2" s="79"/>
      <c r="HSA2" s="79"/>
      <c r="HSB2" s="79"/>
      <c r="HSC2" s="79"/>
      <c r="HSD2" s="79"/>
      <c r="HSE2" s="79"/>
      <c r="HSF2" s="79"/>
      <c r="HSG2" s="79"/>
      <c r="HSH2" s="79"/>
      <c r="HSI2" s="79"/>
      <c r="HSJ2" s="79"/>
      <c r="HSK2" s="79"/>
      <c r="HSL2" s="79"/>
      <c r="HSM2" s="79"/>
      <c r="HSN2" s="79"/>
      <c r="HSO2" s="79"/>
      <c r="HSP2" s="79"/>
      <c r="HSQ2" s="79"/>
      <c r="HSR2" s="79"/>
      <c r="HSS2" s="79"/>
      <c r="HST2" s="79"/>
      <c r="HSU2" s="79"/>
      <c r="HSV2" s="79"/>
      <c r="HSW2" s="79"/>
      <c r="HSX2" s="79"/>
      <c r="HSY2" s="79"/>
      <c r="HSZ2" s="79"/>
      <c r="HTA2" s="79"/>
      <c r="HTB2" s="79"/>
      <c r="HTC2" s="79"/>
      <c r="HTD2" s="79"/>
      <c r="HTE2" s="79"/>
      <c r="HTF2" s="79"/>
      <c r="HTG2" s="79"/>
      <c r="HTH2" s="79"/>
      <c r="HTI2" s="79"/>
      <c r="HTJ2" s="79"/>
      <c r="HTK2" s="79"/>
      <c r="HTL2" s="79"/>
      <c r="HTM2" s="79"/>
      <c r="HTN2" s="79"/>
      <c r="HTO2" s="79"/>
      <c r="HTP2" s="79"/>
      <c r="HTQ2" s="79"/>
      <c r="HTR2" s="79"/>
      <c r="HTS2" s="79"/>
      <c r="HTT2" s="79"/>
      <c r="HTU2" s="79"/>
      <c r="HTV2" s="79"/>
      <c r="HTW2" s="79"/>
      <c r="HTX2" s="79"/>
      <c r="HTY2" s="79"/>
      <c r="HTZ2" s="79"/>
      <c r="HUA2" s="79"/>
      <c r="HUB2" s="79"/>
      <c r="HUC2" s="79"/>
      <c r="HUD2" s="79"/>
      <c r="HUE2" s="79"/>
      <c r="HUF2" s="79"/>
      <c r="HUG2" s="79"/>
      <c r="HUH2" s="79"/>
      <c r="HUI2" s="79"/>
      <c r="HUJ2" s="79"/>
      <c r="HUK2" s="79"/>
      <c r="HUL2" s="79"/>
      <c r="HUM2" s="79"/>
      <c r="HUN2" s="79"/>
      <c r="HUO2" s="79"/>
      <c r="HUP2" s="79"/>
      <c r="HUQ2" s="79"/>
      <c r="HUR2" s="79"/>
      <c r="HUS2" s="79"/>
      <c r="HUT2" s="79"/>
      <c r="HUU2" s="79"/>
      <c r="HUV2" s="79"/>
      <c r="HUW2" s="79"/>
      <c r="HUX2" s="79"/>
      <c r="HUY2" s="79"/>
      <c r="HUZ2" s="79"/>
      <c r="HVA2" s="79"/>
      <c r="HVB2" s="79"/>
      <c r="HVC2" s="79"/>
      <c r="HVD2" s="79"/>
      <c r="HVE2" s="79"/>
      <c r="HVF2" s="79"/>
      <c r="HVG2" s="79"/>
      <c r="HVH2" s="79"/>
      <c r="HVI2" s="79"/>
      <c r="HVJ2" s="79"/>
      <c r="HVK2" s="79"/>
      <c r="HVL2" s="79"/>
      <c r="HVM2" s="79"/>
      <c r="HVN2" s="79"/>
      <c r="HVO2" s="79"/>
      <c r="HVP2" s="79"/>
      <c r="HVQ2" s="79"/>
      <c r="HVR2" s="79"/>
      <c r="HVS2" s="79"/>
      <c r="HVT2" s="79"/>
      <c r="HVU2" s="79"/>
      <c r="HVV2" s="79"/>
      <c r="HVW2" s="79"/>
      <c r="HVX2" s="79"/>
      <c r="HVY2" s="79"/>
      <c r="HVZ2" s="79"/>
      <c r="HWA2" s="79"/>
      <c r="HWB2" s="79"/>
      <c r="HWC2" s="79"/>
      <c r="HWD2" s="79"/>
      <c r="HWE2" s="79"/>
      <c r="HWF2" s="79"/>
      <c r="HWG2" s="79"/>
      <c r="HWH2" s="79"/>
      <c r="HWI2" s="79"/>
      <c r="HWJ2" s="79"/>
      <c r="HWK2" s="79"/>
      <c r="HWL2" s="79"/>
      <c r="HWM2" s="79"/>
      <c r="HWN2" s="79"/>
      <c r="HWO2" s="79"/>
      <c r="HWP2" s="79"/>
      <c r="HWQ2" s="79"/>
      <c r="HWR2" s="79"/>
      <c r="HWS2" s="79"/>
      <c r="HWT2" s="79"/>
      <c r="HWU2" s="79"/>
      <c r="HWV2" s="79"/>
      <c r="HWW2" s="79"/>
      <c r="HWX2" s="79"/>
      <c r="HWY2" s="79"/>
      <c r="HWZ2" s="79"/>
      <c r="HXA2" s="79"/>
      <c r="HXB2" s="79"/>
      <c r="HXC2" s="79"/>
      <c r="HXD2" s="79"/>
      <c r="HXE2" s="79"/>
      <c r="HXF2" s="79"/>
      <c r="HXG2" s="79"/>
      <c r="HXH2" s="79"/>
      <c r="HXI2" s="79"/>
      <c r="HXJ2" s="79"/>
      <c r="HXK2" s="79"/>
      <c r="HXL2" s="79"/>
      <c r="HXM2" s="79"/>
      <c r="HXN2" s="79"/>
      <c r="HXO2" s="79"/>
      <c r="HXP2" s="79"/>
      <c r="HXQ2" s="79"/>
      <c r="HXR2" s="79"/>
      <c r="HXS2" s="79"/>
      <c r="HXT2" s="79"/>
      <c r="HXU2" s="79"/>
      <c r="HXV2" s="79"/>
      <c r="HXW2" s="79"/>
      <c r="HXX2" s="79"/>
      <c r="HXY2" s="79"/>
      <c r="HXZ2" s="79"/>
      <c r="HYA2" s="79"/>
      <c r="HYB2" s="79"/>
      <c r="HYC2" s="79"/>
      <c r="HYD2" s="79"/>
      <c r="HYE2" s="79"/>
      <c r="HYF2" s="79"/>
      <c r="HYG2" s="79"/>
      <c r="HYH2" s="79"/>
      <c r="HYI2" s="79"/>
      <c r="HYJ2" s="79"/>
      <c r="HYK2" s="79"/>
      <c r="HYL2" s="79"/>
      <c r="HYM2" s="79"/>
      <c r="HYN2" s="79"/>
      <c r="HYO2" s="79"/>
      <c r="HYP2" s="79"/>
      <c r="HYQ2" s="79"/>
      <c r="HYR2" s="79"/>
      <c r="HYS2" s="79"/>
      <c r="HYT2" s="79"/>
      <c r="HYU2" s="79"/>
      <c r="HYV2" s="79"/>
      <c r="HYW2" s="79"/>
      <c r="HYX2" s="79"/>
      <c r="HYY2" s="79"/>
      <c r="HYZ2" s="79"/>
      <c r="HZA2" s="79"/>
      <c r="HZB2" s="79"/>
      <c r="HZC2" s="79"/>
      <c r="HZD2" s="79"/>
      <c r="HZE2" s="79"/>
      <c r="HZF2" s="79"/>
      <c r="HZG2" s="79"/>
      <c r="HZH2" s="79"/>
      <c r="HZI2" s="79"/>
      <c r="HZJ2" s="79"/>
      <c r="HZK2" s="79"/>
      <c r="HZL2" s="79"/>
      <c r="HZM2" s="79"/>
      <c r="HZN2" s="79"/>
      <c r="HZO2" s="79"/>
      <c r="HZP2" s="79"/>
      <c r="HZQ2" s="79"/>
      <c r="HZR2" s="79"/>
      <c r="HZS2" s="79"/>
      <c r="HZT2" s="79"/>
      <c r="HZU2" s="79"/>
      <c r="HZV2" s="79"/>
      <c r="HZW2" s="79"/>
      <c r="HZX2" s="79"/>
      <c r="HZY2" s="79"/>
      <c r="HZZ2" s="79"/>
      <c r="IAA2" s="79"/>
      <c r="IAB2" s="79"/>
      <c r="IAC2" s="79"/>
      <c r="IAD2" s="79"/>
      <c r="IAE2" s="79"/>
      <c r="IAF2" s="79"/>
      <c r="IAG2" s="79"/>
      <c r="IAH2" s="79"/>
      <c r="IAI2" s="79"/>
      <c r="IAJ2" s="79"/>
      <c r="IAK2" s="79"/>
      <c r="IAL2" s="79"/>
      <c r="IAM2" s="79"/>
      <c r="IAN2" s="79"/>
      <c r="IAO2" s="79"/>
      <c r="IAP2" s="79"/>
      <c r="IAQ2" s="79"/>
      <c r="IAR2" s="79"/>
      <c r="IAS2" s="79"/>
      <c r="IAT2" s="79"/>
      <c r="IAU2" s="79"/>
      <c r="IAV2" s="79"/>
      <c r="IAW2" s="79"/>
      <c r="IAX2" s="79"/>
      <c r="IAY2" s="79"/>
      <c r="IAZ2" s="79"/>
      <c r="IBA2" s="79"/>
      <c r="IBB2" s="79"/>
      <c r="IBC2" s="79"/>
      <c r="IBD2" s="79"/>
      <c r="IBE2" s="79"/>
      <c r="IBF2" s="79"/>
      <c r="IBG2" s="79"/>
      <c r="IBH2" s="79"/>
      <c r="IBI2" s="79"/>
      <c r="IBJ2" s="79"/>
      <c r="IBK2" s="79"/>
      <c r="IBL2" s="79"/>
      <c r="IBM2" s="79"/>
      <c r="IBN2" s="79"/>
      <c r="IBO2" s="79"/>
      <c r="IBP2" s="79"/>
      <c r="IBQ2" s="79"/>
      <c r="IBR2" s="79"/>
      <c r="IBS2" s="79"/>
      <c r="IBT2" s="79"/>
      <c r="IBU2" s="79"/>
      <c r="IBV2" s="79"/>
      <c r="IBW2" s="79"/>
      <c r="IBX2" s="79"/>
      <c r="IBY2" s="79"/>
      <c r="IBZ2" s="79"/>
      <c r="ICA2" s="79"/>
      <c r="ICB2" s="79"/>
      <c r="ICC2" s="79"/>
      <c r="ICD2" s="79"/>
      <c r="ICE2" s="79"/>
      <c r="ICF2" s="79"/>
      <c r="ICG2" s="79"/>
      <c r="ICH2" s="79"/>
      <c r="ICI2" s="79"/>
      <c r="ICJ2" s="79"/>
      <c r="ICK2" s="79"/>
      <c r="ICL2" s="79"/>
      <c r="ICM2" s="79"/>
      <c r="ICN2" s="79"/>
      <c r="ICO2" s="79"/>
      <c r="ICP2" s="79"/>
      <c r="ICQ2" s="79"/>
      <c r="ICR2" s="79"/>
      <c r="ICS2" s="79"/>
      <c r="ICT2" s="79"/>
      <c r="ICU2" s="79"/>
      <c r="ICV2" s="79"/>
      <c r="ICW2" s="79"/>
      <c r="ICX2" s="79"/>
      <c r="ICY2" s="79"/>
      <c r="ICZ2" s="79"/>
      <c r="IDA2" s="79"/>
      <c r="IDB2" s="79"/>
      <c r="IDC2" s="79"/>
      <c r="IDD2" s="79"/>
      <c r="IDE2" s="79"/>
      <c r="IDF2" s="79"/>
      <c r="IDG2" s="79"/>
      <c r="IDH2" s="79"/>
      <c r="IDI2" s="79"/>
      <c r="IDJ2" s="79"/>
      <c r="IDK2" s="79"/>
      <c r="IDL2" s="79"/>
      <c r="IDM2" s="79"/>
      <c r="IDN2" s="79"/>
      <c r="IDO2" s="79"/>
      <c r="IDP2" s="79"/>
      <c r="IDQ2" s="79"/>
      <c r="IDR2" s="79"/>
      <c r="IDS2" s="79"/>
      <c r="IDT2" s="79"/>
      <c r="IDU2" s="79"/>
      <c r="IDV2" s="79"/>
      <c r="IDW2" s="79"/>
      <c r="IDX2" s="79"/>
      <c r="IDY2" s="79"/>
      <c r="IDZ2" s="79"/>
      <c r="IEA2" s="79"/>
      <c r="IEB2" s="79"/>
      <c r="IEC2" s="79"/>
      <c r="IED2" s="79"/>
      <c r="IEE2" s="79"/>
      <c r="IEF2" s="79"/>
      <c r="IEG2" s="79"/>
      <c r="IEH2" s="79"/>
      <c r="IEI2" s="79"/>
      <c r="IEJ2" s="79"/>
      <c r="IEK2" s="79"/>
      <c r="IEL2" s="79"/>
      <c r="IEM2" s="79"/>
      <c r="IEN2" s="79"/>
      <c r="IEO2" s="79"/>
      <c r="IEP2" s="79"/>
      <c r="IEQ2" s="79"/>
      <c r="IER2" s="79"/>
      <c r="IES2" s="79"/>
      <c r="IET2" s="79"/>
      <c r="IEU2" s="79"/>
      <c r="IEV2" s="79"/>
      <c r="IEW2" s="79"/>
      <c r="IEX2" s="79"/>
      <c r="IEY2" s="79"/>
      <c r="IEZ2" s="79"/>
      <c r="IFA2" s="79"/>
      <c r="IFB2" s="79"/>
      <c r="IFC2" s="79"/>
      <c r="IFD2" s="79"/>
      <c r="IFE2" s="79"/>
      <c r="IFF2" s="79"/>
      <c r="IFG2" s="79"/>
      <c r="IFH2" s="79"/>
      <c r="IFI2" s="79"/>
      <c r="IFJ2" s="79"/>
      <c r="IFK2" s="79"/>
      <c r="IFL2" s="79"/>
      <c r="IFM2" s="79"/>
      <c r="IFN2" s="79"/>
      <c r="IFO2" s="79"/>
      <c r="IFP2" s="79"/>
      <c r="IFQ2" s="79"/>
      <c r="IFR2" s="79"/>
      <c r="IFS2" s="79"/>
      <c r="IFT2" s="79"/>
      <c r="IFU2" s="79"/>
      <c r="IFV2" s="79"/>
      <c r="IFW2" s="79"/>
      <c r="IFX2" s="79"/>
      <c r="IFY2" s="79"/>
      <c r="IFZ2" s="79"/>
      <c r="IGA2" s="79"/>
      <c r="IGB2" s="79"/>
      <c r="IGC2" s="79"/>
      <c r="IGD2" s="79"/>
      <c r="IGE2" s="79"/>
      <c r="IGF2" s="79"/>
      <c r="IGG2" s="79"/>
      <c r="IGH2" s="79"/>
      <c r="IGI2" s="79"/>
      <c r="IGJ2" s="79"/>
      <c r="IGK2" s="79"/>
      <c r="IGL2" s="79"/>
      <c r="IGM2" s="79"/>
      <c r="IGN2" s="79"/>
      <c r="IGO2" s="79"/>
      <c r="IGP2" s="79"/>
      <c r="IGQ2" s="79"/>
      <c r="IGR2" s="79"/>
      <c r="IGS2" s="79"/>
      <c r="IGT2" s="79"/>
      <c r="IGU2" s="79"/>
      <c r="IGV2" s="79"/>
      <c r="IGW2" s="79"/>
      <c r="IGX2" s="79"/>
      <c r="IGY2" s="79"/>
      <c r="IGZ2" s="79"/>
      <c r="IHA2" s="79"/>
      <c r="IHB2" s="79"/>
      <c r="IHC2" s="79"/>
      <c r="IHD2" s="79"/>
      <c r="IHE2" s="79"/>
      <c r="IHF2" s="79"/>
      <c r="IHG2" s="79"/>
      <c r="IHH2" s="79"/>
      <c r="IHI2" s="79"/>
      <c r="IHJ2" s="79"/>
      <c r="IHK2" s="79"/>
      <c r="IHL2" s="79"/>
      <c r="IHM2" s="79"/>
      <c r="IHN2" s="79"/>
      <c r="IHO2" s="79"/>
      <c r="IHP2" s="79"/>
      <c r="IHQ2" s="79"/>
      <c r="IHR2" s="79"/>
      <c r="IHS2" s="79"/>
      <c r="IHT2" s="79"/>
      <c r="IHU2" s="79"/>
      <c r="IHV2" s="79"/>
      <c r="IHW2" s="79"/>
      <c r="IHX2" s="79"/>
      <c r="IHY2" s="79"/>
      <c r="IHZ2" s="79"/>
      <c r="IIA2" s="79"/>
      <c r="IIB2" s="79"/>
      <c r="IIC2" s="79"/>
      <c r="IID2" s="79"/>
      <c r="IIE2" s="79"/>
      <c r="IIF2" s="79"/>
      <c r="IIG2" s="79"/>
      <c r="IIH2" s="79"/>
      <c r="III2" s="79"/>
      <c r="IIJ2" s="79"/>
      <c r="IIK2" s="79"/>
      <c r="IIL2" s="79"/>
      <c r="IIM2" s="79"/>
      <c r="IIN2" s="79"/>
      <c r="IIO2" s="79"/>
      <c r="IIP2" s="79"/>
      <c r="IIQ2" s="79"/>
      <c r="IIR2" s="79"/>
      <c r="IIS2" s="79"/>
      <c r="IIT2" s="79"/>
      <c r="IIU2" s="79"/>
      <c r="IIV2" s="79"/>
      <c r="IIW2" s="79"/>
      <c r="IIX2" s="79"/>
      <c r="IIY2" s="79"/>
      <c r="IIZ2" s="79"/>
      <c r="IJA2" s="79"/>
      <c r="IJB2" s="79"/>
      <c r="IJC2" s="79"/>
      <c r="IJD2" s="79"/>
      <c r="IJE2" s="79"/>
      <c r="IJF2" s="79"/>
      <c r="IJG2" s="79"/>
      <c r="IJH2" s="79"/>
      <c r="IJI2" s="79"/>
      <c r="IJJ2" s="79"/>
      <c r="IJK2" s="79"/>
      <c r="IJL2" s="79"/>
      <c r="IJM2" s="79"/>
      <c r="IJN2" s="79"/>
      <c r="IJO2" s="79"/>
      <c r="IJP2" s="79"/>
      <c r="IJQ2" s="79"/>
      <c r="IJR2" s="79"/>
      <c r="IJS2" s="79"/>
      <c r="IJT2" s="79"/>
      <c r="IJU2" s="79"/>
      <c r="IJV2" s="79"/>
      <c r="IJW2" s="79"/>
      <c r="IJX2" s="79"/>
      <c r="IJY2" s="79"/>
      <c r="IJZ2" s="79"/>
      <c r="IKA2" s="79"/>
      <c r="IKB2" s="79"/>
      <c r="IKC2" s="79"/>
      <c r="IKD2" s="79"/>
      <c r="IKE2" s="79"/>
      <c r="IKF2" s="79"/>
      <c r="IKG2" s="79"/>
      <c r="IKH2" s="79"/>
      <c r="IKI2" s="79"/>
      <c r="IKJ2" s="79"/>
      <c r="IKK2" s="79"/>
      <c r="IKL2" s="79"/>
      <c r="IKM2" s="79"/>
      <c r="IKN2" s="79"/>
      <c r="IKO2" s="79"/>
      <c r="IKP2" s="79"/>
      <c r="IKQ2" s="79"/>
      <c r="IKR2" s="79"/>
      <c r="IKS2" s="79"/>
      <c r="IKT2" s="79"/>
      <c r="IKU2" s="79"/>
      <c r="IKV2" s="79"/>
      <c r="IKW2" s="79"/>
      <c r="IKX2" s="79"/>
      <c r="IKY2" s="79"/>
      <c r="IKZ2" s="79"/>
      <c r="ILA2" s="79"/>
      <c r="ILB2" s="79"/>
      <c r="ILC2" s="79"/>
      <c r="ILD2" s="79"/>
      <c r="ILE2" s="79"/>
      <c r="ILF2" s="79"/>
      <c r="ILG2" s="79"/>
      <c r="ILH2" s="79"/>
      <c r="ILI2" s="79"/>
      <c r="ILJ2" s="79"/>
      <c r="ILK2" s="79"/>
      <c r="ILL2" s="79"/>
      <c r="ILM2" s="79"/>
      <c r="ILN2" s="79"/>
      <c r="ILO2" s="79"/>
      <c r="ILP2" s="79"/>
      <c r="ILQ2" s="79"/>
      <c r="ILR2" s="79"/>
      <c r="ILS2" s="79"/>
      <c r="ILT2" s="79"/>
      <c r="ILU2" s="79"/>
      <c r="ILV2" s="79"/>
      <c r="ILW2" s="79"/>
      <c r="ILX2" s="79"/>
      <c r="ILY2" s="79"/>
      <c r="ILZ2" s="79"/>
      <c r="IMA2" s="79"/>
      <c r="IMB2" s="79"/>
      <c r="IMC2" s="79"/>
      <c r="IMD2" s="79"/>
      <c r="IME2" s="79"/>
      <c r="IMF2" s="79"/>
      <c r="IMG2" s="79"/>
      <c r="IMH2" s="79"/>
      <c r="IMI2" s="79"/>
      <c r="IMJ2" s="79"/>
      <c r="IMK2" s="79"/>
      <c r="IML2" s="79"/>
      <c r="IMM2" s="79"/>
      <c r="IMN2" s="79"/>
      <c r="IMO2" s="79"/>
      <c r="IMP2" s="79"/>
      <c r="IMQ2" s="79"/>
      <c r="IMR2" s="79"/>
      <c r="IMS2" s="79"/>
      <c r="IMT2" s="79"/>
      <c r="IMU2" s="79"/>
      <c r="IMV2" s="79"/>
      <c r="IMW2" s="79"/>
      <c r="IMX2" s="79"/>
      <c r="IMY2" s="79"/>
      <c r="IMZ2" s="79"/>
      <c r="INA2" s="79"/>
      <c r="INB2" s="79"/>
      <c r="INC2" s="79"/>
      <c r="IND2" s="79"/>
      <c r="INE2" s="79"/>
      <c r="INF2" s="79"/>
      <c r="ING2" s="79"/>
      <c r="INH2" s="79"/>
      <c r="INI2" s="79"/>
      <c r="INJ2" s="79"/>
      <c r="INK2" s="79"/>
      <c r="INL2" s="79"/>
      <c r="INM2" s="79"/>
      <c r="INN2" s="79"/>
      <c r="INO2" s="79"/>
      <c r="INP2" s="79"/>
      <c r="INQ2" s="79"/>
      <c r="INR2" s="79"/>
      <c r="INS2" s="79"/>
      <c r="INT2" s="79"/>
      <c r="INU2" s="79"/>
      <c r="INV2" s="79"/>
      <c r="INW2" s="79"/>
      <c r="INX2" s="79"/>
      <c r="INY2" s="79"/>
      <c r="INZ2" s="79"/>
      <c r="IOA2" s="79"/>
      <c r="IOB2" s="79"/>
      <c r="IOC2" s="79"/>
      <c r="IOD2" s="79"/>
      <c r="IOE2" s="79"/>
      <c r="IOF2" s="79"/>
      <c r="IOG2" s="79"/>
      <c r="IOH2" s="79"/>
      <c r="IOI2" s="79"/>
      <c r="IOJ2" s="79"/>
      <c r="IOK2" s="79"/>
      <c r="IOL2" s="79"/>
      <c r="IOM2" s="79"/>
      <c r="ION2" s="79"/>
      <c r="IOO2" s="79"/>
      <c r="IOP2" s="79"/>
      <c r="IOQ2" s="79"/>
      <c r="IOR2" s="79"/>
      <c r="IOS2" s="79"/>
      <c r="IOT2" s="79"/>
      <c r="IOU2" s="79"/>
      <c r="IOV2" s="79"/>
      <c r="IOW2" s="79"/>
      <c r="IOX2" s="79"/>
      <c r="IOY2" s="79"/>
      <c r="IOZ2" s="79"/>
      <c r="IPA2" s="79"/>
      <c r="IPB2" s="79"/>
      <c r="IPC2" s="79"/>
      <c r="IPD2" s="79"/>
      <c r="IPE2" s="79"/>
      <c r="IPF2" s="79"/>
      <c r="IPG2" s="79"/>
      <c r="IPH2" s="79"/>
      <c r="IPI2" s="79"/>
      <c r="IPJ2" s="79"/>
      <c r="IPK2" s="79"/>
      <c r="IPL2" s="79"/>
      <c r="IPM2" s="79"/>
      <c r="IPN2" s="79"/>
      <c r="IPO2" s="79"/>
      <c r="IPP2" s="79"/>
      <c r="IPQ2" s="79"/>
      <c r="IPR2" s="79"/>
      <c r="IPS2" s="79"/>
      <c r="IPT2" s="79"/>
      <c r="IPU2" s="79"/>
      <c r="IPV2" s="79"/>
      <c r="IPW2" s="79"/>
      <c r="IPX2" s="79"/>
      <c r="IPY2" s="79"/>
      <c r="IPZ2" s="79"/>
      <c r="IQA2" s="79"/>
      <c r="IQB2" s="79"/>
      <c r="IQC2" s="79"/>
      <c r="IQD2" s="79"/>
      <c r="IQE2" s="79"/>
      <c r="IQF2" s="79"/>
      <c r="IQG2" s="79"/>
      <c r="IQH2" s="79"/>
      <c r="IQI2" s="79"/>
      <c r="IQJ2" s="79"/>
      <c r="IQK2" s="79"/>
      <c r="IQL2" s="79"/>
      <c r="IQM2" s="79"/>
      <c r="IQN2" s="79"/>
      <c r="IQO2" s="79"/>
      <c r="IQP2" s="79"/>
      <c r="IQQ2" s="79"/>
      <c r="IQR2" s="79"/>
      <c r="IQS2" s="79"/>
      <c r="IQT2" s="79"/>
      <c r="IQU2" s="79"/>
      <c r="IQV2" s="79"/>
      <c r="IQW2" s="79"/>
      <c r="IQX2" s="79"/>
      <c r="IQY2" s="79"/>
      <c r="IQZ2" s="79"/>
      <c r="IRA2" s="79"/>
      <c r="IRB2" s="79"/>
      <c r="IRC2" s="79"/>
      <c r="IRD2" s="79"/>
      <c r="IRE2" s="79"/>
      <c r="IRF2" s="79"/>
      <c r="IRG2" s="79"/>
      <c r="IRH2" s="79"/>
      <c r="IRI2" s="79"/>
      <c r="IRJ2" s="79"/>
      <c r="IRK2" s="79"/>
      <c r="IRL2" s="79"/>
      <c r="IRM2" s="79"/>
      <c r="IRN2" s="79"/>
      <c r="IRO2" s="79"/>
      <c r="IRP2" s="79"/>
      <c r="IRQ2" s="79"/>
      <c r="IRR2" s="79"/>
      <c r="IRS2" s="79"/>
      <c r="IRT2" s="79"/>
      <c r="IRU2" s="79"/>
      <c r="IRV2" s="79"/>
      <c r="IRW2" s="79"/>
      <c r="IRX2" s="79"/>
      <c r="IRY2" s="79"/>
      <c r="IRZ2" s="79"/>
      <c r="ISA2" s="79"/>
      <c r="ISB2" s="79"/>
      <c r="ISC2" s="79"/>
      <c r="ISD2" s="79"/>
      <c r="ISE2" s="79"/>
      <c r="ISF2" s="79"/>
      <c r="ISG2" s="79"/>
      <c r="ISH2" s="79"/>
      <c r="ISI2" s="79"/>
      <c r="ISJ2" s="79"/>
      <c r="ISK2" s="79"/>
      <c r="ISL2" s="79"/>
      <c r="ISM2" s="79"/>
      <c r="ISN2" s="79"/>
      <c r="ISO2" s="79"/>
      <c r="ISP2" s="79"/>
      <c r="ISQ2" s="79"/>
      <c r="ISR2" s="79"/>
      <c r="ISS2" s="79"/>
      <c r="IST2" s="79"/>
      <c r="ISU2" s="79"/>
      <c r="ISV2" s="79"/>
      <c r="ISW2" s="79"/>
      <c r="ISX2" s="79"/>
      <c r="ISY2" s="79"/>
      <c r="ISZ2" s="79"/>
      <c r="ITA2" s="79"/>
      <c r="ITB2" s="79"/>
      <c r="ITC2" s="79"/>
      <c r="ITD2" s="79"/>
      <c r="ITE2" s="79"/>
      <c r="ITF2" s="79"/>
      <c r="ITG2" s="79"/>
      <c r="ITH2" s="79"/>
      <c r="ITI2" s="79"/>
      <c r="ITJ2" s="79"/>
      <c r="ITK2" s="79"/>
      <c r="ITL2" s="79"/>
      <c r="ITM2" s="79"/>
      <c r="ITN2" s="79"/>
      <c r="ITO2" s="79"/>
      <c r="ITP2" s="79"/>
      <c r="ITQ2" s="79"/>
      <c r="ITR2" s="79"/>
      <c r="ITS2" s="79"/>
      <c r="ITT2" s="79"/>
      <c r="ITU2" s="79"/>
      <c r="ITV2" s="79"/>
      <c r="ITW2" s="79"/>
      <c r="ITX2" s="79"/>
      <c r="ITY2" s="79"/>
      <c r="ITZ2" s="79"/>
      <c r="IUA2" s="79"/>
      <c r="IUB2" s="79"/>
      <c r="IUC2" s="79"/>
      <c r="IUD2" s="79"/>
      <c r="IUE2" s="79"/>
      <c r="IUF2" s="79"/>
      <c r="IUG2" s="79"/>
      <c r="IUH2" s="79"/>
      <c r="IUI2" s="79"/>
      <c r="IUJ2" s="79"/>
      <c r="IUK2" s="79"/>
      <c r="IUL2" s="79"/>
      <c r="IUM2" s="79"/>
      <c r="IUN2" s="79"/>
      <c r="IUO2" s="79"/>
      <c r="IUP2" s="79"/>
      <c r="IUQ2" s="79"/>
      <c r="IUR2" s="79"/>
      <c r="IUS2" s="79"/>
      <c r="IUT2" s="79"/>
      <c r="IUU2" s="79"/>
      <c r="IUV2" s="79"/>
      <c r="IUW2" s="79"/>
      <c r="IUX2" s="79"/>
      <c r="IUY2" s="79"/>
      <c r="IUZ2" s="79"/>
      <c r="IVA2" s="79"/>
      <c r="IVB2" s="79"/>
      <c r="IVC2" s="79"/>
      <c r="IVD2" s="79"/>
      <c r="IVE2" s="79"/>
      <c r="IVF2" s="79"/>
      <c r="IVG2" s="79"/>
      <c r="IVH2" s="79"/>
      <c r="IVI2" s="79"/>
      <c r="IVJ2" s="79"/>
      <c r="IVK2" s="79"/>
      <c r="IVL2" s="79"/>
      <c r="IVM2" s="79"/>
      <c r="IVN2" s="79"/>
      <c r="IVO2" s="79"/>
      <c r="IVP2" s="79"/>
      <c r="IVQ2" s="79"/>
      <c r="IVR2" s="79"/>
      <c r="IVS2" s="79"/>
      <c r="IVT2" s="79"/>
      <c r="IVU2" s="79"/>
      <c r="IVV2" s="79"/>
      <c r="IVW2" s="79"/>
      <c r="IVX2" s="79"/>
      <c r="IVY2" s="79"/>
      <c r="IVZ2" s="79"/>
      <c r="IWA2" s="79"/>
      <c r="IWB2" s="79"/>
      <c r="IWC2" s="79"/>
      <c r="IWD2" s="79"/>
      <c r="IWE2" s="79"/>
      <c r="IWF2" s="79"/>
      <c r="IWG2" s="79"/>
      <c r="IWH2" s="79"/>
      <c r="IWI2" s="79"/>
      <c r="IWJ2" s="79"/>
      <c r="IWK2" s="79"/>
      <c r="IWL2" s="79"/>
      <c r="IWM2" s="79"/>
      <c r="IWN2" s="79"/>
      <c r="IWO2" s="79"/>
      <c r="IWP2" s="79"/>
      <c r="IWQ2" s="79"/>
      <c r="IWR2" s="79"/>
      <c r="IWS2" s="79"/>
      <c r="IWT2" s="79"/>
      <c r="IWU2" s="79"/>
      <c r="IWV2" s="79"/>
      <c r="IWW2" s="79"/>
      <c r="IWX2" s="79"/>
      <c r="IWY2" s="79"/>
      <c r="IWZ2" s="79"/>
      <c r="IXA2" s="79"/>
      <c r="IXB2" s="79"/>
      <c r="IXC2" s="79"/>
      <c r="IXD2" s="79"/>
      <c r="IXE2" s="79"/>
      <c r="IXF2" s="79"/>
      <c r="IXG2" s="79"/>
      <c r="IXH2" s="79"/>
      <c r="IXI2" s="79"/>
      <c r="IXJ2" s="79"/>
      <c r="IXK2" s="79"/>
      <c r="IXL2" s="79"/>
      <c r="IXM2" s="79"/>
      <c r="IXN2" s="79"/>
      <c r="IXO2" s="79"/>
      <c r="IXP2" s="79"/>
      <c r="IXQ2" s="79"/>
      <c r="IXR2" s="79"/>
      <c r="IXS2" s="79"/>
      <c r="IXT2" s="79"/>
      <c r="IXU2" s="79"/>
      <c r="IXV2" s="79"/>
      <c r="IXW2" s="79"/>
      <c r="IXX2" s="79"/>
      <c r="IXY2" s="79"/>
      <c r="IXZ2" s="79"/>
      <c r="IYA2" s="79"/>
      <c r="IYB2" s="79"/>
      <c r="IYC2" s="79"/>
      <c r="IYD2" s="79"/>
      <c r="IYE2" s="79"/>
      <c r="IYF2" s="79"/>
      <c r="IYG2" s="79"/>
      <c r="IYH2" s="79"/>
      <c r="IYI2" s="79"/>
      <c r="IYJ2" s="79"/>
      <c r="IYK2" s="79"/>
      <c r="IYL2" s="79"/>
      <c r="IYM2" s="79"/>
      <c r="IYN2" s="79"/>
      <c r="IYO2" s="79"/>
      <c r="IYP2" s="79"/>
      <c r="IYQ2" s="79"/>
      <c r="IYR2" s="79"/>
      <c r="IYS2" s="79"/>
      <c r="IYT2" s="79"/>
      <c r="IYU2" s="79"/>
      <c r="IYV2" s="79"/>
      <c r="IYW2" s="79"/>
      <c r="IYX2" s="79"/>
      <c r="IYY2" s="79"/>
      <c r="IYZ2" s="79"/>
      <c r="IZA2" s="79"/>
      <c r="IZB2" s="79"/>
      <c r="IZC2" s="79"/>
      <c r="IZD2" s="79"/>
      <c r="IZE2" s="79"/>
      <c r="IZF2" s="79"/>
      <c r="IZG2" s="79"/>
      <c r="IZH2" s="79"/>
      <c r="IZI2" s="79"/>
      <c r="IZJ2" s="79"/>
      <c r="IZK2" s="79"/>
      <c r="IZL2" s="79"/>
      <c r="IZM2" s="79"/>
      <c r="IZN2" s="79"/>
      <c r="IZO2" s="79"/>
      <c r="IZP2" s="79"/>
      <c r="IZQ2" s="79"/>
      <c r="IZR2" s="79"/>
      <c r="IZS2" s="79"/>
      <c r="IZT2" s="79"/>
      <c r="IZU2" s="79"/>
      <c r="IZV2" s="79"/>
      <c r="IZW2" s="79"/>
      <c r="IZX2" s="79"/>
      <c r="IZY2" s="79"/>
      <c r="IZZ2" s="79"/>
      <c r="JAA2" s="79"/>
      <c r="JAB2" s="79"/>
      <c r="JAC2" s="79"/>
      <c r="JAD2" s="79"/>
      <c r="JAE2" s="79"/>
      <c r="JAF2" s="79"/>
      <c r="JAG2" s="79"/>
      <c r="JAH2" s="79"/>
      <c r="JAI2" s="79"/>
      <c r="JAJ2" s="79"/>
      <c r="JAK2" s="79"/>
      <c r="JAL2" s="79"/>
      <c r="JAM2" s="79"/>
      <c r="JAN2" s="79"/>
      <c r="JAO2" s="79"/>
      <c r="JAP2" s="79"/>
      <c r="JAQ2" s="79"/>
      <c r="JAR2" s="79"/>
      <c r="JAS2" s="79"/>
      <c r="JAT2" s="79"/>
      <c r="JAU2" s="79"/>
      <c r="JAV2" s="79"/>
      <c r="JAW2" s="79"/>
      <c r="JAX2" s="79"/>
      <c r="JAY2" s="79"/>
      <c r="JAZ2" s="79"/>
      <c r="JBA2" s="79"/>
      <c r="JBB2" s="79"/>
      <c r="JBC2" s="79"/>
      <c r="JBD2" s="79"/>
      <c r="JBE2" s="79"/>
      <c r="JBF2" s="79"/>
      <c r="JBG2" s="79"/>
      <c r="JBH2" s="79"/>
      <c r="JBI2" s="79"/>
      <c r="JBJ2" s="79"/>
      <c r="JBK2" s="79"/>
      <c r="JBL2" s="79"/>
      <c r="JBM2" s="79"/>
      <c r="JBN2" s="79"/>
      <c r="JBO2" s="79"/>
      <c r="JBP2" s="79"/>
      <c r="JBQ2" s="79"/>
      <c r="JBR2" s="79"/>
      <c r="JBS2" s="79"/>
      <c r="JBT2" s="79"/>
      <c r="JBU2" s="79"/>
      <c r="JBV2" s="79"/>
      <c r="JBW2" s="79"/>
      <c r="JBX2" s="79"/>
      <c r="JBY2" s="79"/>
      <c r="JBZ2" s="79"/>
      <c r="JCA2" s="79"/>
      <c r="JCB2" s="79"/>
      <c r="JCC2" s="79"/>
      <c r="JCD2" s="79"/>
      <c r="JCE2" s="79"/>
      <c r="JCF2" s="79"/>
      <c r="JCG2" s="79"/>
      <c r="JCH2" s="79"/>
      <c r="JCI2" s="79"/>
      <c r="JCJ2" s="79"/>
      <c r="JCK2" s="79"/>
      <c r="JCL2" s="79"/>
      <c r="JCM2" s="79"/>
      <c r="JCN2" s="79"/>
      <c r="JCO2" s="79"/>
      <c r="JCP2" s="79"/>
      <c r="JCQ2" s="79"/>
      <c r="JCR2" s="79"/>
      <c r="JCS2" s="79"/>
      <c r="JCT2" s="79"/>
      <c r="JCU2" s="79"/>
      <c r="JCV2" s="79"/>
      <c r="JCW2" s="79"/>
      <c r="JCX2" s="79"/>
      <c r="JCY2" s="79"/>
      <c r="JCZ2" s="79"/>
      <c r="JDA2" s="79"/>
      <c r="JDB2" s="79"/>
      <c r="JDC2" s="79"/>
      <c r="JDD2" s="79"/>
      <c r="JDE2" s="79"/>
      <c r="JDF2" s="79"/>
      <c r="JDG2" s="79"/>
      <c r="JDH2" s="79"/>
      <c r="JDI2" s="79"/>
      <c r="JDJ2" s="79"/>
      <c r="JDK2" s="79"/>
      <c r="JDL2" s="79"/>
      <c r="JDM2" s="79"/>
      <c r="JDN2" s="79"/>
      <c r="JDO2" s="79"/>
      <c r="JDP2" s="79"/>
      <c r="JDQ2" s="79"/>
      <c r="JDR2" s="79"/>
      <c r="JDS2" s="79"/>
      <c r="JDT2" s="79"/>
      <c r="JDU2" s="79"/>
      <c r="JDV2" s="79"/>
      <c r="JDW2" s="79"/>
      <c r="JDX2" s="79"/>
      <c r="JDY2" s="79"/>
      <c r="JDZ2" s="79"/>
      <c r="JEA2" s="79"/>
      <c r="JEB2" s="79"/>
      <c r="JEC2" s="79"/>
      <c r="JED2" s="79"/>
      <c r="JEE2" s="79"/>
      <c r="JEF2" s="79"/>
      <c r="JEG2" s="79"/>
      <c r="JEH2" s="79"/>
      <c r="JEI2" s="79"/>
      <c r="JEJ2" s="79"/>
      <c r="JEK2" s="79"/>
      <c r="JEL2" s="79"/>
      <c r="JEM2" s="79"/>
      <c r="JEN2" s="79"/>
      <c r="JEO2" s="79"/>
      <c r="JEP2" s="79"/>
      <c r="JEQ2" s="79"/>
      <c r="JER2" s="79"/>
      <c r="JES2" s="79"/>
      <c r="JET2" s="79"/>
      <c r="JEU2" s="79"/>
      <c r="JEV2" s="79"/>
      <c r="JEW2" s="79"/>
      <c r="JEX2" s="79"/>
      <c r="JEY2" s="79"/>
      <c r="JEZ2" s="79"/>
      <c r="JFA2" s="79"/>
      <c r="JFB2" s="79"/>
      <c r="JFC2" s="79"/>
      <c r="JFD2" s="79"/>
      <c r="JFE2" s="79"/>
      <c r="JFF2" s="79"/>
      <c r="JFG2" s="79"/>
      <c r="JFH2" s="79"/>
      <c r="JFI2" s="79"/>
      <c r="JFJ2" s="79"/>
      <c r="JFK2" s="79"/>
      <c r="JFL2" s="79"/>
      <c r="JFM2" s="79"/>
      <c r="JFN2" s="79"/>
      <c r="JFO2" s="79"/>
      <c r="JFP2" s="79"/>
      <c r="JFQ2" s="79"/>
      <c r="JFR2" s="79"/>
      <c r="JFS2" s="79"/>
      <c r="JFT2" s="79"/>
      <c r="JFU2" s="79"/>
      <c r="JFV2" s="79"/>
      <c r="JFW2" s="79"/>
      <c r="JFX2" s="79"/>
      <c r="JFY2" s="79"/>
      <c r="JFZ2" s="79"/>
      <c r="JGA2" s="79"/>
      <c r="JGB2" s="79"/>
      <c r="JGC2" s="79"/>
      <c r="JGD2" s="79"/>
      <c r="JGE2" s="79"/>
      <c r="JGF2" s="79"/>
      <c r="JGG2" s="79"/>
      <c r="JGH2" s="79"/>
      <c r="JGI2" s="79"/>
      <c r="JGJ2" s="79"/>
      <c r="JGK2" s="79"/>
      <c r="JGL2" s="79"/>
      <c r="JGM2" s="79"/>
      <c r="JGN2" s="79"/>
      <c r="JGO2" s="79"/>
      <c r="JGP2" s="79"/>
      <c r="JGQ2" s="79"/>
      <c r="JGR2" s="79"/>
      <c r="JGS2" s="79"/>
      <c r="JGT2" s="79"/>
      <c r="JGU2" s="79"/>
      <c r="JGV2" s="79"/>
      <c r="JGW2" s="79"/>
      <c r="JGX2" s="79"/>
      <c r="JGY2" s="79"/>
      <c r="JGZ2" s="79"/>
      <c r="JHA2" s="79"/>
      <c r="JHB2" s="79"/>
      <c r="JHC2" s="79"/>
      <c r="JHD2" s="79"/>
      <c r="JHE2" s="79"/>
      <c r="JHF2" s="79"/>
      <c r="JHG2" s="79"/>
      <c r="JHH2" s="79"/>
      <c r="JHI2" s="79"/>
      <c r="JHJ2" s="79"/>
      <c r="JHK2" s="79"/>
      <c r="JHL2" s="79"/>
      <c r="JHM2" s="79"/>
      <c r="JHN2" s="79"/>
      <c r="JHO2" s="79"/>
      <c r="JHP2" s="79"/>
      <c r="JHQ2" s="79"/>
      <c r="JHR2" s="79"/>
      <c r="JHS2" s="79"/>
      <c r="JHT2" s="79"/>
      <c r="JHU2" s="79"/>
      <c r="JHV2" s="79"/>
      <c r="JHW2" s="79"/>
      <c r="JHX2" s="79"/>
      <c r="JHY2" s="79"/>
      <c r="JHZ2" s="79"/>
      <c r="JIA2" s="79"/>
      <c r="JIB2" s="79"/>
      <c r="JIC2" s="79"/>
      <c r="JID2" s="79"/>
      <c r="JIE2" s="79"/>
      <c r="JIF2" s="79"/>
      <c r="JIG2" s="79"/>
      <c r="JIH2" s="79"/>
      <c r="JII2" s="79"/>
      <c r="JIJ2" s="79"/>
      <c r="JIK2" s="79"/>
      <c r="JIL2" s="79"/>
      <c r="JIM2" s="79"/>
      <c r="JIN2" s="79"/>
      <c r="JIO2" s="79"/>
      <c r="JIP2" s="79"/>
      <c r="JIQ2" s="79"/>
      <c r="JIR2" s="79"/>
      <c r="JIS2" s="79"/>
      <c r="JIT2" s="79"/>
      <c r="JIU2" s="79"/>
      <c r="JIV2" s="79"/>
      <c r="JIW2" s="79"/>
      <c r="JIX2" s="79"/>
      <c r="JIY2" s="79"/>
      <c r="JIZ2" s="79"/>
      <c r="JJA2" s="79"/>
      <c r="JJB2" s="79"/>
      <c r="JJC2" s="79"/>
      <c r="JJD2" s="79"/>
      <c r="JJE2" s="79"/>
      <c r="JJF2" s="79"/>
      <c r="JJG2" s="79"/>
      <c r="JJH2" s="79"/>
      <c r="JJI2" s="79"/>
      <c r="JJJ2" s="79"/>
      <c r="JJK2" s="79"/>
      <c r="JJL2" s="79"/>
      <c r="JJM2" s="79"/>
      <c r="JJN2" s="79"/>
      <c r="JJO2" s="79"/>
      <c r="JJP2" s="79"/>
      <c r="JJQ2" s="79"/>
      <c r="JJR2" s="79"/>
      <c r="JJS2" s="79"/>
      <c r="JJT2" s="79"/>
      <c r="JJU2" s="79"/>
      <c r="JJV2" s="79"/>
      <c r="JJW2" s="79"/>
      <c r="JJX2" s="79"/>
      <c r="JJY2" s="79"/>
      <c r="JJZ2" s="79"/>
      <c r="JKA2" s="79"/>
      <c r="JKB2" s="79"/>
      <c r="JKC2" s="79"/>
      <c r="JKD2" s="79"/>
      <c r="JKE2" s="79"/>
      <c r="JKF2" s="79"/>
      <c r="JKG2" s="79"/>
      <c r="JKH2" s="79"/>
      <c r="JKI2" s="79"/>
      <c r="JKJ2" s="79"/>
      <c r="JKK2" s="79"/>
      <c r="JKL2" s="79"/>
      <c r="JKM2" s="79"/>
      <c r="JKN2" s="79"/>
      <c r="JKO2" s="79"/>
      <c r="JKP2" s="79"/>
      <c r="JKQ2" s="79"/>
      <c r="JKR2" s="79"/>
      <c r="JKS2" s="79"/>
      <c r="JKT2" s="79"/>
      <c r="JKU2" s="79"/>
      <c r="JKV2" s="79"/>
      <c r="JKW2" s="79"/>
      <c r="JKX2" s="79"/>
      <c r="JKY2" s="79"/>
      <c r="JKZ2" s="79"/>
      <c r="JLA2" s="79"/>
      <c r="JLB2" s="79"/>
      <c r="JLC2" s="79"/>
      <c r="JLD2" s="79"/>
      <c r="JLE2" s="79"/>
      <c r="JLF2" s="79"/>
      <c r="JLG2" s="79"/>
      <c r="JLH2" s="79"/>
      <c r="JLI2" s="79"/>
      <c r="JLJ2" s="79"/>
      <c r="JLK2" s="79"/>
      <c r="JLL2" s="79"/>
      <c r="JLM2" s="79"/>
      <c r="JLN2" s="79"/>
      <c r="JLO2" s="79"/>
      <c r="JLP2" s="79"/>
      <c r="JLQ2" s="79"/>
      <c r="JLR2" s="79"/>
      <c r="JLS2" s="79"/>
      <c r="JLT2" s="79"/>
      <c r="JLU2" s="79"/>
      <c r="JLV2" s="79"/>
      <c r="JLW2" s="79"/>
      <c r="JLX2" s="79"/>
      <c r="JLY2" s="79"/>
      <c r="JLZ2" s="79"/>
      <c r="JMA2" s="79"/>
      <c r="JMB2" s="79"/>
      <c r="JMC2" s="79"/>
      <c r="JMD2" s="79"/>
      <c r="JME2" s="79"/>
      <c r="JMF2" s="79"/>
      <c r="JMG2" s="79"/>
      <c r="JMH2" s="79"/>
      <c r="JMI2" s="79"/>
      <c r="JMJ2" s="79"/>
      <c r="JMK2" s="79"/>
      <c r="JML2" s="79"/>
      <c r="JMM2" s="79"/>
      <c r="JMN2" s="79"/>
      <c r="JMO2" s="79"/>
      <c r="JMP2" s="79"/>
      <c r="JMQ2" s="79"/>
      <c r="JMR2" s="79"/>
      <c r="JMS2" s="79"/>
      <c r="JMT2" s="79"/>
      <c r="JMU2" s="79"/>
      <c r="JMV2" s="79"/>
      <c r="JMW2" s="79"/>
      <c r="JMX2" s="79"/>
      <c r="JMY2" s="79"/>
      <c r="JMZ2" s="79"/>
      <c r="JNA2" s="79"/>
      <c r="JNB2" s="79"/>
      <c r="JNC2" s="79"/>
      <c r="JND2" s="79"/>
      <c r="JNE2" s="79"/>
      <c r="JNF2" s="79"/>
      <c r="JNG2" s="79"/>
      <c r="JNH2" s="79"/>
      <c r="JNI2" s="79"/>
      <c r="JNJ2" s="79"/>
      <c r="JNK2" s="79"/>
      <c r="JNL2" s="79"/>
      <c r="JNM2" s="79"/>
      <c r="JNN2" s="79"/>
      <c r="JNO2" s="79"/>
      <c r="JNP2" s="79"/>
      <c r="JNQ2" s="79"/>
      <c r="JNR2" s="79"/>
      <c r="JNS2" s="79"/>
      <c r="JNT2" s="79"/>
      <c r="JNU2" s="79"/>
      <c r="JNV2" s="79"/>
      <c r="JNW2" s="79"/>
      <c r="JNX2" s="79"/>
      <c r="JNY2" s="79"/>
      <c r="JNZ2" s="79"/>
      <c r="JOA2" s="79"/>
      <c r="JOB2" s="79"/>
      <c r="JOC2" s="79"/>
      <c r="JOD2" s="79"/>
      <c r="JOE2" s="79"/>
      <c r="JOF2" s="79"/>
      <c r="JOG2" s="79"/>
      <c r="JOH2" s="79"/>
      <c r="JOI2" s="79"/>
      <c r="JOJ2" s="79"/>
      <c r="JOK2" s="79"/>
      <c r="JOL2" s="79"/>
      <c r="JOM2" s="79"/>
      <c r="JON2" s="79"/>
      <c r="JOO2" s="79"/>
      <c r="JOP2" s="79"/>
      <c r="JOQ2" s="79"/>
      <c r="JOR2" s="79"/>
      <c r="JOS2" s="79"/>
      <c r="JOT2" s="79"/>
      <c r="JOU2" s="79"/>
      <c r="JOV2" s="79"/>
      <c r="JOW2" s="79"/>
      <c r="JOX2" s="79"/>
      <c r="JOY2" s="79"/>
      <c r="JOZ2" s="79"/>
      <c r="JPA2" s="79"/>
      <c r="JPB2" s="79"/>
      <c r="JPC2" s="79"/>
      <c r="JPD2" s="79"/>
      <c r="JPE2" s="79"/>
      <c r="JPF2" s="79"/>
      <c r="JPG2" s="79"/>
      <c r="JPH2" s="79"/>
      <c r="JPI2" s="79"/>
      <c r="JPJ2" s="79"/>
      <c r="JPK2" s="79"/>
      <c r="JPL2" s="79"/>
      <c r="JPM2" s="79"/>
      <c r="JPN2" s="79"/>
      <c r="JPO2" s="79"/>
      <c r="JPP2" s="79"/>
      <c r="JPQ2" s="79"/>
      <c r="JPR2" s="79"/>
      <c r="JPS2" s="79"/>
      <c r="JPT2" s="79"/>
      <c r="JPU2" s="79"/>
      <c r="JPV2" s="79"/>
      <c r="JPW2" s="79"/>
      <c r="JPX2" s="79"/>
      <c r="JPY2" s="79"/>
      <c r="JPZ2" s="79"/>
      <c r="JQA2" s="79"/>
      <c r="JQB2" s="79"/>
      <c r="JQC2" s="79"/>
      <c r="JQD2" s="79"/>
      <c r="JQE2" s="79"/>
      <c r="JQF2" s="79"/>
      <c r="JQG2" s="79"/>
      <c r="JQH2" s="79"/>
      <c r="JQI2" s="79"/>
      <c r="JQJ2" s="79"/>
      <c r="JQK2" s="79"/>
      <c r="JQL2" s="79"/>
      <c r="JQM2" s="79"/>
      <c r="JQN2" s="79"/>
      <c r="JQO2" s="79"/>
      <c r="JQP2" s="79"/>
      <c r="JQQ2" s="79"/>
      <c r="JQR2" s="79"/>
      <c r="JQS2" s="79"/>
      <c r="JQT2" s="79"/>
      <c r="JQU2" s="79"/>
      <c r="JQV2" s="79"/>
      <c r="JQW2" s="79"/>
      <c r="JQX2" s="79"/>
      <c r="JQY2" s="79"/>
      <c r="JQZ2" s="79"/>
      <c r="JRA2" s="79"/>
      <c r="JRB2" s="79"/>
      <c r="JRC2" s="79"/>
      <c r="JRD2" s="79"/>
      <c r="JRE2" s="79"/>
      <c r="JRF2" s="79"/>
      <c r="JRG2" s="79"/>
      <c r="JRH2" s="79"/>
      <c r="JRI2" s="79"/>
      <c r="JRJ2" s="79"/>
      <c r="JRK2" s="79"/>
      <c r="JRL2" s="79"/>
      <c r="JRM2" s="79"/>
      <c r="JRN2" s="79"/>
      <c r="JRO2" s="79"/>
      <c r="JRP2" s="79"/>
      <c r="JRQ2" s="79"/>
      <c r="JRR2" s="79"/>
      <c r="JRS2" s="79"/>
      <c r="JRT2" s="79"/>
      <c r="JRU2" s="79"/>
      <c r="JRV2" s="79"/>
      <c r="JRW2" s="79"/>
      <c r="JRX2" s="79"/>
      <c r="JRY2" s="79"/>
      <c r="JRZ2" s="79"/>
      <c r="JSA2" s="79"/>
      <c r="JSB2" s="79"/>
      <c r="JSC2" s="79"/>
      <c r="JSD2" s="79"/>
      <c r="JSE2" s="79"/>
      <c r="JSF2" s="79"/>
      <c r="JSG2" s="79"/>
      <c r="JSH2" s="79"/>
      <c r="JSI2" s="79"/>
      <c r="JSJ2" s="79"/>
      <c r="JSK2" s="79"/>
      <c r="JSL2" s="79"/>
      <c r="JSM2" s="79"/>
      <c r="JSN2" s="79"/>
      <c r="JSO2" s="79"/>
      <c r="JSP2" s="79"/>
      <c r="JSQ2" s="79"/>
      <c r="JSR2" s="79"/>
      <c r="JSS2" s="79"/>
      <c r="JST2" s="79"/>
      <c r="JSU2" s="79"/>
      <c r="JSV2" s="79"/>
      <c r="JSW2" s="79"/>
      <c r="JSX2" s="79"/>
      <c r="JSY2" s="79"/>
      <c r="JSZ2" s="79"/>
      <c r="JTA2" s="79"/>
      <c r="JTB2" s="79"/>
      <c r="JTC2" s="79"/>
      <c r="JTD2" s="79"/>
      <c r="JTE2" s="79"/>
      <c r="JTF2" s="79"/>
      <c r="JTG2" s="79"/>
      <c r="JTH2" s="79"/>
      <c r="JTI2" s="79"/>
      <c r="JTJ2" s="79"/>
      <c r="JTK2" s="79"/>
      <c r="JTL2" s="79"/>
      <c r="JTM2" s="79"/>
      <c r="JTN2" s="79"/>
      <c r="JTO2" s="79"/>
      <c r="JTP2" s="79"/>
      <c r="JTQ2" s="79"/>
      <c r="JTR2" s="79"/>
      <c r="JTS2" s="79"/>
      <c r="JTT2" s="79"/>
      <c r="JTU2" s="79"/>
      <c r="JTV2" s="79"/>
      <c r="JTW2" s="79"/>
      <c r="JTX2" s="79"/>
      <c r="JTY2" s="79"/>
      <c r="JTZ2" s="79"/>
      <c r="JUA2" s="79"/>
      <c r="JUB2" s="79"/>
      <c r="JUC2" s="79"/>
      <c r="JUD2" s="79"/>
      <c r="JUE2" s="79"/>
      <c r="JUF2" s="79"/>
      <c r="JUG2" s="79"/>
      <c r="JUH2" s="79"/>
      <c r="JUI2" s="79"/>
      <c r="JUJ2" s="79"/>
      <c r="JUK2" s="79"/>
      <c r="JUL2" s="79"/>
      <c r="JUM2" s="79"/>
      <c r="JUN2" s="79"/>
      <c r="JUO2" s="79"/>
      <c r="JUP2" s="79"/>
      <c r="JUQ2" s="79"/>
      <c r="JUR2" s="79"/>
      <c r="JUS2" s="79"/>
      <c r="JUT2" s="79"/>
      <c r="JUU2" s="79"/>
      <c r="JUV2" s="79"/>
      <c r="JUW2" s="79"/>
      <c r="JUX2" s="79"/>
      <c r="JUY2" s="79"/>
      <c r="JUZ2" s="79"/>
      <c r="JVA2" s="79"/>
      <c r="JVB2" s="79"/>
      <c r="JVC2" s="79"/>
      <c r="JVD2" s="79"/>
      <c r="JVE2" s="79"/>
      <c r="JVF2" s="79"/>
      <c r="JVG2" s="79"/>
      <c r="JVH2" s="79"/>
      <c r="JVI2" s="79"/>
      <c r="JVJ2" s="79"/>
      <c r="JVK2" s="79"/>
      <c r="JVL2" s="79"/>
      <c r="JVM2" s="79"/>
      <c r="JVN2" s="79"/>
      <c r="JVO2" s="79"/>
      <c r="JVP2" s="79"/>
      <c r="JVQ2" s="79"/>
      <c r="JVR2" s="79"/>
      <c r="JVS2" s="79"/>
      <c r="JVT2" s="79"/>
      <c r="JVU2" s="79"/>
      <c r="JVV2" s="79"/>
      <c r="JVW2" s="79"/>
      <c r="JVX2" s="79"/>
      <c r="JVY2" s="79"/>
      <c r="JVZ2" s="79"/>
      <c r="JWA2" s="79"/>
      <c r="JWB2" s="79"/>
      <c r="JWC2" s="79"/>
      <c r="JWD2" s="79"/>
      <c r="JWE2" s="79"/>
      <c r="JWF2" s="79"/>
      <c r="JWG2" s="79"/>
      <c r="JWH2" s="79"/>
      <c r="JWI2" s="79"/>
      <c r="JWJ2" s="79"/>
      <c r="JWK2" s="79"/>
      <c r="JWL2" s="79"/>
      <c r="JWM2" s="79"/>
      <c r="JWN2" s="79"/>
      <c r="JWO2" s="79"/>
      <c r="JWP2" s="79"/>
      <c r="JWQ2" s="79"/>
      <c r="JWR2" s="79"/>
      <c r="JWS2" s="79"/>
      <c r="JWT2" s="79"/>
      <c r="JWU2" s="79"/>
      <c r="JWV2" s="79"/>
      <c r="JWW2" s="79"/>
      <c r="JWX2" s="79"/>
      <c r="JWY2" s="79"/>
      <c r="JWZ2" s="79"/>
      <c r="JXA2" s="79"/>
      <c r="JXB2" s="79"/>
      <c r="JXC2" s="79"/>
      <c r="JXD2" s="79"/>
      <c r="JXE2" s="79"/>
      <c r="JXF2" s="79"/>
      <c r="JXG2" s="79"/>
      <c r="JXH2" s="79"/>
      <c r="JXI2" s="79"/>
      <c r="JXJ2" s="79"/>
      <c r="JXK2" s="79"/>
      <c r="JXL2" s="79"/>
      <c r="JXM2" s="79"/>
      <c r="JXN2" s="79"/>
      <c r="JXO2" s="79"/>
      <c r="JXP2" s="79"/>
      <c r="JXQ2" s="79"/>
      <c r="JXR2" s="79"/>
      <c r="JXS2" s="79"/>
      <c r="JXT2" s="79"/>
      <c r="JXU2" s="79"/>
      <c r="JXV2" s="79"/>
      <c r="JXW2" s="79"/>
      <c r="JXX2" s="79"/>
      <c r="JXY2" s="79"/>
      <c r="JXZ2" s="79"/>
      <c r="JYA2" s="79"/>
      <c r="JYB2" s="79"/>
      <c r="JYC2" s="79"/>
      <c r="JYD2" s="79"/>
      <c r="JYE2" s="79"/>
      <c r="JYF2" s="79"/>
      <c r="JYG2" s="79"/>
      <c r="JYH2" s="79"/>
      <c r="JYI2" s="79"/>
      <c r="JYJ2" s="79"/>
      <c r="JYK2" s="79"/>
      <c r="JYL2" s="79"/>
      <c r="JYM2" s="79"/>
      <c r="JYN2" s="79"/>
      <c r="JYO2" s="79"/>
      <c r="JYP2" s="79"/>
      <c r="JYQ2" s="79"/>
      <c r="JYR2" s="79"/>
      <c r="JYS2" s="79"/>
      <c r="JYT2" s="79"/>
      <c r="JYU2" s="79"/>
      <c r="JYV2" s="79"/>
      <c r="JYW2" s="79"/>
      <c r="JYX2" s="79"/>
      <c r="JYY2" s="79"/>
      <c r="JYZ2" s="79"/>
      <c r="JZA2" s="79"/>
      <c r="JZB2" s="79"/>
      <c r="JZC2" s="79"/>
      <c r="JZD2" s="79"/>
      <c r="JZE2" s="79"/>
      <c r="JZF2" s="79"/>
      <c r="JZG2" s="79"/>
      <c r="JZH2" s="79"/>
      <c r="JZI2" s="79"/>
      <c r="JZJ2" s="79"/>
      <c r="JZK2" s="79"/>
      <c r="JZL2" s="79"/>
      <c r="JZM2" s="79"/>
      <c r="JZN2" s="79"/>
      <c r="JZO2" s="79"/>
      <c r="JZP2" s="79"/>
      <c r="JZQ2" s="79"/>
      <c r="JZR2" s="79"/>
      <c r="JZS2" s="79"/>
      <c r="JZT2" s="79"/>
      <c r="JZU2" s="79"/>
      <c r="JZV2" s="79"/>
      <c r="JZW2" s="79"/>
      <c r="JZX2" s="79"/>
      <c r="JZY2" s="79"/>
      <c r="JZZ2" s="79"/>
      <c r="KAA2" s="79"/>
      <c r="KAB2" s="79"/>
      <c r="KAC2" s="79"/>
      <c r="KAD2" s="79"/>
      <c r="KAE2" s="79"/>
      <c r="KAF2" s="79"/>
      <c r="KAG2" s="79"/>
      <c r="KAH2" s="79"/>
      <c r="KAI2" s="79"/>
      <c r="KAJ2" s="79"/>
      <c r="KAK2" s="79"/>
      <c r="KAL2" s="79"/>
      <c r="KAM2" s="79"/>
      <c r="KAN2" s="79"/>
      <c r="KAO2" s="79"/>
      <c r="KAP2" s="79"/>
      <c r="KAQ2" s="79"/>
      <c r="KAR2" s="79"/>
      <c r="KAS2" s="79"/>
      <c r="KAT2" s="79"/>
      <c r="KAU2" s="79"/>
      <c r="KAV2" s="79"/>
      <c r="KAW2" s="79"/>
      <c r="KAX2" s="79"/>
      <c r="KAY2" s="79"/>
      <c r="KAZ2" s="79"/>
      <c r="KBA2" s="79"/>
      <c r="KBB2" s="79"/>
      <c r="KBC2" s="79"/>
      <c r="KBD2" s="79"/>
      <c r="KBE2" s="79"/>
      <c r="KBF2" s="79"/>
      <c r="KBG2" s="79"/>
      <c r="KBH2" s="79"/>
      <c r="KBI2" s="79"/>
      <c r="KBJ2" s="79"/>
      <c r="KBK2" s="79"/>
      <c r="KBL2" s="79"/>
      <c r="KBM2" s="79"/>
      <c r="KBN2" s="79"/>
      <c r="KBO2" s="79"/>
      <c r="KBP2" s="79"/>
      <c r="KBQ2" s="79"/>
      <c r="KBR2" s="79"/>
      <c r="KBS2" s="79"/>
      <c r="KBT2" s="79"/>
      <c r="KBU2" s="79"/>
      <c r="KBV2" s="79"/>
      <c r="KBW2" s="79"/>
      <c r="KBX2" s="79"/>
      <c r="KBY2" s="79"/>
      <c r="KBZ2" s="79"/>
      <c r="KCA2" s="79"/>
      <c r="KCB2" s="79"/>
      <c r="KCC2" s="79"/>
      <c r="KCD2" s="79"/>
      <c r="KCE2" s="79"/>
      <c r="KCF2" s="79"/>
      <c r="KCG2" s="79"/>
      <c r="KCH2" s="79"/>
      <c r="KCI2" s="79"/>
      <c r="KCJ2" s="79"/>
      <c r="KCK2" s="79"/>
      <c r="KCL2" s="79"/>
      <c r="KCM2" s="79"/>
      <c r="KCN2" s="79"/>
      <c r="KCO2" s="79"/>
      <c r="KCP2" s="79"/>
      <c r="KCQ2" s="79"/>
      <c r="KCR2" s="79"/>
      <c r="KCS2" s="79"/>
      <c r="KCT2" s="79"/>
      <c r="KCU2" s="79"/>
      <c r="KCV2" s="79"/>
      <c r="KCW2" s="79"/>
      <c r="KCX2" s="79"/>
      <c r="KCY2" s="79"/>
      <c r="KCZ2" s="79"/>
      <c r="KDA2" s="79"/>
      <c r="KDB2" s="79"/>
      <c r="KDC2" s="79"/>
      <c r="KDD2" s="79"/>
      <c r="KDE2" s="79"/>
      <c r="KDF2" s="79"/>
      <c r="KDG2" s="79"/>
      <c r="KDH2" s="79"/>
      <c r="KDI2" s="79"/>
      <c r="KDJ2" s="79"/>
      <c r="KDK2" s="79"/>
      <c r="KDL2" s="79"/>
      <c r="KDM2" s="79"/>
      <c r="KDN2" s="79"/>
      <c r="KDO2" s="79"/>
      <c r="KDP2" s="79"/>
      <c r="KDQ2" s="79"/>
      <c r="KDR2" s="79"/>
      <c r="KDS2" s="79"/>
      <c r="KDT2" s="79"/>
      <c r="KDU2" s="79"/>
      <c r="KDV2" s="79"/>
      <c r="KDW2" s="79"/>
      <c r="KDX2" s="79"/>
      <c r="KDY2" s="79"/>
      <c r="KDZ2" s="79"/>
      <c r="KEA2" s="79"/>
      <c r="KEB2" s="79"/>
      <c r="KEC2" s="79"/>
      <c r="KED2" s="79"/>
      <c r="KEE2" s="79"/>
      <c r="KEF2" s="79"/>
      <c r="KEG2" s="79"/>
      <c r="KEH2" s="79"/>
      <c r="KEI2" s="79"/>
      <c r="KEJ2" s="79"/>
      <c r="KEK2" s="79"/>
      <c r="KEL2" s="79"/>
      <c r="KEM2" s="79"/>
      <c r="KEN2" s="79"/>
      <c r="KEO2" s="79"/>
      <c r="KEP2" s="79"/>
      <c r="KEQ2" s="79"/>
      <c r="KER2" s="79"/>
      <c r="KES2" s="79"/>
      <c r="KET2" s="79"/>
      <c r="KEU2" s="79"/>
      <c r="KEV2" s="79"/>
      <c r="KEW2" s="79"/>
      <c r="KEX2" s="79"/>
      <c r="KEY2" s="79"/>
      <c r="KEZ2" s="79"/>
      <c r="KFA2" s="79"/>
      <c r="KFB2" s="79"/>
      <c r="KFC2" s="79"/>
      <c r="KFD2" s="79"/>
      <c r="KFE2" s="79"/>
      <c r="KFF2" s="79"/>
      <c r="KFG2" s="79"/>
      <c r="KFH2" s="79"/>
      <c r="KFI2" s="79"/>
      <c r="KFJ2" s="79"/>
      <c r="KFK2" s="79"/>
      <c r="KFL2" s="79"/>
      <c r="KFM2" s="79"/>
      <c r="KFN2" s="79"/>
      <c r="KFO2" s="79"/>
      <c r="KFP2" s="79"/>
      <c r="KFQ2" s="79"/>
      <c r="KFR2" s="79"/>
      <c r="KFS2" s="79"/>
      <c r="KFT2" s="79"/>
      <c r="KFU2" s="79"/>
      <c r="KFV2" s="79"/>
      <c r="KFW2" s="79"/>
      <c r="KFX2" s="79"/>
      <c r="KFY2" s="79"/>
      <c r="KFZ2" s="79"/>
      <c r="KGA2" s="79"/>
      <c r="KGB2" s="79"/>
      <c r="KGC2" s="79"/>
      <c r="KGD2" s="79"/>
      <c r="KGE2" s="79"/>
      <c r="KGF2" s="79"/>
      <c r="KGG2" s="79"/>
      <c r="KGH2" s="79"/>
      <c r="KGI2" s="79"/>
      <c r="KGJ2" s="79"/>
      <c r="KGK2" s="79"/>
      <c r="KGL2" s="79"/>
      <c r="KGM2" s="79"/>
      <c r="KGN2" s="79"/>
      <c r="KGO2" s="79"/>
      <c r="KGP2" s="79"/>
      <c r="KGQ2" s="79"/>
      <c r="KGR2" s="79"/>
      <c r="KGS2" s="79"/>
      <c r="KGT2" s="79"/>
      <c r="KGU2" s="79"/>
      <c r="KGV2" s="79"/>
      <c r="KGW2" s="79"/>
      <c r="KGX2" s="79"/>
      <c r="KGY2" s="79"/>
      <c r="KGZ2" s="79"/>
      <c r="KHA2" s="79"/>
      <c r="KHB2" s="79"/>
      <c r="KHC2" s="79"/>
      <c r="KHD2" s="79"/>
      <c r="KHE2" s="79"/>
      <c r="KHF2" s="79"/>
      <c r="KHG2" s="79"/>
      <c r="KHH2" s="79"/>
      <c r="KHI2" s="79"/>
      <c r="KHJ2" s="79"/>
      <c r="KHK2" s="79"/>
      <c r="KHL2" s="79"/>
      <c r="KHM2" s="79"/>
      <c r="KHN2" s="79"/>
      <c r="KHO2" s="79"/>
      <c r="KHP2" s="79"/>
      <c r="KHQ2" s="79"/>
      <c r="KHR2" s="79"/>
      <c r="KHS2" s="79"/>
      <c r="KHT2" s="79"/>
      <c r="KHU2" s="79"/>
      <c r="KHV2" s="79"/>
      <c r="KHW2" s="79"/>
      <c r="KHX2" s="79"/>
      <c r="KHY2" s="79"/>
      <c r="KHZ2" s="79"/>
      <c r="KIA2" s="79"/>
      <c r="KIB2" s="79"/>
      <c r="KIC2" s="79"/>
      <c r="KID2" s="79"/>
      <c r="KIE2" s="79"/>
      <c r="KIF2" s="79"/>
      <c r="KIG2" s="79"/>
      <c r="KIH2" s="79"/>
      <c r="KII2" s="79"/>
      <c r="KIJ2" s="79"/>
      <c r="KIK2" s="79"/>
      <c r="KIL2" s="79"/>
      <c r="KIM2" s="79"/>
      <c r="KIN2" s="79"/>
      <c r="KIO2" s="79"/>
      <c r="KIP2" s="79"/>
      <c r="KIQ2" s="79"/>
      <c r="KIR2" s="79"/>
      <c r="KIS2" s="79"/>
      <c r="KIT2" s="79"/>
      <c r="KIU2" s="79"/>
      <c r="KIV2" s="79"/>
      <c r="KIW2" s="79"/>
      <c r="KIX2" s="79"/>
      <c r="KIY2" s="79"/>
      <c r="KIZ2" s="79"/>
      <c r="KJA2" s="79"/>
      <c r="KJB2" s="79"/>
      <c r="KJC2" s="79"/>
      <c r="KJD2" s="79"/>
      <c r="KJE2" s="79"/>
      <c r="KJF2" s="79"/>
      <c r="KJG2" s="79"/>
      <c r="KJH2" s="79"/>
      <c r="KJI2" s="79"/>
      <c r="KJJ2" s="79"/>
      <c r="KJK2" s="79"/>
      <c r="KJL2" s="79"/>
      <c r="KJM2" s="79"/>
      <c r="KJN2" s="79"/>
      <c r="KJO2" s="79"/>
      <c r="KJP2" s="79"/>
      <c r="KJQ2" s="79"/>
      <c r="KJR2" s="79"/>
      <c r="KJS2" s="79"/>
      <c r="KJT2" s="79"/>
      <c r="KJU2" s="79"/>
      <c r="KJV2" s="79"/>
      <c r="KJW2" s="79"/>
      <c r="KJX2" s="79"/>
      <c r="KJY2" s="79"/>
      <c r="KJZ2" s="79"/>
      <c r="KKA2" s="79"/>
      <c r="KKB2" s="79"/>
      <c r="KKC2" s="79"/>
      <c r="KKD2" s="79"/>
      <c r="KKE2" s="79"/>
      <c r="KKF2" s="79"/>
      <c r="KKG2" s="79"/>
      <c r="KKH2" s="79"/>
      <c r="KKI2" s="79"/>
      <c r="KKJ2" s="79"/>
      <c r="KKK2" s="79"/>
      <c r="KKL2" s="79"/>
      <c r="KKM2" s="79"/>
      <c r="KKN2" s="79"/>
      <c r="KKO2" s="79"/>
      <c r="KKP2" s="79"/>
      <c r="KKQ2" s="79"/>
      <c r="KKR2" s="79"/>
      <c r="KKS2" s="79"/>
      <c r="KKT2" s="79"/>
      <c r="KKU2" s="79"/>
      <c r="KKV2" s="79"/>
      <c r="KKW2" s="79"/>
      <c r="KKX2" s="79"/>
      <c r="KKY2" s="79"/>
      <c r="KKZ2" s="79"/>
      <c r="KLA2" s="79"/>
      <c r="KLB2" s="79"/>
      <c r="KLC2" s="79"/>
      <c r="KLD2" s="79"/>
      <c r="KLE2" s="79"/>
      <c r="KLF2" s="79"/>
      <c r="KLG2" s="79"/>
      <c r="KLH2" s="79"/>
      <c r="KLI2" s="79"/>
      <c r="KLJ2" s="79"/>
      <c r="KLK2" s="79"/>
      <c r="KLL2" s="79"/>
      <c r="KLM2" s="79"/>
      <c r="KLN2" s="79"/>
      <c r="KLO2" s="79"/>
      <c r="KLP2" s="79"/>
      <c r="KLQ2" s="79"/>
      <c r="KLR2" s="79"/>
      <c r="KLS2" s="79"/>
      <c r="KLT2" s="79"/>
      <c r="KLU2" s="79"/>
      <c r="KLV2" s="79"/>
      <c r="KLW2" s="79"/>
      <c r="KLX2" s="79"/>
      <c r="KLY2" s="79"/>
      <c r="KLZ2" s="79"/>
      <c r="KMA2" s="79"/>
      <c r="KMB2" s="79"/>
      <c r="KMC2" s="79"/>
      <c r="KMD2" s="79"/>
      <c r="KME2" s="79"/>
      <c r="KMF2" s="79"/>
      <c r="KMG2" s="79"/>
      <c r="KMH2" s="79"/>
      <c r="KMI2" s="79"/>
      <c r="KMJ2" s="79"/>
      <c r="KMK2" s="79"/>
      <c r="KML2" s="79"/>
      <c r="KMM2" s="79"/>
      <c r="KMN2" s="79"/>
      <c r="KMO2" s="79"/>
      <c r="KMP2" s="79"/>
      <c r="KMQ2" s="79"/>
      <c r="KMR2" s="79"/>
      <c r="KMS2" s="79"/>
      <c r="KMT2" s="79"/>
      <c r="KMU2" s="79"/>
      <c r="KMV2" s="79"/>
      <c r="KMW2" s="79"/>
      <c r="KMX2" s="79"/>
      <c r="KMY2" s="79"/>
      <c r="KMZ2" s="79"/>
      <c r="KNA2" s="79"/>
      <c r="KNB2" s="79"/>
      <c r="KNC2" s="79"/>
      <c r="KND2" s="79"/>
      <c r="KNE2" s="79"/>
      <c r="KNF2" s="79"/>
      <c r="KNG2" s="79"/>
      <c r="KNH2" s="79"/>
      <c r="KNI2" s="79"/>
      <c r="KNJ2" s="79"/>
      <c r="KNK2" s="79"/>
      <c r="KNL2" s="79"/>
      <c r="KNM2" s="79"/>
      <c r="KNN2" s="79"/>
      <c r="KNO2" s="79"/>
      <c r="KNP2" s="79"/>
      <c r="KNQ2" s="79"/>
      <c r="KNR2" s="79"/>
      <c r="KNS2" s="79"/>
      <c r="KNT2" s="79"/>
      <c r="KNU2" s="79"/>
      <c r="KNV2" s="79"/>
      <c r="KNW2" s="79"/>
      <c r="KNX2" s="79"/>
      <c r="KNY2" s="79"/>
      <c r="KNZ2" s="79"/>
      <c r="KOA2" s="79"/>
      <c r="KOB2" s="79"/>
      <c r="KOC2" s="79"/>
      <c r="KOD2" s="79"/>
      <c r="KOE2" s="79"/>
      <c r="KOF2" s="79"/>
      <c r="KOG2" s="79"/>
      <c r="KOH2" s="79"/>
      <c r="KOI2" s="79"/>
      <c r="KOJ2" s="79"/>
      <c r="KOK2" s="79"/>
      <c r="KOL2" s="79"/>
      <c r="KOM2" s="79"/>
      <c r="KON2" s="79"/>
      <c r="KOO2" s="79"/>
      <c r="KOP2" s="79"/>
      <c r="KOQ2" s="79"/>
      <c r="KOR2" s="79"/>
      <c r="KOS2" s="79"/>
      <c r="KOT2" s="79"/>
      <c r="KOU2" s="79"/>
      <c r="KOV2" s="79"/>
      <c r="KOW2" s="79"/>
      <c r="KOX2" s="79"/>
      <c r="KOY2" s="79"/>
      <c r="KOZ2" s="79"/>
      <c r="KPA2" s="79"/>
      <c r="KPB2" s="79"/>
      <c r="KPC2" s="79"/>
      <c r="KPD2" s="79"/>
      <c r="KPE2" s="79"/>
      <c r="KPF2" s="79"/>
      <c r="KPG2" s="79"/>
      <c r="KPH2" s="79"/>
      <c r="KPI2" s="79"/>
      <c r="KPJ2" s="79"/>
      <c r="KPK2" s="79"/>
      <c r="KPL2" s="79"/>
      <c r="KPM2" s="79"/>
      <c r="KPN2" s="79"/>
      <c r="KPO2" s="79"/>
      <c r="KPP2" s="79"/>
      <c r="KPQ2" s="79"/>
      <c r="KPR2" s="79"/>
      <c r="KPS2" s="79"/>
      <c r="KPT2" s="79"/>
      <c r="KPU2" s="79"/>
      <c r="KPV2" s="79"/>
      <c r="KPW2" s="79"/>
      <c r="KPX2" s="79"/>
      <c r="KPY2" s="79"/>
      <c r="KPZ2" s="79"/>
      <c r="KQA2" s="79"/>
      <c r="KQB2" s="79"/>
      <c r="KQC2" s="79"/>
      <c r="KQD2" s="79"/>
      <c r="KQE2" s="79"/>
      <c r="KQF2" s="79"/>
      <c r="KQG2" s="79"/>
      <c r="KQH2" s="79"/>
      <c r="KQI2" s="79"/>
      <c r="KQJ2" s="79"/>
      <c r="KQK2" s="79"/>
      <c r="KQL2" s="79"/>
      <c r="KQM2" s="79"/>
      <c r="KQN2" s="79"/>
      <c r="KQO2" s="79"/>
      <c r="KQP2" s="79"/>
      <c r="KQQ2" s="79"/>
      <c r="KQR2" s="79"/>
      <c r="KQS2" s="79"/>
      <c r="KQT2" s="79"/>
      <c r="KQU2" s="79"/>
      <c r="KQV2" s="79"/>
      <c r="KQW2" s="79"/>
      <c r="KQX2" s="79"/>
      <c r="KQY2" s="79"/>
      <c r="KQZ2" s="79"/>
      <c r="KRA2" s="79"/>
      <c r="KRB2" s="79"/>
      <c r="KRC2" s="79"/>
      <c r="KRD2" s="79"/>
      <c r="KRE2" s="79"/>
      <c r="KRF2" s="79"/>
      <c r="KRG2" s="79"/>
      <c r="KRH2" s="79"/>
      <c r="KRI2" s="79"/>
      <c r="KRJ2" s="79"/>
      <c r="KRK2" s="79"/>
      <c r="KRL2" s="79"/>
      <c r="KRM2" s="79"/>
      <c r="KRN2" s="79"/>
      <c r="KRO2" s="79"/>
      <c r="KRP2" s="79"/>
      <c r="KRQ2" s="79"/>
      <c r="KRR2" s="79"/>
      <c r="KRS2" s="79"/>
      <c r="KRT2" s="79"/>
      <c r="KRU2" s="79"/>
      <c r="KRV2" s="79"/>
      <c r="KRW2" s="79"/>
      <c r="KRX2" s="79"/>
      <c r="KRY2" s="79"/>
      <c r="KRZ2" s="79"/>
      <c r="KSA2" s="79"/>
      <c r="KSB2" s="79"/>
      <c r="KSC2" s="79"/>
      <c r="KSD2" s="79"/>
      <c r="KSE2" s="79"/>
      <c r="KSF2" s="79"/>
      <c r="KSG2" s="79"/>
      <c r="KSH2" s="79"/>
      <c r="KSI2" s="79"/>
      <c r="KSJ2" s="79"/>
      <c r="KSK2" s="79"/>
      <c r="KSL2" s="79"/>
      <c r="KSM2" s="79"/>
      <c r="KSN2" s="79"/>
      <c r="KSO2" s="79"/>
      <c r="KSP2" s="79"/>
      <c r="KSQ2" s="79"/>
      <c r="KSR2" s="79"/>
      <c r="KSS2" s="79"/>
      <c r="KST2" s="79"/>
      <c r="KSU2" s="79"/>
      <c r="KSV2" s="79"/>
      <c r="KSW2" s="79"/>
      <c r="KSX2" s="79"/>
      <c r="KSY2" s="79"/>
      <c r="KSZ2" s="79"/>
      <c r="KTA2" s="79"/>
      <c r="KTB2" s="79"/>
      <c r="KTC2" s="79"/>
      <c r="KTD2" s="79"/>
      <c r="KTE2" s="79"/>
      <c r="KTF2" s="79"/>
      <c r="KTG2" s="79"/>
      <c r="KTH2" s="79"/>
      <c r="KTI2" s="79"/>
      <c r="KTJ2" s="79"/>
      <c r="KTK2" s="79"/>
      <c r="KTL2" s="79"/>
      <c r="KTM2" s="79"/>
      <c r="KTN2" s="79"/>
      <c r="KTO2" s="79"/>
      <c r="KTP2" s="79"/>
      <c r="KTQ2" s="79"/>
      <c r="KTR2" s="79"/>
      <c r="KTS2" s="79"/>
      <c r="KTT2" s="79"/>
      <c r="KTU2" s="79"/>
      <c r="KTV2" s="79"/>
      <c r="KTW2" s="79"/>
      <c r="KTX2" s="79"/>
      <c r="KTY2" s="79"/>
      <c r="KTZ2" s="79"/>
      <c r="KUA2" s="79"/>
      <c r="KUB2" s="79"/>
      <c r="KUC2" s="79"/>
      <c r="KUD2" s="79"/>
      <c r="KUE2" s="79"/>
      <c r="KUF2" s="79"/>
      <c r="KUG2" s="79"/>
      <c r="KUH2" s="79"/>
      <c r="KUI2" s="79"/>
      <c r="KUJ2" s="79"/>
      <c r="KUK2" s="79"/>
      <c r="KUL2" s="79"/>
      <c r="KUM2" s="79"/>
      <c r="KUN2" s="79"/>
      <c r="KUO2" s="79"/>
      <c r="KUP2" s="79"/>
      <c r="KUQ2" s="79"/>
      <c r="KUR2" s="79"/>
      <c r="KUS2" s="79"/>
      <c r="KUT2" s="79"/>
      <c r="KUU2" s="79"/>
      <c r="KUV2" s="79"/>
      <c r="KUW2" s="79"/>
      <c r="KUX2" s="79"/>
      <c r="KUY2" s="79"/>
      <c r="KUZ2" s="79"/>
      <c r="KVA2" s="79"/>
      <c r="KVB2" s="79"/>
      <c r="KVC2" s="79"/>
      <c r="KVD2" s="79"/>
      <c r="KVE2" s="79"/>
      <c r="KVF2" s="79"/>
      <c r="KVG2" s="79"/>
      <c r="KVH2" s="79"/>
      <c r="KVI2" s="79"/>
      <c r="KVJ2" s="79"/>
      <c r="KVK2" s="79"/>
      <c r="KVL2" s="79"/>
      <c r="KVM2" s="79"/>
      <c r="KVN2" s="79"/>
      <c r="KVO2" s="79"/>
      <c r="KVP2" s="79"/>
      <c r="KVQ2" s="79"/>
      <c r="KVR2" s="79"/>
      <c r="KVS2" s="79"/>
      <c r="KVT2" s="79"/>
      <c r="KVU2" s="79"/>
      <c r="KVV2" s="79"/>
      <c r="KVW2" s="79"/>
      <c r="KVX2" s="79"/>
      <c r="KVY2" s="79"/>
      <c r="KVZ2" s="79"/>
      <c r="KWA2" s="79"/>
      <c r="KWB2" s="79"/>
      <c r="KWC2" s="79"/>
      <c r="KWD2" s="79"/>
      <c r="KWE2" s="79"/>
      <c r="KWF2" s="79"/>
      <c r="KWG2" s="79"/>
      <c r="KWH2" s="79"/>
      <c r="KWI2" s="79"/>
      <c r="KWJ2" s="79"/>
      <c r="KWK2" s="79"/>
      <c r="KWL2" s="79"/>
      <c r="KWM2" s="79"/>
      <c r="KWN2" s="79"/>
      <c r="KWO2" s="79"/>
      <c r="KWP2" s="79"/>
      <c r="KWQ2" s="79"/>
      <c r="KWR2" s="79"/>
      <c r="KWS2" s="79"/>
      <c r="KWT2" s="79"/>
      <c r="KWU2" s="79"/>
      <c r="KWV2" s="79"/>
      <c r="KWW2" s="79"/>
      <c r="KWX2" s="79"/>
      <c r="KWY2" s="79"/>
      <c r="KWZ2" s="79"/>
      <c r="KXA2" s="79"/>
      <c r="KXB2" s="79"/>
      <c r="KXC2" s="79"/>
      <c r="KXD2" s="79"/>
      <c r="KXE2" s="79"/>
      <c r="KXF2" s="79"/>
      <c r="KXG2" s="79"/>
      <c r="KXH2" s="79"/>
      <c r="KXI2" s="79"/>
      <c r="KXJ2" s="79"/>
      <c r="KXK2" s="79"/>
      <c r="KXL2" s="79"/>
      <c r="KXM2" s="79"/>
      <c r="KXN2" s="79"/>
      <c r="KXO2" s="79"/>
      <c r="KXP2" s="79"/>
      <c r="KXQ2" s="79"/>
      <c r="KXR2" s="79"/>
      <c r="KXS2" s="79"/>
      <c r="KXT2" s="79"/>
      <c r="KXU2" s="79"/>
      <c r="KXV2" s="79"/>
      <c r="KXW2" s="79"/>
      <c r="KXX2" s="79"/>
      <c r="KXY2" s="79"/>
      <c r="KXZ2" s="79"/>
      <c r="KYA2" s="79"/>
      <c r="KYB2" s="79"/>
      <c r="KYC2" s="79"/>
      <c r="KYD2" s="79"/>
      <c r="KYE2" s="79"/>
      <c r="KYF2" s="79"/>
      <c r="KYG2" s="79"/>
      <c r="KYH2" s="79"/>
      <c r="KYI2" s="79"/>
      <c r="KYJ2" s="79"/>
      <c r="KYK2" s="79"/>
      <c r="KYL2" s="79"/>
      <c r="KYM2" s="79"/>
      <c r="KYN2" s="79"/>
      <c r="KYO2" s="79"/>
      <c r="KYP2" s="79"/>
      <c r="KYQ2" s="79"/>
      <c r="KYR2" s="79"/>
      <c r="KYS2" s="79"/>
      <c r="KYT2" s="79"/>
      <c r="KYU2" s="79"/>
      <c r="KYV2" s="79"/>
      <c r="KYW2" s="79"/>
      <c r="KYX2" s="79"/>
      <c r="KYY2" s="79"/>
      <c r="KYZ2" s="79"/>
      <c r="KZA2" s="79"/>
      <c r="KZB2" s="79"/>
      <c r="KZC2" s="79"/>
      <c r="KZD2" s="79"/>
      <c r="KZE2" s="79"/>
      <c r="KZF2" s="79"/>
      <c r="KZG2" s="79"/>
      <c r="KZH2" s="79"/>
      <c r="KZI2" s="79"/>
      <c r="KZJ2" s="79"/>
      <c r="KZK2" s="79"/>
      <c r="KZL2" s="79"/>
      <c r="KZM2" s="79"/>
      <c r="KZN2" s="79"/>
      <c r="KZO2" s="79"/>
      <c r="KZP2" s="79"/>
      <c r="KZQ2" s="79"/>
      <c r="KZR2" s="79"/>
      <c r="KZS2" s="79"/>
      <c r="KZT2" s="79"/>
      <c r="KZU2" s="79"/>
      <c r="KZV2" s="79"/>
      <c r="KZW2" s="79"/>
      <c r="KZX2" s="79"/>
      <c r="KZY2" s="79"/>
      <c r="KZZ2" s="79"/>
      <c r="LAA2" s="79"/>
      <c r="LAB2" s="79"/>
      <c r="LAC2" s="79"/>
      <c r="LAD2" s="79"/>
      <c r="LAE2" s="79"/>
      <c r="LAF2" s="79"/>
      <c r="LAG2" s="79"/>
      <c r="LAH2" s="79"/>
      <c r="LAI2" s="79"/>
      <c r="LAJ2" s="79"/>
      <c r="LAK2" s="79"/>
      <c r="LAL2" s="79"/>
      <c r="LAM2" s="79"/>
      <c r="LAN2" s="79"/>
      <c r="LAO2" s="79"/>
      <c r="LAP2" s="79"/>
      <c r="LAQ2" s="79"/>
      <c r="LAR2" s="79"/>
      <c r="LAS2" s="79"/>
      <c r="LAT2" s="79"/>
      <c r="LAU2" s="79"/>
      <c r="LAV2" s="79"/>
      <c r="LAW2" s="79"/>
      <c r="LAX2" s="79"/>
      <c r="LAY2" s="79"/>
      <c r="LAZ2" s="79"/>
      <c r="LBA2" s="79"/>
      <c r="LBB2" s="79"/>
      <c r="LBC2" s="79"/>
      <c r="LBD2" s="79"/>
      <c r="LBE2" s="79"/>
      <c r="LBF2" s="79"/>
      <c r="LBG2" s="79"/>
      <c r="LBH2" s="79"/>
      <c r="LBI2" s="79"/>
      <c r="LBJ2" s="79"/>
      <c r="LBK2" s="79"/>
      <c r="LBL2" s="79"/>
      <c r="LBM2" s="79"/>
      <c r="LBN2" s="79"/>
      <c r="LBO2" s="79"/>
      <c r="LBP2" s="79"/>
      <c r="LBQ2" s="79"/>
      <c r="LBR2" s="79"/>
      <c r="LBS2" s="79"/>
      <c r="LBT2" s="79"/>
      <c r="LBU2" s="79"/>
      <c r="LBV2" s="79"/>
      <c r="LBW2" s="79"/>
      <c r="LBX2" s="79"/>
      <c r="LBY2" s="79"/>
      <c r="LBZ2" s="79"/>
      <c r="LCA2" s="79"/>
      <c r="LCB2" s="79"/>
      <c r="LCC2" s="79"/>
      <c r="LCD2" s="79"/>
      <c r="LCE2" s="79"/>
      <c r="LCF2" s="79"/>
      <c r="LCG2" s="79"/>
      <c r="LCH2" s="79"/>
      <c r="LCI2" s="79"/>
      <c r="LCJ2" s="79"/>
      <c r="LCK2" s="79"/>
      <c r="LCL2" s="79"/>
      <c r="LCM2" s="79"/>
      <c r="LCN2" s="79"/>
      <c r="LCO2" s="79"/>
      <c r="LCP2" s="79"/>
      <c r="LCQ2" s="79"/>
      <c r="LCR2" s="79"/>
      <c r="LCS2" s="79"/>
      <c r="LCT2" s="79"/>
      <c r="LCU2" s="79"/>
      <c r="LCV2" s="79"/>
      <c r="LCW2" s="79"/>
      <c r="LCX2" s="79"/>
      <c r="LCY2" s="79"/>
      <c r="LCZ2" s="79"/>
      <c r="LDA2" s="79"/>
      <c r="LDB2" s="79"/>
      <c r="LDC2" s="79"/>
      <c r="LDD2" s="79"/>
      <c r="LDE2" s="79"/>
      <c r="LDF2" s="79"/>
      <c r="LDG2" s="79"/>
      <c r="LDH2" s="79"/>
      <c r="LDI2" s="79"/>
      <c r="LDJ2" s="79"/>
      <c r="LDK2" s="79"/>
      <c r="LDL2" s="79"/>
      <c r="LDM2" s="79"/>
      <c r="LDN2" s="79"/>
      <c r="LDO2" s="79"/>
      <c r="LDP2" s="79"/>
      <c r="LDQ2" s="79"/>
      <c r="LDR2" s="79"/>
      <c r="LDS2" s="79"/>
      <c r="LDT2" s="79"/>
      <c r="LDU2" s="79"/>
      <c r="LDV2" s="79"/>
      <c r="LDW2" s="79"/>
      <c r="LDX2" s="79"/>
      <c r="LDY2" s="79"/>
      <c r="LDZ2" s="79"/>
      <c r="LEA2" s="79"/>
      <c r="LEB2" s="79"/>
      <c r="LEC2" s="79"/>
      <c r="LED2" s="79"/>
      <c r="LEE2" s="79"/>
      <c r="LEF2" s="79"/>
      <c r="LEG2" s="79"/>
      <c r="LEH2" s="79"/>
      <c r="LEI2" s="79"/>
      <c r="LEJ2" s="79"/>
      <c r="LEK2" s="79"/>
      <c r="LEL2" s="79"/>
      <c r="LEM2" s="79"/>
      <c r="LEN2" s="79"/>
      <c r="LEO2" s="79"/>
      <c r="LEP2" s="79"/>
      <c r="LEQ2" s="79"/>
      <c r="LER2" s="79"/>
      <c r="LES2" s="79"/>
      <c r="LET2" s="79"/>
      <c r="LEU2" s="79"/>
      <c r="LEV2" s="79"/>
      <c r="LEW2" s="79"/>
      <c r="LEX2" s="79"/>
      <c r="LEY2" s="79"/>
      <c r="LEZ2" s="79"/>
      <c r="LFA2" s="79"/>
      <c r="LFB2" s="79"/>
      <c r="LFC2" s="79"/>
      <c r="LFD2" s="79"/>
      <c r="LFE2" s="79"/>
      <c r="LFF2" s="79"/>
      <c r="LFG2" s="79"/>
      <c r="LFH2" s="79"/>
      <c r="LFI2" s="79"/>
      <c r="LFJ2" s="79"/>
      <c r="LFK2" s="79"/>
      <c r="LFL2" s="79"/>
      <c r="LFM2" s="79"/>
      <c r="LFN2" s="79"/>
      <c r="LFO2" s="79"/>
      <c r="LFP2" s="79"/>
      <c r="LFQ2" s="79"/>
      <c r="LFR2" s="79"/>
      <c r="LFS2" s="79"/>
      <c r="LFT2" s="79"/>
      <c r="LFU2" s="79"/>
      <c r="LFV2" s="79"/>
      <c r="LFW2" s="79"/>
      <c r="LFX2" s="79"/>
      <c r="LFY2" s="79"/>
      <c r="LFZ2" s="79"/>
      <c r="LGA2" s="79"/>
      <c r="LGB2" s="79"/>
      <c r="LGC2" s="79"/>
      <c r="LGD2" s="79"/>
      <c r="LGE2" s="79"/>
      <c r="LGF2" s="79"/>
      <c r="LGG2" s="79"/>
      <c r="LGH2" s="79"/>
      <c r="LGI2" s="79"/>
      <c r="LGJ2" s="79"/>
      <c r="LGK2" s="79"/>
      <c r="LGL2" s="79"/>
      <c r="LGM2" s="79"/>
      <c r="LGN2" s="79"/>
      <c r="LGO2" s="79"/>
      <c r="LGP2" s="79"/>
      <c r="LGQ2" s="79"/>
      <c r="LGR2" s="79"/>
      <c r="LGS2" s="79"/>
      <c r="LGT2" s="79"/>
      <c r="LGU2" s="79"/>
      <c r="LGV2" s="79"/>
      <c r="LGW2" s="79"/>
      <c r="LGX2" s="79"/>
      <c r="LGY2" s="79"/>
      <c r="LGZ2" s="79"/>
      <c r="LHA2" s="79"/>
      <c r="LHB2" s="79"/>
      <c r="LHC2" s="79"/>
      <c r="LHD2" s="79"/>
      <c r="LHE2" s="79"/>
      <c r="LHF2" s="79"/>
      <c r="LHG2" s="79"/>
      <c r="LHH2" s="79"/>
      <c r="LHI2" s="79"/>
      <c r="LHJ2" s="79"/>
      <c r="LHK2" s="79"/>
      <c r="LHL2" s="79"/>
      <c r="LHM2" s="79"/>
      <c r="LHN2" s="79"/>
      <c r="LHO2" s="79"/>
      <c r="LHP2" s="79"/>
      <c r="LHQ2" s="79"/>
      <c r="LHR2" s="79"/>
      <c r="LHS2" s="79"/>
      <c r="LHT2" s="79"/>
      <c r="LHU2" s="79"/>
      <c r="LHV2" s="79"/>
      <c r="LHW2" s="79"/>
      <c r="LHX2" s="79"/>
      <c r="LHY2" s="79"/>
      <c r="LHZ2" s="79"/>
      <c r="LIA2" s="79"/>
      <c r="LIB2" s="79"/>
      <c r="LIC2" s="79"/>
      <c r="LID2" s="79"/>
      <c r="LIE2" s="79"/>
      <c r="LIF2" s="79"/>
      <c r="LIG2" s="79"/>
      <c r="LIH2" s="79"/>
      <c r="LII2" s="79"/>
      <c r="LIJ2" s="79"/>
      <c r="LIK2" s="79"/>
      <c r="LIL2" s="79"/>
      <c r="LIM2" s="79"/>
      <c r="LIN2" s="79"/>
      <c r="LIO2" s="79"/>
      <c r="LIP2" s="79"/>
      <c r="LIQ2" s="79"/>
      <c r="LIR2" s="79"/>
      <c r="LIS2" s="79"/>
      <c r="LIT2" s="79"/>
      <c r="LIU2" s="79"/>
      <c r="LIV2" s="79"/>
      <c r="LIW2" s="79"/>
      <c r="LIX2" s="79"/>
      <c r="LIY2" s="79"/>
      <c r="LIZ2" s="79"/>
      <c r="LJA2" s="79"/>
      <c r="LJB2" s="79"/>
      <c r="LJC2" s="79"/>
      <c r="LJD2" s="79"/>
      <c r="LJE2" s="79"/>
      <c r="LJF2" s="79"/>
      <c r="LJG2" s="79"/>
      <c r="LJH2" s="79"/>
      <c r="LJI2" s="79"/>
      <c r="LJJ2" s="79"/>
      <c r="LJK2" s="79"/>
      <c r="LJL2" s="79"/>
      <c r="LJM2" s="79"/>
      <c r="LJN2" s="79"/>
      <c r="LJO2" s="79"/>
      <c r="LJP2" s="79"/>
      <c r="LJQ2" s="79"/>
      <c r="LJR2" s="79"/>
      <c r="LJS2" s="79"/>
      <c r="LJT2" s="79"/>
      <c r="LJU2" s="79"/>
      <c r="LJV2" s="79"/>
      <c r="LJW2" s="79"/>
      <c r="LJX2" s="79"/>
      <c r="LJY2" s="79"/>
      <c r="LJZ2" s="79"/>
      <c r="LKA2" s="79"/>
      <c r="LKB2" s="79"/>
      <c r="LKC2" s="79"/>
      <c r="LKD2" s="79"/>
      <c r="LKE2" s="79"/>
      <c r="LKF2" s="79"/>
      <c r="LKG2" s="79"/>
      <c r="LKH2" s="79"/>
      <c r="LKI2" s="79"/>
      <c r="LKJ2" s="79"/>
      <c r="LKK2" s="79"/>
      <c r="LKL2" s="79"/>
      <c r="LKM2" s="79"/>
      <c r="LKN2" s="79"/>
      <c r="LKO2" s="79"/>
      <c r="LKP2" s="79"/>
      <c r="LKQ2" s="79"/>
      <c r="LKR2" s="79"/>
      <c r="LKS2" s="79"/>
      <c r="LKT2" s="79"/>
      <c r="LKU2" s="79"/>
      <c r="LKV2" s="79"/>
      <c r="LKW2" s="79"/>
      <c r="LKX2" s="79"/>
      <c r="LKY2" s="79"/>
      <c r="LKZ2" s="79"/>
      <c r="LLA2" s="79"/>
      <c r="LLB2" s="79"/>
      <c r="LLC2" s="79"/>
      <c r="LLD2" s="79"/>
      <c r="LLE2" s="79"/>
      <c r="LLF2" s="79"/>
      <c r="LLG2" s="79"/>
      <c r="LLH2" s="79"/>
      <c r="LLI2" s="79"/>
      <c r="LLJ2" s="79"/>
      <c r="LLK2" s="79"/>
      <c r="LLL2" s="79"/>
      <c r="LLM2" s="79"/>
      <c r="LLN2" s="79"/>
      <c r="LLO2" s="79"/>
      <c r="LLP2" s="79"/>
      <c r="LLQ2" s="79"/>
      <c r="LLR2" s="79"/>
      <c r="LLS2" s="79"/>
      <c r="LLT2" s="79"/>
      <c r="LLU2" s="79"/>
      <c r="LLV2" s="79"/>
      <c r="LLW2" s="79"/>
      <c r="LLX2" s="79"/>
      <c r="LLY2" s="79"/>
      <c r="LLZ2" s="79"/>
      <c r="LMA2" s="79"/>
      <c r="LMB2" s="79"/>
      <c r="LMC2" s="79"/>
      <c r="LMD2" s="79"/>
      <c r="LME2" s="79"/>
      <c r="LMF2" s="79"/>
      <c r="LMG2" s="79"/>
      <c r="LMH2" s="79"/>
      <c r="LMI2" s="79"/>
      <c r="LMJ2" s="79"/>
      <c r="LMK2" s="79"/>
      <c r="LML2" s="79"/>
      <c r="LMM2" s="79"/>
      <c r="LMN2" s="79"/>
      <c r="LMO2" s="79"/>
      <c r="LMP2" s="79"/>
      <c r="LMQ2" s="79"/>
      <c r="LMR2" s="79"/>
      <c r="LMS2" s="79"/>
      <c r="LMT2" s="79"/>
      <c r="LMU2" s="79"/>
      <c r="LMV2" s="79"/>
      <c r="LMW2" s="79"/>
      <c r="LMX2" s="79"/>
      <c r="LMY2" s="79"/>
      <c r="LMZ2" s="79"/>
      <c r="LNA2" s="79"/>
      <c r="LNB2" s="79"/>
      <c r="LNC2" s="79"/>
      <c r="LND2" s="79"/>
      <c r="LNE2" s="79"/>
      <c r="LNF2" s="79"/>
      <c r="LNG2" s="79"/>
      <c r="LNH2" s="79"/>
      <c r="LNI2" s="79"/>
      <c r="LNJ2" s="79"/>
      <c r="LNK2" s="79"/>
      <c r="LNL2" s="79"/>
      <c r="LNM2" s="79"/>
      <c r="LNN2" s="79"/>
      <c r="LNO2" s="79"/>
      <c r="LNP2" s="79"/>
      <c r="LNQ2" s="79"/>
      <c r="LNR2" s="79"/>
      <c r="LNS2" s="79"/>
      <c r="LNT2" s="79"/>
      <c r="LNU2" s="79"/>
      <c r="LNV2" s="79"/>
      <c r="LNW2" s="79"/>
      <c r="LNX2" s="79"/>
      <c r="LNY2" s="79"/>
      <c r="LNZ2" s="79"/>
      <c r="LOA2" s="79"/>
      <c r="LOB2" s="79"/>
      <c r="LOC2" s="79"/>
      <c r="LOD2" s="79"/>
      <c r="LOE2" s="79"/>
      <c r="LOF2" s="79"/>
      <c r="LOG2" s="79"/>
      <c r="LOH2" s="79"/>
      <c r="LOI2" s="79"/>
      <c r="LOJ2" s="79"/>
      <c r="LOK2" s="79"/>
      <c r="LOL2" s="79"/>
      <c r="LOM2" s="79"/>
      <c r="LON2" s="79"/>
      <c r="LOO2" s="79"/>
      <c r="LOP2" s="79"/>
      <c r="LOQ2" s="79"/>
      <c r="LOR2" s="79"/>
      <c r="LOS2" s="79"/>
      <c r="LOT2" s="79"/>
      <c r="LOU2" s="79"/>
      <c r="LOV2" s="79"/>
      <c r="LOW2" s="79"/>
      <c r="LOX2" s="79"/>
      <c r="LOY2" s="79"/>
      <c r="LOZ2" s="79"/>
      <c r="LPA2" s="79"/>
      <c r="LPB2" s="79"/>
      <c r="LPC2" s="79"/>
      <c r="LPD2" s="79"/>
      <c r="LPE2" s="79"/>
      <c r="LPF2" s="79"/>
      <c r="LPG2" s="79"/>
      <c r="LPH2" s="79"/>
      <c r="LPI2" s="79"/>
      <c r="LPJ2" s="79"/>
      <c r="LPK2" s="79"/>
      <c r="LPL2" s="79"/>
      <c r="LPM2" s="79"/>
      <c r="LPN2" s="79"/>
      <c r="LPO2" s="79"/>
      <c r="LPP2" s="79"/>
      <c r="LPQ2" s="79"/>
      <c r="LPR2" s="79"/>
      <c r="LPS2" s="79"/>
      <c r="LPT2" s="79"/>
      <c r="LPU2" s="79"/>
      <c r="LPV2" s="79"/>
      <c r="LPW2" s="79"/>
      <c r="LPX2" s="79"/>
      <c r="LPY2" s="79"/>
      <c r="LPZ2" s="79"/>
      <c r="LQA2" s="79"/>
      <c r="LQB2" s="79"/>
      <c r="LQC2" s="79"/>
      <c r="LQD2" s="79"/>
      <c r="LQE2" s="79"/>
      <c r="LQF2" s="79"/>
      <c r="LQG2" s="79"/>
      <c r="LQH2" s="79"/>
      <c r="LQI2" s="79"/>
      <c r="LQJ2" s="79"/>
      <c r="LQK2" s="79"/>
      <c r="LQL2" s="79"/>
      <c r="LQM2" s="79"/>
      <c r="LQN2" s="79"/>
      <c r="LQO2" s="79"/>
      <c r="LQP2" s="79"/>
      <c r="LQQ2" s="79"/>
      <c r="LQR2" s="79"/>
      <c r="LQS2" s="79"/>
      <c r="LQT2" s="79"/>
      <c r="LQU2" s="79"/>
      <c r="LQV2" s="79"/>
      <c r="LQW2" s="79"/>
      <c r="LQX2" s="79"/>
      <c r="LQY2" s="79"/>
      <c r="LQZ2" s="79"/>
      <c r="LRA2" s="79"/>
      <c r="LRB2" s="79"/>
      <c r="LRC2" s="79"/>
      <c r="LRD2" s="79"/>
      <c r="LRE2" s="79"/>
      <c r="LRF2" s="79"/>
      <c r="LRG2" s="79"/>
      <c r="LRH2" s="79"/>
      <c r="LRI2" s="79"/>
      <c r="LRJ2" s="79"/>
      <c r="LRK2" s="79"/>
      <c r="LRL2" s="79"/>
      <c r="LRM2" s="79"/>
      <c r="LRN2" s="79"/>
      <c r="LRO2" s="79"/>
      <c r="LRP2" s="79"/>
      <c r="LRQ2" s="79"/>
      <c r="LRR2" s="79"/>
      <c r="LRS2" s="79"/>
      <c r="LRT2" s="79"/>
      <c r="LRU2" s="79"/>
      <c r="LRV2" s="79"/>
      <c r="LRW2" s="79"/>
      <c r="LRX2" s="79"/>
      <c r="LRY2" s="79"/>
      <c r="LRZ2" s="79"/>
      <c r="LSA2" s="79"/>
      <c r="LSB2" s="79"/>
      <c r="LSC2" s="79"/>
      <c r="LSD2" s="79"/>
      <c r="LSE2" s="79"/>
      <c r="LSF2" s="79"/>
      <c r="LSG2" s="79"/>
      <c r="LSH2" s="79"/>
      <c r="LSI2" s="79"/>
      <c r="LSJ2" s="79"/>
      <c r="LSK2" s="79"/>
      <c r="LSL2" s="79"/>
      <c r="LSM2" s="79"/>
      <c r="LSN2" s="79"/>
      <c r="LSO2" s="79"/>
      <c r="LSP2" s="79"/>
      <c r="LSQ2" s="79"/>
      <c r="LSR2" s="79"/>
      <c r="LSS2" s="79"/>
      <c r="LST2" s="79"/>
      <c r="LSU2" s="79"/>
      <c r="LSV2" s="79"/>
      <c r="LSW2" s="79"/>
      <c r="LSX2" s="79"/>
      <c r="LSY2" s="79"/>
      <c r="LSZ2" s="79"/>
      <c r="LTA2" s="79"/>
      <c r="LTB2" s="79"/>
      <c r="LTC2" s="79"/>
      <c r="LTD2" s="79"/>
      <c r="LTE2" s="79"/>
      <c r="LTF2" s="79"/>
      <c r="LTG2" s="79"/>
      <c r="LTH2" s="79"/>
      <c r="LTI2" s="79"/>
      <c r="LTJ2" s="79"/>
      <c r="LTK2" s="79"/>
      <c r="LTL2" s="79"/>
      <c r="LTM2" s="79"/>
      <c r="LTN2" s="79"/>
      <c r="LTO2" s="79"/>
      <c r="LTP2" s="79"/>
      <c r="LTQ2" s="79"/>
      <c r="LTR2" s="79"/>
      <c r="LTS2" s="79"/>
      <c r="LTT2" s="79"/>
      <c r="LTU2" s="79"/>
      <c r="LTV2" s="79"/>
      <c r="LTW2" s="79"/>
      <c r="LTX2" s="79"/>
      <c r="LTY2" s="79"/>
      <c r="LTZ2" s="79"/>
      <c r="LUA2" s="79"/>
      <c r="LUB2" s="79"/>
      <c r="LUC2" s="79"/>
      <c r="LUD2" s="79"/>
      <c r="LUE2" s="79"/>
      <c r="LUF2" s="79"/>
      <c r="LUG2" s="79"/>
      <c r="LUH2" s="79"/>
      <c r="LUI2" s="79"/>
      <c r="LUJ2" s="79"/>
      <c r="LUK2" s="79"/>
      <c r="LUL2" s="79"/>
      <c r="LUM2" s="79"/>
      <c r="LUN2" s="79"/>
      <c r="LUO2" s="79"/>
      <c r="LUP2" s="79"/>
      <c r="LUQ2" s="79"/>
      <c r="LUR2" s="79"/>
      <c r="LUS2" s="79"/>
      <c r="LUT2" s="79"/>
      <c r="LUU2" s="79"/>
      <c r="LUV2" s="79"/>
      <c r="LUW2" s="79"/>
      <c r="LUX2" s="79"/>
      <c r="LUY2" s="79"/>
      <c r="LUZ2" s="79"/>
      <c r="LVA2" s="79"/>
      <c r="LVB2" s="79"/>
      <c r="LVC2" s="79"/>
      <c r="LVD2" s="79"/>
      <c r="LVE2" s="79"/>
      <c r="LVF2" s="79"/>
      <c r="LVG2" s="79"/>
      <c r="LVH2" s="79"/>
      <c r="LVI2" s="79"/>
      <c r="LVJ2" s="79"/>
      <c r="LVK2" s="79"/>
      <c r="LVL2" s="79"/>
      <c r="LVM2" s="79"/>
      <c r="LVN2" s="79"/>
      <c r="LVO2" s="79"/>
      <c r="LVP2" s="79"/>
      <c r="LVQ2" s="79"/>
      <c r="LVR2" s="79"/>
      <c r="LVS2" s="79"/>
      <c r="LVT2" s="79"/>
      <c r="LVU2" s="79"/>
      <c r="LVV2" s="79"/>
      <c r="LVW2" s="79"/>
      <c r="LVX2" s="79"/>
      <c r="LVY2" s="79"/>
      <c r="LVZ2" s="79"/>
      <c r="LWA2" s="79"/>
      <c r="LWB2" s="79"/>
      <c r="LWC2" s="79"/>
      <c r="LWD2" s="79"/>
      <c r="LWE2" s="79"/>
      <c r="LWF2" s="79"/>
      <c r="LWG2" s="79"/>
      <c r="LWH2" s="79"/>
      <c r="LWI2" s="79"/>
      <c r="LWJ2" s="79"/>
      <c r="LWK2" s="79"/>
      <c r="LWL2" s="79"/>
      <c r="LWM2" s="79"/>
      <c r="LWN2" s="79"/>
      <c r="LWO2" s="79"/>
      <c r="LWP2" s="79"/>
      <c r="LWQ2" s="79"/>
      <c r="LWR2" s="79"/>
      <c r="LWS2" s="79"/>
      <c r="LWT2" s="79"/>
      <c r="LWU2" s="79"/>
      <c r="LWV2" s="79"/>
      <c r="LWW2" s="79"/>
      <c r="LWX2" s="79"/>
      <c r="LWY2" s="79"/>
      <c r="LWZ2" s="79"/>
      <c r="LXA2" s="79"/>
      <c r="LXB2" s="79"/>
      <c r="LXC2" s="79"/>
      <c r="LXD2" s="79"/>
      <c r="LXE2" s="79"/>
      <c r="LXF2" s="79"/>
      <c r="LXG2" s="79"/>
      <c r="LXH2" s="79"/>
      <c r="LXI2" s="79"/>
      <c r="LXJ2" s="79"/>
      <c r="LXK2" s="79"/>
      <c r="LXL2" s="79"/>
      <c r="LXM2" s="79"/>
      <c r="LXN2" s="79"/>
      <c r="LXO2" s="79"/>
      <c r="LXP2" s="79"/>
      <c r="LXQ2" s="79"/>
      <c r="LXR2" s="79"/>
      <c r="LXS2" s="79"/>
      <c r="LXT2" s="79"/>
      <c r="LXU2" s="79"/>
      <c r="LXV2" s="79"/>
      <c r="LXW2" s="79"/>
      <c r="LXX2" s="79"/>
      <c r="LXY2" s="79"/>
      <c r="LXZ2" s="79"/>
      <c r="LYA2" s="79"/>
      <c r="LYB2" s="79"/>
      <c r="LYC2" s="79"/>
      <c r="LYD2" s="79"/>
      <c r="LYE2" s="79"/>
      <c r="LYF2" s="79"/>
      <c r="LYG2" s="79"/>
      <c r="LYH2" s="79"/>
      <c r="LYI2" s="79"/>
      <c r="LYJ2" s="79"/>
      <c r="LYK2" s="79"/>
      <c r="LYL2" s="79"/>
      <c r="LYM2" s="79"/>
      <c r="LYN2" s="79"/>
      <c r="LYO2" s="79"/>
      <c r="LYP2" s="79"/>
      <c r="LYQ2" s="79"/>
      <c r="LYR2" s="79"/>
      <c r="LYS2" s="79"/>
      <c r="LYT2" s="79"/>
      <c r="LYU2" s="79"/>
      <c r="LYV2" s="79"/>
      <c r="LYW2" s="79"/>
      <c r="LYX2" s="79"/>
      <c r="LYY2" s="79"/>
      <c r="LYZ2" s="79"/>
      <c r="LZA2" s="79"/>
      <c r="LZB2" s="79"/>
      <c r="LZC2" s="79"/>
      <c r="LZD2" s="79"/>
      <c r="LZE2" s="79"/>
      <c r="LZF2" s="79"/>
      <c r="LZG2" s="79"/>
      <c r="LZH2" s="79"/>
      <c r="LZI2" s="79"/>
      <c r="LZJ2" s="79"/>
      <c r="LZK2" s="79"/>
      <c r="LZL2" s="79"/>
      <c r="LZM2" s="79"/>
      <c r="LZN2" s="79"/>
      <c r="LZO2" s="79"/>
      <c r="LZP2" s="79"/>
      <c r="LZQ2" s="79"/>
      <c r="LZR2" s="79"/>
      <c r="LZS2" s="79"/>
      <c r="LZT2" s="79"/>
      <c r="LZU2" s="79"/>
      <c r="LZV2" s="79"/>
      <c r="LZW2" s="79"/>
      <c r="LZX2" s="79"/>
      <c r="LZY2" s="79"/>
      <c r="LZZ2" s="79"/>
      <c r="MAA2" s="79"/>
      <c r="MAB2" s="79"/>
      <c r="MAC2" s="79"/>
      <c r="MAD2" s="79"/>
      <c r="MAE2" s="79"/>
      <c r="MAF2" s="79"/>
      <c r="MAG2" s="79"/>
      <c r="MAH2" s="79"/>
      <c r="MAI2" s="79"/>
      <c r="MAJ2" s="79"/>
      <c r="MAK2" s="79"/>
      <c r="MAL2" s="79"/>
      <c r="MAM2" s="79"/>
      <c r="MAN2" s="79"/>
      <c r="MAO2" s="79"/>
      <c r="MAP2" s="79"/>
      <c r="MAQ2" s="79"/>
      <c r="MAR2" s="79"/>
      <c r="MAS2" s="79"/>
      <c r="MAT2" s="79"/>
      <c r="MAU2" s="79"/>
      <c r="MAV2" s="79"/>
      <c r="MAW2" s="79"/>
      <c r="MAX2" s="79"/>
      <c r="MAY2" s="79"/>
      <c r="MAZ2" s="79"/>
      <c r="MBA2" s="79"/>
      <c r="MBB2" s="79"/>
      <c r="MBC2" s="79"/>
      <c r="MBD2" s="79"/>
      <c r="MBE2" s="79"/>
      <c r="MBF2" s="79"/>
      <c r="MBG2" s="79"/>
      <c r="MBH2" s="79"/>
      <c r="MBI2" s="79"/>
      <c r="MBJ2" s="79"/>
      <c r="MBK2" s="79"/>
      <c r="MBL2" s="79"/>
      <c r="MBM2" s="79"/>
      <c r="MBN2" s="79"/>
      <c r="MBO2" s="79"/>
      <c r="MBP2" s="79"/>
      <c r="MBQ2" s="79"/>
      <c r="MBR2" s="79"/>
      <c r="MBS2" s="79"/>
      <c r="MBT2" s="79"/>
      <c r="MBU2" s="79"/>
      <c r="MBV2" s="79"/>
      <c r="MBW2" s="79"/>
      <c r="MBX2" s="79"/>
      <c r="MBY2" s="79"/>
      <c r="MBZ2" s="79"/>
      <c r="MCA2" s="79"/>
      <c r="MCB2" s="79"/>
      <c r="MCC2" s="79"/>
      <c r="MCD2" s="79"/>
      <c r="MCE2" s="79"/>
      <c r="MCF2" s="79"/>
      <c r="MCG2" s="79"/>
      <c r="MCH2" s="79"/>
      <c r="MCI2" s="79"/>
      <c r="MCJ2" s="79"/>
      <c r="MCK2" s="79"/>
      <c r="MCL2" s="79"/>
      <c r="MCM2" s="79"/>
      <c r="MCN2" s="79"/>
      <c r="MCO2" s="79"/>
      <c r="MCP2" s="79"/>
      <c r="MCQ2" s="79"/>
      <c r="MCR2" s="79"/>
      <c r="MCS2" s="79"/>
      <c r="MCT2" s="79"/>
      <c r="MCU2" s="79"/>
      <c r="MCV2" s="79"/>
      <c r="MCW2" s="79"/>
      <c r="MCX2" s="79"/>
      <c r="MCY2" s="79"/>
      <c r="MCZ2" s="79"/>
      <c r="MDA2" s="79"/>
      <c r="MDB2" s="79"/>
      <c r="MDC2" s="79"/>
      <c r="MDD2" s="79"/>
      <c r="MDE2" s="79"/>
      <c r="MDF2" s="79"/>
      <c r="MDG2" s="79"/>
      <c r="MDH2" s="79"/>
      <c r="MDI2" s="79"/>
      <c r="MDJ2" s="79"/>
      <c r="MDK2" s="79"/>
      <c r="MDL2" s="79"/>
      <c r="MDM2" s="79"/>
      <c r="MDN2" s="79"/>
      <c r="MDO2" s="79"/>
      <c r="MDP2" s="79"/>
      <c r="MDQ2" s="79"/>
      <c r="MDR2" s="79"/>
      <c r="MDS2" s="79"/>
      <c r="MDT2" s="79"/>
      <c r="MDU2" s="79"/>
      <c r="MDV2" s="79"/>
      <c r="MDW2" s="79"/>
      <c r="MDX2" s="79"/>
      <c r="MDY2" s="79"/>
      <c r="MDZ2" s="79"/>
      <c r="MEA2" s="79"/>
      <c r="MEB2" s="79"/>
      <c r="MEC2" s="79"/>
      <c r="MED2" s="79"/>
      <c r="MEE2" s="79"/>
      <c r="MEF2" s="79"/>
      <c r="MEG2" s="79"/>
      <c r="MEH2" s="79"/>
      <c r="MEI2" s="79"/>
      <c r="MEJ2" s="79"/>
      <c r="MEK2" s="79"/>
      <c r="MEL2" s="79"/>
      <c r="MEM2" s="79"/>
      <c r="MEN2" s="79"/>
      <c r="MEO2" s="79"/>
      <c r="MEP2" s="79"/>
      <c r="MEQ2" s="79"/>
      <c r="MER2" s="79"/>
      <c r="MES2" s="79"/>
      <c r="MET2" s="79"/>
      <c r="MEU2" s="79"/>
      <c r="MEV2" s="79"/>
      <c r="MEW2" s="79"/>
      <c r="MEX2" s="79"/>
      <c r="MEY2" s="79"/>
      <c r="MEZ2" s="79"/>
      <c r="MFA2" s="79"/>
      <c r="MFB2" s="79"/>
      <c r="MFC2" s="79"/>
      <c r="MFD2" s="79"/>
      <c r="MFE2" s="79"/>
      <c r="MFF2" s="79"/>
      <c r="MFG2" s="79"/>
      <c r="MFH2" s="79"/>
      <c r="MFI2" s="79"/>
      <c r="MFJ2" s="79"/>
      <c r="MFK2" s="79"/>
      <c r="MFL2" s="79"/>
      <c r="MFM2" s="79"/>
      <c r="MFN2" s="79"/>
      <c r="MFO2" s="79"/>
      <c r="MFP2" s="79"/>
      <c r="MFQ2" s="79"/>
      <c r="MFR2" s="79"/>
      <c r="MFS2" s="79"/>
      <c r="MFT2" s="79"/>
      <c r="MFU2" s="79"/>
      <c r="MFV2" s="79"/>
      <c r="MFW2" s="79"/>
      <c r="MFX2" s="79"/>
      <c r="MFY2" s="79"/>
      <c r="MFZ2" s="79"/>
      <c r="MGA2" s="79"/>
      <c r="MGB2" s="79"/>
      <c r="MGC2" s="79"/>
      <c r="MGD2" s="79"/>
      <c r="MGE2" s="79"/>
      <c r="MGF2" s="79"/>
      <c r="MGG2" s="79"/>
      <c r="MGH2" s="79"/>
      <c r="MGI2" s="79"/>
      <c r="MGJ2" s="79"/>
      <c r="MGK2" s="79"/>
      <c r="MGL2" s="79"/>
      <c r="MGM2" s="79"/>
      <c r="MGN2" s="79"/>
      <c r="MGO2" s="79"/>
      <c r="MGP2" s="79"/>
      <c r="MGQ2" s="79"/>
      <c r="MGR2" s="79"/>
      <c r="MGS2" s="79"/>
      <c r="MGT2" s="79"/>
      <c r="MGU2" s="79"/>
      <c r="MGV2" s="79"/>
      <c r="MGW2" s="79"/>
      <c r="MGX2" s="79"/>
      <c r="MGY2" s="79"/>
      <c r="MGZ2" s="79"/>
      <c r="MHA2" s="79"/>
      <c r="MHB2" s="79"/>
      <c r="MHC2" s="79"/>
      <c r="MHD2" s="79"/>
      <c r="MHE2" s="79"/>
      <c r="MHF2" s="79"/>
      <c r="MHG2" s="79"/>
      <c r="MHH2" s="79"/>
      <c r="MHI2" s="79"/>
      <c r="MHJ2" s="79"/>
      <c r="MHK2" s="79"/>
      <c r="MHL2" s="79"/>
      <c r="MHM2" s="79"/>
      <c r="MHN2" s="79"/>
      <c r="MHO2" s="79"/>
      <c r="MHP2" s="79"/>
      <c r="MHQ2" s="79"/>
      <c r="MHR2" s="79"/>
      <c r="MHS2" s="79"/>
      <c r="MHT2" s="79"/>
      <c r="MHU2" s="79"/>
      <c r="MHV2" s="79"/>
      <c r="MHW2" s="79"/>
      <c r="MHX2" s="79"/>
      <c r="MHY2" s="79"/>
      <c r="MHZ2" s="79"/>
      <c r="MIA2" s="79"/>
      <c r="MIB2" s="79"/>
      <c r="MIC2" s="79"/>
      <c r="MID2" s="79"/>
      <c r="MIE2" s="79"/>
      <c r="MIF2" s="79"/>
      <c r="MIG2" s="79"/>
      <c r="MIH2" s="79"/>
      <c r="MII2" s="79"/>
      <c r="MIJ2" s="79"/>
      <c r="MIK2" s="79"/>
      <c r="MIL2" s="79"/>
      <c r="MIM2" s="79"/>
      <c r="MIN2" s="79"/>
      <c r="MIO2" s="79"/>
      <c r="MIP2" s="79"/>
      <c r="MIQ2" s="79"/>
      <c r="MIR2" s="79"/>
      <c r="MIS2" s="79"/>
      <c r="MIT2" s="79"/>
      <c r="MIU2" s="79"/>
      <c r="MIV2" s="79"/>
      <c r="MIW2" s="79"/>
      <c r="MIX2" s="79"/>
      <c r="MIY2" s="79"/>
      <c r="MIZ2" s="79"/>
      <c r="MJA2" s="79"/>
      <c r="MJB2" s="79"/>
      <c r="MJC2" s="79"/>
      <c r="MJD2" s="79"/>
      <c r="MJE2" s="79"/>
      <c r="MJF2" s="79"/>
      <c r="MJG2" s="79"/>
      <c r="MJH2" s="79"/>
      <c r="MJI2" s="79"/>
      <c r="MJJ2" s="79"/>
      <c r="MJK2" s="79"/>
      <c r="MJL2" s="79"/>
      <c r="MJM2" s="79"/>
      <c r="MJN2" s="79"/>
      <c r="MJO2" s="79"/>
      <c r="MJP2" s="79"/>
      <c r="MJQ2" s="79"/>
      <c r="MJR2" s="79"/>
      <c r="MJS2" s="79"/>
      <c r="MJT2" s="79"/>
      <c r="MJU2" s="79"/>
      <c r="MJV2" s="79"/>
      <c r="MJW2" s="79"/>
      <c r="MJX2" s="79"/>
      <c r="MJY2" s="79"/>
      <c r="MJZ2" s="79"/>
      <c r="MKA2" s="79"/>
      <c r="MKB2" s="79"/>
      <c r="MKC2" s="79"/>
      <c r="MKD2" s="79"/>
      <c r="MKE2" s="79"/>
      <c r="MKF2" s="79"/>
      <c r="MKG2" s="79"/>
      <c r="MKH2" s="79"/>
      <c r="MKI2" s="79"/>
      <c r="MKJ2" s="79"/>
      <c r="MKK2" s="79"/>
      <c r="MKL2" s="79"/>
      <c r="MKM2" s="79"/>
      <c r="MKN2" s="79"/>
      <c r="MKO2" s="79"/>
      <c r="MKP2" s="79"/>
      <c r="MKQ2" s="79"/>
      <c r="MKR2" s="79"/>
      <c r="MKS2" s="79"/>
      <c r="MKT2" s="79"/>
      <c r="MKU2" s="79"/>
      <c r="MKV2" s="79"/>
      <c r="MKW2" s="79"/>
      <c r="MKX2" s="79"/>
      <c r="MKY2" s="79"/>
      <c r="MKZ2" s="79"/>
      <c r="MLA2" s="79"/>
      <c r="MLB2" s="79"/>
      <c r="MLC2" s="79"/>
      <c r="MLD2" s="79"/>
      <c r="MLE2" s="79"/>
      <c r="MLF2" s="79"/>
      <c r="MLG2" s="79"/>
      <c r="MLH2" s="79"/>
      <c r="MLI2" s="79"/>
      <c r="MLJ2" s="79"/>
      <c r="MLK2" s="79"/>
      <c r="MLL2" s="79"/>
      <c r="MLM2" s="79"/>
      <c r="MLN2" s="79"/>
      <c r="MLO2" s="79"/>
      <c r="MLP2" s="79"/>
      <c r="MLQ2" s="79"/>
      <c r="MLR2" s="79"/>
      <c r="MLS2" s="79"/>
      <c r="MLT2" s="79"/>
      <c r="MLU2" s="79"/>
      <c r="MLV2" s="79"/>
      <c r="MLW2" s="79"/>
      <c r="MLX2" s="79"/>
      <c r="MLY2" s="79"/>
      <c r="MLZ2" s="79"/>
      <c r="MMA2" s="79"/>
      <c r="MMB2" s="79"/>
      <c r="MMC2" s="79"/>
      <c r="MMD2" s="79"/>
      <c r="MME2" s="79"/>
      <c r="MMF2" s="79"/>
      <c r="MMG2" s="79"/>
      <c r="MMH2" s="79"/>
      <c r="MMI2" s="79"/>
      <c r="MMJ2" s="79"/>
      <c r="MMK2" s="79"/>
      <c r="MML2" s="79"/>
      <c r="MMM2" s="79"/>
      <c r="MMN2" s="79"/>
      <c r="MMO2" s="79"/>
      <c r="MMP2" s="79"/>
      <c r="MMQ2" s="79"/>
      <c r="MMR2" s="79"/>
      <c r="MMS2" s="79"/>
      <c r="MMT2" s="79"/>
      <c r="MMU2" s="79"/>
      <c r="MMV2" s="79"/>
      <c r="MMW2" s="79"/>
      <c r="MMX2" s="79"/>
      <c r="MMY2" s="79"/>
      <c r="MMZ2" s="79"/>
      <c r="MNA2" s="79"/>
      <c r="MNB2" s="79"/>
      <c r="MNC2" s="79"/>
      <c r="MND2" s="79"/>
      <c r="MNE2" s="79"/>
      <c r="MNF2" s="79"/>
      <c r="MNG2" s="79"/>
      <c r="MNH2" s="79"/>
      <c r="MNI2" s="79"/>
      <c r="MNJ2" s="79"/>
      <c r="MNK2" s="79"/>
      <c r="MNL2" s="79"/>
      <c r="MNM2" s="79"/>
      <c r="MNN2" s="79"/>
      <c r="MNO2" s="79"/>
      <c r="MNP2" s="79"/>
      <c r="MNQ2" s="79"/>
      <c r="MNR2" s="79"/>
      <c r="MNS2" s="79"/>
      <c r="MNT2" s="79"/>
      <c r="MNU2" s="79"/>
      <c r="MNV2" s="79"/>
      <c r="MNW2" s="79"/>
      <c r="MNX2" s="79"/>
      <c r="MNY2" s="79"/>
      <c r="MNZ2" s="79"/>
      <c r="MOA2" s="79"/>
      <c r="MOB2" s="79"/>
      <c r="MOC2" s="79"/>
      <c r="MOD2" s="79"/>
      <c r="MOE2" s="79"/>
      <c r="MOF2" s="79"/>
      <c r="MOG2" s="79"/>
      <c r="MOH2" s="79"/>
      <c r="MOI2" s="79"/>
      <c r="MOJ2" s="79"/>
      <c r="MOK2" s="79"/>
      <c r="MOL2" s="79"/>
      <c r="MOM2" s="79"/>
      <c r="MON2" s="79"/>
      <c r="MOO2" s="79"/>
      <c r="MOP2" s="79"/>
      <c r="MOQ2" s="79"/>
      <c r="MOR2" s="79"/>
      <c r="MOS2" s="79"/>
      <c r="MOT2" s="79"/>
      <c r="MOU2" s="79"/>
      <c r="MOV2" s="79"/>
      <c r="MOW2" s="79"/>
      <c r="MOX2" s="79"/>
      <c r="MOY2" s="79"/>
      <c r="MOZ2" s="79"/>
      <c r="MPA2" s="79"/>
      <c r="MPB2" s="79"/>
      <c r="MPC2" s="79"/>
      <c r="MPD2" s="79"/>
      <c r="MPE2" s="79"/>
      <c r="MPF2" s="79"/>
      <c r="MPG2" s="79"/>
      <c r="MPH2" s="79"/>
      <c r="MPI2" s="79"/>
      <c r="MPJ2" s="79"/>
      <c r="MPK2" s="79"/>
      <c r="MPL2" s="79"/>
      <c r="MPM2" s="79"/>
      <c r="MPN2" s="79"/>
      <c r="MPO2" s="79"/>
      <c r="MPP2" s="79"/>
      <c r="MPQ2" s="79"/>
      <c r="MPR2" s="79"/>
      <c r="MPS2" s="79"/>
      <c r="MPT2" s="79"/>
      <c r="MPU2" s="79"/>
      <c r="MPV2" s="79"/>
      <c r="MPW2" s="79"/>
      <c r="MPX2" s="79"/>
      <c r="MPY2" s="79"/>
      <c r="MPZ2" s="79"/>
      <c r="MQA2" s="79"/>
      <c r="MQB2" s="79"/>
      <c r="MQC2" s="79"/>
      <c r="MQD2" s="79"/>
      <c r="MQE2" s="79"/>
      <c r="MQF2" s="79"/>
      <c r="MQG2" s="79"/>
      <c r="MQH2" s="79"/>
      <c r="MQI2" s="79"/>
      <c r="MQJ2" s="79"/>
      <c r="MQK2" s="79"/>
      <c r="MQL2" s="79"/>
      <c r="MQM2" s="79"/>
      <c r="MQN2" s="79"/>
      <c r="MQO2" s="79"/>
      <c r="MQP2" s="79"/>
      <c r="MQQ2" s="79"/>
      <c r="MQR2" s="79"/>
      <c r="MQS2" s="79"/>
      <c r="MQT2" s="79"/>
      <c r="MQU2" s="79"/>
      <c r="MQV2" s="79"/>
      <c r="MQW2" s="79"/>
      <c r="MQX2" s="79"/>
      <c r="MQY2" s="79"/>
      <c r="MQZ2" s="79"/>
      <c r="MRA2" s="79"/>
      <c r="MRB2" s="79"/>
      <c r="MRC2" s="79"/>
      <c r="MRD2" s="79"/>
      <c r="MRE2" s="79"/>
      <c r="MRF2" s="79"/>
      <c r="MRG2" s="79"/>
      <c r="MRH2" s="79"/>
      <c r="MRI2" s="79"/>
      <c r="MRJ2" s="79"/>
      <c r="MRK2" s="79"/>
      <c r="MRL2" s="79"/>
      <c r="MRM2" s="79"/>
      <c r="MRN2" s="79"/>
      <c r="MRO2" s="79"/>
      <c r="MRP2" s="79"/>
      <c r="MRQ2" s="79"/>
      <c r="MRR2" s="79"/>
      <c r="MRS2" s="79"/>
      <c r="MRT2" s="79"/>
      <c r="MRU2" s="79"/>
      <c r="MRV2" s="79"/>
      <c r="MRW2" s="79"/>
      <c r="MRX2" s="79"/>
      <c r="MRY2" s="79"/>
      <c r="MRZ2" s="79"/>
      <c r="MSA2" s="79"/>
      <c r="MSB2" s="79"/>
      <c r="MSC2" s="79"/>
      <c r="MSD2" s="79"/>
      <c r="MSE2" s="79"/>
      <c r="MSF2" s="79"/>
      <c r="MSG2" s="79"/>
      <c r="MSH2" s="79"/>
      <c r="MSI2" s="79"/>
      <c r="MSJ2" s="79"/>
      <c r="MSK2" s="79"/>
      <c r="MSL2" s="79"/>
      <c r="MSM2" s="79"/>
      <c r="MSN2" s="79"/>
      <c r="MSO2" s="79"/>
      <c r="MSP2" s="79"/>
      <c r="MSQ2" s="79"/>
      <c r="MSR2" s="79"/>
      <c r="MSS2" s="79"/>
      <c r="MST2" s="79"/>
      <c r="MSU2" s="79"/>
      <c r="MSV2" s="79"/>
      <c r="MSW2" s="79"/>
      <c r="MSX2" s="79"/>
      <c r="MSY2" s="79"/>
      <c r="MSZ2" s="79"/>
      <c r="MTA2" s="79"/>
      <c r="MTB2" s="79"/>
      <c r="MTC2" s="79"/>
      <c r="MTD2" s="79"/>
      <c r="MTE2" s="79"/>
      <c r="MTF2" s="79"/>
      <c r="MTG2" s="79"/>
      <c r="MTH2" s="79"/>
      <c r="MTI2" s="79"/>
      <c r="MTJ2" s="79"/>
      <c r="MTK2" s="79"/>
      <c r="MTL2" s="79"/>
      <c r="MTM2" s="79"/>
      <c r="MTN2" s="79"/>
      <c r="MTO2" s="79"/>
      <c r="MTP2" s="79"/>
      <c r="MTQ2" s="79"/>
      <c r="MTR2" s="79"/>
      <c r="MTS2" s="79"/>
      <c r="MTT2" s="79"/>
      <c r="MTU2" s="79"/>
      <c r="MTV2" s="79"/>
      <c r="MTW2" s="79"/>
      <c r="MTX2" s="79"/>
      <c r="MTY2" s="79"/>
      <c r="MTZ2" s="79"/>
      <c r="MUA2" s="79"/>
      <c r="MUB2" s="79"/>
      <c r="MUC2" s="79"/>
      <c r="MUD2" s="79"/>
      <c r="MUE2" s="79"/>
      <c r="MUF2" s="79"/>
      <c r="MUG2" s="79"/>
      <c r="MUH2" s="79"/>
      <c r="MUI2" s="79"/>
      <c r="MUJ2" s="79"/>
      <c r="MUK2" s="79"/>
      <c r="MUL2" s="79"/>
      <c r="MUM2" s="79"/>
      <c r="MUN2" s="79"/>
      <c r="MUO2" s="79"/>
      <c r="MUP2" s="79"/>
      <c r="MUQ2" s="79"/>
      <c r="MUR2" s="79"/>
      <c r="MUS2" s="79"/>
      <c r="MUT2" s="79"/>
      <c r="MUU2" s="79"/>
      <c r="MUV2" s="79"/>
      <c r="MUW2" s="79"/>
      <c r="MUX2" s="79"/>
      <c r="MUY2" s="79"/>
      <c r="MUZ2" s="79"/>
      <c r="MVA2" s="79"/>
      <c r="MVB2" s="79"/>
      <c r="MVC2" s="79"/>
      <c r="MVD2" s="79"/>
      <c r="MVE2" s="79"/>
      <c r="MVF2" s="79"/>
      <c r="MVG2" s="79"/>
      <c r="MVH2" s="79"/>
      <c r="MVI2" s="79"/>
      <c r="MVJ2" s="79"/>
      <c r="MVK2" s="79"/>
      <c r="MVL2" s="79"/>
      <c r="MVM2" s="79"/>
      <c r="MVN2" s="79"/>
      <c r="MVO2" s="79"/>
      <c r="MVP2" s="79"/>
      <c r="MVQ2" s="79"/>
      <c r="MVR2" s="79"/>
      <c r="MVS2" s="79"/>
      <c r="MVT2" s="79"/>
      <c r="MVU2" s="79"/>
      <c r="MVV2" s="79"/>
      <c r="MVW2" s="79"/>
      <c r="MVX2" s="79"/>
      <c r="MVY2" s="79"/>
      <c r="MVZ2" s="79"/>
      <c r="MWA2" s="79"/>
      <c r="MWB2" s="79"/>
      <c r="MWC2" s="79"/>
      <c r="MWD2" s="79"/>
      <c r="MWE2" s="79"/>
      <c r="MWF2" s="79"/>
      <c r="MWG2" s="79"/>
      <c r="MWH2" s="79"/>
      <c r="MWI2" s="79"/>
      <c r="MWJ2" s="79"/>
      <c r="MWK2" s="79"/>
      <c r="MWL2" s="79"/>
      <c r="MWM2" s="79"/>
      <c r="MWN2" s="79"/>
      <c r="MWO2" s="79"/>
      <c r="MWP2" s="79"/>
      <c r="MWQ2" s="79"/>
      <c r="MWR2" s="79"/>
      <c r="MWS2" s="79"/>
      <c r="MWT2" s="79"/>
      <c r="MWU2" s="79"/>
      <c r="MWV2" s="79"/>
      <c r="MWW2" s="79"/>
      <c r="MWX2" s="79"/>
      <c r="MWY2" s="79"/>
      <c r="MWZ2" s="79"/>
      <c r="MXA2" s="79"/>
      <c r="MXB2" s="79"/>
      <c r="MXC2" s="79"/>
      <c r="MXD2" s="79"/>
      <c r="MXE2" s="79"/>
      <c r="MXF2" s="79"/>
      <c r="MXG2" s="79"/>
      <c r="MXH2" s="79"/>
      <c r="MXI2" s="79"/>
      <c r="MXJ2" s="79"/>
      <c r="MXK2" s="79"/>
      <c r="MXL2" s="79"/>
      <c r="MXM2" s="79"/>
      <c r="MXN2" s="79"/>
      <c r="MXO2" s="79"/>
      <c r="MXP2" s="79"/>
      <c r="MXQ2" s="79"/>
      <c r="MXR2" s="79"/>
      <c r="MXS2" s="79"/>
      <c r="MXT2" s="79"/>
      <c r="MXU2" s="79"/>
      <c r="MXV2" s="79"/>
      <c r="MXW2" s="79"/>
      <c r="MXX2" s="79"/>
      <c r="MXY2" s="79"/>
      <c r="MXZ2" s="79"/>
      <c r="MYA2" s="79"/>
      <c r="MYB2" s="79"/>
      <c r="MYC2" s="79"/>
      <c r="MYD2" s="79"/>
      <c r="MYE2" s="79"/>
      <c r="MYF2" s="79"/>
      <c r="MYG2" s="79"/>
      <c r="MYH2" s="79"/>
      <c r="MYI2" s="79"/>
      <c r="MYJ2" s="79"/>
      <c r="MYK2" s="79"/>
      <c r="MYL2" s="79"/>
      <c r="MYM2" s="79"/>
      <c r="MYN2" s="79"/>
      <c r="MYO2" s="79"/>
      <c r="MYP2" s="79"/>
      <c r="MYQ2" s="79"/>
      <c r="MYR2" s="79"/>
      <c r="MYS2" s="79"/>
      <c r="MYT2" s="79"/>
      <c r="MYU2" s="79"/>
      <c r="MYV2" s="79"/>
      <c r="MYW2" s="79"/>
      <c r="MYX2" s="79"/>
      <c r="MYY2" s="79"/>
      <c r="MYZ2" s="79"/>
      <c r="MZA2" s="79"/>
      <c r="MZB2" s="79"/>
      <c r="MZC2" s="79"/>
      <c r="MZD2" s="79"/>
      <c r="MZE2" s="79"/>
      <c r="MZF2" s="79"/>
      <c r="MZG2" s="79"/>
      <c r="MZH2" s="79"/>
      <c r="MZI2" s="79"/>
      <c r="MZJ2" s="79"/>
      <c r="MZK2" s="79"/>
      <c r="MZL2" s="79"/>
      <c r="MZM2" s="79"/>
      <c r="MZN2" s="79"/>
      <c r="MZO2" s="79"/>
      <c r="MZP2" s="79"/>
      <c r="MZQ2" s="79"/>
      <c r="MZR2" s="79"/>
      <c r="MZS2" s="79"/>
      <c r="MZT2" s="79"/>
      <c r="MZU2" s="79"/>
      <c r="MZV2" s="79"/>
      <c r="MZW2" s="79"/>
      <c r="MZX2" s="79"/>
      <c r="MZY2" s="79"/>
      <c r="MZZ2" s="79"/>
      <c r="NAA2" s="79"/>
      <c r="NAB2" s="79"/>
      <c r="NAC2" s="79"/>
      <c r="NAD2" s="79"/>
      <c r="NAE2" s="79"/>
      <c r="NAF2" s="79"/>
      <c r="NAG2" s="79"/>
      <c r="NAH2" s="79"/>
      <c r="NAI2" s="79"/>
      <c r="NAJ2" s="79"/>
      <c r="NAK2" s="79"/>
      <c r="NAL2" s="79"/>
      <c r="NAM2" s="79"/>
      <c r="NAN2" s="79"/>
      <c r="NAO2" s="79"/>
      <c r="NAP2" s="79"/>
      <c r="NAQ2" s="79"/>
      <c r="NAR2" s="79"/>
      <c r="NAS2" s="79"/>
      <c r="NAT2" s="79"/>
      <c r="NAU2" s="79"/>
      <c r="NAV2" s="79"/>
      <c r="NAW2" s="79"/>
      <c r="NAX2" s="79"/>
      <c r="NAY2" s="79"/>
      <c r="NAZ2" s="79"/>
      <c r="NBA2" s="79"/>
      <c r="NBB2" s="79"/>
      <c r="NBC2" s="79"/>
      <c r="NBD2" s="79"/>
      <c r="NBE2" s="79"/>
      <c r="NBF2" s="79"/>
      <c r="NBG2" s="79"/>
      <c r="NBH2" s="79"/>
      <c r="NBI2" s="79"/>
      <c r="NBJ2" s="79"/>
      <c r="NBK2" s="79"/>
      <c r="NBL2" s="79"/>
      <c r="NBM2" s="79"/>
      <c r="NBN2" s="79"/>
      <c r="NBO2" s="79"/>
      <c r="NBP2" s="79"/>
      <c r="NBQ2" s="79"/>
      <c r="NBR2" s="79"/>
      <c r="NBS2" s="79"/>
      <c r="NBT2" s="79"/>
      <c r="NBU2" s="79"/>
      <c r="NBV2" s="79"/>
      <c r="NBW2" s="79"/>
      <c r="NBX2" s="79"/>
      <c r="NBY2" s="79"/>
      <c r="NBZ2" s="79"/>
      <c r="NCA2" s="79"/>
      <c r="NCB2" s="79"/>
      <c r="NCC2" s="79"/>
      <c r="NCD2" s="79"/>
      <c r="NCE2" s="79"/>
      <c r="NCF2" s="79"/>
      <c r="NCG2" s="79"/>
      <c r="NCH2" s="79"/>
      <c r="NCI2" s="79"/>
      <c r="NCJ2" s="79"/>
      <c r="NCK2" s="79"/>
      <c r="NCL2" s="79"/>
      <c r="NCM2" s="79"/>
      <c r="NCN2" s="79"/>
      <c r="NCO2" s="79"/>
      <c r="NCP2" s="79"/>
      <c r="NCQ2" s="79"/>
      <c r="NCR2" s="79"/>
      <c r="NCS2" s="79"/>
      <c r="NCT2" s="79"/>
      <c r="NCU2" s="79"/>
      <c r="NCV2" s="79"/>
      <c r="NCW2" s="79"/>
      <c r="NCX2" s="79"/>
      <c r="NCY2" s="79"/>
      <c r="NCZ2" s="79"/>
      <c r="NDA2" s="79"/>
      <c r="NDB2" s="79"/>
      <c r="NDC2" s="79"/>
      <c r="NDD2" s="79"/>
      <c r="NDE2" s="79"/>
      <c r="NDF2" s="79"/>
      <c r="NDG2" s="79"/>
      <c r="NDH2" s="79"/>
      <c r="NDI2" s="79"/>
      <c r="NDJ2" s="79"/>
      <c r="NDK2" s="79"/>
      <c r="NDL2" s="79"/>
      <c r="NDM2" s="79"/>
      <c r="NDN2" s="79"/>
      <c r="NDO2" s="79"/>
      <c r="NDP2" s="79"/>
      <c r="NDQ2" s="79"/>
      <c r="NDR2" s="79"/>
      <c r="NDS2" s="79"/>
      <c r="NDT2" s="79"/>
      <c r="NDU2" s="79"/>
      <c r="NDV2" s="79"/>
      <c r="NDW2" s="79"/>
      <c r="NDX2" s="79"/>
      <c r="NDY2" s="79"/>
      <c r="NDZ2" s="79"/>
      <c r="NEA2" s="79"/>
      <c r="NEB2" s="79"/>
      <c r="NEC2" s="79"/>
      <c r="NED2" s="79"/>
      <c r="NEE2" s="79"/>
      <c r="NEF2" s="79"/>
      <c r="NEG2" s="79"/>
      <c r="NEH2" s="79"/>
      <c r="NEI2" s="79"/>
      <c r="NEJ2" s="79"/>
      <c r="NEK2" s="79"/>
      <c r="NEL2" s="79"/>
      <c r="NEM2" s="79"/>
      <c r="NEN2" s="79"/>
      <c r="NEO2" s="79"/>
      <c r="NEP2" s="79"/>
      <c r="NEQ2" s="79"/>
      <c r="NER2" s="79"/>
      <c r="NES2" s="79"/>
      <c r="NET2" s="79"/>
      <c r="NEU2" s="79"/>
      <c r="NEV2" s="79"/>
      <c r="NEW2" s="79"/>
      <c r="NEX2" s="79"/>
      <c r="NEY2" s="79"/>
      <c r="NEZ2" s="79"/>
      <c r="NFA2" s="79"/>
      <c r="NFB2" s="79"/>
      <c r="NFC2" s="79"/>
      <c r="NFD2" s="79"/>
      <c r="NFE2" s="79"/>
      <c r="NFF2" s="79"/>
      <c r="NFG2" s="79"/>
      <c r="NFH2" s="79"/>
      <c r="NFI2" s="79"/>
      <c r="NFJ2" s="79"/>
      <c r="NFK2" s="79"/>
      <c r="NFL2" s="79"/>
      <c r="NFM2" s="79"/>
      <c r="NFN2" s="79"/>
      <c r="NFO2" s="79"/>
      <c r="NFP2" s="79"/>
      <c r="NFQ2" s="79"/>
      <c r="NFR2" s="79"/>
      <c r="NFS2" s="79"/>
      <c r="NFT2" s="79"/>
      <c r="NFU2" s="79"/>
      <c r="NFV2" s="79"/>
      <c r="NFW2" s="79"/>
      <c r="NFX2" s="79"/>
      <c r="NFY2" s="79"/>
      <c r="NFZ2" s="79"/>
      <c r="NGA2" s="79"/>
      <c r="NGB2" s="79"/>
      <c r="NGC2" s="79"/>
      <c r="NGD2" s="79"/>
      <c r="NGE2" s="79"/>
      <c r="NGF2" s="79"/>
      <c r="NGG2" s="79"/>
      <c r="NGH2" s="79"/>
      <c r="NGI2" s="79"/>
      <c r="NGJ2" s="79"/>
      <c r="NGK2" s="79"/>
      <c r="NGL2" s="79"/>
      <c r="NGM2" s="79"/>
      <c r="NGN2" s="79"/>
      <c r="NGO2" s="79"/>
      <c r="NGP2" s="79"/>
      <c r="NGQ2" s="79"/>
      <c r="NGR2" s="79"/>
      <c r="NGS2" s="79"/>
      <c r="NGT2" s="79"/>
      <c r="NGU2" s="79"/>
      <c r="NGV2" s="79"/>
      <c r="NGW2" s="79"/>
      <c r="NGX2" s="79"/>
      <c r="NGY2" s="79"/>
      <c r="NGZ2" s="79"/>
      <c r="NHA2" s="79"/>
      <c r="NHB2" s="79"/>
      <c r="NHC2" s="79"/>
      <c r="NHD2" s="79"/>
      <c r="NHE2" s="79"/>
      <c r="NHF2" s="79"/>
      <c r="NHG2" s="79"/>
      <c r="NHH2" s="79"/>
      <c r="NHI2" s="79"/>
      <c r="NHJ2" s="79"/>
      <c r="NHK2" s="79"/>
      <c r="NHL2" s="79"/>
      <c r="NHM2" s="79"/>
      <c r="NHN2" s="79"/>
      <c r="NHO2" s="79"/>
      <c r="NHP2" s="79"/>
      <c r="NHQ2" s="79"/>
      <c r="NHR2" s="79"/>
      <c r="NHS2" s="79"/>
      <c r="NHT2" s="79"/>
      <c r="NHU2" s="79"/>
      <c r="NHV2" s="79"/>
      <c r="NHW2" s="79"/>
      <c r="NHX2" s="79"/>
      <c r="NHY2" s="79"/>
      <c r="NHZ2" s="79"/>
      <c r="NIA2" s="79"/>
      <c r="NIB2" s="79"/>
      <c r="NIC2" s="79"/>
      <c r="NID2" s="79"/>
      <c r="NIE2" s="79"/>
      <c r="NIF2" s="79"/>
      <c r="NIG2" s="79"/>
      <c r="NIH2" s="79"/>
      <c r="NII2" s="79"/>
      <c r="NIJ2" s="79"/>
      <c r="NIK2" s="79"/>
      <c r="NIL2" s="79"/>
      <c r="NIM2" s="79"/>
      <c r="NIN2" s="79"/>
      <c r="NIO2" s="79"/>
      <c r="NIP2" s="79"/>
      <c r="NIQ2" s="79"/>
      <c r="NIR2" s="79"/>
      <c r="NIS2" s="79"/>
      <c r="NIT2" s="79"/>
      <c r="NIU2" s="79"/>
      <c r="NIV2" s="79"/>
      <c r="NIW2" s="79"/>
      <c r="NIX2" s="79"/>
      <c r="NIY2" s="79"/>
      <c r="NIZ2" s="79"/>
      <c r="NJA2" s="79"/>
      <c r="NJB2" s="79"/>
      <c r="NJC2" s="79"/>
      <c r="NJD2" s="79"/>
      <c r="NJE2" s="79"/>
      <c r="NJF2" s="79"/>
      <c r="NJG2" s="79"/>
      <c r="NJH2" s="79"/>
      <c r="NJI2" s="79"/>
      <c r="NJJ2" s="79"/>
      <c r="NJK2" s="79"/>
      <c r="NJL2" s="79"/>
      <c r="NJM2" s="79"/>
      <c r="NJN2" s="79"/>
      <c r="NJO2" s="79"/>
      <c r="NJP2" s="79"/>
      <c r="NJQ2" s="79"/>
      <c r="NJR2" s="79"/>
      <c r="NJS2" s="79"/>
      <c r="NJT2" s="79"/>
      <c r="NJU2" s="79"/>
      <c r="NJV2" s="79"/>
      <c r="NJW2" s="79"/>
      <c r="NJX2" s="79"/>
      <c r="NJY2" s="79"/>
      <c r="NJZ2" s="79"/>
      <c r="NKA2" s="79"/>
      <c r="NKB2" s="79"/>
      <c r="NKC2" s="79"/>
      <c r="NKD2" s="79"/>
      <c r="NKE2" s="79"/>
      <c r="NKF2" s="79"/>
      <c r="NKG2" s="79"/>
      <c r="NKH2" s="79"/>
      <c r="NKI2" s="79"/>
      <c r="NKJ2" s="79"/>
      <c r="NKK2" s="79"/>
      <c r="NKL2" s="79"/>
      <c r="NKM2" s="79"/>
      <c r="NKN2" s="79"/>
      <c r="NKO2" s="79"/>
      <c r="NKP2" s="79"/>
      <c r="NKQ2" s="79"/>
      <c r="NKR2" s="79"/>
      <c r="NKS2" s="79"/>
      <c r="NKT2" s="79"/>
      <c r="NKU2" s="79"/>
      <c r="NKV2" s="79"/>
      <c r="NKW2" s="79"/>
      <c r="NKX2" s="79"/>
      <c r="NKY2" s="79"/>
      <c r="NKZ2" s="79"/>
      <c r="NLA2" s="79"/>
      <c r="NLB2" s="79"/>
      <c r="NLC2" s="79"/>
      <c r="NLD2" s="79"/>
      <c r="NLE2" s="79"/>
      <c r="NLF2" s="79"/>
      <c r="NLG2" s="79"/>
      <c r="NLH2" s="79"/>
      <c r="NLI2" s="79"/>
      <c r="NLJ2" s="79"/>
      <c r="NLK2" s="79"/>
      <c r="NLL2" s="79"/>
      <c r="NLM2" s="79"/>
      <c r="NLN2" s="79"/>
      <c r="NLO2" s="79"/>
      <c r="NLP2" s="79"/>
      <c r="NLQ2" s="79"/>
      <c r="NLR2" s="79"/>
      <c r="NLS2" s="79"/>
      <c r="NLT2" s="79"/>
      <c r="NLU2" s="79"/>
      <c r="NLV2" s="79"/>
      <c r="NLW2" s="79"/>
      <c r="NLX2" s="79"/>
      <c r="NLY2" s="79"/>
      <c r="NLZ2" s="79"/>
      <c r="NMA2" s="79"/>
      <c r="NMB2" s="79"/>
      <c r="NMC2" s="79"/>
      <c r="NMD2" s="79"/>
      <c r="NME2" s="79"/>
      <c r="NMF2" s="79"/>
      <c r="NMG2" s="79"/>
      <c r="NMH2" s="79"/>
      <c r="NMI2" s="79"/>
      <c r="NMJ2" s="79"/>
      <c r="NMK2" s="79"/>
      <c r="NML2" s="79"/>
      <c r="NMM2" s="79"/>
      <c r="NMN2" s="79"/>
      <c r="NMO2" s="79"/>
      <c r="NMP2" s="79"/>
      <c r="NMQ2" s="79"/>
      <c r="NMR2" s="79"/>
      <c r="NMS2" s="79"/>
      <c r="NMT2" s="79"/>
      <c r="NMU2" s="79"/>
      <c r="NMV2" s="79"/>
      <c r="NMW2" s="79"/>
      <c r="NMX2" s="79"/>
      <c r="NMY2" s="79"/>
      <c r="NMZ2" s="79"/>
      <c r="NNA2" s="79"/>
      <c r="NNB2" s="79"/>
      <c r="NNC2" s="79"/>
      <c r="NND2" s="79"/>
      <c r="NNE2" s="79"/>
      <c r="NNF2" s="79"/>
      <c r="NNG2" s="79"/>
      <c r="NNH2" s="79"/>
      <c r="NNI2" s="79"/>
      <c r="NNJ2" s="79"/>
      <c r="NNK2" s="79"/>
      <c r="NNL2" s="79"/>
      <c r="NNM2" s="79"/>
      <c r="NNN2" s="79"/>
      <c r="NNO2" s="79"/>
      <c r="NNP2" s="79"/>
      <c r="NNQ2" s="79"/>
      <c r="NNR2" s="79"/>
      <c r="NNS2" s="79"/>
      <c r="NNT2" s="79"/>
      <c r="NNU2" s="79"/>
      <c r="NNV2" s="79"/>
      <c r="NNW2" s="79"/>
      <c r="NNX2" s="79"/>
      <c r="NNY2" s="79"/>
      <c r="NNZ2" s="79"/>
      <c r="NOA2" s="79"/>
      <c r="NOB2" s="79"/>
      <c r="NOC2" s="79"/>
      <c r="NOD2" s="79"/>
      <c r="NOE2" s="79"/>
      <c r="NOF2" s="79"/>
      <c r="NOG2" s="79"/>
      <c r="NOH2" s="79"/>
      <c r="NOI2" s="79"/>
      <c r="NOJ2" s="79"/>
      <c r="NOK2" s="79"/>
      <c r="NOL2" s="79"/>
      <c r="NOM2" s="79"/>
      <c r="NON2" s="79"/>
      <c r="NOO2" s="79"/>
      <c r="NOP2" s="79"/>
      <c r="NOQ2" s="79"/>
      <c r="NOR2" s="79"/>
      <c r="NOS2" s="79"/>
      <c r="NOT2" s="79"/>
      <c r="NOU2" s="79"/>
      <c r="NOV2" s="79"/>
      <c r="NOW2" s="79"/>
      <c r="NOX2" s="79"/>
      <c r="NOY2" s="79"/>
      <c r="NOZ2" s="79"/>
      <c r="NPA2" s="79"/>
      <c r="NPB2" s="79"/>
      <c r="NPC2" s="79"/>
      <c r="NPD2" s="79"/>
      <c r="NPE2" s="79"/>
      <c r="NPF2" s="79"/>
      <c r="NPG2" s="79"/>
      <c r="NPH2" s="79"/>
      <c r="NPI2" s="79"/>
      <c r="NPJ2" s="79"/>
      <c r="NPK2" s="79"/>
      <c r="NPL2" s="79"/>
      <c r="NPM2" s="79"/>
      <c r="NPN2" s="79"/>
      <c r="NPO2" s="79"/>
      <c r="NPP2" s="79"/>
      <c r="NPQ2" s="79"/>
      <c r="NPR2" s="79"/>
      <c r="NPS2" s="79"/>
      <c r="NPT2" s="79"/>
      <c r="NPU2" s="79"/>
      <c r="NPV2" s="79"/>
      <c r="NPW2" s="79"/>
      <c r="NPX2" s="79"/>
      <c r="NPY2" s="79"/>
      <c r="NPZ2" s="79"/>
      <c r="NQA2" s="79"/>
      <c r="NQB2" s="79"/>
      <c r="NQC2" s="79"/>
      <c r="NQD2" s="79"/>
      <c r="NQE2" s="79"/>
      <c r="NQF2" s="79"/>
      <c r="NQG2" s="79"/>
      <c r="NQH2" s="79"/>
      <c r="NQI2" s="79"/>
      <c r="NQJ2" s="79"/>
      <c r="NQK2" s="79"/>
      <c r="NQL2" s="79"/>
      <c r="NQM2" s="79"/>
      <c r="NQN2" s="79"/>
      <c r="NQO2" s="79"/>
      <c r="NQP2" s="79"/>
      <c r="NQQ2" s="79"/>
      <c r="NQR2" s="79"/>
      <c r="NQS2" s="79"/>
      <c r="NQT2" s="79"/>
      <c r="NQU2" s="79"/>
      <c r="NQV2" s="79"/>
      <c r="NQW2" s="79"/>
      <c r="NQX2" s="79"/>
      <c r="NQY2" s="79"/>
      <c r="NQZ2" s="79"/>
      <c r="NRA2" s="79"/>
      <c r="NRB2" s="79"/>
      <c r="NRC2" s="79"/>
      <c r="NRD2" s="79"/>
      <c r="NRE2" s="79"/>
      <c r="NRF2" s="79"/>
      <c r="NRG2" s="79"/>
      <c r="NRH2" s="79"/>
      <c r="NRI2" s="79"/>
      <c r="NRJ2" s="79"/>
      <c r="NRK2" s="79"/>
      <c r="NRL2" s="79"/>
      <c r="NRM2" s="79"/>
      <c r="NRN2" s="79"/>
      <c r="NRO2" s="79"/>
      <c r="NRP2" s="79"/>
      <c r="NRQ2" s="79"/>
      <c r="NRR2" s="79"/>
      <c r="NRS2" s="79"/>
      <c r="NRT2" s="79"/>
      <c r="NRU2" s="79"/>
      <c r="NRV2" s="79"/>
      <c r="NRW2" s="79"/>
      <c r="NRX2" s="79"/>
      <c r="NRY2" s="79"/>
      <c r="NRZ2" s="79"/>
      <c r="NSA2" s="79"/>
      <c r="NSB2" s="79"/>
      <c r="NSC2" s="79"/>
      <c r="NSD2" s="79"/>
      <c r="NSE2" s="79"/>
      <c r="NSF2" s="79"/>
      <c r="NSG2" s="79"/>
      <c r="NSH2" s="79"/>
      <c r="NSI2" s="79"/>
      <c r="NSJ2" s="79"/>
      <c r="NSK2" s="79"/>
      <c r="NSL2" s="79"/>
      <c r="NSM2" s="79"/>
      <c r="NSN2" s="79"/>
      <c r="NSO2" s="79"/>
      <c r="NSP2" s="79"/>
      <c r="NSQ2" s="79"/>
      <c r="NSR2" s="79"/>
      <c r="NSS2" s="79"/>
      <c r="NST2" s="79"/>
      <c r="NSU2" s="79"/>
      <c r="NSV2" s="79"/>
      <c r="NSW2" s="79"/>
      <c r="NSX2" s="79"/>
      <c r="NSY2" s="79"/>
      <c r="NSZ2" s="79"/>
      <c r="NTA2" s="79"/>
      <c r="NTB2" s="79"/>
      <c r="NTC2" s="79"/>
      <c r="NTD2" s="79"/>
      <c r="NTE2" s="79"/>
      <c r="NTF2" s="79"/>
      <c r="NTG2" s="79"/>
      <c r="NTH2" s="79"/>
      <c r="NTI2" s="79"/>
      <c r="NTJ2" s="79"/>
      <c r="NTK2" s="79"/>
      <c r="NTL2" s="79"/>
      <c r="NTM2" s="79"/>
      <c r="NTN2" s="79"/>
      <c r="NTO2" s="79"/>
      <c r="NTP2" s="79"/>
      <c r="NTQ2" s="79"/>
      <c r="NTR2" s="79"/>
      <c r="NTS2" s="79"/>
      <c r="NTT2" s="79"/>
      <c r="NTU2" s="79"/>
      <c r="NTV2" s="79"/>
      <c r="NTW2" s="79"/>
      <c r="NTX2" s="79"/>
      <c r="NTY2" s="79"/>
      <c r="NTZ2" s="79"/>
      <c r="NUA2" s="79"/>
      <c r="NUB2" s="79"/>
      <c r="NUC2" s="79"/>
      <c r="NUD2" s="79"/>
      <c r="NUE2" s="79"/>
      <c r="NUF2" s="79"/>
      <c r="NUG2" s="79"/>
      <c r="NUH2" s="79"/>
      <c r="NUI2" s="79"/>
      <c r="NUJ2" s="79"/>
      <c r="NUK2" s="79"/>
      <c r="NUL2" s="79"/>
      <c r="NUM2" s="79"/>
      <c r="NUN2" s="79"/>
      <c r="NUO2" s="79"/>
      <c r="NUP2" s="79"/>
      <c r="NUQ2" s="79"/>
      <c r="NUR2" s="79"/>
      <c r="NUS2" s="79"/>
      <c r="NUT2" s="79"/>
      <c r="NUU2" s="79"/>
      <c r="NUV2" s="79"/>
      <c r="NUW2" s="79"/>
      <c r="NUX2" s="79"/>
      <c r="NUY2" s="79"/>
      <c r="NUZ2" s="79"/>
      <c r="NVA2" s="79"/>
      <c r="NVB2" s="79"/>
      <c r="NVC2" s="79"/>
      <c r="NVD2" s="79"/>
      <c r="NVE2" s="79"/>
      <c r="NVF2" s="79"/>
      <c r="NVG2" s="79"/>
      <c r="NVH2" s="79"/>
      <c r="NVI2" s="79"/>
      <c r="NVJ2" s="79"/>
      <c r="NVK2" s="79"/>
      <c r="NVL2" s="79"/>
      <c r="NVM2" s="79"/>
      <c r="NVN2" s="79"/>
      <c r="NVO2" s="79"/>
      <c r="NVP2" s="79"/>
      <c r="NVQ2" s="79"/>
      <c r="NVR2" s="79"/>
      <c r="NVS2" s="79"/>
      <c r="NVT2" s="79"/>
      <c r="NVU2" s="79"/>
      <c r="NVV2" s="79"/>
      <c r="NVW2" s="79"/>
      <c r="NVX2" s="79"/>
      <c r="NVY2" s="79"/>
      <c r="NVZ2" s="79"/>
      <c r="NWA2" s="79"/>
      <c r="NWB2" s="79"/>
      <c r="NWC2" s="79"/>
      <c r="NWD2" s="79"/>
      <c r="NWE2" s="79"/>
      <c r="NWF2" s="79"/>
      <c r="NWG2" s="79"/>
      <c r="NWH2" s="79"/>
      <c r="NWI2" s="79"/>
      <c r="NWJ2" s="79"/>
      <c r="NWK2" s="79"/>
      <c r="NWL2" s="79"/>
      <c r="NWM2" s="79"/>
      <c r="NWN2" s="79"/>
      <c r="NWO2" s="79"/>
      <c r="NWP2" s="79"/>
      <c r="NWQ2" s="79"/>
      <c r="NWR2" s="79"/>
      <c r="NWS2" s="79"/>
      <c r="NWT2" s="79"/>
      <c r="NWU2" s="79"/>
      <c r="NWV2" s="79"/>
      <c r="NWW2" s="79"/>
      <c r="NWX2" s="79"/>
      <c r="NWY2" s="79"/>
      <c r="NWZ2" s="79"/>
      <c r="NXA2" s="79"/>
      <c r="NXB2" s="79"/>
      <c r="NXC2" s="79"/>
      <c r="NXD2" s="79"/>
      <c r="NXE2" s="79"/>
      <c r="NXF2" s="79"/>
      <c r="NXG2" s="79"/>
      <c r="NXH2" s="79"/>
      <c r="NXI2" s="79"/>
      <c r="NXJ2" s="79"/>
      <c r="NXK2" s="79"/>
      <c r="NXL2" s="79"/>
      <c r="NXM2" s="79"/>
      <c r="NXN2" s="79"/>
      <c r="NXO2" s="79"/>
      <c r="NXP2" s="79"/>
      <c r="NXQ2" s="79"/>
      <c r="NXR2" s="79"/>
      <c r="NXS2" s="79"/>
      <c r="NXT2" s="79"/>
      <c r="NXU2" s="79"/>
      <c r="NXV2" s="79"/>
      <c r="NXW2" s="79"/>
      <c r="NXX2" s="79"/>
      <c r="NXY2" s="79"/>
      <c r="NXZ2" s="79"/>
      <c r="NYA2" s="79"/>
      <c r="NYB2" s="79"/>
      <c r="NYC2" s="79"/>
      <c r="NYD2" s="79"/>
      <c r="NYE2" s="79"/>
      <c r="NYF2" s="79"/>
      <c r="NYG2" s="79"/>
      <c r="NYH2" s="79"/>
      <c r="NYI2" s="79"/>
      <c r="NYJ2" s="79"/>
      <c r="NYK2" s="79"/>
      <c r="NYL2" s="79"/>
      <c r="NYM2" s="79"/>
      <c r="NYN2" s="79"/>
      <c r="NYO2" s="79"/>
      <c r="NYP2" s="79"/>
      <c r="NYQ2" s="79"/>
      <c r="NYR2" s="79"/>
      <c r="NYS2" s="79"/>
      <c r="NYT2" s="79"/>
      <c r="NYU2" s="79"/>
      <c r="NYV2" s="79"/>
      <c r="NYW2" s="79"/>
      <c r="NYX2" s="79"/>
      <c r="NYY2" s="79"/>
      <c r="NYZ2" s="79"/>
      <c r="NZA2" s="79"/>
      <c r="NZB2" s="79"/>
      <c r="NZC2" s="79"/>
      <c r="NZD2" s="79"/>
      <c r="NZE2" s="79"/>
      <c r="NZF2" s="79"/>
      <c r="NZG2" s="79"/>
      <c r="NZH2" s="79"/>
      <c r="NZI2" s="79"/>
      <c r="NZJ2" s="79"/>
      <c r="NZK2" s="79"/>
      <c r="NZL2" s="79"/>
      <c r="NZM2" s="79"/>
      <c r="NZN2" s="79"/>
      <c r="NZO2" s="79"/>
      <c r="NZP2" s="79"/>
      <c r="NZQ2" s="79"/>
      <c r="NZR2" s="79"/>
      <c r="NZS2" s="79"/>
      <c r="NZT2" s="79"/>
      <c r="NZU2" s="79"/>
      <c r="NZV2" s="79"/>
      <c r="NZW2" s="79"/>
      <c r="NZX2" s="79"/>
      <c r="NZY2" s="79"/>
      <c r="NZZ2" s="79"/>
      <c r="OAA2" s="79"/>
      <c r="OAB2" s="79"/>
      <c r="OAC2" s="79"/>
      <c r="OAD2" s="79"/>
      <c r="OAE2" s="79"/>
      <c r="OAF2" s="79"/>
      <c r="OAG2" s="79"/>
      <c r="OAH2" s="79"/>
      <c r="OAI2" s="79"/>
      <c r="OAJ2" s="79"/>
      <c r="OAK2" s="79"/>
      <c r="OAL2" s="79"/>
      <c r="OAM2" s="79"/>
      <c r="OAN2" s="79"/>
      <c r="OAO2" s="79"/>
      <c r="OAP2" s="79"/>
      <c r="OAQ2" s="79"/>
      <c r="OAR2" s="79"/>
      <c r="OAS2" s="79"/>
      <c r="OAT2" s="79"/>
      <c r="OAU2" s="79"/>
      <c r="OAV2" s="79"/>
      <c r="OAW2" s="79"/>
      <c r="OAX2" s="79"/>
      <c r="OAY2" s="79"/>
      <c r="OAZ2" s="79"/>
      <c r="OBA2" s="79"/>
      <c r="OBB2" s="79"/>
      <c r="OBC2" s="79"/>
      <c r="OBD2" s="79"/>
      <c r="OBE2" s="79"/>
      <c r="OBF2" s="79"/>
      <c r="OBG2" s="79"/>
      <c r="OBH2" s="79"/>
      <c r="OBI2" s="79"/>
      <c r="OBJ2" s="79"/>
      <c r="OBK2" s="79"/>
      <c r="OBL2" s="79"/>
      <c r="OBM2" s="79"/>
      <c r="OBN2" s="79"/>
      <c r="OBO2" s="79"/>
      <c r="OBP2" s="79"/>
      <c r="OBQ2" s="79"/>
      <c r="OBR2" s="79"/>
      <c r="OBS2" s="79"/>
      <c r="OBT2" s="79"/>
      <c r="OBU2" s="79"/>
      <c r="OBV2" s="79"/>
      <c r="OBW2" s="79"/>
      <c r="OBX2" s="79"/>
      <c r="OBY2" s="79"/>
      <c r="OBZ2" s="79"/>
      <c r="OCA2" s="79"/>
      <c r="OCB2" s="79"/>
      <c r="OCC2" s="79"/>
      <c r="OCD2" s="79"/>
      <c r="OCE2" s="79"/>
      <c r="OCF2" s="79"/>
      <c r="OCG2" s="79"/>
      <c r="OCH2" s="79"/>
      <c r="OCI2" s="79"/>
      <c r="OCJ2" s="79"/>
      <c r="OCK2" s="79"/>
      <c r="OCL2" s="79"/>
      <c r="OCM2" s="79"/>
      <c r="OCN2" s="79"/>
      <c r="OCO2" s="79"/>
      <c r="OCP2" s="79"/>
      <c r="OCQ2" s="79"/>
      <c r="OCR2" s="79"/>
      <c r="OCS2" s="79"/>
      <c r="OCT2" s="79"/>
      <c r="OCU2" s="79"/>
      <c r="OCV2" s="79"/>
      <c r="OCW2" s="79"/>
      <c r="OCX2" s="79"/>
      <c r="OCY2" s="79"/>
      <c r="OCZ2" s="79"/>
      <c r="ODA2" s="79"/>
      <c r="ODB2" s="79"/>
      <c r="ODC2" s="79"/>
      <c r="ODD2" s="79"/>
      <c r="ODE2" s="79"/>
      <c r="ODF2" s="79"/>
      <c r="ODG2" s="79"/>
      <c r="ODH2" s="79"/>
      <c r="ODI2" s="79"/>
      <c r="ODJ2" s="79"/>
      <c r="ODK2" s="79"/>
      <c r="ODL2" s="79"/>
      <c r="ODM2" s="79"/>
      <c r="ODN2" s="79"/>
      <c r="ODO2" s="79"/>
      <c r="ODP2" s="79"/>
      <c r="ODQ2" s="79"/>
      <c r="ODR2" s="79"/>
      <c r="ODS2" s="79"/>
      <c r="ODT2" s="79"/>
      <c r="ODU2" s="79"/>
      <c r="ODV2" s="79"/>
      <c r="ODW2" s="79"/>
      <c r="ODX2" s="79"/>
      <c r="ODY2" s="79"/>
      <c r="ODZ2" s="79"/>
      <c r="OEA2" s="79"/>
      <c r="OEB2" s="79"/>
      <c r="OEC2" s="79"/>
      <c r="OED2" s="79"/>
      <c r="OEE2" s="79"/>
      <c r="OEF2" s="79"/>
      <c r="OEG2" s="79"/>
      <c r="OEH2" s="79"/>
      <c r="OEI2" s="79"/>
      <c r="OEJ2" s="79"/>
      <c r="OEK2" s="79"/>
      <c r="OEL2" s="79"/>
      <c r="OEM2" s="79"/>
      <c r="OEN2" s="79"/>
      <c r="OEO2" s="79"/>
      <c r="OEP2" s="79"/>
      <c r="OEQ2" s="79"/>
      <c r="OER2" s="79"/>
      <c r="OES2" s="79"/>
      <c r="OET2" s="79"/>
      <c r="OEU2" s="79"/>
      <c r="OEV2" s="79"/>
      <c r="OEW2" s="79"/>
      <c r="OEX2" s="79"/>
      <c r="OEY2" s="79"/>
      <c r="OEZ2" s="79"/>
      <c r="OFA2" s="79"/>
      <c r="OFB2" s="79"/>
      <c r="OFC2" s="79"/>
      <c r="OFD2" s="79"/>
      <c r="OFE2" s="79"/>
      <c r="OFF2" s="79"/>
      <c r="OFG2" s="79"/>
      <c r="OFH2" s="79"/>
      <c r="OFI2" s="79"/>
      <c r="OFJ2" s="79"/>
      <c r="OFK2" s="79"/>
      <c r="OFL2" s="79"/>
      <c r="OFM2" s="79"/>
      <c r="OFN2" s="79"/>
      <c r="OFO2" s="79"/>
      <c r="OFP2" s="79"/>
      <c r="OFQ2" s="79"/>
      <c r="OFR2" s="79"/>
      <c r="OFS2" s="79"/>
      <c r="OFT2" s="79"/>
      <c r="OFU2" s="79"/>
      <c r="OFV2" s="79"/>
      <c r="OFW2" s="79"/>
      <c r="OFX2" s="79"/>
      <c r="OFY2" s="79"/>
      <c r="OFZ2" s="79"/>
      <c r="OGA2" s="79"/>
      <c r="OGB2" s="79"/>
      <c r="OGC2" s="79"/>
      <c r="OGD2" s="79"/>
      <c r="OGE2" s="79"/>
      <c r="OGF2" s="79"/>
      <c r="OGG2" s="79"/>
      <c r="OGH2" s="79"/>
      <c r="OGI2" s="79"/>
      <c r="OGJ2" s="79"/>
      <c r="OGK2" s="79"/>
      <c r="OGL2" s="79"/>
      <c r="OGM2" s="79"/>
      <c r="OGN2" s="79"/>
      <c r="OGO2" s="79"/>
      <c r="OGP2" s="79"/>
      <c r="OGQ2" s="79"/>
      <c r="OGR2" s="79"/>
      <c r="OGS2" s="79"/>
      <c r="OGT2" s="79"/>
      <c r="OGU2" s="79"/>
      <c r="OGV2" s="79"/>
      <c r="OGW2" s="79"/>
      <c r="OGX2" s="79"/>
      <c r="OGY2" s="79"/>
      <c r="OGZ2" s="79"/>
      <c r="OHA2" s="79"/>
      <c r="OHB2" s="79"/>
      <c r="OHC2" s="79"/>
      <c r="OHD2" s="79"/>
      <c r="OHE2" s="79"/>
      <c r="OHF2" s="79"/>
      <c r="OHG2" s="79"/>
      <c r="OHH2" s="79"/>
      <c r="OHI2" s="79"/>
      <c r="OHJ2" s="79"/>
      <c r="OHK2" s="79"/>
      <c r="OHL2" s="79"/>
      <c r="OHM2" s="79"/>
      <c r="OHN2" s="79"/>
      <c r="OHO2" s="79"/>
      <c r="OHP2" s="79"/>
      <c r="OHQ2" s="79"/>
      <c r="OHR2" s="79"/>
      <c r="OHS2" s="79"/>
      <c r="OHT2" s="79"/>
      <c r="OHU2" s="79"/>
      <c r="OHV2" s="79"/>
      <c r="OHW2" s="79"/>
      <c r="OHX2" s="79"/>
      <c r="OHY2" s="79"/>
      <c r="OHZ2" s="79"/>
      <c r="OIA2" s="79"/>
      <c r="OIB2" s="79"/>
      <c r="OIC2" s="79"/>
      <c r="OID2" s="79"/>
      <c r="OIE2" s="79"/>
      <c r="OIF2" s="79"/>
      <c r="OIG2" s="79"/>
      <c r="OIH2" s="79"/>
      <c r="OII2" s="79"/>
      <c r="OIJ2" s="79"/>
      <c r="OIK2" s="79"/>
      <c r="OIL2" s="79"/>
      <c r="OIM2" s="79"/>
      <c r="OIN2" s="79"/>
      <c r="OIO2" s="79"/>
      <c r="OIP2" s="79"/>
      <c r="OIQ2" s="79"/>
      <c r="OIR2" s="79"/>
      <c r="OIS2" s="79"/>
      <c r="OIT2" s="79"/>
      <c r="OIU2" s="79"/>
      <c r="OIV2" s="79"/>
      <c r="OIW2" s="79"/>
      <c r="OIX2" s="79"/>
      <c r="OIY2" s="79"/>
      <c r="OIZ2" s="79"/>
      <c r="OJA2" s="79"/>
      <c r="OJB2" s="79"/>
      <c r="OJC2" s="79"/>
      <c r="OJD2" s="79"/>
      <c r="OJE2" s="79"/>
      <c r="OJF2" s="79"/>
      <c r="OJG2" s="79"/>
      <c r="OJH2" s="79"/>
      <c r="OJI2" s="79"/>
      <c r="OJJ2" s="79"/>
      <c r="OJK2" s="79"/>
      <c r="OJL2" s="79"/>
      <c r="OJM2" s="79"/>
      <c r="OJN2" s="79"/>
      <c r="OJO2" s="79"/>
      <c r="OJP2" s="79"/>
      <c r="OJQ2" s="79"/>
      <c r="OJR2" s="79"/>
      <c r="OJS2" s="79"/>
      <c r="OJT2" s="79"/>
      <c r="OJU2" s="79"/>
      <c r="OJV2" s="79"/>
      <c r="OJW2" s="79"/>
      <c r="OJX2" s="79"/>
      <c r="OJY2" s="79"/>
      <c r="OJZ2" s="79"/>
      <c r="OKA2" s="79"/>
      <c r="OKB2" s="79"/>
      <c r="OKC2" s="79"/>
      <c r="OKD2" s="79"/>
      <c r="OKE2" s="79"/>
      <c r="OKF2" s="79"/>
      <c r="OKG2" s="79"/>
      <c r="OKH2" s="79"/>
      <c r="OKI2" s="79"/>
      <c r="OKJ2" s="79"/>
      <c r="OKK2" s="79"/>
      <c r="OKL2" s="79"/>
      <c r="OKM2" s="79"/>
      <c r="OKN2" s="79"/>
      <c r="OKO2" s="79"/>
      <c r="OKP2" s="79"/>
      <c r="OKQ2" s="79"/>
      <c r="OKR2" s="79"/>
      <c r="OKS2" s="79"/>
      <c r="OKT2" s="79"/>
      <c r="OKU2" s="79"/>
      <c r="OKV2" s="79"/>
      <c r="OKW2" s="79"/>
      <c r="OKX2" s="79"/>
      <c r="OKY2" s="79"/>
      <c r="OKZ2" s="79"/>
      <c r="OLA2" s="79"/>
      <c r="OLB2" s="79"/>
      <c r="OLC2" s="79"/>
      <c r="OLD2" s="79"/>
      <c r="OLE2" s="79"/>
      <c r="OLF2" s="79"/>
      <c r="OLG2" s="79"/>
      <c r="OLH2" s="79"/>
      <c r="OLI2" s="79"/>
      <c r="OLJ2" s="79"/>
      <c r="OLK2" s="79"/>
      <c r="OLL2" s="79"/>
      <c r="OLM2" s="79"/>
      <c r="OLN2" s="79"/>
      <c r="OLO2" s="79"/>
      <c r="OLP2" s="79"/>
      <c r="OLQ2" s="79"/>
      <c r="OLR2" s="79"/>
      <c r="OLS2" s="79"/>
      <c r="OLT2" s="79"/>
      <c r="OLU2" s="79"/>
      <c r="OLV2" s="79"/>
      <c r="OLW2" s="79"/>
      <c r="OLX2" s="79"/>
      <c r="OLY2" s="79"/>
      <c r="OLZ2" s="79"/>
      <c r="OMA2" s="79"/>
      <c r="OMB2" s="79"/>
      <c r="OMC2" s="79"/>
      <c r="OMD2" s="79"/>
      <c r="OME2" s="79"/>
      <c r="OMF2" s="79"/>
      <c r="OMG2" s="79"/>
      <c r="OMH2" s="79"/>
      <c r="OMI2" s="79"/>
      <c r="OMJ2" s="79"/>
      <c r="OMK2" s="79"/>
      <c r="OML2" s="79"/>
      <c r="OMM2" s="79"/>
      <c r="OMN2" s="79"/>
      <c r="OMO2" s="79"/>
      <c r="OMP2" s="79"/>
      <c r="OMQ2" s="79"/>
      <c r="OMR2" s="79"/>
      <c r="OMS2" s="79"/>
      <c r="OMT2" s="79"/>
      <c r="OMU2" s="79"/>
      <c r="OMV2" s="79"/>
      <c r="OMW2" s="79"/>
      <c r="OMX2" s="79"/>
      <c r="OMY2" s="79"/>
      <c r="OMZ2" s="79"/>
      <c r="ONA2" s="79"/>
      <c r="ONB2" s="79"/>
      <c r="ONC2" s="79"/>
      <c r="OND2" s="79"/>
      <c r="ONE2" s="79"/>
      <c r="ONF2" s="79"/>
      <c r="ONG2" s="79"/>
      <c r="ONH2" s="79"/>
      <c r="ONI2" s="79"/>
      <c r="ONJ2" s="79"/>
      <c r="ONK2" s="79"/>
      <c r="ONL2" s="79"/>
      <c r="ONM2" s="79"/>
      <c r="ONN2" s="79"/>
      <c r="ONO2" s="79"/>
      <c r="ONP2" s="79"/>
      <c r="ONQ2" s="79"/>
      <c r="ONR2" s="79"/>
      <c r="ONS2" s="79"/>
      <c r="ONT2" s="79"/>
      <c r="ONU2" s="79"/>
      <c r="ONV2" s="79"/>
      <c r="ONW2" s="79"/>
      <c r="ONX2" s="79"/>
      <c r="ONY2" s="79"/>
      <c r="ONZ2" s="79"/>
      <c r="OOA2" s="79"/>
      <c r="OOB2" s="79"/>
      <c r="OOC2" s="79"/>
      <c r="OOD2" s="79"/>
      <c r="OOE2" s="79"/>
      <c r="OOF2" s="79"/>
      <c r="OOG2" s="79"/>
      <c r="OOH2" s="79"/>
      <c r="OOI2" s="79"/>
      <c r="OOJ2" s="79"/>
      <c r="OOK2" s="79"/>
      <c r="OOL2" s="79"/>
      <c r="OOM2" s="79"/>
      <c r="OON2" s="79"/>
      <c r="OOO2" s="79"/>
      <c r="OOP2" s="79"/>
      <c r="OOQ2" s="79"/>
      <c r="OOR2" s="79"/>
      <c r="OOS2" s="79"/>
      <c r="OOT2" s="79"/>
      <c r="OOU2" s="79"/>
      <c r="OOV2" s="79"/>
      <c r="OOW2" s="79"/>
      <c r="OOX2" s="79"/>
      <c r="OOY2" s="79"/>
      <c r="OOZ2" s="79"/>
      <c r="OPA2" s="79"/>
      <c r="OPB2" s="79"/>
      <c r="OPC2" s="79"/>
      <c r="OPD2" s="79"/>
      <c r="OPE2" s="79"/>
      <c r="OPF2" s="79"/>
      <c r="OPG2" s="79"/>
      <c r="OPH2" s="79"/>
      <c r="OPI2" s="79"/>
      <c r="OPJ2" s="79"/>
      <c r="OPK2" s="79"/>
      <c r="OPL2" s="79"/>
      <c r="OPM2" s="79"/>
      <c r="OPN2" s="79"/>
      <c r="OPO2" s="79"/>
      <c r="OPP2" s="79"/>
      <c r="OPQ2" s="79"/>
      <c r="OPR2" s="79"/>
      <c r="OPS2" s="79"/>
      <c r="OPT2" s="79"/>
      <c r="OPU2" s="79"/>
      <c r="OPV2" s="79"/>
      <c r="OPW2" s="79"/>
      <c r="OPX2" s="79"/>
      <c r="OPY2" s="79"/>
      <c r="OPZ2" s="79"/>
      <c r="OQA2" s="79"/>
      <c r="OQB2" s="79"/>
      <c r="OQC2" s="79"/>
      <c r="OQD2" s="79"/>
      <c r="OQE2" s="79"/>
      <c r="OQF2" s="79"/>
      <c r="OQG2" s="79"/>
      <c r="OQH2" s="79"/>
      <c r="OQI2" s="79"/>
      <c r="OQJ2" s="79"/>
      <c r="OQK2" s="79"/>
      <c r="OQL2" s="79"/>
      <c r="OQM2" s="79"/>
      <c r="OQN2" s="79"/>
      <c r="OQO2" s="79"/>
      <c r="OQP2" s="79"/>
      <c r="OQQ2" s="79"/>
      <c r="OQR2" s="79"/>
      <c r="OQS2" s="79"/>
      <c r="OQT2" s="79"/>
      <c r="OQU2" s="79"/>
      <c r="OQV2" s="79"/>
      <c r="OQW2" s="79"/>
      <c r="OQX2" s="79"/>
      <c r="OQY2" s="79"/>
      <c r="OQZ2" s="79"/>
      <c r="ORA2" s="79"/>
      <c r="ORB2" s="79"/>
      <c r="ORC2" s="79"/>
      <c r="ORD2" s="79"/>
      <c r="ORE2" s="79"/>
      <c r="ORF2" s="79"/>
      <c r="ORG2" s="79"/>
      <c r="ORH2" s="79"/>
      <c r="ORI2" s="79"/>
      <c r="ORJ2" s="79"/>
      <c r="ORK2" s="79"/>
      <c r="ORL2" s="79"/>
      <c r="ORM2" s="79"/>
      <c r="ORN2" s="79"/>
      <c r="ORO2" s="79"/>
      <c r="ORP2" s="79"/>
      <c r="ORQ2" s="79"/>
      <c r="ORR2" s="79"/>
      <c r="ORS2" s="79"/>
      <c r="ORT2" s="79"/>
      <c r="ORU2" s="79"/>
      <c r="ORV2" s="79"/>
      <c r="ORW2" s="79"/>
      <c r="ORX2" s="79"/>
      <c r="ORY2" s="79"/>
      <c r="ORZ2" s="79"/>
      <c r="OSA2" s="79"/>
      <c r="OSB2" s="79"/>
      <c r="OSC2" s="79"/>
      <c r="OSD2" s="79"/>
      <c r="OSE2" s="79"/>
      <c r="OSF2" s="79"/>
      <c r="OSG2" s="79"/>
      <c r="OSH2" s="79"/>
      <c r="OSI2" s="79"/>
      <c r="OSJ2" s="79"/>
      <c r="OSK2" s="79"/>
      <c r="OSL2" s="79"/>
      <c r="OSM2" s="79"/>
      <c r="OSN2" s="79"/>
      <c r="OSO2" s="79"/>
      <c r="OSP2" s="79"/>
      <c r="OSQ2" s="79"/>
      <c r="OSR2" s="79"/>
      <c r="OSS2" s="79"/>
      <c r="OST2" s="79"/>
      <c r="OSU2" s="79"/>
      <c r="OSV2" s="79"/>
      <c r="OSW2" s="79"/>
      <c r="OSX2" s="79"/>
      <c r="OSY2" s="79"/>
      <c r="OSZ2" s="79"/>
      <c r="OTA2" s="79"/>
      <c r="OTB2" s="79"/>
      <c r="OTC2" s="79"/>
      <c r="OTD2" s="79"/>
      <c r="OTE2" s="79"/>
      <c r="OTF2" s="79"/>
      <c r="OTG2" s="79"/>
      <c r="OTH2" s="79"/>
      <c r="OTI2" s="79"/>
      <c r="OTJ2" s="79"/>
      <c r="OTK2" s="79"/>
      <c r="OTL2" s="79"/>
      <c r="OTM2" s="79"/>
      <c r="OTN2" s="79"/>
      <c r="OTO2" s="79"/>
      <c r="OTP2" s="79"/>
      <c r="OTQ2" s="79"/>
      <c r="OTR2" s="79"/>
      <c r="OTS2" s="79"/>
      <c r="OTT2" s="79"/>
      <c r="OTU2" s="79"/>
      <c r="OTV2" s="79"/>
      <c r="OTW2" s="79"/>
      <c r="OTX2" s="79"/>
      <c r="OTY2" s="79"/>
      <c r="OTZ2" s="79"/>
      <c r="OUA2" s="79"/>
      <c r="OUB2" s="79"/>
      <c r="OUC2" s="79"/>
      <c r="OUD2" s="79"/>
      <c r="OUE2" s="79"/>
      <c r="OUF2" s="79"/>
      <c r="OUG2" s="79"/>
      <c r="OUH2" s="79"/>
      <c r="OUI2" s="79"/>
      <c r="OUJ2" s="79"/>
      <c r="OUK2" s="79"/>
      <c r="OUL2" s="79"/>
      <c r="OUM2" s="79"/>
      <c r="OUN2" s="79"/>
      <c r="OUO2" s="79"/>
      <c r="OUP2" s="79"/>
      <c r="OUQ2" s="79"/>
      <c r="OUR2" s="79"/>
      <c r="OUS2" s="79"/>
      <c r="OUT2" s="79"/>
      <c r="OUU2" s="79"/>
      <c r="OUV2" s="79"/>
      <c r="OUW2" s="79"/>
      <c r="OUX2" s="79"/>
      <c r="OUY2" s="79"/>
      <c r="OUZ2" s="79"/>
      <c r="OVA2" s="79"/>
      <c r="OVB2" s="79"/>
      <c r="OVC2" s="79"/>
      <c r="OVD2" s="79"/>
      <c r="OVE2" s="79"/>
      <c r="OVF2" s="79"/>
      <c r="OVG2" s="79"/>
      <c r="OVH2" s="79"/>
      <c r="OVI2" s="79"/>
      <c r="OVJ2" s="79"/>
      <c r="OVK2" s="79"/>
      <c r="OVL2" s="79"/>
      <c r="OVM2" s="79"/>
      <c r="OVN2" s="79"/>
      <c r="OVO2" s="79"/>
      <c r="OVP2" s="79"/>
      <c r="OVQ2" s="79"/>
      <c r="OVR2" s="79"/>
      <c r="OVS2" s="79"/>
      <c r="OVT2" s="79"/>
      <c r="OVU2" s="79"/>
      <c r="OVV2" s="79"/>
      <c r="OVW2" s="79"/>
      <c r="OVX2" s="79"/>
      <c r="OVY2" s="79"/>
      <c r="OVZ2" s="79"/>
      <c r="OWA2" s="79"/>
      <c r="OWB2" s="79"/>
      <c r="OWC2" s="79"/>
      <c r="OWD2" s="79"/>
      <c r="OWE2" s="79"/>
      <c r="OWF2" s="79"/>
      <c r="OWG2" s="79"/>
      <c r="OWH2" s="79"/>
      <c r="OWI2" s="79"/>
      <c r="OWJ2" s="79"/>
      <c r="OWK2" s="79"/>
      <c r="OWL2" s="79"/>
      <c r="OWM2" s="79"/>
      <c r="OWN2" s="79"/>
      <c r="OWO2" s="79"/>
      <c r="OWP2" s="79"/>
      <c r="OWQ2" s="79"/>
      <c r="OWR2" s="79"/>
      <c r="OWS2" s="79"/>
      <c r="OWT2" s="79"/>
      <c r="OWU2" s="79"/>
      <c r="OWV2" s="79"/>
      <c r="OWW2" s="79"/>
      <c r="OWX2" s="79"/>
      <c r="OWY2" s="79"/>
      <c r="OWZ2" s="79"/>
      <c r="OXA2" s="79"/>
      <c r="OXB2" s="79"/>
      <c r="OXC2" s="79"/>
      <c r="OXD2" s="79"/>
      <c r="OXE2" s="79"/>
      <c r="OXF2" s="79"/>
      <c r="OXG2" s="79"/>
      <c r="OXH2" s="79"/>
      <c r="OXI2" s="79"/>
      <c r="OXJ2" s="79"/>
      <c r="OXK2" s="79"/>
      <c r="OXL2" s="79"/>
      <c r="OXM2" s="79"/>
      <c r="OXN2" s="79"/>
      <c r="OXO2" s="79"/>
      <c r="OXP2" s="79"/>
      <c r="OXQ2" s="79"/>
      <c r="OXR2" s="79"/>
      <c r="OXS2" s="79"/>
      <c r="OXT2" s="79"/>
      <c r="OXU2" s="79"/>
      <c r="OXV2" s="79"/>
      <c r="OXW2" s="79"/>
      <c r="OXX2" s="79"/>
      <c r="OXY2" s="79"/>
      <c r="OXZ2" s="79"/>
      <c r="OYA2" s="79"/>
      <c r="OYB2" s="79"/>
      <c r="OYC2" s="79"/>
      <c r="OYD2" s="79"/>
      <c r="OYE2" s="79"/>
      <c r="OYF2" s="79"/>
      <c r="OYG2" s="79"/>
      <c r="OYH2" s="79"/>
      <c r="OYI2" s="79"/>
      <c r="OYJ2" s="79"/>
      <c r="OYK2" s="79"/>
      <c r="OYL2" s="79"/>
      <c r="OYM2" s="79"/>
      <c r="OYN2" s="79"/>
      <c r="OYO2" s="79"/>
      <c r="OYP2" s="79"/>
      <c r="OYQ2" s="79"/>
      <c r="OYR2" s="79"/>
      <c r="OYS2" s="79"/>
      <c r="OYT2" s="79"/>
      <c r="OYU2" s="79"/>
      <c r="OYV2" s="79"/>
      <c r="OYW2" s="79"/>
      <c r="OYX2" s="79"/>
      <c r="OYY2" s="79"/>
      <c r="OYZ2" s="79"/>
      <c r="OZA2" s="79"/>
      <c r="OZB2" s="79"/>
      <c r="OZC2" s="79"/>
      <c r="OZD2" s="79"/>
      <c r="OZE2" s="79"/>
      <c r="OZF2" s="79"/>
      <c r="OZG2" s="79"/>
      <c r="OZH2" s="79"/>
      <c r="OZI2" s="79"/>
      <c r="OZJ2" s="79"/>
      <c r="OZK2" s="79"/>
      <c r="OZL2" s="79"/>
      <c r="OZM2" s="79"/>
      <c r="OZN2" s="79"/>
      <c r="OZO2" s="79"/>
      <c r="OZP2" s="79"/>
      <c r="OZQ2" s="79"/>
      <c r="OZR2" s="79"/>
      <c r="OZS2" s="79"/>
      <c r="OZT2" s="79"/>
      <c r="OZU2" s="79"/>
      <c r="OZV2" s="79"/>
      <c r="OZW2" s="79"/>
      <c r="OZX2" s="79"/>
      <c r="OZY2" s="79"/>
      <c r="OZZ2" s="79"/>
      <c r="PAA2" s="79"/>
      <c r="PAB2" s="79"/>
      <c r="PAC2" s="79"/>
      <c r="PAD2" s="79"/>
      <c r="PAE2" s="79"/>
      <c r="PAF2" s="79"/>
      <c r="PAG2" s="79"/>
      <c r="PAH2" s="79"/>
      <c r="PAI2" s="79"/>
      <c r="PAJ2" s="79"/>
      <c r="PAK2" s="79"/>
      <c r="PAL2" s="79"/>
      <c r="PAM2" s="79"/>
      <c r="PAN2" s="79"/>
      <c r="PAO2" s="79"/>
      <c r="PAP2" s="79"/>
      <c r="PAQ2" s="79"/>
      <c r="PAR2" s="79"/>
      <c r="PAS2" s="79"/>
      <c r="PAT2" s="79"/>
      <c r="PAU2" s="79"/>
      <c r="PAV2" s="79"/>
      <c r="PAW2" s="79"/>
      <c r="PAX2" s="79"/>
      <c r="PAY2" s="79"/>
      <c r="PAZ2" s="79"/>
      <c r="PBA2" s="79"/>
      <c r="PBB2" s="79"/>
      <c r="PBC2" s="79"/>
      <c r="PBD2" s="79"/>
      <c r="PBE2" s="79"/>
      <c r="PBF2" s="79"/>
      <c r="PBG2" s="79"/>
      <c r="PBH2" s="79"/>
      <c r="PBI2" s="79"/>
      <c r="PBJ2" s="79"/>
      <c r="PBK2" s="79"/>
      <c r="PBL2" s="79"/>
      <c r="PBM2" s="79"/>
      <c r="PBN2" s="79"/>
      <c r="PBO2" s="79"/>
      <c r="PBP2" s="79"/>
      <c r="PBQ2" s="79"/>
      <c r="PBR2" s="79"/>
      <c r="PBS2" s="79"/>
      <c r="PBT2" s="79"/>
      <c r="PBU2" s="79"/>
      <c r="PBV2" s="79"/>
      <c r="PBW2" s="79"/>
      <c r="PBX2" s="79"/>
      <c r="PBY2" s="79"/>
      <c r="PBZ2" s="79"/>
      <c r="PCA2" s="79"/>
      <c r="PCB2" s="79"/>
      <c r="PCC2" s="79"/>
      <c r="PCD2" s="79"/>
      <c r="PCE2" s="79"/>
      <c r="PCF2" s="79"/>
      <c r="PCG2" s="79"/>
      <c r="PCH2" s="79"/>
      <c r="PCI2" s="79"/>
      <c r="PCJ2" s="79"/>
      <c r="PCK2" s="79"/>
      <c r="PCL2" s="79"/>
      <c r="PCM2" s="79"/>
      <c r="PCN2" s="79"/>
      <c r="PCO2" s="79"/>
      <c r="PCP2" s="79"/>
      <c r="PCQ2" s="79"/>
      <c r="PCR2" s="79"/>
      <c r="PCS2" s="79"/>
      <c r="PCT2" s="79"/>
      <c r="PCU2" s="79"/>
      <c r="PCV2" s="79"/>
      <c r="PCW2" s="79"/>
      <c r="PCX2" s="79"/>
      <c r="PCY2" s="79"/>
      <c r="PCZ2" s="79"/>
      <c r="PDA2" s="79"/>
      <c r="PDB2" s="79"/>
      <c r="PDC2" s="79"/>
      <c r="PDD2" s="79"/>
      <c r="PDE2" s="79"/>
      <c r="PDF2" s="79"/>
      <c r="PDG2" s="79"/>
      <c r="PDH2" s="79"/>
      <c r="PDI2" s="79"/>
      <c r="PDJ2" s="79"/>
      <c r="PDK2" s="79"/>
      <c r="PDL2" s="79"/>
      <c r="PDM2" s="79"/>
      <c r="PDN2" s="79"/>
      <c r="PDO2" s="79"/>
      <c r="PDP2" s="79"/>
      <c r="PDQ2" s="79"/>
      <c r="PDR2" s="79"/>
      <c r="PDS2" s="79"/>
      <c r="PDT2" s="79"/>
      <c r="PDU2" s="79"/>
      <c r="PDV2" s="79"/>
      <c r="PDW2" s="79"/>
      <c r="PDX2" s="79"/>
      <c r="PDY2" s="79"/>
      <c r="PDZ2" s="79"/>
      <c r="PEA2" s="79"/>
      <c r="PEB2" s="79"/>
      <c r="PEC2" s="79"/>
      <c r="PED2" s="79"/>
      <c r="PEE2" s="79"/>
      <c r="PEF2" s="79"/>
      <c r="PEG2" s="79"/>
      <c r="PEH2" s="79"/>
      <c r="PEI2" s="79"/>
      <c r="PEJ2" s="79"/>
      <c r="PEK2" s="79"/>
      <c r="PEL2" s="79"/>
      <c r="PEM2" s="79"/>
      <c r="PEN2" s="79"/>
      <c r="PEO2" s="79"/>
      <c r="PEP2" s="79"/>
      <c r="PEQ2" s="79"/>
      <c r="PER2" s="79"/>
      <c r="PES2" s="79"/>
      <c r="PET2" s="79"/>
      <c r="PEU2" s="79"/>
      <c r="PEV2" s="79"/>
      <c r="PEW2" s="79"/>
      <c r="PEX2" s="79"/>
      <c r="PEY2" s="79"/>
      <c r="PEZ2" s="79"/>
      <c r="PFA2" s="79"/>
      <c r="PFB2" s="79"/>
      <c r="PFC2" s="79"/>
      <c r="PFD2" s="79"/>
      <c r="PFE2" s="79"/>
      <c r="PFF2" s="79"/>
      <c r="PFG2" s="79"/>
      <c r="PFH2" s="79"/>
      <c r="PFI2" s="79"/>
      <c r="PFJ2" s="79"/>
      <c r="PFK2" s="79"/>
      <c r="PFL2" s="79"/>
      <c r="PFM2" s="79"/>
      <c r="PFN2" s="79"/>
      <c r="PFO2" s="79"/>
      <c r="PFP2" s="79"/>
      <c r="PFQ2" s="79"/>
      <c r="PFR2" s="79"/>
      <c r="PFS2" s="79"/>
      <c r="PFT2" s="79"/>
      <c r="PFU2" s="79"/>
      <c r="PFV2" s="79"/>
      <c r="PFW2" s="79"/>
      <c r="PFX2" s="79"/>
      <c r="PFY2" s="79"/>
      <c r="PFZ2" s="79"/>
      <c r="PGA2" s="79"/>
      <c r="PGB2" s="79"/>
      <c r="PGC2" s="79"/>
      <c r="PGD2" s="79"/>
      <c r="PGE2" s="79"/>
      <c r="PGF2" s="79"/>
      <c r="PGG2" s="79"/>
      <c r="PGH2" s="79"/>
      <c r="PGI2" s="79"/>
      <c r="PGJ2" s="79"/>
      <c r="PGK2" s="79"/>
      <c r="PGL2" s="79"/>
      <c r="PGM2" s="79"/>
      <c r="PGN2" s="79"/>
      <c r="PGO2" s="79"/>
      <c r="PGP2" s="79"/>
      <c r="PGQ2" s="79"/>
      <c r="PGR2" s="79"/>
      <c r="PGS2" s="79"/>
      <c r="PGT2" s="79"/>
      <c r="PGU2" s="79"/>
      <c r="PGV2" s="79"/>
      <c r="PGW2" s="79"/>
      <c r="PGX2" s="79"/>
      <c r="PGY2" s="79"/>
      <c r="PGZ2" s="79"/>
      <c r="PHA2" s="79"/>
      <c r="PHB2" s="79"/>
      <c r="PHC2" s="79"/>
      <c r="PHD2" s="79"/>
      <c r="PHE2" s="79"/>
      <c r="PHF2" s="79"/>
      <c r="PHG2" s="79"/>
      <c r="PHH2" s="79"/>
      <c r="PHI2" s="79"/>
      <c r="PHJ2" s="79"/>
      <c r="PHK2" s="79"/>
      <c r="PHL2" s="79"/>
      <c r="PHM2" s="79"/>
      <c r="PHN2" s="79"/>
      <c r="PHO2" s="79"/>
      <c r="PHP2" s="79"/>
      <c r="PHQ2" s="79"/>
      <c r="PHR2" s="79"/>
      <c r="PHS2" s="79"/>
      <c r="PHT2" s="79"/>
      <c r="PHU2" s="79"/>
      <c r="PHV2" s="79"/>
      <c r="PHW2" s="79"/>
      <c r="PHX2" s="79"/>
      <c r="PHY2" s="79"/>
      <c r="PHZ2" s="79"/>
      <c r="PIA2" s="79"/>
      <c r="PIB2" s="79"/>
      <c r="PIC2" s="79"/>
      <c r="PID2" s="79"/>
      <c r="PIE2" s="79"/>
      <c r="PIF2" s="79"/>
      <c r="PIG2" s="79"/>
      <c r="PIH2" s="79"/>
      <c r="PII2" s="79"/>
      <c r="PIJ2" s="79"/>
      <c r="PIK2" s="79"/>
      <c r="PIL2" s="79"/>
      <c r="PIM2" s="79"/>
      <c r="PIN2" s="79"/>
      <c r="PIO2" s="79"/>
      <c r="PIP2" s="79"/>
      <c r="PIQ2" s="79"/>
      <c r="PIR2" s="79"/>
      <c r="PIS2" s="79"/>
      <c r="PIT2" s="79"/>
      <c r="PIU2" s="79"/>
      <c r="PIV2" s="79"/>
      <c r="PIW2" s="79"/>
      <c r="PIX2" s="79"/>
      <c r="PIY2" s="79"/>
      <c r="PIZ2" s="79"/>
      <c r="PJA2" s="79"/>
      <c r="PJB2" s="79"/>
      <c r="PJC2" s="79"/>
      <c r="PJD2" s="79"/>
      <c r="PJE2" s="79"/>
      <c r="PJF2" s="79"/>
      <c r="PJG2" s="79"/>
      <c r="PJH2" s="79"/>
      <c r="PJI2" s="79"/>
      <c r="PJJ2" s="79"/>
      <c r="PJK2" s="79"/>
      <c r="PJL2" s="79"/>
      <c r="PJM2" s="79"/>
      <c r="PJN2" s="79"/>
      <c r="PJO2" s="79"/>
      <c r="PJP2" s="79"/>
      <c r="PJQ2" s="79"/>
      <c r="PJR2" s="79"/>
      <c r="PJS2" s="79"/>
      <c r="PJT2" s="79"/>
      <c r="PJU2" s="79"/>
      <c r="PJV2" s="79"/>
      <c r="PJW2" s="79"/>
      <c r="PJX2" s="79"/>
      <c r="PJY2" s="79"/>
      <c r="PJZ2" s="79"/>
      <c r="PKA2" s="79"/>
      <c r="PKB2" s="79"/>
      <c r="PKC2" s="79"/>
      <c r="PKD2" s="79"/>
      <c r="PKE2" s="79"/>
      <c r="PKF2" s="79"/>
      <c r="PKG2" s="79"/>
      <c r="PKH2" s="79"/>
      <c r="PKI2" s="79"/>
      <c r="PKJ2" s="79"/>
      <c r="PKK2" s="79"/>
      <c r="PKL2" s="79"/>
      <c r="PKM2" s="79"/>
      <c r="PKN2" s="79"/>
      <c r="PKO2" s="79"/>
      <c r="PKP2" s="79"/>
      <c r="PKQ2" s="79"/>
      <c r="PKR2" s="79"/>
      <c r="PKS2" s="79"/>
      <c r="PKT2" s="79"/>
      <c r="PKU2" s="79"/>
      <c r="PKV2" s="79"/>
      <c r="PKW2" s="79"/>
      <c r="PKX2" s="79"/>
      <c r="PKY2" s="79"/>
      <c r="PKZ2" s="79"/>
      <c r="PLA2" s="79"/>
      <c r="PLB2" s="79"/>
      <c r="PLC2" s="79"/>
      <c r="PLD2" s="79"/>
      <c r="PLE2" s="79"/>
      <c r="PLF2" s="79"/>
      <c r="PLG2" s="79"/>
      <c r="PLH2" s="79"/>
      <c r="PLI2" s="79"/>
      <c r="PLJ2" s="79"/>
      <c r="PLK2" s="79"/>
      <c r="PLL2" s="79"/>
      <c r="PLM2" s="79"/>
      <c r="PLN2" s="79"/>
      <c r="PLO2" s="79"/>
      <c r="PLP2" s="79"/>
      <c r="PLQ2" s="79"/>
      <c r="PLR2" s="79"/>
      <c r="PLS2" s="79"/>
      <c r="PLT2" s="79"/>
      <c r="PLU2" s="79"/>
      <c r="PLV2" s="79"/>
      <c r="PLW2" s="79"/>
      <c r="PLX2" s="79"/>
      <c r="PLY2" s="79"/>
      <c r="PLZ2" s="79"/>
      <c r="PMA2" s="79"/>
      <c r="PMB2" s="79"/>
      <c r="PMC2" s="79"/>
      <c r="PMD2" s="79"/>
      <c r="PME2" s="79"/>
      <c r="PMF2" s="79"/>
      <c r="PMG2" s="79"/>
      <c r="PMH2" s="79"/>
      <c r="PMI2" s="79"/>
      <c r="PMJ2" s="79"/>
      <c r="PMK2" s="79"/>
      <c r="PML2" s="79"/>
      <c r="PMM2" s="79"/>
      <c r="PMN2" s="79"/>
      <c r="PMO2" s="79"/>
      <c r="PMP2" s="79"/>
      <c r="PMQ2" s="79"/>
      <c r="PMR2" s="79"/>
      <c r="PMS2" s="79"/>
      <c r="PMT2" s="79"/>
      <c r="PMU2" s="79"/>
      <c r="PMV2" s="79"/>
      <c r="PMW2" s="79"/>
      <c r="PMX2" s="79"/>
      <c r="PMY2" s="79"/>
      <c r="PMZ2" s="79"/>
      <c r="PNA2" s="79"/>
      <c r="PNB2" s="79"/>
      <c r="PNC2" s="79"/>
      <c r="PND2" s="79"/>
      <c r="PNE2" s="79"/>
      <c r="PNF2" s="79"/>
      <c r="PNG2" s="79"/>
      <c r="PNH2" s="79"/>
      <c r="PNI2" s="79"/>
      <c r="PNJ2" s="79"/>
      <c r="PNK2" s="79"/>
      <c r="PNL2" s="79"/>
      <c r="PNM2" s="79"/>
      <c r="PNN2" s="79"/>
      <c r="PNO2" s="79"/>
      <c r="PNP2" s="79"/>
      <c r="PNQ2" s="79"/>
      <c r="PNR2" s="79"/>
      <c r="PNS2" s="79"/>
      <c r="PNT2" s="79"/>
      <c r="PNU2" s="79"/>
      <c r="PNV2" s="79"/>
      <c r="PNW2" s="79"/>
      <c r="PNX2" s="79"/>
      <c r="PNY2" s="79"/>
      <c r="PNZ2" s="79"/>
      <c r="POA2" s="79"/>
      <c r="POB2" s="79"/>
      <c r="POC2" s="79"/>
      <c r="POD2" s="79"/>
      <c r="POE2" s="79"/>
      <c r="POF2" s="79"/>
      <c r="POG2" s="79"/>
      <c r="POH2" s="79"/>
      <c r="POI2" s="79"/>
      <c r="POJ2" s="79"/>
      <c r="POK2" s="79"/>
      <c r="POL2" s="79"/>
      <c r="POM2" s="79"/>
      <c r="PON2" s="79"/>
      <c r="POO2" s="79"/>
      <c r="POP2" s="79"/>
      <c r="POQ2" s="79"/>
      <c r="POR2" s="79"/>
      <c r="POS2" s="79"/>
      <c r="POT2" s="79"/>
      <c r="POU2" s="79"/>
      <c r="POV2" s="79"/>
      <c r="POW2" s="79"/>
      <c r="POX2" s="79"/>
      <c r="POY2" s="79"/>
      <c r="POZ2" s="79"/>
      <c r="PPA2" s="79"/>
      <c r="PPB2" s="79"/>
      <c r="PPC2" s="79"/>
      <c r="PPD2" s="79"/>
      <c r="PPE2" s="79"/>
      <c r="PPF2" s="79"/>
      <c r="PPG2" s="79"/>
      <c r="PPH2" s="79"/>
      <c r="PPI2" s="79"/>
      <c r="PPJ2" s="79"/>
      <c r="PPK2" s="79"/>
      <c r="PPL2" s="79"/>
      <c r="PPM2" s="79"/>
      <c r="PPN2" s="79"/>
      <c r="PPO2" s="79"/>
      <c r="PPP2" s="79"/>
      <c r="PPQ2" s="79"/>
      <c r="PPR2" s="79"/>
      <c r="PPS2" s="79"/>
      <c r="PPT2" s="79"/>
      <c r="PPU2" s="79"/>
      <c r="PPV2" s="79"/>
      <c r="PPW2" s="79"/>
      <c r="PPX2" s="79"/>
      <c r="PPY2" s="79"/>
      <c r="PPZ2" s="79"/>
      <c r="PQA2" s="79"/>
      <c r="PQB2" s="79"/>
      <c r="PQC2" s="79"/>
      <c r="PQD2" s="79"/>
      <c r="PQE2" s="79"/>
      <c r="PQF2" s="79"/>
      <c r="PQG2" s="79"/>
      <c r="PQH2" s="79"/>
      <c r="PQI2" s="79"/>
      <c r="PQJ2" s="79"/>
      <c r="PQK2" s="79"/>
      <c r="PQL2" s="79"/>
      <c r="PQM2" s="79"/>
      <c r="PQN2" s="79"/>
      <c r="PQO2" s="79"/>
      <c r="PQP2" s="79"/>
      <c r="PQQ2" s="79"/>
      <c r="PQR2" s="79"/>
      <c r="PQS2" s="79"/>
      <c r="PQT2" s="79"/>
      <c r="PQU2" s="79"/>
      <c r="PQV2" s="79"/>
      <c r="PQW2" s="79"/>
      <c r="PQX2" s="79"/>
      <c r="PQY2" s="79"/>
      <c r="PQZ2" s="79"/>
      <c r="PRA2" s="79"/>
      <c r="PRB2" s="79"/>
      <c r="PRC2" s="79"/>
      <c r="PRD2" s="79"/>
      <c r="PRE2" s="79"/>
      <c r="PRF2" s="79"/>
      <c r="PRG2" s="79"/>
      <c r="PRH2" s="79"/>
      <c r="PRI2" s="79"/>
      <c r="PRJ2" s="79"/>
      <c r="PRK2" s="79"/>
      <c r="PRL2" s="79"/>
      <c r="PRM2" s="79"/>
      <c r="PRN2" s="79"/>
      <c r="PRO2" s="79"/>
      <c r="PRP2" s="79"/>
      <c r="PRQ2" s="79"/>
      <c r="PRR2" s="79"/>
      <c r="PRS2" s="79"/>
      <c r="PRT2" s="79"/>
      <c r="PRU2" s="79"/>
      <c r="PRV2" s="79"/>
      <c r="PRW2" s="79"/>
      <c r="PRX2" s="79"/>
      <c r="PRY2" s="79"/>
      <c r="PRZ2" s="79"/>
      <c r="PSA2" s="79"/>
      <c r="PSB2" s="79"/>
      <c r="PSC2" s="79"/>
      <c r="PSD2" s="79"/>
      <c r="PSE2" s="79"/>
      <c r="PSF2" s="79"/>
      <c r="PSG2" s="79"/>
      <c r="PSH2" s="79"/>
      <c r="PSI2" s="79"/>
      <c r="PSJ2" s="79"/>
      <c r="PSK2" s="79"/>
      <c r="PSL2" s="79"/>
      <c r="PSM2" s="79"/>
      <c r="PSN2" s="79"/>
      <c r="PSO2" s="79"/>
      <c r="PSP2" s="79"/>
      <c r="PSQ2" s="79"/>
      <c r="PSR2" s="79"/>
      <c r="PSS2" s="79"/>
      <c r="PST2" s="79"/>
      <c r="PSU2" s="79"/>
      <c r="PSV2" s="79"/>
      <c r="PSW2" s="79"/>
      <c r="PSX2" s="79"/>
      <c r="PSY2" s="79"/>
      <c r="PSZ2" s="79"/>
      <c r="PTA2" s="79"/>
      <c r="PTB2" s="79"/>
      <c r="PTC2" s="79"/>
      <c r="PTD2" s="79"/>
      <c r="PTE2" s="79"/>
      <c r="PTF2" s="79"/>
      <c r="PTG2" s="79"/>
      <c r="PTH2" s="79"/>
      <c r="PTI2" s="79"/>
      <c r="PTJ2" s="79"/>
      <c r="PTK2" s="79"/>
      <c r="PTL2" s="79"/>
      <c r="PTM2" s="79"/>
      <c r="PTN2" s="79"/>
      <c r="PTO2" s="79"/>
      <c r="PTP2" s="79"/>
      <c r="PTQ2" s="79"/>
      <c r="PTR2" s="79"/>
      <c r="PTS2" s="79"/>
      <c r="PTT2" s="79"/>
      <c r="PTU2" s="79"/>
      <c r="PTV2" s="79"/>
      <c r="PTW2" s="79"/>
      <c r="PTX2" s="79"/>
      <c r="PTY2" s="79"/>
      <c r="PTZ2" s="79"/>
      <c r="PUA2" s="79"/>
      <c r="PUB2" s="79"/>
      <c r="PUC2" s="79"/>
      <c r="PUD2" s="79"/>
      <c r="PUE2" s="79"/>
      <c r="PUF2" s="79"/>
      <c r="PUG2" s="79"/>
      <c r="PUH2" s="79"/>
      <c r="PUI2" s="79"/>
      <c r="PUJ2" s="79"/>
      <c r="PUK2" s="79"/>
      <c r="PUL2" s="79"/>
      <c r="PUM2" s="79"/>
      <c r="PUN2" s="79"/>
      <c r="PUO2" s="79"/>
      <c r="PUP2" s="79"/>
      <c r="PUQ2" s="79"/>
      <c r="PUR2" s="79"/>
      <c r="PUS2" s="79"/>
      <c r="PUT2" s="79"/>
      <c r="PUU2" s="79"/>
      <c r="PUV2" s="79"/>
      <c r="PUW2" s="79"/>
      <c r="PUX2" s="79"/>
      <c r="PUY2" s="79"/>
      <c r="PUZ2" s="79"/>
      <c r="PVA2" s="79"/>
      <c r="PVB2" s="79"/>
      <c r="PVC2" s="79"/>
      <c r="PVD2" s="79"/>
      <c r="PVE2" s="79"/>
      <c r="PVF2" s="79"/>
      <c r="PVG2" s="79"/>
      <c r="PVH2" s="79"/>
      <c r="PVI2" s="79"/>
      <c r="PVJ2" s="79"/>
      <c r="PVK2" s="79"/>
      <c r="PVL2" s="79"/>
      <c r="PVM2" s="79"/>
      <c r="PVN2" s="79"/>
      <c r="PVO2" s="79"/>
      <c r="PVP2" s="79"/>
      <c r="PVQ2" s="79"/>
      <c r="PVR2" s="79"/>
      <c r="PVS2" s="79"/>
      <c r="PVT2" s="79"/>
      <c r="PVU2" s="79"/>
      <c r="PVV2" s="79"/>
      <c r="PVW2" s="79"/>
      <c r="PVX2" s="79"/>
      <c r="PVY2" s="79"/>
      <c r="PVZ2" s="79"/>
      <c r="PWA2" s="79"/>
      <c r="PWB2" s="79"/>
      <c r="PWC2" s="79"/>
      <c r="PWD2" s="79"/>
      <c r="PWE2" s="79"/>
      <c r="PWF2" s="79"/>
      <c r="PWG2" s="79"/>
      <c r="PWH2" s="79"/>
      <c r="PWI2" s="79"/>
      <c r="PWJ2" s="79"/>
      <c r="PWK2" s="79"/>
      <c r="PWL2" s="79"/>
      <c r="PWM2" s="79"/>
      <c r="PWN2" s="79"/>
      <c r="PWO2" s="79"/>
      <c r="PWP2" s="79"/>
      <c r="PWQ2" s="79"/>
      <c r="PWR2" s="79"/>
      <c r="PWS2" s="79"/>
      <c r="PWT2" s="79"/>
      <c r="PWU2" s="79"/>
      <c r="PWV2" s="79"/>
      <c r="PWW2" s="79"/>
      <c r="PWX2" s="79"/>
      <c r="PWY2" s="79"/>
      <c r="PWZ2" s="79"/>
      <c r="PXA2" s="79"/>
      <c r="PXB2" s="79"/>
      <c r="PXC2" s="79"/>
      <c r="PXD2" s="79"/>
      <c r="PXE2" s="79"/>
      <c r="PXF2" s="79"/>
      <c r="PXG2" s="79"/>
      <c r="PXH2" s="79"/>
      <c r="PXI2" s="79"/>
      <c r="PXJ2" s="79"/>
      <c r="PXK2" s="79"/>
      <c r="PXL2" s="79"/>
      <c r="PXM2" s="79"/>
      <c r="PXN2" s="79"/>
      <c r="PXO2" s="79"/>
      <c r="PXP2" s="79"/>
      <c r="PXQ2" s="79"/>
      <c r="PXR2" s="79"/>
      <c r="PXS2" s="79"/>
      <c r="PXT2" s="79"/>
      <c r="PXU2" s="79"/>
      <c r="PXV2" s="79"/>
      <c r="PXW2" s="79"/>
      <c r="PXX2" s="79"/>
      <c r="PXY2" s="79"/>
      <c r="PXZ2" s="79"/>
      <c r="PYA2" s="79"/>
      <c r="PYB2" s="79"/>
      <c r="PYC2" s="79"/>
      <c r="PYD2" s="79"/>
      <c r="PYE2" s="79"/>
      <c r="PYF2" s="79"/>
      <c r="PYG2" s="79"/>
      <c r="PYH2" s="79"/>
      <c r="PYI2" s="79"/>
      <c r="PYJ2" s="79"/>
      <c r="PYK2" s="79"/>
      <c r="PYL2" s="79"/>
      <c r="PYM2" s="79"/>
      <c r="PYN2" s="79"/>
      <c r="PYO2" s="79"/>
      <c r="PYP2" s="79"/>
      <c r="PYQ2" s="79"/>
      <c r="PYR2" s="79"/>
      <c r="PYS2" s="79"/>
      <c r="PYT2" s="79"/>
      <c r="PYU2" s="79"/>
      <c r="PYV2" s="79"/>
      <c r="PYW2" s="79"/>
      <c r="PYX2" s="79"/>
      <c r="PYY2" s="79"/>
      <c r="PYZ2" s="79"/>
      <c r="PZA2" s="79"/>
      <c r="PZB2" s="79"/>
      <c r="PZC2" s="79"/>
      <c r="PZD2" s="79"/>
      <c r="PZE2" s="79"/>
      <c r="PZF2" s="79"/>
      <c r="PZG2" s="79"/>
      <c r="PZH2" s="79"/>
      <c r="PZI2" s="79"/>
      <c r="PZJ2" s="79"/>
      <c r="PZK2" s="79"/>
      <c r="PZL2" s="79"/>
      <c r="PZM2" s="79"/>
      <c r="PZN2" s="79"/>
      <c r="PZO2" s="79"/>
      <c r="PZP2" s="79"/>
      <c r="PZQ2" s="79"/>
      <c r="PZR2" s="79"/>
      <c r="PZS2" s="79"/>
      <c r="PZT2" s="79"/>
      <c r="PZU2" s="79"/>
      <c r="PZV2" s="79"/>
      <c r="PZW2" s="79"/>
      <c r="PZX2" s="79"/>
      <c r="PZY2" s="79"/>
      <c r="PZZ2" s="79"/>
      <c r="QAA2" s="79"/>
      <c r="QAB2" s="79"/>
      <c r="QAC2" s="79"/>
      <c r="QAD2" s="79"/>
      <c r="QAE2" s="79"/>
      <c r="QAF2" s="79"/>
      <c r="QAG2" s="79"/>
      <c r="QAH2" s="79"/>
      <c r="QAI2" s="79"/>
      <c r="QAJ2" s="79"/>
      <c r="QAK2" s="79"/>
      <c r="QAL2" s="79"/>
      <c r="QAM2" s="79"/>
      <c r="QAN2" s="79"/>
      <c r="QAO2" s="79"/>
      <c r="QAP2" s="79"/>
      <c r="QAQ2" s="79"/>
      <c r="QAR2" s="79"/>
      <c r="QAS2" s="79"/>
      <c r="QAT2" s="79"/>
      <c r="QAU2" s="79"/>
      <c r="QAV2" s="79"/>
      <c r="QAW2" s="79"/>
      <c r="QAX2" s="79"/>
      <c r="QAY2" s="79"/>
      <c r="QAZ2" s="79"/>
      <c r="QBA2" s="79"/>
      <c r="QBB2" s="79"/>
      <c r="QBC2" s="79"/>
      <c r="QBD2" s="79"/>
      <c r="QBE2" s="79"/>
      <c r="QBF2" s="79"/>
      <c r="QBG2" s="79"/>
      <c r="QBH2" s="79"/>
      <c r="QBI2" s="79"/>
      <c r="QBJ2" s="79"/>
      <c r="QBK2" s="79"/>
      <c r="QBL2" s="79"/>
      <c r="QBM2" s="79"/>
      <c r="QBN2" s="79"/>
      <c r="QBO2" s="79"/>
      <c r="QBP2" s="79"/>
      <c r="QBQ2" s="79"/>
      <c r="QBR2" s="79"/>
      <c r="QBS2" s="79"/>
      <c r="QBT2" s="79"/>
      <c r="QBU2" s="79"/>
      <c r="QBV2" s="79"/>
      <c r="QBW2" s="79"/>
      <c r="QBX2" s="79"/>
      <c r="QBY2" s="79"/>
      <c r="QBZ2" s="79"/>
      <c r="QCA2" s="79"/>
      <c r="QCB2" s="79"/>
      <c r="QCC2" s="79"/>
      <c r="QCD2" s="79"/>
      <c r="QCE2" s="79"/>
      <c r="QCF2" s="79"/>
      <c r="QCG2" s="79"/>
      <c r="QCH2" s="79"/>
      <c r="QCI2" s="79"/>
      <c r="QCJ2" s="79"/>
      <c r="QCK2" s="79"/>
      <c r="QCL2" s="79"/>
      <c r="QCM2" s="79"/>
      <c r="QCN2" s="79"/>
      <c r="QCO2" s="79"/>
      <c r="QCP2" s="79"/>
      <c r="QCQ2" s="79"/>
      <c r="QCR2" s="79"/>
      <c r="QCS2" s="79"/>
      <c r="QCT2" s="79"/>
      <c r="QCU2" s="79"/>
      <c r="QCV2" s="79"/>
      <c r="QCW2" s="79"/>
      <c r="QCX2" s="79"/>
      <c r="QCY2" s="79"/>
      <c r="QCZ2" s="79"/>
      <c r="QDA2" s="79"/>
      <c r="QDB2" s="79"/>
      <c r="QDC2" s="79"/>
      <c r="QDD2" s="79"/>
      <c r="QDE2" s="79"/>
      <c r="QDF2" s="79"/>
      <c r="QDG2" s="79"/>
      <c r="QDH2" s="79"/>
      <c r="QDI2" s="79"/>
      <c r="QDJ2" s="79"/>
      <c r="QDK2" s="79"/>
      <c r="QDL2" s="79"/>
      <c r="QDM2" s="79"/>
      <c r="QDN2" s="79"/>
      <c r="QDO2" s="79"/>
      <c r="QDP2" s="79"/>
      <c r="QDQ2" s="79"/>
      <c r="QDR2" s="79"/>
      <c r="QDS2" s="79"/>
      <c r="QDT2" s="79"/>
      <c r="QDU2" s="79"/>
      <c r="QDV2" s="79"/>
      <c r="QDW2" s="79"/>
      <c r="QDX2" s="79"/>
      <c r="QDY2" s="79"/>
      <c r="QDZ2" s="79"/>
      <c r="QEA2" s="79"/>
      <c r="QEB2" s="79"/>
      <c r="QEC2" s="79"/>
      <c r="QED2" s="79"/>
      <c r="QEE2" s="79"/>
      <c r="QEF2" s="79"/>
      <c r="QEG2" s="79"/>
      <c r="QEH2" s="79"/>
      <c r="QEI2" s="79"/>
      <c r="QEJ2" s="79"/>
      <c r="QEK2" s="79"/>
      <c r="QEL2" s="79"/>
      <c r="QEM2" s="79"/>
      <c r="QEN2" s="79"/>
      <c r="QEO2" s="79"/>
      <c r="QEP2" s="79"/>
      <c r="QEQ2" s="79"/>
      <c r="QER2" s="79"/>
      <c r="QES2" s="79"/>
      <c r="QET2" s="79"/>
      <c r="QEU2" s="79"/>
      <c r="QEV2" s="79"/>
      <c r="QEW2" s="79"/>
      <c r="QEX2" s="79"/>
      <c r="QEY2" s="79"/>
      <c r="QEZ2" s="79"/>
      <c r="QFA2" s="79"/>
      <c r="QFB2" s="79"/>
      <c r="QFC2" s="79"/>
      <c r="QFD2" s="79"/>
      <c r="QFE2" s="79"/>
      <c r="QFF2" s="79"/>
      <c r="QFG2" s="79"/>
      <c r="QFH2" s="79"/>
      <c r="QFI2" s="79"/>
      <c r="QFJ2" s="79"/>
      <c r="QFK2" s="79"/>
      <c r="QFL2" s="79"/>
      <c r="QFM2" s="79"/>
      <c r="QFN2" s="79"/>
      <c r="QFO2" s="79"/>
      <c r="QFP2" s="79"/>
      <c r="QFQ2" s="79"/>
      <c r="QFR2" s="79"/>
      <c r="QFS2" s="79"/>
      <c r="QFT2" s="79"/>
      <c r="QFU2" s="79"/>
      <c r="QFV2" s="79"/>
      <c r="QFW2" s="79"/>
      <c r="QFX2" s="79"/>
      <c r="QFY2" s="79"/>
      <c r="QFZ2" s="79"/>
      <c r="QGA2" s="79"/>
      <c r="QGB2" s="79"/>
      <c r="QGC2" s="79"/>
      <c r="QGD2" s="79"/>
      <c r="QGE2" s="79"/>
      <c r="QGF2" s="79"/>
      <c r="QGG2" s="79"/>
      <c r="QGH2" s="79"/>
      <c r="QGI2" s="79"/>
      <c r="QGJ2" s="79"/>
      <c r="QGK2" s="79"/>
      <c r="QGL2" s="79"/>
      <c r="QGM2" s="79"/>
      <c r="QGN2" s="79"/>
      <c r="QGO2" s="79"/>
      <c r="QGP2" s="79"/>
      <c r="QGQ2" s="79"/>
      <c r="QGR2" s="79"/>
      <c r="QGS2" s="79"/>
      <c r="QGT2" s="79"/>
      <c r="QGU2" s="79"/>
      <c r="QGV2" s="79"/>
      <c r="QGW2" s="79"/>
      <c r="QGX2" s="79"/>
      <c r="QGY2" s="79"/>
      <c r="QGZ2" s="79"/>
      <c r="QHA2" s="79"/>
      <c r="QHB2" s="79"/>
      <c r="QHC2" s="79"/>
      <c r="QHD2" s="79"/>
      <c r="QHE2" s="79"/>
      <c r="QHF2" s="79"/>
      <c r="QHG2" s="79"/>
      <c r="QHH2" s="79"/>
      <c r="QHI2" s="79"/>
      <c r="QHJ2" s="79"/>
      <c r="QHK2" s="79"/>
      <c r="QHL2" s="79"/>
      <c r="QHM2" s="79"/>
      <c r="QHN2" s="79"/>
      <c r="QHO2" s="79"/>
      <c r="QHP2" s="79"/>
      <c r="QHQ2" s="79"/>
      <c r="QHR2" s="79"/>
      <c r="QHS2" s="79"/>
      <c r="QHT2" s="79"/>
      <c r="QHU2" s="79"/>
      <c r="QHV2" s="79"/>
      <c r="QHW2" s="79"/>
      <c r="QHX2" s="79"/>
      <c r="QHY2" s="79"/>
      <c r="QHZ2" s="79"/>
      <c r="QIA2" s="79"/>
      <c r="QIB2" s="79"/>
      <c r="QIC2" s="79"/>
      <c r="QID2" s="79"/>
      <c r="QIE2" s="79"/>
      <c r="QIF2" s="79"/>
      <c r="QIG2" s="79"/>
      <c r="QIH2" s="79"/>
      <c r="QII2" s="79"/>
      <c r="QIJ2" s="79"/>
      <c r="QIK2" s="79"/>
      <c r="QIL2" s="79"/>
      <c r="QIM2" s="79"/>
      <c r="QIN2" s="79"/>
      <c r="QIO2" s="79"/>
      <c r="QIP2" s="79"/>
      <c r="QIQ2" s="79"/>
      <c r="QIR2" s="79"/>
      <c r="QIS2" s="79"/>
      <c r="QIT2" s="79"/>
      <c r="QIU2" s="79"/>
      <c r="QIV2" s="79"/>
      <c r="QIW2" s="79"/>
      <c r="QIX2" s="79"/>
      <c r="QIY2" s="79"/>
      <c r="QIZ2" s="79"/>
      <c r="QJA2" s="79"/>
      <c r="QJB2" s="79"/>
      <c r="QJC2" s="79"/>
      <c r="QJD2" s="79"/>
      <c r="QJE2" s="79"/>
      <c r="QJF2" s="79"/>
      <c r="QJG2" s="79"/>
      <c r="QJH2" s="79"/>
      <c r="QJI2" s="79"/>
      <c r="QJJ2" s="79"/>
      <c r="QJK2" s="79"/>
      <c r="QJL2" s="79"/>
      <c r="QJM2" s="79"/>
      <c r="QJN2" s="79"/>
      <c r="QJO2" s="79"/>
      <c r="QJP2" s="79"/>
      <c r="QJQ2" s="79"/>
      <c r="QJR2" s="79"/>
      <c r="QJS2" s="79"/>
      <c r="QJT2" s="79"/>
      <c r="QJU2" s="79"/>
      <c r="QJV2" s="79"/>
      <c r="QJW2" s="79"/>
      <c r="QJX2" s="79"/>
      <c r="QJY2" s="79"/>
      <c r="QJZ2" s="79"/>
      <c r="QKA2" s="79"/>
      <c r="QKB2" s="79"/>
      <c r="QKC2" s="79"/>
      <c r="QKD2" s="79"/>
      <c r="QKE2" s="79"/>
      <c r="QKF2" s="79"/>
      <c r="QKG2" s="79"/>
      <c r="QKH2" s="79"/>
      <c r="QKI2" s="79"/>
      <c r="QKJ2" s="79"/>
      <c r="QKK2" s="79"/>
      <c r="QKL2" s="79"/>
      <c r="QKM2" s="79"/>
      <c r="QKN2" s="79"/>
      <c r="QKO2" s="79"/>
      <c r="QKP2" s="79"/>
      <c r="QKQ2" s="79"/>
      <c r="QKR2" s="79"/>
      <c r="QKS2" s="79"/>
      <c r="QKT2" s="79"/>
      <c r="QKU2" s="79"/>
      <c r="QKV2" s="79"/>
      <c r="QKW2" s="79"/>
      <c r="QKX2" s="79"/>
      <c r="QKY2" s="79"/>
      <c r="QKZ2" s="79"/>
      <c r="QLA2" s="79"/>
      <c r="QLB2" s="79"/>
      <c r="QLC2" s="79"/>
      <c r="QLD2" s="79"/>
      <c r="QLE2" s="79"/>
      <c r="QLF2" s="79"/>
      <c r="QLG2" s="79"/>
      <c r="QLH2" s="79"/>
      <c r="QLI2" s="79"/>
      <c r="QLJ2" s="79"/>
      <c r="QLK2" s="79"/>
      <c r="QLL2" s="79"/>
      <c r="QLM2" s="79"/>
      <c r="QLN2" s="79"/>
      <c r="QLO2" s="79"/>
      <c r="QLP2" s="79"/>
      <c r="QLQ2" s="79"/>
      <c r="QLR2" s="79"/>
      <c r="QLS2" s="79"/>
      <c r="QLT2" s="79"/>
      <c r="QLU2" s="79"/>
      <c r="QLV2" s="79"/>
      <c r="QLW2" s="79"/>
      <c r="QLX2" s="79"/>
      <c r="QLY2" s="79"/>
      <c r="QLZ2" s="79"/>
      <c r="QMA2" s="79"/>
      <c r="QMB2" s="79"/>
      <c r="QMC2" s="79"/>
      <c r="QMD2" s="79"/>
      <c r="QME2" s="79"/>
      <c r="QMF2" s="79"/>
      <c r="QMG2" s="79"/>
      <c r="QMH2" s="79"/>
      <c r="QMI2" s="79"/>
      <c r="QMJ2" s="79"/>
      <c r="QMK2" s="79"/>
      <c r="QML2" s="79"/>
      <c r="QMM2" s="79"/>
      <c r="QMN2" s="79"/>
      <c r="QMO2" s="79"/>
      <c r="QMP2" s="79"/>
      <c r="QMQ2" s="79"/>
      <c r="QMR2" s="79"/>
      <c r="QMS2" s="79"/>
      <c r="QMT2" s="79"/>
      <c r="QMU2" s="79"/>
      <c r="QMV2" s="79"/>
      <c r="QMW2" s="79"/>
      <c r="QMX2" s="79"/>
      <c r="QMY2" s="79"/>
      <c r="QMZ2" s="79"/>
      <c r="QNA2" s="79"/>
      <c r="QNB2" s="79"/>
      <c r="QNC2" s="79"/>
      <c r="QND2" s="79"/>
      <c r="QNE2" s="79"/>
      <c r="QNF2" s="79"/>
      <c r="QNG2" s="79"/>
      <c r="QNH2" s="79"/>
      <c r="QNI2" s="79"/>
      <c r="QNJ2" s="79"/>
      <c r="QNK2" s="79"/>
      <c r="QNL2" s="79"/>
      <c r="QNM2" s="79"/>
      <c r="QNN2" s="79"/>
      <c r="QNO2" s="79"/>
      <c r="QNP2" s="79"/>
      <c r="QNQ2" s="79"/>
      <c r="QNR2" s="79"/>
      <c r="QNS2" s="79"/>
      <c r="QNT2" s="79"/>
      <c r="QNU2" s="79"/>
      <c r="QNV2" s="79"/>
      <c r="QNW2" s="79"/>
      <c r="QNX2" s="79"/>
      <c r="QNY2" s="79"/>
      <c r="QNZ2" s="79"/>
      <c r="QOA2" s="79"/>
      <c r="QOB2" s="79"/>
      <c r="QOC2" s="79"/>
      <c r="QOD2" s="79"/>
      <c r="QOE2" s="79"/>
      <c r="QOF2" s="79"/>
      <c r="QOG2" s="79"/>
      <c r="QOH2" s="79"/>
      <c r="QOI2" s="79"/>
      <c r="QOJ2" s="79"/>
      <c r="QOK2" s="79"/>
      <c r="QOL2" s="79"/>
      <c r="QOM2" s="79"/>
      <c r="QON2" s="79"/>
      <c r="QOO2" s="79"/>
      <c r="QOP2" s="79"/>
      <c r="QOQ2" s="79"/>
      <c r="QOR2" s="79"/>
      <c r="QOS2" s="79"/>
      <c r="QOT2" s="79"/>
      <c r="QOU2" s="79"/>
      <c r="QOV2" s="79"/>
      <c r="QOW2" s="79"/>
      <c r="QOX2" s="79"/>
      <c r="QOY2" s="79"/>
      <c r="QOZ2" s="79"/>
      <c r="QPA2" s="79"/>
      <c r="QPB2" s="79"/>
      <c r="QPC2" s="79"/>
      <c r="QPD2" s="79"/>
      <c r="QPE2" s="79"/>
      <c r="QPF2" s="79"/>
      <c r="QPG2" s="79"/>
      <c r="QPH2" s="79"/>
      <c r="QPI2" s="79"/>
      <c r="QPJ2" s="79"/>
      <c r="QPK2" s="79"/>
      <c r="QPL2" s="79"/>
      <c r="QPM2" s="79"/>
      <c r="QPN2" s="79"/>
      <c r="QPO2" s="79"/>
      <c r="QPP2" s="79"/>
      <c r="QPQ2" s="79"/>
      <c r="QPR2" s="79"/>
      <c r="QPS2" s="79"/>
      <c r="QPT2" s="79"/>
      <c r="QPU2" s="79"/>
      <c r="QPV2" s="79"/>
      <c r="QPW2" s="79"/>
      <c r="QPX2" s="79"/>
      <c r="QPY2" s="79"/>
      <c r="QPZ2" s="79"/>
      <c r="QQA2" s="79"/>
      <c r="QQB2" s="79"/>
      <c r="QQC2" s="79"/>
      <c r="QQD2" s="79"/>
      <c r="QQE2" s="79"/>
      <c r="QQF2" s="79"/>
      <c r="QQG2" s="79"/>
      <c r="QQH2" s="79"/>
      <c r="QQI2" s="79"/>
      <c r="QQJ2" s="79"/>
      <c r="QQK2" s="79"/>
      <c r="QQL2" s="79"/>
      <c r="QQM2" s="79"/>
      <c r="QQN2" s="79"/>
      <c r="QQO2" s="79"/>
      <c r="QQP2" s="79"/>
      <c r="QQQ2" s="79"/>
      <c r="QQR2" s="79"/>
      <c r="QQS2" s="79"/>
      <c r="QQT2" s="79"/>
      <c r="QQU2" s="79"/>
      <c r="QQV2" s="79"/>
      <c r="QQW2" s="79"/>
      <c r="QQX2" s="79"/>
      <c r="QQY2" s="79"/>
      <c r="QQZ2" s="79"/>
      <c r="QRA2" s="79"/>
      <c r="QRB2" s="79"/>
      <c r="QRC2" s="79"/>
      <c r="QRD2" s="79"/>
      <c r="QRE2" s="79"/>
      <c r="QRF2" s="79"/>
      <c r="QRG2" s="79"/>
      <c r="QRH2" s="79"/>
      <c r="QRI2" s="79"/>
      <c r="QRJ2" s="79"/>
      <c r="QRK2" s="79"/>
      <c r="QRL2" s="79"/>
      <c r="QRM2" s="79"/>
      <c r="QRN2" s="79"/>
      <c r="QRO2" s="79"/>
      <c r="QRP2" s="79"/>
      <c r="QRQ2" s="79"/>
      <c r="QRR2" s="79"/>
      <c r="QRS2" s="79"/>
      <c r="QRT2" s="79"/>
      <c r="QRU2" s="79"/>
      <c r="QRV2" s="79"/>
      <c r="QRW2" s="79"/>
      <c r="QRX2" s="79"/>
      <c r="QRY2" s="79"/>
      <c r="QRZ2" s="79"/>
      <c r="QSA2" s="79"/>
      <c r="QSB2" s="79"/>
      <c r="QSC2" s="79"/>
      <c r="QSD2" s="79"/>
      <c r="QSE2" s="79"/>
      <c r="QSF2" s="79"/>
      <c r="QSG2" s="79"/>
      <c r="QSH2" s="79"/>
      <c r="QSI2" s="79"/>
      <c r="QSJ2" s="79"/>
      <c r="QSK2" s="79"/>
      <c r="QSL2" s="79"/>
      <c r="QSM2" s="79"/>
      <c r="QSN2" s="79"/>
      <c r="QSO2" s="79"/>
      <c r="QSP2" s="79"/>
      <c r="QSQ2" s="79"/>
      <c r="QSR2" s="79"/>
      <c r="QSS2" s="79"/>
      <c r="QST2" s="79"/>
      <c r="QSU2" s="79"/>
      <c r="QSV2" s="79"/>
      <c r="QSW2" s="79"/>
      <c r="QSX2" s="79"/>
      <c r="QSY2" s="79"/>
      <c r="QSZ2" s="79"/>
      <c r="QTA2" s="79"/>
      <c r="QTB2" s="79"/>
      <c r="QTC2" s="79"/>
      <c r="QTD2" s="79"/>
      <c r="QTE2" s="79"/>
      <c r="QTF2" s="79"/>
      <c r="QTG2" s="79"/>
      <c r="QTH2" s="79"/>
      <c r="QTI2" s="79"/>
      <c r="QTJ2" s="79"/>
      <c r="QTK2" s="79"/>
      <c r="QTL2" s="79"/>
      <c r="QTM2" s="79"/>
      <c r="QTN2" s="79"/>
      <c r="QTO2" s="79"/>
      <c r="QTP2" s="79"/>
      <c r="QTQ2" s="79"/>
      <c r="QTR2" s="79"/>
      <c r="QTS2" s="79"/>
      <c r="QTT2" s="79"/>
      <c r="QTU2" s="79"/>
      <c r="QTV2" s="79"/>
      <c r="QTW2" s="79"/>
      <c r="QTX2" s="79"/>
      <c r="QTY2" s="79"/>
      <c r="QTZ2" s="79"/>
      <c r="QUA2" s="79"/>
      <c r="QUB2" s="79"/>
      <c r="QUC2" s="79"/>
      <c r="QUD2" s="79"/>
      <c r="QUE2" s="79"/>
      <c r="QUF2" s="79"/>
      <c r="QUG2" s="79"/>
      <c r="QUH2" s="79"/>
      <c r="QUI2" s="79"/>
      <c r="QUJ2" s="79"/>
      <c r="QUK2" s="79"/>
      <c r="QUL2" s="79"/>
      <c r="QUM2" s="79"/>
      <c r="QUN2" s="79"/>
      <c r="QUO2" s="79"/>
      <c r="QUP2" s="79"/>
      <c r="QUQ2" s="79"/>
      <c r="QUR2" s="79"/>
      <c r="QUS2" s="79"/>
      <c r="QUT2" s="79"/>
      <c r="QUU2" s="79"/>
      <c r="QUV2" s="79"/>
      <c r="QUW2" s="79"/>
      <c r="QUX2" s="79"/>
      <c r="QUY2" s="79"/>
      <c r="QUZ2" s="79"/>
      <c r="QVA2" s="79"/>
      <c r="QVB2" s="79"/>
      <c r="QVC2" s="79"/>
      <c r="QVD2" s="79"/>
      <c r="QVE2" s="79"/>
      <c r="QVF2" s="79"/>
      <c r="QVG2" s="79"/>
      <c r="QVH2" s="79"/>
      <c r="QVI2" s="79"/>
      <c r="QVJ2" s="79"/>
      <c r="QVK2" s="79"/>
      <c r="QVL2" s="79"/>
      <c r="QVM2" s="79"/>
      <c r="QVN2" s="79"/>
      <c r="QVO2" s="79"/>
      <c r="QVP2" s="79"/>
      <c r="QVQ2" s="79"/>
      <c r="QVR2" s="79"/>
      <c r="QVS2" s="79"/>
      <c r="QVT2" s="79"/>
      <c r="QVU2" s="79"/>
      <c r="QVV2" s="79"/>
      <c r="QVW2" s="79"/>
      <c r="QVX2" s="79"/>
      <c r="QVY2" s="79"/>
      <c r="QVZ2" s="79"/>
      <c r="QWA2" s="79"/>
      <c r="QWB2" s="79"/>
      <c r="QWC2" s="79"/>
      <c r="QWD2" s="79"/>
      <c r="QWE2" s="79"/>
      <c r="QWF2" s="79"/>
      <c r="QWG2" s="79"/>
      <c r="QWH2" s="79"/>
      <c r="QWI2" s="79"/>
      <c r="QWJ2" s="79"/>
      <c r="QWK2" s="79"/>
      <c r="QWL2" s="79"/>
      <c r="QWM2" s="79"/>
      <c r="QWN2" s="79"/>
      <c r="QWO2" s="79"/>
      <c r="QWP2" s="79"/>
      <c r="QWQ2" s="79"/>
      <c r="QWR2" s="79"/>
      <c r="QWS2" s="79"/>
      <c r="QWT2" s="79"/>
      <c r="QWU2" s="79"/>
      <c r="QWV2" s="79"/>
      <c r="QWW2" s="79"/>
      <c r="QWX2" s="79"/>
      <c r="QWY2" s="79"/>
      <c r="QWZ2" s="79"/>
      <c r="QXA2" s="79"/>
      <c r="QXB2" s="79"/>
      <c r="QXC2" s="79"/>
      <c r="QXD2" s="79"/>
      <c r="QXE2" s="79"/>
      <c r="QXF2" s="79"/>
      <c r="QXG2" s="79"/>
      <c r="QXH2" s="79"/>
      <c r="QXI2" s="79"/>
      <c r="QXJ2" s="79"/>
      <c r="QXK2" s="79"/>
      <c r="QXL2" s="79"/>
      <c r="QXM2" s="79"/>
      <c r="QXN2" s="79"/>
      <c r="QXO2" s="79"/>
      <c r="QXP2" s="79"/>
      <c r="QXQ2" s="79"/>
      <c r="QXR2" s="79"/>
      <c r="QXS2" s="79"/>
      <c r="QXT2" s="79"/>
      <c r="QXU2" s="79"/>
      <c r="QXV2" s="79"/>
      <c r="QXW2" s="79"/>
      <c r="QXX2" s="79"/>
      <c r="QXY2" s="79"/>
      <c r="QXZ2" s="79"/>
      <c r="QYA2" s="79"/>
      <c r="QYB2" s="79"/>
      <c r="QYC2" s="79"/>
      <c r="QYD2" s="79"/>
      <c r="QYE2" s="79"/>
      <c r="QYF2" s="79"/>
      <c r="QYG2" s="79"/>
      <c r="QYH2" s="79"/>
      <c r="QYI2" s="79"/>
      <c r="QYJ2" s="79"/>
      <c r="QYK2" s="79"/>
      <c r="QYL2" s="79"/>
      <c r="QYM2" s="79"/>
      <c r="QYN2" s="79"/>
      <c r="QYO2" s="79"/>
      <c r="QYP2" s="79"/>
      <c r="QYQ2" s="79"/>
      <c r="QYR2" s="79"/>
      <c r="QYS2" s="79"/>
      <c r="QYT2" s="79"/>
      <c r="QYU2" s="79"/>
      <c r="QYV2" s="79"/>
      <c r="QYW2" s="79"/>
      <c r="QYX2" s="79"/>
      <c r="QYY2" s="79"/>
      <c r="QYZ2" s="79"/>
      <c r="QZA2" s="79"/>
      <c r="QZB2" s="79"/>
      <c r="QZC2" s="79"/>
      <c r="QZD2" s="79"/>
      <c r="QZE2" s="79"/>
      <c r="QZF2" s="79"/>
      <c r="QZG2" s="79"/>
      <c r="QZH2" s="79"/>
      <c r="QZI2" s="79"/>
      <c r="QZJ2" s="79"/>
      <c r="QZK2" s="79"/>
      <c r="QZL2" s="79"/>
      <c r="QZM2" s="79"/>
      <c r="QZN2" s="79"/>
      <c r="QZO2" s="79"/>
      <c r="QZP2" s="79"/>
      <c r="QZQ2" s="79"/>
      <c r="QZR2" s="79"/>
      <c r="QZS2" s="79"/>
      <c r="QZT2" s="79"/>
      <c r="QZU2" s="79"/>
      <c r="QZV2" s="79"/>
      <c r="QZW2" s="79"/>
      <c r="QZX2" s="79"/>
      <c r="QZY2" s="79"/>
      <c r="QZZ2" s="79"/>
      <c r="RAA2" s="79"/>
      <c r="RAB2" s="79"/>
      <c r="RAC2" s="79"/>
      <c r="RAD2" s="79"/>
      <c r="RAE2" s="79"/>
      <c r="RAF2" s="79"/>
      <c r="RAG2" s="79"/>
      <c r="RAH2" s="79"/>
      <c r="RAI2" s="79"/>
      <c r="RAJ2" s="79"/>
      <c r="RAK2" s="79"/>
      <c r="RAL2" s="79"/>
      <c r="RAM2" s="79"/>
      <c r="RAN2" s="79"/>
      <c r="RAO2" s="79"/>
      <c r="RAP2" s="79"/>
      <c r="RAQ2" s="79"/>
      <c r="RAR2" s="79"/>
      <c r="RAS2" s="79"/>
      <c r="RAT2" s="79"/>
      <c r="RAU2" s="79"/>
      <c r="RAV2" s="79"/>
      <c r="RAW2" s="79"/>
      <c r="RAX2" s="79"/>
      <c r="RAY2" s="79"/>
      <c r="RAZ2" s="79"/>
      <c r="RBA2" s="79"/>
      <c r="RBB2" s="79"/>
      <c r="RBC2" s="79"/>
      <c r="RBD2" s="79"/>
      <c r="RBE2" s="79"/>
      <c r="RBF2" s="79"/>
      <c r="RBG2" s="79"/>
      <c r="RBH2" s="79"/>
      <c r="RBI2" s="79"/>
      <c r="RBJ2" s="79"/>
      <c r="RBK2" s="79"/>
      <c r="RBL2" s="79"/>
      <c r="RBM2" s="79"/>
      <c r="RBN2" s="79"/>
      <c r="RBO2" s="79"/>
      <c r="RBP2" s="79"/>
      <c r="RBQ2" s="79"/>
      <c r="RBR2" s="79"/>
      <c r="RBS2" s="79"/>
      <c r="RBT2" s="79"/>
      <c r="RBU2" s="79"/>
      <c r="RBV2" s="79"/>
      <c r="RBW2" s="79"/>
      <c r="RBX2" s="79"/>
      <c r="RBY2" s="79"/>
      <c r="RBZ2" s="79"/>
      <c r="RCA2" s="79"/>
      <c r="RCB2" s="79"/>
      <c r="RCC2" s="79"/>
      <c r="RCD2" s="79"/>
      <c r="RCE2" s="79"/>
      <c r="RCF2" s="79"/>
      <c r="RCG2" s="79"/>
      <c r="RCH2" s="79"/>
      <c r="RCI2" s="79"/>
      <c r="RCJ2" s="79"/>
      <c r="RCK2" s="79"/>
      <c r="RCL2" s="79"/>
      <c r="RCM2" s="79"/>
      <c r="RCN2" s="79"/>
      <c r="RCO2" s="79"/>
      <c r="RCP2" s="79"/>
      <c r="RCQ2" s="79"/>
      <c r="RCR2" s="79"/>
      <c r="RCS2" s="79"/>
      <c r="RCT2" s="79"/>
      <c r="RCU2" s="79"/>
      <c r="RCV2" s="79"/>
      <c r="RCW2" s="79"/>
      <c r="RCX2" s="79"/>
      <c r="RCY2" s="79"/>
      <c r="RCZ2" s="79"/>
      <c r="RDA2" s="79"/>
      <c r="RDB2" s="79"/>
      <c r="RDC2" s="79"/>
      <c r="RDD2" s="79"/>
      <c r="RDE2" s="79"/>
      <c r="RDF2" s="79"/>
      <c r="RDG2" s="79"/>
      <c r="RDH2" s="79"/>
      <c r="RDI2" s="79"/>
      <c r="RDJ2" s="79"/>
      <c r="RDK2" s="79"/>
      <c r="RDL2" s="79"/>
      <c r="RDM2" s="79"/>
      <c r="RDN2" s="79"/>
      <c r="RDO2" s="79"/>
      <c r="RDP2" s="79"/>
      <c r="RDQ2" s="79"/>
      <c r="RDR2" s="79"/>
      <c r="RDS2" s="79"/>
      <c r="RDT2" s="79"/>
      <c r="RDU2" s="79"/>
      <c r="RDV2" s="79"/>
      <c r="RDW2" s="79"/>
      <c r="RDX2" s="79"/>
      <c r="RDY2" s="79"/>
      <c r="RDZ2" s="79"/>
      <c r="REA2" s="79"/>
      <c r="REB2" s="79"/>
      <c r="REC2" s="79"/>
      <c r="RED2" s="79"/>
      <c r="REE2" s="79"/>
      <c r="REF2" s="79"/>
      <c r="REG2" s="79"/>
      <c r="REH2" s="79"/>
      <c r="REI2" s="79"/>
      <c r="REJ2" s="79"/>
      <c r="REK2" s="79"/>
      <c r="REL2" s="79"/>
      <c r="REM2" s="79"/>
      <c r="REN2" s="79"/>
      <c r="REO2" s="79"/>
      <c r="REP2" s="79"/>
      <c r="REQ2" s="79"/>
      <c r="RER2" s="79"/>
      <c r="RES2" s="79"/>
      <c r="RET2" s="79"/>
      <c r="REU2" s="79"/>
      <c r="REV2" s="79"/>
      <c r="REW2" s="79"/>
      <c r="REX2" s="79"/>
      <c r="REY2" s="79"/>
      <c r="REZ2" s="79"/>
      <c r="RFA2" s="79"/>
      <c r="RFB2" s="79"/>
      <c r="RFC2" s="79"/>
      <c r="RFD2" s="79"/>
      <c r="RFE2" s="79"/>
      <c r="RFF2" s="79"/>
      <c r="RFG2" s="79"/>
      <c r="RFH2" s="79"/>
      <c r="RFI2" s="79"/>
      <c r="RFJ2" s="79"/>
      <c r="RFK2" s="79"/>
      <c r="RFL2" s="79"/>
      <c r="RFM2" s="79"/>
      <c r="RFN2" s="79"/>
      <c r="RFO2" s="79"/>
      <c r="RFP2" s="79"/>
      <c r="RFQ2" s="79"/>
      <c r="RFR2" s="79"/>
      <c r="RFS2" s="79"/>
      <c r="RFT2" s="79"/>
      <c r="RFU2" s="79"/>
      <c r="RFV2" s="79"/>
      <c r="RFW2" s="79"/>
      <c r="RFX2" s="79"/>
      <c r="RFY2" s="79"/>
      <c r="RFZ2" s="79"/>
      <c r="RGA2" s="79"/>
      <c r="RGB2" s="79"/>
      <c r="RGC2" s="79"/>
      <c r="RGD2" s="79"/>
      <c r="RGE2" s="79"/>
      <c r="RGF2" s="79"/>
      <c r="RGG2" s="79"/>
      <c r="RGH2" s="79"/>
      <c r="RGI2" s="79"/>
      <c r="RGJ2" s="79"/>
      <c r="RGK2" s="79"/>
      <c r="RGL2" s="79"/>
      <c r="RGM2" s="79"/>
      <c r="RGN2" s="79"/>
      <c r="RGO2" s="79"/>
      <c r="RGP2" s="79"/>
      <c r="RGQ2" s="79"/>
      <c r="RGR2" s="79"/>
      <c r="RGS2" s="79"/>
      <c r="RGT2" s="79"/>
      <c r="RGU2" s="79"/>
      <c r="RGV2" s="79"/>
      <c r="RGW2" s="79"/>
      <c r="RGX2" s="79"/>
      <c r="RGY2" s="79"/>
      <c r="RGZ2" s="79"/>
      <c r="RHA2" s="79"/>
      <c r="RHB2" s="79"/>
      <c r="RHC2" s="79"/>
      <c r="RHD2" s="79"/>
      <c r="RHE2" s="79"/>
      <c r="RHF2" s="79"/>
      <c r="RHG2" s="79"/>
      <c r="RHH2" s="79"/>
      <c r="RHI2" s="79"/>
      <c r="RHJ2" s="79"/>
      <c r="RHK2" s="79"/>
      <c r="RHL2" s="79"/>
      <c r="RHM2" s="79"/>
      <c r="RHN2" s="79"/>
      <c r="RHO2" s="79"/>
      <c r="RHP2" s="79"/>
      <c r="RHQ2" s="79"/>
      <c r="RHR2" s="79"/>
      <c r="RHS2" s="79"/>
      <c r="RHT2" s="79"/>
      <c r="RHU2" s="79"/>
      <c r="RHV2" s="79"/>
      <c r="RHW2" s="79"/>
      <c r="RHX2" s="79"/>
      <c r="RHY2" s="79"/>
      <c r="RHZ2" s="79"/>
      <c r="RIA2" s="79"/>
      <c r="RIB2" s="79"/>
      <c r="RIC2" s="79"/>
      <c r="RID2" s="79"/>
      <c r="RIE2" s="79"/>
      <c r="RIF2" s="79"/>
      <c r="RIG2" s="79"/>
      <c r="RIH2" s="79"/>
      <c r="RII2" s="79"/>
      <c r="RIJ2" s="79"/>
      <c r="RIK2" s="79"/>
      <c r="RIL2" s="79"/>
      <c r="RIM2" s="79"/>
      <c r="RIN2" s="79"/>
      <c r="RIO2" s="79"/>
      <c r="RIP2" s="79"/>
      <c r="RIQ2" s="79"/>
      <c r="RIR2" s="79"/>
      <c r="RIS2" s="79"/>
      <c r="RIT2" s="79"/>
      <c r="RIU2" s="79"/>
      <c r="RIV2" s="79"/>
      <c r="RIW2" s="79"/>
      <c r="RIX2" s="79"/>
      <c r="RIY2" s="79"/>
      <c r="RIZ2" s="79"/>
      <c r="RJA2" s="79"/>
      <c r="RJB2" s="79"/>
      <c r="RJC2" s="79"/>
      <c r="RJD2" s="79"/>
      <c r="RJE2" s="79"/>
      <c r="RJF2" s="79"/>
      <c r="RJG2" s="79"/>
      <c r="RJH2" s="79"/>
      <c r="RJI2" s="79"/>
      <c r="RJJ2" s="79"/>
      <c r="RJK2" s="79"/>
      <c r="RJL2" s="79"/>
      <c r="RJM2" s="79"/>
      <c r="RJN2" s="79"/>
      <c r="RJO2" s="79"/>
      <c r="RJP2" s="79"/>
      <c r="RJQ2" s="79"/>
      <c r="RJR2" s="79"/>
      <c r="RJS2" s="79"/>
      <c r="RJT2" s="79"/>
      <c r="RJU2" s="79"/>
      <c r="RJV2" s="79"/>
      <c r="RJW2" s="79"/>
      <c r="RJX2" s="79"/>
      <c r="RJY2" s="79"/>
      <c r="RJZ2" s="79"/>
      <c r="RKA2" s="79"/>
      <c r="RKB2" s="79"/>
      <c r="RKC2" s="79"/>
      <c r="RKD2" s="79"/>
      <c r="RKE2" s="79"/>
      <c r="RKF2" s="79"/>
      <c r="RKG2" s="79"/>
      <c r="RKH2" s="79"/>
      <c r="RKI2" s="79"/>
      <c r="RKJ2" s="79"/>
      <c r="RKK2" s="79"/>
      <c r="RKL2" s="79"/>
      <c r="RKM2" s="79"/>
      <c r="RKN2" s="79"/>
      <c r="RKO2" s="79"/>
      <c r="RKP2" s="79"/>
      <c r="RKQ2" s="79"/>
      <c r="RKR2" s="79"/>
      <c r="RKS2" s="79"/>
      <c r="RKT2" s="79"/>
      <c r="RKU2" s="79"/>
      <c r="RKV2" s="79"/>
      <c r="RKW2" s="79"/>
      <c r="RKX2" s="79"/>
      <c r="RKY2" s="79"/>
      <c r="RKZ2" s="79"/>
      <c r="RLA2" s="79"/>
      <c r="RLB2" s="79"/>
      <c r="RLC2" s="79"/>
      <c r="RLD2" s="79"/>
      <c r="RLE2" s="79"/>
      <c r="RLF2" s="79"/>
      <c r="RLG2" s="79"/>
      <c r="RLH2" s="79"/>
      <c r="RLI2" s="79"/>
      <c r="RLJ2" s="79"/>
      <c r="RLK2" s="79"/>
      <c r="RLL2" s="79"/>
      <c r="RLM2" s="79"/>
      <c r="RLN2" s="79"/>
      <c r="RLO2" s="79"/>
      <c r="RLP2" s="79"/>
      <c r="RLQ2" s="79"/>
      <c r="RLR2" s="79"/>
      <c r="RLS2" s="79"/>
      <c r="RLT2" s="79"/>
      <c r="RLU2" s="79"/>
      <c r="RLV2" s="79"/>
      <c r="RLW2" s="79"/>
      <c r="RLX2" s="79"/>
      <c r="RLY2" s="79"/>
      <c r="RLZ2" s="79"/>
      <c r="RMA2" s="79"/>
      <c r="RMB2" s="79"/>
      <c r="RMC2" s="79"/>
      <c r="RMD2" s="79"/>
      <c r="RME2" s="79"/>
      <c r="RMF2" s="79"/>
      <c r="RMG2" s="79"/>
      <c r="RMH2" s="79"/>
      <c r="RMI2" s="79"/>
      <c r="RMJ2" s="79"/>
      <c r="RMK2" s="79"/>
      <c r="RML2" s="79"/>
      <c r="RMM2" s="79"/>
      <c r="RMN2" s="79"/>
      <c r="RMO2" s="79"/>
      <c r="RMP2" s="79"/>
      <c r="RMQ2" s="79"/>
      <c r="RMR2" s="79"/>
      <c r="RMS2" s="79"/>
      <c r="RMT2" s="79"/>
      <c r="RMU2" s="79"/>
      <c r="RMV2" s="79"/>
      <c r="RMW2" s="79"/>
      <c r="RMX2" s="79"/>
      <c r="RMY2" s="79"/>
      <c r="RMZ2" s="79"/>
      <c r="RNA2" s="79"/>
      <c r="RNB2" s="79"/>
      <c r="RNC2" s="79"/>
      <c r="RND2" s="79"/>
      <c r="RNE2" s="79"/>
      <c r="RNF2" s="79"/>
      <c r="RNG2" s="79"/>
      <c r="RNH2" s="79"/>
      <c r="RNI2" s="79"/>
      <c r="RNJ2" s="79"/>
      <c r="RNK2" s="79"/>
      <c r="RNL2" s="79"/>
      <c r="RNM2" s="79"/>
      <c r="RNN2" s="79"/>
      <c r="RNO2" s="79"/>
      <c r="RNP2" s="79"/>
      <c r="RNQ2" s="79"/>
      <c r="RNR2" s="79"/>
      <c r="RNS2" s="79"/>
      <c r="RNT2" s="79"/>
      <c r="RNU2" s="79"/>
      <c r="RNV2" s="79"/>
      <c r="RNW2" s="79"/>
      <c r="RNX2" s="79"/>
      <c r="RNY2" s="79"/>
      <c r="RNZ2" s="79"/>
      <c r="ROA2" s="79"/>
      <c r="ROB2" s="79"/>
      <c r="ROC2" s="79"/>
      <c r="ROD2" s="79"/>
      <c r="ROE2" s="79"/>
      <c r="ROF2" s="79"/>
      <c r="ROG2" s="79"/>
      <c r="ROH2" s="79"/>
      <c r="ROI2" s="79"/>
      <c r="ROJ2" s="79"/>
      <c r="ROK2" s="79"/>
      <c r="ROL2" s="79"/>
      <c r="ROM2" s="79"/>
      <c r="RON2" s="79"/>
      <c r="ROO2" s="79"/>
      <c r="ROP2" s="79"/>
      <c r="ROQ2" s="79"/>
      <c r="ROR2" s="79"/>
      <c r="ROS2" s="79"/>
      <c r="ROT2" s="79"/>
      <c r="ROU2" s="79"/>
      <c r="ROV2" s="79"/>
      <c r="ROW2" s="79"/>
      <c r="ROX2" s="79"/>
      <c r="ROY2" s="79"/>
      <c r="ROZ2" s="79"/>
      <c r="RPA2" s="79"/>
      <c r="RPB2" s="79"/>
      <c r="RPC2" s="79"/>
      <c r="RPD2" s="79"/>
      <c r="RPE2" s="79"/>
      <c r="RPF2" s="79"/>
      <c r="RPG2" s="79"/>
      <c r="RPH2" s="79"/>
      <c r="RPI2" s="79"/>
      <c r="RPJ2" s="79"/>
      <c r="RPK2" s="79"/>
      <c r="RPL2" s="79"/>
      <c r="RPM2" s="79"/>
      <c r="RPN2" s="79"/>
      <c r="RPO2" s="79"/>
      <c r="RPP2" s="79"/>
      <c r="RPQ2" s="79"/>
      <c r="RPR2" s="79"/>
      <c r="RPS2" s="79"/>
      <c r="RPT2" s="79"/>
      <c r="RPU2" s="79"/>
      <c r="RPV2" s="79"/>
      <c r="RPW2" s="79"/>
      <c r="RPX2" s="79"/>
      <c r="RPY2" s="79"/>
      <c r="RPZ2" s="79"/>
      <c r="RQA2" s="79"/>
      <c r="RQB2" s="79"/>
      <c r="RQC2" s="79"/>
      <c r="RQD2" s="79"/>
      <c r="RQE2" s="79"/>
      <c r="RQF2" s="79"/>
      <c r="RQG2" s="79"/>
      <c r="RQH2" s="79"/>
      <c r="RQI2" s="79"/>
      <c r="RQJ2" s="79"/>
      <c r="RQK2" s="79"/>
      <c r="RQL2" s="79"/>
      <c r="RQM2" s="79"/>
      <c r="RQN2" s="79"/>
      <c r="RQO2" s="79"/>
      <c r="RQP2" s="79"/>
      <c r="RQQ2" s="79"/>
      <c r="RQR2" s="79"/>
      <c r="RQS2" s="79"/>
      <c r="RQT2" s="79"/>
      <c r="RQU2" s="79"/>
      <c r="RQV2" s="79"/>
      <c r="RQW2" s="79"/>
      <c r="RQX2" s="79"/>
      <c r="RQY2" s="79"/>
      <c r="RQZ2" s="79"/>
      <c r="RRA2" s="79"/>
      <c r="RRB2" s="79"/>
      <c r="RRC2" s="79"/>
      <c r="RRD2" s="79"/>
      <c r="RRE2" s="79"/>
      <c r="RRF2" s="79"/>
      <c r="RRG2" s="79"/>
      <c r="RRH2" s="79"/>
      <c r="RRI2" s="79"/>
      <c r="RRJ2" s="79"/>
      <c r="RRK2" s="79"/>
      <c r="RRL2" s="79"/>
      <c r="RRM2" s="79"/>
      <c r="RRN2" s="79"/>
      <c r="RRO2" s="79"/>
      <c r="RRP2" s="79"/>
      <c r="RRQ2" s="79"/>
      <c r="RRR2" s="79"/>
      <c r="RRS2" s="79"/>
      <c r="RRT2" s="79"/>
      <c r="RRU2" s="79"/>
      <c r="RRV2" s="79"/>
      <c r="RRW2" s="79"/>
      <c r="RRX2" s="79"/>
      <c r="RRY2" s="79"/>
      <c r="RRZ2" s="79"/>
      <c r="RSA2" s="79"/>
      <c r="RSB2" s="79"/>
      <c r="RSC2" s="79"/>
      <c r="RSD2" s="79"/>
      <c r="RSE2" s="79"/>
      <c r="RSF2" s="79"/>
      <c r="RSG2" s="79"/>
      <c r="RSH2" s="79"/>
      <c r="RSI2" s="79"/>
      <c r="RSJ2" s="79"/>
      <c r="RSK2" s="79"/>
      <c r="RSL2" s="79"/>
      <c r="RSM2" s="79"/>
      <c r="RSN2" s="79"/>
      <c r="RSO2" s="79"/>
      <c r="RSP2" s="79"/>
      <c r="RSQ2" s="79"/>
      <c r="RSR2" s="79"/>
      <c r="RSS2" s="79"/>
      <c r="RST2" s="79"/>
      <c r="RSU2" s="79"/>
      <c r="RSV2" s="79"/>
      <c r="RSW2" s="79"/>
      <c r="RSX2" s="79"/>
      <c r="RSY2" s="79"/>
      <c r="RSZ2" s="79"/>
      <c r="RTA2" s="79"/>
      <c r="RTB2" s="79"/>
      <c r="RTC2" s="79"/>
      <c r="RTD2" s="79"/>
      <c r="RTE2" s="79"/>
      <c r="RTF2" s="79"/>
      <c r="RTG2" s="79"/>
      <c r="RTH2" s="79"/>
      <c r="RTI2" s="79"/>
      <c r="RTJ2" s="79"/>
      <c r="RTK2" s="79"/>
      <c r="RTL2" s="79"/>
      <c r="RTM2" s="79"/>
      <c r="RTN2" s="79"/>
      <c r="RTO2" s="79"/>
      <c r="RTP2" s="79"/>
      <c r="RTQ2" s="79"/>
      <c r="RTR2" s="79"/>
      <c r="RTS2" s="79"/>
      <c r="RTT2" s="79"/>
      <c r="RTU2" s="79"/>
      <c r="RTV2" s="79"/>
      <c r="RTW2" s="79"/>
      <c r="RTX2" s="79"/>
      <c r="RTY2" s="79"/>
      <c r="RTZ2" s="79"/>
      <c r="RUA2" s="79"/>
      <c r="RUB2" s="79"/>
      <c r="RUC2" s="79"/>
      <c r="RUD2" s="79"/>
      <c r="RUE2" s="79"/>
      <c r="RUF2" s="79"/>
      <c r="RUG2" s="79"/>
      <c r="RUH2" s="79"/>
      <c r="RUI2" s="79"/>
      <c r="RUJ2" s="79"/>
      <c r="RUK2" s="79"/>
      <c r="RUL2" s="79"/>
      <c r="RUM2" s="79"/>
      <c r="RUN2" s="79"/>
      <c r="RUO2" s="79"/>
      <c r="RUP2" s="79"/>
      <c r="RUQ2" s="79"/>
      <c r="RUR2" s="79"/>
      <c r="RUS2" s="79"/>
      <c r="RUT2" s="79"/>
      <c r="RUU2" s="79"/>
      <c r="RUV2" s="79"/>
      <c r="RUW2" s="79"/>
      <c r="RUX2" s="79"/>
      <c r="RUY2" s="79"/>
      <c r="RUZ2" s="79"/>
      <c r="RVA2" s="79"/>
      <c r="RVB2" s="79"/>
      <c r="RVC2" s="79"/>
      <c r="RVD2" s="79"/>
      <c r="RVE2" s="79"/>
      <c r="RVF2" s="79"/>
      <c r="RVG2" s="79"/>
      <c r="RVH2" s="79"/>
      <c r="RVI2" s="79"/>
      <c r="RVJ2" s="79"/>
      <c r="RVK2" s="79"/>
      <c r="RVL2" s="79"/>
      <c r="RVM2" s="79"/>
      <c r="RVN2" s="79"/>
      <c r="RVO2" s="79"/>
      <c r="RVP2" s="79"/>
      <c r="RVQ2" s="79"/>
      <c r="RVR2" s="79"/>
      <c r="RVS2" s="79"/>
      <c r="RVT2" s="79"/>
      <c r="RVU2" s="79"/>
      <c r="RVV2" s="79"/>
      <c r="RVW2" s="79"/>
      <c r="RVX2" s="79"/>
      <c r="RVY2" s="79"/>
      <c r="RVZ2" s="79"/>
      <c r="RWA2" s="79"/>
      <c r="RWB2" s="79"/>
      <c r="RWC2" s="79"/>
      <c r="RWD2" s="79"/>
      <c r="RWE2" s="79"/>
      <c r="RWF2" s="79"/>
      <c r="RWG2" s="79"/>
      <c r="RWH2" s="79"/>
      <c r="RWI2" s="79"/>
      <c r="RWJ2" s="79"/>
      <c r="RWK2" s="79"/>
      <c r="RWL2" s="79"/>
      <c r="RWM2" s="79"/>
      <c r="RWN2" s="79"/>
      <c r="RWO2" s="79"/>
      <c r="RWP2" s="79"/>
      <c r="RWQ2" s="79"/>
      <c r="RWR2" s="79"/>
      <c r="RWS2" s="79"/>
      <c r="RWT2" s="79"/>
      <c r="RWU2" s="79"/>
      <c r="RWV2" s="79"/>
      <c r="RWW2" s="79"/>
      <c r="RWX2" s="79"/>
      <c r="RWY2" s="79"/>
      <c r="RWZ2" s="79"/>
      <c r="RXA2" s="79"/>
      <c r="RXB2" s="79"/>
      <c r="RXC2" s="79"/>
      <c r="RXD2" s="79"/>
      <c r="RXE2" s="79"/>
      <c r="RXF2" s="79"/>
      <c r="RXG2" s="79"/>
      <c r="RXH2" s="79"/>
      <c r="RXI2" s="79"/>
      <c r="RXJ2" s="79"/>
      <c r="RXK2" s="79"/>
      <c r="RXL2" s="79"/>
      <c r="RXM2" s="79"/>
      <c r="RXN2" s="79"/>
      <c r="RXO2" s="79"/>
      <c r="RXP2" s="79"/>
      <c r="RXQ2" s="79"/>
      <c r="RXR2" s="79"/>
      <c r="RXS2" s="79"/>
      <c r="RXT2" s="79"/>
      <c r="RXU2" s="79"/>
      <c r="RXV2" s="79"/>
      <c r="RXW2" s="79"/>
      <c r="RXX2" s="79"/>
      <c r="RXY2" s="79"/>
      <c r="RXZ2" s="79"/>
      <c r="RYA2" s="79"/>
      <c r="RYB2" s="79"/>
      <c r="RYC2" s="79"/>
      <c r="RYD2" s="79"/>
      <c r="RYE2" s="79"/>
      <c r="RYF2" s="79"/>
      <c r="RYG2" s="79"/>
      <c r="RYH2" s="79"/>
      <c r="RYI2" s="79"/>
      <c r="RYJ2" s="79"/>
      <c r="RYK2" s="79"/>
      <c r="RYL2" s="79"/>
      <c r="RYM2" s="79"/>
      <c r="RYN2" s="79"/>
      <c r="RYO2" s="79"/>
      <c r="RYP2" s="79"/>
      <c r="RYQ2" s="79"/>
      <c r="RYR2" s="79"/>
      <c r="RYS2" s="79"/>
      <c r="RYT2" s="79"/>
      <c r="RYU2" s="79"/>
      <c r="RYV2" s="79"/>
      <c r="RYW2" s="79"/>
      <c r="RYX2" s="79"/>
      <c r="RYY2" s="79"/>
      <c r="RYZ2" s="79"/>
      <c r="RZA2" s="79"/>
      <c r="RZB2" s="79"/>
      <c r="RZC2" s="79"/>
      <c r="RZD2" s="79"/>
      <c r="RZE2" s="79"/>
      <c r="RZF2" s="79"/>
      <c r="RZG2" s="79"/>
      <c r="RZH2" s="79"/>
      <c r="RZI2" s="79"/>
      <c r="RZJ2" s="79"/>
      <c r="RZK2" s="79"/>
      <c r="RZL2" s="79"/>
      <c r="RZM2" s="79"/>
      <c r="RZN2" s="79"/>
      <c r="RZO2" s="79"/>
      <c r="RZP2" s="79"/>
      <c r="RZQ2" s="79"/>
      <c r="RZR2" s="79"/>
      <c r="RZS2" s="79"/>
      <c r="RZT2" s="79"/>
      <c r="RZU2" s="79"/>
      <c r="RZV2" s="79"/>
      <c r="RZW2" s="79"/>
      <c r="RZX2" s="79"/>
      <c r="RZY2" s="79"/>
      <c r="RZZ2" s="79"/>
      <c r="SAA2" s="79"/>
      <c r="SAB2" s="79"/>
      <c r="SAC2" s="79"/>
      <c r="SAD2" s="79"/>
      <c r="SAE2" s="79"/>
      <c r="SAF2" s="79"/>
      <c r="SAG2" s="79"/>
      <c r="SAH2" s="79"/>
      <c r="SAI2" s="79"/>
      <c r="SAJ2" s="79"/>
      <c r="SAK2" s="79"/>
      <c r="SAL2" s="79"/>
      <c r="SAM2" s="79"/>
      <c r="SAN2" s="79"/>
      <c r="SAO2" s="79"/>
      <c r="SAP2" s="79"/>
      <c r="SAQ2" s="79"/>
      <c r="SAR2" s="79"/>
      <c r="SAS2" s="79"/>
      <c r="SAT2" s="79"/>
      <c r="SAU2" s="79"/>
      <c r="SAV2" s="79"/>
      <c r="SAW2" s="79"/>
      <c r="SAX2" s="79"/>
      <c r="SAY2" s="79"/>
      <c r="SAZ2" s="79"/>
      <c r="SBA2" s="79"/>
      <c r="SBB2" s="79"/>
      <c r="SBC2" s="79"/>
      <c r="SBD2" s="79"/>
      <c r="SBE2" s="79"/>
      <c r="SBF2" s="79"/>
      <c r="SBG2" s="79"/>
      <c r="SBH2" s="79"/>
      <c r="SBI2" s="79"/>
      <c r="SBJ2" s="79"/>
      <c r="SBK2" s="79"/>
      <c r="SBL2" s="79"/>
      <c r="SBM2" s="79"/>
      <c r="SBN2" s="79"/>
      <c r="SBO2" s="79"/>
      <c r="SBP2" s="79"/>
      <c r="SBQ2" s="79"/>
      <c r="SBR2" s="79"/>
      <c r="SBS2" s="79"/>
      <c r="SBT2" s="79"/>
      <c r="SBU2" s="79"/>
      <c r="SBV2" s="79"/>
      <c r="SBW2" s="79"/>
      <c r="SBX2" s="79"/>
      <c r="SBY2" s="79"/>
      <c r="SBZ2" s="79"/>
      <c r="SCA2" s="79"/>
      <c r="SCB2" s="79"/>
      <c r="SCC2" s="79"/>
      <c r="SCD2" s="79"/>
      <c r="SCE2" s="79"/>
      <c r="SCF2" s="79"/>
      <c r="SCG2" s="79"/>
      <c r="SCH2" s="79"/>
      <c r="SCI2" s="79"/>
      <c r="SCJ2" s="79"/>
      <c r="SCK2" s="79"/>
      <c r="SCL2" s="79"/>
      <c r="SCM2" s="79"/>
      <c r="SCN2" s="79"/>
      <c r="SCO2" s="79"/>
      <c r="SCP2" s="79"/>
      <c r="SCQ2" s="79"/>
      <c r="SCR2" s="79"/>
      <c r="SCS2" s="79"/>
      <c r="SCT2" s="79"/>
      <c r="SCU2" s="79"/>
      <c r="SCV2" s="79"/>
      <c r="SCW2" s="79"/>
      <c r="SCX2" s="79"/>
      <c r="SCY2" s="79"/>
      <c r="SCZ2" s="79"/>
      <c r="SDA2" s="79"/>
      <c r="SDB2" s="79"/>
      <c r="SDC2" s="79"/>
      <c r="SDD2" s="79"/>
      <c r="SDE2" s="79"/>
      <c r="SDF2" s="79"/>
      <c r="SDG2" s="79"/>
      <c r="SDH2" s="79"/>
      <c r="SDI2" s="79"/>
      <c r="SDJ2" s="79"/>
      <c r="SDK2" s="79"/>
      <c r="SDL2" s="79"/>
      <c r="SDM2" s="79"/>
      <c r="SDN2" s="79"/>
      <c r="SDO2" s="79"/>
      <c r="SDP2" s="79"/>
      <c r="SDQ2" s="79"/>
      <c r="SDR2" s="79"/>
      <c r="SDS2" s="79"/>
      <c r="SDT2" s="79"/>
      <c r="SDU2" s="79"/>
      <c r="SDV2" s="79"/>
      <c r="SDW2" s="79"/>
      <c r="SDX2" s="79"/>
      <c r="SDY2" s="79"/>
      <c r="SDZ2" s="79"/>
      <c r="SEA2" s="79"/>
      <c r="SEB2" s="79"/>
      <c r="SEC2" s="79"/>
      <c r="SED2" s="79"/>
      <c r="SEE2" s="79"/>
      <c r="SEF2" s="79"/>
      <c r="SEG2" s="79"/>
      <c r="SEH2" s="79"/>
      <c r="SEI2" s="79"/>
      <c r="SEJ2" s="79"/>
      <c r="SEK2" s="79"/>
      <c r="SEL2" s="79"/>
      <c r="SEM2" s="79"/>
      <c r="SEN2" s="79"/>
      <c r="SEO2" s="79"/>
      <c r="SEP2" s="79"/>
      <c r="SEQ2" s="79"/>
      <c r="SER2" s="79"/>
      <c r="SES2" s="79"/>
      <c r="SET2" s="79"/>
      <c r="SEU2" s="79"/>
      <c r="SEV2" s="79"/>
      <c r="SEW2" s="79"/>
      <c r="SEX2" s="79"/>
      <c r="SEY2" s="79"/>
      <c r="SEZ2" s="79"/>
      <c r="SFA2" s="79"/>
      <c r="SFB2" s="79"/>
      <c r="SFC2" s="79"/>
      <c r="SFD2" s="79"/>
      <c r="SFE2" s="79"/>
      <c r="SFF2" s="79"/>
      <c r="SFG2" s="79"/>
      <c r="SFH2" s="79"/>
      <c r="SFI2" s="79"/>
      <c r="SFJ2" s="79"/>
      <c r="SFK2" s="79"/>
      <c r="SFL2" s="79"/>
      <c r="SFM2" s="79"/>
      <c r="SFN2" s="79"/>
      <c r="SFO2" s="79"/>
      <c r="SFP2" s="79"/>
      <c r="SFQ2" s="79"/>
      <c r="SFR2" s="79"/>
      <c r="SFS2" s="79"/>
      <c r="SFT2" s="79"/>
      <c r="SFU2" s="79"/>
      <c r="SFV2" s="79"/>
      <c r="SFW2" s="79"/>
      <c r="SFX2" s="79"/>
      <c r="SFY2" s="79"/>
      <c r="SFZ2" s="79"/>
      <c r="SGA2" s="79"/>
      <c r="SGB2" s="79"/>
      <c r="SGC2" s="79"/>
      <c r="SGD2" s="79"/>
      <c r="SGE2" s="79"/>
      <c r="SGF2" s="79"/>
      <c r="SGG2" s="79"/>
      <c r="SGH2" s="79"/>
      <c r="SGI2" s="79"/>
      <c r="SGJ2" s="79"/>
      <c r="SGK2" s="79"/>
      <c r="SGL2" s="79"/>
      <c r="SGM2" s="79"/>
      <c r="SGN2" s="79"/>
      <c r="SGO2" s="79"/>
      <c r="SGP2" s="79"/>
      <c r="SGQ2" s="79"/>
      <c r="SGR2" s="79"/>
      <c r="SGS2" s="79"/>
      <c r="SGT2" s="79"/>
      <c r="SGU2" s="79"/>
      <c r="SGV2" s="79"/>
      <c r="SGW2" s="79"/>
      <c r="SGX2" s="79"/>
      <c r="SGY2" s="79"/>
      <c r="SGZ2" s="79"/>
      <c r="SHA2" s="79"/>
      <c r="SHB2" s="79"/>
      <c r="SHC2" s="79"/>
      <c r="SHD2" s="79"/>
      <c r="SHE2" s="79"/>
      <c r="SHF2" s="79"/>
      <c r="SHG2" s="79"/>
      <c r="SHH2" s="79"/>
      <c r="SHI2" s="79"/>
      <c r="SHJ2" s="79"/>
      <c r="SHK2" s="79"/>
      <c r="SHL2" s="79"/>
      <c r="SHM2" s="79"/>
      <c r="SHN2" s="79"/>
      <c r="SHO2" s="79"/>
      <c r="SHP2" s="79"/>
      <c r="SHQ2" s="79"/>
      <c r="SHR2" s="79"/>
      <c r="SHS2" s="79"/>
      <c r="SHT2" s="79"/>
      <c r="SHU2" s="79"/>
      <c r="SHV2" s="79"/>
      <c r="SHW2" s="79"/>
      <c r="SHX2" s="79"/>
      <c r="SHY2" s="79"/>
      <c r="SHZ2" s="79"/>
      <c r="SIA2" s="79"/>
      <c r="SIB2" s="79"/>
      <c r="SIC2" s="79"/>
      <c r="SID2" s="79"/>
      <c r="SIE2" s="79"/>
      <c r="SIF2" s="79"/>
      <c r="SIG2" s="79"/>
      <c r="SIH2" s="79"/>
      <c r="SII2" s="79"/>
      <c r="SIJ2" s="79"/>
      <c r="SIK2" s="79"/>
      <c r="SIL2" s="79"/>
      <c r="SIM2" s="79"/>
      <c r="SIN2" s="79"/>
      <c r="SIO2" s="79"/>
      <c r="SIP2" s="79"/>
      <c r="SIQ2" s="79"/>
      <c r="SIR2" s="79"/>
      <c r="SIS2" s="79"/>
      <c r="SIT2" s="79"/>
      <c r="SIU2" s="79"/>
      <c r="SIV2" s="79"/>
      <c r="SIW2" s="79"/>
      <c r="SIX2" s="79"/>
      <c r="SIY2" s="79"/>
      <c r="SIZ2" s="79"/>
      <c r="SJA2" s="79"/>
      <c r="SJB2" s="79"/>
      <c r="SJC2" s="79"/>
      <c r="SJD2" s="79"/>
      <c r="SJE2" s="79"/>
      <c r="SJF2" s="79"/>
      <c r="SJG2" s="79"/>
      <c r="SJH2" s="79"/>
      <c r="SJI2" s="79"/>
      <c r="SJJ2" s="79"/>
      <c r="SJK2" s="79"/>
      <c r="SJL2" s="79"/>
      <c r="SJM2" s="79"/>
      <c r="SJN2" s="79"/>
      <c r="SJO2" s="79"/>
      <c r="SJP2" s="79"/>
      <c r="SJQ2" s="79"/>
      <c r="SJR2" s="79"/>
      <c r="SJS2" s="79"/>
      <c r="SJT2" s="79"/>
      <c r="SJU2" s="79"/>
      <c r="SJV2" s="79"/>
      <c r="SJW2" s="79"/>
      <c r="SJX2" s="79"/>
      <c r="SJY2" s="79"/>
      <c r="SJZ2" s="79"/>
      <c r="SKA2" s="79"/>
      <c r="SKB2" s="79"/>
      <c r="SKC2" s="79"/>
      <c r="SKD2" s="79"/>
      <c r="SKE2" s="79"/>
      <c r="SKF2" s="79"/>
      <c r="SKG2" s="79"/>
      <c r="SKH2" s="79"/>
      <c r="SKI2" s="79"/>
      <c r="SKJ2" s="79"/>
      <c r="SKK2" s="79"/>
      <c r="SKL2" s="79"/>
      <c r="SKM2" s="79"/>
      <c r="SKN2" s="79"/>
      <c r="SKO2" s="79"/>
      <c r="SKP2" s="79"/>
      <c r="SKQ2" s="79"/>
      <c r="SKR2" s="79"/>
      <c r="SKS2" s="79"/>
      <c r="SKT2" s="79"/>
      <c r="SKU2" s="79"/>
      <c r="SKV2" s="79"/>
      <c r="SKW2" s="79"/>
      <c r="SKX2" s="79"/>
      <c r="SKY2" s="79"/>
      <c r="SKZ2" s="79"/>
      <c r="SLA2" s="79"/>
      <c r="SLB2" s="79"/>
      <c r="SLC2" s="79"/>
      <c r="SLD2" s="79"/>
      <c r="SLE2" s="79"/>
      <c r="SLF2" s="79"/>
      <c r="SLG2" s="79"/>
      <c r="SLH2" s="79"/>
      <c r="SLI2" s="79"/>
      <c r="SLJ2" s="79"/>
      <c r="SLK2" s="79"/>
      <c r="SLL2" s="79"/>
      <c r="SLM2" s="79"/>
      <c r="SLN2" s="79"/>
      <c r="SLO2" s="79"/>
      <c r="SLP2" s="79"/>
      <c r="SLQ2" s="79"/>
      <c r="SLR2" s="79"/>
      <c r="SLS2" s="79"/>
      <c r="SLT2" s="79"/>
      <c r="SLU2" s="79"/>
      <c r="SLV2" s="79"/>
      <c r="SLW2" s="79"/>
      <c r="SLX2" s="79"/>
      <c r="SLY2" s="79"/>
      <c r="SLZ2" s="79"/>
      <c r="SMA2" s="79"/>
      <c r="SMB2" s="79"/>
      <c r="SMC2" s="79"/>
      <c r="SMD2" s="79"/>
      <c r="SME2" s="79"/>
      <c r="SMF2" s="79"/>
      <c r="SMG2" s="79"/>
      <c r="SMH2" s="79"/>
      <c r="SMI2" s="79"/>
      <c r="SMJ2" s="79"/>
      <c r="SMK2" s="79"/>
      <c r="SML2" s="79"/>
      <c r="SMM2" s="79"/>
      <c r="SMN2" s="79"/>
      <c r="SMO2" s="79"/>
      <c r="SMP2" s="79"/>
      <c r="SMQ2" s="79"/>
      <c r="SMR2" s="79"/>
      <c r="SMS2" s="79"/>
      <c r="SMT2" s="79"/>
      <c r="SMU2" s="79"/>
      <c r="SMV2" s="79"/>
      <c r="SMW2" s="79"/>
      <c r="SMX2" s="79"/>
      <c r="SMY2" s="79"/>
      <c r="SMZ2" s="79"/>
      <c r="SNA2" s="79"/>
      <c r="SNB2" s="79"/>
      <c r="SNC2" s="79"/>
      <c r="SND2" s="79"/>
      <c r="SNE2" s="79"/>
      <c r="SNF2" s="79"/>
      <c r="SNG2" s="79"/>
      <c r="SNH2" s="79"/>
      <c r="SNI2" s="79"/>
      <c r="SNJ2" s="79"/>
      <c r="SNK2" s="79"/>
      <c r="SNL2" s="79"/>
      <c r="SNM2" s="79"/>
      <c r="SNN2" s="79"/>
      <c r="SNO2" s="79"/>
      <c r="SNP2" s="79"/>
      <c r="SNQ2" s="79"/>
      <c r="SNR2" s="79"/>
      <c r="SNS2" s="79"/>
      <c r="SNT2" s="79"/>
      <c r="SNU2" s="79"/>
      <c r="SNV2" s="79"/>
      <c r="SNW2" s="79"/>
      <c r="SNX2" s="79"/>
      <c r="SNY2" s="79"/>
      <c r="SNZ2" s="79"/>
      <c r="SOA2" s="79"/>
      <c r="SOB2" s="79"/>
      <c r="SOC2" s="79"/>
      <c r="SOD2" s="79"/>
      <c r="SOE2" s="79"/>
      <c r="SOF2" s="79"/>
      <c r="SOG2" s="79"/>
      <c r="SOH2" s="79"/>
      <c r="SOI2" s="79"/>
      <c r="SOJ2" s="79"/>
      <c r="SOK2" s="79"/>
      <c r="SOL2" s="79"/>
      <c r="SOM2" s="79"/>
      <c r="SON2" s="79"/>
      <c r="SOO2" s="79"/>
      <c r="SOP2" s="79"/>
      <c r="SOQ2" s="79"/>
      <c r="SOR2" s="79"/>
      <c r="SOS2" s="79"/>
      <c r="SOT2" s="79"/>
      <c r="SOU2" s="79"/>
      <c r="SOV2" s="79"/>
      <c r="SOW2" s="79"/>
      <c r="SOX2" s="79"/>
      <c r="SOY2" s="79"/>
      <c r="SOZ2" s="79"/>
      <c r="SPA2" s="79"/>
      <c r="SPB2" s="79"/>
      <c r="SPC2" s="79"/>
      <c r="SPD2" s="79"/>
      <c r="SPE2" s="79"/>
      <c r="SPF2" s="79"/>
      <c r="SPG2" s="79"/>
      <c r="SPH2" s="79"/>
      <c r="SPI2" s="79"/>
      <c r="SPJ2" s="79"/>
      <c r="SPK2" s="79"/>
      <c r="SPL2" s="79"/>
      <c r="SPM2" s="79"/>
      <c r="SPN2" s="79"/>
      <c r="SPO2" s="79"/>
      <c r="SPP2" s="79"/>
      <c r="SPQ2" s="79"/>
      <c r="SPR2" s="79"/>
      <c r="SPS2" s="79"/>
      <c r="SPT2" s="79"/>
      <c r="SPU2" s="79"/>
      <c r="SPV2" s="79"/>
      <c r="SPW2" s="79"/>
      <c r="SPX2" s="79"/>
      <c r="SPY2" s="79"/>
      <c r="SPZ2" s="79"/>
      <c r="SQA2" s="79"/>
      <c r="SQB2" s="79"/>
      <c r="SQC2" s="79"/>
      <c r="SQD2" s="79"/>
      <c r="SQE2" s="79"/>
      <c r="SQF2" s="79"/>
      <c r="SQG2" s="79"/>
      <c r="SQH2" s="79"/>
      <c r="SQI2" s="79"/>
      <c r="SQJ2" s="79"/>
      <c r="SQK2" s="79"/>
      <c r="SQL2" s="79"/>
      <c r="SQM2" s="79"/>
      <c r="SQN2" s="79"/>
      <c r="SQO2" s="79"/>
      <c r="SQP2" s="79"/>
      <c r="SQQ2" s="79"/>
      <c r="SQR2" s="79"/>
      <c r="SQS2" s="79"/>
      <c r="SQT2" s="79"/>
      <c r="SQU2" s="79"/>
      <c r="SQV2" s="79"/>
      <c r="SQW2" s="79"/>
      <c r="SQX2" s="79"/>
      <c r="SQY2" s="79"/>
      <c r="SQZ2" s="79"/>
      <c r="SRA2" s="79"/>
      <c r="SRB2" s="79"/>
      <c r="SRC2" s="79"/>
      <c r="SRD2" s="79"/>
      <c r="SRE2" s="79"/>
      <c r="SRF2" s="79"/>
      <c r="SRG2" s="79"/>
      <c r="SRH2" s="79"/>
      <c r="SRI2" s="79"/>
      <c r="SRJ2" s="79"/>
      <c r="SRK2" s="79"/>
      <c r="SRL2" s="79"/>
      <c r="SRM2" s="79"/>
      <c r="SRN2" s="79"/>
      <c r="SRO2" s="79"/>
      <c r="SRP2" s="79"/>
      <c r="SRQ2" s="79"/>
      <c r="SRR2" s="79"/>
      <c r="SRS2" s="79"/>
      <c r="SRT2" s="79"/>
      <c r="SRU2" s="79"/>
      <c r="SRV2" s="79"/>
      <c r="SRW2" s="79"/>
      <c r="SRX2" s="79"/>
      <c r="SRY2" s="79"/>
      <c r="SRZ2" s="79"/>
      <c r="SSA2" s="79"/>
      <c r="SSB2" s="79"/>
      <c r="SSC2" s="79"/>
      <c r="SSD2" s="79"/>
      <c r="SSE2" s="79"/>
      <c r="SSF2" s="79"/>
      <c r="SSG2" s="79"/>
      <c r="SSH2" s="79"/>
      <c r="SSI2" s="79"/>
      <c r="SSJ2" s="79"/>
      <c r="SSK2" s="79"/>
      <c r="SSL2" s="79"/>
      <c r="SSM2" s="79"/>
      <c r="SSN2" s="79"/>
      <c r="SSO2" s="79"/>
      <c r="SSP2" s="79"/>
      <c r="SSQ2" s="79"/>
      <c r="SSR2" s="79"/>
      <c r="SSS2" s="79"/>
      <c r="SST2" s="79"/>
      <c r="SSU2" s="79"/>
      <c r="SSV2" s="79"/>
      <c r="SSW2" s="79"/>
      <c r="SSX2" s="79"/>
      <c r="SSY2" s="79"/>
      <c r="SSZ2" s="79"/>
      <c r="STA2" s="79"/>
      <c r="STB2" s="79"/>
      <c r="STC2" s="79"/>
      <c r="STD2" s="79"/>
      <c r="STE2" s="79"/>
      <c r="STF2" s="79"/>
      <c r="STG2" s="79"/>
      <c r="STH2" s="79"/>
      <c r="STI2" s="79"/>
      <c r="STJ2" s="79"/>
      <c r="STK2" s="79"/>
      <c r="STL2" s="79"/>
      <c r="STM2" s="79"/>
      <c r="STN2" s="79"/>
      <c r="STO2" s="79"/>
      <c r="STP2" s="79"/>
      <c r="STQ2" s="79"/>
      <c r="STR2" s="79"/>
      <c r="STS2" s="79"/>
      <c r="STT2" s="79"/>
      <c r="STU2" s="79"/>
      <c r="STV2" s="79"/>
      <c r="STW2" s="79"/>
      <c r="STX2" s="79"/>
      <c r="STY2" s="79"/>
      <c r="STZ2" s="79"/>
      <c r="SUA2" s="79"/>
      <c r="SUB2" s="79"/>
      <c r="SUC2" s="79"/>
      <c r="SUD2" s="79"/>
      <c r="SUE2" s="79"/>
      <c r="SUF2" s="79"/>
      <c r="SUG2" s="79"/>
      <c r="SUH2" s="79"/>
      <c r="SUI2" s="79"/>
      <c r="SUJ2" s="79"/>
      <c r="SUK2" s="79"/>
      <c r="SUL2" s="79"/>
      <c r="SUM2" s="79"/>
      <c r="SUN2" s="79"/>
      <c r="SUO2" s="79"/>
      <c r="SUP2" s="79"/>
      <c r="SUQ2" s="79"/>
      <c r="SUR2" s="79"/>
      <c r="SUS2" s="79"/>
      <c r="SUT2" s="79"/>
      <c r="SUU2" s="79"/>
      <c r="SUV2" s="79"/>
      <c r="SUW2" s="79"/>
      <c r="SUX2" s="79"/>
      <c r="SUY2" s="79"/>
      <c r="SUZ2" s="79"/>
      <c r="SVA2" s="79"/>
      <c r="SVB2" s="79"/>
      <c r="SVC2" s="79"/>
      <c r="SVD2" s="79"/>
      <c r="SVE2" s="79"/>
      <c r="SVF2" s="79"/>
      <c r="SVG2" s="79"/>
      <c r="SVH2" s="79"/>
      <c r="SVI2" s="79"/>
      <c r="SVJ2" s="79"/>
      <c r="SVK2" s="79"/>
      <c r="SVL2" s="79"/>
      <c r="SVM2" s="79"/>
      <c r="SVN2" s="79"/>
      <c r="SVO2" s="79"/>
      <c r="SVP2" s="79"/>
      <c r="SVQ2" s="79"/>
      <c r="SVR2" s="79"/>
      <c r="SVS2" s="79"/>
      <c r="SVT2" s="79"/>
      <c r="SVU2" s="79"/>
      <c r="SVV2" s="79"/>
      <c r="SVW2" s="79"/>
      <c r="SVX2" s="79"/>
      <c r="SVY2" s="79"/>
      <c r="SVZ2" s="79"/>
      <c r="SWA2" s="79"/>
      <c r="SWB2" s="79"/>
      <c r="SWC2" s="79"/>
      <c r="SWD2" s="79"/>
      <c r="SWE2" s="79"/>
      <c r="SWF2" s="79"/>
      <c r="SWG2" s="79"/>
      <c r="SWH2" s="79"/>
      <c r="SWI2" s="79"/>
      <c r="SWJ2" s="79"/>
      <c r="SWK2" s="79"/>
      <c r="SWL2" s="79"/>
      <c r="SWM2" s="79"/>
      <c r="SWN2" s="79"/>
      <c r="SWO2" s="79"/>
      <c r="SWP2" s="79"/>
      <c r="SWQ2" s="79"/>
      <c r="SWR2" s="79"/>
      <c r="SWS2" s="79"/>
      <c r="SWT2" s="79"/>
      <c r="SWU2" s="79"/>
      <c r="SWV2" s="79"/>
      <c r="SWW2" s="79"/>
      <c r="SWX2" s="79"/>
      <c r="SWY2" s="79"/>
      <c r="SWZ2" s="79"/>
      <c r="SXA2" s="79"/>
      <c r="SXB2" s="79"/>
      <c r="SXC2" s="79"/>
      <c r="SXD2" s="79"/>
      <c r="SXE2" s="79"/>
      <c r="SXF2" s="79"/>
      <c r="SXG2" s="79"/>
      <c r="SXH2" s="79"/>
      <c r="SXI2" s="79"/>
      <c r="SXJ2" s="79"/>
      <c r="SXK2" s="79"/>
      <c r="SXL2" s="79"/>
      <c r="SXM2" s="79"/>
      <c r="SXN2" s="79"/>
      <c r="SXO2" s="79"/>
      <c r="SXP2" s="79"/>
      <c r="SXQ2" s="79"/>
      <c r="SXR2" s="79"/>
      <c r="SXS2" s="79"/>
      <c r="SXT2" s="79"/>
      <c r="SXU2" s="79"/>
      <c r="SXV2" s="79"/>
      <c r="SXW2" s="79"/>
      <c r="SXX2" s="79"/>
      <c r="SXY2" s="79"/>
      <c r="SXZ2" s="79"/>
      <c r="SYA2" s="79"/>
      <c r="SYB2" s="79"/>
      <c r="SYC2" s="79"/>
      <c r="SYD2" s="79"/>
      <c r="SYE2" s="79"/>
      <c r="SYF2" s="79"/>
      <c r="SYG2" s="79"/>
      <c r="SYH2" s="79"/>
      <c r="SYI2" s="79"/>
      <c r="SYJ2" s="79"/>
      <c r="SYK2" s="79"/>
      <c r="SYL2" s="79"/>
      <c r="SYM2" s="79"/>
      <c r="SYN2" s="79"/>
      <c r="SYO2" s="79"/>
      <c r="SYP2" s="79"/>
      <c r="SYQ2" s="79"/>
      <c r="SYR2" s="79"/>
      <c r="SYS2" s="79"/>
      <c r="SYT2" s="79"/>
      <c r="SYU2" s="79"/>
      <c r="SYV2" s="79"/>
      <c r="SYW2" s="79"/>
      <c r="SYX2" s="79"/>
      <c r="SYY2" s="79"/>
      <c r="SYZ2" s="79"/>
      <c r="SZA2" s="79"/>
      <c r="SZB2" s="79"/>
      <c r="SZC2" s="79"/>
      <c r="SZD2" s="79"/>
      <c r="SZE2" s="79"/>
      <c r="SZF2" s="79"/>
      <c r="SZG2" s="79"/>
      <c r="SZH2" s="79"/>
      <c r="SZI2" s="79"/>
      <c r="SZJ2" s="79"/>
      <c r="SZK2" s="79"/>
      <c r="SZL2" s="79"/>
      <c r="SZM2" s="79"/>
      <c r="SZN2" s="79"/>
      <c r="SZO2" s="79"/>
      <c r="SZP2" s="79"/>
      <c r="SZQ2" s="79"/>
      <c r="SZR2" s="79"/>
      <c r="SZS2" s="79"/>
      <c r="SZT2" s="79"/>
      <c r="SZU2" s="79"/>
      <c r="SZV2" s="79"/>
      <c r="SZW2" s="79"/>
      <c r="SZX2" s="79"/>
      <c r="SZY2" s="79"/>
      <c r="SZZ2" s="79"/>
      <c r="TAA2" s="79"/>
      <c r="TAB2" s="79"/>
      <c r="TAC2" s="79"/>
      <c r="TAD2" s="79"/>
      <c r="TAE2" s="79"/>
      <c r="TAF2" s="79"/>
      <c r="TAG2" s="79"/>
      <c r="TAH2" s="79"/>
      <c r="TAI2" s="79"/>
      <c r="TAJ2" s="79"/>
      <c r="TAK2" s="79"/>
      <c r="TAL2" s="79"/>
      <c r="TAM2" s="79"/>
      <c r="TAN2" s="79"/>
      <c r="TAO2" s="79"/>
      <c r="TAP2" s="79"/>
      <c r="TAQ2" s="79"/>
      <c r="TAR2" s="79"/>
      <c r="TAS2" s="79"/>
      <c r="TAT2" s="79"/>
      <c r="TAU2" s="79"/>
      <c r="TAV2" s="79"/>
      <c r="TAW2" s="79"/>
      <c r="TAX2" s="79"/>
      <c r="TAY2" s="79"/>
      <c r="TAZ2" s="79"/>
      <c r="TBA2" s="79"/>
      <c r="TBB2" s="79"/>
      <c r="TBC2" s="79"/>
      <c r="TBD2" s="79"/>
      <c r="TBE2" s="79"/>
      <c r="TBF2" s="79"/>
      <c r="TBG2" s="79"/>
      <c r="TBH2" s="79"/>
      <c r="TBI2" s="79"/>
      <c r="TBJ2" s="79"/>
      <c r="TBK2" s="79"/>
      <c r="TBL2" s="79"/>
      <c r="TBM2" s="79"/>
      <c r="TBN2" s="79"/>
      <c r="TBO2" s="79"/>
      <c r="TBP2" s="79"/>
      <c r="TBQ2" s="79"/>
      <c r="TBR2" s="79"/>
      <c r="TBS2" s="79"/>
      <c r="TBT2" s="79"/>
      <c r="TBU2" s="79"/>
      <c r="TBV2" s="79"/>
      <c r="TBW2" s="79"/>
      <c r="TBX2" s="79"/>
      <c r="TBY2" s="79"/>
      <c r="TBZ2" s="79"/>
      <c r="TCA2" s="79"/>
      <c r="TCB2" s="79"/>
      <c r="TCC2" s="79"/>
      <c r="TCD2" s="79"/>
      <c r="TCE2" s="79"/>
      <c r="TCF2" s="79"/>
      <c r="TCG2" s="79"/>
      <c r="TCH2" s="79"/>
      <c r="TCI2" s="79"/>
      <c r="TCJ2" s="79"/>
      <c r="TCK2" s="79"/>
      <c r="TCL2" s="79"/>
      <c r="TCM2" s="79"/>
      <c r="TCN2" s="79"/>
      <c r="TCO2" s="79"/>
      <c r="TCP2" s="79"/>
      <c r="TCQ2" s="79"/>
      <c r="TCR2" s="79"/>
      <c r="TCS2" s="79"/>
      <c r="TCT2" s="79"/>
      <c r="TCU2" s="79"/>
      <c r="TCV2" s="79"/>
      <c r="TCW2" s="79"/>
      <c r="TCX2" s="79"/>
      <c r="TCY2" s="79"/>
      <c r="TCZ2" s="79"/>
      <c r="TDA2" s="79"/>
      <c r="TDB2" s="79"/>
      <c r="TDC2" s="79"/>
      <c r="TDD2" s="79"/>
      <c r="TDE2" s="79"/>
      <c r="TDF2" s="79"/>
      <c r="TDG2" s="79"/>
      <c r="TDH2" s="79"/>
      <c r="TDI2" s="79"/>
      <c r="TDJ2" s="79"/>
      <c r="TDK2" s="79"/>
      <c r="TDL2" s="79"/>
      <c r="TDM2" s="79"/>
      <c r="TDN2" s="79"/>
      <c r="TDO2" s="79"/>
      <c r="TDP2" s="79"/>
      <c r="TDQ2" s="79"/>
      <c r="TDR2" s="79"/>
      <c r="TDS2" s="79"/>
      <c r="TDT2" s="79"/>
      <c r="TDU2" s="79"/>
      <c r="TDV2" s="79"/>
      <c r="TDW2" s="79"/>
      <c r="TDX2" s="79"/>
      <c r="TDY2" s="79"/>
      <c r="TDZ2" s="79"/>
      <c r="TEA2" s="79"/>
      <c r="TEB2" s="79"/>
      <c r="TEC2" s="79"/>
      <c r="TED2" s="79"/>
      <c r="TEE2" s="79"/>
      <c r="TEF2" s="79"/>
      <c r="TEG2" s="79"/>
      <c r="TEH2" s="79"/>
      <c r="TEI2" s="79"/>
      <c r="TEJ2" s="79"/>
      <c r="TEK2" s="79"/>
      <c r="TEL2" s="79"/>
      <c r="TEM2" s="79"/>
      <c r="TEN2" s="79"/>
      <c r="TEO2" s="79"/>
      <c r="TEP2" s="79"/>
      <c r="TEQ2" s="79"/>
      <c r="TER2" s="79"/>
      <c r="TES2" s="79"/>
      <c r="TET2" s="79"/>
      <c r="TEU2" s="79"/>
      <c r="TEV2" s="79"/>
      <c r="TEW2" s="79"/>
      <c r="TEX2" s="79"/>
      <c r="TEY2" s="79"/>
      <c r="TEZ2" s="79"/>
      <c r="TFA2" s="79"/>
      <c r="TFB2" s="79"/>
      <c r="TFC2" s="79"/>
      <c r="TFD2" s="79"/>
      <c r="TFE2" s="79"/>
      <c r="TFF2" s="79"/>
      <c r="TFG2" s="79"/>
      <c r="TFH2" s="79"/>
      <c r="TFI2" s="79"/>
      <c r="TFJ2" s="79"/>
      <c r="TFK2" s="79"/>
      <c r="TFL2" s="79"/>
      <c r="TFM2" s="79"/>
      <c r="TFN2" s="79"/>
      <c r="TFO2" s="79"/>
      <c r="TFP2" s="79"/>
      <c r="TFQ2" s="79"/>
      <c r="TFR2" s="79"/>
      <c r="TFS2" s="79"/>
      <c r="TFT2" s="79"/>
      <c r="TFU2" s="79"/>
      <c r="TFV2" s="79"/>
      <c r="TFW2" s="79"/>
      <c r="TFX2" s="79"/>
      <c r="TFY2" s="79"/>
      <c r="TFZ2" s="79"/>
      <c r="TGA2" s="79"/>
      <c r="TGB2" s="79"/>
      <c r="TGC2" s="79"/>
      <c r="TGD2" s="79"/>
      <c r="TGE2" s="79"/>
      <c r="TGF2" s="79"/>
      <c r="TGG2" s="79"/>
      <c r="TGH2" s="79"/>
      <c r="TGI2" s="79"/>
      <c r="TGJ2" s="79"/>
      <c r="TGK2" s="79"/>
      <c r="TGL2" s="79"/>
      <c r="TGM2" s="79"/>
      <c r="TGN2" s="79"/>
      <c r="TGO2" s="79"/>
      <c r="TGP2" s="79"/>
      <c r="TGQ2" s="79"/>
      <c r="TGR2" s="79"/>
      <c r="TGS2" s="79"/>
      <c r="TGT2" s="79"/>
      <c r="TGU2" s="79"/>
      <c r="TGV2" s="79"/>
      <c r="TGW2" s="79"/>
      <c r="TGX2" s="79"/>
      <c r="TGY2" s="79"/>
      <c r="TGZ2" s="79"/>
      <c r="THA2" s="79"/>
      <c r="THB2" s="79"/>
      <c r="THC2" s="79"/>
      <c r="THD2" s="79"/>
      <c r="THE2" s="79"/>
      <c r="THF2" s="79"/>
      <c r="THG2" s="79"/>
      <c r="THH2" s="79"/>
      <c r="THI2" s="79"/>
      <c r="THJ2" s="79"/>
      <c r="THK2" s="79"/>
      <c r="THL2" s="79"/>
      <c r="THM2" s="79"/>
      <c r="THN2" s="79"/>
      <c r="THO2" s="79"/>
      <c r="THP2" s="79"/>
      <c r="THQ2" s="79"/>
      <c r="THR2" s="79"/>
      <c r="THS2" s="79"/>
      <c r="THT2" s="79"/>
      <c r="THU2" s="79"/>
      <c r="THV2" s="79"/>
      <c r="THW2" s="79"/>
      <c r="THX2" s="79"/>
      <c r="THY2" s="79"/>
      <c r="THZ2" s="79"/>
      <c r="TIA2" s="79"/>
      <c r="TIB2" s="79"/>
      <c r="TIC2" s="79"/>
      <c r="TID2" s="79"/>
      <c r="TIE2" s="79"/>
      <c r="TIF2" s="79"/>
      <c r="TIG2" s="79"/>
      <c r="TIH2" s="79"/>
      <c r="TII2" s="79"/>
      <c r="TIJ2" s="79"/>
      <c r="TIK2" s="79"/>
      <c r="TIL2" s="79"/>
      <c r="TIM2" s="79"/>
      <c r="TIN2" s="79"/>
      <c r="TIO2" s="79"/>
      <c r="TIP2" s="79"/>
      <c r="TIQ2" s="79"/>
      <c r="TIR2" s="79"/>
      <c r="TIS2" s="79"/>
      <c r="TIT2" s="79"/>
      <c r="TIU2" s="79"/>
      <c r="TIV2" s="79"/>
      <c r="TIW2" s="79"/>
      <c r="TIX2" s="79"/>
      <c r="TIY2" s="79"/>
      <c r="TIZ2" s="79"/>
      <c r="TJA2" s="79"/>
      <c r="TJB2" s="79"/>
      <c r="TJC2" s="79"/>
      <c r="TJD2" s="79"/>
      <c r="TJE2" s="79"/>
      <c r="TJF2" s="79"/>
      <c r="TJG2" s="79"/>
      <c r="TJH2" s="79"/>
      <c r="TJI2" s="79"/>
      <c r="TJJ2" s="79"/>
      <c r="TJK2" s="79"/>
      <c r="TJL2" s="79"/>
      <c r="TJM2" s="79"/>
      <c r="TJN2" s="79"/>
      <c r="TJO2" s="79"/>
      <c r="TJP2" s="79"/>
      <c r="TJQ2" s="79"/>
      <c r="TJR2" s="79"/>
      <c r="TJS2" s="79"/>
      <c r="TJT2" s="79"/>
      <c r="TJU2" s="79"/>
      <c r="TJV2" s="79"/>
      <c r="TJW2" s="79"/>
      <c r="TJX2" s="79"/>
      <c r="TJY2" s="79"/>
      <c r="TJZ2" s="79"/>
      <c r="TKA2" s="79"/>
      <c r="TKB2" s="79"/>
      <c r="TKC2" s="79"/>
      <c r="TKD2" s="79"/>
      <c r="TKE2" s="79"/>
      <c r="TKF2" s="79"/>
      <c r="TKG2" s="79"/>
      <c r="TKH2" s="79"/>
      <c r="TKI2" s="79"/>
      <c r="TKJ2" s="79"/>
      <c r="TKK2" s="79"/>
      <c r="TKL2" s="79"/>
      <c r="TKM2" s="79"/>
      <c r="TKN2" s="79"/>
      <c r="TKO2" s="79"/>
      <c r="TKP2" s="79"/>
      <c r="TKQ2" s="79"/>
      <c r="TKR2" s="79"/>
      <c r="TKS2" s="79"/>
      <c r="TKT2" s="79"/>
      <c r="TKU2" s="79"/>
      <c r="TKV2" s="79"/>
      <c r="TKW2" s="79"/>
      <c r="TKX2" s="79"/>
      <c r="TKY2" s="79"/>
      <c r="TKZ2" s="79"/>
      <c r="TLA2" s="79"/>
      <c r="TLB2" s="79"/>
      <c r="TLC2" s="79"/>
      <c r="TLD2" s="79"/>
      <c r="TLE2" s="79"/>
      <c r="TLF2" s="79"/>
      <c r="TLG2" s="79"/>
      <c r="TLH2" s="79"/>
      <c r="TLI2" s="79"/>
      <c r="TLJ2" s="79"/>
      <c r="TLK2" s="79"/>
      <c r="TLL2" s="79"/>
      <c r="TLM2" s="79"/>
      <c r="TLN2" s="79"/>
      <c r="TLO2" s="79"/>
      <c r="TLP2" s="79"/>
      <c r="TLQ2" s="79"/>
      <c r="TLR2" s="79"/>
      <c r="TLS2" s="79"/>
      <c r="TLT2" s="79"/>
      <c r="TLU2" s="79"/>
      <c r="TLV2" s="79"/>
      <c r="TLW2" s="79"/>
      <c r="TLX2" s="79"/>
      <c r="TLY2" s="79"/>
      <c r="TLZ2" s="79"/>
      <c r="TMA2" s="79"/>
      <c r="TMB2" s="79"/>
      <c r="TMC2" s="79"/>
      <c r="TMD2" s="79"/>
      <c r="TME2" s="79"/>
      <c r="TMF2" s="79"/>
      <c r="TMG2" s="79"/>
      <c r="TMH2" s="79"/>
      <c r="TMI2" s="79"/>
      <c r="TMJ2" s="79"/>
      <c r="TMK2" s="79"/>
      <c r="TML2" s="79"/>
      <c r="TMM2" s="79"/>
      <c r="TMN2" s="79"/>
      <c r="TMO2" s="79"/>
      <c r="TMP2" s="79"/>
      <c r="TMQ2" s="79"/>
      <c r="TMR2" s="79"/>
      <c r="TMS2" s="79"/>
      <c r="TMT2" s="79"/>
      <c r="TMU2" s="79"/>
      <c r="TMV2" s="79"/>
      <c r="TMW2" s="79"/>
      <c r="TMX2" s="79"/>
      <c r="TMY2" s="79"/>
      <c r="TMZ2" s="79"/>
      <c r="TNA2" s="79"/>
      <c r="TNB2" s="79"/>
      <c r="TNC2" s="79"/>
      <c r="TND2" s="79"/>
      <c r="TNE2" s="79"/>
      <c r="TNF2" s="79"/>
      <c r="TNG2" s="79"/>
      <c r="TNH2" s="79"/>
      <c r="TNI2" s="79"/>
      <c r="TNJ2" s="79"/>
      <c r="TNK2" s="79"/>
      <c r="TNL2" s="79"/>
      <c r="TNM2" s="79"/>
      <c r="TNN2" s="79"/>
      <c r="TNO2" s="79"/>
      <c r="TNP2" s="79"/>
      <c r="TNQ2" s="79"/>
      <c r="TNR2" s="79"/>
      <c r="TNS2" s="79"/>
      <c r="TNT2" s="79"/>
      <c r="TNU2" s="79"/>
      <c r="TNV2" s="79"/>
      <c r="TNW2" s="79"/>
      <c r="TNX2" s="79"/>
      <c r="TNY2" s="79"/>
      <c r="TNZ2" s="79"/>
      <c r="TOA2" s="79"/>
      <c r="TOB2" s="79"/>
      <c r="TOC2" s="79"/>
      <c r="TOD2" s="79"/>
      <c r="TOE2" s="79"/>
      <c r="TOF2" s="79"/>
      <c r="TOG2" s="79"/>
      <c r="TOH2" s="79"/>
      <c r="TOI2" s="79"/>
      <c r="TOJ2" s="79"/>
      <c r="TOK2" s="79"/>
      <c r="TOL2" s="79"/>
      <c r="TOM2" s="79"/>
      <c r="TON2" s="79"/>
      <c r="TOO2" s="79"/>
      <c r="TOP2" s="79"/>
      <c r="TOQ2" s="79"/>
      <c r="TOR2" s="79"/>
      <c r="TOS2" s="79"/>
      <c r="TOT2" s="79"/>
      <c r="TOU2" s="79"/>
      <c r="TOV2" s="79"/>
      <c r="TOW2" s="79"/>
      <c r="TOX2" s="79"/>
      <c r="TOY2" s="79"/>
      <c r="TOZ2" s="79"/>
      <c r="TPA2" s="79"/>
      <c r="TPB2" s="79"/>
      <c r="TPC2" s="79"/>
      <c r="TPD2" s="79"/>
      <c r="TPE2" s="79"/>
      <c r="TPF2" s="79"/>
      <c r="TPG2" s="79"/>
      <c r="TPH2" s="79"/>
      <c r="TPI2" s="79"/>
      <c r="TPJ2" s="79"/>
      <c r="TPK2" s="79"/>
      <c r="TPL2" s="79"/>
      <c r="TPM2" s="79"/>
      <c r="TPN2" s="79"/>
      <c r="TPO2" s="79"/>
      <c r="TPP2" s="79"/>
      <c r="TPQ2" s="79"/>
      <c r="TPR2" s="79"/>
      <c r="TPS2" s="79"/>
      <c r="TPT2" s="79"/>
      <c r="TPU2" s="79"/>
      <c r="TPV2" s="79"/>
      <c r="TPW2" s="79"/>
      <c r="TPX2" s="79"/>
      <c r="TPY2" s="79"/>
      <c r="TPZ2" s="79"/>
      <c r="TQA2" s="79"/>
      <c r="TQB2" s="79"/>
      <c r="TQC2" s="79"/>
      <c r="TQD2" s="79"/>
      <c r="TQE2" s="79"/>
      <c r="TQF2" s="79"/>
      <c r="TQG2" s="79"/>
      <c r="TQH2" s="79"/>
      <c r="TQI2" s="79"/>
      <c r="TQJ2" s="79"/>
      <c r="TQK2" s="79"/>
      <c r="TQL2" s="79"/>
      <c r="TQM2" s="79"/>
      <c r="TQN2" s="79"/>
      <c r="TQO2" s="79"/>
      <c r="TQP2" s="79"/>
      <c r="TQQ2" s="79"/>
      <c r="TQR2" s="79"/>
      <c r="TQS2" s="79"/>
      <c r="TQT2" s="79"/>
      <c r="TQU2" s="79"/>
      <c r="TQV2" s="79"/>
      <c r="TQW2" s="79"/>
      <c r="TQX2" s="79"/>
      <c r="TQY2" s="79"/>
      <c r="TQZ2" s="79"/>
      <c r="TRA2" s="79"/>
      <c r="TRB2" s="79"/>
      <c r="TRC2" s="79"/>
      <c r="TRD2" s="79"/>
      <c r="TRE2" s="79"/>
      <c r="TRF2" s="79"/>
      <c r="TRG2" s="79"/>
      <c r="TRH2" s="79"/>
      <c r="TRI2" s="79"/>
      <c r="TRJ2" s="79"/>
      <c r="TRK2" s="79"/>
      <c r="TRL2" s="79"/>
      <c r="TRM2" s="79"/>
      <c r="TRN2" s="79"/>
      <c r="TRO2" s="79"/>
      <c r="TRP2" s="79"/>
      <c r="TRQ2" s="79"/>
      <c r="TRR2" s="79"/>
      <c r="TRS2" s="79"/>
      <c r="TRT2" s="79"/>
      <c r="TRU2" s="79"/>
      <c r="TRV2" s="79"/>
      <c r="TRW2" s="79"/>
      <c r="TRX2" s="79"/>
      <c r="TRY2" s="79"/>
      <c r="TRZ2" s="79"/>
      <c r="TSA2" s="79"/>
      <c r="TSB2" s="79"/>
      <c r="TSC2" s="79"/>
      <c r="TSD2" s="79"/>
      <c r="TSE2" s="79"/>
      <c r="TSF2" s="79"/>
      <c r="TSG2" s="79"/>
      <c r="TSH2" s="79"/>
      <c r="TSI2" s="79"/>
      <c r="TSJ2" s="79"/>
      <c r="TSK2" s="79"/>
      <c r="TSL2" s="79"/>
      <c r="TSM2" s="79"/>
      <c r="TSN2" s="79"/>
      <c r="TSO2" s="79"/>
      <c r="TSP2" s="79"/>
      <c r="TSQ2" s="79"/>
      <c r="TSR2" s="79"/>
      <c r="TSS2" s="79"/>
      <c r="TST2" s="79"/>
      <c r="TSU2" s="79"/>
      <c r="TSV2" s="79"/>
      <c r="TSW2" s="79"/>
      <c r="TSX2" s="79"/>
      <c r="TSY2" s="79"/>
      <c r="TSZ2" s="79"/>
      <c r="TTA2" s="79"/>
      <c r="TTB2" s="79"/>
      <c r="TTC2" s="79"/>
      <c r="TTD2" s="79"/>
      <c r="TTE2" s="79"/>
      <c r="TTF2" s="79"/>
      <c r="TTG2" s="79"/>
      <c r="TTH2" s="79"/>
      <c r="TTI2" s="79"/>
      <c r="TTJ2" s="79"/>
      <c r="TTK2" s="79"/>
      <c r="TTL2" s="79"/>
      <c r="TTM2" s="79"/>
      <c r="TTN2" s="79"/>
      <c r="TTO2" s="79"/>
      <c r="TTP2" s="79"/>
      <c r="TTQ2" s="79"/>
      <c r="TTR2" s="79"/>
      <c r="TTS2" s="79"/>
      <c r="TTT2" s="79"/>
      <c r="TTU2" s="79"/>
      <c r="TTV2" s="79"/>
      <c r="TTW2" s="79"/>
      <c r="TTX2" s="79"/>
      <c r="TTY2" s="79"/>
      <c r="TTZ2" s="79"/>
      <c r="TUA2" s="79"/>
      <c r="TUB2" s="79"/>
      <c r="TUC2" s="79"/>
      <c r="TUD2" s="79"/>
      <c r="TUE2" s="79"/>
      <c r="TUF2" s="79"/>
      <c r="TUG2" s="79"/>
      <c r="TUH2" s="79"/>
      <c r="TUI2" s="79"/>
      <c r="TUJ2" s="79"/>
      <c r="TUK2" s="79"/>
      <c r="TUL2" s="79"/>
      <c r="TUM2" s="79"/>
      <c r="TUN2" s="79"/>
      <c r="TUO2" s="79"/>
      <c r="TUP2" s="79"/>
      <c r="TUQ2" s="79"/>
      <c r="TUR2" s="79"/>
      <c r="TUS2" s="79"/>
      <c r="TUT2" s="79"/>
      <c r="TUU2" s="79"/>
      <c r="TUV2" s="79"/>
      <c r="TUW2" s="79"/>
      <c r="TUX2" s="79"/>
      <c r="TUY2" s="79"/>
      <c r="TUZ2" s="79"/>
      <c r="TVA2" s="79"/>
      <c r="TVB2" s="79"/>
      <c r="TVC2" s="79"/>
      <c r="TVD2" s="79"/>
      <c r="TVE2" s="79"/>
      <c r="TVF2" s="79"/>
      <c r="TVG2" s="79"/>
      <c r="TVH2" s="79"/>
      <c r="TVI2" s="79"/>
      <c r="TVJ2" s="79"/>
      <c r="TVK2" s="79"/>
      <c r="TVL2" s="79"/>
      <c r="TVM2" s="79"/>
      <c r="TVN2" s="79"/>
      <c r="TVO2" s="79"/>
      <c r="TVP2" s="79"/>
      <c r="TVQ2" s="79"/>
      <c r="TVR2" s="79"/>
      <c r="TVS2" s="79"/>
      <c r="TVT2" s="79"/>
      <c r="TVU2" s="79"/>
      <c r="TVV2" s="79"/>
      <c r="TVW2" s="79"/>
      <c r="TVX2" s="79"/>
      <c r="TVY2" s="79"/>
      <c r="TVZ2" s="79"/>
      <c r="TWA2" s="79"/>
      <c r="TWB2" s="79"/>
      <c r="TWC2" s="79"/>
      <c r="TWD2" s="79"/>
      <c r="TWE2" s="79"/>
      <c r="TWF2" s="79"/>
      <c r="TWG2" s="79"/>
      <c r="TWH2" s="79"/>
      <c r="TWI2" s="79"/>
      <c r="TWJ2" s="79"/>
      <c r="TWK2" s="79"/>
      <c r="TWL2" s="79"/>
      <c r="TWM2" s="79"/>
      <c r="TWN2" s="79"/>
      <c r="TWO2" s="79"/>
      <c r="TWP2" s="79"/>
      <c r="TWQ2" s="79"/>
      <c r="TWR2" s="79"/>
      <c r="TWS2" s="79"/>
      <c r="TWT2" s="79"/>
      <c r="TWU2" s="79"/>
      <c r="TWV2" s="79"/>
      <c r="TWW2" s="79"/>
      <c r="TWX2" s="79"/>
      <c r="TWY2" s="79"/>
      <c r="TWZ2" s="79"/>
      <c r="TXA2" s="79"/>
      <c r="TXB2" s="79"/>
      <c r="TXC2" s="79"/>
      <c r="TXD2" s="79"/>
      <c r="TXE2" s="79"/>
      <c r="TXF2" s="79"/>
      <c r="TXG2" s="79"/>
      <c r="TXH2" s="79"/>
      <c r="TXI2" s="79"/>
      <c r="TXJ2" s="79"/>
      <c r="TXK2" s="79"/>
      <c r="TXL2" s="79"/>
      <c r="TXM2" s="79"/>
      <c r="TXN2" s="79"/>
      <c r="TXO2" s="79"/>
      <c r="TXP2" s="79"/>
      <c r="TXQ2" s="79"/>
      <c r="TXR2" s="79"/>
      <c r="TXS2" s="79"/>
      <c r="TXT2" s="79"/>
      <c r="TXU2" s="79"/>
      <c r="TXV2" s="79"/>
      <c r="TXW2" s="79"/>
      <c r="TXX2" s="79"/>
      <c r="TXY2" s="79"/>
      <c r="TXZ2" s="79"/>
      <c r="TYA2" s="79"/>
      <c r="TYB2" s="79"/>
      <c r="TYC2" s="79"/>
      <c r="TYD2" s="79"/>
      <c r="TYE2" s="79"/>
      <c r="TYF2" s="79"/>
      <c r="TYG2" s="79"/>
      <c r="TYH2" s="79"/>
      <c r="TYI2" s="79"/>
      <c r="TYJ2" s="79"/>
      <c r="TYK2" s="79"/>
      <c r="TYL2" s="79"/>
      <c r="TYM2" s="79"/>
      <c r="TYN2" s="79"/>
      <c r="TYO2" s="79"/>
      <c r="TYP2" s="79"/>
      <c r="TYQ2" s="79"/>
      <c r="TYR2" s="79"/>
      <c r="TYS2" s="79"/>
      <c r="TYT2" s="79"/>
      <c r="TYU2" s="79"/>
      <c r="TYV2" s="79"/>
      <c r="TYW2" s="79"/>
      <c r="TYX2" s="79"/>
      <c r="TYY2" s="79"/>
      <c r="TYZ2" s="79"/>
      <c r="TZA2" s="79"/>
      <c r="TZB2" s="79"/>
      <c r="TZC2" s="79"/>
      <c r="TZD2" s="79"/>
      <c r="TZE2" s="79"/>
      <c r="TZF2" s="79"/>
      <c r="TZG2" s="79"/>
      <c r="TZH2" s="79"/>
      <c r="TZI2" s="79"/>
      <c r="TZJ2" s="79"/>
      <c r="TZK2" s="79"/>
      <c r="TZL2" s="79"/>
      <c r="TZM2" s="79"/>
      <c r="TZN2" s="79"/>
      <c r="TZO2" s="79"/>
      <c r="TZP2" s="79"/>
      <c r="TZQ2" s="79"/>
      <c r="TZR2" s="79"/>
      <c r="TZS2" s="79"/>
      <c r="TZT2" s="79"/>
      <c r="TZU2" s="79"/>
      <c r="TZV2" s="79"/>
      <c r="TZW2" s="79"/>
      <c r="TZX2" s="79"/>
      <c r="TZY2" s="79"/>
      <c r="TZZ2" s="79"/>
      <c r="UAA2" s="79"/>
      <c r="UAB2" s="79"/>
      <c r="UAC2" s="79"/>
      <c r="UAD2" s="79"/>
      <c r="UAE2" s="79"/>
      <c r="UAF2" s="79"/>
      <c r="UAG2" s="79"/>
      <c r="UAH2" s="79"/>
      <c r="UAI2" s="79"/>
      <c r="UAJ2" s="79"/>
      <c r="UAK2" s="79"/>
      <c r="UAL2" s="79"/>
      <c r="UAM2" s="79"/>
      <c r="UAN2" s="79"/>
      <c r="UAO2" s="79"/>
      <c r="UAP2" s="79"/>
      <c r="UAQ2" s="79"/>
      <c r="UAR2" s="79"/>
      <c r="UAS2" s="79"/>
      <c r="UAT2" s="79"/>
      <c r="UAU2" s="79"/>
      <c r="UAV2" s="79"/>
      <c r="UAW2" s="79"/>
      <c r="UAX2" s="79"/>
      <c r="UAY2" s="79"/>
      <c r="UAZ2" s="79"/>
      <c r="UBA2" s="79"/>
      <c r="UBB2" s="79"/>
      <c r="UBC2" s="79"/>
      <c r="UBD2" s="79"/>
      <c r="UBE2" s="79"/>
      <c r="UBF2" s="79"/>
      <c r="UBG2" s="79"/>
      <c r="UBH2" s="79"/>
      <c r="UBI2" s="79"/>
      <c r="UBJ2" s="79"/>
      <c r="UBK2" s="79"/>
      <c r="UBL2" s="79"/>
      <c r="UBM2" s="79"/>
      <c r="UBN2" s="79"/>
      <c r="UBO2" s="79"/>
      <c r="UBP2" s="79"/>
      <c r="UBQ2" s="79"/>
      <c r="UBR2" s="79"/>
      <c r="UBS2" s="79"/>
      <c r="UBT2" s="79"/>
      <c r="UBU2" s="79"/>
      <c r="UBV2" s="79"/>
      <c r="UBW2" s="79"/>
      <c r="UBX2" s="79"/>
      <c r="UBY2" s="79"/>
      <c r="UBZ2" s="79"/>
      <c r="UCA2" s="79"/>
      <c r="UCB2" s="79"/>
      <c r="UCC2" s="79"/>
      <c r="UCD2" s="79"/>
      <c r="UCE2" s="79"/>
      <c r="UCF2" s="79"/>
      <c r="UCG2" s="79"/>
      <c r="UCH2" s="79"/>
      <c r="UCI2" s="79"/>
      <c r="UCJ2" s="79"/>
      <c r="UCK2" s="79"/>
      <c r="UCL2" s="79"/>
      <c r="UCM2" s="79"/>
      <c r="UCN2" s="79"/>
      <c r="UCO2" s="79"/>
      <c r="UCP2" s="79"/>
      <c r="UCQ2" s="79"/>
      <c r="UCR2" s="79"/>
      <c r="UCS2" s="79"/>
      <c r="UCT2" s="79"/>
      <c r="UCU2" s="79"/>
      <c r="UCV2" s="79"/>
      <c r="UCW2" s="79"/>
      <c r="UCX2" s="79"/>
      <c r="UCY2" s="79"/>
      <c r="UCZ2" s="79"/>
      <c r="UDA2" s="79"/>
      <c r="UDB2" s="79"/>
      <c r="UDC2" s="79"/>
      <c r="UDD2" s="79"/>
      <c r="UDE2" s="79"/>
      <c r="UDF2" s="79"/>
      <c r="UDG2" s="79"/>
      <c r="UDH2" s="79"/>
      <c r="UDI2" s="79"/>
      <c r="UDJ2" s="79"/>
      <c r="UDK2" s="79"/>
      <c r="UDL2" s="79"/>
      <c r="UDM2" s="79"/>
      <c r="UDN2" s="79"/>
      <c r="UDO2" s="79"/>
      <c r="UDP2" s="79"/>
      <c r="UDQ2" s="79"/>
      <c r="UDR2" s="79"/>
      <c r="UDS2" s="79"/>
      <c r="UDT2" s="79"/>
      <c r="UDU2" s="79"/>
      <c r="UDV2" s="79"/>
      <c r="UDW2" s="79"/>
      <c r="UDX2" s="79"/>
      <c r="UDY2" s="79"/>
      <c r="UDZ2" s="79"/>
      <c r="UEA2" s="79"/>
      <c r="UEB2" s="79"/>
      <c r="UEC2" s="79"/>
      <c r="UED2" s="79"/>
      <c r="UEE2" s="79"/>
      <c r="UEF2" s="79"/>
      <c r="UEG2" s="79"/>
      <c r="UEH2" s="79"/>
      <c r="UEI2" s="79"/>
      <c r="UEJ2" s="79"/>
      <c r="UEK2" s="79"/>
      <c r="UEL2" s="79"/>
      <c r="UEM2" s="79"/>
      <c r="UEN2" s="79"/>
      <c r="UEO2" s="79"/>
      <c r="UEP2" s="79"/>
      <c r="UEQ2" s="79"/>
      <c r="UER2" s="79"/>
      <c r="UES2" s="79"/>
      <c r="UET2" s="79"/>
      <c r="UEU2" s="79"/>
      <c r="UEV2" s="79"/>
      <c r="UEW2" s="79"/>
      <c r="UEX2" s="79"/>
      <c r="UEY2" s="79"/>
      <c r="UEZ2" s="79"/>
      <c r="UFA2" s="79"/>
      <c r="UFB2" s="79"/>
      <c r="UFC2" s="79"/>
      <c r="UFD2" s="79"/>
      <c r="UFE2" s="79"/>
      <c r="UFF2" s="79"/>
      <c r="UFG2" s="79"/>
      <c r="UFH2" s="79"/>
      <c r="UFI2" s="79"/>
      <c r="UFJ2" s="79"/>
      <c r="UFK2" s="79"/>
      <c r="UFL2" s="79"/>
      <c r="UFM2" s="79"/>
      <c r="UFN2" s="79"/>
      <c r="UFO2" s="79"/>
      <c r="UFP2" s="79"/>
      <c r="UFQ2" s="79"/>
      <c r="UFR2" s="79"/>
      <c r="UFS2" s="79"/>
      <c r="UFT2" s="79"/>
      <c r="UFU2" s="79"/>
      <c r="UFV2" s="79"/>
      <c r="UFW2" s="79"/>
      <c r="UFX2" s="79"/>
      <c r="UFY2" s="79"/>
      <c r="UFZ2" s="79"/>
      <c r="UGA2" s="79"/>
      <c r="UGB2" s="79"/>
      <c r="UGC2" s="79"/>
      <c r="UGD2" s="79"/>
      <c r="UGE2" s="79"/>
      <c r="UGF2" s="79"/>
      <c r="UGG2" s="79"/>
      <c r="UGH2" s="79"/>
      <c r="UGI2" s="79"/>
      <c r="UGJ2" s="79"/>
      <c r="UGK2" s="79"/>
      <c r="UGL2" s="79"/>
      <c r="UGM2" s="79"/>
      <c r="UGN2" s="79"/>
      <c r="UGO2" s="79"/>
      <c r="UGP2" s="79"/>
      <c r="UGQ2" s="79"/>
      <c r="UGR2" s="79"/>
      <c r="UGS2" s="79"/>
      <c r="UGT2" s="79"/>
      <c r="UGU2" s="79"/>
      <c r="UGV2" s="79"/>
      <c r="UGW2" s="79"/>
      <c r="UGX2" s="79"/>
      <c r="UGY2" s="79"/>
      <c r="UGZ2" s="79"/>
      <c r="UHA2" s="79"/>
      <c r="UHB2" s="79"/>
      <c r="UHC2" s="79"/>
      <c r="UHD2" s="79"/>
      <c r="UHE2" s="79"/>
      <c r="UHF2" s="79"/>
      <c r="UHG2" s="79"/>
      <c r="UHH2" s="79"/>
      <c r="UHI2" s="79"/>
      <c r="UHJ2" s="79"/>
      <c r="UHK2" s="79"/>
      <c r="UHL2" s="79"/>
      <c r="UHM2" s="79"/>
      <c r="UHN2" s="79"/>
      <c r="UHO2" s="79"/>
      <c r="UHP2" s="79"/>
      <c r="UHQ2" s="79"/>
      <c r="UHR2" s="79"/>
      <c r="UHS2" s="79"/>
      <c r="UHT2" s="79"/>
      <c r="UHU2" s="79"/>
      <c r="UHV2" s="79"/>
      <c r="UHW2" s="79"/>
      <c r="UHX2" s="79"/>
      <c r="UHY2" s="79"/>
      <c r="UHZ2" s="79"/>
      <c r="UIA2" s="79"/>
      <c r="UIB2" s="79"/>
      <c r="UIC2" s="79"/>
      <c r="UID2" s="79"/>
      <c r="UIE2" s="79"/>
      <c r="UIF2" s="79"/>
      <c r="UIG2" s="79"/>
      <c r="UIH2" s="79"/>
      <c r="UII2" s="79"/>
      <c r="UIJ2" s="79"/>
      <c r="UIK2" s="79"/>
      <c r="UIL2" s="79"/>
      <c r="UIM2" s="79"/>
      <c r="UIN2" s="79"/>
      <c r="UIO2" s="79"/>
      <c r="UIP2" s="79"/>
      <c r="UIQ2" s="79"/>
      <c r="UIR2" s="79"/>
      <c r="UIS2" s="79"/>
      <c r="UIT2" s="79"/>
      <c r="UIU2" s="79"/>
      <c r="UIV2" s="79"/>
      <c r="UIW2" s="79"/>
      <c r="UIX2" s="79"/>
      <c r="UIY2" s="79"/>
      <c r="UIZ2" s="79"/>
      <c r="UJA2" s="79"/>
      <c r="UJB2" s="79"/>
      <c r="UJC2" s="79"/>
      <c r="UJD2" s="79"/>
      <c r="UJE2" s="79"/>
      <c r="UJF2" s="79"/>
      <c r="UJG2" s="79"/>
      <c r="UJH2" s="79"/>
      <c r="UJI2" s="79"/>
      <c r="UJJ2" s="79"/>
      <c r="UJK2" s="79"/>
      <c r="UJL2" s="79"/>
      <c r="UJM2" s="79"/>
      <c r="UJN2" s="79"/>
      <c r="UJO2" s="79"/>
      <c r="UJP2" s="79"/>
      <c r="UJQ2" s="79"/>
      <c r="UJR2" s="79"/>
      <c r="UJS2" s="79"/>
      <c r="UJT2" s="79"/>
      <c r="UJU2" s="79"/>
      <c r="UJV2" s="79"/>
      <c r="UJW2" s="79"/>
      <c r="UJX2" s="79"/>
      <c r="UJY2" s="79"/>
      <c r="UJZ2" s="79"/>
      <c r="UKA2" s="79"/>
      <c r="UKB2" s="79"/>
      <c r="UKC2" s="79"/>
      <c r="UKD2" s="79"/>
      <c r="UKE2" s="79"/>
      <c r="UKF2" s="79"/>
      <c r="UKG2" s="79"/>
      <c r="UKH2" s="79"/>
      <c r="UKI2" s="79"/>
      <c r="UKJ2" s="79"/>
      <c r="UKK2" s="79"/>
      <c r="UKL2" s="79"/>
      <c r="UKM2" s="79"/>
      <c r="UKN2" s="79"/>
      <c r="UKO2" s="79"/>
      <c r="UKP2" s="79"/>
      <c r="UKQ2" s="79"/>
      <c r="UKR2" s="79"/>
      <c r="UKS2" s="79"/>
      <c r="UKT2" s="79"/>
      <c r="UKU2" s="79"/>
      <c r="UKV2" s="79"/>
      <c r="UKW2" s="79"/>
      <c r="UKX2" s="79"/>
      <c r="UKY2" s="79"/>
      <c r="UKZ2" s="79"/>
      <c r="ULA2" s="79"/>
      <c r="ULB2" s="79"/>
      <c r="ULC2" s="79"/>
      <c r="ULD2" s="79"/>
      <c r="ULE2" s="79"/>
      <c r="ULF2" s="79"/>
      <c r="ULG2" s="79"/>
      <c r="ULH2" s="79"/>
      <c r="ULI2" s="79"/>
      <c r="ULJ2" s="79"/>
      <c r="ULK2" s="79"/>
      <c r="ULL2" s="79"/>
      <c r="ULM2" s="79"/>
      <c r="ULN2" s="79"/>
      <c r="ULO2" s="79"/>
      <c r="ULP2" s="79"/>
      <c r="ULQ2" s="79"/>
      <c r="ULR2" s="79"/>
      <c r="ULS2" s="79"/>
      <c r="ULT2" s="79"/>
      <c r="ULU2" s="79"/>
      <c r="ULV2" s="79"/>
      <c r="ULW2" s="79"/>
      <c r="ULX2" s="79"/>
      <c r="ULY2" s="79"/>
      <c r="ULZ2" s="79"/>
      <c r="UMA2" s="79"/>
      <c r="UMB2" s="79"/>
      <c r="UMC2" s="79"/>
      <c r="UMD2" s="79"/>
      <c r="UME2" s="79"/>
      <c r="UMF2" s="79"/>
      <c r="UMG2" s="79"/>
      <c r="UMH2" s="79"/>
      <c r="UMI2" s="79"/>
      <c r="UMJ2" s="79"/>
      <c r="UMK2" s="79"/>
      <c r="UML2" s="79"/>
      <c r="UMM2" s="79"/>
      <c r="UMN2" s="79"/>
      <c r="UMO2" s="79"/>
      <c r="UMP2" s="79"/>
      <c r="UMQ2" s="79"/>
      <c r="UMR2" s="79"/>
      <c r="UMS2" s="79"/>
      <c r="UMT2" s="79"/>
      <c r="UMU2" s="79"/>
      <c r="UMV2" s="79"/>
      <c r="UMW2" s="79"/>
      <c r="UMX2" s="79"/>
      <c r="UMY2" s="79"/>
      <c r="UMZ2" s="79"/>
      <c r="UNA2" s="79"/>
      <c r="UNB2" s="79"/>
      <c r="UNC2" s="79"/>
      <c r="UND2" s="79"/>
      <c r="UNE2" s="79"/>
      <c r="UNF2" s="79"/>
      <c r="UNG2" s="79"/>
      <c r="UNH2" s="79"/>
      <c r="UNI2" s="79"/>
      <c r="UNJ2" s="79"/>
      <c r="UNK2" s="79"/>
      <c r="UNL2" s="79"/>
      <c r="UNM2" s="79"/>
      <c r="UNN2" s="79"/>
      <c r="UNO2" s="79"/>
      <c r="UNP2" s="79"/>
      <c r="UNQ2" s="79"/>
      <c r="UNR2" s="79"/>
      <c r="UNS2" s="79"/>
      <c r="UNT2" s="79"/>
      <c r="UNU2" s="79"/>
      <c r="UNV2" s="79"/>
      <c r="UNW2" s="79"/>
      <c r="UNX2" s="79"/>
      <c r="UNY2" s="79"/>
      <c r="UNZ2" s="79"/>
      <c r="UOA2" s="79"/>
      <c r="UOB2" s="79"/>
      <c r="UOC2" s="79"/>
      <c r="UOD2" s="79"/>
      <c r="UOE2" s="79"/>
      <c r="UOF2" s="79"/>
      <c r="UOG2" s="79"/>
      <c r="UOH2" s="79"/>
      <c r="UOI2" s="79"/>
      <c r="UOJ2" s="79"/>
      <c r="UOK2" s="79"/>
      <c r="UOL2" s="79"/>
      <c r="UOM2" s="79"/>
      <c r="UON2" s="79"/>
      <c r="UOO2" s="79"/>
      <c r="UOP2" s="79"/>
      <c r="UOQ2" s="79"/>
      <c r="UOR2" s="79"/>
      <c r="UOS2" s="79"/>
      <c r="UOT2" s="79"/>
      <c r="UOU2" s="79"/>
      <c r="UOV2" s="79"/>
      <c r="UOW2" s="79"/>
      <c r="UOX2" s="79"/>
      <c r="UOY2" s="79"/>
      <c r="UOZ2" s="79"/>
      <c r="UPA2" s="79"/>
      <c r="UPB2" s="79"/>
      <c r="UPC2" s="79"/>
      <c r="UPD2" s="79"/>
      <c r="UPE2" s="79"/>
      <c r="UPF2" s="79"/>
      <c r="UPG2" s="79"/>
      <c r="UPH2" s="79"/>
      <c r="UPI2" s="79"/>
      <c r="UPJ2" s="79"/>
      <c r="UPK2" s="79"/>
      <c r="UPL2" s="79"/>
      <c r="UPM2" s="79"/>
      <c r="UPN2" s="79"/>
      <c r="UPO2" s="79"/>
      <c r="UPP2" s="79"/>
      <c r="UPQ2" s="79"/>
      <c r="UPR2" s="79"/>
      <c r="UPS2" s="79"/>
      <c r="UPT2" s="79"/>
      <c r="UPU2" s="79"/>
      <c r="UPV2" s="79"/>
      <c r="UPW2" s="79"/>
      <c r="UPX2" s="79"/>
      <c r="UPY2" s="79"/>
      <c r="UPZ2" s="79"/>
      <c r="UQA2" s="79"/>
      <c r="UQB2" s="79"/>
      <c r="UQC2" s="79"/>
      <c r="UQD2" s="79"/>
      <c r="UQE2" s="79"/>
      <c r="UQF2" s="79"/>
      <c r="UQG2" s="79"/>
      <c r="UQH2" s="79"/>
      <c r="UQI2" s="79"/>
      <c r="UQJ2" s="79"/>
      <c r="UQK2" s="79"/>
      <c r="UQL2" s="79"/>
      <c r="UQM2" s="79"/>
      <c r="UQN2" s="79"/>
      <c r="UQO2" s="79"/>
      <c r="UQP2" s="79"/>
      <c r="UQQ2" s="79"/>
      <c r="UQR2" s="79"/>
      <c r="UQS2" s="79"/>
      <c r="UQT2" s="79"/>
      <c r="UQU2" s="79"/>
      <c r="UQV2" s="79"/>
      <c r="UQW2" s="79"/>
      <c r="UQX2" s="79"/>
      <c r="UQY2" s="79"/>
      <c r="UQZ2" s="79"/>
      <c r="URA2" s="79"/>
      <c r="URB2" s="79"/>
      <c r="URC2" s="79"/>
      <c r="URD2" s="79"/>
      <c r="URE2" s="79"/>
      <c r="URF2" s="79"/>
      <c r="URG2" s="79"/>
      <c r="URH2" s="79"/>
      <c r="URI2" s="79"/>
      <c r="URJ2" s="79"/>
      <c r="URK2" s="79"/>
      <c r="URL2" s="79"/>
      <c r="URM2" s="79"/>
      <c r="URN2" s="79"/>
      <c r="URO2" s="79"/>
      <c r="URP2" s="79"/>
      <c r="URQ2" s="79"/>
      <c r="URR2" s="79"/>
      <c r="URS2" s="79"/>
      <c r="URT2" s="79"/>
      <c r="URU2" s="79"/>
      <c r="URV2" s="79"/>
      <c r="URW2" s="79"/>
      <c r="URX2" s="79"/>
      <c r="URY2" s="79"/>
      <c r="URZ2" s="79"/>
      <c r="USA2" s="79"/>
      <c r="USB2" s="79"/>
      <c r="USC2" s="79"/>
      <c r="USD2" s="79"/>
      <c r="USE2" s="79"/>
      <c r="USF2" s="79"/>
      <c r="USG2" s="79"/>
      <c r="USH2" s="79"/>
      <c r="USI2" s="79"/>
      <c r="USJ2" s="79"/>
      <c r="USK2" s="79"/>
      <c r="USL2" s="79"/>
      <c r="USM2" s="79"/>
      <c r="USN2" s="79"/>
      <c r="USO2" s="79"/>
      <c r="USP2" s="79"/>
      <c r="USQ2" s="79"/>
      <c r="USR2" s="79"/>
      <c r="USS2" s="79"/>
      <c r="UST2" s="79"/>
      <c r="USU2" s="79"/>
      <c r="USV2" s="79"/>
      <c r="USW2" s="79"/>
      <c r="USX2" s="79"/>
      <c r="USY2" s="79"/>
      <c r="USZ2" s="79"/>
      <c r="UTA2" s="79"/>
      <c r="UTB2" s="79"/>
      <c r="UTC2" s="79"/>
      <c r="UTD2" s="79"/>
      <c r="UTE2" s="79"/>
      <c r="UTF2" s="79"/>
      <c r="UTG2" s="79"/>
      <c r="UTH2" s="79"/>
      <c r="UTI2" s="79"/>
      <c r="UTJ2" s="79"/>
      <c r="UTK2" s="79"/>
      <c r="UTL2" s="79"/>
      <c r="UTM2" s="79"/>
      <c r="UTN2" s="79"/>
      <c r="UTO2" s="79"/>
      <c r="UTP2" s="79"/>
      <c r="UTQ2" s="79"/>
      <c r="UTR2" s="79"/>
      <c r="UTS2" s="79"/>
      <c r="UTT2" s="79"/>
      <c r="UTU2" s="79"/>
      <c r="UTV2" s="79"/>
      <c r="UTW2" s="79"/>
      <c r="UTX2" s="79"/>
      <c r="UTY2" s="79"/>
      <c r="UTZ2" s="79"/>
      <c r="UUA2" s="79"/>
      <c r="UUB2" s="79"/>
      <c r="UUC2" s="79"/>
      <c r="UUD2" s="79"/>
      <c r="UUE2" s="79"/>
      <c r="UUF2" s="79"/>
      <c r="UUG2" s="79"/>
      <c r="UUH2" s="79"/>
      <c r="UUI2" s="79"/>
      <c r="UUJ2" s="79"/>
      <c r="UUK2" s="79"/>
      <c r="UUL2" s="79"/>
      <c r="UUM2" s="79"/>
      <c r="UUN2" s="79"/>
      <c r="UUO2" s="79"/>
      <c r="UUP2" s="79"/>
      <c r="UUQ2" s="79"/>
      <c r="UUR2" s="79"/>
      <c r="UUS2" s="79"/>
      <c r="UUT2" s="79"/>
      <c r="UUU2" s="79"/>
      <c r="UUV2" s="79"/>
      <c r="UUW2" s="79"/>
      <c r="UUX2" s="79"/>
      <c r="UUY2" s="79"/>
      <c r="UUZ2" s="79"/>
      <c r="UVA2" s="79"/>
      <c r="UVB2" s="79"/>
      <c r="UVC2" s="79"/>
      <c r="UVD2" s="79"/>
      <c r="UVE2" s="79"/>
      <c r="UVF2" s="79"/>
      <c r="UVG2" s="79"/>
      <c r="UVH2" s="79"/>
      <c r="UVI2" s="79"/>
      <c r="UVJ2" s="79"/>
      <c r="UVK2" s="79"/>
      <c r="UVL2" s="79"/>
      <c r="UVM2" s="79"/>
      <c r="UVN2" s="79"/>
      <c r="UVO2" s="79"/>
      <c r="UVP2" s="79"/>
      <c r="UVQ2" s="79"/>
      <c r="UVR2" s="79"/>
      <c r="UVS2" s="79"/>
      <c r="UVT2" s="79"/>
      <c r="UVU2" s="79"/>
      <c r="UVV2" s="79"/>
      <c r="UVW2" s="79"/>
      <c r="UVX2" s="79"/>
      <c r="UVY2" s="79"/>
      <c r="UVZ2" s="79"/>
      <c r="UWA2" s="79"/>
      <c r="UWB2" s="79"/>
      <c r="UWC2" s="79"/>
      <c r="UWD2" s="79"/>
      <c r="UWE2" s="79"/>
      <c r="UWF2" s="79"/>
      <c r="UWG2" s="79"/>
      <c r="UWH2" s="79"/>
      <c r="UWI2" s="79"/>
      <c r="UWJ2" s="79"/>
      <c r="UWK2" s="79"/>
      <c r="UWL2" s="79"/>
      <c r="UWM2" s="79"/>
      <c r="UWN2" s="79"/>
      <c r="UWO2" s="79"/>
      <c r="UWP2" s="79"/>
      <c r="UWQ2" s="79"/>
      <c r="UWR2" s="79"/>
      <c r="UWS2" s="79"/>
      <c r="UWT2" s="79"/>
      <c r="UWU2" s="79"/>
      <c r="UWV2" s="79"/>
      <c r="UWW2" s="79"/>
      <c r="UWX2" s="79"/>
      <c r="UWY2" s="79"/>
      <c r="UWZ2" s="79"/>
      <c r="UXA2" s="79"/>
      <c r="UXB2" s="79"/>
      <c r="UXC2" s="79"/>
      <c r="UXD2" s="79"/>
      <c r="UXE2" s="79"/>
      <c r="UXF2" s="79"/>
      <c r="UXG2" s="79"/>
      <c r="UXH2" s="79"/>
      <c r="UXI2" s="79"/>
      <c r="UXJ2" s="79"/>
      <c r="UXK2" s="79"/>
      <c r="UXL2" s="79"/>
      <c r="UXM2" s="79"/>
      <c r="UXN2" s="79"/>
      <c r="UXO2" s="79"/>
      <c r="UXP2" s="79"/>
      <c r="UXQ2" s="79"/>
      <c r="UXR2" s="79"/>
      <c r="UXS2" s="79"/>
      <c r="UXT2" s="79"/>
      <c r="UXU2" s="79"/>
      <c r="UXV2" s="79"/>
      <c r="UXW2" s="79"/>
      <c r="UXX2" s="79"/>
      <c r="UXY2" s="79"/>
      <c r="UXZ2" s="79"/>
      <c r="UYA2" s="79"/>
      <c r="UYB2" s="79"/>
      <c r="UYC2" s="79"/>
      <c r="UYD2" s="79"/>
      <c r="UYE2" s="79"/>
      <c r="UYF2" s="79"/>
      <c r="UYG2" s="79"/>
      <c r="UYH2" s="79"/>
      <c r="UYI2" s="79"/>
      <c r="UYJ2" s="79"/>
      <c r="UYK2" s="79"/>
      <c r="UYL2" s="79"/>
      <c r="UYM2" s="79"/>
      <c r="UYN2" s="79"/>
      <c r="UYO2" s="79"/>
      <c r="UYP2" s="79"/>
      <c r="UYQ2" s="79"/>
      <c r="UYR2" s="79"/>
      <c r="UYS2" s="79"/>
      <c r="UYT2" s="79"/>
      <c r="UYU2" s="79"/>
      <c r="UYV2" s="79"/>
      <c r="UYW2" s="79"/>
      <c r="UYX2" s="79"/>
      <c r="UYY2" s="79"/>
      <c r="UYZ2" s="79"/>
      <c r="UZA2" s="79"/>
      <c r="UZB2" s="79"/>
      <c r="UZC2" s="79"/>
      <c r="UZD2" s="79"/>
      <c r="UZE2" s="79"/>
      <c r="UZF2" s="79"/>
      <c r="UZG2" s="79"/>
      <c r="UZH2" s="79"/>
      <c r="UZI2" s="79"/>
      <c r="UZJ2" s="79"/>
      <c r="UZK2" s="79"/>
      <c r="UZL2" s="79"/>
      <c r="UZM2" s="79"/>
      <c r="UZN2" s="79"/>
      <c r="UZO2" s="79"/>
      <c r="UZP2" s="79"/>
      <c r="UZQ2" s="79"/>
      <c r="UZR2" s="79"/>
      <c r="UZS2" s="79"/>
      <c r="UZT2" s="79"/>
      <c r="UZU2" s="79"/>
      <c r="UZV2" s="79"/>
      <c r="UZW2" s="79"/>
      <c r="UZX2" s="79"/>
      <c r="UZY2" s="79"/>
      <c r="UZZ2" s="79"/>
      <c r="VAA2" s="79"/>
      <c r="VAB2" s="79"/>
      <c r="VAC2" s="79"/>
      <c r="VAD2" s="79"/>
      <c r="VAE2" s="79"/>
      <c r="VAF2" s="79"/>
      <c r="VAG2" s="79"/>
      <c r="VAH2" s="79"/>
      <c r="VAI2" s="79"/>
      <c r="VAJ2" s="79"/>
      <c r="VAK2" s="79"/>
      <c r="VAL2" s="79"/>
      <c r="VAM2" s="79"/>
      <c r="VAN2" s="79"/>
      <c r="VAO2" s="79"/>
      <c r="VAP2" s="79"/>
      <c r="VAQ2" s="79"/>
      <c r="VAR2" s="79"/>
      <c r="VAS2" s="79"/>
      <c r="VAT2" s="79"/>
      <c r="VAU2" s="79"/>
      <c r="VAV2" s="79"/>
      <c r="VAW2" s="79"/>
      <c r="VAX2" s="79"/>
      <c r="VAY2" s="79"/>
      <c r="VAZ2" s="79"/>
      <c r="VBA2" s="79"/>
      <c r="VBB2" s="79"/>
      <c r="VBC2" s="79"/>
      <c r="VBD2" s="79"/>
      <c r="VBE2" s="79"/>
      <c r="VBF2" s="79"/>
      <c r="VBG2" s="79"/>
      <c r="VBH2" s="79"/>
      <c r="VBI2" s="79"/>
      <c r="VBJ2" s="79"/>
      <c r="VBK2" s="79"/>
      <c r="VBL2" s="79"/>
      <c r="VBM2" s="79"/>
      <c r="VBN2" s="79"/>
      <c r="VBO2" s="79"/>
      <c r="VBP2" s="79"/>
      <c r="VBQ2" s="79"/>
      <c r="VBR2" s="79"/>
      <c r="VBS2" s="79"/>
      <c r="VBT2" s="79"/>
      <c r="VBU2" s="79"/>
      <c r="VBV2" s="79"/>
      <c r="VBW2" s="79"/>
      <c r="VBX2" s="79"/>
      <c r="VBY2" s="79"/>
      <c r="VBZ2" s="79"/>
      <c r="VCA2" s="79"/>
      <c r="VCB2" s="79"/>
      <c r="VCC2" s="79"/>
      <c r="VCD2" s="79"/>
      <c r="VCE2" s="79"/>
      <c r="VCF2" s="79"/>
      <c r="VCG2" s="79"/>
      <c r="VCH2" s="79"/>
      <c r="VCI2" s="79"/>
      <c r="VCJ2" s="79"/>
      <c r="VCK2" s="79"/>
      <c r="VCL2" s="79"/>
      <c r="VCM2" s="79"/>
      <c r="VCN2" s="79"/>
      <c r="VCO2" s="79"/>
      <c r="VCP2" s="79"/>
      <c r="VCQ2" s="79"/>
      <c r="VCR2" s="79"/>
      <c r="VCS2" s="79"/>
      <c r="VCT2" s="79"/>
      <c r="VCU2" s="79"/>
      <c r="VCV2" s="79"/>
      <c r="VCW2" s="79"/>
      <c r="VCX2" s="79"/>
      <c r="VCY2" s="79"/>
      <c r="VCZ2" s="79"/>
      <c r="VDA2" s="79"/>
      <c r="VDB2" s="79"/>
      <c r="VDC2" s="79"/>
      <c r="VDD2" s="79"/>
      <c r="VDE2" s="79"/>
      <c r="VDF2" s="79"/>
      <c r="VDG2" s="79"/>
      <c r="VDH2" s="79"/>
      <c r="VDI2" s="79"/>
      <c r="VDJ2" s="79"/>
      <c r="VDK2" s="79"/>
      <c r="VDL2" s="79"/>
      <c r="VDM2" s="79"/>
      <c r="VDN2" s="79"/>
      <c r="VDO2" s="79"/>
      <c r="VDP2" s="79"/>
      <c r="VDQ2" s="79"/>
      <c r="VDR2" s="79"/>
      <c r="VDS2" s="79"/>
      <c r="VDT2" s="79"/>
      <c r="VDU2" s="79"/>
      <c r="VDV2" s="79"/>
      <c r="VDW2" s="79"/>
      <c r="VDX2" s="79"/>
      <c r="VDY2" s="79"/>
      <c r="VDZ2" s="79"/>
      <c r="VEA2" s="79"/>
      <c r="VEB2" s="79"/>
      <c r="VEC2" s="79"/>
      <c r="VED2" s="79"/>
      <c r="VEE2" s="79"/>
      <c r="VEF2" s="79"/>
      <c r="VEG2" s="79"/>
      <c r="VEH2" s="79"/>
      <c r="VEI2" s="79"/>
      <c r="VEJ2" s="79"/>
      <c r="VEK2" s="79"/>
      <c r="VEL2" s="79"/>
      <c r="VEM2" s="79"/>
      <c r="VEN2" s="79"/>
      <c r="VEO2" s="79"/>
      <c r="VEP2" s="79"/>
      <c r="VEQ2" s="79"/>
      <c r="VER2" s="79"/>
      <c r="VES2" s="79"/>
      <c r="VET2" s="79"/>
      <c r="VEU2" s="79"/>
      <c r="VEV2" s="79"/>
      <c r="VEW2" s="79"/>
      <c r="VEX2" s="79"/>
      <c r="VEY2" s="79"/>
      <c r="VEZ2" s="79"/>
      <c r="VFA2" s="79"/>
      <c r="VFB2" s="79"/>
      <c r="VFC2" s="79"/>
      <c r="VFD2" s="79"/>
      <c r="VFE2" s="79"/>
      <c r="VFF2" s="79"/>
      <c r="VFG2" s="79"/>
      <c r="VFH2" s="79"/>
      <c r="VFI2" s="79"/>
      <c r="VFJ2" s="79"/>
      <c r="VFK2" s="79"/>
      <c r="VFL2" s="79"/>
      <c r="VFM2" s="79"/>
      <c r="VFN2" s="79"/>
      <c r="VFO2" s="79"/>
      <c r="VFP2" s="79"/>
      <c r="VFQ2" s="79"/>
      <c r="VFR2" s="79"/>
      <c r="VFS2" s="79"/>
      <c r="VFT2" s="79"/>
      <c r="VFU2" s="79"/>
      <c r="VFV2" s="79"/>
      <c r="VFW2" s="79"/>
      <c r="VFX2" s="79"/>
      <c r="VFY2" s="79"/>
      <c r="VFZ2" s="79"/>
      <c r="VGA2" s="79"/>
      <c r="VGB2" s="79"/>
      <c r="VGC2" s="79"/>
      <c r="VGD2" s="79"/>
      <c r="VGE2" s="79"/>
      <c r="VGF2" s="79"/>
      <c r="VGG2" s="79"/>
      <c r="VGH2" s="79"/>
      <c r="VGI2" s="79"/>
      <c r="VGJ2" s="79"/>
      <c r="VGK2" s="79"/>
      <c r="VGL2" s="79"/>
      <c r="VGM2" s="79"/>
      <c r="VGN2" s="79"/>
      <c r="VGO2" s="79"/>
      <c r="VGP2" s="79"/>
      <c r="VGQ2" s="79"/>
      <c r="VGR2" s="79"/>
      <c r="VGS2" s="79"/>
      <c r="VGT2" s="79"/>
      <c r="VGU2" s="79"/>
      <c r="VGV2" s="79"/>
      <c r="VGW2" s="79"/>
      <c r="VGX2" s="79"/>
      <c r="VGY2" s="79"/>
      <c r="VGZ2" s="79"/>
      <c r="VHA2" s="79"/>
      <c r="VHB2" s="79"/>
      <c r="VHC2" s="79"/>
      <c r="VHD2" s="79"/>
      <c r="VHE2" s="79"/>
      <c r="VHF2" s="79"/>
      <c r="VHG2" s="79"/>
      <c r="VHH2" s="79"/>
      <c r="VHI2" s="79"/>
      <c r="VHJ2" s="79"/>
      <c r="VHK2" s="79"/>
      <c r="VHL2" s="79"/>
      <c r="VHM2" s="79"/>
      <c r="VHN2" s="79"/>
      <c r="VHO2" s="79"/>
      <c r="VHP2" s="79"/>
      <c r="VHQ2" s="79"/>
      <c r="VHR2" s="79"/>
      <c r="VHS2" s="79"/>
      <c r="VHT2" s="79"/>
      <c r="VHU2" s="79"/>
      <c r="VHV2" s="79"/>
      <c r="VHW2" s="79"/>
      <c r="VHX2" s="79"/>
      <c r="VHY2" s="79"/>
      <c r="VHZ2" s="79"/>
      <c r="VIA2" s="79"/>
      <c r="VIB2" s="79"/>
      <c r="VIC2" s="79"/>
      <c r="VID2" s="79"/>
      <c r="VIE2" s="79"/>
      <c r="VIF2" s="79"/>
      <c r="VIG2" s="79"/>
      <c r="VIH2" s="79"/>
      <c r="VII2" s="79"/>
      <c r="VIJ2" s="79"/>
      <c r="VIK2" s="79"/>
      <c r="VIL2" s="79"/>
      <c r="VIM2" s="79"/>
      <c r="VIN2" s="79"/>
      <c r="VIO2" s="79"/>
      <c r="VIP2" s="79"/>
      <c r="VIQ2" s="79"/>
      <c r="VIR2" s="79"/>
      <c r="VIS2" s="79"/>
      <c r="VIT2" s="79"/>
      <c r="VIU2" s="79"/>
      <c r="VIV2" s="79"/>
      <c r="VIW2" s="79"/>
      <c r="VIX2" s="79"/>
      <c r="VIY2" s="79"/>
      <c r="VIZ2" s="79"/>
      <c r="VJA2" s="79"/>
      <c r="VJB2" s="79"/>
      <c r="VJC2" s="79"/>
      <c r="VJD2" s="79"/>
      <c r="VJE2" s="79"/>
      <c r="VJF2" s="79"/>
      <c r="VJG2" s="79"/>
      <c r="VJH2" s="79"/>
      <c r="VJI2" s="79"/>
      <c r="VJJ2" s="79"/>
      <c r="VJK2" s="79"/>
      <c r="VJL2" s="79"/>
      <c r="VJM2" s="79"/>
      <c r="VJN2" s="79"/>
      <c r="VJO2" s="79"/>
      <c r="VJP2" s="79"/>
      <c r="VJQ2" s="79"/>
      <c r="VJR2" s="79"/>
      <c r="VJS2" s="79"/>
      <c r="VJT2" s="79"/>
      <c r="VJU2" s="79"/>
      <c r="VJV2" s="79"/>
      <c r="VJW2" s="79"/>
      <c r="VJX2" s="79"/>
      <c r="VJY2" s="79"/>
      <c r="VJZ2" s="79"/>
      <c r="VKA2" s="79"/>
      <c r="VKB2" s="79"/>
      <c r="VKC2" s="79"/>
      <c r="VKD2" s="79"/>
      <c r="VKE2" s="79"/>
      <c r="VKF2" s="79"/>
      <c r="VKG2" s="79"/>
      <c r="VKH2" s="79"/>
      <c r="VKI2" s="79"/>
      <c r="VKJ2" s="79"/>
      <c r="VKK2" s="79"/>
      <c r="VKL2" s="79"/>
      <c r="VKM2" s="79"/>
      <c r="VKN2" s="79"/>
      <c r="VKO2" s="79"/>
      <c r="VKP2" s="79"/>
      <c r="VKQ2" s="79"/>
      <c r="VKR2" s="79"/>
      <c r="VKS2" s="79"/>
      <c r="VKT2" s="79"/>
      <c r="VKU2" s="79"/>
      <c r="VKV2" s="79"/>
      <c r="VKW2" s="79"/>
      <c r="VKX2" s="79"/>
      <c r="VKY2" s="79"/>
      <c r="VKZ2" s="79"/>
      <c r="VLA2" s="79"/>
      <c r="VLB2" s="79"/>
      <c r="VLC2" s="79"/>
      <c r="VLD2" s="79"/>
      <c r="VLE2" s="79"/>
      <c r="VLF2" s="79"/>
      <c r="VLG2" s="79"/>
      <c r="VLH2" s="79"/>
      <c r="VLI2" s="79"/>
      <c r="VLJ2" s="79"/>
      <c r="VLK2" s="79"/>
      <c r="VLL2" s="79"/>
      <c r="VLM2" s="79"/>
      <c r="VLN2" s="79"/>
      <c r="VLO2" s="79"/>
      <c r="VLP2" s="79"/>
      <c r="VLQ2" s="79"/>
      <c r="VLR2" s="79"/>
      <c r="VLS2" s="79"/>
      <c r="VLT2" s="79"/>
      <c r="VLU2" s="79"/>
      <c r="VLV2" s="79"/>
      <c r="VLW2" s="79"/>
      <c r="VLX2" s="79"/>
      <c r="VLY2" s="79"/>
      <c r="VLZ2" s="79"/>
      <c r="VMA2" s="79"/>
      <c r="VMB2" s="79"/>
      <c r="VMC2" s="79"/>
      <c r="VMD2" s="79"/>
      <c r="VME2" s="79"/>
      <c r="VMF2" s="79"/>
      <c r="VMG2" s="79"/>
      <c r="VMH2" s="79"/>
      <c r="VMI2" s="79"/>
      <c r="VMJ2" s="79"/>
      <c r="VMK2" s="79"/>
      <c r="VML2" s="79"/>
      <c r="VMM2" s="79"/>
      <c r="VMN2" s="79"/>
      <c r="VMO2" s="79"/>
      <c r="VMP2" s="79"/>
      <c r="VMQ2" s="79"/>
      <c r="VMR2" s="79"/>
      <c r="VMS2" s="79"/>
      <c r="VMT2" s="79"/>
      <c r="VMU2" s="79"/>
      <c r="VMV2" s="79"/>
      <c r="VMW2" s="79"/>
      <c r="VMX2" s="79"/>
      <c r="VMY2" s="79"/>
      <c r="VMZ2" s="79"/>
      <c r="VNA2" s="79"/>
      <c r="VNB2" s="79"/>
      <c r="VNC2" s="79"/>
      <c r="VND2" s="79"/>
      <c r="VNE2" s="79"/>
      <c r="VNF2" s="79"/>
      <c r="VNG2" s="79"/>
      <c r="VNH2" s="79"/>
      <c r="VNI2" s="79"/>
      <c r="VNJ2" s="79"/>
      <c r="VNK2" s="79"/>
      <c r="VNL2" s="79"/>
      <c r="VNM2" s="79"/>
      <c r="VNN2" s="79"/>
      <c r="VNO2" s="79"/>
      <c r="VNP2" s="79"/>
      <c r="VNQ2" s="79"/>
      <c r="VNR2" s="79"/>
      <c r="VNS2" s="79"/>
      <c r="VNT2" s="79"/>
      <c r="VNU2" s="79"/>
      <c r="VNV2" s="79"/>
      <c r="VNW2" s="79"/>
      <c r="VNX2" s="79"/>
      <c r="VNY2" s="79"/>
      <c r="VNZ2" s="79"/>
      <c r="VOA2" s="79"/>
      <c r="VOB2" s="79"/>
      <c r="VOC2" s="79"/>
      <c r="VOD2" s="79"/>
      <c r="VOE2" s="79"/>
      <c r="VOF2" s="79"/>
      <c r="VOG2" s="79"/>
      <c r="VOH2" s="79"/>
      <c r="VOI2" s="79"/>
      <c r="VOJ2" s="79"/>
      <c r="VOK2" s="79"/>
      <c r="VOL2" s="79"/>
      <c r="VOM2" s="79"/>
      <c r="VON2" s="79"/>
      <c r="VOO2" s="79"/>
      <c r="VOP2" s="79"/>
      <c r="VOQ2" s="79"/>
      <c r="VOR2" s="79"/>
      <c r="VOS2" s="79"/>
      <c r="VOT2" s="79"/>
      <c r="VOU2" s="79"/>
      <c r="VOV2" s="79"/>
      <c r="VOW2" s="79"/>
      <c r="VOX2" s="79"/>
      <c r="VOY2" s="79"/>
      <c r="VOZ2" s="79"/>
      <c r="VPA2" s="79"/>
      <c r="VPB2" s="79"/>
      <c r="VPC2" s="79"/>
      <c r="VPD2" s="79"/>
      <c r="VPE2" s="79"/>
      <c r="VPF2" s="79"/>
      <c r="VPG2" s="79"/>
      <c r="VPH2" s="79"/>
      <c r="VPI2" s="79"/>
      <c r="VPJ2" s="79"/>
      <c r="VPK2" s="79"/>
      <c r="VPL2" s="79"/>
      <c r="VPM2" s="79"/>
      <c r="VPN2" s="79"/>
      <c r="VPO2" s="79"/>
      <c r="VPP2" s="79"/>
      <c r="VPQ2" s="79"/>
      <c r="VPR2" s="79"/>
      <c r="VPS2" s="79"/>
      <c r="VPT2" s="79"/>
      <c r="VPU2" s="79"/>
      <c r="VPV2" s="79"/>
      <c r="VPW2" s="79"/>
      <c r="VPX2" s="79"/>
      <c r="VPY2" s="79"/>
      <c r="VPZ2" s="79"/>
      <c r="VQA2" s="79"/>
      <c r="VQB2" s="79"/>
      <c r="VQC2" s="79"/>
      <c r="VQD2" s="79"/>
      <c r="VQE2" s="79"/>
      <c r="VQF2" s="79"/>
      <c r="VQG2" s="79"/>
      <c r="VQH2" s="79"/>
      <c r="VQI2" s="79"/>
      <c r="VQJ2" s="79"/>
      <c r="VQK2" s="79"/>
      <c r="VQL2" s="79"/>
      <c r="VQM2" s="79"/>
      <c r="VQN2" s="79"/>
      <c r="VQO2" s="79"/>
      <c r="VQP2" s="79"/>
      <c r="VQQ2" s="79"/>
      <c r="VQR2" s="79"/>
      <c r="VQS2" s="79"/>
      <c r="VQT2" s="79"/>
      <c r="VQU2" s="79"/>
      <c r="VQV2" s="79"/>
      <c r="VQW2" s="79"/>
      <c r="VQX2" s="79"/>
      <c r="VQY2" s="79"/>
      <c r="VQZ2" s="79"/>
      <c r="VRA2" s="79"/>
      <c r="VRB2" s="79"/>
      <c r="VRC2" s="79"/>
      <c r="VRD2" s="79"/>
      <c r="VRE2" s="79"/>
      <c r="VRF2" s="79"/>
      <c r="VRG2" s="79"/>
      <c r="VRH2" s="79"/>
      <c r="VRI2" s="79"/>
      <c r="VRJ2" s="79"/>
      <c r="VRK2" s="79"/>
      <c r="VRL2" s="79"/>
      <c r="VRM2" s="79"/>
      <c r="VRN2" s="79"/>
      <c r="VRO2" s="79"/>
      <c r="VRP2" s="79"/>
      <c r="VRQ2" s="79"/>
      <c r="VRR2" s="79"/>
      <c r="VRS2" s="79"/>
      <c r="VRT2" s="79"/>
      <c r="VRU2" s="79"/>
      <c r="VRV2" s="79"/>
      <c r="VRW2" s="79"/>
      <c r="VRX2" s="79"/>
      <c r="VRY2" s="79"/>
      <c r="VRZ2" s="79"/>
      <c r="VSA2" s="79"/>
      <c r="VSB2" s="79"/>
      <c r="VSC2" s="79"/>
      <c r="VSD2" s="79"/>
      <c r="VSE2" s="79"/>
      <c r="VSF2" s="79"/>
      <c r="VSG2" s="79"/>
      <c r="VSH2" s="79"/>
      <c r="VSI2" s="79"/>
      <c r="VSJ2" s="79"/>
      <c r="VSK2" s="79"/>
      <c r="VSL2" s="79"/>
      <c r="VSM2" s="79"/>
      <c r="VSN2" s="79"/>
      <c r="VSO2" s="79"/>
      <c r="VSP2" s="79"/>
      <c r="VSQ2" s="79"/>
      <c r="VSR2" s="79"/>
      <c r="VSS2" s="79"/>
      <c r="VST2" s="79"/>
      <c r="VSU2" s="79"/>
      <c r="VSV2" s="79"/>
      <c r="VSW2" s="79"/>
      <c r="VSX2" s="79"/>
      <c r="VSY2" s="79"/>
      <c r="VSZ2" s="79"/>
      <c r="VTA2" s="79"/>
      <c r="VTB2" s="79"/>
      <c r="VTC2" s="79"/>
      <c r="VTD2" s="79"/>
      <c r="VTE2" s="79"/>
      <c r="VTF2" s="79"/>
      <c r="VTG2" s="79"/>
      <c r="VTH2" s="79"/>
      <c r="VTI2" s="79"/>
      <c r="VTJ2" s="79"/>
      <c r="VTK2" s="79"/>
      <c r="VTL2" s="79"/>
      <c r="VTM2" s="79"/>
      <c r="VTN2" s="79"/>
      <c r="VTO2" s="79"/>
      <c r="VTP2" s="79"/>
      <c r="VTQ2" s="79"/>
      <c r="VTR2" s="79"/>
      <c r="VTS2" s="79"/>
      <c r="VTT2" s="79"/>
      <c r="VTU2" s="79"/>
      <c r="VTV2" s="79"/>
      <c r="VTW2" s="79"/>
      <c r="VTX2" s="79"/>
      <c r="VTY2" s="79"/>
      <c r="VTZ2" s="79"/>
      <c r="VUA2" s="79"/>
      <c r="VUB2" s="79"/>
      <c r="VUC2" s="79"/>
      <c r="VUD2" s="79"/>
      <c r="VUE2" s="79"/>
      <c r="VUF2" s="79"/>
      <c r="VUG2" s="79"/>
      <c r="VUH2" s="79"/>
      <c r="VUI2" s="79"/>
      <c r="VUJ2" s="79"/>
      <c r="VUK2" s="79"/>
      <c r="VUL2" s="79"/>
      <c r="VUM2" s="79"/>
      <c r="VUN2" s="79"/>
      <c r="VUO2" s="79"/>
      <c r="VUP2" s="79"/>
      <c r="VUQ2" s="79"/>
      <c r="VUR2" s="79"/>
      <c r="VUS2" s="79"/>
      <c r="VUT2" s="79"/>
      <c r="VUU2" s="79"/>
      <c r="VUV2" s="79"/>
      <c r="VUW2" s="79"/>
      <c r="VUX2" s="79"/>
      <c r="VUY2" s="79"/>
      <c r="VUZ2" s="79"/>
      <c r="VVA2" s="79"/>
      <c r="VVB2" s="79"/>
      <c r="VVC2" s="79"/>
      <c r="VVD2" s="79"/>
      <c r="VVE2" s="79"/>
      <c r="VVF2" s="79"/>
      <c r="VVG2" s="79"/>
      <c r="VVH2" s="79"/>
      <c r="VVI2" s="79"/>
      <c r="VVJ2" s="79"/>
      <c r="VVK2" s="79"/>
      <c r="VVL2" s="79"/>
      <c r="VVM2" s="79"/>
      <c r="VVN2" s="79"/>
      <c r="VVO2" s="79"/>
      <c r="VVP2" s="79"/>
      <c r="VVQ2" s="79"/>
      <c r="VVR2" s="79"/>
      <c r="VVS2" s="79"/>
      <c r="VVT2" s="79"/>
      <c r="VVU2" s="79"/>
      <c r="VVV2" s="79"/>
      <c r="VVW2" s="79"/>
      <c r="VVX2" s="79"/>
      <c r="VVY2" s="79"/>
      <c r="VVZ2" s="79"/>
      <c r="VWA2" s="79"/>
      <c r="VWB2" s="79"/>
      <c r="VWC2" s="79"/>
      <c r="VWD2" s="79"/>
      <c r="VWE2" s="79"/>
      <c r="VWF2" s="79"/>
      <c r="VWG2" s="79"/>
      <c r="VWH2" s="79"/>
      <c r="VWI2" s="79"/>
      <c r="VWJ2" s="79"/>
      <c r="VWK2" s="79"/>
      <c r="VWL2" s="79"/>
      <c r="VWM2" s="79"/>
      <c r="VWN2" s="79"/>
      <c r="VWO2" s="79"/>
      <c r="VWP2" s="79"/>
      <c r="VWQ2" s="79"/>
      <c r="VWR2" s="79"/>
      <c r="VWS2" s="79"/>
      <c r="VWT2" s="79"/>
      <c r="VWU2" s="79"/>
      <c r="VWV2" s="79"/>
      <c r="VWW2" s="79"/>
      <c r="VWX2" s="79"/>
      <c r="VWY2" s="79"/>
      <c r="VWZ2" s="79"/>
      <c r="VXA2" s="79"/>
      <c r="VXB2" s="79"/>
      <c r="VXC2" s="79"/>
      <c r="VXD2" s="79"/>
      <c r="VXE2" s="79"/>
      <c r="VXF2" s="79"/>
      <c r="VXG2" s="79"/>
      <c r="VXH2" s="79"/>
      <c r="VXI2" s="79"/>
      <c r="VXJ2" s="79"/>
      <c r="VXK2" s="79"/>
      <c r="VXL2" s="79"/>
      <c r="VXM2" s="79"/>
      <c r="VXN2" s="79"/>
      <c r="VXO2" s="79"/>
      <c r="VXP2" s="79"/>
      <c r="VXQ2" s="79"/>
      <c r="VXR2" s="79"/>
      <c r="VXS2" s="79"/>
      <c r="VXT2" s="79"/>
      <c r="VXU2" s="79"/>
      <c r="VXV2" s="79"/>
      <c r="VXW2" s="79"/>
      <c r="VXX2" s="79"/>
      <c r="VXY2" s="79"/>
      <c r="VXZ2" s="79"/>
      <c r="VYA2" s="79"/>
      <c r="VYB2" s="79"/>
      <c r="VYC2" s="79"/>
      <c r="VYD2" s="79"/>
      <c r="VYE2" s="79"/>
      <c r="VYF2" s="79"/>
      <c r="VYG2" s="79"/>
      <c r="VYH2" s="79"/>
      <c r="VYI2" s="79"/>
      <c r="VYJ2" s="79"/>
      <c r="VYK2" s="79"/>
      <c r="VYL2" s="79"/>
      <c r="VYM2" s="79"/>
      <c r="VYN2" s="79"/>
      <c r="VYO2" s="79"/>
      <c r="VYP2" s="79"/>
      <c r="VYQ2" s="79"/>
      <c r="VYR2" s="79"/>
      <c r="VYS2" s="79"/>
      <c r="VYT2" s="79"/>
      <c r="VYU2" s="79"/>
      <c r="VYV2" s="79"/>
      <c r="VYW2" s="79"/>
      <c r="VYX2" s="79"/>
      <c r="VYY2" s="79"/>
      <c r="VYZ2" s="79"/>
      <c r="VZA2" s="79"/>
      <c r="VZB2" s="79"/>
      <c r="VZC2" s="79"/>
      <c r="VZD2" s="79"/>
      <c r="VZE2" s="79"/>
      <c r="VZF2" s="79"/>
      <c r="VZG2" s="79"/>
      <c r="VZH2" s="79"/>
      <c r="VZI2" s="79"/>
      <c r="VZJ2" s="79"/>
      <c r="VZK2" s="79"/>
      <c r="VZL2" s="79"/>
      <c r="VZM2" s="79"/>
      <c r="VZN2" s="79"/>
      <c r="VZO2" s="79"/>
      <c r="VZP2" s="79"/>
      <c r="VZQ2" s="79"/>
      <c r="VZR2" s="79"/>
      <c r="VZS2" s="79"/>
      <c r="VZT2" s="79"/>
      <c r="VZU2" s="79"/>
      <c r="VZV2" s="79"/>
      <c r="VZW2" s="79"/>
      <c r="VZX2" s="79"/>
      <c r="VZY2" s="79"/>
      <c r="VZZ2" s="79"/>
      <c r="WAA2" s="79"/>
      <c r="WAB2" s="79"/>
      <c r="WAC2" s="79"/>
      <c r="WAD2" s="79"/>
      <c r="WAE2" s="79"/>
      <c r="WAF2" s="79"/>
      <c r="WAG2" s="79"/>
      <c r="WAH2" s="79"/>
      <c r="WAI2" s="79"/>
      <c r="WAJ2" s="79"/>
      <c r="WAK2" s="79"/>
      <c r="WAL2" s="79"/>
      <c r="WAM2" s="79"/>
      <c r="WAN2" s="79"/>
      <c r="WAO2" s="79"/>
      <c r="WAP2" s="79"/>
      <c r="WAQ2" s="79"/>
      <c r="WAR2" s="79"/>
      <c r="WAS2" s="79"/>
      <c r="WAT2" s="79"/>
      <c r="WAU2" s="79"/>
      <c r="WAV2" s="79"/>
      <c r="WAW2" s="79"/>
      <c r="WAX2" s="79"/>
      <c r="WAY2" s="79"/>
      <c r="WAZ2" s="79"/>
      <c r="WBA2" s="79"/>
      <c r="WBB2" s="79"/>
      <c r="WBC2" s="79"/>
      <c r="WBD2" s="79"/>
      <c r="WBE2" s="79"/>
      <c r="WBF2" s="79"/>
      <c r="WBG2" s="79"/>
      <c r="WBH2" s="79"/>
      <c r="WBI2" s="79"/>
      <c r="WBJ2" s="79"/>
      <c r="WBK2" s="79"/>
      <c r="WBL2" s="79"/>
      <c r="WBM2" s="79"/>
      <c r="WBN2" s="79"/>
      <c r="WBO2" s="79"/>
      <c r="WBP2" s="79"/>
      <c r="WBQ2" s="79"/>
      <c r="WBR2" s="79"/>
      <c r="WBS2" s="79"/>
      <c r="WBT2" s="79"/>
      <c r="WBU2" s="79"/>
      <c r="WBV2" s="79"/>
      <c r="WBW2" s="79"/>
      <c r="WBX2" s="79"/>
      <c r="WBY2" s="79"/>
      <c r="WBZ2" s="79"/>
      <c r="WCA2" s="79"/>
      <c r="WCB2" s="79"/>
      <c r="WCC2" s="79"/>
      <c r="WCD2" s="79"/>
      <c r="WCE2" s="79"/>
      <c r="WCF2" s="79"/>
      <c r="WCG2" s="79"/>
      <c r="WCH2" s="79"/>
      <c r="WCI2" s="79"/>
      <c r="WCJ2" s="79"/>
      <c r="WCK2" s="79"/>
      <c r="WCL2" s="79"/>
      <c r="WCM2" s="79"/>
      <c r="WCN2" s="79"/>
      <c r="WCO2" s="79"/>
      <c r="WCP2" s="79"/>
      <c r="WCQ2" s="79"/>
      <c r="WCR2" s="79"/>
      <c r="WCS2" s="79"/>
      <c r="WCT2" s="79"/>
      <c r="WCU2" s="79"/>
      <c r="WCV2" s="79"/>
      <c r="WCW2" s="79"/>
      <c r="WCX2" s="79"/>
      <c r="WCY2" s="79"/>
      <c r="WCZ2" s="79"/>
      <c r="WDA2" s="79"/>
      <c r="WDB2" s="79"/>
      <c r="WDC2" s="79"/>
      <c r="WDD2" s="79"/>
      <c r="WDE2" s="79"/>
      <c r="WDF2" s="79"/>
      <c r="WDG2" s="79"/>
      <c r="WDH2" s="79"/>
      <c r="WDI2" s="79"/>
      <c r="WDJ2" s="79"/>
      <c r="WDK2" s="79"/>
      <c r="WDL2" s="79"/>
      <c r="WDM2" s="79"/>
      <c r="WDN2" s="79"/>
      <c r="WDO2" s="79"/>
      <c r="WDP2" s="79"/>
      <c r="WDQ2" s="79"/>
      <c r="WDR2" s="79"/>
      <c r="WDS2" s="79"/>
      <c r="WDT2" s="79"/>
      <c r="WDU2" s="79"/>
      <c r="WDV2" s="79"/>
      <c r="WDW2" s="79"/>
      <c r="WDX2" s="79"/>
      <c r="WDY2" s="79"/>
      <c r="WDZ2" s="79"/>
      <c r="WEA2" s="79"/>
      <c r="WEB2" s="79"/>
      <c r="WEC2" s="79"/>
      <c r="WED2" s="79"/>
      <c r="WEE2" s="79"/>
      <c r="WEF2" s="79"/>
      <c r="WEG2" s="79"/>
      <c r="WEH2" s="79"/>
      <c r="WEI2" s="79"/>
      <c r="WEJ2" s="79"/>
      <c r="WEK2" s="79"/>
      <c r="WEL2" s="79"/>
      <c r="WEM2" s="79"/>
      <c r="WEN2" s="79"/>
      <c r="WEO2" s="79"/>
      <c r="WEP2" s="79"/>
      <c r="WEQ2" s="79"/>
      <c r="WER2" s="79"/>
      <c r="WES2" s="79"/>
      <c r="WET2" s="79"/>
      <c r="WEU2" s="79"/>
      <c r="WEV2" s="79"/>
      <c r="WEW2" s="79"/>
      <c r="WEX2" s="79"/>
      <c r="WEY2" s="79"/>
      <c r="WEZ2" s="79"/>
      <c r="WFA2" s="79"/>
      <c r="WFB2" s="79"/>
      <c r="WFC2" s="79"/>
      <c r="WFD2" s="79"/>
      <c r="WFE2" s="79"/>
      <c r="WFF2" s="79"/>
      <c r="WFG2" s="79"/>
      <c r="WFH2" s="79"/>
      <c r="WFI2" s="79"/>
      <c r="WFJ2" s="79"/>
      <c r="WFK2" s="79"/>
      <c r="WFL2" s="79"/>
      <c r="WFM2" s="79"/>
      <c r="WFN2" s="79"/>
      <c r="WFO2" s="79"/>
      <c r="WFP2" s="79"/>
      <c r="WFQ2" s="79"/>
      <c r="WFR2" s="79"/>
      <c r="WFS2" s="79"/>
      <c r="WFT2" s="79"/>
      <c r="WFU2" s="79"/>
      <c r="WFV2" s="79"/>
      <c r="WFW2" s="79"/>
      <c r="WFX2" s="79"/>
      <c r="WFY2" s="79"/>
      <c r="WFZ2" s="79"/>
      <c r="WGA2" s="79"/>
      <c r="WGB2" s="79"/>
      <c r="WGC2" s="79"/>
      <c r="WGD2" s="79"/>
      <c r="WGE2" s="79"/>
      <c r="WGF2" s="79"/>
      <c r="WGG2" s="79"/>
      <c r="WGH2" s="79"/>
      <c r="WGI2" s="79"/>
      <c r="WGJ2" s="79"/>
      <c r="WGK2" s="79"/>
      <c r="WGL2" s="79"/>
      <c r="WGM2" s="79"/>
      <c r="WGN2" s="79"/>
      <c r="WGO2" s="79"/>
      <c r="WGP2" s="79"/>
      <c r="WGQ2" s="79"/>
      <c r="WGR2" s="79"/>
      <c r="WGS2" s="79"/>
      <c r="WGT2" s="79"/>
      <c r="WGU2" s="79"/>
      <c r="WGV2" s="79"/>
      <c r="WGW2" s="79"/>
      <c r="WGX2" s="79"/>
      <c r="WGY2" s="79"/>
      <c r="WGZ2" s="79"/>
      <c r="WHA2" s="79"/>
      <c r="WHB2" s="79"/>
      <c r="WHC2" s="79"/>
      <c r="WHD2" s="79"/>
      <c r="WHE2" s="79"/>
      <c r="WHF2" s="79"/>
      <c r="WHG2" s="79"/>
      <c r="WHH2" s="79"/>
      <c r="WHI2" s="79"/>
      <c r="WHJ2" s="79"/>
      <c r="WHK2" s="79"/>
      <c r="WHL2" s="79"/>
      <c r="WHM2" s="79"/>
      <c r="WHN2" s="79"/>
      <c r="WHO2" s="79"/>
      <c r="WHP2" s="79"/>
      <c r="WHQ2" s="79"/>
      <c r="WHR2" s="79"/>
      <c r="WHS2" s="79"/>
      <c r="WHT2" s="79"/>
      <c r="WHU2" s="79"/>
      <c r="WHV2" s="79"/>
      <c r="WHW2" s="79"/>
      <c r="WHX2" s="79"/>
      <c r="WHY2" s="79"/>
      <c r="WHZ2" s="79"/>
      <c r="WIA2" s="79"/>
      <c r="WIB2" s="79"/>
      <c r="WIC2" s="79"/>
      <c r="WID2" s="79"/>
      <c r="WIE2" s="79"/>
      <c r="WIF2" s="79"/>
      <c r="WIG2" s="79"/>
      <c r="WIH2" s="79"/>
      <c r="WII2" s="79"/>
      <c r="WIJ2" s="79"/>
      <c r="WIK2" s="79"/>
      <c r="WIL2" s="79"/>
      <c r="WIM2" s="79"/>
      <c r="WIN2" s="79"/>
      <c r="WIO2" s="79"/>
      <c r="WIP2" s="79"/>
      <c r="WIQ2" s="79"/>
      <c r="WIR2" s="79"/>
      <c r="WIS2" s="79"/>
      <c r="WIT2" s="79"/>
      <c r="WIU2" s="79"/>
      <c r="WIV2" s="79"/>
      <c r="WIW2" s="79"/>
      <c r="WIX2" s="79"/>
      <c r="WIY2" s="79"/>
      <c r="WIZ2" s="79"/>
      <c r="WJA2" s="79"/>
      <c r="WJB2" s="79"/>
      <c r="WJC2" s="79"/>
      <c r="WJD2" s="79"/>
      <c r="WJE2" s="79"/>
      <c r="WJF2" s="79"/>
      <c r="WJG2" s="79"/>
      <c r="WJH2" s="79"/>
      <c r="WJI2" s="79"/>
      <c r="WJJ2" s="79"/>
      <c r="WJK2" s="79"/>
      <c r="WJL2" s="79"/>
      <c r="WJM2" s="79"/>
      <c r="WJN2" s="79"/>
      <c r="WJO2" s="79"/>
      <c r="WJP2" s="79"/>
      <c r="WJQ2" s="79"/>
      <c r="WJR2" s="79"/>
      <c r="WJS2" s="79"/>
      <c r="WJT2" s="79"/>
      <c r="WJU2" s="79"/>
      <c r="WJV2" s="79"/>
      <c r="WJW2" s="79"/>
      <c r="WJX2" s="79"/>
      <c r="WJY2" s="79"/>
      <c r="WJZ2" s="79"/>
      <c r="WKA2" s="79"/>
      <c r="WKB2" s="79"/>
      <c r="WKC2" s="79"/>
      <c r="WKD2" s="79"/>
      <c r="WKE2" s="79"/>
      <c r="WKF2" s="79"/>
      <c r="WKG2" s="79"/>
      <c r="WKH2" s="79"/>
      <c r="WKI2" s="79"/>
      <c r="WKJ2" s="79"/>
      <c r="WKK2" s="79"/>
      <c r="WKL2" s="79"/>
      <c r="WKM2" s="79"/>
      <c r="WKN2" s="79"/>
      <c r="WKO2" s="79"/>
      <c r="WKP2" s="79"/>
      <c r="WKQ2" s="79"/>
      <c r="WKR2" s="79"/>
      <c r="WKS2" s="79"/>
      <c r="WKT2" s="79"/>
      <c r="WKU2" s="79"/>
      <c r="WKV2" s="79"/>
      <c r="WKW2" s="79"/>
      <c r="WKX2" s="79"/>
      <c r="WKY2" s="79"/>
      <c r="WKZ2" s="79"/>
      <c r="WLA2" s="79"/>
      <c r="WLB2" s="79"/>
      <c r="WLC2" s="79"/>
      <c r="WLD2" s="79"/>
      <c r="WLE2" s="79"/>
      <c r="WLF2" s="79"/>
      <c r="WLG2" s="79"/>
      <c r="WLH2" s="79"/>
      <c r="WLI2" s="79"/>
      <c r="WLJ2" s="79"/>
      <c r="WLK2" s="79"/>
      <c r="WLL2" s="79"/>
      <c r="WLM2" s="79"/>
      <c r="WLN2" s="79"/>
      <c r="WLO2" s="79"/>
      <c r="WLP2" s="79"/>
      <c r="WLQ2" s="79"/>
      <c r="WLR2" s="79"/>
      <c r="WLS2" s="79"/>
      <c r="WLT2" s="79"/>
      <c r="WLU2" s="79"/>
      <c r="WLV2" s="79"/>
      <c r="WLW2" s="79"/>
      <c r="WLX2" s="79"/>
      <c r="WLY2" s="79"/>
      <c r="WLZ2" s="79"/>
      <c r="WMA2" s="79"/>
      <c r="WMB2" s="79"/>
      <c r="WMC2" s="79"/>
      <c r="WMD2" s="79"/>
      <c r="WME2" s="79"/>
      <c r="WMF2" s="79"/>
      <c r="WMG2" s="79"/>
      <c r="WMH2" s="79"/>
      <c r="WMI2" s="79"/>
      <c r="WMJ2" s="79"/>
      <c r="WMK2" s="79"/>
      <c r="WML2" s="79"/>
      <c r="WMM2" s="79"/>
      <c r="WMN2" s="79"/>
      <c r="WMO2" s="79"/>
      <c r="WMP2" s="79"/>
      <c r="WMQ2" s="79"/>
      <c r="WMR2" s="79"/>
      <c r="WMS2" s="79"/>
      <c r="WMT2" s="79"/>
      <c r="WMU2" s="79"/>
      <c r="WMV2" s="79"/>
      <c r="WMW2" s="79"/>
      <c r="WMX2" s="79"/>
      <c r="WMY2" s="79"/>
      <c r="WMZ2" s="79"/>
      <c r="WNA2" s="79"/>
      <c r="WNB2" s="79"/>
      <c r="WNC2" s="79"/>
      <c r="WND2" s="79"/>
      <c r="WNE2" s="79"/>
      <c r="WNF2" s="79"/>
      <c r="WNG2" s="79"/>
      <c r="WNH2" s="79"/>
      <c r="WNI2" s="79"/>
      <c r="WNJ2" s="79"/>
      <c r="WNK2" s="79"/>
      <c r="WNL2" s="79"/>
      <c r="WNM2" s="79"/>
      <c r="WNN2" s="79"/>
      <c r="WNO2" s="79"/>
      <c r="WNP2" s="79"/>
      <c r="WNQ2" s="79"/>
      <c r="WNR2" s="79"/>
      <c r="WNS2" s="79"/>
      <c r="WNT2" s="79"/>
      <c r="WNU2" s="79"/>
      <c r="WNV2" s="79"/>
      <c r="WNW2" s="79"/>
      <c r="WNX2" s="79"/>
      <c r="WNY2" s="79"/>
      <c r="WNZ2" s="79"/>
      <c r="WOA2" s="79"/>
      <c r="WOB2" s="79"/>
      <c r="WOC2" s="79"/>
      <c r="WOD2" s="79"/>
      <c r="WOE2" s="79"/>
      <c r="WOF2" s="79"/>
      <c r="WOG2" s="79"/>
      <c r="WOH2" s="79"/>
      <c r="WOI2" s="79"/>
      <c r="WOJ2" s="79"/>
      <c r="WOK2" s="79"/>
      <c r="WOL2" s="79"/>
      <c r="WOM2" s="79"/>
      <c r="WON2" s="79"/>
      <c r="WOO2" s="79"/>
      <c r="WOP2" s="79"/>
      <c r="WOQ2" s="79"/>
      <c r="WOR2" s="79"/>
      <c r="WOS2" s="79"/>
      <c r="WOT2" s="79"/>
      <c r="WOU2" s="79"/>
      <c r="WOV2" s="79"/>
      <c r="WOW2" s="79"/>
      <c r="WOX2" s="79"/>
      <c r="WOY2" s="79"/>
      <c r="WOZ2" s="79"/>
      <c r="WPA2" s="79"/>
      <c r="WPB2" s="79"/>
      <c r="WPC2" s="79"/>
      <c r="WPD2" s="79"/>
      <c r="WPE2" s="79"/>
      <c r="WPF2" s="79"/>
      <c r="WPG2" s="79"/>
      <c r="WPH2" s="79"/>
      <c r="WPI2" s="79"/>
      <c r="WPJ2" s="79"/>
      <c r="WPK2" s="79"/>
      <c r="WPL2" s="79"/>
      <c r="WPM2" s="79"/>
      <c r="WPN2" s="79"/>
      <c r="WPO2" s="79"/>
      <c r="WPP2" s="79"/>
      <c r="WPQ2" s="79"/>
      <c r="WPR2" s="79"/>
      <c r="WPS2" s="79"/>
      <c r="WPT2" s="79"/>
      <c r="WPU2" s="79"/>
      <c r="WPV2" s="79"/>
      <c r="WPW2" s="79"/>
      <c r="WPX2" s="79"/>
      <c r="WPY2" s="79"/>
      <c r="WPZ2" s="79"/>
      <c r="WQA2" s="79"/>
      <c r="WQB2" s="79"/>
      <c r="WQC2" s="79"/>
      <c r="WQD2" s="79"/>
      <c r="WQE2" s="79"/>
      <c r="WQF2" s="79"/>
      <c r="WQG2" s="79"/>
      <c r="WQH2" s="79"/>
      <c r="WQI2" s="79"/>
      <c r="WQJ2" s="79"/>
      <c r="WQK2" s="79"/>
      <c r="WQL2" s="79"/>
      <c r="WQM2" s="79"/>
      <c r="WQN2" s="79"/>
      <c r="WQO2" s="79"/>
      <c r="WQP2" s="79"/>
      <c r="WQQ2" s="79"/>
      <c r="WQR2" s="79"/>
      <c r="WQS2" s="79"/>
      <c r="WQT2" s="79"/>
      <c r="WQU2" s="79"/>
      <c r="WQV2" s="79"/>
      <c r="WQW2" s="79"/>
      <c r="WQX2" s="79"/>
      <c r="WQY2" s="79"/>
      <c r="WQZ2" s="79"/>
      <c r="WRA2" s="79"/>
      <c r="WRB2" s="79"/>
      <c r="WRC2" s="79"/>
      <c r="WRD2" s="79"/>
      <c r="WRE2" s="79"/>
      <c r="WRF2" s="79"/>
      <c r="WRG2" s="79"/>
      <c r="WRH2" s="79"/>
      <c r="WRI2" s="79"/>
      <c r="WRJ2" s="79"/>
      <c r="WRK2" s="79"/>
      <c r="WRL2" s="79"/>
      <c r="WRM2" s="79"/>
      <c r="WRN2" s="79"/>
      <c r="WRO2" s="79"/>
      <c r="WRP2" s="79"/>
      <c r="WRQ2" s="79"/>
      <c r="WRR2" s="79"/>
      <c r="WRS2" s="79"/>
      <c r="WRT2" s="79"/>
      <c r="WRU2" s="79"/>
      <c r="WRV2" s="79"/>
      <c r="WRW2" s="79"/>
      <c r="WRX2" s="79"/>
      <c r="WRY2" s="79"/>
      <c r="WRZ2" s="79"/>
      <c r="WSA2" s="79"/>
      <c r="WSB2" s="79"/>
      <c r="WSC2" s="79"/>
      <c r="WSD2" s="79"/>
      <c r="WSE2" s="79"/>
      <c r="WSF2" s="79"/>
      <c r="WSG2" s="79"/>
      <c r="WSH2" s="79"/>
      <c r="WSI2" s="79"/>
      <c r="WSJ2" s="79"/>
      <c r="WSK2" s="79"/>
      <c r="WSL2" s="79"/>
      <c r="WSM2" s="79"/>
      <c r="WSN2" s="79"/>
      <c r="WSO2" s="79"/>
      <c r="WSP2" s="79"/>
      <c r="WSQ2" s="79"/>
      <c r="WSR2" s="79"/>
      <c r="WSS2" s="79"/>
      <c r="WST2" s="79"/>
      <c r="WSU2" s="79"/>
      <c r="WSV2" s="79"/>
      <c r="WSW2" s="79"/>
      <c r="WSX2" s="79"/>
      <c r="WSY2" s="79"/>
      <c r="WSZ2" s="79"/>
      <c r="WTA2" s="79"/>
      <c r="WTB2" s="79"/>
      <c r="WTC2" s="79"/>
      <c r="WTD2" s="79"/>
      <c r="WTE2" s="79"/>
      <c r="WTF2" s="79"/>
      <c r="WTG2" s="79"/>
      <c r="WTH2" s="79"/>
      <c r="WTI2" s="79"/>
      <c r="WTJ2" s="79"/>
      <c r="WTK2" s="79"/>
      <c r="WTL2" s="79"/>
      <c r="WTM2" s="79"/>
      <c r="WTN2" s="79"/>
      <c r="WTO2" s="79"/>
      <c r="WTP2" s="79"/>
      <c r="WTQ2" s="79"/>
      <c r="WTR2" s="79"/>
      <c r="WTS2" s="79"/>
      <c r="WTT2" s="79"/>
      <c r="WTU2" s="79"/>
      <c r="WTV2" s="79"/>
      <c r="WTW2" s="79"/>
      <c r="WTX2" s="79"/>
      <c r="WTY2" s="79"/>
      <c r="WTZ2" s="79"/>
      <c r="WUA2" s="79"/>
      <c r="WUB2" s="79"/>
      <c r="WUC2" s="79"/>
      <c r="WUD2" s="79"/>
      <c r="WUE2" s="79"/>
      <c r="WUF2" s="79"/>
      <c r="WUG2" s="79"/>
      <c r="WUH2" s="79"/>
      <c r="WUI2" s="79"/>
      <c r="WUJ2" s="79"/>
      <c r="WUK2" s="79"/>
      <c r="WUL2" s="79"/>
      <c r="WUM2" s="79"/>
      <c r="WUN2" s="79"/>
      <c r="WUO2" s="79"/>
      <c r="WUP2" s="79"/>
      <c r="WUQ2" s="79"/>
      <c r="WUR2" s="79"/>
      <c r="WUS2" s="79"/>
      <c r="WUT2" s="79"/>
      <c r="WUU2" s="79"/>
      <c r="WUV2" s="79"/>
      <c r="WUW2" s="79"/>
      <c r="WUX2" s="79"/>
      <c r="WUY2" s="79"/>
      <c r="WUZ2" s="79"/>
      <c r="WVA2" s="79"/>
      <c r="WVB2" s="79"/>
      <c r="WVC2" s="79"/>
      <c r="WVD2" s="79"/>
      <c r="WVE2" s="79"/>
      <c r="WVF2" s="79"/>
      <c r="WVG2" s="79"/>
      <c r="WVH2" s="79"/>
      <c r="WVI2" s="79"/>
      <c r="WVJ2" s="79"/>
      <c r="WVK2" s="79"/>
      <c r="WVL2" s="79"/>
      <c r="WVM2" s="79"/>
      <c r="WVN2" s="79"/>
      <c r="WVO2" s="79"/>
      <c r="WVP2" s="79"/>
      <c r="WVQ2" s="79"/>
      <c r="WVR2" s="79"/>
      <c r="WVS2" s="79"/>
      <c r="WVT2" s="79"/>
      <c r="WVU2" s="79"/>
      <c r="WVV2" s="79"/>
      <c r="WVW2" s="79"/>
      <c r="WVX2" s="79"/>
      <c r="WVY2" s="79"/>
      <c r="WVZ2" s="79"/>
      <c r="WWA2" s="79"/>
      <c r="WWB2" s="79"/>
      <c r="WWC2" s="79"/>
      <c r="WWD2" s="79"/>
      <c r="WWE2" s="79"/>
      <c r="WWF2" s="79"/>
      <c r="WWG2" s="79"/>
      <c r="WWH2" s="79"/>
      <c r="WWI2" s="79"/>
      <c r="WWJ2" s="79"/>
      <c r="WWK2" s="79"/>
      <c r="WWL2" s="79"/>
      <c r="WWM2" s="79"/>
      <c r="WWN2" s="79"/>
      <c r="WWO2" s="79"/>
      <c r="WWP2" s="79"/>
      <c r="WWQ2" s="79"/>
      <c r="WWR2" s="79"/>
      <c r="WWS2" s="79"/>
      <c r="WWT2" s="79"/>
      <c r="WWU2" s="79"/>
      <c r="WWV2" s="79"/>
      <c r="WWW2" s="79"/>
      <c r="WWX2" s="79"/>
      <c r="WWY2" s="79"/>
      <c r="WWZ2" s="79"/>
      <c r="WXA2" s="79"/>
      <c r="WXB2" s="79"/>
      <c r="WXC2" s="79"/>
      <c r="WXD2" s="79"/>
      <c r="WXE2" s="79"/>
      <c r="WXF2" s="79"/>
      <c r="WXG2" s="79"/>
      <c r="WXH2" s="79"/>
      <c r="WXI2" s="79"/>
      <c r="WXJ2" s="79"/>
      <c r="WXK2" s="79"/>
      <c r="WXL2" s="79"/>
      <c r="WXM2" s="79"/>
      <c r="WXN2" s="79"/>
      <c r="WXO2" s="79"/>
      <c r="WXP2" s="79"/>
      <c r="WXQ2" s="79"/>
      <c r="WXR2" s="79"/>
      <c r="WXS2" s="79"/>
      <c r="WXT2" s="79"/>
      <c r="WXU2" s="79"/>
      <c r="WXV2" s="79"/>
      <c r="WXW2" s="79"/>
      <c r="WXX2" s="79"/>
      <c r="WXY2" s="79"/>
      <c r="WXZ2" s="79"/>
      <c r="WYA2" s="79"/>
      <c r="WYB2" s="79"/>
      <c r="WYC2" s="79"/>
      <c r="WYD2" s="79"/>
      <c r="WYE2" s="79"/>
      <c r="WYF2" s="79"/>
      <c r="WYG2" s="79"/>
      <c r="WYH2" s="79"/>
      <c r="WYI2" s="79"/>
      <c r="WYJ2" s="79"/>
      <c r="WYK2" s="79"/>
      <c r="WYL2" s="79"/>
      <c r="WYM2" s="79"/>
      <c r="WYN2" s="79"/>
      <c r="WYO2" s="79"/>
      <c r="WYP2" s="79"/>
      <c r="WYQ2" s="79"/>
      <c r="WYR2" s="79"/>
      <c r="WYS2" s="79"/>
      <c r="WYT2" s="79"/>
      <c r="WYU2" s="79"/>
      <c r="WYV2" s="79"/>
      <c r="WYW2" s="79"/>
      <c r="WYX2" s="79"/>
      <c r="WYY2" s="79"/>
      <c r="WYZ2" s="79"/>
      <c r="WZA2" s="79"/>
      <c r="WZB2" s="79"/>
      <c r="WZC2" s="79"/>
      <c r="WZD2" s="79"/>
      <c r="WZE2" s="79"/>
      <c r="WZF2" s="79"/>
      <c r="WZG2" s="79"/>
      <c r="WZH2" s="79"/>
      <c r="WZI2" s="79"/>
      <c r="WZJ2" s="79"/>
      <c r="WZK2" s="79"/>
      <c r="WZL2" s="79"/>
      <c r="WZM2" s="79"/>
      <c r="WZN2" s="79"/>
      <c r="WZO2" s="79"/>
      <c r="WZP2" s="79"/>
      <c r="WZQ2" s="79"/>
      <c r="WZR2" s="79"/>
      <c r="WZS2" s="79"/>
      <c r="WZT2" s="79"/>
      <c r="WZU2" s="79"/>
      <c r="WZV2" s="79"/>
      <c r="WZW2" s="79"/>
      <c r="WZX2" s="79"/>
      <c r="WZY2" s="79"/>
      <c r="WZZ2" s="79"/>
      <c r="XAA2" s="79"/>
      <c r="XAB2" s="79"/>
      <c r="XAC2" s="79"/>
      <c r="XAD2" s="79"/>
      <c r="XAE2" s="79"/>
      <c r="XAF2" s="79"/>
      <c r="XAG2" s="79"/>
      <c r="XAH2" s="79"/>
      <c r="XAI2" s="79"/>
      <c r="XAJ2" s="79"/>
      <c r="XAK2" s="79"/>
      <c r="XAL2" s="79"/>
      <c r="XAM2" s="79"/>
      <c r="XAN2" s="79"/>
      <c r="XAO2" s="79"/>
      <c r="XAP2" s="79"/>
      <c r="XAQ2" s="79"/>
      <c r="XAR2" s="79"/>
      <c r="XAS2" s="79"/>
      <c r="XAT2" s="79"/>
      <c r="XAU2" s="79"/>
      <c r="XAV2" s="79"/>
      <c r="XAW2" s="79"/>
      <c r="XAX2" s="79"/>
      <c r="XAY2" s="79"/>
      <c r="XAZ2" s="79"/>
      <c r="XBA2" s="79"/>
      <c r="XBB2" s="79"/>
      <c r="XBC2" s="79"/>
      <c r="XBD2" s="79"/>
      <c r="XBE2" s="79"/>
      <c r="XBF2" s="79"/>
      <c r="XBG2" s="79"/>
      <c r="XBH2" s="79"/>
      <c r="XBI2" s="79"/>
      <c r="XBJ2" s="79"/>
      <c r="XBK2" s="79"/>
      <c r="XBL2" s="79"/>
      <c r="XBM2" s="79"/>
      <c r="XBN2" s="79"/>
      <c r="XBO2" s="79"/>
      <c r="XBP2" s="79"/>
      <c r="XBQ2" s="79"/>
      <c r="XBR2" s="79"/>
      <c r="XBS2" s="79"/>
      <c r="XBT2" s="79"/>
      <c r="XBU2" s="79"/>
      <c r="XBV2" s="79"/>
      <c r="XBW2" s="79"/>
      <c r="XBX2" s="79"/>
      <c r="XBY2" s="79"/>
      <c r="XBZ2" s="79"/>
      <c r="XCA2" s="79"/>
      <c r="XCB2" s="79"/>
      <c r="XCC2" s="79"/>
      <c r="XCD2" s="79"/>
      <c r="XCE2" s="79"/>
      <c r="XCF2" s="79"/>
      <c r="XCG2" s="79"/>
      <c r="XCH2" s="79"/>
      <c r="XCI2" s="79"/>
      <c r="XCJ2" s="79"/>
      <c r="XCK2" s="79"/>
      <c r="XCL2" s="79"/>
      <c r="XCM2" s="79"/>
      <c r="XCN2" s="79"/>
      <c r="XCO2" s="79"/>
      <c r="XCP2" s="79"/>
      <c r="XCQ2" s="79"/>
      <c r="XCR2" s="79"/>
      <c r="XCS2" s="79"/>
      <c r="XCT2" s="79"/>
      <c r="XCU2" s="79"/>
      <c r="XCV2" s="79"/>
      <c r="XCW2" s="79"/>
      <c r="XCX2" s="79"/>
      <c r="XCY2" s="79"/>
      <c r="XCZ2" s="79"/>
      <c r="XDA2" s="79"/>
      <c r="XDB2" s="79"/>
      <c r="XDC2" s="79"/>
      <c r="XDD2" s="79"/>
      <c r="XDE2" s="79"/>
      <c r="XDF2" s="79"/>
      <c r="XDG2" s="79"/>
      <c r="XDH2" s="79"/>
      <c r="XDI2" s="79"/>
      <c r="XDJ2" s="79"/>
      <c r="XDK2" s="79"/>
      <c r="XDL2" s="79"/>
      <c r="XDM2" s="79"/>
      <c r="XDN2" s="79"/>
      <c r="XDO2" s="79"/>
      <c r="XDP2" s="79"/>
      <c r="XDQ2" s="79"/>
      <c r="XDR2" s="79"/>
      <c r="XDS2" s="79"/>
      <c r="XDT2" s="79"/>
      <c r="XDU2" s="79"/>
      <c r="XDV2" s="79"/>
      <c r="XDW2" s="79"/>
      <c r="XDX2" s="79"/>
      <c r="XDY2" s="79"/>
      <c r="XDZ2" s="79"/>
      <c r="XEA2" s="79"/>
      <c r="XEB2" s="79"/>
      <c r="XEC2" s="79"/>
      <c r="XED2" s="79"/>
      <c r="XEE2" s="79"/>
      <c r="XEF2" s="79"/>
      <c r="XEG2" s="79"/>
      <c r="XEH2" s="79"/>
      <c r="XEI2" s="79"/>
      <c r="XEJ2" s="79"/>
      <c r="XEK2" s="79"/>
      <c r="XEL2" s="79"/>
      <c r="XEM2" s="79"/>
      <c r="XEN2" s="79"/>
    </row>
    <row r="3" spans="1:16368" s="2" customFormat="1" ht="18.75" x14ac:dyDescent="0.3">
      <c r="A3" s="33" t="s">
        <v>35</v>
      </c>
      <c r="B3" s="40"/>
      <c r="I3" s="162"/>
      <c r="Q3" s="241"/>
    </row>
    <row r="4" spans="1:16368" s="2" customFormat="1" ht="16.5" customHeight="1" x14ac:dyDescent="0.3">
      <c r="A4" s="33" t="s">
        <v>36</v>
      </c>
      <c r="B4" s="40"/>
      <c r="I4" s="161"/>
      <c r="K4" s="241"/>
      <c r="L4" s="241"/>
      <c r="M4" s="241"/>
      <c r="N4" s="241"/>
      <c r="O4" s="241"/>
      <c r="P4" s="241"/>
      <c r="Q4" s="11"/>
    </row>
    <row r="5" spans="1:16368" s="2" customFormat="1" ht="15" customHeight="1" x14ac:dyDescent="0.3">
      <c r="A5" s="33" t="s">
        <v>70</v>
      </c>
      <c r="B5" s="40"/>
      <c r="I5" s="162"/>
      <c r="K5" s="11"/>
      <c r="L5" s="11"/>
      <c r="M5" s="11"/>
      <c r="N5" s="11"/>
      <c r="O5" s="11"/>
      <c r="P5" s="11"/>
      <c r="Q5" s="241"/>
    </row>
    <row r="6" spans="1:16368" ht="8.25" customHeight="1" x14ac:dyDescent="0.25">
      <c r="I6" s="161"/>
      <c r="K6" s="241"/>
      <c r="L6" s="241"/>
      <c r="M6" s="241"/>
      <c r="N6" s="241"/>
      <c r="O6" s="241"/>
      <c r="P6" s="241"/>
      <c r="Q6" s="11"/>
    </row>
    <row r="7" spans="1:16368" ht="21.75" customHeight="1" x14ac:dyDescent="0.25">
      <c r="A7" s="1386" t="s">
        <v>18</v>
      </c>
      <c r="B7" s="1386" t="s">
        <v>7</v>
      </c>
      <c r="C7" s="1440">
        <v>2022</v>
      </c>
      <c r="D7" s="1440"/>
      <c r="E7" s="1440"/>
      <c r="F7" s="1389">
        <v>2023</v>
      </c>
      <c r="G7" s="1390"/>
      <c r="H7" s="1391"/>
      <c r="I7" s="1235">
        <v>2024</v>
      </c>
      <c r="J7" s="1235"/>
      <c r="K7" s="1152"/>
      <c r="L7" s="1279">
        <v>2025</v>
      </c>
      <c r="M7" s="1280"/>
      <c r="N7" s="1344" t="s">
        <v>446</v>
      </c>
      <c r="O7" s="1344" t="s">
        <v>448</v>
      </c>
      <c r="P7" s="1344" t="s">
        <v>447</v>
      </c>
      <c r="Q7" s="1344" t="s">
        <v>450</v>
      </c>
    </row>
    <row r="8" spans="1:16368" s="193" customFormat="1" ht="32.25" customHeight="1" x14ac:dyDescent="0.25">
      <c r="A8" s="1387"/>
      <c r="B8" s="1387"/>
      <c r="C8" s="1120" t="s">
        <v>178</v>
      </c>
      <c r="D8" s="1122" t="s">
        <v>1</v>
      </c>
      <c r="E8" s="1132" t="s">
        <v>138</v>
      </c>
      <c r="F8" s="1156" t="s">
        <v>0</v>
      </c>
      <c r="G8" s="1126" t="s">
        <v>1</v>
      </c>
      <c r="H8" s="1126" t="s">
        <v>138</v>
      </c>
      <c r="I8" s="690" t="s">
        <v>0</v>
      </c>
      <c r="J8" s="1151" t="s">
        <v>1</v>
      </c>
      <c r="K8" s="691" t="s">
        <v>138</v>
      </c>
      <c r="L8" s="690" t="s">
        <v>0</v>
      </c>
      <c r="M8" s="1151" t="s">
        <v>1</v>
      </c>
      <c r="N8" s="1344"/>
      <c r="O8" s="1344"/>
      <c r="P8" s="1344"/>
      <c r="Q8" s="1344"/>
    </row>
    <row r="9" spans="1:16368" s="2" customFormat="1" ht="18" customHeight="1" x14ac:dyDescent="0.25">
      <c r="A9" s="351">
        <v>1001</v>
      </c>
      <c r="B9" s="75" t="s">
        <v>8</v>
      </c>
      <c r="C9" s="360">
        <v>11664480</v>
      </c>
      <c r="D9" s="360">
        <v>11664480</v>
      </c>
      <c r="E9" s="306">
        <f>D9/C9*100</f>
        <v>100</v>
      </c>
      <c r="F9" s="360">
        <v>16871820</v>
      </c>
      <c r="G9" s="360">
        <v>15902812.51</v>
      </c>
      <c r="H9" s="306">
        <f>G9/F9*100</f>
        <v>94.256651090398066</v>
      </c>
      <c r="I9" s="360">
        <v>15000000</v>
      </c>
      <c r="J9" s="360">
        <v>15000000</v>
      </c>
      <c r="K9" s="667">
        <f>J9/I9*100</f>
        <v>100</v>
      </c>
      <c r="L9" s="659">
        <v>16704800</v>
      </c>
      <c r="M9" s="667"/>
      <c r="N9" s="659">
        <v>21020000</v>
      </c>
      <c r="O9" s="667"/>
      <c r="P9" s="667"/>
      <c r="Q9" s="1431" t="s">
        <v>451</v>
      </c>
    </row>
    <row r="10" spans="1:16368" s="2" customFormat="1" ht="18" customHeight="1" x14ac:dyDescent="0.25">
      <c r="A10" s="19">
        <v>1002</v>
      </c>
      <c r="B10" s="12" t="s">
        <v>9</v>
      </c>
      <c r="C10" s="307">
        <v>2000000</v>
      </c>
      <c r="D10" s="307">
        <v>1278783.51</v>
      </c>
      <c r="E10" s="307">
        <f t="shared" ref="E10:E37" si="0">D10/C10*100</f>
        <v>63.939175499999997</v>
      </c>
      <c r="F10" s="307">
        <v>2000000</v>
      </c>
      <c r="G10" s="307">
        <v>1955996.59</v>
      </c>
      <c r="H10" s="307">
        <f t="shared" ref="H10:H37" si="1">G10/F10*100</f>
        <v>97.799829500000001</v>
      </c>
      <c r="I10" s="307">
        <v>1600000</v>
      </c>
      <c r="J10" s="307">
        <v>2192300.1</v>
      </c>
      <c r="K10" s="667">
        <f t="shared" ref="K10:K37" si="2">J10/I10*100</f>
        <v>137.01875625</v>
      </c>
      <c r="L10" s="659">
        <v>2000000</v>
      </c>
      <c r="M10" s="309"/>
      <c r="N10" s="659">
        <v>4000000</v>
      </c>
      <c r="O10" s="309"/>
      <c r="P10" s="309"/>
      <c r="Q10" s="1432"/>
    </row>
    <row r="11" spans="1:16368" s="2" customFormat="1" ht="18" customHeight="1" x14ac:dyDescent="0.25">
      <c r="A11" s="44">
        <v>1003</v>
      </c>
      <c r="B11" s="24" t="s">
        <v>10</v>
      </c>
      <c r="C11" s="623">
        <v>17498085</v>
      </c>
      <c r="D11" s="195">
        <v>16545037.880000001</v>
      </c>
      <c r="E11" s="195">
        <f t="shared" si="0"/>
        <v>94.553420445723063</v>
      </c>
      <c r="F11" s="195">
        <v>8881500</v>
      </c>
      <c r="G11" s="195">
        <v>8653290.1600000001</v>
      </c>
      <c r="H11" s="195">
        <f t="shared" si="1"/>
        <v>97.430503405956202</v>
      </c>
      <c r="I11" s="195">
        <v>7500000</v>
      </c>
      <c r="J11" s="195">
        <v>27438353.789999999</v>
      </c>
      <c r="K11" s="667">
        <f t="shared" si="2"/>
        <v>365.84471719999999</v>
      </c>
      <c r="L11" s="659">
        <v>11840200</v>
      </c>
      <c r="M11" s="309"/>
      <c r="N11" s="659">
        <v>10357000</v>
      </c>
      <c r="O11" s="309"/>
      <c r="P11" s="309"/>
      <c r="Q11" s="1432"/>
    </row>
    <row r="12" spans="1:16368" ht="25.5" customHeight="1" thickBot="1" x14ac:dyDescent="0.35">
      <c r="A12" s="1446" t="s">
        <v>139</v>
      </c>
      <c r="B12" s="1447"/>
      <c r="C12" s="54">
        <f>SUM(C9:C11)</f>
        <v>31162565</v>
      </c>
      <c r="D12" s="54">
        <f>SUM(D9:D11)</f>
        <v>29488301.390000001</v>
      </c>
      <c r="E12" s="117">
        <f t="shared" si="0"/>
        <v>94.627324130731864</v>
      </c>
      <c r="F12" s="54">
        <f>SUM(F9:F11)</f>
        <v>27753320</v>
      </c>
      <c r="G12" s="54">
        <f>SUM(G9:G11)</f>
        <v>26512099.260000002</v>
      </c>
      <c r="H12" s="117">
        <f t="shared" si="1"/>
        <v>95.527667536712741</v>
      </c>
      <c r="I12" s="54">
        <f>SUM(I9:I11)</f>
        <v>24100000</v>
      </c>
      <c r="J12" s="54">
        <f>SUM(J9:J11)</f>
        <v>44630653.890000001</v>
      </c>
      <c r="K12" s="722">
        <f t="shared" si="2"/>
        <v>185.18943522821576</v>
      </c>
      <c r="L12" s="54">
        <f>SUM(L9:L11)</f>
        <v>30545000</v>
      </c>
      <c r="M12" s="54">
        <f t="shared" ref="M12" si="3">SUM(M9:M11)</f>
        <v>0</v>
      </c>
      <c r="N12" s="54">
        <f t="shared" ref="N12:P12" si="4">SUM(N9:N11)</f>
        <v>35377000</v>
      </c>
      <c r="O12" s="54">
        <f t="shared" si="4"/>
        <v>0</v>
      </c>
      <c r="P12" s="54">
        <f t="shared" si="4"/>
        <v>0</v>
      </c>
      <c r="Q12" s="1432"/>
    </row>
    <row r="13" spans="1:16368" s="2" customFormat="1" ht="18" customHeight="1" thickTop="1" x14ac:dyDescent="0.25">
      <c r="A13" s="58">
        <v>1101</v>
      </c>
      <c r="B13" s="25" t="s">
        <v>112</v>
      </c>
      <c r="C13" s="307">
        <v>1890000</v>
      </c>
      <c r="D13" s="307">
        <v>1522039.24</v>
      </c>
      <c r="E13" s="307">
        <f t="shared" si="0"/>
        <v>80.53117671957672</v>
      </c>
      <c r="F13" s="307">
        <v>2000000</v>
      </c>
      <c r="G13" s="307">
        <v>1802091</v>
      </c>
      <c r="H13" s="307">
        <f t="shared" si="1"/>
        <v>90.104550000000003</v>
      </c>
      <c r="I13" s="307">
        <v>1500000</v>
      </c>
      <c r="J13" s="307">
        <v>1358416.25</v>
      </c>
      <c r="K13" s="309">
        <f t="shared" si="2"/>
        <v>90.561083333333343</v>
      </c>
      <c r="L13" s="307">
        <v>1400000</v>
      </c>
      <c r="M13" s="307"/>
      <c r="N13" s="307">
        <v>1600000</v>
      </c>
      <c r="O13" s="307"/>
      <c r="P13" s="307"/>
      <c r="Q13" s="1432"/>
    </row>
    <row r="14" spans="1:16368" s="2" customFormat="1" x14ac:dyDescent="0.25">
      <c r="A14" s="19">
        <v>1201</v>
      </c>
      <c r="B14" s="36" t="s">
        <v>12</v>
      </c>
      <c r="C14" s="623">
        <v>1400000</v>
      </c>
      <c r="D14" s="307">
        <v>1399671.35</v>
      </c>
      <c r="E14" s="307">
        <f t="shared" si="0"/>
        <v>99.976525000000009</v>
      </c>
      <c r="F14" s="307">
        <v>2500000</v>
      </c>
      <c r="G14" s="307">
        <v>1796053</v>
      </c>
      <c r="H14" s="307">
        <f t="shared" si="1"/>
        <v>71.842119999999994</v>
      </c>
      <c r="I14" s="307">
        <v>1500000</v>
      </c>
      <c r="J14" s="307">
        <v>1459514.1</v>
      </c>
      <c r="K14" s="667">
        <f t="shared" si="2"/>
        <v>97.300939999999997</v>
      </c>
      <c r="L14" s="307">
        <v>1500000</v>
      </c>
      <c r="M14" s="307"/>
      <c r="N14" s="307">
        <v>1500000</v>
      </c>
      <c r="O14" s="307"/>
      <c r="P14" s="307"/>
      <c r="Q14" s="1432"/>
    </row>
    <row r="15" spans="1:16368" s="2" customFormat="1" ht="18" customHeight="1" x14ac:dyDescent="0.25">
      <c r="A15" s="19">
        <v>1202</v>
      </c>
      <c r="B15" s="16" t="s">
        <v>13</v>
      </c>
      <c r="C15" s="623">
        <v>2200000</v>
      </c>
      <c r="D15" s="307">
        <v>2199999.5</v>
      </c>
      <c r="E15" s="307">
        <f t="shared" si="0"/>
        <v>99.999977272727264</v>
      </c>
      <c r="F15" s="307">
        <v>4200000</v>
      </c>
      <c r="G15" s="307">
        <v>2768240</v>
      </c>
      <c r="H15" s="307">
        <f t="shared" si="1"/>
        <v>65.910476190476189</v>
      </c>
      <c r="I15" s="307"/>
      <c r="J15" s="307">
        <v>0</v>
      </c>
      <c r="K15" s="667"/>
      <c r="L15" s="307"/>
      <c r="M15" s="307"/>
      <c r="N15" s="307"/>
      <c r="O15" s="307"/>
      <c r="P15" s="307"/>
      <c r="Q15" s="1432"/>
    </row>
    <row r="16" spans="1:16368" s="2" customFormat="1" ht="18" customHeight="1" x14ac:dyDescent="0.25">
      <c r="A16" s="19" t="s">
        <v>389</v>
      </c>
      <c r="B16" s="16" t="s">
        <v>211</v>
      </c>
      <c r="C16" s="623"/>
      <c r="D16" s="307"/>
      <c r="E16" s="307"/>
      <c r="F16" s="307"/>
      <c r="G16" s="307"/>
      <c r="H16" s="307"/>
      <c r="I16" s="307">
        <v>816000</v>
      </c>
      <c r="J16" s="307">
        <v>661300</v>
      </c>
      <c r="K16" s="667">
        <f t="shared" si="2"/>
        <v>81.041666666666671</v>
      </c>
      <c r="L16" s="307">
        <v>700000</v>
      </c>
      <c r="M16" s="307"/>
      <c r="N16" s="307">
        <v>700000</v>
      </c>
      <c r="O16" s="307"/>
      <c r="P16" s="307"/>
      <c r="Q16" s="1432"/>
    </row>
    <row r="17" spans="1:17" s="2" customFormat="1" ht="18" customHeight="1" x14ac:dyDescent="0.25">
      <c r="A17" s="19" t="s">
        <v>390</v>
      </c>
      <c r="B17" s="16" t="s">
        <v>198</v>
      </c>
      <c r="C17" s="623"/>
      <c r="D17" s="307"/>
      <c r="E17" s="307"/>
      <c r="F17" s="307"/>
      <c r="G17" s="307"/>
      <c r="H17" s="307"/>
      <c r="I17" s="307">
        <v>1684000</v>
      </c>
      <c r="J17" s="307">
        <v>1684000</v>
      </c>
      <c r="K17" s="667">
        <f t="shared" si="2"/>
        <v>100</v>
      </c>
      <c r="L17" s="307">
        <v>1700000</v>
      </c>
      <c r="M17" s="307"/>
      <c r="N17" s="307">
        <v>1800000</v>
      </c>
      <c r="O17" s="307"/>
      <c r="P17" s="307"/>
      <c r="Q17" s="1432"/>
    </row>
    <row r="18" spans="1:17" s="2" customFormat="1" ht="18" customHeight="1" x14ac:dyDescent="0.25">
      <c r="A18" s="19">
        <v>1205</v>
      </c>
      <c r="B18" s="16" t="s">
        <v>124</v>
      </c>
      <c r="C18" s="307">
        <v>200000</v>
      </c>
      <c r="D18" s="307">
        <v>142940</v>
      </c>
      <c r="E18" s="307">
        <f t="shared" si="0"/>
        <v>71.47</v>
      </c>
      <c r="F18" s="307">
        <v>200000</v>
      </c>
      <c r="G18" s="307">
        <v>199116</v>
      </c>
      <c r="H18" s="307">
        <f t="shared" si="1"/>
        <v>99.558000000000007</v>
      </c>
      <c r="I18" s="307">
        <v>100000</v>
      </c>
      <c r="J18" s="307">
        <v>99079</v>
      </c>
      <c r="K18" s="667">
        <f t="shared" si="2"/>
        <v>99.078999999999994</v>
      </c>
      <c r="L18" s="307">
        <v>900000</v>
      </c>
      <c r="M18" s="307"/>
      <c r="N18" s="307">
        <v>500000</v>
      </c>
      <c r="O18" s="307"/>
      <c r="P18" s="307"/>
      <c r="Q18" s="1432"/>
    </row>
    <row r="19" spans="1:17" s="2" customFormat="1" ht="18" customHeight="1" x14ac:dyDescent="0.25">
      <c r="A19" s="19">
        <v>1206</v>
      </c>
      <c r="B19" s="16" t="s">
        <v>122</v>
      </c>
      <c r="C19" s="362"/>
      <c r="D19" s="307"/>
      <c r="E19" s="307"/>
      <c r="F19" s="307"/>
      <c r="G19" s="307"/>
      <c r="H19" s="307"/>
      <c r="I19" s="307"/>
      <c r="J19" s="307">
        <v>0</v>
      </c>
      <c r="K19" s="667"/>
      <c r="L19" s="307">
        <v>50000</v>
      </c>
      <c r="M19" s="307"/>
      <c r="N19" s="307">
        <v>30000</v>
      </c>
      <c r="O19" s="307"/>
      <c r="P19" s="307"/>
      <c r="Q19" s="1432"/>
    </row>
    <row r="20" spans="1:17" s="2" customFormat="1" ht="18" customHeight="1" x14ac:dyDescent="0.25">
      <c r="A20" s="19">
        <v>1301</v>
      </c>
      <c r="B20" s="16" t="s">
        <v>14</v>
      </c>
      <c r="C20" s="623">
        <v>1900000</v>
      </c>
      <c r="D20" s="307">
        <v>1270991.57</v>
      </c>
      <c r="E20" s="307">
        <f t="shared" si="0"/>
        <v>66.894293157894737</v>
      </c>
      <c r="F20" s="307">
        <v>1500000</v>
      </c>
      <c r="G20" s="307">
        <v>1499998.66</v>
      </c>
      <c r="H20" s="307">
        <f t="shared" si="1"/>
        <v>99.999910666666665</v>
      </c>
      <c r="I20" s="307">
        <v>1500000</v>
      </c>
      <c r="J20" s="307">
        <v>2521296.2200000002</v>
      </c>
      <c r="K20" s="667">
        <f t="shared" si="2"/>
        <v>168.08641466666668</v>
      </c>
      <c r="L20" s="307">
        <v>2000000</v>
      </c>
      <c r="M20" s="307"/>
      <c r="N20" s="307">
        <v>2000000</v>
      </c>
      <c r="O20" s="307"/>
      <c r="P20" s="307"/>
      <c r="Q20" s="1432"/>
    </row>
    <row r="21" spans="1:17" s="2" customFormat="1" ht="18" customHeight="1" x14ac:dyDescent="0.25">
      <c r="A21" s="19">
        <v>1302</v>
      </c>
      <c r="B21" s="16" t="s">
        <v>123</v>
      </c>
      <c r="C21" s="623">
        <v>500000</v>
      </c>
      <c r="D21" s="307">
        <v>496382.45</v>
      </c>
      <c r="E21" s="307">
        <f t="shared" si="0"/>
        <v>99.27649000000001</v>
      </c>
      <c r="F21" s="307">
        <v>1000000</v>
      </c>
      <c r="G21" s="307">
        <v>702023.32</v>
      </c>
      <c r="H21" s="307">
        <f t="shared" si="1"/>
        <v>70.202331999999984</v>
      </c>
      <c r="I21" s="307">
        <v>500000</v>
      </c>
      <c r="J21" s="307">
        <v>471740</v>
      </c>
      <c r="K21" s="667">
        <f t="shared" si="2"/>
        <v>94.347999999999999</v>
      </c>
      <c r="L21" s="307">
        <v>500000</v>
      </c>
      <c r="M21" s="307"/>
      <c r="N21" s="307">
        <v>500000</v>
      </c>
      <c r="O21" s="307"/>
      <c r="P21" s="307"/>
      <c r="Q21" s="1432"/>
    </row>
    <row r="22" spans="1:17" s="2" customFormat="1" ht="18" customHeight="1" x14ac:dyDescent="0.25">
      <c r="A22" s="19">
        <v>1303</v>
      </c>
      <c r="B22" s="16" t="s">
        <v>109</v>
      </c>
      <c r="C22" s="623">
        <v>1000000</v>
      </c>
      <c r="D22" s="307">
        <v>307800</v>
      </c>
      <c r="E22" s="307">
        <f t="shared" si="0"/>
        <v>30.78</v>
      </c>
      <c r="F22" s="307">
        <v>1000000</v>
      </c>
      <c r="G22" s="307">
        <v>337369.47</v>
      </c>
      <c r="H22" s="307">
        <f t="shared" si="1"/>
        <v>33.736946999999994</v>
      </c>
      <c r="I22" s="307">
        <v>500000</v>
      </c>
      <c r="J22" s="307">
        <v>299241.15999999997</v>
      </c>
      <c r="K22" s="667">
        <f t="shared" si="2"/>
        <v>59.848231999999989</v>
      </c>
      <c r="L22" s="307">
        <v>300000</v>
      </c>
      <c r="M22" s="307"/>
      <c r="N22" s="307">
        <v>250000</v>
      </c>
      <c r="O22" s="307"/>
      <c r="P22" s="307"/>
      <c r="Q22" s="1432"/>
    </row>
    <row r="23" spans="1:17" s="2" customFormat="1" ht="18" customHeight="1" x14ac:dyDescent="0.25">
      <c r="A23" s="19">
        <v>1401</v>
      </c>
      <c r="B23" s="12" t="s">
        <v>127</v>
      </c>
      <c r="C23" s="307">
        <v>5000</v>
      </c>
      <c r="D23" s="307">
        <v>4750</v>
      </c>
      <c r="E23" s="307">
        <f t="shared" si="0"/>
        <v>95</v>
      </c>
      <c r="F23" s="307">
        <v>5000</v>
      </c>
      <c r="G23" s="307">
        <v>4850</v>
      </c>
      <c r="H23" s="307">
        <f t="shared" si="1"/>
        <v>97</v>
      </c>
      <c r="I23" s="307">
        <v>1000</v>
      </c>
      <c r="J23" s="307">
        <v>1000</v>
      </c>
      <c r="K23" s="667">
        <f t="shared" si="2"/>
        <v>100</v>
      </c>
      <c r="L23" s="307">
        <v>5000</v>
      </c>
      <c r="M23" s="307"/>
      <c r="N23" s="307">
        <v>1000</v>
      </c>
      <c r="O23" s="307"/>
      <c r="P23" s="307"/>
      <c r="Q23" s="1432"/>
    </row>
    <row r="24" spans="1:17" s="2" customFormat="1" ht="18" customHeight="1" x14ac:dyDescent="0.25">
      <c r="A24" s="19">
        <v>1402</v>
      </c>
      <c r="B24" s="16" t="s">
        <v>117</v>
      </c>
      <c r="C24" s="623">
        <v>1000000</v>
      </c>
      <c r="D24" s="307">
        <v>698206.89</v>
      </c>
      <c r="E24" s="307">
        <f t="shared" si="0"/>
        <v>69.820689000000002</v>
      </c>
      <c r="F24" s="307">
        <v>1500000</v>
      </c>
      <c r="G24" s="307">
        <v>1081755.21</v>
      </c>
      <c r="H24" s="307">
        <f t="shared" si="1"/>
        <v>72.117013999999998</v>
      </c>
      <c r="I24" s="307">
        <v>1200000</v>
      </c>
      <c r="J24" s="307">
        <v>1012567.13</v>
      </c>
      <c r="K24" s="667">
        <f t="shared" si="2"/>
        <v>84.380594166666668</v>
      </c>
      <c r="L24" s="307">
        <v>1000000</v>
      </c>
      <c r="M24" s="307"/>
      <c r="N24" s="307">
        <v>1000000</v>
      </c>
      <c r="O24" s="307"/>
      <c r="P24" s="307"/>
      <c r="Q24" s="1432"/>
    </row>
    <row r="25" spans="1:17" s="2" customFormat="1" ht="18" customHeight="1" x14ac:dyDescent="0.25">
      <c r="A25" s="19">
        <v>1403</v>
      </c>
      <c r="B25" s="16" t="s">
        <v>118</v>
      </c>
      <c r="C25" s="623">
        <v>700000</v>
      </c>
      <c r="D25" s="307">
        <v>548654.93000000005</v>
      </c>
      <c r="E25" s="307">
        <f t="shared" si="0"/>
        <v>78.379275714285725</v>
      </c>
      <c r="F25" s="307">
        <v>2000000</v>
      </c>
      <c r="G25" s="307">
        <v>1153550.55</v>
      </c>
      <c r="H25" s="307">
        <f t="shared" si="1"/>
        <v>57.677527500000004</v>
      </c>
      <c r="I25" s="307">
        <v>1200000</v>
      </c>
      <c r="J25" s="307">
        <v>1568726.16</v>
      </c>
      <c r="K25" s="667">
        <f t="shared" si="2"/>
        <v>130.72717999999998</v>
      </c>
      <c r="L25" s="307">
        <v>1500000</v>
      </c>
      <c r="M25" s="307"/>
      <c r="N25" s="307">
        <v>1700000</v>
      </c>
      <c r="O25" s="307"/>
      <c r="P25" s="307"/>
      <c r="Q25" s="1432"/>
    </row>
    <row r="26" spans="1:17" s="2" customFormat="1" ht="30" x14ac:dyDescent="0.25">
      <c r="A26" s="19">
        <v>1404</v>
      </c>
      <c r="B26" s="36" t="s">
        <v>119</v>
      </c>
      <c r="C26" s="307">
        <v>5000000</v>
      </c>
      <c r="D26" s="307">
        <v>4891719</v>
      </c>
      <c r="E26" s="307">
        <f t="shared" si="0"/>
        <v>97.834379999999996</v>
      </c>
      <c r="F26" s="307">
        <v>4800000</v>
      </c>
      <c r="G26" s="307">
        <v>4799951</v>
      </c>
      <c r="H26" s="307">
        <f t="shared" si="1"/>
        <v>99.998979166666672</v>
      </c>
      <c r="I26" s="307">
        <v>7500000</v>
      </c>
      <c r="J26" s="307">
        <v>6399416</v>
      </c>
      <c r="K26" s="667">
        <f t="shared" si="2"/>
        <v>85.325546666666668</v>
      </c>
      <c r="L26" s="307">
        <v>7000000</v>
      </c>
      <c r="M26" s="307"/>
      <c r="N26" s="307">
        <v>7200000</v>
      </c>
      <c r="O26" s="307"/>
      <c r="P26" s="307"/>
      <c r="Q26" s="1432"/>
    </row>
    <row r="27" spans="1:17" s="2" customFormat="1" ht="18" customHeight="1" x14ac:dyDescent="0.25">
      <c r="A27" s="19">
        <v>1405</v>
      </c>
      <c r="B27" s="36" t="s">
        <v>201</v>
      </c>
      <c r="C27" s="307"/>
      <c r="D27" s="307"/>
      <c r="E27" s="307"/>
      <c r="F27" s="307"/>
      <c r="G27" s="307"/>
      <c r="H27" s="307"/>
      <c r="I27" s="307">
        <v>1266000</v>
      </c>
      <c r="J27" s="307">
        <v>1249827.3600000001</v>
      </c>
      <c r="K27" s="667">
        <f t="shared" si="2"/>
        <v>98.722540284360193</v>
      </c>
      <c r="L27" s="307">
        <v>1600000</v>
      </c>
      <c r="M27" s="307"/>
      <c r="N27" s="307">
        <v>1800000</v>
      </c>
      <c r="O27" s="307"/>
      <c r="P27" s="307"/>
      <c r="Q27" s="1432"/>
    </row>
    <row r="28" spans="1:17" s="2" customFormat="1" ht="18" customHeight="1" x14ac:dyDescent="0.25">
      <c r="A28" s="19" t="s">
        <v>392</v>
      </c>
      <c r="B28" s="36" t="s">
        <v>210</v>
      </c>
      <c r="C28" s="307"/>
      <c r="D28" s="307"/>
      <c r="E28" s="307"/>
      <c r="F28" s="307"/>
      <c r="G28" s="307"/>
      <c r="H28" s="307"/>
      <c r="I28" s="307">
        <v>907000</v>
      </c>
      <c r="J28" s="307">
        <v>873700.92</v>
      </c>
      <c r="K28" s="667">
        <f t="shared" si="2"/>
        <v>96.328657111356122</v>
      </c>
      <c r="L28" s="307">
        <v>1100000</v>
      </c>
      <c r="M28" s="307"/>
      <c r="N28" s="307">
        <v>1500000</v>
      </c>
      <c r="O28" s="307"/>
      <c r="P28" s="307"/>
      <c r="Q28" s="1432"/>
    </row>
    <row r="29" spans="1:17" s="2" customFormat="1" ht="18" customHeight="1" x14ac:dyDescent="0.25">
      <c r="A29" s="19">
        <v>1409</v>
      </c>
      <c r="B29" s="16" t="s">
        <v>17</v>
      </c>
      <c r="C29" s="307">
        <v>2000000</v>
      </c>
      <c r="D29" s="307">
        <v>1811649.5</v>
      </c>
      <c r="E29" s="307">
        <f t="shared" si="0"/>
        <v>90.582475000000002</v>
      </c>
      <c r="F29" s="307">
        <v>1800000</v>
      </c>
      <c r="G29" s="307">
        <v>1800000</v>
      </c>
      <c r="H29" s="307">
        <f t="shared" si="1"/>
        <v>100</v>
      </c>
      <c r="I29" s="307"/>
      <c r="J29" s="307"/>
      <c r="K29" s="667"/>
      <c r="L29" s="307"/>
      <c r="M29" s="307"/>
      <c r="N29" s="307"/>
      <c r="O29" s="307"/>
      <c r="P29" s="307"/>
      <c r="Q29" s="1432"/>
    </row>
    <row r="30" spans="1:17" s="2" customFormat="1" ht="30" x14ac:dyDescent="0.25">
      <c r="A30" s="19" t="s">
        <v>386</v>
      </c>
      <c r="B30" s="237" t="s">
        <v>206</v>
      </c>
      <c r="C30" s="309"/>
      <c r="D30" s="307"/>
      <c r="E30" s="307"/>
      <c r="F30" s="307"/>
      <c r="G30" s="307"/>
      <c r="H30" s="307"/>
      <c r="I30" s="307">
        <v>253000</v>
      </c>
      <c r="J30" s="307">
        <v>179849.41</v>
      </c>
      <c r="K30" s="667">
        <f t="shared" si="2"/>
        <v>71.086723320158114</v>
      </c>
      <c r="L30" s="307">
        <v>250000</v>
      </c>
      <c r="M30" s="307"/>
      <c r="N30" s="307">
        <v>250000</v>
      </c>
      <c r="O30" s="307"/>
      <c r="P30" s="307"/>
      <c r="Q30" s="1432"/>
    </row>
    <row r="31" spans="1:17" s="2" customFormat="1" ht="18" customHeight="1" x14ac:dyDescent="0.25">
      <c r="A31" s="19" t="s">
        <v>387</v>
      </c>
      <c r="B31" s="149" t="s">
        <v>207</v>
      </c>
      <c r="C31" s="309"/>
      <c r="D31" s="307"/>
      <c r="E31" s="307"/>
      <c r="F31" s="307"/>
      <c r="G31" s="307"/>
      <c r="H31" s="307"/>
      <c r="I31" s="307">
        <v>75000</v>
      </c>
      <c r="J31" s="307">
        <v>71713.440000000002</v>
      </c>
      <c r="K31" s="667">
        <f t="shared" si="2"/>
        <v>95.617919999999998</v>
      </c>
      <c r="L31" s="307">
        <v>100000</v>
      </c>
      <c r="M31" s="307"/>
      <c r="N31" s="307">
        <v>100000</v>
      </c>
      <c r="O31" s="307"/>
      <c r="P31" s="307"/>
      <c r="Q31" s="1432"/>
    </row>
    <row r="32" spans="1:17" s="2" customFormat="1" ht="18" customHeight="1" x14ac:dyDescent="0.25">
      <c r="A32" s="19" t="s">
        <v>388</v>
      </c>
      <c r="B32" s="237" t="s">
        <v>231</v>
      </c>
      <c r="C32" s="309"/>
      <c r="D32" s="307"/>
      <c r="E32" s="307"/>
      <c r="F32" s="307"/>
      <c r="G32" s="307"/>
      <c r="H32" s="307"/>
      <c r="I32" s="307"/>
      <c r="J32" s="307"/>
      <c r="K32" s="667"/>
      <c r="L32" s="307">
        <v>100000</v>
      </c>
      <c r="M32" s="307"/>
      <c r="N32" s="307">
        <v>50000</v>
      </c>
      <c r="O32" s="307"/>
      <c r="P32" s="307"/>
      <c r="Q32" s="1432"/>
    </row>
    <row r="33" spans="1:16368" s="2" customFormat="1" ht="30" x14ac:dyDescent="0.25">
      <c r="A33" s="19">
        <v>1506</v>
      </c>
      <c r="B33" s="37" t="s">
        <v>128</v>
      </c>
      <c r="C33" s="309">
        <v>2600000</v>
      </c>
      <c r="D33" s="307">
        <v>1952367.62</v>
      </c>
      <c r="E33" s="307">
        <f t="shared" si="0"/>
        <v>75.091062307692312</v>
      </c>
      <c r="F33" s="307">
        <v>2000000</v>
      </c>
      <c r="G33" s="307">
        <v>1531097.77</v>
      </c>
      <c r="H33" s="307">
        <f t="shared" si="1"/>
        <v>76.55488849999999</v>
      </c>
      <c r="I33" s="307">
        <v>700000</v>
      </c>
      <c r="J33" s="307">
        <v>421067.81</v>
      </c>
      <c r="K33" s="667">
        <f t="shared" si="2"/>
        <v>60.152544285714285</v>
      </c>
      <c r="L33" s="307">
        <v>450000</v>
      </c>
      <c r="M33" s="307"/>
      <c r="N33" s="307">
        <v>400000</v>
      </c>
      <c r="O33" s="307"/>
      <c r="P33" s="307"/>
      <c r="Q33" s="1432"/>
    </row>
    <row r="34" spans="1:16368" s="2" customFormat="1" ht="18" customHeight="1" x14ac:dyDescent="0.25">
      <c r="A34" s="19">
        <v>1701</v>
      </c>
      <c r="B34" s="16" t="s">
        <v>125</v>
      </c>
      <c r="C34" s="309">
        <v>5000</v>
      </c>
      <c r="D34" s="307">
        <v>5000</v>
      </c>
      <c r="E34" s="307"/>
      <c r="F34" s="307"/>
      <c r="G34" s="307"/>
      <c r="H34" s="307"/>
      <c r="I34" s="307"/>
      <c r="J34" s="307"/>
      <c r="K34" s="667"/>
      <c r="L34" s="307">
        <v>1000</v>
      </c>
      <c r="M34" s="307"/>
      <c r="N34" s="307">
        <v>1000</v>
      </c>
      <c r="O34" s="307"/>
      <c r="P34" s="307"/>
      <c r="Q34" s="1432"/>
    </row>
    <row r="35" spans="1:16368" s="2" customFormat="1" ht="18" customHeight="1" x14ac:dyDescent="0.25">
      <c r="A35" s="78">
        <v>1702</v>
      </c>
      <c r="B35" s="37" t="s">
        <v>134</v>
      </c>
      <c r="C35" s="309">
        <v>500000</v>
      </c>
      <c r="D35" s="309">
        <v>307805</v>
      </c>
      <c r="E35" s="309">
        <f t="shared" si="0"/>
        <v>61.561</v>
      </c>
      <c r="F35" s="309">
        <v>500000</v>
      </c>
      <c r="G35" s="309">
        <v>471276.69</v>
      </c>
      <c r="H35" s="309">
        <f t="shared" si="1"/>
        <v>94.255337999999995</v>
      </c>
      <c r="I35" s="309">
        <v>1600000</v>
      </c>
      <c r="J35" s="309">
        <v>399440.86</v>
      </c>
      <c r="K35" s="667">
        <f t="shared" si="2"/>
        <v>24.965053749999999</v>
      </c>
      <c r="L35" s="307">
        <v>0</v>
      </c>
      <c r="M35" s="307"/>
      <c r="N35" s="307"/>
      <c r="O35" s="307"/>
      <c r="P35" s="307"/>
      <c r="Q35" s="1432"/>
    </row>
    <row r="36" spans="1:16368" ht="25.5" customHeight="1" x14ac:dyDescent="0.3">
      <c r="A36" s="1448" t="s">
        <v>140</v>
      </c>
      <c r="B36" s="1449"/>
      <c r="C36" s="63">
        <f>SUM(C13:C35)</f>
        <v>20900000</v>
      </c>
      <c r="D36" s="63">
        <f>SUM(D13:D35)</f>
        <v>17559977.050000001</v>
      </c>
      <c r="E36" s="118">
        <f t="shared" si="0"/>
        <v>84.019028947368426</v>
      </c>
      <c r="F36" s="63">
        <f>SUM(F13:F35)</f>
        <v>25005000</v>
      </c>
      <c r="G36" s="63">
        <f>SUM(G13:G35)</f>
        <v>19947372.670000002</v>
      </c>
      <c r="H36" s="118">
        <f t="shared" si="1"/>
        <v>79.773535972805448</v>
      </c>
      <c r="I36" s="63">
        <f>SUM(I13:I35)</f>
        <v>22802000</v>
      </c>
      <c r="J36" s="63">
        <f>SUM(J13:J35)</f>
        <v>20731895.820000004</v>
      </c>
      <c r="K36" s="725">
        <f t="shared" si="2"/>
        <v>90.921392070870994</v>
      </c>
      <c r="L36" s="63">
        <f>SUM(L13:L35)</f>
        <v>22156000</v>
      </c>
      <c r="M36" s="63">
        <f t="shared" ref="M36" si="5">SUM(M13:M35)</f>
        <v>0</v>
      </c>
      <c r="N36" s="63">
        <f t="shared" ref="N36:P36" si="6">SUM(N13:N35)</f>
        <v>22882000</v>
      </c>
      <c r="O36" s="63">
        <f t="shared" si="6"/>
        <v>0</v>
      </c>
      <c r="P36" s="63">
        <f t="shared" si="6"/>
        <v>0</v>
      </c>
      <c r="Q36" s="1432"/>
    </row>
    <row r="37" spans="1:16368" s="43" customFormat="1" ht="25.5" customHeight="1" thickBot="1" x14ac:dyDescent="0.35">
      <c r="A37" s="1450" t="s">
        <v>2</v>
      </c>
      <c r="B37" s="1451"/>
      <c r="C37" s="30">
        <f>C36+C12</f>
        <v>52062565</v>
      </c>
      <c r="D37" s="30">
        <f>D36+D12</f>
        <v>47048278.439999998</v>
      </c>
      <c r="E37" s="70">
        <f t="shared" si="0"/>
        <v>90.368729316352344</v>
      </c>
      <c r="F37" s="30">
        <f>F36+F12</f>
        <v>52758320</v>
      </c>
      <c r="G37" s="30">
        <f>G36+G12</f>
        <v>46459471.930000007</v>
      </c>
      <c r="H37" s="70">
        <f t="shared" si="1"/>
        <v>88.060938881298739</v>
      </c>
      <c r="I37" s="30">
        <f>I36+I12</f>
        <v>46902000</v>
      </c>
      <c r="J37" s="30">
        <f>J36+J12</f>
        <v>65362549.710000008</v>
      </c>
      <c r="K37" s="722">
        <f t="shared" si="2"/>
        <v>139.35983478316493</v>
      </c>
      <c r="L37" s="30">
        <f>L36+L12</f>
        <v>52701000</v>
      </c>
      <c r="M37" s="30">
        <f t="shared" ref="M37" si="7">M36+M12</f>
        <v>0</v>
      </c>
      <c r="N37" s="30">
        <f t="shared" ref="N37:P37" si="8">N36+N12</f>
        <v>58259000</v>
      </c>
      <c r="O37" s="30">
        <f t="shared" si="8"/>
        <v>0</v>
      </c>
      <c r="P37" s="30">
        <f t="shared" si="8"/>
        <v>0</v>
      </c>
      <c r="Q37" s="1444"/>
    </row>
    <row r="38" spans="1:16368" s="43" customFormat="1" ht="30" customHeight="1" thickTop="1" x14ac:dyDescent="0.3">
      <c r="A38" s="9"/>
      <c r="B38" s="9"/>
      <c r="D38" s="132"/>
      <c r="E38" s="132"/>
      <c r="F38" s="90"/>
      <c r="G38" s="90"/>
      <c r="H38" s="162"/>
      <c r="I38" s="112"/>
      <c r="J38" s="191"/>
      <c r="K38" s="241"/>
      <c r="L38" s="241"/>
      <c r="M38" s="241"/>
      <c r="N38" s="241"/>
      <c r="O38" s="241"/>
      <c r="P38" s="241"/>
      <c r="Q38" s="11"/>
    </row>
    <row r="39" spans="1:16368" s="122" customFormat="1" ht="27.75" hidden="1" customHeight="1" x14ac:dyDescent="0.25">
      <c r="A39" s="9"/>
      <c r="B39" s="9" t="s">
        <v>188</v>
      </c>
      <c r="C39" s="96" t="s">
        <v>191</v>
      </c>
      <c r="D39" s="96"/>
      <c r="E39" s="96"/>
      <c r="F39" s="9"/>
      <c r="G39" s="9"/>
      <c r="H39" s="9"/>
      <c r="I39" s="108"/>
      <c r="J39" s="175"/>
      <c r="K39" s="11"/>
      <c r="L39" s="11"/>
      <c r="M39" s="11"/>
      <c r="N39" s="11"/>
      <c r="O39" s="11"/>
      <c r="P39" s="11"/>
      <c r="Q39" s="241"/>
    </row>
    <row r="40" spans="1:16368" s="122" customFormat="1" ht="20.25" hidden="1" customHeight="1" x14ac:dyDescent="0.25">
      <c r="B40" s="121" t="s">
        <v>189</v>
      </c>
      <c r="C40" s="136"/>
      <c r="D40" s="136" t="s">
        <v>190</v>
      </c>
      <c r="E40" s="136"/>
      <c r="F40" s="168"/>
      <c r="G40" s="168"/>
      <c r="H40" s="168"/>
      <c r="I40" s="164"/>
      <c r="J40" s="191"/>
      <c r="K40" s="241"/>
      <c r="L40" s="241"/>
      <c r="M40" s="241"/>
      <c r="N40" s="241"/>
      <c r="O40" s="241"/>
      <c r="P40" s="241"/>
      <c r="Q40" s="11"/>
    </row>
    <row r="41" spans="1:16368" s="122" customFormat="1" ht="21" hidden="1" customHeight="1" x14ac:dyDescent="0.25">
      <c r="A41" s="121"/>
      <c r="B41" s="121"/>
      <c r="C41" s="108"/>
      <c r="D41" s="108"/>
      <c r="E41" s="108"/>
      <c r="F41" s="108"/>
      <c r="G41" s="108"/>
      <c r="H41" s="108"/>
      <c r="I41" s="164"/>
      <c r="J41" s="175"/>
      <c r="K41" s="11"/>
      <c r="L41" s="11"/>
      <c r="M41" s="11"/>
      <c r="N41" s="11"/>
      <c r="O41" s="11"/>
      <c r="P41" s="11"/>
      <c r="Q41" s="241"/>
    </row>
    <row r="42" spans="1:16368" s="122" customFormat="1" ht="23.25" hidden="1" customHeight="1" x14ac:dyDescent="0.25">
      <c r="A42" s="121"/>
      <c r="B42" s="121" t="s">
        <v>159</v>
      </c>
      <c r="C42" s="108"/>
      <c r="D42" s="108" t="s">
        <v>160</v>
      </c>
      <c r="E42" s="108"/>
      <c r="F42" s="108"/>
      <c r="G42" s="108"/>
      <c r="H42" s="124" t="s">
        <v>186</v>
      </c>
      <c r="I42" s="164"/>
      <c r="J42" s="191"/>
      <c r="K42" s="241"/>
      <c r="L42" s="241"/>
      <c r="M42" s="241"/>
      <c r="N42" s="241"/>
      <c r="O42" s="241"/>
      <c r="P42" s="241"/>
      <c r="Q42" s="11"/>
    </row>
    <row r="43" spans="1:16368" s="122" customFormat="1" ht="18" customHeight="1" x14ac:dyDescent="0.25">
      <c r="A43" s="121"/>
      <c r="B43" s="121"/>
      <c r="C43" s="108"/>
      <c r="D43" s="161"/>
      <c r="E43" s="161"/>
      <c r="I43" s="123"/>
      <c r="J43" s="175"/>
      <c r="K43" s="11"/>
      <c r="L43" s="11"/>
      <c r="M43" s="11"/>
      <c r="N43" s="11"/>
      <c r="O43" s="11"/>
      <c r="P43" s="11"/>
      <c r="Q43" s="241"/>
    </row>
    <row r="44" spans="1:16368" s="122" customFormat="1" ht="8.25" customHeight="1" x14ac:dyDescent="0.25">
      <c r="C44" s="7"/>
      <c r="D44" s="190"/>
      <c r="E44" s="190"/>
      <c r="I44" s="123"/>
      <c r="J44" s="191"/>
      <c r="K44" s="241"/>
      <c r="L44" s="241"/>
      <c r="M44" s="241"/>
      <c r="N44" s="241"/>
      <c r="O44" s="241"/>
      <c r="P44" s="241"/>
      <c r="Q44" s="1183"/>
    </row>
    <row r="45" spans="1:16368" s="122" customFormat="1" ht="7.5" customHeight="1" x14ac:dyDescent="0.25">
      <c r="A45" s="4"/>
      <c r="B45" s="138"/>
      <c r="C45" s="186"/>
      <c r="D45" s="161"/>
      <c r="E45" s="161"/>
      <c r="I45" s="123"/>
      <c r="J45" s="175"/>
      <c r="K45" s="11"/>
      <c r="L45" s="11"/>
      <c r="M45" s="11"/>
      <c r="N45" s="11"/>
      <c r="O45" s="11"/>
      <c r="P45" s="11"/>
      <c r="Q45" s="11"/>
    </row>
    <row r="46" spans="1:16368" ht="8.25" customHeight="1" x14ac:dyDescent="0.25">
      <c r="A46" s="2"/>
      <c r="I46" s="85"/>
      <c r="J46" s="191"/>
      <c r="K46" s="241"/>
      <c r="L46" s="241"/>
      <c r="M46" s="241"/>
      <c r="N46" s="241"/>
      <c r="O46" s="241"/>
      <c r="P46" s="241"/>
      <c r="Q46" s="1183"/>
    </row>
    <row r="47" spans="1:16368" s="2" customFormat="1" ht="18" customHeight="1" x14ac:dyDescent="0.25">
      <c r="D47" s="39"/>
      <c r="E47" s="39"/>
      <c r="F47" s="39"/>
      <c r="G47" s="39"/>
      <c r="H47" s="34"/>
      <c r="I47" s="1445" t="s">
        <v>157</v>
      </c>
      <c r="J47" s="1445"/>
      <c r="K47" s="85"/>
      <c r="L47" s="85"/>
      <c r="M47" s="85"/>
      <c r="N47" s="85"/>
      <c r="O47" s="85"/>
      <c r="P47" s="85"/>
    </row>
    <row r="48" spans="1:16368" s="2" customFormat="1" ht="16.5" customHeight="1" x14ac:dyDescent="0.3">
      <c r="A48" s="79" t="s">
        <v>444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1396"/>
      <c r="S48" s="1396"/>
      <c r="T48" s="1396"/>
      <c r="U48" s="1396"/>
      <c r="V48" s="1396"/>
      <c r="W48" s="1396"/>
      <c r="X48" s="1396"/>
      <c r="Y48" s="1396"/>
      <c r="Z48" s="1396"/>
      <c r="AA48" s="1396"/>
      <c r="AB48" s="1396"/>
      <c r="AC48" s="1396"/>
      <c r="AD48" s="1396"/>
      <c r="AE48" s="1396"/>
      <c r="AF48" s="1396"/>
      <c r="AG48" s="1396" t="s">
        <v>185</v>
      </c>
      <c r="AH48" s="1396"/>
      <c r="AI48" s="1396"/>
      <c r="AJ48" s="1396"/>
      <c r="AK48" s="1396"/>
      <c r="AL48" s="1396"/>
      <c r="AM48" s="1396"/>
      <c r="AN48" s="1396"/>
      <c r="AO48" s="1396"/>
      <c r="AP48" s="1396"/>
      <c r="AQ48" s="1396"/>
      <c r="AR48" s="1396"/>
      <c r="AS48" s="1396"/>
      <c r="AT48" s="1396"/>
      <c r="AU48" s="1396"/>
      <c r="AV48" s="1396"/>
      <c r="AW48" s="1396" t="s">
        <v>185</v>
      </c>
      <c r="AX48" s="1396"/>
      <c r="AY48" s="1396"/>
      <c r="AZ48" s="1396"/>
      <c r="BA48" s="1396"/>
      <c r="BB48" s="1396"/>
      <c r="BC48" s="1396"/>
      <c r="BD48" s="1396"/>
      <c r="BE48" s="1396"/>
      <c r="BF48" s="1396"/>
      <c r="BG48" s="1396"/>
      <c r="BH48" s="1396"/>
      <c r="BI48" s="1396"/>
      <c r="BJ48" s="1396"/>
      <c r="BK48" s="1396"/>
      <c r="BL48" s="1396"/>
      <c r="BM48" s="1396" t="s">
        <v>185</v>
      </c>
      <c r="BN48" s="1396"/>
      <c r="BO48" s="1396"/>
      <c r="BP48" s="1396"/>
      <c r="BQ48" s="1396"/>
      <c r="BR48" s="1396"/>
      <c r="BS48" s="1396"/>
      <c r="BT48" s="1396"/>
      <c r="BU48" s="1396"/>
      <c r="BV48" s="1396"/>
      <c r="BW48" s="1396"/>
      <c r="BX48" s="1396"/>
      <c r="BY48" s="1396"/>
      <c r="BZ48" s="1396"/>
      <c r="CA48" s="1396"/>
      <c r="CB48" s="1396"/>
      <c r="CC48" s="1396" t="s">
        <v>185</v>
      </c>
      <c r="CD48" s="1396"/>
      <c r="CE48" s="1396"/>
      <c r="CF48" s="1396"/>
      <c r="CG48" s="1396"/>
      <c r="CH48" s="1396"/>
      <c r="CI48" s="1396"/>
      <c r="CJ48" s="1396"/>
      <c r="CK48" s="1396"/>
      <c r="CL48" s="1396"/>
      <c r="CM48" s="1396"/>
      <c r="CN48" s="1396"/>
      <c r="CO48" s="1396"/>
      <c r="CP48" s="1396"/>
      <c r="CQ48" s="1396"/>
      <c r="CR48" s="1396"/>
      <c r="CS48" s="1396" t="s">
        <v>185</v>
      </c>
      <c r="CT48" s="1396"/>
      <c r="CU48" s="1396"/>
      <c r="CV48" s="1396"/>
      <c r="CW48" s="1396"/>
      <c r="CX48" s="1396"/>
      <c r="CY48" s="1396"/>
      <c r="CZ48" s="1396"/>
      <c r="DA48" s="1396"/>
      <c r="DB48" s="1396"/>
      <c r="DC48" s="1396"/>
      <c r="DD48" s="1396"/>
      <c r="DE48" s="1396"/>
      <c r="DF48" s="1396"/>
      <c r="DG48" s="1396"/>
      <c r="DH48" s="1396"/>
      <c r="DI48" s="1396" t="s">
        <v>185</v>
      </c>
      <c r="DJ48" s="1396"/>
      <c r="DK48" s="1396"/>
      <c r="DL48" s="1396"/>
      <c r="DM48" s="1396"/>
      <c r="DN48" s="1396"/>
      <c r="DO48" s="1396"/>
      <c r="DP48" s="1396"/>
      <c r="DQ48" s="1396"/>
      <c r="DR48" s="1396"/>
      <c r="DS48" s="1396"/>
      <c r="DT48" s="1396"/>
      <c r="DU48" s="1396"/>
      <c r="DV48" s="1396"/>
      <c r="DW48" s="1396"/>
      <c r="DX48" s="1396"/>
      <c r="DY48" s="1396" t="s">
        <v>185</v>
      </c>
      <c r="DZ48" s="1396"/>
      <c r="EA48" s="1396"/>
      <c r="EB48" s="1396"/>
      <c r="EC48" s="1396"/>
      <c r="ED48" s="1396"/>
      <c r="EE48" s="1396"/>
      <c r="EF48" s="1396"/>
      <c r="EG48" s="1396"/>
      <c r="EH48" s="1396"/>
      <c r="EI48" s="1396"/>
      <c r="EJ48" s="1396"/>
      <c r="EK48" s="1396"/>
      <c r="EL48" s="1396"/>
      <c r="EM48" s="1396"/>
      <c r="EN48" s="1396"/>
      <c r="EO48" s="1396" t="s">
        <v>185</v>
      </c>
      <c r="EP48" s="1396"/>
      <c r="EQ48" s="1396"/>
      <c r="ER48" s="1396"/>
      <c r="ES48" s="1396"/>
      <c r="ET48" s="1396"/>
      <c r="EU48" s="1396"/>
      <c r="EV48" s="1396"/>
      <c r="EW48" s="1396"/>
      <c r="EX48" s="1396"/>
      <c r="EY48" s="1396"/>
      <c r="EZ48" s="1396"/>
      <c r="FA48" s="1396"/>
      <c r="FB48" s="1396"/>
      <c r="FC48" s="1396"/>
      <c r="FD48" s="1396"/>
      <c r="FE48" s="1396" t="s">
        <v>185</v>
      </c>
      <c r="FF48" s="1396"/>
      <c r="FG48" s="1396"/>
      <c r="FH48" s="1396"/>
      <c r="FI48" s="1396"/>
      <c r="FJ48" s="1396"/>
      <c r="FK48" s="1396"/>
      <c r="FL48" s="1396"/>
      <c r="FM48" s="1396"/>
      <c r="FN48" s="1396"/>
      <c r="FO48" s="1396"/>
      <c r="FP48" s="1396"/>
      <c r="FQ48" s="1396"/>
      <c r="FR48" s="1396"/>
      <c r="FS48" s="1396"/>
      <c r="FT48" s="1396"/>
      <c r="FU48" s="1396" t="s">
        <v>185</v>
      </c>
      <c r="FV48" s="1396"/>
      <c r="FW48" s="1396"/>
      <c r="FX48" s="1396"/>
      <c r="FY48" s="1396"/>
      <c r="FZ48" s="1396"/>
      <c r="GA48" s="1396"/>
      <c r="GB48" s="1396"/>
      <c r="GC48" s="1396"/>
      <c r="GD48" s="1396"/>
      <c r="GE48" s="1396"/>
      <c r="GF48" s="1396"/>
      <c r="GG48" s="1396"/>
      <c r="GH48" s="1396"/>
      <c r="GI48" s="1396"/>
      <c r="GJ48" s="1396"/>
      <c r="GK48" s="1396" t="s">
        <v>185</v>
      </c>
      <c r="GL48" s="1396"/>
      <c r="GM48" s="1396"/>
      <c r="GN48" s="1396"/>
      <c r="GO48" s="1396"/>
      <c r="GP48" s="1396"/>
      <c r="GQ48" s="1396"/>
      <c r="GR48" s="1396"/>
      <c r="GS48" s="1396"/>
      <c r="GT48" s="1396"/>
      <c r="GU48" s="1396"/>
      <c r="GV48" s="1396"/>
      <c r="GW48" s="1396"/>
      <c r="GX48" s="1396"/>
      <c r="GY48" s="1396"/>
      <c r="GZ48" s="1396"/>
      <c r="HA48" s="1396" t="s">
        <v>185</v>
      </c>
      <c r="HB48" s="1396"/>
      <c r="HC48" s="1396"/>
      <c r="HD48" s="1396"/>
      <c r="HE48" s="1396"/>
      <c r="HF48" s="1396"/>
      <c r="HG48" s="1396"/>
      <c r="HH48" s="1396"/>
      <c r="HI48" s="1396"/>
      <c r="HJ48" s="1396"/>
      <c r="HK48" s="1396"/>
      <c r="HL48" s="1396"/>
      <c r="HM48" s="1396"/>
      <c r="HN48" s="1396"/>
      <c r="HO48" s="1396"/>
      <c r="HP48" s="1396"/>
      <c r="HQ48" s="1396" t="s">
        <v>185</v>
      </c>
      <c r="HR48" s="1396"/>
      <c r="HS48" s="1396"/>
      <c r="HT48" s="1396"/>
      <c r="HU48" s="1396"/>
      <c r="HV48" s="1396"/>
      <c r="HW48" s="1396"/>
      <c r="HX48" s="1396"/>
      <c r="HY48" s="1396"/>
      <c r="HZ48" s="1396"/>
      <c r="IA48" s="1396"/>
      <c r="IB48" s="1396"/>
      <c r="IC48" s="1396"/>
      <c r="ID48" s="1396"/>
      <c r="IE48" s="1396"/>
      <c r="IF48" s="1396"/>
      <c r="IG48" s="1396" t="s">
        <v>185</v>
      </c>
      <c r="IH48" s="1396"/>
      <c r="II48" s="1396"/>
      <c r="IJ48" s="1396"/>
      <c r="IK48" s="1396"/>
      <c r="IL48" s="1396"/>
      <c r="IM48" s="1396"/>
      <c r="IN48" s="1396"/>
      <c r="IO48" s="1396"/>
      <c r="IP48" s="1396"/>
      <c r="IQ48" s="1396"/>
      <c r="IR48" s="1396"/>
      <c r="IS48" s="1396"/>
      <c r="IT48" s="1396"/>
      <c r="IU48" s="1396"/>
      <c r="IV48" s="1396"/>
      <c r="IW48" s="1396" t="s">
        <v>185</v>
      </c>
      <c r="IX48" s="1396"/>
      <c r="IY48" s="1396"/>
      <c r="IZ48" s="1396"/>
      <c r="JA48" s="1396"/>
      <c r="JB48" s="1396"/>
      <c r="JC48" s="1396"/>
      <c r="JD48" s="1396"/>
      <c r="JE48" s="1396"/>
      <c r="JF48" s="1396"/>
      <c r="JG48" s="1396"/>
      <c r="JH48" s="1396"/>
      <c r="JI48" s="1396"/>
      <c r="JJ48" s="1396"/>
      <c r="JK48" s="1396"/>
      <c r="JL48" s="1396"/>
      <c r="JM48" s="1396" t="s">
        <v>185</v>
      </c>
      <c r="JN48" s="1396"/>
      <c r="JO48" s="1396"/>
      <c r="JP48" s="1396"/>
      <c r="JQ48" s="1396"/>
      <c r="JR48" s="1396"/>
      <c r="JS48" s="1396"/>
      <c r="JT48" s="1396"/>
      <c r="JU48" s="1396"/>
      <c r="JV48" s="1396"/>
      <c r="JW48" s="1396"/>
      <c r="JX48" s="1396"/>
      <c r="JY48" s="1396"/>
      <c r="JZ48" s="1396"/>
      <c r="KA48" s="1396"/>
      <c r="KB48" s="1396"/>
      <c r="KC48" s="1396" t="s">
        <v>185</v>
      </c>
      <c r="KD48" s="1396"/>
      <c r="KE48" s="1396"/>
      <c r="KF48" s="1396"/>
      <c r="KG48" s="1396"/>
      <c r="KH48" s="1396"/>
      <c r="KI48" s="1396"/>
      <c r="KJ48" s="1396"/>
      <c r="KK48" s="1396"/>
      <c r="KL48" s="1396"/>
      <c r="KM48" s="1396"/>
      <c r="KN48" s="1396"/>
      <c r="KO48" s="1396"/>
      <c r="KP48" s="1396"/>
      <c r="KQ48" s="1396"/>
      <c r="KR48" s="1396"/>
      <c r="KS48" s="1396" t="s">
        <v>185</v>
      </c>
      <c r="KT48" s="1396"/>
      <c r="KU48" s="1396"/>
      <c r="KV48" s="1396"/>
      <c r="KW48" s="1396"/>
      <c r="KX48" s="1396"/>
      <c r="KY48" s="1396"/>
      <c r="KZ48" s="1396"/>
      <c r="LA48" s="1396"/>
      <c r="LB48" s="1396"/>
      <c r="LC48" s="1396"/>
      <c r="LD48" s="1396"/>
      <c r="LE48" s="1396"/>
      <c r="LF48" s="1396"/>
      <c r="LG48" s="1396"/>
      <c r="LH48" s="1396"/>
      <c r="LI48" s="1396" t="s">
        <v>185</v>
      </c>
      <c r="LJ48" s="1396"/>
      <c r="LK48" s="1396"/>
      <c r="LL48" s="1396"/>
      <c r="LM48" s="1396"/>
      <c r="LN48" s="1396"/>
      <c r="LO48" s="1396"/>
      <c r="LP48" s="1396"/>
      <c r="LQ48" s="1396"/>
      <c r="LR48" s="1396"/>
      <c r="LS48" s="1396"/>
      <c r="LT48" s="1396"/>
      <c r="LU48" s="1396"/>
      <c r="LV48" s="1396"/>
      <c r="LW48" s="1396"/>
      <c r="LX48" s="1396"/>
      <c r="LY48" s="1396" t="s">
        <v>185</v>
      </c>
      <c r="LZ48" s="1396"/>
      <c r="MA48" s="1396"/>
      <c r="MB48" s="1396"/>
      <c r="MC48" s="1396"/>
      <c r="MD48" s="1396"/>
      <c r="ME48" s="1396"/>
      <c r="MF48" s="1396"/>
      <c r="MG48" s="1396"/>
      <c r="MH48" s="1396"/>
      <c r="MI48" s="1396"/>
      <c r="MJ48" s="1396"/>
      <c r="MK48" s="1396"/>
      <c r="ML48" s="1396"/>
      <c r="MM48" s="1396"/>
      <c r="MN48" s="1396"/>
      <c r="MO48" s="1396" t="s">
        <v>185</v>
      </c>
      <c r="MP48" s="1396"/>
      <c r="MQ48" s="1396"/>
      <c r="MR48" s="1396"/>
      <c r="MS48" s="1396"/>
      <c r="MT48" s="1396"/>
      <c r="MU48" s="1396"/>
      <c r="MV48" s="1396"/>
      <c r="MW48" s="1396"/>
      <c r="MX48" s="1396"/>
      <c r="MY48" s="1396"/>
      <c r="MZ48" s="1396"/>
      <c r="NA48" s="1396"/>
      <c r="NB48" s="1396"/>
      <c r="NC48" s="1396"/>
      <c r="ND48" s="1396"/>
      <c r="NE48" s="1396" t="s">
        <v>185</v>
      </c>
      <c r="NF48" s="1396"/>
      <c r="NG48" s="1396"/>
      <c r="NH48" s="1396"/>
      <c r="NI48" s="1396"/>
      <c r="NJ48" s="1396"/>
      <c r="NK48" s="1396"/>
      <c r="NL48" s="1396"/>
      <c r="NM48" s="1396"/>
      <c r="NN48" s="1396"/>
      <c r="NO48" s="1396"/>
      <c r="NP48" s="1396"/>
      <c r="NQ48" s="1396"/>
      <c r="NR48" s="1396"/>
      <c r="NS48" s="1396"/>
      <c r="NT48" s="1396"/>
      <c r="NU48" s="1396" t="s">
        <v>185</v>
      </c>
      <c r="NV48" s="1396"/>
      <c r="NW48" s="1396"/>
      <c r="NX48" s="1396"/>
      <c r="NY48" s="1396"/>
      <c r="NZ48" s="1396"/>
      <c r="OA48" s="1396"/>
      <c r="OB48" s="1396"/>
      <c r="OC48" s="1396"/>
      <c r="OD48" s="1396"/>
      <c r="OE48" s="1396"/>
      <c r="OF48" s="1396"/>
      <c r="OG48" s="1396"/>
      <c r="OH48" s="1396"/>
      <c r="OI48" s="1396"/>
      <c r="OJ48" s="1396"/>
      <c r="OK48" s="1396" t="s">
        <v>185</v>
      </c>
      <c r="OL48" s="1396"/>
      <c r="OM48" s="1396"/>
      <c r="ON48" s="1396"/>
      <c r="OO48" s="1396"/>
      <c r="OP48" s="1396"/>
      <c r="OQ48" s="1396"/>
      <c r="OR48" s="1396"/>
      <c r="OS48" s="1396"/>
      <c r="OT48" s="1396"/>
      <c r="OU48" s="1396"/>
      <c r="OV48" s="1396"/>
      <c r="OW48" s="1396"/>
      <c r="OX48" s="1396"/>
      <c r="OY48" s="1396"/>
      <c r="OZ48" s="1396"/>
      <c r="PA48" s="1396" t="s">
        <v>185</v>
      </c>
      <c r="PB48" s="1396"/>
      <c r="PC48" s="1396"/>
      <c r="PD48" s="1396"/>
      <c r="PE48" s="1396"/>
      <c r="PF48" s="1396"/>
      <c r="PG48" s="1396"/>
      <c r="PH48" s="1396"/>
      <c r="PI48" s="1396"/>
      <c r="PJ48" s="1396"/>
      <c r="PK48" s="1396"/>
      <c r="PL48" s="1396"/>
      <c r="PM48" s="1396"/>
      <c r="PN48" s="1396"/>
      <c r="PO48" s="1396"/>
      <c r="PP48" s="1396"/>
      <c r="PQ48" s="1396" t="s">
        <v>185</v>
      </c>
      <c r="PR48" s="1396"/>
      <c r="PS48" s="1396"/>
      <c r="PT48" s="1396"/>
      <c r="PU48" s="1396"/>
      <c r="PV48" s="1396"/>
      <c r="PW48" s="1396"/>
      <c r="PX48" s="1396"/>
      <c r="PY48" s="1396"/>
      <c r="PZ48" s="1396"/>
      <c r="QA48" s="1396"/>
      <c r="QB48" s="1396"/>
      <c r="QC48" s="1396"/>
      <c r="QD48" s="1396"/>
      <c r="QE48" s="1396"/>
      <c r="QF48" s="1396"/>
      <c r="QG48" s="1396" t="s">
        <v>185</v>
      </c>
      <c r="QH48" s="1396"/>
      <c r="QI48" s="1396"/>
      <c r="QJ48" s="1396"/>
      <c r="QK48" s="1396"/>
      <c r="QL48" s="1396"/>
      <c r="QM48" s="1396"/>
      <c r="QN48" s="1396"/>
      <c r="QO48" s="1396"/>
      <c r="QP48" s="1396"/>
      <c r="QQ48" s="1396"/>
      <c r="QR48" s="1396"/>
      <c r="QS48" s="1396"/>
      <c r="QT48" s="1396"/>
      <c r="QU48" s="1396"/>
      <c r="QV48" s="1396"/>
      <c r="QW48" s="1396" t="s">
        <v>185</v>
      </c>
      <c r="QX48" s="1396"/>
      <c r="QY48" s="1396"/>
      <c r="QZ48" s="1396"/>
      <c r="RA48" s="1396"/>
      <c r="RB48" s="1396"/>
      <c r="RC48" s="1396"/>
      <c r="RD48" s="1396"/>
      <c r="RE48" s="1396"/>
      <c r="RF48" s="1396"/>
      <c r="RG48" s="1396"/>
      <c r="RH48" s="1396"/>
      <c r="RI48" s="1396"/>
      <c r="RJ48" s="1396"/>
      <c r="RK48" s="1396"/>
      <c r="RL48" s="1396"/>
      <c r="RM48" s="1396" t="s">
        <v>185</v>
      </c>
      <c r="RN48" s="1396"/>
      <c r="RO48" s="1396"/>
      <c r="RP48" s="1396"/>
      <c r="RQ48" s="1396"/>
      <c r="RR48" s="1396"/>
      <c r="RS48" s="1396"/>
      <c r="RT48" s="1396"/>
      <c r="RU48" s="1396"/>
      <c r="RV48" s="1396"/>
      <c r="RW48" s="1396"/>
      <c r="RX48" s="1396"/>
      <c r="RY48" s="1396"/>
      <c r="RZ48" s="1396"/>
      <c r="SA48" s="1396"/>
      <c r="SB48" s="1396"/>
      <c r="SC48" s="1396" t="s">
        <v>185</v>
      </c>
      <c r="SD48" s="1396"/>
      <c r="SE48" s="1396"/>
      <c r="SF48" s="1396"/>
      <c r="SG48" s="1396"/>
      <c r="SH48" s="1396"/>
      <c r="SI48" s="1396"/>
      <c r="SJ48" s="1396"/>
      <c r="SK48" s="1396"/>
      <c r="SL48" s="1396"/>
      <c r="SM48" s="1396"/>
      <c r="SN48" s="1396"/>
      <c r="SO48" s="1396"/>
      <c r="SP48" s="1396"/>
      <c r="SQ48" s="1396"/>
      <c r="SR48" s="1396"/>
      <c r="SS48" s="1396" t="s">
        <v>185</v>
      </c>
      <c r="ST48" s="1396"/>
      <c r="SU48" s="1396"/>
      <c r="SV48" s="1396"/>
      <c r="SW48" s="1396"/>
      <c r="SX48" s="1396"/>
      <c r="SY48" s="1396"/>
      <c r="SZ48" s="1396"/>
      <c r="TA48" s="1396"/>
      <c r="TB48" s="1396"/>
      <c r="TC48" s="1396"/>
      <c r="TD48" s="1396"/>
      <c r="TE48" s="1396"/>
      <c r="TF48" s="1396"/>
      <c r="TG48" s="1396"/>
      <c r="TH48" s="1396"/>
      <c r="TI48" s="1396" t="s">
        <v>185</v>
      </c>
      <c r="TJ48" s="1396"/>
      <c r="TK48" s="1396"/>
      <c r="TL48" s="1396"/>
      <c r="TM48" s="1396"/>
      <c r="TN48" s="1396"/>
      <c r="TO48" s="1396"/>
      <c r="TP48" s="1396"/>
      <c r="TQ48" s="1396"/>
      <c r="TR48" s="1396"/>
      <c r="TS48" s="1396"/>
      <c r="TT48" s="1396"/>
      <c r="TU48" s="1396"/>
      <c r="TV48" s="1396"/>
      <c r="TW48" s="1396"/>
      <c r="TX48" s="1396"/>
      <c r="TY48" s="1396" t="s">
        <v>185</v>
      </c>
      <c r="TZ48" s="1396"/>
      <c r="UA48" s="1396"/>
      <c r="UB48" s="1396"/>
      <c r="UC48" s="1396"/>
      <c r="UD48" s="1396"/>
      <c r="UE48" s="1396"/>
      <c r="UF48" s="1396"/>
      <c r="UG48" s="1396"/>
      <c r="UH48" s="1396"/>
      <c r="UI48" s="1396"/>
      <c r="UJ48" s="1396"/>
      <c r="UK48" s="1396"/>
      <c r="UL48" s="1396"/>
      <c r="UM48" s="1396"/>
      <c r="UN48" s="1396"/>
      <c r="UO48" s="1396" t="s">
        <v>185</v>
      </c>
      <c r="UP48" s="1396"/>
      <c r="UQ48" s="1396"/>
      <c r="UR48" s="1396"/>
      <c r="US48" s="1396"/>
      <c r="UT48" s="1396"/>
      <c r="UU48" s="1396"/>
      <c r="UV48" s="1396"/>
      <c r="UW48" s="1396"/>
      <c r="UX48" s="1396"/>
      <c r="UY48" s="1396"/>
      <c r="UZ48" s="1396"/>
      <c r="VA48" s="1396"/>
      <c r="VB48" s="1396"/>
      <c r="VC48" s="1396"/>
      <c r="VD48" s="1396"/>
      <c r="VE48" s="1396" t="s">
        <v>185</v>
      </c>
      <c r="VF48" s="1396"/>
      <c r="VG48" s="1396"/>
      <c r="VH48" s="1396"/>
      <c r="VI48" s="1396"/>
      <c r="VJ48" s="1396"/>
      <c r="VK48" s="1396"/>
      <c r="VL48" s="1396"/>
      <c r="VM48" s="1396"/>
      <c r="VN48" s="1396"/>
      <c r="VO48" s="1396"/>
      <c r="VP48" s="1396"/>
      <c r="VQ48" s="1396"/>
      <c r="VR48" s="1396"/>
      <c r="VS48" s="1396"/>
      <c r="VT48" s="1396"/>
      <c r="VU48" s="1396" t="s">
        <v>185</v>
      </c>
      <c r="VV48" s="1396"/>
      <c r="VW48" s="1396"/>
      <c r="VX48" s="1396"/>
      <c r="VY48" s="1396"/>
      <c r="VZ48" s="1396"/>
      <c r="WA48" s="1396"/>
      <c r="WB48" s="1396"/>
      <c r="WC48" s="1396"/>
      <c r="WD48" s="1396"/>
      <c r="WE48" s="1396"/>
      <c r="WF48" s="1396"/>
      <c r="WG48" s="1396"/>
      <c r="WH48" s="1396"/>
      <c r="WI48" s="1396"/>
      <c r="WJ48" s="1396"/>
      <c r="WK48" s="1396" t="s">
        <v>185</v>
      </c>
      <c r="WL48" s="1396"/>
      <c r="WM48" s="1396"/>
      <c r="WN48" s="1396"/>
      <c r="WO48" s="1396"/>
      <c r="WP48" s="1396"/>
      <c r="WQ48" s="1396"/>
      <c r="WR48" s="1396"/>
      <c r="WS48" s="1396"/>
      <c r="WT48" s="1396"/>
      <c r="WU48" s="1396"/>
      <c r="WV48" s="1396"/>
      <c r="WW48" s="1396"/>
      <c r="WX48" s="1396"/>
      <c r="WY48" s="1396"/>
      <c r="WZ48" s="1396"/>
      <c r="XA48" s="1396" t="s">
        <v>185</v>
      </c>
      <c r="XB48" s="1396"/>
      <c r="XC48" s="1396"/>
      <c r="XD48" s="1396"/>
      <c r="XE48" s="1396"/>
      <c r="XF48" s="1396"/>
      <c r="XG48" s="1396"/>
      <c r="XH48" s="1396"/>
      <c r="XI48" s="1396"/>
      <c r="XJ48" s="1396"/>
      <c r="XK48" s="1396"/>
      <c r="XL48" s="1396"/>
      <c r="XM48" s="1396"/>
      <c r="XN48" s="1396"/>
      <c r="XO48" s="1396"/>
      <c r="XP48" s="1396"/>
      <c r="XQ48" s="1396" t="s">
        <v>185</v>
      </c>
      <c r="XR48" s="1396"/>
      <c r="XS48" s="1396"/>
      <c r="XT48" s="1396"/>
      <c r="XU48" s="1396"/>
      <c r="XV48" s="1396"/>
      <c r="XW48" s="1396"/>
      <c r="XX48" s="1396"/>
      <c r="XY48" s="1396"/>
      <c r="XZ48" s="1396"/>
      <c r="YA48" s="1396"/>
      <c r="YB48" s="1396"/>
      <c r="YC48" s="1396"/>
      <c r="YD48" s="1396"/>
      <c r="YE48" s="1396"/>
      <c r="YF48" s="1396"/>
      <c r="YG48" s="1396" t="s">
        <v>185</v>
      </c>
      <c r="YH48" s="1396"/>
      <c r="YI48" s="1396"/>
      <c r="YJ48" s="1396"/>
      <c r="YK48" s="1396"/>
      <c r="YL48" s="1396"/>
      <c r="YM48" s="1396"/>
      <c r="YN48" s="1396"/>
      <c r="YO48" s="1396"/>
      <c r="YP48" s="1396"/>
      <c r="YQ48" s="1396"/>
      <c r="YR48" s="1396"/>
      <c r="YS48" s="1396"/>
      <c r="YT48" s="1396"/>
      <c r="YU48" s="1396"/>
      <c r="YV48" s="1396"/>
      <c r="YW48" s="1396" t="s">
        <v>185</v>
      </c>
      <c r="YX48" s="1396"/>
      <c r="YY48" s="1396"/>
      <c r="YZ48" s="1396"/>
      <c r="ZA48" s="1396"/>
      <c r="ZB48" s="1396"/>
      <c r="ZC48" s="1396"/>
      <c r="ZD48" s="1396"/>
      <c r="ZE48" s="1396"/>
      <c r="ZF48" s="1396"/>
      <c r="ZG48" s="1396"/>
      <c r="ZH48" s="1396"/>
      <c r="ZI48" s="1396"/>
      <c r="ZJ48" s="1396"/>
      <c r="ZK48" s="1396"/>
      <c r="ZL48" s="1396"/>
      <c r="ZM48" s="1396" t="s">
        <v>185</v>
      </c>
      <c r="ZN48" s="1396"/>
      <c r="ZO48" s="1396"/>
      <c r="ZP48" s="1396"/>
      <c r="ZQ48" s="1396"/>
      <c r="ZR48" s="1396"/>
      <c r="ZS48" s="1396"/>
      <c r="ZT48" s="1396"/>
      <c r="ZU48" s="1396"/>
      <c r="ZV48" s="1396"/>
      <c r="ZW48" s="1396"/>
      <c r="ZX48" s="1396"/>
      <c r="ZY48" s="1396"/>
      <c r="ZZ48" s="1396"/>
      <c r="AAA48" s="1396"/>
      <c r="AAB48" s="1396"/>
      <c r="AAC48" s="1396" t="s">
        <v>185</v>
      </c>
      <c r="AAD48" s="1396"/>
      <c r="AAE48" s="1396"/>
      <c r="AAF48" s="1396"/>
      <c r="AAG48" s="1396"/>
      <c r="AAH48" s="1396"/>
      <c r="AAI48" s="1396"/>
      <c r="AAJ48" s="1396"/>
      <c r="AAK48" s="1396"/>
      <c r="AAL48" s="1396"/>
      <c r="AAM48" s="1396"/>
      <c r="AAN48" s="1396"/>
      <c r="AAO48" s="1396"/>
      <c r="AAP48" s="1396"/>
      <c r="AAQ48" s="1396"/>
      <c r="AAR48" s="1396"/>
      <c r="AAS48" s="1396" t="s">
        <v>185</v>
      </c>
      <c r="AAT48" s="1396"/>
      <c r="AAU48" s="1396"/>
      <c r="AAV48" s="1396"/>
      <c r="AAW48" s="1396"/>
      <c r="AAX48" s="1396"/>
      <c r="AAY48" s="1396"/>
      <c r="AAZ48" s="1396"/>
      <c r="ABA48" s="1396"/>
      <c r="ABB48" s="1396"/>
      <c r="ABC48" s="1396"/>
      <c r="ABD48" s="1396"/>
      <c r="ABE48" s="1396"/>
      <c r="ABF48" s="1396"/>
      <c r="ABG48" s="1396"/>
      <c r="ABH48" s="1396"/>
      <c r="ABI48" s="1396" t="s">
        <v>185</v>
      </c>
      <c r="ABJ48" s="1396"/>
      <c r="ABK48" s="1396"/>
      <c r="ABL48" s="1396"/>
      <c r="ABM48" s="1396"/>
      <c r="ABN48" s="1396"/>
      <c r="ABO48" s="1396"/>
      <c r="ABP48" s="1396"/>
      <c r="ABQ48" s="1396"/>
      <c r="ABR48" s="1396"/>
      <c r="ABS48" s="1396"/>
      <c r="ABT48" s="1396"/>
      <c r="ABU48" s="1396"/>
      <c r="ABV48" s="1396"/>
      <c r="ABW48" s="1396"/>
      <c r="ABX48" s="1396"/>
      <c r="ABY48" s="1396" t="s">
        <v>185</v>
      </c>
      <c r="ABZ48" s="1396"/>
      <c r="ACA48" s="1396"/>
      <c r="ACB48" s="1396"/>
      <c r="ACC48" s="1396"/>
      <c r="ACD48" s="1396"/>
      <c r="ACE48" s="1396"/>
      <c r="ACF48" s="1396"/>
      <c r="ACG48" s="1396"/>
      <c r="ACH48" s="1396"/>
      <c r="ACI48" s="1396"/>
      <c r="ACJ48" s="1396"/>
      <c r="ACK48" s="1396"/>
      <c r="ACL48" s="1396"/>
      <c r="ACM48" s="1396"/>
      <c r="ACN48" s="1396"/>
      <c r="ACO48" s="1396" t="s">
        <v>185</v>
      </c>
      <c r="ACP48" s="1396"/>
      <c r="ACQ48" s="1396"/>
      <c r="ACR48" s="1396"/>
      <c r="ACS48" s="1396"/>
      <c r="ACT48" s="1396"/>
      <c r="ACU48" s="1396"/>
      <c r="ACV48" s="1396"/>
      <c r="ACW48" s="1396"/>
      <c r="ACX48" s="1396"/>
      <c r="ACY48" s="1396"/>
      <c r="ACZ48" s="1396"/>
      <c r="ADA48" s="1396"/>
      <c r="ADB48" s="1396"/>
      <c r="ADC48" s="1396"/>
      <c r="ADD48" s="1396"/>
      <c r="ADE48" s="1396" t="s">
        <v>185</v>
      </c>
      <c r="ADF48" s="1396"/>
      <c r="ADG48" s="1396"/>
      <c r="ADH48" s="1396"/>
      <c r="ADI48" s="1396"/>
      <c r="ADJ48" s="1396"/>
      <c r="ADK48" s="1396"/>
      <c r="ADL48" s="1396"/>
      <c r="ADM48" s="1396"/>
      <c r="ADN48" s="1396"/>
      <c r="ADO48" s="1396"/>
      <c r="ADP48" s="1396"/>
      <c r="ADQ48" s="1396"/>
      <c r="ADR48" s="1396"/>
      <c r="ADS48" s="1396"/>
      <c r="ADT48" s="1396"/>
      <c r="ADU48" s="1396" t="s">
        <v>185</v>
      </c>
      <c r="ADV48" s="1396"/>
      <c r="ADW48" s="1396"/>
      <c r="ADX48" s="1396"/>
      <c r="ADY48" s="1396"/>
      <c r="ADZ48" s="1396"/>
      <c r="AEA48" s="1396"/>
      <c r="AEB48" s="1396"/>
      <c r="AEC48" s="1396"/>
      <c r="AED48" s="1396"/>
      <c r="AEE48" s="1396"/>
      <c r="AEF48" s="1396"/>
      <c r="AEG48" s="1396"/>
      <c r="AEH48" s="1396"/>
      <c r="AEI48" s="1396"/>
      <c r="AEJ48" s="1396"/>
      <c r="AEK48" s="1396" t="s">
        <v>185</v>
      </c>
      <c r="AEL48" s="1396"/>
      <c r="AEM48" s="1396"/>
      <c r="AEN48" s="1396"/>
      <c r="AEO48" s="1396"/>
      <c r="AEP48" s="1396"/>
      <c r="AEQ48" s="1396"/>
      <c r="AER48" s="1396"/>
      <c r="AES48" s="1396"/>
      <c r="AET48" s="1396"/>
      <c r="AEU48" s="1396"/>
      <c r="AEV48" s="1396"/>
      <c r="AEW48" s="1396"/>
      <c r="AEX48" s="1396"/>
      <c r="AEY48" s="1396"/>
      <c r="AEZ48" s="1396"/>
      <c r="AFA48" s="1396" t="s">
        <v>185</v>
      </c>
      <c r="AFB48" s="1396"/>
      <c r="AFC48" s="1396"/>
      <c r="AFD48" s="1396"/>
      <c r="AFE48" s="1396"/>
      <c r="AFF48" s="1396"/>
      <c r="AFG48" s="1396"/>
      <c r="AFH48" s="1396"/>
      <c r="AFI48" s="1396"/>
      <c r="AFJ48" s="1396"/>
      <c r="AFK48" s="1396"/>
      <c r="AFL48" s="1396"/>
      <c r="AFM48" s="1396"/>
      <c r="AFN48" s="1396"/>
      <c r="AFO48" s="1396"/>
      <c r="AFP48" s="1396"/>
      <c r="AFQ48" s="1396" t="s">
        <v>185</v>
      </c>
      <c r="AFR48" s="1396"/>
      <c r="AFS48" s="1396"/>
      <c r="AFT48" s="1396"/>
      <c r="AFU48" s="1396"/>
      <c r="AFV48" s="1396"/>
      <c r="AFW48" s="1396"/>
      <c r="AFX48" s="1396"/>
      <c r="AFY48" s="1396"/>
      <c r="AFZ48" s="1396"/>
      <c r="AGA48" s="1396"/>
      <c r="AGB48" s="1396"/>
      <c r="AGC48" s="1396"/>
      <c r="AGD48" s="1396"/>
      <c r="AGE48" s="1396"/>
      <c r="AGF48" s="1396"/>
      <c r="AGG48" s="1396" t="s">
        <v>185</v>
      </c>
      <c r="AGH48" s="1396"/>
      <c r="AGI48" s="1396"/>
      <c r="AGJ48" s="1396"/>
      <c r="AGK48" s="1396"/>
      <c r="AGL48" s="1396"/>
      <c r="AGM48" s="1396"/>
      <c r="AGN48" s="1396"/>
      <c r="AGO48" s="1396"/>
      <c r="AGP48" s="1396"/>
      <c r="AGQ48" s="1396"/>
      <c r="AGR48" s="1396"/>
      <c r="AGS48" s="1396"/>
      <c r="AGT48" s="1396"/>
      <c r="AGU48" s="1396"/>
      <c r="AGV48" s="1396"/>
      <c r="AGW48" s="1396" t="s">
        <v>185</v>
      </c>
      <c r="AGX48" s="1396"/>
      <c r="AGY48" s="1396"/>
      <c r="AGZ48" s="1396"/>
      <c r="AHA48" s="1396"/>
      <c r="AHB48" s="1396"/>
      <c r="AHC48" s="1396"/>
      <c r="AHD48" s="1396"/>
      <c r="AHE48" s="1396"/>
      <c r="AHF48" s="1396"/>
      <c r="AHG48" s="1396"/>
      <c r="AHH48" s="1396"/>
      <c r="AHI48" s="1396"/>
      <c r="AHJ48" s="1396"/>
      <c r="AHK48" s="1396"/>
      <c r="AHL48" s="1396"/>
      <c r="AHM48" s="1396" t="s">
        <v>185</v>
      </c>
      <c r="AHN48" s="1396"/>
      <c r="AHO48" s="1396"/>
      <c r="AHP48" s="1396"/>
      <c r="AHQ48" s="1396"/>
      <c r="AHR48" s="1396"/>
      <c r="AHS48" s="1396"/>
      <c r="AHT48" s="1396"/>
      <c r="AHU48" s="1396"/>
      <c r="AHV48" s="1396"/>
      <c r="AHW48" s="1396"/>
      <c r="AHX48" s="1396"/>
      <c r="AHY48" s="1396"/>
      <c r="AHZ48" s="1396"/>
      <c r="AIA48" s="1396"/>
      <c r="AIB48" s="1396"/>
      <c r="AIC48" s="1396" t="s">
        <v>185</v>
      </c>
      <c r="AID48" s="1396"/>
      <c r="AIE48" s="1396"/>
      <c r="AIF48" s="1396"/>
      <c r="AIG48" s="1396"/>
      <c r="AIH48" s="1396"/>
      <c r="AII48" s="1396"/>
      <c r="AIJ48" s="1396"/>
      <c r="AIK48" s="1396"/>
      <c r="AIL48" s="1396"/>
      <c r="AIM48" s="1396"/>
      <c r="AIN48" s="1396"/>
      <c r="AIO48" s="1396"/>
      <c r="AIP48" s="1396"/>
      <c r="AIQ48" s="1396"/>
      <c r="AIR48" s="1396"/>
      <c r="AIS48" s="1396" t="s">
        <v>185</v>
      </c>
      <c r="AIT48" s="1396"/>
      <c r="AIU48" s="1396"/>
      <c r="AIV48" s="1396"/>
      <c r="AIW48" s="1396"/>
      <c r="AIX48" s="1396"/>
      <c r="AIY48" s="1396"/>
      <c r="AIZ48" s="1396"/>
      <c r="AJA48" s="1396"/>
      <c r="AJB48" s="1396"/>
      <c r="AJC48" s="1396"/>
      <c r="AJD48" s="1396"/>
      <c r="AJE48" s="1396"/>
      <c r="AJF48" s="1396"/>
      <c r="AJG48" s="1396"/>
      <c r="AJH48" s="1396"/>
      <c r="AJI48" s="1396" t="s">
        <v>185</v>
      </c>
      <c r="AJJ48" s="1396"/>
      <c r="AJK48" s="1396"/>
      <c r="AJL48" s="1396"/>
      <c r="AJM48" s="1396"/>
      <c r="AJN48" s="1396"/>
      <c r="AJO48" s="1396"/>
      <c r="AJP48" s="1396"/>
      <c r="AJQ48" s="1396"/>
      <c r="AJR48" s="1396"/>
      <c r="AJS48" s="1396"/>
      <c r="AJT48" s="1396"/>
      <c r="AJU48" s="1396"/>
      <c r="AJV48" s="1396"/>
      <c r="AJW48" s="1396"/>
      <c r="AJX48" s="1396"/>
      <c r="AJY48" s="1396" t="s">
        <v>185</v>
      </c>
      <c r="AJZ48" s="1396"/>
      <c r="AKA48" s="1396"/>
      <c r="AKB48" s="1396"/>
      <c r="AKC48" s="1396"/>
      <c r="AKD48" s="1396"/>
      <c r="AKE48" s="1396"/>
      <c r="AKF48" s="1396"/>
      <c r="AKG48" s="1396"/>
      <c r="AKH48" s="1396"/>
      <c r="AKI48" s="1396"/>
      <c r="AKJ48" s="1396"/>
      <c r="AKK48" s="1396"/>
      <c r="AKL48" s="1396"/>
      <c r="AKM48" s="1396"/>
      <c r="AKN48" s="1396"/>
      <c r="AKO48" s="1396" t="s">
        <v>185</v>
      </c>
      <c r="AKP48" s="1396"/>
      <c r="AKQ48" s="1396"/>
      <c r="AKR48" s="1396"/>
      <c r="AKS48" s="1396"/>
      <c r="AKT48" s="1396"/>
      <c r="AKU48" s="1396"/>
      <c r="AKV48" s="1396"/>
      <c r="AKW48" s="1396"/>
      <c r="AKX48" s="1396"/>
      <c r="AKY48" s="1396"/>
      <c r="AKZ48" s="1396"/>
      <c r="ALA48" s="1396"/>
      <c r="ALB48" s="1396"/>
      <c r="ALC48" s="1396"/>
      <c r="ALD48" s="1396"/>
      <c r="ALE48" s="1396" t="s">
        <v>185</v>
      </c>
      <c r="ALF48" s="1396"/>
      <c r="ALG48" s="1396"/>
      <c r="ALH48" s="1396"/>
      <c r="ALI48" s="1396"/>
      <c r="ALJ48" s="1396"/>
      <c r="ALK48" s="1396"/>
      <c r="ALL48" s="1396"/>
      <c r="ALM48" s="1396"/>
      <c r="ALN48" s="1396"/>
      <c r="ALO48" s="1396"/>
      <c r="ALP48" s="1396"/>
      <c r="ALQ48" s="1396"/>
      <c r="ALR48" s="1396"/>
      <c r="ALS48" s="1396"/>
      <c r="ALT48" s="1396"/>
      <c r="ALU48" s="1396" t="s">
        <v>185</v>
      </c>
      <c r="ALV48" s="1396"/>
      <c r="ALW48" s="1396"/>
      <c r="ALX48" s="1396"/>
      <c r="ALY48" s="1396"/>
      <c r="ALZ48" s="1396"/>
      <c r="AMA48" s="1396"/>
      <c r="AMB48" s="1396"/>
      <c r="AMC48" s="1396"/>
      <c r="AMD48" s="1396"/>
      <c r="AME48" s="1396"/>
      <c r="AMF48" s="1396"/>
      <c r="AMG48" s="1396"/>
      <c r="AMH48" s="1396"/>
      <c r="AMI48" s="1396"/>
      <c r="AMJ48" s="1396"/>
      <c r="AMK48" s="1396" t="s">
        <v>185</v>
      </c>
      <c r="AML48" s="1396"/>
      <c r="AMM48" s="1396"/>
      <c r="AMN48" s="1396"/>
      <c r="AMO48" s="1396"/>
      <c r="AMP48" s="1396"/>
      <c r="AMQ48" s="1396"/>
      <c r="AMR48" s="1396"/>
      <c r="AMS48" s="1396"/>
      <c r="AMT48" s="1396"/>
      <c r="AMU48" s="1396"/>
      <c r="AMV48" s="1396"/>
      <c r="AMW48" s="1396"/>
      <c r="AMX48" s="1396"/>
      <c r="AMY48" s="1396"/>
      <c r="AMZ48" s="1396"/>
      <c r="ANA48" s="1396" t="s">
        <v>185</v>
      </c>
      <c r="ANB48" s="1396"/>
      <c r="ANC48" s="1396"/>
      <c r="AND48" s="1396"/>
      <c r="ANE48" s="1396"/>
      <c r="ANF48" s="1396"/>
      <c r="ANG48" s="1396"/>
      <c r="ANH48" s="1396"/>
      <c r="ANI48" s="1396"/>
      <c r="ANJ48" s="1396"/>
      <c r="ANK48" s="1396"/>
      <c r="ANL48" s="1396"/>
      <c r="ANM48" s="1396"/>
      <c r="ANN48" s="1396"/>
      <c r="ANO48" s="1396"/>
      <c r="ANP48" s="1396"/>
      <c r="ANQ48" s="1396" t="s">
        <v>185</v>
      </c>
      <c r="ANR48" s="1396"/>
      <c r="ANS48" s="1396"/>
      <c r="ANT48" s="1396"/>
      <c r="ANU48" s="1396"/>
      <c r="ANV48" s="1396"/>
      <c r="ANW48" s="1396"/>
      <c r="ANX48" s="1396"/>
      <c r="ANY48" s="1396"/>
      <c r="ANZ48" s="1396"/>
      <c r="AOA48" s="1396"/>
      <c r="AOB48" s="1396"/>
      <c r="AOC48" s="1396"/>
      <c r="AOD48" s="1396"/>
      <c r="AOE48" s="1396"/>
      <c r="AOF48" s="1396"/>
      <c r="AOG48" s="1396" t="s">
        <v>185</v>
      </c>
      <c r="AOH48" s="1396"/>
      <c r="AOI48" s="1396"/>
      <c r="AOJ48" s="1396"/>
      <c r="AOK48" s="1396"/>
      <c r="AOL48" s="1396"/>
      <c r="AOM48" s="1396"/>
      <c r="AON48" s="1396"/>
      <c r="AOO48" s="1396"/>
      <c r="AOP48" s="1396"/>
      <c r="AOQ48" s="1396"/>
      <c r="AOR48" s="1396"/>
      <c r="AOS48" s="1396"/>
      <c r="AOT48" s="1396"/>
      <c r="AOU48" s="1396"/>
      <c r="AOV48" s="1396"/>
      <c r="AOW48" s="1396" t="s">
        <v>185</v>
      </c>
      <c r="AOX48" s="1396"/>
      <c r="AOY48" s="1396"/>
      <c r="AOZ48" s="1396"/>
      <c r="APA48" s="1396"/>
      <c r="APB48" s="1396"/>
      <c r="APC48" s="1396"/>
      <c r="APD48" s="1396"/>
      <c r="APE48" s="1396"/>
      <c r="APF48" s="1396"/>
      <c r="APG48" s="1396"/>
      <c r="APH48" s="1396"/>
      <c r="API48" s="1396"/>
      <c r="APJ48" s="1396"/>
      <c r="APK48" s="1396"/>
      <c r="APL48" s="1396"/>
      <c r="APM48" s="1396" t="s">
        <v>185</v>
      </c>
      <c r="APN48" s="1396"/>
      <c r="APO48" s="1396"/>
      <c r="APP48" s="1396"/>
      <c r="APQ48" s="1396"/>
      <c r="APR48" s="1396"/>
      <c r="APS48" s="1396"/>
      <c r="APT48" s="1396"/>
      <c r="APU48" s="1396"/>
      <c r="APV48" s="1396"/>
      <c r="APW48" s="1396"/>
      <c r="APX48" s="1396"/>
      <c r="APY48" s="1396"/>
      <c r="APZ48" s="1396"/>
      <c r="AQA48" s="1396"/>
      <c r="AQB48" s="1396"/>
      <c r="AQC48" s="1396" t="s">
        <v>185</v>
      </c>
      <c r="AQD48" s="1396"/>
      <c r="AQE48" s="1396"/>
      <c r="AQF48" s="1396"/>
      <c r="AQG48" s="1396"/>
      <c r="AQH48" s="1396"/>
      <c r="AQI48" s="1396"/>
      <c r="AQJ48" s="1396"/>
      <c r="AQK48" s="1396"/>
      <c r="AQL48" s="1396"/>
      <c r="AQM48" s="1396"/>
      <c r="AQN48" s="1396"/>
      <c r="AQO48" s="1396"/>
      <c r="AQP48" s="1396"/>
      <c r="AQQ48" s="1396"/>
      <c r="AQR48" s="1396"/>
      <c r="AQS48" s="1396" t="s">
        <v>185</v>
      </c>
      <c r="AQT48" s="1396"/>
      <c r="AQU48" s="1396"/>
      <c r="AQV48" s="1396"/>
      <c r="AQW48" s="1396"/>
      <c r="AQX48" s="1396"/>
      <c r="AQY48" s="1396"/>
      <c r="AQZ48" s="1396"/>
      <c r="ARA48" s="1396"/>
      <c r="ARB48" s="1396"/>
      <c r="ARC48" s="1396"/>
      <c r="ARD48" s="1396"/>
      <c r="ARE48" s="1396"/>
      <c r="ARF48" s="1396"/>
      <c r="ARG48" s="1396"/>
      <c r="ARH48" s="1396"/>
      <c r="ARI48" s="1396" t="s">
        <v>185</v>
      </c>
      <c r="ARJ48" s="1396"/>
      <c r="ARK48" s="1396"/>
      <c r="ARL48" s="1396"/>
      <c r="ARM48" s="1396"/>
      <c r="ARN48" s="1396"/>
      <c r="ARO48" s="1396"/>
      <c r="ARP48" s="1396"/>
      <c r="ARQ48" s="1396"/>
      <c r="ARR48" s="1396"/>
      <c r="ARS48" s="1396"/>
      <c r="ART48" s="1396"/>
      <c r="ARU48" s="1396"/>
      <c r="ARV48" s="1396"/>
      <c r="ARW48" s="1396"/>
      <c r="ARX48" s="1396"/>
      <c r="ARY48" s="1396" t="s">
        <v>185</v>
      </c>
      <c r="ARZ48" s="1396"/>
      <c r="ASA48" s="1396"/>
      <c r="ASB48" s="1396"/>
      <c r="ASC48" s="1396"/>
      <c r="ASD48" s="1396"/>
      <c r="ASE48" s="1396"/>
      <c r="ASF48" s="1396"/>
      <c r="ASG48" s="1396"/>
      <c r="ASH48" s="1396"/>
      <c r="ASI48" s="1396"/>
      <c r="ASJ48" s="1396"/>
      <c r="ASK48" s="1396"/>
      <c r="ASL48" s="1396"/>
      <c r="ASM48" s="1396"/>
      <c r="ASN48" s="1396"/>
      <c r="ASO48" s="1396" t="s">
        <v>185</v>
      </c>
      <c r="ASP48" s="1396"/>
      <c r="ASQ48" s="1396"/>
      <c r="ASR48" s="1396"/>
      <c r="ASS48" s="1396"/>
      <c r="AST48" s="1396"/>
      <c r="ASU48" s="1396"/>
      <c r="ASV48" s="1396"/>
      <c r="ASW48" s="1396"/>
      <c r="ASX48" s="1396"/>
      <c r="ASY48" s="1396"/>
      <c r="ASZ48" s="1396"/>
      <c r="ATA48" s="1396"/>
      <c r="ATB48" s="1396"/>
      <c r="ATC48" s="1396"/>
      <c r="ATD48" s="1396"/>
      <c r="ATE48" s="1396" t="s">
        <v>185</v>
      </c>
      <c r="ATF48" s="1396"/>
      <c r="ATG48" s="1396"/>
      <c r="ATH48" s="1396"/>
      <c r="ATI48" s="1396"/>
      <c r="ATJ48" s="1396"/>
      <c r="ATK48" s="1396"/>
      <c r="ATL48" s="1396"/>
      <c r="ATM48" s="1396"/>
      <c r="ATN48" s="1396"/>
      <c r="ATO48" s="1396"/>
      <c r="ATP48" s="1396"/>
      <c r="ATQ48" s="1396"/>
      <c r="ATR48" s="1396"/>
      <c r="ATS48" s="1396"/>
      <c r="ATT48" s="1396"/>
      <c r="ATU48" s="1396" t="s">
        <v>185</v>
      </c>
      <c r="ATV48" s="1396"/>
      <c r="ATW48" s="1396"/>
      <c r="ATX48" s="1396"/>
      <c r="ATY48" s="1396"/>
      <c r="ATZ48" s="1396"/>
      <c r="AUA48" s="1396"/>
      <c r="AUB48" s="1396"/>
      <c r="AUC48" s="1396"/>
      <c r="AUD48" s="1396"/>
      <c r="AUE48" s="1396"/>
      <c r="AUF48" s="1396"/>
      <c r="AUG48" s="1396"/>
      <c r="AUH48" s="1396"/>
      <c r="AUI48" s="1396"/>
      <c r="AUJ48" s="1396"/>
      <c r="AUK48" s="1396" t="s">
        <v>185</v>
      </c>
      <c r="AUL48" s="1396"/>
      <c r="AUM48" s="1396"/>
      <c r="AUN48" s="1396"/>
      <c r="AUO48" s="1396"/>
      <c r="AUP48" s="1396"/>
      <c r="AUQ48" s="1396"/>
      <c r="AUR48" s="1396"/>
      <c r="AUS48" s="1396"/>
      <c r="AUT48" s="1396"/>
      <c r="AUU48" s="1396"/>
      <c r="AUV48" s="1396"/>
      <c r="AUW48" s="1396"/>
      <c r="AUX48" s="1396"/>
      <c r="AUY48" s="1396"/>
      <c r="AUZ48" s="1396"/>
      <c r="AVA48" s="1396" t="s">
        <v>185</v>
      </c>
      <c r="AVB48" s="1396"/>
      <c r="AVC48" s="1396"/>
      <c r="AVD48" s="1396"/>
      <c r="AVE48" s="1396"/>
      <c r="AVF48" s="1396"/>
      <c r="AVG48" s="1396"/>
      <c r="AVH48" s="1396"/>
      <c r="AVI48" s="1396"/>
      <c r="AVJ48" s="1396"/>
      <c r="AVK48" s="1396"/>
      <c r="AVL48" s="1396"/>
      <c r="AVM48" s="1396"/>
      <c r="AVN48" s="1396"/>
      <c r="AVO48" s="1396"/>
      <c r="AVP48" s="1396"/>
      <c r="AVQ48" s="1396" t="s">
        <v>185</v>
      </c>
      <c r="AVR48" s="1396"/>
      <c r="AVS48" s="1396"/>
      <c r="AVT48" s="1396"/>
      <c r="AVU48" s="1396"/>
      <c r="AVV48" s="1396"/>
      <c r="AVW48" s="1396"/>
      <c r="AVX48" s="1396"/>
      <c r="AVY48" s="1396"/>
      <c r="AVZ48" s="1396"/>
      <c r="AWA48" s="1396"/>
      <c r="AWB48" s="1396"/>
      <c r="AWC48" s="1396"/>
      <c r="AWD48" s="1396"/>
      <c r="AWE48" s="1396"/>
      <c r="AWF48" s="1396"/>
      <c r="AWG48" s="1396" t="s">
        <v>185</v>
      </c>
      <c r="AWH48" s="1396"/>
      <c r="AWI48" s="1396"/>
      <c r="AWJ48" s="1396"/>
      <c r="AWK48" s="1396"/>
      <c r="AWL48" s="1396"/>
      <c r="AWM48" s="1396"/>
      <c r="AWN48" s="1396"/>
      <c r="AWO48" s="1396"/>
      <c r="AWP48" s="1396"/>
      <c r="AWQ48" s="1396"/>
      <c r="AWR48" s="1396"/>
      <c r="AWS48" s="1396"/>
      <c r="AWT48" s="1396"/>
      <c r="AWU48" s="1396"/>
      <c r="AWV48" s="1396"/>
      <c r="AWW48" s="1396" t="s">
        <v>185</v>
      </c>
      <c r="AWX48" s="1396"/>
      <c r="AWY48" s="1396"/>
      <c r="AWZ48" s="1396"/>
      <c r="AXA48" s="1396"/>
      <c r="AXB48" s="1396"/>
      <c r="AXC48" s="1396"/>
      <c r="AXD48" s="1396"/>
      <c r="AXE48" s="1396"/>
      <c r="AXF48" s="1396"/>
      <c r="AXG48" s="1396"/>
      <c r="AXH48" s="1396"/>
      <c r="AXI48" s="1396"/>
      <c r="AXJ48" s="1396"/>
      <c r="AXK48" s="1396"/>
      <c r="AXL48" s="1396"/>
      <c r="AXM48" s="1396" t="s">
        <v>185</v>
      </c>
      <c r="AXN48" s="1396"/>
      <c r="AXO48" s="1396"/>
      <c r="AXP48" s="1396"/>
      <c r="AXQ48" s="1396"/>
      <c r="AXR48" s="1396"/>
      <c r="AXS48" s="1396"/>
      <c r="AXT48" s="1396"/>
      <c r="AXU48" s="1396"/>
      <c r="AXV48" s="1396"/>
      <c r="AXW48" s="1396"/>
      <c r="AXX48" s="1396"/>
      <c r="AXY48" s="1396"/>
      <c r="AXZ48" s="1396"/>
      <c r="AYA48" s="1396"/>
      <c r="AYB48" s="1396"/>
      <c r="AYC48" s="1396" t="s">
        <v>185</v>
      </c>
      <c r="AYD48" s="1396"/>
      <c r="AYE48" s="1396"/>
      <c r="AYF48" s="1396"/>
      <c r="AYG48" s="1396"/>
      <c r="AYH48" s="1396"/>
      <c r="AYI48" s="1396"/>
      <c r="AYJ48" s="1396"/>
      <c r="AYK48" s="1396"/>
      <c r="AYL48" s="1396"/>
      <c r="AYM48" s="1396"/>
      <c r="AYN48" s="1396"/>
      <c r="AYO48" s="1396"/>
      <c r="AYP48" s="1396"/>
      <c r="AYQ48" s="1396"/>
      <c r="AYR48" s="1396"/>
      <c r="AYS48" s="1396" t="s">
        <v>185</v>
      </c>
      <c r="AYT48" s="1396"/>
      <c r="AYU48" s="1396"/>
      <c r="AYV48" s="1396"/>
      <c r="AYW48" s="1396"/>
      <c r="AYX48" s="1396"/>
      <c r="AYY48" s="1396"/>
      <c r="AYZ48" s="1396"/>
      <c r="AZA48" s="1396"/>
      <c r="AZB48" s="1396"/>
      <c r="AZC48" s="1396"/>
      <c r="AZD48" s="1396"/>
      <c r="AZE48" s="1396"/>
      <c r="AZF48" s="1396"/>
      <c r="AZG48" s="1396"/>
      <c r="AZH48" s="1396"/>
      <c r="AZI48" s="1396" t="s">
        <v>185</v>
      </c>
      <c r="AZJ48" s="1396"/>
      <c r="AZK48" s="1396"/>
      <c r="AZL48" s="1396"/>
      <c r="AZM48" s="1396"/>
      <c r="AZN48" s="1396"/>
      <c r="AZO48" s="1396"/>
      <c r="AZP48" s="1396"/>
      <c r="AZQ48" s="1396"/>
      <c r="AZR48" s="1396"/>
      <c r="AZS48" s="1396"/>
      <c r="AZT48" s="1396"/>
      <c r="AZU48" s="1396"/>
      <c r="AZV48" s="1396"/>
      <c r="AZW48" s="1396"/>
      <c r="AZX48" s="1396"/>
      <c r="AZY48" s="1396" t="s">
        <v>185</v>
      </c>
      <c r="AZZ48" s="1396"/>
      <c r="BAA48" s="1396"/>
      <c r="BAB48" s="1396"/>
      <c r="BAC48" s="1396"/>
      <c r="BAD48" s="1396"/>
      <c r="BAE48" s="1396"/>
      <c r="BAF48" s="1396"/>
      <c r="BAG48" s="1396"/>
      <c r="BAH48" s="1396"/>
      <c r="BAI48" s="1396"/>
      <c r="BAJ48" s="1396"/>
      <c r="BAK48" s="1396"/>
      <c r="BAL48" s="1396"/>
      <c r="BAM48" s="1396"/>
      <c r="BAN48" s="1396"/>
      <c r="BAO48" s="1396" t="s">
        <v>185</v>
      </c>
      <c r="BAP48" s="1396"/>
      <c r="BAQ48" s="1396"/>
      <c r="BAR48" s="1396"/>
      <c r="BAS48" s="1396"/>
      <c r="BAT48" s="1396"/>
      <c r="BAU48" s="1396"/>
      <c r="BAV48" s="1396"/>
      <c r="BAW48" s="1396"/>
      <c r="BAX48" s="1396"/>
      <c r="BAY48" s="1396"/>
      <c r="BAZ48" s="1396"/>
      <c r="BBA48" s="1396"/>
      <c r="BBB48" s="1396"/>
      <c r="BBC48" s="1396"/>
      <c r="BBD48" s="1396"/>
      <c r="BBE48" s="1396" t="s">
        <v>185</v>
      </c>
      <c r="BBF48" s="1396"/>
      <c r="BBG48" s="1396"/>
      <c r="BBH48" s="1396"/>
      <c r="BBI48" s="1396"/>
      <c r="BBJ48" s="1396"/>
      <c r="BBK48" s="1396"/>
      <c r="BBL48" s="1396"/>
      <c r="BBM48" s="1396"/>
      <c r="BBN48" s="1396"/>
      <c r="BBO48" s="1396"/>
      <c r="BBP48" s="1396"/>
      <c r="BBQ48" s="1396"/>
      <c r="BBR48" s="1396"/>
      <c r="BBS48" s="1396"/>
      <c r="BBT48" s="1396"/>
      <c r="BBU48" s="1396" t="s">
        <v>185</v>
      </c>
      <c r="BBV48" s="1396"/>
      <c r="BBW48" s="1396"/>
      <c r="BBX48" s="1396"/>
      <c r="BBY48" s="1396"/>
      <c r="BBZ48" s="1396"/>
      <c r="BCA48" s="1396"/>
      <c r="BCB48" s="1396"/>
      <c r="BCC48" s="1396"/>
      <c r="BCD48" s="1396"/>
      <c r="BCE48" s="1396"/>
      <c r="BCF48" s="1396"/>
      <c r="BCG48" s="1396"/>
      <c r="BCH48" s="1396"/>
      <c r="BCI48" s="1396"/>
      <c r="BCJ48" s="1396"/>
      <c r="BCK48" s="1396" t="s">
        <v>185</v>
      </c>
      <c r="BCL48" s="1396"/>
      <c r="BCM48" s="1396"/>
      <c r="BCN48" s="1396"/>
      <c r="BCO48" s="1396"/>
      <c r="BCP48" s="1396"/>
      <c r="BCQ48" s="1396"/>
      <c r="BCR48" s="1396"/>
      <c r="BCS48" s="1396"/>
      <c r="BCT48" s="1396"/>
      <c r="BCU48" s="1396"/>
      <c r="BCV48" s="1396"/>
      <c r="BCW48" s="1396"/>
      <c r="BCX48" s="1396"/>
      <c r="BCY48" s="1396"/>
      <c r="BCZ48" s="1396"/>
      <c r="BDA48" s="1396" t="s">
        <v>185</v>
      </c>
      <c r="BDB48" s="1396"/>
      <c r="BDC48" s="1396"/>
      <c r="BDD48" s="1396"/>
      <c r="BDE48" s="1396"/>
      <c r="BDF48" s="1396"/>
      <c r="BDG48" s="1396"/>
      <c r="BDH48" s="1396"/>
      <c r="BDI48" s="1396"/>
      <c r="BDJ48" s="1396"/>
      <c r="BDK48" s="1396"/>
      <c r="BDL48" s="1396"/>
      <c r="BDM48" s="1396"/>
      <c r="BDN48" s="1396"/>
      <c r="BDO48" s="1396"/>
      <c r="BDP48" s="1396"/>
      <c r="BDQ48" s="1396" t="s">
        <v>185</v>
      </c>
      <c r="BDR48" s="1396"/>
      <c r="BDS48" s="1396"/>
      <c r="BDT48" s="1396"/>
      <c r="BDU48" s="1396"/>
      <c r="BDV48" s="1396"/>
      <c r="BDW48" s="1396"/>
      <c r="BDX48" s="1396"/>
      <c r="BDY48" s="1396"/>
      <c r="BDZ48" s="1396"/>
      <c r="BEA48" s="1396"/>
      <c r="BEB48" s="1396"/>
      <c r="BEC48" s="1396"/>
      <c r="BED48" s="1396"/>
      <c r="BEE48" s="1396"/>
      <c r="BEF48" s="1396"/>
      <c r="BEG48" s="1396" t="s">
        <v>185</v>
      </c>
      <c r="BEH48" s="1396"/>
      <c r="BEI48" s="1396"/>
      <c r="BEJ48" s="1396"/>
      <c r="BEK48" s="1396"/>
      <c r="BEL48" s="1396"/>
      <c r="BEM48" s="1396"/>
      <c r="BEN48" s="1396"/>
      <c r="BEO48" s="1396"/>
      <c r="BEP48" s="1396"/>
      <c r="BEQ48" s="1396"/>
      <c r="BER48" s="1396"/>
      <c r="BES48" s="1396"/>
      <c r="BET48" s="1396"/>
      <c r="BEU48" s="1396"/>
      <c r="BEV48" s="1396"/>
      <c r="BEW48" s="1396" t="s">
        <v>185</v>
      </c>
      <c r="BEX48" s="1396"/>
      <c r="BEY48" s="1396"/>
      <c r="BEZ48" s="1396"/>
      <c r="BFA48" s="1396"/>
      <c r="BFB48" s="1396"/>
      <c r="BFC48" s="1396"/>
      <c r="BFD48" s="1396"/>
      <c r="BFE48" s="1396"/>
      <c r="BFF48" s="1396"/>
      <c r="BFG48" s="1396"/>
      <c r="BFH48" s="1396"/>
      <c r="BFI48" s="1396"/>
      <c r="BFJ48" s="1396"/>
      <c r="BFK48" s="1396"/>
      <c r="BFL48" s="1396"/>
      <c r="BFM48" s="1396" t="s">
        <v>185</v>
      </c>
      <c r="BFN48" s="1396"/>
      <c r="BFO48" s="1396"/>
      <c r="BFP48" s="1396"/>
      <c r="BFQ48" s="1396"/>
      <c r="BFR48" s="1396"/>
      <c r="BFS48" s="1396"/>
      <c r="BFT48" s="1396"/>
      <c r="BFU48" s="1396"/>
      <c r="BFV48" s="1396"/>
      <c r="BFW48" s="1396"/>
      <c r="BFX48" s="1396"/>
      <c r="BFY48" s="1396"/>
      <c r="BFZ48" s="1396"/>
      <c r="BGA48" s="1396"/>
      <c r="BGB48" s="1396"/>
      <c r="BGC48" s="1396" t="s">
        <v>185</v>
      </c>
      <c r="BGD48" s="1396"/>
      <c r="BGE48" s="1396"/>
      <c r="BGF48" s="1396"/>
      <c r="BGG48" s="1396"/>
      <c r="BGH48" s="1396"/>
      <c r="BGI48" s="1396"/>
      <c r="BGJ48" s="1396"/>
      <c r="BGK48" s="1396"/>
      <c r="BGL48" s="1396"/>
      <c r="BGM48" s="1396"/>
      <c r="BGN48" s="1396"/>
      <c r="BGO48" s="1396"/>
      <c r="BGP48" s="1396"/>
      <c r="BGQ48" s="1396"/>
      <c r="BGR48" s="1396"/>
      <c r="BGS48" s="1396" t="s">
        <v>185</v>
      </c>
      <c r="BGT48" s="1396"/>
      <c r="BGU48" s="1396"/>
      <c r="BGV48" s="1396"/>
      <c r="BGW48" s="1396"/>
      <c r="BGX48" s="1396"/>
      <c r="BGY48" s="1396"/>
      <c r="BGZ48" s="1396"/>
      <c r="BHA48" s="1396"/>
      <c r="BHB48" s="1396"/>
      <c r="BHC48" s="1396"/>
      <c r="BHD48" s="1396"/>
      <c r="BHE48" s="1396"/>
      <c r="BHF48" s="1396"/>
      <c r="BHG48" s="1396"/>
      <c r="BHH48" s="1396"/>
      <c r="BHI48" s="1396" t="s">
        <v>185</v>
      </c>
      <c r="BHJ48" s="1396"/>
      <c r="BHK48" s="1396"/>
      <c r="BHL48" s="1396"/>
      <c r="BHM48" s="1396"/>
      <c r="BHN48" s="1396"/>
      <c r="BHO48" s="1396"/>
      <c r="BHP48" s="1396"/>
      <c r="BHQ48" s="1396"/>
      <c r="BHR48" s="1396"/>
      <c r="BHS48" s="1396"/>
      <c r="BHT48" s="1396"/>
      <c r="BHU48" s="1396"/>
      <c r="BHV48" s="1396"/>
      <c r="BHW48" s="1396"/>
      <c r="BHX48" s="1396"/>
      <c r="BHY48" s="1396" t="s">
        <v>185</v>
      </c>
      <c r="BHZ48" s="1396"/>
      <c r="BIA48" s="1396"/>
      <c r="BIB48" s="1396"/>
      <c r="BIC48" s="1396"/>
      <c r="BID48" s="1396"/>
      <c r="BIE48" s="1396"/>
      <c r="BIF48" s="1396"/>
      <c r="BIG48" s="1396"/>
      <c r="BIH48" s="1396"/>
      <c r="BII48" s="1396"/>
      <c r="BIJ48" s="1396"/>
      <c r="BIK48" s="1396"/>
      <c r="BIL48" s="1396"/>
      <c r="BIM48" s="1396"/>
      <c r="BIN48" s="1396"/>
      <c r="BIO48" s="1396" t="s">
        <v>185</v>
      </c>
      <c r="BIP48" s="1396"/>
      <c r="BIQ48" s="1396"/>
      <c r="BIR48" s="1396"/>
      <c r="BIS48" s="1396"/>
      <c r="BIT48" s="1396"/>
      <c r="BIU48" s="1396"/>
      <c r="BIV48" s="1396"/>
      <c r="BIW48" s="1396"/>
      <c r="BIX48" s="1396"/>
      <c r="BIY48" s="1396"/>
      <c r="BIZ48" s="1396"/>
      <c r="BJA48" s="1396"/>
      <c r="BJB48" s="1396"/>
      <c r="BJC48" s="1396"/>
      <c r="BJD48" s="1396"/>
      <c r="BJE48" s="1396" t="s">
        <v>185</v>
      </c>
      <c r="BJF48" s="1396"/>
      <c r="BJG48" s="1396"/>
      <c r="BJH48" s="1396"/>
      <c r="BJI48" s="1396"/>
      <c r="BJJ48" s="1396"/>
      <c r="BJK48" s="1396"/>
      <c r="BJL48" s="1396"/>
      <c r="BJM48" s="1396"/>
      <c r="BJN48" s="1396"/>
      <c r="BJO48" s="1396"/>
      <c r="BJP48" s="1396"/>
      <c r="BJQ48" s="1396"/>
      <c r="BJR48" s="1396"/>
      <c r="BJS48" s="1396"/>
      <c r="BJT48" s="1396"/>
      <c r="BJU48" s="1396" t="s">
        <v>185</v>
      </c>
      <c r="BJV48" s="1396"/>
      <c r="BJW48" s="1396"/>
      <c r="BJX48" s="1396"/>
      <c r="BJY48" s="1396"/>
      <c r="BJZ48" s="1396"/>
      <c r="BKA48" s="1396"/>
      <c r="BKB48" s="1396"/>
      <c r="BKC48" s="1396"/>
      <c r="BKD48" s="1396"/>
      <c r="BKE48" s="1396"/>
      <c r="BKF48" s="1396"/>
      <c r="BKG48" s="1396"/>
      <c r="BKH48" s="1396"/>
      <c r="BKI48" s="1396"/>
      <c r="BKJ48" s="1396"/>
      <c r="BKK48" s="1396" t="s">
        <v>185</v>
      </c>
      <c r="BKL48" s="1396"/>
      <c r="BKM48" s="1396"/>
      <c r="BKN48" s="1396"/>
      <c r="BKO48" s="1396"/>
      <c r="BKP48" s="1396"/>
      <c r="BKQ48" s="1396"/>
      <c r="BKR48" s="1396"/>
      <c r="BKS48" s="1396"/>
      <c r="BKT48" s="1396"/>
      <c r="BKU48" s="1396"/>
      <c r="BKV48" s="1396"/>
      <c r="BKW48" s="1396"/>
      <c r="BKX48" s="1396"/>
      <c r="BKY48" s="1396"/>
      <c r="BKZ48" s="1396"/>
      <c r="BLA48" s="1396" t="s">
        <v>185</v>
      </c>
      <c r="BLB48" s="1396"/>
      <c r="BLC48" s="1396"/>
      <c r="BLD48" s="1396"/>
      <c r="BLE48" s="1396"/>
      <c r="BLF48" s="1396"/>
      <c r="BLG48" s="1396"/>
      <c r="BLH48" s="1396"/>
      <c r="BLI48" s="1396"/>
      <c r="BLJ48" s="1396"/>
      <c r="BLK48" s="1396"/>
      <c r="BLL48" s="1396"/>
      <c r="BLM48" s="1396"/>
      <c r="BLN48" s="1396"/>
      <c r="BLO48" s="1396"/>
      <c r="BLP48" s="1396"/>
      <c r="BLQ48" s="1396" t="s">
        <v>185</v>
      </c>
      <c r="BLR48" s="1396"/>
      <c r="BLS48" s="1396"/>
      <c r="BLT48" s="1396"/>
      <c r="BLU48" s="1396"/>
      <c r="BLV48" s="1396"/>
      <c r="BLW48" s="1396"/>
      <c r="BLX48" s="1396"/>
      <c r="BLY48" s="1396"/>
      <c r="BLZ48" s="1396"/>
      <c r="BMA48" s="1396"/>
      <c r="BMB48" s="1396"/>
      <c r="BMC48" s="1396"/>
      <c r="BMD48" s="1396"/>
      <c r="BME48" s="1396"/>
      <c r="BMF48" s="1396"/>
      <c r="BMG48" s="1396" t="s">
        <v>185</v>
      </c>
      <c r="BMH48" s="1396"/>
      <c r="BMI48" s="1396"/>
      <c r="BMJ48" s="1396"/>
      <c r="BMK48" s="1396"/>
      <c r="BML48" s="1396"/>
      <c r="BMM48" s="1396"/>
      <c r="BMN48" s="1396"/>
      <c r="BMO48" s="1396"/>
      <c r="BMP48" s="1396"/>
      <c r="BMQ48" s="1396"/>
      <c r="BMR48" s="1396"/>
      <c r="BMS48" s="1396"/>
      <c r="BMT48" s="1396"/>
      <c r="BMU48" s="1396"/>
      <c r="BMV48" s="1396"/>
      <c r="BMW48" s="1396" t="s">
        <v>185</v>
      </c>
      <c r="BMX48" s="1396"/>
      <c r="BMY48" s="1396"/>
      <c r="BMZ48" s="1396"/>
      <c r="BNA48" s="1396"/>
      <c r="BNB48" s="1396"/>
      <c r="BNC48" s="1396"/>
      <c r="BND48" s="1396"/>
      <c r="BNE48" s="1396"/>
      <c r="BNF48" s="1396"/>
      <c r="BNG48" s="1396"/>
      <c r="BNH48" s="1396"/>
      <c r="BNI48" s="1396"/>
      <c r="BNJ48" s="1396"/>
      <c r="BNK48" s="1396"/>
      <c r="BNL48" s="1396"/>
      <c r="BNM48" s="1396" t="s">
        <v>185</v>
      </c>
      <c r="BNN48" s="1396"/>
      <c r="BNO48" s="1396"/>
      <c r="BNP48" s="1396"/>
      <c r="BNQ48" s="1396"/>
      <c r="BNR48" s="1396"/>
      <c r="BNS48" s="1396"/>
      <c r="BNT48" s="1396"/>
      <c r="BNU48" s="1396"/>
      <c r="BNV48" s="1396"/>
      <c r="BNW48" s="1396"/>
      <c r="BNX48" s="1396"/>
      <c r="BNY48" s="1396"/>
      <c r="BNZ48" s="1396"/>
      <c r="BOA48" s="1396"/>
      <c r="BOB48" s="1396"/>
      <c r="BOC48" s="1396" t="s">
        <v>185</v>
      </c>
      <c r="BOD48" s="1396"/>
      <c r="BOE48" s="1396"/>
      <c r="BOF48" s="1396"/>
      <c r="BOG48" s="1396"/>
      <c r="BOH48" s="1396"/>
      <c r="BOI48" s="1396"/>
      <c r="BOJ48" s="1396"/>
      <c r="BOK48" s="1396"/>
      <c r="BOL48" s="1396"/>
      <c r="BOM48" s="1396"/>
      <c r="BON48" s="1396"/>
      <c r="BOO48" s="1396"/>
      <c r="BOP48" s="1396"/>
      <c r="BOQ48" s="1396"/>
      <c r="BOR48" s="1396"/>
      <c r="BOS48" s="1396" t="s">
        <v>185</v>
      </c>
      <c r="BOT48" s="1396"/>
      <c r="BOU48" s="1396"/>
      <c r="BOV48" s="1396"/>
      <c r="BOW48" s="1396"/>
      <c r="BOX48" s="1396"/>
      <c r="BOY48" s="1396"/>
      <c r="BOZ48" s="1396"/>
      <c r="BPA48" s="1396"/>
      <c r="BPB48" s="1396"/>
      <c r="BPC48" s="1396"/>
      <c r="BPD48" s="1396"/>
      <c r="BPE48" s="1396"/>
      <c r="BPF48" s="1396"/>
      <c r="BPG48" s="1396"/>
      <c r="BPH48" s="1396"/>
      <c r="BPI48" s="1396" t="s">
        <v>185</v>
      </c>
      <c r="BPJ48" s="1396"/>
      <c r="BPK48" s="1396"/>
      <c r="BPL48" s="1396"/>
      <c r="BPM48" s="1396"/>
      <c r="BPN48" s="1396"/>
      <c r="BPO48" s="1396"/>
      <c r="BPP48" s="1396"/>
      <c r="BPQ48" s="1396"/>
      <c r="BPR48" s="1396"/>
      <c r="BPS48" s="1396"/>
      <c r="BPT48" s="1396"/>
      <c r="BPU48" s="1396"/>
      <c r="BPV48" s="1396"/>
      <c r="BPW48" s="1396"/>
      <c r="BPX48" s="1396"/>
      <c r="BPY48" s="1396" t="s">
        <v>185</v>
      </c>
      <c r="BPZ48" s="1396"/>
      <c r="BQA48" s="1396"/>
      <c r="BQB48" s="1396"/>
      <c r="BQC48" s="1396"/>
      <c r="BQD48" s="1396"/>
      <c r="BQE48" s="1396"/>
      <c r="BQF48" s="1396"/>
      <c r="BQG48" s="1396"/>
      <c r="BQH48" s="1396"/>
      <c r="BQI48" s="1396"/>
      <c r="BQJ48" s="1396"/>
      <c r="BQK48" s="1396"/>
      <c r="BQL48" s="1396"/>
      <c r="BQM48" s="1396"/>
      <c r="BQN48" s="1396"/>
      <c r="BQO48" s="1396" t="s">
        <v>185</v>
      </c>
      <c r="BQP48" s="1396"/>
      <c r="BQQ48" s="1396"/>
      <c r="BQR48" s="1396"/>
      <c r="BQS48" s="1396"/>
      <c r="BQT48" s="1396"/>
      <c r="BQU48" s="1396"/>
      <c r="BQV48" s="1396"/>
      <c r="BQW48" s="1396"/>
      <c r="BQX48" s="1396"/>
      <c r="BQY48" s="1396"/>
      <c r="BQZ48" s="1396"/>
      <c r="BRA48" s="1396"/>
      <c r="BRB48" s="1396"/>
      <c r="BRC48" s="1396"/>
      <c r="BRD48" s="1396"/>
      <c r="BRE48" s="1396" t="s">
        <v>185</v>
      </c>
      <c r="BRF48" s="1396"/>
      <c r="BRG48" s="1396"/>
      <c r="BRH48" s="1396"/>
      <c r="BRI48" s="1396"/>
      <c r="BRJ48" s="1396"/>
      <c r="BRK48" s="1396"/>
      <c r="BRL48" s="1396"/>
      <c r="BRM48" s="1396"/>
      <c r="BRN48" s="1396"/>
      <c r="BRO48" s="1396"/>
      <c r="BRP48" s="1396"/>
      <c r="BRQ48" s="1396"/>
      <c r="BRR48" s="1396"/>
      <c r="BRS48" s="1396"/>
      <c r="BRT48" s="1396"/>
      <c r="BRU48" s="1396" t="s">
        <v>185</v>
      </c>
      <c r="BRV48" s="1396"/>
      <c r="BRW48" s="1396"/>
      <c r="BRX48" s="1396"/>
      <c r="BRY48" s="1396"/>
      <c r="BRZ48" s="1396"/>
      <c r="BSA48" s="1396"/>
      <c r="BSB48" s="1396"/>
      <c r="BSC48" s="1396"/>
      <c r="BSD48" s="1396"/>
      <c r="BSE48" s="1396"/>
      <c r="BSF48" s="1396"/>
      <c r="BSG48" s="1396"/>
      <c r="BSH48" s="1396"/>
      <c r="BSI48" s="1396"/>
      <c r="BSJ48" s="1396"/>
      <c r="BSK48" s="1396" t="s">
        <v>185</v>
      </c>
      <c r="BSL48" s="1396"/>
      <c r="BSM48" s="1396"/>
      <c r="BSN48" s="1396"/>
      <c r="BSO48" s="1396"/>
      <c r="BSP48" s="1396"/>
      <c r="BSQ48" s="1396"/>
      <c r="BSR48" s="1396"/>
      <c r="BSS48" s="1396"/>
      <c r="BST48" s="1396"/>
      <c r="BSU48" s="1396"/>
      <c r="BSV48" s="1396"/>
      <c r="BSW48" s="1396"/>
      <c r="BSX48" s="1396"/>
      <c r="BSY48" s="1396"/>
      <c r="BSZ48" s="1396"/>
      <c r="BTA48" s="1396" t="s">
        <v>185</v>
      </c>
      <c r="BTB48" s="1396"/>
      <c r="BTC48" s="1396"/>
      <c r="BTD48" s="1396"/>
      <c r="BTE48" s="1396"/>
      <c r="BTF48" s="1396"/>
      <c r="BTG48" s="1396"/>
      <c r="BTH48" s="1396"/>
      <c r="BTI48" s="1396"/>
      <c r="BTJ48" s="1396"/>
      <c r="BTK48" s="1396"/>
      <c r="BTL48" s="1396"/>
      <c r="BTM48" s="1396"/>
      <c r="BTN48" s="1396"/>
      <c r="BTO48" s="1396"/>
      <c r="BTP48" s="1396"/>
      <c r="BTQ48" s="1396" t="s">
        <v>185</v>
      </c>
      <c r="BTR48" s="1396"/>
      <c r="BTS48" s="1396"/>
      <c r="BTT48" s="1396"/>
      <c r="BTU48" s="1396"/>
      <c r="BTV48" s="1396"/>
      <c r="BTW48" s="1396"/>
      <c r="BTX48" s="1396"/>
      <c r="BTY48" s="1396"/>
      <c r="BTZ48" s="1396"/>
      <c r="BUA48" s="1396"/>
      <c r="BUB48" s="1396"/>
      <c r="BUC48" s="1396"/>
      <c r="BUD48" s="1396"/>
      <c r="BUE48" s="1396"/>
      <c r="BUF48" s="1396"/>
      <c r="BUG48" s="1396" t="s">
        <v>185</v>
      </c>
      <c r="BUH48" s="1396"/>
      <c r="BUI48" s="1396"/>
      <c r="BUJ48" s="1396"/>
      <c r="BUK48" s="1396"/>
      <c r="BUL48" s="1396"/>
      <c r="BUM48" s="1396"/>
      <c r="BUN48" s="1396"/>
      <c r="BUO48" s="1396"/>
      <c r="BUP48" s="1396"/>
      <c r="BUQ48" s="1396"/>
      <c r="BUR48" s="1396"/>
      <c r="BUS48" s="1396"/>
      <c r="BUT48" s="1396"/>
      <c r="BUU48" s="1396"/>
      <c r="BUV48" s="1396"/>
      <c r="BUW48" s="1396" t="s">
        <v>185</v>
      </c>
      <c r="BUX48" s="1396"/>
      <c r="BUY48" s="1396"/>
      <c r="BUZ48" s="1396"/>
      <c r="BVA48" s="1396"/>
      <c r="BVB48" s="1396"/>
      <c r="BVC48" s="1396"/>
      <c r="BVD48" s="1396"/>
      <c r="BVE48" s="1396"/>
      <c r="BVF48" s="1396"/>
      <c r="BVG48" s="1396"/>
      <c r="BVH48" s="1396"/>
      <c r="BVI48" s="1396"/>
      <c r="BVJ48" s="1396"/>
      <c r="BVK48" s="1396"/>
      <c r="BVL48" s="1396"/>
      <c r="BVM48" s="1396" t="s">
        <v>185</v>
      </c>
      <c r="BVN48" s="1396"/>
      <c r="BVO48" s="1396"/>
      <c r="BVP48" s="1396"/>
      <c r="BVQ48" s="1396"/>
      <c r="BVR48" s="1396"/>
      <c r="BVS48" s="1396"/>
      <c r="BVT48" s="1396"/>
      <c r="BVU48" s="1396"/>
      <c r="BVV48" s="1396"/>
      <c r="BVW48" s="1396"/>
      <c r="BVX48" s="1396"/>
      <c r="BVY48" s="1396"/>
      <c r="BVZ48" s="1396"/>
      <c r="BWA48" s="1396"/>
      <c r="BWB48" s="1396"/>
      <c r="BWC48" s="1396" t="s">
        <v>185</v>
      </c>
      <c r="BWD48" s="1396"/>
      <c r="BWE48" s="1396"/>
      <c r="BWF48" s="1396"/>
      <c r="BWG48" s="1396"/>
      <c r="BWH48" s="1396"/>
      <c r="BWI48" s="1396"/>
      <c r="BWJ48" s="1396"/>
      <c r="BWK48" s="1396"/>
      <c r="BWL48" s="1396"/>
      <c r="BWM48" s="1396"/>
      <c r="BWN48" s="1396"/>
      <c r="BWO48" s="1396"/>
      <c r="BWP48" s="1396"/>
      <c r="BWQ48" s="1396"/>
      <c r="BWR48" s="1396"/>
      <c r="BWS48" s="1396" t="s">
        <v>185</v>
      </c>
      <c r="BWT48" s="1396"/>
      <c r="BWU48" s="1396"/>
      <c r="BWV48" s="1396"/>
      <c r="BWW48" s="1396"/>
      <c r="BWX48" s="1396"/>
      <c r="BWY48" s="1396"/>
      <c r="BWZ48" s="1396"/>
      <c r="BXA48" s="1396"/>
      <c r="BXB48" s="1396"/>
      <c r="BXC48" s="1396"/>
      <c r="BXD48" s="1396"/>
      <c r="BXE48" s="1396"/>
      <c r="BXF48" s="1396"/>
      <c r="BXG48" s="1396"/>
      <c r="BXH48" s="1396"/>
      <c r="BXI48" s="1396" t="s">
        <v>185</v>
      </c>
      <c r="BXJ48" s="1396"/>
      <c r="BXK48" s="1396"/>
      <c r="BXL48" s="1396"/>
      <c r="BXM48" s="1396"/>
      <c r="BXN48" s="1396"/>
      <c r="BXO48" s="1396"/>
      <c r="BXP48" s="1396"/>
      <c r="BXQ48" s="1396"/>
      <c r="BXR48" s="1396"/>
      <c r="BXS48" s="1396"/>
      <c r="BXT48" s="1396"/>
      <c r="BXU48" s="1396"/>
      <c r="BXV48" s="1396"/>
      <c r="BXW48" s="1396"/>
      <c r="BXX48" s="1396"/>
      <c r="BXY48" s="1396" t="s">
        <v>185</v>
      </c>
      <c r="BXZ48" s="1396"/>
      <c r="BYA48" s="1396"/>
      <c r="BYB48" s="1396"/>
      <c r="BYC48" s="1396"/>
      <c r="BYD48" s="1396"/>
      <c r="BYE48" s="1396"/>
      <c r="BYF48" s="1396"/>
      <c r="BYG48" s="1396"/>
      <c r="BYH48" s="1396"/>
      <c r="BYI48" s="1396"/>
      <c r="BYJ48" s="1396"/>
      <c r="BYK48" s="1396"/>
      <c r="BYL48" s="1396"/>
      <c r="BYM48" s="1396"/>
      <c r="BYN48" s="1396"/>
      <c r="BYO48" s="1396" t="s">
        <v>185</v>
      </c>
      <c r="BYP48" s="1396"/>
      <c r="BYQ48" s="1396"/>
      <c r="BYR48" s="1396"/>
      <c r="BYS48" s="1396"/>
      <c r="BYT48" s="1396"/>
      <c r="BYU48" s="1396"/>
      <c r="BYV48" s="1396"/>
      <c r="BYW48" s="1396"/>
      <c r="BYX48" s="1396"/>
      <c r="BYY48" s="1396"/>
      <c r="BYZ48" s="1396"/>
      <c r="BZA48" s="1396"/>
      <c r="BZB48" s="1396"/>
      <c r="BZC48" s="1396"/>
      <c r="BZD48" s="1396"/>
      <c r="BZE48" s="1396" t="s">
        <v>185</v>
      </c>
      <c r="BZF48" s="1396"/>
      <c r="BZG48" s="1396"/>
      <c r="BZH48" s="1396"/>
      <c r="BZI48" s="1396"/>
      <c r="BZJ48" s="1396"/>
      <c r="BZK48" s="1396"/>
      <c r="BZL48" s="1396"/>
      <c r="BZM48" s="1396"/>
      <c r="BZN48" s="1396"/>
      <c r="BZO48" s="1396"/>
      <c r="BZP48" s="1396"/>
      <c r="BZQ48" s="1396"/>
      <c r="BZR48" s="1396"/>
      <c r="BZS48" s="1396"/>
      <c r="BZT48" s="1396"/>
      <c r="BZU48" s="1396" t="s">
        <v>185</v>
      </c>
      <c r="BZV48" s="1396"/>
      <c r="BZW48" s="1396"/>
      <c r="BZX48" s="1396"/>
      <c r="BZY48" s="1396"/>
      <c r="BZZ48" s="1396"/>
      <c r="CAA48" s="1396"/>
      <c r="CAB48" s="1396"/>
      <c r="CAC48" s="1396"/>
      <c r="CAD48" s="1396"/>
      <c r="CAE48" s="1396"/>
      <c r="CAF48" s="1396"/>
      <c r="CAG48" s="1396"/>
      <c r="CAH48" s="1396"/>
      <c r="CAI48" s="1396"/>
      <c r="CAJ48" s="1396"/>
      <c r="CAK48" s="1396" t="s">
        <v>185</v>
      </c>
      <c r="CAL48" s="1396"/>
      <c r="CAM48" s="1396"/>
      <c r="CAN48" s="1396"/>
      <c r="CAO48" s="1396"/>
      <c r="CAP48" s="1396"/>
      <c r="CAQ48" s="1396"/>
      <c r="CAR48" s="1396"/>
      <c r="CAS48" s="1396"/>
      <c r="CAT48" s="1396"/>
      <c r="CAU48" s="1396"/>
      <c r="CAV48" s="1396"/>
      <c r="CAW48" s="1396"/>
      <c r="CAX48" s="1396"/>
      <c r="CAY48" s="1396"/>
      <c r="CAZ48" s="1396"/>
      <c r="CBA48" s="1396" t="s">
        <v>185</v>
      </c>
      <c r="CBB48" s="1396"/>
      <c r="CBC48" s="1396"/>
      <c r="CBD48" s="1396"/>
      <c r="CBE48" s="1396"/>
      <c r="CBF48" s="1396"/>
      <c r="CBG48" s="1396"/>
      <c r="CBH48" s="1396"/>
      <c r="CBI48" s="1396"/>
      <c r="CBJ48" s="1396"/>
      <c r="CBK48" s="1396"/>
      <c r="CBL48" s="1396"/>
      <c r="CBM48" s="1396"/>
      <c r="CBN48" s="1396"/>
      <c r="CBO48" s="1396"/>
      <c r="CBP48" s="1396"/>
      <c r="CBQ48" s="1396" t="s">
        <v>185</v>
      </c>
      <c r="CBR48" s="1396"/>
      <c r="CBS48" s="1396"/>
      <c r="CBT48" s="1396"/>
      <c r="CBU48" s="1396"/>
      <c r="CBV48" s="1396"/>
      <c r="CBW48" s="1396"/>
      <c r="CBX48" s="1396"/>
      <c r="CBY48" s="1396"/>
      <c r="CBZ48" s="1396"/>
      <c r="CCA48" s="1396"/>
      <c r="CCB48" s="1396"/>
      <c r="CCC48" s="1396"/>
      <c r="CCD48" s="1396"/>
      <c r="CCE48" s="1396"/>
      <c r="CCF48" s="1396"/>
      <c r="CCG48" s="1396" t="s">
        <v>185</v>
      </c>
      <c r="CCH48" s="1396"/>
      <c r="CCI48" s="1396"/>
      <c r="CCJ48" s="1396"/>
      <c r="CCK48" s="1396"/>
      <c r="CCL48" s="1396"/>
      <c r="CCM48" s="1396"/>
      <c r="CCN48" s="1396"/>
      <c r="CCO48" s="1396"/>
      <c r="CCP48" s="1396"/>
      <c r="CCQ48" s="1396"/>
      <c r="CCR48" s="1396"/>
      <c r="CCS48" s="1396"/>
      <c r="CCT48" s="1396"/>
      <c r="CCU48" s="1396"/>
      <c r="CCV48" s="1396"/>
      <c r="CCW48" s="1396" t="s">
        <v>185</v>
      </c>
      <c r="CCX48" s="1396"/>
      <c r="CCY48" s="1396"/>
      <c r="CCZ48" s="1396"/>
      <c r="CDA48" s="1396"/>
      <c r="CDB48" s="1396"/>
      <c r="CDC48" s="1396"/>
      <c r="CDD48" s="1396"/>
      <c r="CDE48" s="1396"/>
      <c r="CDF48" s="1396"/>
      <c r="CDG48" s="1396"/>
      <c r="CDH48" s="1396"/>
      <c r="CDI48" s="1396"/>
      <c r="CDJ48" s="1396"/>
      <c r="CDK48" s="1396"/>
      <c r="CDL48" s="1396"/>
      <c r="CDM48" s="1396" t="s">
        <v>185</v>
      </c>
      <c r="CDN48" s="1396"/>
      <c r="CDO48" s="1396"/>
      <c r="CDP48" s="1396"/>
      <c r="CDQ48" s="1396"/>
      <c r="CDR48" s="1396"/>
      <c r="CDS48" s="1396"/>
      <c r="CDT48" s="1396"/>
      <c r="CDU48" s="1396"/>
      <c r="CDV48" s="1396"/>
      <c r="CDW48" s="1396"/>
      <c r="CDX48" s="1396"/>
      <c r="CDY48" s="1396"/>
      <c r="CDZ48" s="1396"/>
      <c r="CEA48" s="1396"/>
      <c r="CEB48" s="1396"/>
      <c r="CEC48" s="1396" t="s">
        <v>185</v>
      </c>
      <c r="CED48" s="1396"/>
      <c r="CEE48" s="1396"/>
      <c r="CEF48" s="1396"/>
      <c r="CEG48" s="1396"/>
      <c r="CEH48" s="1396"/>
      <c r="CEI48" s="1396"/>
      <c r="CEJ48" s="1396"/>
      <c r="CEK48" s="1396"/>
      <c r="CEL48" s="1396"/>
      <c r="CEM48" s="1396"/>
      <c r="CEN48" s="1396"/>
      <c r="CEO48" s="1396"/>
      <c r="CEP48" s="1396"/>
      <c r="CEQ48" s="1396"/>
      <c r="CER48" s="1396"/>
      <c r="CES48" s="1396" t="s">
        <v>185</v>
      </c>
      <c r="CET48" s="1396"/>
      <c r="CEU48" s="1396"/>
      <c r="CEV48" s="1396"/>
      <c r="CEW48" s="1396"/>
      <c r="CEX48" s="1396"/>
      <c r="CEY48" s="1396"/>
      <c r="CEZ48" s="1396"/>
      <c r="CFA48" s="1396"/>
      <c r="CFB48" s="1396"/>
      <c r="CFC48" s="1396"/>
      <c r="CFD48" s="1396"/>
      <c r="CFE48" s="1396"/>
      <c r="CFF48" s="1396"/>
      <c r="CFG48" s="1396"/>
      <c r="CFH48" s="1396"/>
      <c r="CFI48" s="1396" t="s">
        <v>185</v>
      </c>
      <c r="CFJ48" s="1396"/>
      <c r="CFK48" s="1396"/>
      <c r="CFL48" s="1396"/>
      <c r="CFM48" s="1396"/>
      <c r="CFN48" s="1396"/>
      <c r="CFO48" s="1396"/>
      <c r="CFP48" s="1396"/>
      <c r="CFQ48" s="1396"/>
      <c r="CFR48" s="1396"/>
      <c r="CFS48" s="1396"/>
      <c r="CFT48" s="1396"/>
      <c r="CFU48" s="1396"/>
      <c r="CFV48" s="1396"/>
      <c r="CFW48" s="1396"/>
      <c r="CFX48" s="1396"/>
      <c r="CFY48" s="1396" t="s">
        <v>185</v>
      </c>
      <c r="CFZ48" s="1396"/>
      <c r="CGA48" s="1396"/>
      <c r="CGB48" s="1396"/>
      <c r="CGC48" s="1396"/>
      <c r="CGD48" s="1396"/>
      <c r="CGE48" s="1396"/>
      <c r="CGF48" s="1396"/>
      <c r="CGG48" s="1396"/>
      <c r="CGH48" s="1396"/>
      <c r="CGI48" s="1396"/>
      <c r="CGJ48" s="1396"/>
      <c r="CGK48" s="1396"/>
      <c r="CGL48" s="1396"/>
      <c r="CGM48" s="1396"/>
      <c r="CGN48" s="1396"/>
      <c r="CGO48" s="1396" t="s">
        <v>185</v>
      </c>
      <c r="CGP48" s="1396"/>
      <c r="CGQ48" s="1396"/>
      <c r="CGR48" s="1396"/>
      <c r="CGS48" s="1396"/>
      <c r="CGT48" s="1396"/>
      <c r="CGU48" s="1396"/>
      <c r="CGV48" s="1396"/>
      <c r="CGW48" s="1396"/>
      <c r="CGX48" s="1396"/>
      <c r="CGY48" s="1396"/>
      <c r="CGZ48" s="1396"/>
      <c r="CHA48" s="1396"/>
      <c r="CHB48" s="1396"/>
      <c r="CHC48" s="1396"/>
      <c r="CHD48" s="1396"/>
      <c r="CHE48" s="1396" t="s">
        <v>185</v>
      </c>
      <c r="CHF48" s="1396"/>
      <c r="CHG48" s="1396"/>
      <c r="CHH48" s="1396"/>
      <c r="CHI48" s="1396"/>
      <c r="CHJ48" s="1396"/>
      <c r="CHK48" s="1396"/>
      <c r="CHL48" s="1396"/>
      <c r="CHM48" s="1396"/>
      <c r="CHN48" s="1396"/>
      <c r="CHO48" s="1396"/>
      <c r="CHP48" s="1396"/>
      <c r="CHQ48" s="1396"/>
      <c r="CHR48" s="1396"/>
      <c r="CHS48" s="1396"/>
      <c r="CHT48" s="1396"/>
      <c r="CHU48" s="1396" t="s">
        <v>185</v>
      </c>
      <c r="CHV48" s="1396"/>
      <c r="CHW48" s="1396"/>
      <c r="CHX48" s="1396"/>
      <c r="CHY48" s="1396"/>
      <c r="CHZ48" s="1396"/>
      <c r="CIA48" s="1396"/>
      <c r="CIB48" s="1396"/>
      <c r="CIC48" s="1396"/>
      <c r="CID48" s="1396"/>
      <c r="CIE48" s="1396"/>
      <c r="CIF48" s="1396"/>
      <c r="CIG48" s="1396"/>
      <c r="CIH48" s="1396"/>
      <c r="CII48" s="1396"/>
      <c r="CIJ48" s="1396"/>
      <c r="CIK48" s="1396" t="s">
        <v>185</v>
      </c>
      <c r="CIL48" s="1396"/>
      <c r="CIM48" s="1396"/>
      <c r="CIN48" s="1396"/>
      <c r="CIO48" s="1396"/>
      <c r="CIP48" s="1396"/>
      <c r="CIQ48" s="1396"/>
      <c r="CIR48" s="1396"/>
      <c r="CIS48" s="1396"/>
      <c r="CIT48" s="1396"/>
      <c r="CIU48" s="1396"/>
      <c r="CIV48" s="1396"/>
      <c r="CIW48" s="1396"/>
      <c r="CIX48" s="1396"/>
      <c r="CIY48" s="1396"/>
      <c r="CIZ48" s="1396"/>
      <c r="CJA48" s="1396" t="s">
        <v>185</v>
      </c>
      <c r="CJB48" s="1396"/>
      <c r="CJC48" s="1396"/>
      <c r="CJD48" s="1396"/>
      <c r="CJE48" s="1396"/>
      <c r="CJF48" s="1396"/>
      <c r="CJG48" s="1396"/>
      <c r="CJH48" s="1396"/>
      <c r="CJI48" s="1396"/>
      <c r="CJJ48" s="1396"/>
      <c r="CJK48" s="1396"/>
      <c r="CJL48" s="1396"/>
      <c r="CJM48" s="1396"/>
      <c r="CJN48" s="1396"/>
      <c r="CJO48" s="1396"/>
      <c r="CJP48" s="1396"/>
      <c r="CJQ48" s="1396" t="s">
        <v>185</v>
      </c>
      <c r="CJR48" s="1396"/>
      <c r="CJS48" s="1396"/>
      <c r="CJT48" s="1396"/>
      <c r="CJU48" s="1396"/>
      <c r="CJV48" s="1396"/>
      <c r="CJW48" s="1396"/>
      <c r="CJX48" s="1396"/>
      <c r="CJY48" s="1396"/>
      <c r="CJZ48" s="1396"/>
      <c r="CKA48" s="1396"/>
      <c r="CKB48" s="1396"/>
      <c r="CKC48" s="1396"/>
      <c r="CKD48" s="1396"/>
      <c r="CKE48" s="1396"/>
      <c r="CKF48" s="1396"/>
      <c r="CKG48" s="1396" t="s">
        <v>185</v>
      </c>
      <c r="CKH48" s="1396"/>
      <c r="CKI48" s="1396"/>
      <c r="CKJ48" s="1396"/>
      <c r="CKK48" s="1396"/>
      <c r="CKL48" s="1396"/>
      <c r="CKM48" s="1396"/>
      <c r="CKN48" s="1396"/>
      <c r="CKO48" s="1396"/>
      <c r="CKP48" s="1396"/>
      <c r="CKQ48" s="1396"/>
      <c r="CKR48" s="1396"/>
      <c r="CKS48" s="1396"/>
      <c r="CKT48" s="1396"/>
      <c r="CKU48" s="1396"/>
      <c r="CKV48" s="1396"/>
      <c r="CKW48" s="1396" t="s">
        <v>185</v>
      </c>
      <c r="CKX48" s="1396"/>
      <c r="CKY48" s="1396"/>
      <c r="CKZ48" s="1396"/>
      <c r="CLA48" s="1396"/>
      <c r="CLB48" s="1396"/>
      <c r="CLC48" s="1396"/>
      <c r="CLD48" s="1396"/>
      <c r="CLE48" s="1396"/>
      <c r="CLF48" s="1396"/>
      <c r="CLG48" s="1396"/>
      <c r="CLH48" s="1396"/>
      <c r="CLI48" s="1396"/>
      <c r="CLJ48" s="1396"/>
      <c r="CLK48" s="1396"/>
      <c r="CLL48" s="1396"/>
      <c r="CLM48" s="1396" t="s">
        <v>185</v>
      </c>
      <c r="CLN48" s="1396"/>
      <c r="CLO48" s="1396"/>
      <c r="CLP48" s="1396"/>
      <c r="CLQ48" s="1396"/>
      <c r="CLR48" s="1396"/>
      <c r="CLS48" s="1396"/>
      <c r="CLT48" s="1396"/>
      <c r="CLU48" s="1396"/>
      <c r="CLV48" s="1396"/>
      <c r="CLW48" s="1396"/>
      <c r="CLX48" s="1396"/>
      <c r="CLY48" s="1396"/>
      <c r="CLZ48" s="1396"/>
      <c r="CMA48" s="1396"/>
      <c r="CMB48" s="1396"/>
      <c r="CMC48" s="1396" t="s">
        <v>185</v>
      </c>
      <c r="CMD48" s="1396"/>
      <c r="CME48" s="1396"/>
      <c r="CMF48" s="1396"/>
      <c r="CMG48" s="1396"/>
      <c r="CMH48" s="1396"/>
      <c r="CMI48" s="1396"/>
      <c r="CMJ48" s="1396"/>
      <c r="CMK48" s="1396"/>
      <c r="CML48" s="1396"/>
      <c r="CMM48" s="1396"/>
      <c r="CMN48" s="1396"/>
      <c r="CMO48" s="1396"/>
      <c r="CMP48" s="1396"/>
      <c r="CMQ48" s="1396"/>
      <c r="CMR48" s="1396"/>
      <c r="CMS48" s="1396" t="s">
        <v>185</v>
      </c>
      <c r="CMT48" s="1396"/>
      <c r="CMU48" s="1396"/>
      <c r="CMV48" s="1396"/>
      <c r="CMW48" s="1396"/>
      <c r="CMX48" s="1396"/>
      <c r="CMY48" s="1396"/>
      <c r="CMZ48" s="1396"/>
      <c r="CNA48" s="1396"/>
      <c r="CNB48" s="1396"/>
      <c r="CNC48" s="1396"/>
      <c r="CND48" s="1396"/>
      <c r="CNE48" s="1396"/>
      <c r="CNF48" s="1396"/>
      <c r="CNG48" s="1396"/>
      <c r="CNH48" s="1396"/>
      <c r="CNI48" s="1396" t="s">
        <v>185</v>
      </c>
      <c r="CNJ48" s="1396"/>
      <c r="CNK48" s="1396"/>
      <c r="CNL48" s="1396"/>
      <c r="CNM48" s="1396"/>
      <c r="CNN48" s="1396"/>
      <c r="CNO48" s="1396"/>
      <c r="CNP48" s="1396"/>
      <c r="CNQ48" s="1396"/>
      <c r="CNR48" s="1396"/>
      <c r="CNS48" s="1396"/>
      <c r="CNT48" s="1396"/>
      <c r="CNU48" s="1396"/>
      <c r="CNV48" s="1396"/>
      <c r="CNW48" s="1396"/>
      <c r="CNX48" s="1396"/>
      <c r="CNY48" s="1396" t="s">
        <v>185</v>
      </c>
      <c r="CNZ48" s="1396"/>
      <c r="COA48" s="1396"/>
      <c r="COB48" s="1396"/>
      <c r="COC48" s="1396"/>
      <c r="COD48" s="1396"/>
      <c r="COE48" s="1396"/>
      <c r="COF48" s="1396"/>
      <c r="COG48" s="1396"/>
      <c r="COH48" s="1396"/>
      <c r="COI48" s="1396"/>
      <c r="COJ48" s="1396"/>
      <c r="COK48" s="1396"/>
      <c r="COL48" s="1396"/>
      <c r="COM48" s="1396"/>
      <c r="CON48" s="1396"/>
      <c r="COO48" s="1396" t="s">
        <v>185</v>
      </c>
      <c r="COP48" s="1396"/>
      <c r="COQ48" s="1396"/>
      <c r="COR48" s="1396"/>
      <c r="COS48" s="1396"/>
      <c r="COT48" s="1396"/>
      <c r="COU48" s="1396"/>
      <c r="COV48" s="1396"/>
      <c r="COW48" s="1396"/>
      <c r="COX48" s="1396"/>
      <c r="COY48" s="1396"/>
      <c r="COZ48" s="1396"/>
      <c r="CPA48" s="1396"/>
      <c r="CPB48" s="1396"/>
      <c r="CPC48" s="1396"/>
      <c r="CPD48" s="1396"/>
      <c r="CPE48" s="1396" t="s">
        <v>185</v>
      </c>
      <c r="CPF48" s="1396"/>
      <c r="CPG48" s="1396"/>
      <c r="CPH48" s="1396"/>
      <c r="CPI48" s="1396"/>
      <c r="CPJ48" s="1396"/>
      <c r="CPK48" s="1396"/>
      <c r="CPL48" s="1396"/>
      <c r="CPM48" s="1396"/>
      <c r="CPN48" s="1396"/>
      <c r="CPO48" s="1396"/>
      <c r="CPP48" s="1396"/>
      <c r="CPQ48" s="1396"/>
      <c r="CPR48" s="1396"/>
      <c r="CPS48" s="1396"/>
      <c r="CPT48" s="1396"/>
      <c r="CPU48" s="1396" t="s">
        <v>185</v>
      </c>
      <c r="CPV48" s="1396"/>
      <c r="CPW48" s="1396"/>
      <c r="CPX48" s="1396"/>
      <c r="CPY48" s="1396"/>
      <c r="CPZ48" s="1396"/>
      <c r="CQA48" s="1396"/>
      <c r="CQB48" s="1396"/>
      <c r="CQC48" s="1396"/>
      <c r="CQD48" s="1396"/>
      <c r="CQE48" s="1396"/>
      <c r="CQF48" s="1396"/>
      <c r="CQG48" s="1396"/>
      <c r="CQH48" s="1396"/>
      <c r="CQI48" s="1396"/>
      <c r="CQJ48" s="1396"/>
      <c r="CQK48" s="1396" t="s">
        <v>185</v>
      </c>
      <c r="CQL48" s="1396"/>
      <c r="CQM48" s="1396"/>
      <c r="CQN48" s="1396"/>
      <c r="CQO48" s="1396"/>
      <c r="CQP48" s="1396"/>
      <c r="CQQ48" s="1396"/>
      <c r="CQR48" s="1396"/>
      <c r="CQS48" s="1396"/>
      <c r="CQT48" s="1396"/>
      <c r="CQU48" s="1396"/>
      <c r="CQV48" s="1396"/>
      <c r="CQW48" s="1396"/>
      <c r="CQX48" s="1396"/>
      <c r="CQY48" s="1396"/>
      <c r="CQZ48" s="1396"/>
      <c r="CRA48" s="1396" t="s">
        <v>185</v>
      </c>
      <c r="CRB48" s="1396"/>
      <c r="CRC48" s="1396"/>
      <c r="CRD48" s="1396"/>
      <c r="CRE48" s="1396"/>
      <c r="CRF48" s="1396"/>
      <c r="CRG48" s="1396"/>
      <c r="CRH48" s="1396"/>
      <c r="CRI48" s="1396"/>
      <c r="CRJ48" s="1396"/>
      <c r="CRK48" s="1396"/>
      <c r="CRL48" s="1396"/>
      <c r="CRM48" s="1396"/>
      <c r="CRN48" s="1396"/>
      <c r="CRO48" s="1396"/>
      <c r="CRP48" s="1396"/>
      <c r="CRQ48" s="1396" t="s">
        <v>185</v>
      </c>
      <c r="CRR48" s="1396"/>
      <c r="CRS48" s="1396"/>
      <c r="CRT48" s="1396"/>
      <c r="CRU48" s="1396"/>
      <c r="CRV48" s="1396"/>
      <c r="CRW48" s="1396"/>
      <c r="CRX48" s="1396"/>
      <c r="CRY48" s="1396"/>
      <c r="CRZ48" s="1396"/>
      <c r="CSA48" s="1396"/>
      <c r="CSB48" s="1396"/>
      <c r="CSC48" s="1396"/>
      <c r="CSD48" s="1396"/>
      <c r="CSE48" s="1396"/>
      <c r="CSF48" s="1396"/>
      <c r="CSG48" s="1396" t="s">
        <v>185</v>
      </c>
      <c r="CSH48" s="1396"/>
      <c r="CSI48" s="1396"/>
      <c r="CSJ48" s="1396"/>
      <c r="CSK48" s="1396"/>
      <c r="CSL48" s="1396"/>
      <c r="CSM48" s="1396"/>
      <c r="CSN48" s="1396"/>
      <c r="CSO48" s="1396"/>
      <c r="CSP48" s="1396"/>
      <c r="CSQ48" s="1396"/>
      <c r="CSR48" s="1396"/>
      <c r="CSS48" s="1396"/>
      <c r="CST48" s="1396"/>
      <c r="CSU48" s="1396"/>
      <c r="CSV48" s="1396"/>
      <c r="CSW48" s="1396" t="s">
        <v>185</v>
      </c>
      <c r="CSX48" s="1396"/>
      <c r="CSY48" s="1396"/>
      <c r="CSZ48" s="1396"/>
      <c r="CTA48" s="1396"/>
      <c r="CTB48" s="1396"/>
      <c r="CTC48" s="1396"/>
      <c r="CTD48" s="1396"/>
      <c r="CTE48" s="1396"/>
      <c r="CTF48" s="1396"/>
      <c r="CTG48" s="1396"/>
      <c r="CTH48" s="1396"/>
      <c r="CTI48" s="1396"/>
      <c r="CTJ48" s="1396"/>
      <c r="CTK48" s="1396"/>
      <c r="CTL48" s="1396"/>
      <c r="CTM48" s="1396" t="s">
        <v>185</v>
      </c>
      <c r="CTN48" s="1396"/>
      <c r="CTO48" s="1396"/>
      <c r="CTP48" s="1396"/>
      <c r="CTQ48" s="1396"/>
      <c r="CTR48" s="1396"/>
      <c r="CTS48" s="1396"/>
      <c r="CTT48" s="1396"/>
      <c r="CTU48" s="1396"/>
      <c r="CTV48" s="1396"/>
      <c r="CTW48" s="1396"/>
      <c r="CTX48" s="1396"/>
      <c r="CTY48" s="1396"/>
      <c r="CTZ48" s="1396"/>
      <c r="CUA48" s="1396"/>
      <c r="CUB48" s="1396"/>
      <c r="CUC48" s="1396" t="s">
        <v>185</v>
      </c>
      <c r="CUD48" s="1396"/>
      <c r="CUE48" s="1396"/>
      <c r="CUF48" s="1396"/>
      <c r="CUG48" s="1396"/>
      <c r="CUH48" s="1396"/>
      <c r="CUI48" s="1396"/>
      <c r="CUJ48" s="1396"/>
      <c r="CUK48" s="1396"/>
      <c r="CUL48" s="1396"/>
      <c r="CUM48" s="1396"/>
      <c r="CUN48" s="1396"/>
      <c r="CUO48" s="1396"/>
      <c r="CUP48" s="1396"/>
      <c r="CUQ48" s="1396"/>
      <c r="CUR48" s="1396"/>
      <c r="CUS48" s="1396" t="s">
        <v>185</v>
      </c>
      <c r="CUT48" s="1396"/>
      <c r="CUU48" s="1396"/>
      <c r="CUV48" s="1396"/>
      <c r="CUW48" s="1396"/>
      <c r="CUX48" s="1396"/>
      <c r="CUY48" s="1396"/>
      <c r="CUZ48" s="1396"/>
      <c r="CVA48" s="1396"/>
      <c r="CVB48" s="1396"/>
      <c r="CVC48" s="1396"/>
      <c r="CVD48" s="1396"/>
      <c r="CVE48" s="1396"/>
      <c r="CVF48" s="1396"/>
      <c r="CVG48" s="1396"/>
      <c r="CVH48" s="1396"/>
      <c r="CVI48" s="1396" t="s">
        <v>185</v>
      </c>
      <c r="CVJ48" s="1396"/>
      <c r="CVK48" s="1396"/>
      <c r="CVL48" s="1396"/>
      <c r="CVM48" s="1396"/>
      <c r="CVN48" s="1396"/>
      <c r="CVO48" s="1396"/>
      <c r="CVP48" s="1396"/>
      <c r="CVQ48" s="1396"/>
      <c r="CVR48" s="1396"/>
      <c r="CVS48" s="1396"/>
      <c r="CVT48" s="1396"/>
      <c r="CVU48" s="1396"/>
      <c r="CVV48" s="1396"/>
      <c r="CVW48" s="1396"/>
      <c r="CVX48" s="1396"/>
      <c r="CVY48" s="1396" t="s">
        <v>185</v>
      </c>
      <c r="CVZ48" s="1396"/>
      <c r="CWA48" s="1396"/>
      <c r="CWB48" s="1396"/>
      <c r="CWC48" s="1396"/>
      <c r="CWD48" s="1396"/>
      <c r="CWE48" s="1396"/>
      <c r="CWF48" s="1396"/>
      <c r="CWG48" s="1396"/>
      <c r="CWH48" s="1396"/>
      <c r="CWI48" s="1396"/>
      <c r="CWJ48" s="1396"/>
      <c r="CWK48" s="1396"/>
      <c r="CWL48" s="1396"/>
      <c r="CWM48" s="1396"/>
      <c r="CWN48" s="1396"/>
      <c r="CWO48" s="1396" t="s">
        <v>185</v>
      </c>
      <c r="CWP48" s="1396"/>
      <c r="CWQ48" s="1396"/>
      <c r="CWR48" s="1396"/>
      <c r="CWS48" s="1396"/>
      <c r="CWT48" s="1396"/>
      <c r="CWU48" s="1396"/>
      <c r="CWV48" s="1396"/>
      <c r="CWW48" s="1396"/>
      <c r="CWX48" s="1396"/>
      <c r="CWY48" s="1396"/>
      <c r="CWZ48" s="1396"/>
      <c r="CXA48" s="1396"/>
      <c r="CXB48" s="1396"/>
      <c r="CXC48" s="1396"/>
      <c r="CXD48" s="1396"/>
      <c r="CXE48" s="1396" t="s">
        <v>185</v>
      </c>
      <c r="CXF48" s="1396"/>
      <c r="CXG48" s="1396"/>
      <c r="CXH48" s="1396"/>
      <c r="CXI48" s="1396"/>
      <c r="CXJ48" s="1396"/>
      <c r="CXK48" s="1396"/>
      <c r="CXL48" s="1396"/>
      <c r="CXM48" s="1396"/>
      <c r="CXN48" s="1396"/>
      <c r="CXO48" s="1396"/>
      <c r="CXP48" s="1396"/>
      <c r="CXQ48" s="1396"/>
      <c r="CXR48" s="1396"/>
      <c r="CXS48" s="1396"/>
      <c r="CXT48" s="1396"/>
      <c r="CXU48" s="1396" t="s">
        <v>185</v>
      </c>
      <c r="CXV48" s="1396"/>
      <c r="CXW48" s="1396"/>
      <c r="CXX48" s="1396"/>
      <c r="CXY48" s="1396"/>
      <c r="CXZ48" s="1396"/>
      <c r="CYA48" s="1396"/>
      <c r="CYB48" s="1396"/>
      <c r="CYC48" s="1396"/>
      <c r="CYD48" s="1396"/>
      <c r="CYE48" s="1396"/>
      <c r="CYF48" s="1396"/>
      <c r="CYG48" s="1396"/>
      <c r="CYH48" s="1396"/>
      <c r="CYI48" s="1396"/>
      <c r="CYJ48" s="1396"/>
      <c r="CYK48" s="1396" t="s">
        <v>185</v>
      </c>
      <c r="CYL48" s="1396"/>
      <c r="CYM48" s="1396"/>
      <c r="CYN48" s="1396"/>
      <c r="CYO48" s="1396"/>
      <c r="CYP48" s="1396"/>
      <c r="CYQ48" s="1396"/>
      <c r="CYR48" s="1396"/>
      <c r="CYS48" s="1396"/>
      <c r="CYT48" s="1396"/>
      <c r="CYU48" s="1396"/>
      <c r="CYV48" s="1396"/>
      <c r="CYW48" s="1396"/>
      <c r="CYX48" s="1396"/>
      <c r="CYY48" s="1396"/>
      <c r="CYZ48" s="1396"/>
      <c r="CZA48" s="1396" t="s">
        <v>185</v>
      </c>
      <c r="CZB48" s="1396"/>
      <c r="CZC48" s="1396"/>
      <c r="CZD48" s="1396"/>
      <c r="CZE48" s="1396"/>
      <c r="CZF48" s="1396"/>
      <c r="CZG48" s="1396"/>
      <c r="CZH48" s="1396"/>
      <c r="CZI48" s="1396"/>
      <c r="CZJ48" s="1396"/>
      <c r="CZK48" s="1396"/>
      <c r="CZL48" s="1396"/>
      <c r="CZM48" s="1396"/>
      <c r="CZN48" s="1396"/>
      <c r="CZO48" s="1396"/>
      <c r="CZP48" s="1396"/>
      <c r="CZQ48" s="1396" t="s">
        <v>185</v>
      </c>
      <c r="CZR48" s="1396"/>
      <c r="CZS48" s="1396"/>
      <c r="CZT48" s="1396"/>
      <c r="CZU48" s="1396"/>
      <c r="CZV48" s="1396"/>
      <c r="CZW48" s="1396"/>
      <c r="CZX48" s="1396"/>
      <c r="CZY48" s="1396"/>
      <c r="CZZ48" s="1396"/>
      <c r="DAA48" s="1396"/>
      <c r="DAB48" s="1396"/>
      <c r="DAC48" s="1396"/>
      <c r="DAD48" s="1396"/>
      <c r="DAE48" s="1396"/>
      <c r="DAF48" s="1396"/>
      <c r="DAG48" s="1396" t="s">
        <v>185</v>
      </c>
      <c r="DAH48" s="1396"/>
      <c r="DAI48" s="1396"/>
      <c r="DAJ48" s="1396"/>
      <c r="DAK48" s="1396"/>
      <c r="DAL48" s="1396"/>
      <c r="DAM48" s="1396"/>
      <c r="DAN48" s="1396"/>
      <c r="DAO48" s="1396"/>
      <c r="DAP48" s="1396"/>
      <c r="DAQ48" s="1396"/>
      <c r="DAR48" s="1396"/>
      <c r="DAS48" s="1396"/>
      <c r="DAT48" s="1396"/>
      <c r="DAU48" s="1396"/>
      <c r="DAV48" s="1396"/>
      <c r="DAW48" s="1396" t="s">
        <v>185</v>
      </c>
      <c r="DAX48" s="1396"/>
      <c r="DAY48" s="1396"/>
      <c r="DAZ48" s="1396"/>
      <c r="DBA48" s="1396"/>
      <c r="DBB48" s="1396"/>
      <c r="DBC48" s="1396"/>
      <c r="DBD48" s="1396"/>
      <c r="DBE48" s="1396"/>
      <c r="DBF48" s="1396"/>
      <c r="DBG48" s="1396"/>
      <c r="DBH48" s="1396"/>
      <c r="DBI48" s="1396"/>
      <c r="DBJ48" s="1396"/>
      <c r="DBK48" s="1396"/>
      <c r="DBL48" s="1396"/>
      <c r="DBM48" s="1396" t="s">
        <v>185</v>
      </c>
      <c r="DBN48" s="1396"/>
      <c r="DBO48" s="1396"/>
      <c r="DBP48" s="1396"/>
      <c r="DBQ48" s="1396"/>
      <c r="DBR48" s="1396"/>
      <c r="DBS48" s="1396"/>
      <c r="DBT48" s="1396"/>
      <c r="DBU48" s="1396"/>
      <c r="DBV48" s="1396"/>
      <c r="DBW48" s="1396"/>
      <c r="DBX48" s="1396"/>
      <c r="DBY48" s="1396"/>
      <c r="DBZ48" s="1396"/>
      <c r="DCA48" s="1396"/>
      <c r="DCB48" s="1396"/>
      <c r="DCC48" s="1396" t="s">
        <v>185</v>
      </c>
      <c r="DCD48" s="1396"/>
      <c r="DCE48" s="1396"/>
      <c r="DCF48" s="1396"/>
      <c r="DCG48" s="1396"/>
      <c r="DCH48" s="1396"/>
      <c r="DCI48" s="1396"/>
      <c r="DCJ48" s="1396"/>
      <c r="DCK48" s="1396"/>
      <c r="DCL48" s="1396"/>
      <c r="DCM48" s="1396"/>
      <c r="DCN48" s="1396"/>
      <c r="DCO48" s="1396"/>
      <c r="DCP48" s="1396"/>
      <c r="DCQ48" s="1396"/>
      <c r="DCR48" s="1396"/>
      <c r="DCS48" s="1396" t="s">
        <v>185</v>
      </c>
      <c r="DCT48" s="1396"/>
      <c r="DCU48" s="1396"/>
      <c r="DCV48" s="1396"/>
      <c r="DCW48" s="1396"/>
      <c r="DCX48" s="1396"/>
      <c r="DCY48" s="1396"/>
      <c r="DCZ48" s="1396"/>
      <c r="DDA48" s="1396"/>
      <c r="DDB48" s="1396"/>
      <c r="DDC48" s="1396"/>
      <c r="DDD48" s="1396"/>
      <c r="DDE48" s="1396"/>
      <c r="DDF48" s="1396"/>
      <c r="DDG48" s="1396"/>
      <c r="DDH48" s="1396"/>
      <c r="DDI48" s="1396" t="s">
        <v>185</v>
      </c>
      <c r="DDJ48" s="1396"/>
      <c r="DDK48" s="1396"/>
      <c r="DDL48" s="1396"/>
      <c r="DDM48" s="1396"/>
      <c r="DDN48" s="1396"/>
      <c r="DDO48" s="1396"/>
      <c r="DDP48" s="1396"/>
      <c r="DDQ48" s="1396"/>
      <c r="DDR48" s="1396"/>
      <c r="DDS48" s="1396"/>
      <c r="DDT48" s="1396"/>
      <c r="DDU48" s="1396"/>
      <c r="DDV48" s="1396"/>
      <c r="DDW48" s="1396"/>
      <c r="DDX48" s="1396"/>
      <c r="DDY48" s="1396" t="s">
        <v>185</v>
      </c>
      <c r="DDZ48" s="1396"/>
      <c r="DEA48" s="1396"/>
      <c r="DEB48" s="1396"/>
      <c r="DEC48" s="1396"/>
      <c r="DED48" s="1396"/>
      <c r="DEE48" s="1396"/>
      <c r="DEF48" s="1396"/>
      <c r="DEG48" s="1396"/>
      <c r="DEH48" s="1396"/>
      <c r="DEI48" s="1396"/>
      <c r="DEJ48" s="1396"/>
      <c r="DEK48" s="1396"/>
      <c r="DEL48" s="1396"/>
      <c r="DEM48" s="1396"/>
      <c r="DEN48" s="1396"/>
      <c r="DEO48" s="1396" t="s">
        <v>185</v>
      </c>
      <c r="DEP48" s="1396"/>
      <c r="DEQ48" s="1396"/>
      <c r="DER48" s="1396"/>
      <c r="DES48" s="1396"/>
      <c r="DET48" s="1396"/>
      <c r="DEU48" s="1396"/>
      <c r="DEV48" s="1396"/>
      <c r="DEW48" s="1396"/>
      <c r="DEX48" s="1396"/>
      <c r="DEY48" s="1396"/>
      <c r="DEZ48" s="1396"/>
      <c r="DFA48" s="1396"/>
      <c r="DFB48" s="1396"/>
      <c r="DFC48" s="1396"/>
      <c r="DFD48" s="1396"/>
      <c r="DFE48" s="1396" t="s">
        <v>185</v>
      </c>
      <c r="DFF48" s="1396"/>
      <c r="DFG48" s="1396"/>
      <c r="DFH48" s="1396"/>
      <c r="DFI48" s="1396"/>
      <c r="DFJ48" s="1396"/>
      <c r="DFK48" s="1396"/>
      <c r="DFL48" s="1396"/>
      <c r="DFM48" s="1396"/>
      <c r="DFN48" s="1396"/>
      <c r="DFO48" s="1396"/>
      <c r="DFP48" s="1396"/>
      <c r="DFQ48" s="1396"/>
      <c r="DFR48" s="1396"/>
      <c r="DFS48" s="1396"/>
      <c r="DFT48" s="1396"/>
      <c r="DFU48" s="1396" t="s">
        <v>185</v>
      </c>
      <c r="DFV48" s="1396"/>
      <c r="DFW48" s="1396"/>
      <c r="DFX48" s="1396"/>
      <c r="DFY48" s="1396"/>
      <c r="DFZ48" s="1396"/>
      <c r="DGA48" s="1396"/>
      <c r="DGB48" s="1396"/>
      <c r="DGC48" s="1396"/>
      <c r="DGD48" s="1396"/>
      <c r="DGE48" s="1396"/>
      <c r="DGF48" s="1396"/>
      <c r="DGG48" s="1396"/>
      <c r="DGH48" s="1396"/>
      <c r="DGI48" s="1396"/>
      <c r="DGJ48" s="1396"/>
      <c r="DGK48" s="1396" t="s">
        <v>185</v>
      </c>
      <c r="DGL48" s="1396"/>
      <c r="DGM48" s="1396"/>
      <c r="DGN48" s="1396"/>
      <c r="DGO48" s="1396"/>
      <c r="DGP48" s="1396"/>
      <c r="DGQ48" s="1396"/>
      <c r="DGR48" s="1396"/>
      <c r="DGS48" s="1396"/>
      <c r="DGT48" s="1396"/>
      <c r="DGU48" s="1396"/>
      <c r="DGV48" s="1396"/>
      <c r="DGW48" s="1396"/>
      <c r="DGX48" s="1396"/>
      <c r="DGY48" s="1396"/>
      <c r="DGZ48" s="1396"/>
      <c r="DHA48" s="1396" t="s">
        <v>185</v>
      </c>
      <c r="DHB48" s="1396"/>
      <c r="DHC48" s="1396"/>
      <c r="DHD48" s="1396"/>
      <c r="DHE48" s="1396"/>
      <c r="DHF48" s="1396"/>
      <c r="DHG48" s="1396"/>
      <c r="DHH48" s="1396"/>
      <c r="DHI48" s="1396"/>
      <c r="DHJ48" s="1396"/>
      <c r="DHK48" s="1396"/>
      <c r="DHL48" s="1396"/>
      <c r="DHM48" s="1396"/>
      <c r="DHN48" s="1396"/>
      <c r="DHO48" s="1396"/>
      <c r="DHP48" s="1396"/>
      <c r="DHQ48" s="1396" t="s">
        <v>185</v>
      </c>
      <c r="DHR48" s="1396"/>
      <c r="DHS48" s="1396"/>
      <c r="DHT48" s="1396"/>
      <c r="DHU48" s="1396"/>
      <c r="DHV48" s="1396"/>
      <c r="DHW48" s="1396"/>
      <c r="DHX48" s="1396"/>
      <c r="DHY48" s="1396"/>
      <c r="DHZ48" s="1396"/>
      <c r="DIA48" s="1396"/>
      <c r="DIB48" s="1396"/>
      <c r="DIC48" s="1396"/>
      <c r="DID48" s="1396"/>
      <c r="DIE48" s="1396"/>
      <c r="DIF48" s="1396"/>
      <c r="DIG48" s="1396" t="s">
        <v>185</v>
      </c>
      <c r="DIH48" s="1396"/>
      <c r="DII48" s="1396"/>
      <c r="DIJ48" s="1396"/>
      <c r="DIK48" s="1396"/>
      <c r="DIL48" s="1396"/>
      <c r="DIM48" s="1396"/>
      <c r="DIN48" s="1396"/>
      <c r="DIO48" s="1396"/>
      <c r="DIP48" s="1396"/>
      <c r="DIQ48" s="1396"/>
      <c r="DIR48" s="1396"/>
      <c r="DIS48" s="1396"/>
      <c r="DIT48" s="1396"/>
      <c r="DIU48" s="1396"/>
      <c r="DIV48" s="1396"/>
      <c r="DIW48" s="1396" t="s">
        <v>185</v>
      </c>
      <c r="DIX48" s="1396"/>
      <c r="DIY48" s="1396"/>
      <c r="DIZ48" s="1396"/>
      <c r="DJA48" s="1396"/>
      <c r="DJB48" s="1396"/>
      <c r="DJC48" s="1396"/>
      <c r="DJD48" s="1396"/>
      <c r="DJE48" s="1396"/>
      <c r="DJF48" s="1396"/>
      <c r="DJG48" s="1396"/>
      <c r="DJH48" s="1396"/>
      <c r="DJI48" s="1396"/>
      <c r="DJJ48" s="1396"/>
      <c r="DJK48" s="1396"/>
      <c r="DJL48" s="1396"/>
      <c r="DJM48" s="1396" t="s">
        <v>185</v>
      </c>
      <c r="DJN48" s="1396"/>
      <c r="DJO48" s="1396"/>
      <c r="DJP48" s="1396"/>
      <c r="DJQ48" s="1396"/>
      <c r="DJR48" s="1396"/>
      <c r="DJS48" s="1396"/>
      <c r="DJT48" s="1396"/>
      <c r="DJU48" s="1396"/>
      <c r="DJV48" s="1396"/>
      <c r="DJW48" s="1396"/>
      <c r="DJX48" s="1396"/>
      <c r="DJY48" s="1396"/>
      <c r="DJZ48" s="1396"/>
      <c r="DKA48" s="1396"/>
      <c r="DKB48" s="1396"/>
      <c r="DKC48" s="1396" t="s">
        <v>185</v>
      </c>
      <c r="DKD48" s="1396"/>
      <c r="DKE48" s="1396"/>
      <c r="DKF48" s="1396"/>
      <c r="DKG48" s="1396"/>
      <c r="DKH48" s="1396"/>
      <c r="DKI48" s="1396"/>
      <c r="DKJ48" s="1396"/>
      <c r="DKK48" s="1396"/>
      <c r="DKL48" s="1396"/>
      <c r="DKM48" s="1396"/>
      <c r="DKN48" s="1396"/>
      <c r="DKO48" s="1396"/>
      <c r="DKP48" s="1396"/>
      <c r="DKQ48" s="1396"/>
      <c r="DKR48" s="1396"/>
      <c r="DKS48" s="1396" t="s">
        <v>185</v>
      </c>
      <c r="DKT48" s="1396"/>
      <c r="DKU48" s="1396"/>
      <c r="DKV48" s="1396"/>
      <c r="DKW48" s="1396"/>
      <c r="DKX48" s="1396"/>
      <c r="DKY48" s="1396"/>
      <c r="DKZ48" s="1396"/>
      <c r="DLA48" s="1396"/>
      <c r="DLB48" s="1396"/>
      <c r="DLC48" s="1396"/>
      <c r="DLD48" s="1396"/>
      <c r="DLE48" s="1396"/>
      <c r="DLF48" s="1396"/>
      <c r="DLG48" s="1396"/>
      <c r="DLH48" s="1396"/>
      <c r="DLI48" s="1396" t="s">
        <v>185</v>
      </c>
      <c r="DLJ48" s="1396"/>
      <c r="DLK48" s="1396"/>
      <c r="DLL48" s="1396"/>
      <c r="DLM48" s="1396"/>
      <c r="DLN48" s="1396"/>
      <c r="DLO48" s="1396"/>
      <c r="DLP48" s="1396"/>
      <c r="DLQ48" s="1396"/>
      <c r="DLR48" s="1396"/>
      <c r="DLS48" s="1396"/>
      <c r="DLT48" s="1396"/>
      <c r="DLU48" s="1396"/>
      <c r="DLV48" s="1396"/>
      <c r="DLW48" s="1396"/>
      <c r="DLX48" s="1396"/>
      <c r="DLY48" s="1396" t="s">
        <v>185</v>
      </c>
      <c r="DLZ48" s="1396"/>
      <c r="DMA48" s="1396"/>
      <c r="DMB48" s="1396"/>
      <c r="DMC48" s="1396"/>
      <c r="DMD48" s="1396"/>
      <c r="DME48" s="1396"/>
      <c r="DMF48" s="1396"/>
      <c r="DMG48" s="1396"/>
      <c r="DMH48" s="1396"/>
      <c r="DMI48" s="1396"/>
      <c r="DMJ48" s="1396"/>
      <c r="DMK48" s="1396"/>
      <c r="DML48" s="1396"/>
      <c r="DMM48" s="1396"/>
      <c r="DMN48" s="1396"/>
      <c r="DMO48" s="1396" t="s">
        <v>185</v>
      </c>
      <c r="DMP48" s="1396"/>
      <c r="DMQ48" s="1396"/>
      <c r="DMR48" s="1396"/>
      <c r="DMS48" s="1396"/>
      <c r="DMT48" s="1396"/>
      <c r="DMU48" s="1396"/>
      <c r="DMV48" s="1396"/>
      <c r="DMW48" s="1396"/>
      <c r="DMX48" s="1396"/>
      <c r="DMY48" s="1396"/>
      <c r="DMZ48" s="1396"/>
      <c r="DNA48" s="1396"/>
      <c r="DNB48" s="1396"/>
      <c r="DNC48" s="1396"/>
      <c r="DND48" s="1396"/>
      <c r="DNE48" s="1396" t="s">
        <v>185</v>
      </c>
      <c r="DNF48" s="1396"/>
      <c r="DNG48" s="1396"/>
      <c r="DNH48" s="1396"/>
      <c r="DNI48" s="1396"/>
      <c r="DNJ48" s="1396"/>
      <c r="DNK48" s="1396"/>
      <c r="DNL48" s="1396"/>
      <c r="DNM48" s="1396"/>
      <c r="DNN48" s="1396"/>
      <c r="DNO48" s="1396"/>
      <c r="DNP48" s="1396"/>
      <c r="DNQ48" s="1396"/>
      <c r="DNR48" s="1396"/>
      <c r="DNS48" s="1396"/>
      <c r="DNT48" s="1396"/>
      <c r="DNU48" s="1396" t="s">
        <v>185</v>
      </c>
      <c r="DNV48" s="1396"/>
      <c r="DNW48" s="1396"/>
      <c r="DNX48" s="1396"/>
      <c r="DNY48" s="1396"/>
      <c r="DNZ48" s="1396"/>
      <c r="DOA48" s="1396"/>
      <c r="DOB48" s="1396"/>
      <c r="DOC48" s="1396"/>
      <c r="DOD48" s="1396"/>
      <c r="DOE48" s="1396"/>
      <c r="DOF48" s="1396"/>
      <c r="DOG48" s="1396"/>
      <c r="DOH48" s="1396"/>
      <c r="DOI48" s="1396"/>
      <c r="DOJ48" s="1396"/>
      <c r="DOK48" s="1396" t="s">
        <v>185</v>
      </c>
      <c r="DOL48" s="1396"/>
      <c r="DOM48" s="1396"/>
      <c r="DON48" s="1396"/>
      <c r="DOO48" s="1396"/>
      <c r="DOP48" s="1396"/>
      <c r="DOQ48" s="1396"/>
      <c r="DOR48" s="1396"/>
      <c r="DOS48" s="1396"/>
      <c r="DOT48" s="1396"/>
      <c r="DOU48" s="1396"/>
      <c r="DOV48" s="1396"/>
      <c r="DOW48" s="1396"/>
      <c r="DOX48" s="1396"/>
      <c r="DOY48" s="1396"/>
      <c r="DOZ48" s="1396"/>
      <c r="DPA48" s="1396" t="s">
        <v>185</v>
      </c>
      <c r="DPB48" s="1396"/>
      <c r="DPC48" s="1396"/>
      <c r="DPD48" s="1396"/>
      <c r="DPE48" s="1396"/>
      <c r="DPF48" s="1396"/>
      <c r="DPG48" s="1396"/>
      <c r="DPH48" s="1396"/>
      <c r="DPI48" s="1396"/>
      <c r="DPJ48" s="1396"/>
      <c r="DPK48" s="1396"/>
      <c r="DPL48" s="1396"/>
      <c r="DPM48" s="1396"/>
      <c r="DPN48" s="1396"/>
      <c r="DPO48" s="1396"/>
      <c r="DPP48" s="1396"/>
      <c r="DPQ48" s="1396" t="s">
        <v>185</v>
      </c>
      <c r="DPR48" s="1396"/>
      <c r="DPS48" s="1396"/>
      <c r="DPT48" s="1396"/>
      <c r="DPU48" s="1396"/>
      <c r="DPV48" s="1396"/>
      <c r="DPW48" s="1396"/>
      <c r="DPX48" s="1396"/>
      <c r="DPY48" s="1396"/>
      <c r="DPZ48" s="1396"/>
      <c r="DQA48" s="1396"/>
      <c r="DQB48" s="1396"/>
      <c r="DQC48" s="1396"/>
      <c r="DQD48" s="1396"/>
      <c r="DQE48" s="1396"/>
      <c r="DQF48" s="1396"/>
      <c r="DQG48" s="1396" t="s">
        <v>185</v>
      </c>
      <c r="DQH48" s="1396"/>
      <c r="DQI48" s="1396"/>
      <c r="DQJ48" s="1396"/>
      <c r="DQK48" s="1396"/>
      <c r="DQL48" s="1396"/>
      <c r="DQM48" s="1396"/>
      <c r="DQN48" s="1396"/>
      <c r="DQO48" s="1396"/>
      <c r="DQP48" s="1396"/>
      <c r="DQQ48" s="1396"/>
      <c r="DQR48" s="1396"/>
      <c r="DQS48" s="1396"/>
      <c r="DQT48" s="1396"/>
      <c r="DQU48" s="1396"/>
      <c r="DQV48" s="1396"/>
      <c r="DQW48" s="1396" t="s">
        <v>185</v>
      </c>
      <c r="DQX48" s="1396"/>
      <c r="DQY48" s="1396"/>
      <c r="DQZ48" s="1396"/>
      <c r="DRA48" s="1396"/>
      <c r="DRB48" s="1396"/>
      <c r="DRC48" s="1396"/>
      <c r="DRD48" s="1396"/>
      <c r="DRE48" s="1396"/>
      <c r="DRF48" s="1396"/>
      <c r="DRG48" s="1396"/>
      <c r="DRH48" s="1396"/>
      <c r="DRI48" s="1396"/>
      <c r="DRJ48" s="1396"/>
      <c r="DRK48" s="1396"/>
      <c r="DRL48" s="1396"/>
      <c r="DRM48" s="1396" t="s">
        <v>185</v>
      </c>
      <c r="DRN48" s="1396"/>
      <c r="DRO48" s="1396"/>
      <c r="DRP48" s="1396"/>
      <c r="DRQ48" s="1396"/>
      <c r="DRR48" s="1396"/>
      <c r="DRS48" s="1396"/>
      <c r="DRT48" s="1396"/>
      <c r="DRU48" s="1396"/>
      <c r="DRV48" s="1396"/>
      <c r="DRW48" s="1396"/>
      <c r="DRX48" s="1396"/>
      <c r="DRY48" s="1396"/>
      <c r="DRZ48" s="1396"/>
      <c r="DSA48" s="1396"/>
      <c r="DSB48" s="1396"/>
      <c r="DSC48" s="1396" t="s">
        <v>185</v>
      </c>
      <c r="DSD48" s="1396"/>
      <c r="DSE48" s="1396"/>
      <c r="DSF48" s="1396"/>
      <c r="DSG48" s="1396"/>
      <c r="DSH48" s="1396"/>
      <c r="DSI48" s="1396"/>
      <c r="DSJ48" s="1396"/>
      <c r="DSK48" s="1396"/>
      <c r="DSL48" s="1396"/>
      <c r="DSM48" s="1396"/>
      <c r="DSN48" s="1396"/>
      <c r="DSO48" s="1396"/>
      <c r="DSP48" s="1396"/>
      <c r="DSQ48" s="1396"/>
      <c r="DSR48" s="1396"/>
      <c r="DSS48" s="1396" t="s">
        <v>185</v>
      </c>
      <c r="DST48" s="1396"/>
      <c r="DSU48" s="1396"/>
      <c r="DSV48" s="1396"/>
      <c r="DSW48" s="1396"/>
      <c r="DSX48" s="1396"/>
      <c r="DSY48" s="1396"/>
      <c r="DSZ48" s="1396"/>
      <c r="DTA48" s="1396"/>
      <c r="DTB48" s="1396"/>
      <c r="DTC48" s="1396"/>
      <c r="DTD48" s="1396"/>
      <c r="DTE48" s="1396"/>
      <c r="DTF48" s="1396"/>
      <c r="DTG48" s="1396"/>
      <c r="DTH48" s="1396"/>
      <c r="DTI48" s="1396" t="s">
        <v>185</v>
      </c>
      <c r="DTJ48" s="1396"/>
      <c r="DTK48" s="1396"/>
      <c r="DTL48" s="1396"/>
      <c r="DTM48" s="1396"/>
      <c r="DTN48" s="1396"/>
      <c r="DTO48" s="1396"/>
      <c r="DTP48" s="1396"/>
      <c r="DTQ48" s="1396"/>
      <c r="DTR48" s="1396"/>
      <c r="DTS48" s="1396"/>
      <c r="DTT48" s="1396"/>
      <c r="DTU48" s="1396"/>
      <c r="DTV48" s="1396"/>
      <c r="DTW48" s="1396"/>
      <c r="DTX48" s="1396"/>
      <c r="DTY48" s="1396" t="s">
        <v>185</v>
      </c>
      <c r="DTZ48" s="1396"/>
      <c r="DUA48" s="1396"/>
      <c r="DUB48" s="1396"/>
      <c r="DUC48" s="1396"/>
      <c r="DUD48" s="1396"/>
      <c r="DUE48" s="1396"/>
      <c r="DUF48" s="1396"/>
      <c r="DUG48" s="1396"/>
      <c r="DUH48" s="1396"/>
      <c r="DUI48" s="1396"/>
      <c r="DUJ48" s="1396"/>
      <c r="DUK48" s="1396"/>
      <c r="DUL48" s="1396"/>
      <c r="DUM48" s="1396"/>
      <c r="DUN48" s="1396"/>
      <c r="DUO48" s="1396" t="s">
        <v>185</v>
      </c>
      <c r="DUP48" s="1396"/>
      <c r="DUQ48" s="1396"/>
      <c r="DUR48" s="1396"/>
      <c r="DUS48" s="1396"/>
      <c r="DUT48" s="1396"/>
      <c r="DUU48" s="1396"/>
      <c r="DUV48" s="1396"/>
      <c r="DUW48" s="1396"/>
      <c r="DUX48" s="1396"/>
      <c r="DUY48" s="1396"/>
      <c r="DUZ48" s="1396"/>
      <c r="DVA48" s="1396"/>
      <c r="DVB48" s="1396"/>
      <c r="DVC48" s="1396"/>
      <c r="DVD48" s="1396"/>
      <c r="DVE48" s="1396" t="s">
        <v>185</v>
      </c>
      <c r="DVF48" s="1396"/>
      <c r="DVG48" s="1396"/>
      <c r="DVH48" s="1396"/>
      <c r="DVI48" s="1396"/>
      <c r="DVJ48" s="1396"/>
      <c r="DVK48" s="1396"/>
      <c r="DVL48" s="1396"/>
      <c r="DVM48" s="1396"/>
      <c r="DVN48" s="1396"/>
      <c r="DVO48" s="1396"/>
      <c r="DVP48" s="1396"/>
      <c r="DVQ48" s="1396"/>
      <c r="DVR48" s="1396"/>
      <c r="DVS48" s="1396"/>
      <c r="DVT48" s="1396"/>
      <c r="DVU48" s="1396" t="s">
        <v>185</v>
      </c>
      <c r="DVV48" s="1396"/>
      <c r="DVW48" s="1396"/>
      <c r="DVX48" s="1396"/>
      <c r="DVY48" s="1396"/>
      <c r="DVZ48" s="1396"/>
      <c r="DWA48" s="1396"/>
      <c r="DWB48" s="1396"/>
      <c r="DWC48" s="1396"/>
      <c r="DWD48" s="1396"/>
      <c r="DWE48" s="1396"/>
      <c r="DWF48" s="1396"/>
      <c r="DWG48" s="1396"/>
      <c r="DWH48" s="1396"/>
      <c r="DWI48" s="1396"/>
      <c r="DWJ48" s="1396"/>
      <c r="DWK48" s="1396" t="s">
        <v>185</v>
      </c>
      <c r="DWL48" s="1396"/>
      <c r="DWM48" s="1396"/>
      <c r="DWN48" s="1396"/>
      <c r="DWO48" s="1396"/>
      <c r="DWP48" s="1396"/>
      <c r="DWQ48" s="1396"/>
      <c r="DWR48" s="1396"/>
      <c r="DWS48" s="1396"/>
      <c r="DWT48" s="1396"/>
      <c r="DWU48" s="1396"/>
      <c r="DWV48" s="1396"/>
      <c r="DWW48" s="1396"/>
      <c r="DWX48" s="1396"/>
      <c r="DWY48" s="1396"/>
      <c r="DWZ48" s="1396"/>
      <c r="DXA48" s="1396" t="s">
        <v>185</v>
      </c>
      <c r="DXB48" s="1396"/>
      <c r="DXC48" s="1396"/>
      <c r="DXD48" s="1396"/>
      <c r="DXE48" s="1396"/>
      <c r="DXF48" s="1396"/>
      <c r="DXG48" s="1396"/>
      <c r="DXH48" s="1396"/>
      <c r="DXI48" s="1396"/>
      <c r="DXJ48" s="1396"/>
      <c r="DXK48" s="1396"/>
      <c r="DXL48" s="1396"/>
      <c r="DXM48" s="1396"/>
      <c r="DXN48" s="1396"/>
      <c r="DXO48" s="1396"/>
      <c r="DXP48" s="1396"/>
      <c r="DXQ48" s="1396" t="s">
        <v>185</v>
      </c>
      <c r="DXR48" s="1396"/>
      <c r="DXS48" s="1396"/>
      <c r="DXT48" s="1396"/>
      <c r="DXU48" s="1396"/>
      <c r="DXV48" s="1396"/>
      <c r="DXW48" s="1396"/>
      <c r="DXX48" s="1396"/>
      <c r="DXY48" s="1396"/>
      <c r="DXZ48" s="1396"/>
      <c r="DYA48" s="1396"/>
      <c r="DYB48" s="1396"/>
      <c r="DYC48" s="1396"/>
      <c r="DYD48" s="1396"/>
      <c r="DYE48" s="1396"/>
      <c r="DYF48" s="1396"/>
      <c r="DYG48" s="1396" t="s">
        <v>185</v>
      </c>
      <c r="DYH48" s="1396"/>
      <c r="DYI48" s="1396"/>
      <c r="DYJ48" s="1396"/>
      <c r="DYK48" s="1396"/>
      <c r="DYL48" s="1396"/>
      <c r="DYM48" s="1396"/>
      <c r="DYN48" s="1396"/>
      <c r="DYO48" s="1396"/>
      <c r="DYP48" s="1396"/>
      <c r="DYQ48" s="1396"/>
      <c r="DYR48" s="1396"/>
      <c r="DYS48" s="1396"/>
      <c r="DYT48" s="1396"/>
      <c r="DYU48" s="1396"/>
      <c r="DYV48" s="1396"/>
      <c r="DYW48" s="1396" t="s">
        <v>185</v>
      </c>
      <c r="DYX48" s="1396"/>
      <c r="DYY48" s="1396"/>
      <c r="DYZ48" s="1396"/>
      <c r="DZA48" s="1396"/>
      <c r="DZB48" s="1396"/>
      <c r="DZC48" s="1396"/>
      <c r="DZD48" s="1396"/>
      <c r="DZE48" s="1396"/>
      <c r="DZF48" s="1396"/>
      <c r="DZG48" s="1396"/>
      <c r="DZH48" s="1396"/>
      <c r="DZI48" s="1396"/>
      <c r="DZJ48" s="1396"/>
      <c r="DZK48" s="1396"/>
      <c r="DZL48" s="1396"/>
      <c r="DZM48" s="1396" t="s">
        <v>185</v>
      </c>
      <c r="DZN48" s="1396"/>
      <c r="DZO48" s="1396"/>
      <c r="DZP48" s="1396"/>
      <c r="DZQ48" s="1396"/>
      <c r="DZR48" s="1396"/>
      <c r="DZS48" s="1396"/>
      <c r="DZT48" s="1396"/>
      <c r="DZU48" s="1396"/>
      <c r="DZV48" s="1396"/>
      <c r="DZW48" s="1396"/>
      <c r="DZX48" s="1396"/>
      <c r="DZY48" s="1396"/>
      <c r="DZZ48" s="1396"/>
      <c r="EAA48" s="1396"/>
      <c r="EAB48" s="1396"/>
      <c r="EAC48" s="1396" t="s">
        <v>185</v>
      </c>
      <c r="EAD48" s="1396"/>
      <c r="EAE48" s="1396"/>
      <c r="EAF48" s="1396"/>
      <c r="EAG48" s="1396"/>
      <c r="EAH48" s="1396"/>
      <c r="EAI48" s="1396"/>
      <c r="EAJ48" s="1396"/>
      <c r="EAK48" s="1396"/>
      <c r="EAL48" s="1396"/>
      <c r="EAM48" s="1396"/>
      <c r="EAN48" s="1396"/>
      <c r="EAO48" s="1396"/>
      <c r="EAP48" s="1396"/>
      <c r="EAQ48" s="1396"/>
      <c r="EAR48" s="1396"/>
      <c r="EAS48" s="1396" t="s">
        <v>185</v>
      </c>
      <c r="EAT48" s="1396"/>
      <c r="EAU48" s="1396"/>
      <c r="EAV48" s="1396"/>
      <c r="EAW48" s="1396"/>
      <c r="EAX48" s="1396"/>
      <c r="EAY48" s="1396"/>
      <c r="EAZ48" s="1396"/>
      <c r="EBA48" s="1396"/>
      <c r="EBB48" s="1396"/>
      <c r="EBC48" s="1396"/>
      <c r="EBD48" s="1396"/>
      <c r="EBE48" s="1396"/>
      <c r="EBF48" s="1396"/>
      <c r="EBG48" s="1396"/>
      <c r="EBH48" s="1396"/>
      <c r="EBI48" s="1396" t="s">
        <v>185</v>
      </c>
      <c r="EBJ48" s="1396"/>
      <c r="EBK48" s="1396"/>
      <c r="EBL48" s="1396"/>
      <c r="EBM48" s="1396"/>
      <c r="EBN48" s="1396"/>
      <c r="EBO48" s="1396"/>
      <c r="EBP48" s="1396"/>
      <c r="EBQ48" s="1396"/>
      <c r="EBR48" s="1396"/>
      <c r="EBS48" s="1396"/>
      <c r="EBT48" s="1396"/>
      <c r="EBU48" s="1396"/>
      <c r="EBV48" s="1396"/>
      <c r="EBW48" s="1396"/>
      <c r="EBX48" s="1396"/>
      <c r="EBY48" s="1396" t="s">
        <v>185</v>
      </c>
      <c r="EBZ48" s="1396"/>
      <c r="ECA48" s="1396"/>
      <c r="ECB48" s="1396"/>
      <c r="ECC48" s="1396"/>
      <c r="ECD48" s="1396"/>
      <c r="ECE48" s="1396"/>
      <c r="ECF48" s="1396"/>
      <c r="ECG48" s="1396"/>
      <c r="ECH48" s="1396"/>
      <c r="ECI48" s="1396"/>
      <c r="ECJ48" s="1396"/>
      <c r="ECK48" s="1396"/>
      <c r="ECL48" s="1396"/>
      <c r="ECM48" s="1396"/>
      <c r="ECN48" s="1396"/>
      <c r="ECO48" s="1396" t="s">
        <v>185</v>
      </c>
      <c r="ECP48" s="1396"/>
      <c r="ECQ48" s="1396"/>
      <c r="ECR48" s="1396"/>
      <c r="ECS48" s="1396"/>
      <c r="ECT48" s="1396"/>
      <c r="ECU48" s="1396"/>
      <c r="ECV48" s="1396"/>
      <c r="ECW48" s="1396"/>
      <c r="ECX48" s="1396"/>
      <c r="ECY48" s="1396"/>
      <c r="ECZ48" s="1396"/>
      <c r="EDA48" s="1396"/>
      <c r="EDB48" s="1396"/>
      <c r="EDC48" s="1396"/>
      <c r="EDD48" s="1396"/>
      <c r="EDE48" s="1396" t="s">
        <v>185</v>
      </c>
      <c r="EDF48" s="1396"/>
      <c r="EDG48" s="1396"/>
      <c r="EDH48" s="1396"/>
      <c r="EDI48" s="1396"/>
      <c r="EDJ48" s="1396"/>
      <c r="EDK48" s="1396"/>
      <c r="EDL48" s="1396"/>
      <c r="EDM48" s="1396"/>
      <c r="EDN48" s="1396"/>
      <c r="EDO48" s="1396"/>
      <c r="EDP48" s="1396"/>
      <c r="EDQ48" s="1396"/>
      <c r="EDR48" s="1396"/>
      <c r="EDS48" s="1396"/>
      <c r="EDT48" s="1396"/>
      <c r="EDU48" s="1396" t="s">
        <v>185</v>
      </c>
      <c r="EDV48" s="1396"/>
      <c r="EDW48" s="1396"/>
      <c r="EDX48" s="1396"/>
      <c r="EDY48" s="1396"/>
      <c r="EDZ48" s="1396"/>
      <c r="EEA48" s="1396"/>
      <c r="EEB48" s="1396"/>
      <c r="EEC48" s="1396"/>
      <c r="EED48" s="1396"/>
      <c r="EEE48" s="1396"/>
      <c r="EEF48" s="1396"/>
      <c r="EEG48" s="1396"/>
      <c r="EEH48" s="1396"/>
      <c r="EEI48" s="1396"/>
      <c r="EEJ48" s="1396"/>
      <c r="EEK48" s="1396" t="s">
        <v>185</v>
      </c>
      <c r="EEL48" s="1396"/>
      <c r="EEM48" s="1396"/>
      <c r="EEN48" s="1396"/>
      <c r="EEO48" s="1396"/>
      <c r="EEP48" s="1396"/>
      <c r="EEQ48" s="1396"/>
      <c r="EER48" s="1396"/>
      <c r="EES48" s="1396"/>
      <c r="EET48" s="1396"/>
      <c r="EEU48" s="1396"/>
      <c r="EEV48" s="1396"/>
      <c r="EEW48" s="1396"/>
      <c r="EEX48" s="1396"/>
      <c r="EEY48" s="1396"/>
      <c r="EEZ48" s="1396"/>
      <c r="EFA48" s="1396" t="s">
        <v>185</v>
      </c>
      <c r="EFB48" s="1396"/>
      <c r="EFC48" s="1396"/>
      <c r="EFD48" s="1396"/>
      <c r="EFE48" s="1396"/>
      <c r="EFF48" s="1396"/>
      <c r="EFG48" s="1396"/>
      <c r="EFH48" s="1396"/>
      <c r="EFI48" s="1396"/>
      <c r="EFJ48" s="1396"/>
      <c r="EFK48" s="1396"/>
      <c r="EFL48" s="1396"/>
      <c r="EFM48" s="1396"/>
      <c r="EFN48" s="1396"/>
      <c r="EFO48" s="1396"/>
      <c r="EFP48" s="1396"/>
      <c r="EFQ48" s="1396" t="s">
        <v>185</v>
      </c>
      <c r="EFR48" s="1396"/>
      <c r="EFS48" s="1396"/>
      <c r="EFT48" s="1396"/>
      <c r="EFU48" s="1396"/>
      <c r="EFV48" s="1396"/>
      <c r="EFW48" s="1396"/>
      <c r="EFX48" s="1396"/>
      <c r="EFY48" s="1396"/>
      <c r="EFZ48" s="1396"/>
      <c r="EGA48" s="1396"/>
      <c r="EGB48" s="1396"/>
      <c r="EGC48" s="1396"/>
      <c r="EGD48" s="1396"/>
      <c r="EGE48" s="1396"/>
      <c r="EGF48" s="1396"/>
      <c r="EGG48" s="1396" t="s">
        <v>185</v>
      </c>
      <c r="EGH48" s="1396"/>
      <c r="EGI48" s="1396"/>
      <c r="EGJ48" s="1396"/>
      <c r="EGK48" s="1396"/>
      <c r="EGL48" s="1396"/>
      <c r="EGM48" s="1396"/>
      <c r="EGN48" s="1396"/>
      <c r="EGO48" s="1396"/>
      <c r="EGP48" s="1396"/>
      <c r="EGQ48" s="1396"/>
      <c r="EGR48" s="1396"/>
      <c r="EGS48" s="1396"/>
      <c r="EGT48" s="1396"/>
      <c r="EGU48" s="1396"/>
      <c r="EGV48" s="1396"/>
      <c r="EGW48" s="1396" t="s">
        <v>185</v>
      </c>
      <c r="EGX48" s="1396"/>
      <c r="EGY48" s="1396"/>
      <c r="EGZ48" s="1396"/>
      <c r="EHA48" s="1396"/>
      <c r="EHB48" s="1396"/>
      <c r="EHC48" s="1396"/>
      <c r="EHD48" s="1396"/>
      <c r="EHE48" s="1396"/>
      <c r="EHF48" s="1396"/>
      <c r="EHG48" s="1396"/>
      <c r="EHH48" s="1396"/>
      <c r="EHI48" s="1396"/>
      <c r="EHJ48" s="1396"/>
      <c r="EHK48" s="1396"/>
      <c r="EHL48" s="1396"/>
      <c r="EHM48" s="1396" t="s">
        <v>185</v>
      </c>
      <c r="EHN48" s="1396"/>
      <c r="EHO48" s="1396"/>
      <c r="EHP48" s="1396"/>
      <c r="EHQ48" s="1396"/>
      <c r="EHR48" s="1396"/>
      <c r="EHS48" s="1396"/>
      <c r="EHT48" s="1396"/>
      <c r="EHU48" s="1396"/>
      <c r="EHV48" s="1396"/>
      <c r="EHW48" s="1396"/>
      <c r="EHX48" s="1396"/>
      <c r="EHY48" s="1396"/>
      <c r="EHZ48" s="1396"/>
      <c r="EIA48" s="1396"/>
      <c r="EIB48" s="1396"/>
      <c r="EIC48" s="1396" t="s">
        <v>185</v>
      </c>
      <c r="EID48" s="1396"/>
      <c r="EIE48" s="1396"/>
      <c r="EIF48" s="1396"/>
      <c r="EIG48" s="1396"/>
      <c r="EIH48" s="1396"/>
      <c r="EII48" s="1396"/>
      <c r="EIJ48" s="1396"/>
      <c r="EIK48" s="1396"/>
      <c r="EIL48" s="1396"/>
      <c r="EIM48" s="1396"/>
      <c r="EIN48" s="1396"/>
      <c r="EIO48" s="1396"/>
      <c r="EIP48" s="1396"/>
      <c r="EIQ48" s="1396"/>
      <c r="EIR48" s="1396"/>
      <c r="EIS48" s="1396" t="s">
        <v>185</v>
      </c>
      <c r="EIT48" s="1396"/>
      <c r="EIU48" s="1396"/>
      <c r="EIV48" s="1396"/>
      <c r="EIW48" s="1396"/>
      <c r="EIX48" s="1396"/>
      <c r="EIY48" s="1396"/>
      <c r="EIZ48" s="1396"/>
      <c r="EJA48" s="1396"/>
      <c r="EJB48" s="1396"/>
      <c r="EJC48" s="1396"/>
      <c r="EJD48" s="1396"/>
      <c r="EJE48" s="1396"/>
      <c r="EJF48" s="1396"/>
      <c r="EJG48" s="1396"/>
      <c r="EJH48" s="1396"/>
      <c r="EJI48" s="1396" t="s">
        <v>185</v>
      </c>
      <c r="EJJ48" s="1396"/>
      <c r="EJK48" s="1396"/>
      <c r="EJL48" s="1396"/>
      <c r="EJM48" s="1396"/>
      <c r="EJN48" s="1396"/>
      <c r="EJO48" s="1396"/>
      <c r="EJP48" s="1396"/>
      <c r="EJQ48" s="1396"/>
      <c r="EJR48" s="1396"/>
      <c r="EJS48" s="1396"/>
      <c r="EJT48" s="1396"/>
      <c r="EJU48" s="1396"/>
      <c r="EJV48" s="1396"/>
      <c r="EJW48" s="1396"/>
      <c r="EJX48" s="1396"/>
      <c r="EJY48" s="1396" t="s">
        <v>185</v>
      </c>
      <c r="EJZ48" s="1396"/>
      <c r="EKA48" s="1396"/>
      <c r="EKB48" s="1396"/>
      <c r="EKC48" s="1396"/>
      <c r="EKD48" s="1396"/>
      <c r="EKE48" s="1396"/>
      <c r="EKF48" s="1396"/>
      <c r="EKG48" s="1396"/>
      <c r="EKH48" s="1396"/>
      <c r="EKI48" s="1396"/>
      <c r="EKJ48" s="1396"/>
      <c r="EKK48" s="1396"/>
      <c r="EKL48" s="1396"/>
      <c r="EKM48" s="1396"/>
      <c r="EKN48" s="1396"/>
      <c r="EKO48" s="1396" t="s">
        <v>185</v>
      </c>
      <c r="EKP48" s="1396"/>
      <c r="EKQ48" s="1396"/>
      <c r="EKR48" s="1396"/>
      <c r="EKS48" s="1396"/>
      <c r="EKT48" s="1396"/>
      <c r="EKU48" s="1396"/>
      <c r="EKV48" s="1396"/>
      <c r="EKW48" s="1396"/>
      <c r="EKX48" s="1396"/>
      <c r="EKY48" s="1396"/>
      <c r="EKZ48" s="1396"/>
      <c r="ELA48" s="1396"/>
      <c r="ELB48" s="1396"/>
      <c r="ELC48" s="1396"/>
      <c r="ELD48" s="1396"/>
      <c r="ELE48" s="1396" t="s">
        <v>185</v>
      </c>
      <c r="ELF48" s="1396"/>
      <c r="ELG48" s="1396"/>
      <c r="ELH48" s="1396"/>
      <c r="ELI48" s="1396"/>
      <c r="ELJ48" s="1396"/>
      <c r="ELK48" s="1396"/>
      <c r="ELL48" s="1396"/>
      <c r="ELM48" s="1396"/>
      <c r="ELN48" s="1396"/>
      <c r="ELO48" s="1396"/>
      <c r="ELP48" s="1396"/>
      <c r="ELQ48" s="1396"/>
      <c r="ELR48" s="1396"/>
      <c r="ELS48" s="1396"/>
      <c r="ELT48" s="1396"/>
      <c r="ELU48" s="1396" t="s">
        <v>185</v>
      </c>
      <c r="ELV48" s="1396"/>
      <c r="ELW48" s="1396"/>
      <c r="ELX48" s="1396"/>
      <c r="ELY48" s="1396"/>
      <c r="ELZ48" s="1396"/>
      <c r="EMA48" s="1396"/>
      <c r="EMB48" s="1396"/>
      <c r="EMC48" s="1396"/>
      <c r="EMD48" s="1396"/>
      <c r="EME48" s="1396"/>
      <c r="EMF48" s="1396"/>
      <c r="EMG48" s="1396"/>
      <c r="EMH48" s="1396"/>
      <c r="EMI48" s="1396"/>
      <c r="EMJ48" s="1396"/>
      <c r="EMK48" s="1396" t="s">
        <v>185</v>
      </c>
      <c r="EML48" s="1396"/>
      <c r="EMM48" s="1396"/>
      <c r="EMN48" s="1396"/>
      <c r="EMO48" s="1396"/>
      <c r="EMP48" s="1396"/>
      <c r="EMQ48" s="1396"/>
      <c r="EMR48" s="1396"/>
      <c r="EMS48" s="1396"/>
      <c r="EMT48" s="1396"/>
      <c r="EMU48" s="1396"/>
      <c r="EMV48" s="1396"/>
      <c r="EMW48" s="1396"/>
      <c r="EMX48" s="1396"/>
      <c r="EMY48" s="1396"/>
      <c r="EMZ48" s="1396"/>
      <c r="ENA48" s="1396" t="s">
        <v>185</v>
      </c>
      <c r="ENB48" s="1396"/>
      <c r="ENC48" s="1396"/>
      <c r="END48" s="1396"/>
      <c r="ENE48" s="1396"/>
      <c r="ENF48" s="1396"/>
      <c r="ENG48" s="1396"/>
      <c r="ENH48" s="1396"/>
      <c r="ENI48" s="1396"/>
      <c r="ENJ48" s="1396"/>
      <c r="ENK48" s="1396"/>
      <c r="ENL48" s="1396"/>
      <c r="ENM48" s="1396"/>
      <c r="ENN48" s="1396"/>
      <c r="ENO48" s="1396"/>
      <c r="ENP48" s="1396"/>
      <c r="ENQ48" s="1396" t="s">
        <v>185</v>
      </c>
      <c r="ENR48" s="1396"/>
      <c r="ENS48" s="1396"/>
      <c r="ENT48" s="1396"/>
      <c r="ENU48" s="1396"/>
      <c r="ENV48" s="1396"/>
      <c r="ENW48" s="1396"/>
      <c r="ENX48" s="1396"/>
      <c r="ENY48" s="1396"/>
      <c r="ENZ48" s="1396"/>
      <c r="EOA48" s="1396"/>
      <c r="EOB48" s="1396"/>
      <c r="EOC48" s="1396"/>
      <c r="EOD48" s="1396"/>
      <c r="EOE48" s="1396"/>
      <c r="EOF48" s="1396"/>
      <c r="EOG48" s="1396" t="s">
        <v>185</v>
      </c>
      <c r="EOH48" s="1396"/>
      <c r="EOI48" s="1396"/>
      <c r="EOJ48" s="1396"/>
      <c r="EOK48" s="1396"/>
      <c r="EOL48" s="1396"/>
      <c r="EOM48" s="1396"/>
      <c r="EON48" s="1396"/>
      <c r="EOO48" s="1396"/>
      <c r="EOP48" s="1396"/>
      <c r="EOQ48" s="1396"/>
      <c r="EOR48" s="1396"/>
      <c r="EOS48" s="1396"/>
      <c r="EOT48" s="1396"/>
      <c r="EOU48" s="1396"/>
      <c r="EOV48" s="1396"/>
      <c r="EOW48" s="1396" t="s">
        <v>185</v>
      </c>
      <c r="EOX48" s="1396"/>
      <c r="EOY48" s="1396"/>
      <c r="EOZ48" s="1396"/>
      <c r="EPA48" s="1396"/>
      <c r="EPB48" s="1396"/>
      <c r="EPC48" s="1396"/>
      <c r="EPD48" s="1396"/>
      <c r="EPE48" s="1396"/>
      <c r="EPF48" s="1396"/>
      <c r="EPG48" s="1396"/>
      <c r="EPH48" s="1396"/>
      <c r="EPI48" s="1396"/>
      <c r="EPJ48" s="1396"/>
      <c r="EPK48" s="1396"/>
      <c r="EPL48" s="1396"/>
      <c r="EPM48" s="1396" t="s">
        <v>185</v>
      </c>
      <c r="EPN48" s="1396"/>
      <c r="EPO48" s="1396"/>
      <c r="EPP48" s="1396"/>
      <c r="EPQ48" s="1396"/>
      <c r="EPR48" s="1396"/>
      <c r="EPS48" s="1396"/>
      <c r="EPT48" s="1396"/>
      <c r="EPU48" s="1396"/>
      <c r="EPV48" s="1396"/>
      <c r="EPW48" s="1396"/>
      <c r="EPX48" s="1396"/>
      <c r="EPY48" s="1396"/>
      <c r="EPZ48" s="1396"/>
      <c r="EQA48" s="1396"/>
      <c r="EQB48" s="1396"/>
      <c r="EQC48" s="1396" t="s">
        <v>185</v>
      </c>
      <c r="EQD48" s="1396"/>
      <c r="EQE48" s="1396"/>
      <c r="EQF48" s="1396"/>
      <c r="EQG48" s="1396"/>
      <c r="EQH48" s="1396"/>
      <c r="EQI48" s="1396"/>
      <c r="EQJ48" s="1396"/>
      <c r="EQK48" s="1396"/>
      <c r="EQL48" s="1396"/>
      <c r="EQM48" s="1396"/>
      <c r="EQN48" s="1396"/>
      <c r="EQO48" s="1396"/>
      <c r="EQP48" s="1396"/>
      <c r="EQQ48" s="1396"/>
      <c r="EQR48" s="1396"/>
      <c r="EQS48" s="1396" t="s">
        <v>185</v>
      </c>
      <c r="EQT48" s="1396"/>
      <c r="EQU48" s="1396"/>
      <c r="EQV48" s="1396"/>
      <c r="EQW48" s="1396"/>
      <c r="EQX48" s="1396"/>
      <c r="EQY48" s="1396"/>
      <c r="EQZ48" s="1396"/>
      <c r="ERA48" s="1396"/>
      <c r="ERB48" s="1396"/>
      <c r="ERC48" s="1396"/>
      <c r="ERD48" s="1396"/>
      <c r="ERE48" s="1396"/>
      <c r="ERF48" s="1396"/>
      <c r="ERG48" s="1396"/>
      <c r="ERH48" s="1396"/>
      <c r="ERI48" s="1396" t="s">
        <v>185</v>
      </c>
      <c r="ERJ48" s="1396"/>
      <c r="ERK48" s="1396"/>
      <c r="ERL48" s="1396"/>
      <c r="ERM48" s="1396"/>
      <c r="ERN48" s="1396"/>
      <c r="ERO48" s="1396"/>
      <c r="ERP48" s="1396"/>
      <c r="ERQ48" s="1396"/>
      <c r="ERR48" s="1396"/>
      <c r="ERS48" s="1396"/>
      <c r="ERT48" s="1396"/>
      <c r="ERU48" s="1396"/>
      <c r="ERV48" s="1396"/>
      <c r="ERW48" s="1396"/>
      <c r="ERX48" s="1396"/>
      <c r="ERY48" s="1396" t="s">
        <v>185</v>
      </c>
      <c r="ERZ48" s="1396"/>
      <c r="ESA48" s="1396"/>
      <c r="ESB48" s="1396"/>
      <c r="ESC48" s="1396"/>
      <c r="ESD48" s="1396"/>
      <c r="ESE48" s="1396"/>
      <c r="ESF48" s="1396"/>
      <c r="ESG48" s="1396"/>
      <c r="ESH48" s="1396"/>
      <c r="ESI48" s="1396"/>
      <c r="ESJ48" s="1396"/>
      <c r="ESK48" s="1396"/>
      <c r="ESL48" s="1396"/>
      <c r="ESM48" s="1396"/>
      <c r="ESN48" s="1396"/>
      <c r="ESO48" s="1396" t="s">
        <v>185</v>
      </c>
      <c r="ESP48" s="1396"/>
      <c r="ESQ48" s="1396"/>
      <c r="ESR48" s="1396"/>
      <c r="ESS48" s="1396"/>
      <c r="EST48" s="1396"/>
      <c r="ESU48" s="1396"/>
      <c r="ESV48" s="1396"/>
      <c r="ESW48" s="1396"/>
      <c r="ESX48" s="1396"/>
      <c r="ESY48" s="1396"/>
      <c r="ESZ48" s="1396"/>
      <c r="ETA48" s="1396"/>
      <c r="ETB48" s="1396"/>
      <c r="ETC48" s="1396"/>
      <c r="ETD48" s="1396"/>
      <c r="ETE48" s="1396" t="s">
        <v>185</v>
      </c>
      <c r="ETF48" s="1396"/>
      <c r="ETG48" s="1396"/>
      <c r="ETH48" s="1396"/>
      <c r="ETI48" s="1396"/>
      <c r="ETJ48" s="1396"/>
      <c r="ETK48" s="1396"/>
      <c r="ETL48" s="1396"/>
      <c r="ETM48" s="1396"/>
      <c r="ETN48" s="1396"/>
      <c r="ETO48" s="1396"/>
      <c r="ETP48" s="1396"/>
      <c r="ETQ48" s="1396"/>
      <c r="ETR48" s="1396"/>
      <c r="ETS48" s="1396"/>
      <c r="ETT48" s="1396"/>
      <c r="ETU48" s="1396" t="s">
        <v>185</v>
      </c>
      <c r="ETV48" s="1396"/>
      <c r="ETW48" s="1396"/>
      <c r="ETX48" s="1396"/>
      <c r="ETY48" s="1396"/>
      <c r="ETZ48" s="1396"/>
      <c r="EUA48" s="1396"/>
      <c r="EUB48" s="1396"/>
      <c r="EUC48" s="1396"/>
      <c r="EUD48" s="1396"/>
      <c r="EUE48" s="1396"/>
      <c r="EUF48" s="1396"/>
      <c r="EUG48" s="1396"/>
      <c r="EUH48" s="1396"/>
      <c r="EUI48" s="1396"/>
      <c r="EUJ48" s="1396"/>
      <c r="EUK48" s="1396" t="s">
        <v>185</v>
      </c>
      <c r="EUL48" s="1396"/>
      <c r="EUM48" s="1396"/>
      <c r="EUN48" s="1396"/>
      <c r="EUO48" s="1396"/>
      <c r="EUP48" s="1396"/>
      <c r="EUQ48" s="1396"/>
      <c r="EUR48" s="1396"/>
      <c r="EUS48" s="1396"/>
      <c r="EUT48" s="1396"/>
      <c r="EUU48" s="1396"/>
      <c r="EUV48" s="1396"/>
      <c r="EUW48" s="1396"/>
      <c r="EUX48" s="1396"/>
      <c r="EUY48" s="1396"/>
      <c r="EUZ48" s="1396"/>
      <c r="EVA48" s="1396" t="s">
        <v>185</v>
      </c>
      <c r="EVB48" s="1396"/>
      <c r="EVC48" s="1396"/>
      <c r="EVD48" s="1396"/>
      <c r="EVE48" s="1396"/>
      <c r="EVF48" s="1396"/>
      <c r="EVG48" s="1396"/>
      <c r="EVH48" s="1396"/>
      <c r="EVI48" s="1396"/>
      <c r="EVJ48" s="1396"/>
      <c r="EVK48" s="1396"/>
      <c r="EVL48" s="1396"/>
      <c r="EVM48" s="1396"/>
      <c r="EVN48" s="1396"/>
      <c r="EVO48" s="1396"/>
      <c r="EVP48" s="1396"/>
      <c r="EVQ48" s="1396" t="s">
        <v>185</v>
      </c>
      <c r="EVR48" s="1396"/>
      <c r="EVS48" s="1396"/>
      <c r="EVT48" s="1396"/>
      <c r="EVU48" s="1396"/>
      <c r="EVV48" s="1396"/>
      <c r="EVW48" s="1396"/>
      <c r="EVX48" s="1396"/>
      <c r="EVY48" s="1396"/>
      <c r="EVZ48" s="1396"/>
      <c r="EWA48" s="1396"/>
      <c r="EWB48" s="1396"/>
      <c r="EWC48" s="1396"/>
      <c r="EWD48" s="1396"/>
      <c r="EWE48" s="1396"/>
      <c r="EWF48" s="1396"/>
      <c r="EWG48" s="1396" t="s">
        <v>185</v>
      </c>
      <c r="EWH48" s="1396"/>
      <c r="EWI48" s="1396"/>
      <c r="EWJ48" s="1396"/>
      <c r="EWK48" s="1396"/>
      <c r="EWL48" s="1396"/>
      <c r="EWM48" s="1396"/>
      <c r="EWN48" s="1396"/>
      <c r="EWO48" s="1396"/>
      <c r="EWP48" s="1396"/>
      <c r="EWQ48" s="1396"/>
      <c r="EWR48" s="1396"/>
      <c r="EWS48" s="1396"/>
      <c r="EWT48" s="1396"/>
      <c r="EWU48" s="1396"/>
      <c r="EWV48" s="1396"/>
      <c r="EWW48" s="1396" t="s">
        <v>185</v>
      </c>
      <c r="EWX48" s="1396"/>
      <c r="EWY48" s="1396"/>
      <c r="EWZ48" s="1396"/>
      <c r="EXA48" s="1396"/>
      <c r="EXB48" s="1396"/>
      <c r="EXC48" s="1396"/>
      <c r="EXD48" s="1396"/>
      <c r="EXE48" s="1396"/>
      <c r="EXF48" s="1396"/>
      <c r="EXG48" s="1396"/>
      <c r="EXH48" s="1396"/>
      <c r="EXI48" s="1396"/>
      <c r="EXJ48" s="1396"/>
      <c r="EXK48" s="1396"/>
      <c r="EXL48" s="1396"/>
      <c r="EXM48" s="1396" t="s">
        <v>185</v>
      </c>
      <c r="EXN48" s="1396"/>
      <c r="EXO48" s="1396"/>
      <c r="EXP48" s="1396"/>
      <c r="EXQ48" s="1396"/>
      <c r="EXR48" s="1396"/>
      <c r="EXS48" s="1396"/>
      <c r="EXT48" s="1396"/>
      <c r="EXU48" s="1396"/>
      <c r="EXV48" s="1396"/>
      <c r="EXW48" s="1396"/>
      <c r="EXX48" s="1396"/>
      <c r="EXY48" s="1396"/>
      <c r="EXZ48" s="1396"/>
      <c r="EYA48" s="1396"/>
      <c r="EYB48" s="1396"/>
      <c r="EYC48" s="1396" t="s">
        <v>185</v>
      </c>
      <c r="EYD48" s="1396"/>
      <c r="EYE48" s="1396"/>
      <c r="EYF48" s="1396"/>
      <c r="EYG48" s="1396"/>
      <c r="EYH48" s="1396"/>
      <c r="EYI48" s="1396"/>
      <c r="EYJ48" s="1396"/>
      <c r="EYK48" s="1396"/>
      <c r="EYL48" s="1396"/>
      <c r="EYM48" s="1396"/>
      <c r="EYN48" s="1396"/>
      <c r="EYO48" s="1396"/>
      <c r="EYP48" s="1396"/>
      <c r="EYQ48" s="1396"/>
      <c r="EYR48" s="1396"/>
      <c r="EYS48" s="1396" t="s">
        <v>185</v>
      </c>
      <c r="EYT48" s="1396"/>
      <c r="EYU48" s="1396"/>
      <c r="EYV48" s="1396"/>
      <c r="EYW48" s="1396"/>
      <c r="EYX48" s="1396"/>
      <c r="EYY48" s="1396"/>
      <c r="EYZ48" s="1396"/>
      <c r="EZA48" s="1396"/>
      <c r="EZB48" s="1396"/>
      <c r="EZC48" s="1396"/>
      <c r="EZD48" s="1396"/>
      <c r="EZE48" s="1396"/>
      <c r="EZF48" s="1396"/>
      <c r="EZG48" s="1396"/>
      <c r="EZH48" s="1396"/>
      <c r="EZI48" s="1396" t="s">
        <v>185</v>
      </c>
      <c r="EZJ48" s="1396"/>
      <c r="EZK48" s="1396"/>
      <c r="EZL48" s="1396"/>
      <c r="EZM48" s="1396"/>
      <c r="EZN48" s="1396"/>
      <c r="EZO48" s="1396"/>
      <c r="EZP48" s="1396"/>
      <c r="EZQ48" s="1396"/>
      <c r="EZR48" s="1396"/>
      <c r="EZS48" s="1396"/>
      <c r="EZT48" s="1396"/>
      <c r="EZU48" s="1396"/>
      <c r="EZV48" s="1396"/>
      <c r="EZW48" s="1396"/>
      <c r="EZX48" s="1396"/>
      <c r="EZY48" s="1396" t="s">
        <v>185</v>
      </c>
      <c r="EZZ48" s="1396"/>
      <c r="FAA48" s="1396"/>
      <c r="FAB48" s="1396"/>
      <c r="FAC48" s="1396"/>
      <c r="FAD48" s="1396"/>
      <c r="FAE48" s="1396"/>
      <c r="FAF48" s="1396"/>
      <c r="FAG48" s="1396"/>
      <c r="FAH48" s="1396"/>
      <c r="FAI48" s="1396"/>
      <c r="FAJ48" s="1396"/>
      <c r="FAK48" s="1396"/>
      <c r="FAL48" s="1396"/>
      <c r="FAM48" s="1396"/>
      <c r="FAN48" s="1396"/>
      <c r="FAO48" s="1396" t="s">
        <v>185</v>
      </c>
      <c r="FAP48" s="1396"/>
      <c r="FAQ48" s="1396"/>
      <c r="FAR48" s="1396"/>
      <c r="FAS48" s="1396"/>
      <c r="FAT48" s="1396"/>
      <c r="FAU48" s="1396"/>
      <c r="FAV48" s="1396"/>
      <c r="FAW48" s="1396"/>
      <c r="FAX48" s="1396"/>
      <c r="FAY48" s="1396"/>
      <c r="FAZ48" s="1396"/>
      <c r="FBA48" s="1396"/>
      <c r="FBB48" s="1396"/>
      <c r="FBC48" s="1396"/>
      <c r="FBD48" s="1396"/>
      <c r="FBE48" s="1396" t="s">
        <v>185</v>
      </c>
      <c r="FBF48" s="1396"/>
      <c r="FBG48" s="1396"/>
      <c r="FBH48" s="1396"/>
      <c r="FBI48" s="1396"/>
      <c r="FBJ48" s="1396"/>
      <c r="FBK48" s="1396"/>
      <c r="FBL48" s="1396"/>
      <c r="FBM48" s="1396"/>
      <c r="FBN48" s="1396"/>
      <c r="FBO48" s="1396"/>
      <c r="FBP48" s="1396"/>
      <c r="FBQ48" s="1396"/>
      <c r="FBR48" s="1396"/>
      <c r="FBS48" s="1396"/>
      <c r="FBT48" s="1396"/>
      <c r="FBU48" s="1396" t="s">
        <v>185</v>
      </c>
      <c r="FBV48" s="1396"/>
      <c r="FBW48" s="1396"/>
      <c r="FBX48" s="1396"/>
      <c r="FBY48" s="1396"/>
      <c r="FBZ48" s="1396"/>
      <c r="FCA48" s="1396"/>
      <c r="FCB48" s="1396"/>
      <c r="FCC48" s="1396"/>
      <c r="FCD48" s="1396"/>
      <c r="FCE48" s="1396"/>
      <c r="FCF48" s="1396"/>
      <c r="FCG48" s="1396"/>
      <c r="FCH48" s="1396"/>
      <c r="FCI48" s="1396"/>
      <c r="FCJ48" s="1396"/>
      <c r="FCK48" s="1396" t="s">
        <v>185</v>
      </c>
      <c r="FCL48" s="1396"/>
      <c r="FCM48" s="1396"/>
      <c r="FCN48" s="1396"/>
      <c r="FCO48" s="1396"/>
      <c r="FCP48" s="1396"/>
      <c r="FCQ48" s="1396"/>
      <c r="FCR48" s="1396"/>
      <c r="FCS48" s="1396"/>
      <c r="FCT48" s="1396"/>
      <c r="FCU48" s="1396"/>
      <c r="FCV48" s="1396"/>
      <c r="FCW48" s="1396"/>
      <c r="FCX48" s="1396"/>
      <c r="FCY48" s="1396"/>
      <c r="FCZ48" s="1396"/>
      <c r="FDA48" s="1396" t="s">
        <v>185</v>
      </c>
      <c r="FDB48" s="1396"/>
      <c r="FDC48" s="1396"/>
      <c r="FDD48" s="1396"/>
      <c r="FDE48" s="1396"/>
      <c r="FDF48" s="1396"/>
      <c r="FDG48" s="1396"/>
      <c r="FDH48" s="1396"/>
      <c r="FDI48" s="1396"/>
      <c r="FDJ48" s="1396"/>
      <c r="FDK48" s="1396"/>
      <c r="FDL48" s="1396"/>
      <c r="FDM48" s="1396"/>
      <c r="FDN48" s="1396"/>
      <c r="FDO48" s="1396"/>
      <c r="FDP48" s="1396"/>
      <c r="FDQ48" s="1396" t="s">
        <v>185</v>
      </c>
      <c r="FDR48" s="1396"/>
      <c r="FDS48" s="1396"/>
      <c r="FDT48" s="1396"/>
      <c r="FDU48" s="1396"/>
      <c r="FDV48" s="1396"/>
      <c r="FDW48" s="1396"/>
      <c r="FDX48" s="1396"/>
      <c r="FDY48" s="1396"/>
      <c r="FDZ48" s="1396"/>
      <c r="FEA48" s="1396"/>
      <c r="FEB48" s="1396"/>
      <c r="FEC48" s="1396"/>
      <c r="FED48" s="1396"/>
      <c r="FEE48" s="1396"/>
      <c r="FEF48" s="1396"/>
      <c r="FEG48" s="1396" t="s">
        <v>185</v>
      </c>
      <c r="FEH48" s="1396"/>
      <c r="FEI48" s="1396"/>
      <c r="FEJ48" s="1396"/>
      <c r="FEK48" s="1396"/>
      <c r="FEL48" s="1396"/>
      <c r="FEM48" s="1396"/>
      <c r="FEN48" s="1396"/>
      <c r="FEO48" s="1396"/>
      <c r="FEP48" s="1396"/>
      <c r="FEQ48" s="1396"/>
      <c r="FER48" s="1396"/>
      <c r="FES48" s="1396"/>
      <c r="FET48" s="1396"/>
      <c r="FEU48" s="1396"/>
      <c r="FEV48" s="1396"/>
      <c r="FEW48" s="1396" t="s">
        <v>185</v>
      </c>
      <c r="FEX48" s="1396"/>
      <c r="FEY48" s="1396"/>
      <c r="FEZ48" s="1396"/>
      <c r="FFA48" s="1396"/>
      <c r="FFB48" s="1396"/>
      <c r="FFC48" s="1396"/>
      <c r="FFD48" s="1396"/>
      <c r="FFE48" s="1396"/>
      <c r="FFF48" s="1396"/>
      <c r="FFG48" s="1396"/>
      <c r="FFH48" s="1396"/>
      <c r="FFI48" s="1396"/>
      <c r="FFJ48" s="1396"/>
      <c r="FFK48" s="1396"/>
      <c r="FFL48" s="1396"/>
      <c r="FFM48" s="1396" t="s">
        <v>185</v>
      </c>
      <c r="FFN48" s="1396"/>
      <c r="FFO48" s="1396"/>
      <c r="FFP48" s="1396"/>
      <c r="FFQ48" s="1396"/>
      <c r="FFR48" s="1396"/>
      <c r="FFS48" s="1396"/>
      <c r="FFT48" s="1396"/>
      <c r="FFU48" s="1396"/>
      <c r="FFV48" s="1396"/>
      <c r="FFW48" s="1396"/>
      <c r="FFX48" s="1396"/>
      <c r="FFY48" s="1396"/>
      <c r="FFZ48" s="1396"/>
      <c r="FGA48" s="1396"/>
      <c r="FGB48" s="1396"/>
      <c r="FGC48" s="1396" t="s">
        <v>185</v>
      </c>
      <c r="FGD48" s="1396"/>
      <c r="FGE48" s="1396"/>
      <c r="FGF48" s="1396"/>
      <c r="FGG48" s="1396"/>
      <c r="FGH48" s="1396"/>
      <c r="FGI48" s="1396"/>
      <c r="FGJ48" s="1396"/>
      <c r="FGK48" s="1396"/>
      <c r="FGL48" s="1396"/>
      <c r="FGM48" s="1396"/>
      <c r="FGN48" s="1396"/>
      <c r="FGO48" s="1396"/>
      <c r="FGP48" s="1396"/>
      <c r="FGQ48" s="1396"/>
      <c r="FGR48" s="1396"/>
      <c r="FGS48" s="1396" t="s">
        <v>185</v>
      </c>
      <c r="FGT48" s="1396"/>
      <c r="FGU48" s="1396"/>
      <c r="FGV48" s="1396"/>
      <c r="FGW48" s="1396"/>
      <c r="FGX48" s="1396"/>
      <c r="FGY48" s="1396"/>
      <c r="FGZ48" s="1396"/>
      <c r="FHA48" s="1396"/>
      <c r="FHB48" s="1396"/>
      <c r="FHC48" s="1396"/>
      <c r="FHD48" s="1396"/>
      <c r="FHE48" s="1396"/>
      <c r="FHF48" s="1396"/>
      <c r="FHG48" s="1396"/>
      <c r="FHH48" s="1396"/>
      <c r="FHI48" s="1396" t="s">
        <v>185</v>
      </c>
      <c r="FHJ48" s="1396"/>
      <c r="FHK48" s="1396"/>
      <c r="FHL48" s="1396"/>
      <c r="FHM48" s="1396"/>
      <c r="FHN48" s="1396"/>
      <c r="FHO48" s="1396"/>
      <c r="FHP48" s="1396"/>
      <c r="FHQ48" s="1396"/>
      <c r="FHR48" s="1396"/>
      <c r="FHS48" s="1396"/>
      <c r="FHT48" s="1396"/>
      <c r="FHU48" s="1396"/>
      <c r="FHV48" s="1396"/>
      <c r="FHW48" s="1396"/>
      <c r="FHX48" s="1396"/>
      <c r="FHY48" s="1396" t="s">
        <v>185</v>
      </c>
      <c r="FHZ48" s="1396"/>
      <c r="FIA48" s="1396"/>
      <c r="FIB48" s="1396"/>
      <c r="FIC48" s="1396"/>
      <c r="FID48" s="1396"/>
      <c r="FIE48" s="1396"/>
      <c r="FIF48" s="1396"/>
      <c r="FIG48" s="1396"/>
      <c r="FIH48" s="1396"/>
      <c r="FII48" s="1396"/>
      <c r="FIJ48" s="1396"/>
      <c r="FIK48" s="1396"/>
      <c r="FIL48" s="1396"/>
      <c r="FIM48" s="1396"/>
      <c r="FIN48" s="1396"/>
      <c r="FIO48" s="1396" t="s">
        <v>185</v>
      </c>
      <c r="FIP48" s="1396"/>
      <c r="FIQ48" s="1396"/>
      <c r="FIR48" s="1396"/>
      <c r="FIS48" s="1396"/>
      <c r="FIT48" s="1396"/>
      <c r="FIU48" s="1396"/>
      <c r="FIV48" s="1396"/>
      <c r="FIW48" s="1396"/>
      <c r="FIX48" s="1396"/>
      <c r="FIY48" s="1396"/>
      <c r="FIZ48" s="1396"/>
      <c r="FJA48" s="1396"/>
      <c r="FJB48" s="1396"/>
      <c r="FJC48" s="1396"/>
      <c r="FJD48" s="1396"/>
      <c r="FJE48" s="1396" t="s">
        <v>185</v>
      </c>
      <c r="FJF48" s="1396"/>
      <c r="FJG48" s="1396"/>
      <c r="FJH48" s="1396"/>
      <c r="FJI48" s="1396"/>
      <c r="FJJ48" s="1396"/>
      <c r="FJK48" s="1396"/>
      <c r="FJL48" s="1396"/>
      <c r="FJM48" s="1396"/>
      <c r="FJN48" s="1396"/>
      <c r="FJO48" s="1396"/>
      <c r="FJP48" s="1396"/>
      <c r="FJQ48" s="1396"/>
      <c r="FJR48" s="1396"/>
      <c r="FJS48" s="1396"/>
      <c r="FJT48" s="1396"/>
      <c r="FJU48" s="1396" t="s">
        <v>185</v>
      </c>
      <c r="FJV48" s="1396"/>
      <c r="FJW48" s="1396"/>
      <c r="FJX48" s="1396"/>
      <c r="FJY48" s="1396"/>
      <c r="FJZ48" s="1396"/>
      <c r="FKA48" s="1396"/>
      <c r="FKB48" s="1396"/>
      <c r="FKC48" s="1396"/>
      <c r="FKD48" s="1396"/>
      <c r="FKE48" s="1396"/>
      <c r="FKF48" s="1396"/>
      <c r="FKG48" s="1396"/>
      <c r="FKH48" s="1396"/>
      <c r="FKI48" s="1396"/>
      <c r="FKJ48" s="1396"/>
      <c r="FKK48" s="1396" t="s">
        <v>185</v>
      </c>
      <c r="FKL48" s="1396"/>
      <c r="FKM48" s="1396"/>
      <c r="FKN48" s="1396"/>
      <c r="FKO48" s="1396"/>
      <c r="FKP48" s="1396"/>
      <c r="FKQ48" s="1396"/>
      <c r="FKR48" s="1396"/>
      <c r="FKS48" s="1396"/>
      <c r="FKT48" s="1396"/>
      <c r="FKU48" s="1396"/>
      <c r="FKV48" s="1396"/>
      <c r="FKW48" s="1396"/>
      <c r="FKX48" s="1396"/>
      <c r="FKY48" s="1396"/>
      <c r="FKZ48" s="1396"/>
      <c r="FLA48" s="1396" t="s">
        <v>185</v>
      </c>
      <c r="FLB48" s="1396"/>
      <c r="FLC48" s="1396"/>
      <c r="FLD48" s="1396"/>
      <c r="FLE48" s="1396"/>
      <c r="FLF48" s="1396"/>
      <c r="FLG48" s="1396"/>
      <c r="FLH48" s="1396"/>
      <c r="FLI48" s="1396"/>
      <c r="FLJ48" s="1396"/>
      <c r="FLK48" s="1396"/>
      <c r="FLL48" s="1396"/>
      <c r="FLM48" s="1396"/>
      <c r="FLN48" s="1396"/>
      <c r="FLO48" s="1396"/>
      <c r="FLP48" s="1396"/>
      <c r="FLQ48" s="1396" t="s">
        <v>185</v>
      </c>
      <c r="FLR48" s="1396"/>
      <c r="FLS48" s="1396"/>
      <c r="FLT48" s="1396"/>
      <c r="FLU48" s="1396"/>
      <c r="FLV48" s="1396"/>
      <c r="FLW48" s="1396"/>
      <c r="FLX48" s="1396"/>
      <c r="FLY48" s="1396"/>
      <c r="FLZ48" s="1396"/>
      <c r="FMA48" s="1396"/>
      <c r="FMB48" s="1396"/>
      <c r="FMC48" s="1396"/>
      <c r="FMD48" s="1396"/>
      <c r="FME48" s="1396"/>
      <c r="FMF48" s="1396"/>
      <c r="FMG48" s="1396" t="s">
        <v>185</v>
      </c>
      <c r="FMH48" s="1396"/>
      <c r="FMI48" s="1396"/>
      <c r="FMJ48" s="1396"/>
      <c r="FMK48" s="1396"/>
      <c r="FML48" s="1396"/>
      <c r="FMM48" s="1396"/>
      <c r="FMN48" s="1396"/>
      <c r="FMO48" s="1396"/>
      <c r="FMP48" s="1396"/>
      <c r="FMQ48" s="1396"/>
      <c r="FMR48" s="1396"/>
      <c r="FMS48" s="1396"/>
      <c r="FMT48" s="1396"/>
      <c r="FMU48" s="1396"/>
      <c r="FMV48" s="1396"/>
      <c r="FMW48" s="1396" t="s">
        <v>185</v>
      </c>
      <c r="FMX48" s="1396"/>
      <c r="FMY48" s="1396"/>
      <c r="FMZ48" s="1396"/>
      <c r="FNA48" s="1396"/>
      <c r="FNB48" s="1396"/>
      <c r="FNC48" s="1396"/>
      <c r="FND48" s="1396"/>
      <c r="FNE48" s="1396"/>
      <c r="FNF48" s="1396"/>
      <c r="FNG48" s="1396"/>
      <c r="FNH48" s="1396"/>
      <c r="FNI48" s="1396"/>
      <c r="FNJ48" s="1396"/>
      <c r="FNK48" s="1396"/>
      <c r="FNL48" s="1396"/>
      <c r="FNM48" s="1396" t="s">
        <v>185</v>
      </c>
      <c r="FNN48" s="1396"/>
      <c r="FNO48" s="1396"/>
      <c r="FNP48" s="1396"/>
      <c r="FNQ48" s="1396"/>
      <c r="FNR48" s="1396"/>
      <c r="FNS48" s="1396"/>
      <c r="FNT48" s="1396"/>
      <c r="FNU48" s="1396"/>
      <c r="FNV48" s="1396"/>
      <c r="FNW48" s="1396"/>
      <c r="FNX48" s="1396"/>
      <c r="FNY48" s="1396"/>
      <c r="FNZ48" s="1396"/>
      <c r="FOA48" s="1396"/>
      <c r="FOB48" s="1396"/>
      <c r="FOC48" s="1396" t="s">
        <v>185</v>
      </c>
      <c r="FOD48" s="1396"/>
      <c r="FOE48" s="1396"/>
      <c r="FOF48" s="1396"/>
      <c r="FOG48" s="1396"/>
      <c r="FOH48" s="1396"/>
      <c r="FOI48" s="1396"/>
      <c r="FOJ48" s="1396"/>
      <c r="FOK48" s="1396"/>
      <c r="FOL48" s="1396"/>
      <c r="FOM48" s="1396"/>
      <c r="FON48" s="1396"/>
      <c r="FOO48" s="1396"/>
      <c r="FOP48" s="1396"/>
      <c r="FOQ48" s="1396"/>
      <c r="FOR48" s="1396"/>
      <c r="FOS48" s="1396" t="s">
        <v>185</v>
      </c>
      <c r="FOT48" s="1396"/>
      <c r="FOU48" s="1396"/>
      <c r="FOV48" s="1396"/>
      <c r="FOW48" s="1396"/>
      <c r="FOX48" s="1396"/>
      <c r="FOY48" s="1396"/>
      <c r="FOZ48" s="1396"/>
      <c r="FPA48" s="1396"/>
      <c r="FPB48" s="1396"/>
      <c r="FPC48" s="1396"/>
      <c r="FPD48" s="1396"/>
      <c r="FPE48" s="1396"/>
      <c r="FPF48" s="1396"/>
      <c r="FPG48" s="1396"/>
      <c r="FPH48" s="1396"/>
      <c r="FPI48" s="1396" t="s">
        <v>185</v>
      </c>
      <c r="FPJ48" s="1396"/>
      <c r="FPK48" s="1396"/>
      <c r="FPL48" s="1396"/>
      <c r="FPM48" s="1396"/>
      <c r="FPN48" s="1396"/>
      <c r="FPO48" s="1396"/>
      <c r="FPP48" s="1396"/>
      <c r="FPQ48" s="1396"/>
      <c r="FPR48" s="1396"/>
      <c r="FPS48" s="1396"/>
      <c r="FPT48" s="1396"/>
      <c r="FPU48" s="1396"/>
      <c r="FPV48" s="1396"/>
      <c r="FPW48" s="1396"/>
      <c r="FPX48" s="1396"/>
      <c r="FPY48" s="1396" t="s">
        <v>185</v>
      </c>
      <c r="FPZ48" s="1396"/>
      <c r="FQA48" s="1396"/>
      <c r="FQB48" s="1396"/>
      <c r="FQC48" s="1396"/>
      <c r="FQD48" s="1396"/>
      <c r="FQE48" s="1396"/>
      <c r="FQF48" s="1396"/>
      <c r="FQG48" s="1396"/>
      <c r="FQH48" s="1396"/>
      <c r="FQI48" s="1396"/>
      <c r="FQJ48" s="1396"/>
      <c r="FQK48" s="1396"/>
      <c r="FQL48" s="1396"/>
      <c r="FQM48" s="1396"/>
      <c r="FQN48" s="1396"/>
      <c r="FQO48" s="1396" t="s">
        <v>185</v>
      </c>
      <c r="FQP48" s="1396"/>
      <c r="FQQ48" s="1396"/>
      <c r="FQR48" s="1396"/>
      <c r="FQS48" s="1396"/>
      <c r="FQT48" s="1396"/>
      <c r="FQU48" s="1396"/>
      <c r="FQV48" s="1396"/>
      <c r="FQW48" s="1396"/>
      <c r="FQX48" s="1396"/>
      <c r="FQY48" s="1396"/>
      <c r="FQZ48" s="1396"/>
      <c r="FRA48" s="1396"/>
      <c r="FRB48" s="1396"/>
      <c r="FRC48" s="1396"/>
      <c r="FRD48" s="1396"/>
      <c r="FRE48" s="1396" t="s">
        <v>185</v>
      </c>
      <c r="FRF48" s="1396"/>
      <c r="FRG48" s="1396"/>
      <c r="FRH48" s="1396"/>
      <c r="FRI48" s="1396"/>
      <c r="FRJ48" s="1396"/>
      <c r="FRK48" s="1396"/>
      <c r="FRL48" s="1396"/>
      <c r="FRM48" s="1396"/>
      <c r="FRN48" s="1396"/>
      <c r="FRO48" s="1396"/>
      <c r="FRP48" s="1396"/>
      <c r="FRQ48" s="1396"/>
      <c r="FRR48" s="1396"/>
      <c r="FRS48" s="1396"/>
      <c r="FRT48" s="1396"/>
      <c r="FRU48" s="1396" t="s">
        <v>185</v>
      </c>
      <c r="FRV48" s="1396"/>
      <c r="FRW48" s="1396"/>
      <c r="FRX48" s="1396"/>
      <c r="FRY48" s="1396"/>
      <c r="FRZ48" s="1396"/>
      <c r="FSA48" s="1396"/>
      <c r="FSB48" s="1396"/>
      <c r="FSC48" s="1396"/>
      <c r="FSD48" s="1396"/>
      <c r="FSE48" s="1396"/>
      <c r="FSF48" s="1396"/>
      <c r="FSG48" s="1396"/>
      <c r="FSH48" s="1396"/>
      <c r="FSI48" s="1396"/>
      <c r="FSJ48" s="1396"/>
      <c r="FSK48" s="1396" t="s">
        <v>185</v>
      </c>
      <c r="FSL48" s="1396"/>
      <c r="FSM48" s="1396"/>
      <c r="FSN48" s="1396"/>
      <c r="FSO48" s="1396"/>
      <c r="FSP48" s="1396"/>
      <c r="FSQ48" s="1396"/>
      <c r="FSR48" s="1396"/>
      <c r="FSS48" s="1396"/>
      <c r="FST48" s="1396"/>
      <c r="FSU48" s="1396"/>
      <c r="FSV48" s="1396"/>
      <c r="FSW48" s="1396"/>
      <c r="FSX48" s="1396"/>
      <c r="FSY48" s="1396"/>
      <c r="FSZ48" s="1396"/>
      <c r="FTA48" s="1396" t="s">
        <v>185</v>
      </c>
      <c r="FTB48" s="1396"/>
      <c r="FTC48" s="1396"/>
      <c r="FTD48" s="1396"/>
      <c r="FTE48" s="1396"/>
      <c r="FTF48" s="1396"/>
      <c r="FTG48" s="1396"/>
      <c r="FTH48" s="1396"/>
      <c r="FTI48" s="1396"/>
      <c r="FTJ48" s="1396"/>
      <c r="FTK48" s="1396"/>
      <c r="FTL48" s="1396"/>
      <c r="FTM48" s="1396"/>
      <c r="FTN48" s="1396"/>
      <c r="FTO48" s="1396"/>
      <c r="FTP48" s="1396"/>
      <c r="FTQ48" s="1396" t="s">
        <v>185</v>
      </c>
      <c r="FTR48" s="1396"/>
      <c r="FTS48" s="1396"/>
      <c r="FTT48" s="1396"/>
      <c r="FTU48" s="1396"/>
      <c r="FTV48" s="1396"/>
      <c r="FTW48" s="1396"/>
      <c r="FTX48" s="1396"/>
      <c r="FTY48" s="1396"/>
      <c r="FTZ48" s="1396"/>
      <c r="FUA48" s="1396"/>
      <c r="FUB48" s="1396"/>
      <c r="FUC48" s="1396"/>
      <c r="FUD48" s="1396"/>
      <c r="FUE48" s="1396"/>
      <c r="FUF48" s="1396"/>
      <c r="FUG48" s="1396" t="s">
        <v>185</v>
      </c>
      <c r="FUH48" s="1396"/>
      <c r="FUI48" s="1396"/>
      <c r="FUJ48" s="1396"/>
      <c r="FUK48" s="1396"/>
      <c r="FUL48" s="1396"/>
      <c r="FUM48" s="1396"/>
      <c r="FUN48" s="1396"/>
      <c r="FUO48" s="1396"/>
      <c r="FUP48" s="1396"/>
      <c r="FUQ48" s="1396"/>
      <c r="FUR48" s="1396"/>
      <c r="FUS48" s="1396"/>
      <c r="FUT48" s="1396"/>
      <c r="FUU48" s="1396"/>
      <c r="FUV48" s="1396"/>
      <c r="FUW48" s="1396" t="s">
        <v>185</v>
      </c>
      <c r="FUX48" s="1396"/>
      <c r="FUY48" s="1396"/>
      <c r="FUZ48" s="1396"/>
      <c r="FVA48" s="1396"/>
      <c r="FVB48" s="1396"/>
      <c r="FVC48" s="1396"/>
      <c r="FVD48" s="1396"/>
      <c r="FVE48" s="1396"/>
      <c r="FVF48" s="1396"/>
      <c r="FVG48" s="1396"/>
      <c r="FVH48" s="1396"/>
      <c r="FVI48" s="1396"/>
      <c r="FVJ48" s="1396"/>
      <c r="FVK48" s="1396"/>
      <c r="FVL48" s="1396"/>
      <c r="FVM48" s="1396" t="s">
        <v>185</v>
      </c>
      <c r="FVN48" s="1396"/>
      <c r="FVO48" s="1396"/>
      <c r="FVP48" s="1396"/>
      <c r="FVQ48" s="1396"/>
      <c r="FVR48" s="1396"/>
      <c r="FVS48" s="1396"/>
      <c r="FVT48" s="1396"/>
      <c r="FVU48" s="1396"/>
      <c r="FVV48" s="1396"/>
      <c r="FVW48" s="1396"/>
      <c r="FVX48" s="1396"/>
      <c r="FVY48" s="1396"/>
      <c r="FVZ48" s="1396"/>
      <c r="FWA48" s="1396"/>
      <c r="FWB48" s="1396"/>
      <c r="FWC48" s="1396" t="s">
        <v>185</v>
      </c>
      <c r="FWD48" s="1396"/>
      <c r="FWE48" s="1396"/>
      <c r="FWF48" s="1396"/>
      <c r="FWG48" s="1396"/>
      <c r="FWH48" s="1396"/>
      <c r="FWI48" s="1396"/>
      <c r="FWJ48" s="1396"/>
      <c r="FWK48" s="1396"/>
      <c r="FWL48" s="1396"/>
      <c r="FWM48" s="1396"/>
      <c r="FWN48" s="1396"/>
      <c r="FWO48" s="1396"/>
      <c r="FWP48" s="1396"/>
      <c r="FWQ48" s="1396"/>
      <c r="FWR48" s="1396"/>
      <c r="FWS48" s="1396" t="s">
        <v>185</v>
      </c>
      <c r="FWT48" s="1396"/>
      <c r="FWU48" s="1396"/>
      <c r="FWV48" s="1396"/>
      <c r="FWW48" s="1396"/>
      <c r="FWX48" s="1396"/>
      <c r="FWY48" s="1396"/>
      <c r="FWZ48" s="1396"/>
      <c r="FXA48" s="1396"/>
      <c r="FXB48" s="1396"/>
      <c r="FXC48" s="1396"/>
      <c r="FXD48" s="1396"/>
      <c r="FXE48" s="1396"/>
      <c r="FXF48" s="1396"/>
      <c r="FXG48" s="1396"/>
      <c r="FXH48" s="1396"/>
      <c r="FXI48" s="1396" t="s">
        <v>185</v>
      </c>
      <c r="FXJ48" s="1396"/>
      <c r="FXK48" s="1396"/>
      <c r="FXL48" s="1396"/>
      <c r="FXM48" s="1396"/>
      <c r="FXN48" s="1396"/>
      <c r="FXO48" s="1396"/>
      <c r="FXP48" s="1396"/>
      <c r="FXQ48" s="1396"/>
      <c r="FXR48" s="1396"/>
      <c r="FXS48" s="1396"/>
      <c r="FXT48" s="1396"/>
      <c r="FXU48" s="1396"/>
      <c r="FXV48" s="1396"/>
      <c r="FXW48" s="1396"/>
      <c r="FXX48" s="1396"/>
      <c r="FXY48" s="1396" t="s">
        <v>185</v>
      </c>
      <c r="FXZ48" s="1396"/>
      <c r="FYA48" s="1396"/>
      <c r="FYB48" s="1396"/>
      <c r="FYC48" s="1396"/>
      <c r="FYD48" s="1396"/>
      <c r="FYE48" s="1396"/>
      <c r="FYF48" s="1396"/>
      <c r="FYG48" s="1396"/>
      <c r="FYH48" s="1396"/>
      <c r="FYI48" s="1396"/>
      <c r="FYJ48" s="1396"/>
      <c r="FYK48" s="1396"/>
      <c r="FYL48" s="1396"/>
      <c r="FYM48" s="1396"/>
      <c r="FYN48" s="1396"/>
      <c r="FYO48" s="1396" t="s">
        <v>185</v>
      </c>
      <c r="FYP48" s="1396"/>
      <c r="FYQ48" s="1396"/>
      <c r="FYR48" s="1396"/>
      <c r="FYS48" s="1396"/>
      <c r="FYT48" s="1396"/>
      <c r="FYU48" s="1396"/>
      <c r="FYV48" s="1396"/>
      <c r="FYW48" s="1396"/>
      <c r="FYX48" s="1396"/>
      <c r="FYY48" s="1396"/>
      <c r="FYZ48" s="1396"/>
      <c r="FZA48" s="1396"/>
      <c r="FZB48" s="1396"/>
      <c r="FZC48" s="1396"/>
      <c r="FZD48" s="1396"/>
      <c r="FZE48" s="1396" t="s">
        <v>185</v>
      </c>
      <c r="FZF48" s="1396"/>
      <c r="FZG48" s="1396"/>
      <c r="FZH48" s="1396"/>
      <c r="FZI48" s="1396"/>
      <c r="FZJ48" s="1396"/>
      <c r="FZK48" s="1396"/>
      <c r="FZL48" s="1396"/>
      <c r="FZM48" s="1396"/>
      <c r="FZN48" s="1396"/>
      <c r="FZO48" s="1396"/>
      <c r="FZP48" s="1396"/>
      <c r="FZQ48" s="1396"/>
      <c r="FZR48" s="1396"/>
      <c r="FZS48" s="1396"/>
      <c r="FZT48" s="1396"/>
      <c r="FZU48" s="1396" t="s">
        <v>185</v>
      </c>
      <c r="FZV48" s="1396"/>
      <c r="FZW48" s="1396"/>
      <c r="FZX48" s="1396"/>
      <c r="FZY48" s="1396"/>
      <c r="FZZ48" s="1396"/>
      <c r="GAA48" s="1396"/>
      <c r="GAB48" s="1396"/>
      <c r="GAC48" s="1396"/>
      <c r="GAD48" s="1396"/>
      <c r="GAE48" s="1396"/>
      <c r="GAF48" s="1396"/>
      <c r="GAG48" s="1396"/>
      <c r="GAH48" s="1396"/>
      <c r="GAI48" s="1396"/>
      <c r="GAJ48" s="1396"/>
      <c r="GAK48" s="1396" t="s">
        <v>185</v>
      </c>
      <c r="GAL48" s="1396"/>
      <c r="GAM48" s="1396"/>
      <c r="GAN48" s="1396"/>
      <c r="GAO48" s="1396"/>
      <c r="GAP48" s="1396"/>
      <c r="GAQ48" s="1396"/>
      <c r="GAR48" s="1396"/>
      <c r="GAS48" s="1396"/>
      <c r="GAT48" s="1396"/>
      <c r="GAU48" s="1396"/>
      <c r="GAV48" s="1396"/>
      <c r="GAW48" s="1396"/>
      <c r="GAX48" s="1396"/>
      <c r="GAY48" s="1396"/>
      <c r="GAZ48" s="1396"/>
      <c r="GBA48" s="1396" t="s">
        <v>185</v>
      </c>
      <c r="GBB48" s="1396"/>
      <c r="GBC48" s="1396"/>
      <c r="GBD48" s="1396"/>
      <c r="GBE48" s="1396"/>
      <c r="GBF48" s="1396"/>
      <c r="GBG48" s="1396"/>
      <c r="GBH48" s="1396"/>
      <c r="GBI48" s="1396"/>
      <c r="GBJ48" s="1396"/>
      <c r="GBK48" s="1396"/>
      <c r="GBL48" s="1396"/>
      <c r="GBM48" s="1396"/>
      <c r="GBN48" s="1396"/>
      <c r="GBO48" s="1396"/>
      <c r="GBP48" s="1396"/>
      <c r="GBQ48" s="1396" t="s">
        <v>185</v>
      </c>
      <c r="GBR48" s="1396"/>
      <c r="GBS48" s="1396"/>
      <c r="GBT48" s="1396"/>
      <c r="GBU48" s="1396"/>
      <c r="GBV48" s="1396"/>
      <c r="GBW48" s="1396"/>
      <c r="GBX48" s="1396"/>
      <c r="GBY48" s="1396"/>
      <c r="GBZ48" s="1396"/>
      <c r="GCA48" s="1396"/>
      <c r="GCB48" s="1396"/>
      <c r="GCC48" s="1396"/>
      <c r="GCD48" s="1396"/>
      <c r="GCE48" s="1396"/>
      <c r="GCF48" s="1396"/>
      <c r="GCG48" s="1396" t="s">
        <v>185</v>
      </c>
      <c r="GCH48" s="1396"/>
      <c r="GCI48" s="1396"/>
      <c r="GCJ48" s="1396"/>
      <c r="GCK48" s="1396"/>
      <c r="GCL48" s="1396"/>
      <c r="GCM48" s="1396"/>
      <c r="GCN48" s="1396"/>
      <c r="GCO48" s="1396"/>
      <c r="GCP48" s="1396"/>
      <c r="GCQ48" s="1396"/>
      <c r="GCR48" s="1396"/>
      <c r="GCS48" s="1396"/>
      <c r="GCT48" s="1396"/>
      <c r="GCU48" s="1396"/>
      <c r="GCV48" s="1396"/>
      <c r="GCW48" s="1396" t="s">
        <v>185</v>
      </c>
      <c r="GCX48" s="1396"/>
      <c r="GCY48" s="1396"/>
      <c r="GCZ48" s="1396"/>
      <c r="GDA48" s="1396"/>
      <c r="GDB48" s="1396"/>
      <c r="GDC48" s="1396"/>
      <c r="GDD48" s="1396"/>
      <c r="GDE48" s="1396"/>
      <c r="GDF48" s="1396"/>
      <c r="GDG48" s="1396"/>
      <c r="GDH48" s="1396"/>
      <c r="GDI48" s="1396"/>
      <c r="GDJ48" s="1396"/>
      <c r="GDK48" s="1396"/>
      <c r="GDL48" s="1396"/>
      <c r="GDM48" s="1396" t="s">
        <v>185</v>
      </c>
      <c r="GDN48" s="1396"/>
      <c r="GDO48" s="1396"/>
      <c r="GDP48" s="1396"/>
      <c r="GDQ48" s="1396"/>
      <c r="GDR48" s="1396"/>
      <c r="GDS48" s="1396"/>
      <c r="GDT48" s="1396"/>
      <c r="GDU48" s="1396"/>
      <c r="GDV48" s="1396"/>
      <c r="GDW48" s="1396"/>
      <c r="GDX48" s="1396"/>
      <c r="GDY48" s="1396"/>
      <c r="GDZ48" s="1396"/>
      <c r="GEA48" s="1396"/>
      <c r="GEB48" s="1396"/>
      <c r="GEC48" s="1396" t="s">
        <v>185</v>
      </c>
      <c r="GED48" s="1396"/>
      <c r="GEE48" s="1396"/>
      <c r="GEF48" s="1396"/>
      <c r="GEG48" s="1396"/>
      <c r="GEH48" s="1396"/>
      <c r="GEI48" s="1396"/>
      <c r="GEJ48" s="1396"/>
      <c r="GEK48" s="1396"/>
      <c r="GEL48" s="1396"/>
      <c r="GEM48" s="1396"/>
      <c r="GEN48" s="1396"/>
      <c r="GEO48" s="1396"/>
      <c r="GEP48" s="1396"/>
      <c r="GEQ48" s="1396"/>
      <c r="GER48" s="1396"/>
      <c r="GES48" s="1396" t="s">
        <v>185</v>
      </c>
      <c r="GET48" s="1396"/>
      <c r="GEU48" s="1396"/>
      <c r="GEV48" s="1396"/>
      <c r="GEW48" s="1396"/>
      <c r="GEX48" s="1396"/>
      <c r="GEY48" s="1396"/>
      <c r="GEZ48" s="1396"/>
      <c r="GFA48" s="1396"/>
      <c r="GFB48" s="1396"/>
      <c r="GFC48" s="1396"/>
      <c r="GFD48" s="1396"/>
      <c r="GFE48" s="1396"/>
      <c r="GFF48" s="1396"/>
      <c r="GFG48" s="1396"/>
      <c r="GFH48" s="1396"/>
      <c r="GFI48" s="1396" t="s">
        <v>185</v>
      </c>
      <c r="GFJ48" s="1396"/>
      <c r="GFK48" s="1396"/>
      <c r="GFL48" s="1396"/>
      <c r="GFM48" s="1396"/>
      <c r="GFN48" s="1396"/>
      <c r="GFO48" s="1396"/>
      <c r="GFP48" s="1396"/>
      <c r="GFQ48" s="1396"/>
      <c r="GFR48" s="1396"/>
      <c r="GFS48" s="1396"/>
      <c r="GFT48" s="1396"/>
      <c r="GFU48" s="1396"/>
      <c r="GFV48" s="1396"/>
      <c r="GFW48" s="1396"/>
      <c r="GFX48" s="1396"/>
      <c r="GFY48" s="1396" t="s">
        <v>185</v>
      </c>
      <c r="GFZ48" s="1396"/>
      <c r="GGA48" s="1396"/>
      <c r="GGB48" s="1396"/>
      <c r="GGC48" s="1396"/>
      <c r="GGD48" s="1396"/>
      <c r="GGE48" s="1396"/>
      <c r="GGF48" s="1396"/>
      <c r="GGG48" s="1396"/>
      <c r="GGH48" s="1396"/>
      <c r="GGI48" s="1396"/>
      <c r="GGJ48" s="1396"/>
      <c r="GGK48" s="1396"/>
      <c r="GGL48" s="1396"/>
      <c r="GGM48" s="1396"/>
      <c r="GGN48" s="1396"/>
      <c r="GGO48" s="1396" t="s">
        <v>185</v>
      </c>
      <c r="GGP48" s="1396"/>
      <c r="GGQ48" s="1396"/>
      <c r="GGR48" s="1396"/>
      <c r="GGS48" s="1396"/>
      <c r="GGT48" s="1396"/>
      <c r="GGU48" s="1396"/>
      <c r="GGV48" s="1396"/>
      <c r="GGW48" s="1396"/>
      <c r="GGX48" s="1396"/>
      <c r="GGY48" s="1396"/>
      <c r="GGZ48" s="1396"/>
      <c r="GHA48" s="1396"/>
      <c r="GHB48" s="1396"/>
      <c r="GHC48" s="1396"/>
      <c r="GHD48" s="1396"/>
      <c r="GHE48" s="1396" t="s">
        <v>185</v>
      </c>
      <c r="GHF48" s="1396"/>
      <c r="GHG48" s="1396"/>
      <c r="GHH48" s="1396"/>
      <c r="GHI48" s="1396"/>
      <c r="GHJ48" s="1396"/>
      <c r="GHK48" s="1396"/>
      <c r="GHL48" s="1396"/>
      <c r="GHM48" s="1396"/>
      <c r="GHN48" s="1396"/>
      <c r="GHO48" s="1396"/>
      <c r="GHP48" s="1396"/>
      <c r="GHQ48" s="1396"/>
      <c r="GHR48" s="1396"/>
      <c r="GHS48" s="1396"/>
      <c r="GHT48" s="1396"/>
      <c r="GHU48" s="1396" t="s">
        <v>185</v>
      </c>
      <c r="GHV48" s="1396"/>
      <c r="GHW48" s="1396"/>
      <c r="GHX48" s="1396"/>
      <c r="GHY48" s="1396"/>
      <c r="GHZ48" s="1396"/>
      <c r="GIA48" s="1396"/>
      <c r="GIB48" s="1396"/>
      <c r="GIC48" s="1396"/>
      <c r="GID48" s="1396"/>
      <c r="GIE48" s="1396"/>
      <c r="GIF48" s="1396"/>
      <c r="GIG48" s="1396"/>
      <c r="GIH48" s="1396"/>
      <c r="GII48" s="1396"/>
      <c r="GIJ48" s="1396"/>
      <c r="GIK48" s="1396" t="s">
        <v>185</v>
      </c>
      <c r="GIL48" s="1396"/>
      <c r="GIM48" s="1396"/>
      <c r="GIN48" s="1396"/>
      <c r="GIO48" s="1396"/>
      <c r="GIP48" s="1396"/>
      <c r="GIQ48" s="1396"/>
      <c r="GIR48" s="1396"/>
      <c r="GIS48" s="1396"/>
      <c r="GIT48" s="1396"/>
      <c r="GIU48" s="1396"/>
      <c r="GIV48" s="1396"/>
      <c r="GIW48" s="1396"/>
      <c r="GIX48" s="1396"/>
      <c r="GIY48" s="1396"/>
      <c r="GIZ48" s="1396"/>
      <c r="GJA48" s="1396" t="s">
        <v>185</v>
      </c>
      <c r="GJB48" s="1396"/>
      <c r="GJC48" s="1396"/>
      <c r="GJD48" s="1396"/>
      <c r="GJE48" s="1396"/>
      <c r="GJF48" s="1396"/>
      <c r="GJG48" s="1396"/>
      <c r="GJH48" s="1396"/>
      <c r="GJI48" s="1396"/>
      <c r="GJJ48" s="1396"/>
      <c r="GJK48" s="1396"/>
      <c r="GJL48" s="1396"/>
      <c r="GJM48" s="1396"/>
      <c r="GJN48" s="1396"/>
      <c r="GJO48" s="1396"/>
      <c r="GJP48" s="1396"/>
      <c r="GJQ48" s="1396" t="s">
        <v>185</v>
      </c>
      <c r="GJR48" s="1396"/>
      <c r="GJS48" s="1396"/>
      <c r="GJT48" s="1396"/>
      <c r="GJU48" s="1396"/>
      <c r="GJV48" s="1396"/>
      <c r="GJW48" s="1396"/>
      <c r="GJX48" s="1396"/>
      <c r="GJY48" s="1396"/>
      <c r="GJZ48" s="1396"/>
      <c r="GKA48" s="1396"/>
      <c r="GKB48" s="1396"/>
      <c r="GKC48" s="1396"/>
      <c r="GKD48" s="1396"/>
      <c r="GKE48" s="1396"/>
      <c r="GKF48" s="1396"/>
      <c r="GKG48" s="1396" t="s">
        <v>185</v>
      </c>
      <c r="GKH48" s="1396"/>
      <c r="GKI48" s="1396"/>
      <c r="GKJ48" s="1396"/>
      <c r="GKK48" s="1396"/>
      <c r="GKL48" s="1396"/>
      <c r="GKM48" s="1396"/>
      <c r="GKN48" s="1396"/>
      <c r="GKO48" s="1396"/>
      <c r="GKP48" s="1396"/>
      <c r="GKQ48" s="1396"/>
      <c r="GKR48" s="1396"/>
      <c r="GKS48" s="1396"/>
      <c r="GKT48" s="1396"/>
      <c r="GKU48" s="1396"/>
      <c r="GKV48" s="1396"/>
      <c r="GKW48" s="1396" t="s">
        <v>185</v>
      </c>
      <c r="GKX48" s="1396"/>
      <c r="GKY48" s="1396"/>
      <c r="GKZ48" s="1396"/>
      <c r="GLA48" s="1396"/>
      <c r="GLB48" s="1396"/>
      <c r="GLC48" s="1396"/>
      <c r="GLD48" s="1396"/>
      <c r="GLE48" s="1396"/>
      <c r="GLF48" s="1396"/>
      <c r="GLG48" s="1396"/>
      <c r="GLH48" s="1396"/>
      <c r="GLI48" s="1396"/>
      <c r="GLJ48" s="1396"/>
      <c r="GLK48" s="1396"/>
      <c r="GLL48" s="1396"/>
      <c r="GLM48" s="1396" t="s">
        <v>185</v>
      </c>
      <c r="GLN48" s="1396"/>
      <c r="GLO48" s="1396"/>
      <c r="GLP48" s="1396"/>
      <c r="GLQ48" s="1396"/>
      <c r="GLR48" s="1396"/>
      <c r="GLS48" s="1396"/>
      <c r="GLT48" s="1396"/>
      <c r="GLU48" s="1396"/>
      <c r="GLV48" s="1396"/>
      <c r="GLW48" s="1396"/>
      <c r="GLX48" s="1396"/>
      <c r="GLY48" s="1396"/>
      <c r="GLZ48" s="1396"/>
      <c r="GMA48" s="1396"/>
      <c r="GMB48" s="1396"/>
      <c r="GMC48" s="1396" t="s">
        <v>185</v>
      </c>
      <c r="GMD48" s="1396"/>
      <c r="GME48" s="1396"/>
      <c r="GMF48" s="1396"/>
      <c r="GMG48" s="1396"/>
      <c r="GMH48" s="1396"/>
      <c r="GMI48" s="1396"/>
      <c r="GMJ48" s="1396"/>
      <c r="GMK48" s="1396"/>
      <c r="GML48" s="1396"/>
      <c r="GMM48" s="1396"/>
      <c r="GMN48" s="1396"/>
      <c r="GMO48" s="1396"/>
      <c r="GMP48" s="1396"/>
      <c r="GMQ48" s="1396"/>
      <c r="GMR48" s="1396"/>
      <c r="GMS48" s="1396" t="s">
        <v>185</v>
      </c>
      <c r="GMT48" s="1396"/>
      <c r="GMU48" s="1396"/>
      <c r="GMV48" s="1396"/>
      <c r="GMW48" s="1396"/>
      <c r="GMX48" s="1396"/>
      <c r="GMY48" s="1396"/>
      <c r="GMZ48" s="1396"/>
      <c r="GNA48" s="1396"/>
      <c r="GNB48" s="1396"/>
      <c r="GNC48" s="1396"/>
      <c r="GND48" s="1396"/>
      <c r="GNE48" s="1396"/>
      <c r="GNF48" s="1396"/>
      <c r="GNG48" s="1396"/>
      <c r="GNH48" s="1396"/>
      <c r="GNI48" s="1396" t="s">
        <v>185</v>
      </c>
      <c r="GNJ48" s="1396"/>
      <c r="GNK48" s="1396"/>
      <c r="GNL48" s="1396"/>
      <c r="GNM48" s="1396"/>
      <c r="GNN48" s="1396"/>
      <c r="GNO48" s="1396"/>
      <c r="GNP48" s="1396"/>
      <c r="GNQ48" s="1396"/>
      <c r="GNR48" s="1396"/>
      <c r="GNS48" s="1396"/>
      <c r="GNT48" s="1396"/>
      <c r="GNU48" s="1396"/>
      <c r="GNV48" s="1396"/>
      <c r="GNW48" s="1396"/>
      <c r="GNX48" s="1396"/>
      <c r="GNY48" s="1396" t="s">
        <v>185</v>
      </c>
      <c r="GNZ48" s="1396"/>
      <c r="GOA48" s="1396"/>
      <c r="GOB48" s="1396"/>
      <c r="GOC48" s="1396"/>
      <c r="GOD48" s="1396"/>
      <c r="GOE48" s="1396"/>
      <c r="GOF48" s="1396"/>
      <c r="GOG48" s="1396"/>
      <c r="GOH48" s="1396"/>
      <c r="GOI48" s="1396"/>
      <c r="GOJ48" s="1396"/>
      <c r="GOK48" s="1396"/>
      <c r="GOL48" s="1396"/>
      <c r="GOM48" s="1396"/>
      <c r="GON48" s="1396"/>
      <c r="GOO48" s="1396" t="s">
        <v>185</v>
      </c>
      <c r="GOP48" s="1396"/>
      <c r="GOQ48" s="1396"/>
      <c r="GOR48" s="1396"/>
      <c r="GOS48" s="1396"/>
      <c r="GOT48" s="1396"/>
      <c r="GOU48" s="1396"/>
      <c r="GOV48" s="1396"/>
      <c r="GOW48" s="1396"/>
      <c r="GOX48" s="1396"/>
      <c r="GOY48" s="1396"/>
      <c r="GOZ48" s="1396"/>
      <c r="GPA48" s="1396"/>
      <c r="GPB48" s="1396"/>
      <c r="GPC48" s="1396"/>
      <c r="GPD48" s="1396"/>
      <c r="GPE48" s="1396" t="s">
        <v>185</v>
      </c>
      <c r="GPF48" s="1396"/>
      <c r="GPG48" s="1396"/>
      <c r="GPH48" s="1396"/>
      <c r="GPI48" s="1396"/>
      <c r="GPJ48" s="1396"/>
      <c r="GPK48" s="1396"/>
      <c r="GPL48" s="1396"/>
      <c r="GPM48" s="1396"/>
      <c r="GPN48" s="1396"/>
      <c r="GPO48" s="1396"/>
      <c r="GPP48" s="1396"/>
      <c r="GPQ48" s="1396"/>
      <c r="GPR48" s="1396"/>
      <c r="GPS48" s="1396"/>
      <c r="GPT48" s="1396"/>
      <c r="GPU48" s="1396" t="s">
        <v>185</v>
      </c>
      <c r="GPV48" s="1396"/>
      <c r="GPW48" s="1396"/>
      <c r="GPX48" s="1396"/>
      <c r="GPY48" s="1396"/>
      <c r="GPZ48" s="1396"/>
      <c r="GQA48" s="1396"/>
      <c r="GQB48" s="1396"/>
      <c r="GQC48" s="1396"/>
      <c r="GQD48" s="1396"/>
      <c r="GQE48" s="1396"/>
      <c r="GQF48" s="1396"/>
      <c r="GQG48" s="1396"/>
      <c r="GQH48" s="1396"/>
      <c r="GQI48" s="1396"/>
      <c r="GQJ48" s="1396"/>
      <c r="GQK48" s="1396" t="s">
        <v>185</v>
      </c>
      <c r="GQL48" s="1396"/>
      <c r="GQM48" s="1396"/>
      <c r="GQN48" s="1396"/>
      <c r="GQO48" s="1396"/>
      <c r="GQP48" s="1396"/>
      <c r="GQQ48" s="1396"/>
      <c r="GQR48" s="1396"/>
      <c r="GQS48" s="1396"/>
      <c r="GQT48" s="1396"/>
      <c r="GQU48" s="1396"/>
      <c r="GQV48" s="1396"/>
      <c r="GQW48" s="1396"/>
      <c r="GQX48" s="1396"/>
      <c r="GQY48" s="1396"/>
      <c r="GQZ48" s="1396"/>
      <c r="GRA48" s="1396" t="s">
        <v>185</v>
      </c>
      <c r="GRB48" s="1396"/>
      <c r="GRC48" s="1396"/>
      <c r="GRD48" s="1396"/>
      <c r="GRE48" s="1396"/>
      <c r="GRF48" s="1396"/>
      <c r="GRG48" s="1396"/>
      <c r="GRH48" s="1396"/>
      <c r="GRI48" s="1396"/>
      <c r="GRJ48" s="1396"/>
      <c r="GRK48" s="1396"/>
      <c r="GRL48" s="1396"/>
      <c r="GRM48" s="1396"/>
      <c r="GRN48" s="1396"/>
      <c r="GRO48" s="1396"/>
      <c r="GRP48" s="1396"/>
      <c r="GRQ48" s="1396" t="s">
        <v>185</v>
      </c>
      <c r="GRR48" s="1396"/>
      <c r="GRS48" s="1396"/>
      <c r="GRT48" s="1396"/>
      <c r="GRU48" s="1396"/>
      <c r="GRV48" s="1396"/>
      <c r="GRW48" s="1396"/>
      <c r="GRX48" s="1396"/>
      <c r="GRY48" s="1396"/>
      <c r="GRZ48" s="1396"/>
      <c r="GSA48" s="1396"/>
      <c r="GSB48" s="1396"/>
      <c r="GSC48" s="1396"/>
      <c r="GSD48" s="1396"/>
      <c r="GSE48" s="1396"/>
      <c r="GSF48" s="1396"/>
      <c r="GSG48" s="1396" t="s">
        <v>185</v>
      </c>
      <c r="GSH48" s="1396"/>
      <c r="GSI48" s="1396"/>
      <c r="GSJ48" s="1396"/>
      <c r="GSK48" s="1396"/>
      <c r="GSL48" s="1396"/>
      <c r="GSM48" s="1396"/>
      <c r="GSN48" s="1396"/>
      <c r="GSO48" s="1396"/>
      <c r="GSP48" s="1396"/>
      <c r="GSQ48" s="1396"/>
      <c r="GSR48" s="1396"/>
      <c r="GSS48" s="1396"/>
      <c r="GST48" s="1396"/>
      <c r="GSU48" s="1396"/>
      <c r="GSV48" s="1396"/>
      <c r="GSW48" s="1396" t="s">
        <v>185</v>
      </c>
      <c r="GSX48" s="1396"/>
      <c r="GSY48" s="1396"/>
      <c r="GSZ48" s="1396"/>
      <c r="GTA48" s="1396"/>
      <c r="GTB48" s="1396"/>
      <c r="GTC48" s="1396"/>
      <c r="GTD48" s="1396"/>
      <c r="GTE48" s="1396"/>
      <c r="GTF48" s="1396"/>
      <c r="GTG48" s="1396"/>
      <c r="GTH48" s="1396"/>
      <c r="GTI48" s="1396"/>
      <c r="GTJ48" s="1396"/>
      <c r="GTK48" s="1396"/>
      <c r="GTL48" s="1396"/>
      <c r="GTM48" s="1396" t="s">
        <v>185</v>
      </c>
      <c r="GTN48" s="1396"/>
      <c r="GTO48" s="1396"/>
      <c r="GTP48" s="1396"/>
      <c r="GTQ48" s="1396"/>
      <c r="GTR48" s="1396"/>
      <c r="GTS48" s="1396"/>
      <c r="GTT48" s="1396"/>
      <c r="GTU48" s="1396"/>
      <c r="GTV48" s="1396"/>
      <c r="GTW48" s="1396"/>
      <c r="GTX48" s="1396"/>
      <c r="GTY48" s="1396"/>
      <c r="GTZ48" s="1396"/>
      <c r="GUA48" s="1396"/>
      <c r="GUB48" s="1396"/>
      <c r="GUC48" s="1396" t="s">
        <v>185</v>
      </c>
      <c r="GUD48" s="1396"/>
      <c r="GUE48" s="1396"/>
      <c r="GUF48" s="1396"/>
      <c r="GUG48" s="1396"/>
      <c r="GUH48" s="1396"/>
      <c r="GUI48" s="1396"/>
      <c r="GUJ48" s="1396"/>
      <c r="GUK48" s="1396"/>
      <c r="GUL48" s="1396"/>
      <c r="GUM48" s="1396"/>
      <c r="GUN48" s="1396"/>
      <c r="GUO48" s="1396"/>
      <c r="GUP48" s="1396"/>
      <c r="GUQ48" s="1396"/>
      <c r="GUR48" s="1396"/>
      <c r="GUS48" s="1396" t="s">
        <v>185</v>
      </c>
      <c r="GUT48" s="1396"/>
      <c r="GUU48" s="1396"/>
      <c r="GUV48" s="1396"/>
      <c r="GUW48" s="1396"/>
      <c r="GUX48" s="1396"/>
      <c r="GUY48" s="1396"/>
      <c r="GUZ48" s="1396"/>
      <c r="GVA48" s="1396"/>
      <c r="GVB48" s="1396"/>
      <c r="GVC48" s="1396"/>
      <c r="GVD48" s="1396"/>
      <c r="GVE48" s="1396"/>
      <c r="GVF48" s="1396"/>
      <c r="GVG48" s="1396"/>
      <c r="GVH48" s="1396"/>
      <c r="GVI48" s="1396" t="s">
        <v>185</v>
      </c>
      <c r="GVJ48" s="1396"/>
      <c r="GVK48" s="1396"/>
      <c r="GVL48" s="1396"/>
      <c r="GVM48" s="1396"/>
      <c r="GVN48" s="1396"/>
      <c r="GVO48" s="1396"/>
      <c r="GVP48" s="1396"/>
      <c r="GVQ48" s="1396"/>
      <c r="GVR48" s="1396"/>
      <c r="GVS48" s="1396"/>
      <c r="GVT48" s="1396"/>
      <c r="GVU48" s="1396"/>
      <c r="GVV48" s="1396"/>
      <c r="GVW48" s="1396"/>
      <c r="GVX48" s="1396"/>
      <c r="GVY48" s="1396" t="s">
        <v>185</v>
      </c>
      <c r="GVZ48" s="1396"/>
      <c r="GWA48" s="1396"/>
      <c r="GWB48" s="1396"/>
      <c r="GWC48" s="1396"/>
      <c r="GWD48" s="1396"/>
      <c r="GWE48" s="1396"/>
      <c r="GWF48" s="1396"/>
      <c r="GWG48" s="1396"/>
      <c r="GWH48" s="1396"/>
      <c r="GWI48" s="1396"/>
      <c r="GWJ48" s="1396"/>
      <c r="GWK48" s="1396"/>
      <c r="GWL48" s="1396"/>
      <c r="GWM48" s="1396"/>
      <c r="GWN48" s="1396"/>
      <c r="GWO48" s="1396" t="s">
        <v>185</v>
      </c>
      <c r="GWP48" s="1396"/>
      <c r="GWQ48" s="1396"/>
      <c r="GWR48" s="1396"/>
      <c r="GWS48" s="1396"/>
      <c r="GWT48" s="1396"/>
      <c r="GWU48" s="1396"/>
      <c r="GWV48" s="1396"/>
      <c r="GWW48" s="1396"/>
      <c r="GWX48" s="1396"/>
      <c r="GWY48" s="1396"/>
      <c r="GWZ48" s="1396"/>
      <c r="GXA48" s="1396"/>
      <c r="GXB48" s="1396"/>
      <c r="GXC48" s="1396"/>
      <c r="GXD48" s="1396"/>
      <c r="GXE48" s="1396" t="s">
        <v>185</v>
      </c>
      <c r="GXF48" s="1396"/>
      <c r="GXG48" s="1396"/>
      <c r="GXH48" s="1396"/>
      <c r="GXI48" s="1396"/>
      <c r="GXJ48" s="1396"/>
      <c r="GXK48" s="1396"/>
      <c r="GXL48" s="1396"/>
      <c r="GXM48" s="1396"/>
      <c r="GXN48" s="1396"/>
      <c r="GXO48" s="1396"/>
      <c r="GXP48" s="1396"/>
      <c r="GXQ48" s="1396"/>
      <c r="GXR48" s="1396"/>
      <c r="GXS48" s="1396"/>
      <c r="GXT48" s="1396"/>
      <c r="GXU48" s="1396" t="s">
        <v>185</v>
      </c>
      <c r="GXV48" s="1396"/>
      <c r="GXW48" s="1396"/>
      <c r="GXX48" s="1396"/>
      <c r="GXY48" s="1396"/>
      <c r="GXZ48" s="1396"/>
      <c r="GYA48" s="1396"/>
      <c r="GYB48" s="1396"/>
      <c r="GYC48" s="1396"/>
      <c r="GYD48" s="1396"/>
      <c r="GYE48" s="1396"/>
      <c r="GYF48" s="1396"/>
      <c r="GYG48" s="1396"/>
      <c r="GYH48" s="1396"/>
      <c r="GYI48" s="1396"/>
      <c r="GYJ48" s="1396"/>
      <c r="GYK48" s="1396" t="s">
        <v>185</v>
      </c>
      <c r="GYL48" s="1396"/>
      <c r="GYM48" s="1396"/>
      <c r="GYN48" s="1396"/>
      <c r="GYO48" s="1396"/>
      <c r="GYP48" s="1396"/>
      <c r="GYQ48" s="1396"/>
      <c r="GYR48" s="1396"/>
      <c r="GYS48" s="1396"/>
      <c r="GYT48" s="1396"/>
      <c r="GYU48" s="1396"/>
      <c r="GYV48" s="1396"/>
      <c r="GYW48" s="1396"/>
      <c r="GYX48" s="1396"/>
      <c r="GYY48" s="1396"/>
      <c r="GYZ48" s="1396"/>
      <c r="GZA48" s="1396" t="s">
        <v>185</v>
      </c>
      <c r="GZB48" s="1396"/>
      <c r="GZC48" s="1396"/>
      <c r="GZD48" s="1396"/>
      <c r="GZE48" s="1396"/>
      <c r="GZF48" s="1396"/>
      <c r="GZG48" s="1396"/>
      <c r="GZH48" s="1396"/>
      <c r="GZI48" s="1396"/>
      <c r="GZJ48" s="1396"/>
      <c r="GZK48" s="1396"/>
      <c r="GZL48" s="1396"/>
      <c r="GZM48" s="1396"/>
      <c r="GZN48" s="1396"/>
      <c r="GZO48" s="1396"/>
      <c r="GZP48" s="1396"/>
      <c r="GZQ48" s="1396" t="s">
        <v>185</v>
      </c>
      <c r="GZR48" s="1396"/>
      <c r="GZS48" s="1396"/>
      <c r="GZT48" s="1396"/>
      <c r="GZU48" s="1396"/>
      <c r="GZV48" s="1396"/>
      <c r="GZW48" s="1396"/>
      <c r="GZX48" s="1396"/>
      <c r="GZY48" s="1396"/>
      <c r="GZZ48" s="1396"/>
      <c r="HAA48" s="1396"/>
      <c r="HAB48" s="1396"/>
      <c r="HAC48" s="1396"/>
      <c r="HAD48" s="1396"/>
      <c r="HAE48" s="1396"/>
      <c r="HAF48" s="1396"/>
      <c r="HAG48" s="1396" t="s">
        <v>185</v>
      </c>
      <c r="HAH48" s="1396"/>
      <c r="HAI48" s="1396"/>
      <c r="HAJ48" s="1396"/>
      <c r="HAK48" s="1396"/>
      <c r="HAL48" s="1396"/>
      <c r="HAM48" s="1396"/>
      <c r="HAN48" s="1396"/>
      <c r="HAO48" s="1396"/>
      <c r="HAP48" s="1396"/>
      <c r="HAQ48" s="1396"/>
      <c r="HAR48" s="1396"/>
      <c r="HAS48" s="1396"/>
      <c r="HAT48" s="1396"/>
      <c r="HAU48" s="1396"/>
      <c r="HAV48" s="1396"/>
      <c r="HAW48" s="1396" t="s">
        <v>185</v>
      </c>
      <c r="HAX48" s="1396"/>
      <c r="HAY48" s="1396"/>
      <c r="HAZ48" s="1396"/>
      <c r="HBA48" s="1396"/>
      <c r="HBB48" s="1396"/>
      <c r="HBC48" s="1396"/>
      <c r="HBD48" s="1396"/>
      <c r="HBE48" s="1396"/>
      <c r="HBF48" s="1396"/>
      <c r="HBG48" s="1396"/>
      <c r="HBH48" s="1396"/>
      <c r="HBI48" s="1396"/>
      <c r="HBJ48" s="1396"/>
      <c r="HBK48" s="1396"/>
      <c r="HBL48" s="1396"/>
      <c r="HBM48" s="1396" t="s">
        <v>185</v>
      </c>
      <c r="HBN48" s="1396"/>
      <c r="HBO48" s="1396"/>
      <c r="HBP48" s="1396"/>
      <c r="HBQ48" s="1396"/>
      <c r="HBR48" s="1396"/>
      <c r="HBS48" s="1396"/>
      <c r="HBT48" s="1396"/>
      <c r="HBU48" s="1396"/>
      <c r="HBV48" s="1396"/>
      <c r="HBW48" s="1396"/>
      <c r="HBX48" s="1396"/>
      <c r="HBY48" s="1396"/>
      <c r="HBZ48" s="1396"/>
      <c r="HCA48" s="1396"/>
      <c r="HCB48" s="1396"/>
      <c r="HCC48" s="1396" t="s">
        <v>185</v>
      </c>
      <c r="HCD48" s="1396"/>
      <c r="HCE48" s="1396"/>
      <c r="HCF48" s="1396"/>
      <c r="HCG48" s="1396"/>
      <c r="HCH48" s="1396"/>
      <c r="HCI48" s="1396"/>
      <c r="HCJ48" s="1396"/>
      <c r="HCK48" s="1396"/>
      <c r="HCL48" s="1396"/>
      <c r="HCM48" s="1396"/>
      <c r="HCN48" s="1396"/>
      <c r="HCO48" s="1396"/>
      <c r="HCP48" s="1396"/>
      <c r="HCQ48" s="1396"/>
      <c r="HCR48" s="1396"/>
      <c r="HCS48" s="1396" t="s">
        <v>185</v>
      </c>
      <c r="HCT48" s="1396"/>
      <c r="HCU48" s="1396"/>
      <c r="HCV48" s="1396"/>
      <c r="HCW48" s="1396"/>
      <c r="HCX48" s="1396"/>
      <c r="HCY48" s="1396"/>
      <c r="HCZ48" s="1396"/>
      <c r="HDA48" s="1396"/>
      <c r="HDB48" s="1396"/>
      <c r="HDC48" s="1396"/>
      <c r="HDD48" s="1396"/>
      <c r="HDE48" s="1396"/>
      <c r="HDF48" s="1396"/>
      <c r="HDG48" s="1396"/>
      <c r="HDH48" s="1396"/>
      <c r="HDI48" s="1396" t="s">
        <v>185</v>
      </c>
      <c r="HDJ48" s="1396"/>
      <c r="HDK48" s="1396"/>
      <c r="HDL48" s="1396"/>
      <c r="HDM48" s="1396"/>
      <c r="HDN48" s="1396"/>
      <c r="HDO48" s="1396"/>
      <c r="HDP48" s="1396"/>
      <c r="HDQ48" s="1396"/>
      <c r="HDR48" s="1396"/>
      <c r="HDS48" s="1396"/>
      <c r="HDT48" s="1396"/>
      <c r="HDU48" s="1396"/>
      <c r="HDV48" s="1396"/>
      <c r="HDW48" s="1396"/>
      <c r="HDX48" s="1396"/>
      <c r="HDY48" s="1396" t="s">
        <v>185</v>
      </c>
      <c r="HDZ48" s="1396"/>
      <c r="HEA48" s="1396"/>
      <c r="HEB48" s="1396"/>
      <c r="HEC48" s="1396"/>
      <c r="HED48" s="1396"/>
      <c r="HEE48" s="1396"/>
      <c r="HEF48" s="1396"/>
      <c r="HEG48" s="1396"/>
      <c r="HEH48" s="1396"/>
      <c r="HEI48" s="1396"/>
      <c r="HEJ48" s="1396"/>
      <c r="HEK48" s="1396"/>
      <c r="HEL48" s="1396"/>
      <c r="HEM48" s="1396"/>
      <c r="HEN48" s="1396"/>
      <c r="HEO48" s="1396" t="s">
        <v>185</v>
      </c>
      <c r="HEP48" s="1396"/>
      <c r="HEQ48" s="1396"/>
      <c r="HER48" s="1396"/>
      <c r="HES48" s="1396"/>
      <c r="HET48" s="1396"/>
      <c r="HEU48" s="1396"/>
      <c r="HEV48" s="1396"/>
      <c r="HEW48" s="1396"/>
      <c r="HEX48" s="1396"/>
      <c r="HEY48" s="1396"/>
      <c r="HEZ48" s="1396"/>
      <c r="HFA48" s="1396"/>
      <c r="HFB48" s="1396"/>
      <c r="HFC48" s="1396"/>
      <c r="HFD48" s="1396"/>
      <c r="HFE48" s="1396" t="s">
        <v>185</v>
      </c>
      <c r="HFF48" s="1396"/>
      <c r="HFG48" s="1396"/>
      <c r="HFH48" s="1396"/>
      <c r="HFI48" s="1396"/>
      <c r="HFJ48" s="1396"/>
      <c r="HFK48" s="1396"/>
      <c r="HFL48" s="1396"/>
      <c r="HFM48" s="1396"/>
      <c r="HFN48" s="1396"/>
      <c r="HFO48" s="1396"/>
      <c r="HFP48" s="1396"/>
      <c r="HFQ48" s="1396"/>
      <c r="HFR48" s="1396"/>
      <c r="HFS48" s="1396"/>
      <c r="HFT48" s="1396"/>
      <c r="HFU48" s="1396" t="s">
        <v>185</v>
      </c>
      <c r="HFV48" s="1396"/>
      <c r="HFW48" s="1396"/>
      <c r="HFX48" s="1396"/>
      <c r="HFY48" s="1396"/>
      <c r="HFZ48" s="1396"/>
      <c r="HGA48" s="1396"/>
      <c r="HGB48" s="1396"/>
      <c r="HGC48" s="1396"/>
      <c r="HGD48" s="1396"/>
      <c r="HGE48" s="1396"/>
      <c r="HGF48" s="1396"/>
      <c r="HGG48" s="1396"/>
      <c r="HGH48" s="1396"/>
      <c r="HGI48" s="1396"/>
      <c r="HGJ48" s="1396"/>
      <c r="HGK48" s="1396" t="s">
        <v>185</v>
      </c>
      <c r="HGL48" s="1396"/>
      <c r="HGM48" s="1396"/>
      <c r="HGN48" s="1396"/>
      <c r="HGO48" s="1396"/>
      <c r="HGP48" s="1396"/>
      <c r="HGQ48" s="1396"/>
      <c r="HGR48" s="1396"/>
      <c r="HGS48" s="1396"/>
      <c r="HGT48" s="1396"/>
      <c r="HGU48" s="1396"/>
      <c r="HGV48" s="1396"/>
      <c r="HGW48" s="1396"/>
      <c r="HGX48" s="1396"/>
      <c r="HGY48" s="1396"/>
      <c r="HGZ48" s="1396"/>
      <c r="HHA48" s="1396" t="s">
        <v>185</v>
      </c>
      <c r="HHB48" s="1396"/>
      <c r="HHC48" s="1396"/>
      <c r="HHD48" s="1396"/>
      <c r="HHE48" s="1396"/>
      <c r="HHF48" s="1396"/>
      <c r="HHG48" s="1396"/>
      <c r="HHH48" s="1396"/>
      <c r="HHI48" s="1396"/>
      <c r="HHJ48" s="1396"/>
      <c r="HHK48" s="1396"/>
      <c r="HHL48" s="1396"/>
      <c r="HHM48" s="1396"/>
      <c r="HHN48" s="1396"/>
      <c r="HHO48" s="1396"/>
      <c r="HHP48" s="1396"/>
      <c r="HHQ48" s="1396" t="s">
        <v>185</v>
      </c>
      <c r="HHR48" s="1396"/>
      <c r="HHS48" s="1396"/>
      <c r="HHT48" s="1396"/>
      <c r="HHU48" s="1396"/>
      <c r="HHV48" s="1396"/>
      <c r="HHW48" s="1396"/>
      <c r="HHX48" s="1396"/>
      <c r="HHY48" s="1396"/>
      <c r="HHZ48" s="1396"/>
      <c r="HIA48" s="1396"/>
      <c r="HIB48" s="1396"/>
      <c r="HIC48" s="1396"/>
      <c r="HID48" s="1396"/>
      <c r="HIE48" s="1396"/>
      <c r="HIF48" s="1396"/>
      <c r="HIG48" s="1396" t="s">
        <v>185</v>
      </c>
      <c r="HIH48" s="1396"/>
      <c r="HII48" s="1396"/>
      <c r="HIJ48" s="1396"/>
      <c r="HIK48" s="1396"/>
      <c r="HIL48" s="1396"/>
      <c r="HIM48" s="1396"/>
      <c r="HIN48" s="1396"/>
      <c r="HIO48" s="1396"/>
      <c r="HIP48" s="1396"/>
      <c r="HIQ48" s="1396"/>
      <c r="HIR48" s="1396"/>
      <c r="HIS48" s="1396"/>
      <c r="HIT48" s="1396"/>
      <c r="HIU48" s="1396"/>
      <c r="HIV48" s="1396"/>
      <c r="HIW48" s="1396" t="s">
        <v>185</v>
      </c>
      <c r="HIX48" s="1396"/>
      <c r="HIY48" s="1396"/>
      <c r="HIZ48" s="1396"/>
      <c r="HJA48" s="1396"/>
      <c r="HJB48" s="1396"/>
      <c r="HJC48" s="1396"/>
      <c r="HJD48" s="1396"/>
      <c r="HJE48" s="1396"/>
      <c r="HJF48" s="1396"/>
      <c r="HJG48" s="1396"/>
      <c r="HJH48" s="1396"/>
      <c r="HJI48" s="1396"/>
      <c r="HJJ48" s="1396"/>
      <c r="HJK48" s="1396"/>
      <c r="HJL48" s="1396"/>
      <c r="HJM48" s="1396" t="s">
        <v>185</v>
      </c>
      <c r="HJN48" s="1396"/>
      <c r="HJO48" s="1396"/>
      <c r="HJP48" s="1396"/>
      <c r="HJQ48" s="1396"/>
      <c r="HJR48" s="1396"/>
      <c r="HJS48" s="1396"/>
      <c r="HJT48" s="1396"/>
      <c r="HJU48" s="1396"/>
      <c r="HJV48" s="1396"/>
      <c r="HJW48" s="1396"/>
      <c r="HJX48" s="1396"/>
      <c r="HJY48" s="1396"/>
      <c r="HJZ48" s="1396"/>
      <c r="HKA48" s="1396"/>
      <c r="HKB48" s="1396"/>
      <c r="HKC48" s="1396" t="s">
        <v>185</v>
      </c>
      <c r="HKD48" s="1396"/>
      <c r="HKE48" s="1396"/>
      <c r="HKF48" s="1396"/>
      <c r="HKG48" s="1396"/>
      <c r="HKH48" s="1396"/>
      <c r="HKI48" s="1396"/>
      <c r="HKJ48" s="1396"/>
      <c r="HKK48" s="1396"/>
      <c r="HKL48" s="1396"/>
      <c r="HKM48" s="1396"/>
      <c r="HKN48" s="1396"/>
      <c r="HKO48" s="1396"/>
      <c r="HKP48" s="1396"/>
      <c r="HKQ48" s="1396"/>
      <c r="HKR48" s="1396"/>
      <c r="HKS48" s="1396" t="s">
        <v>185</v>
      </c>
      <c r="HKT48" s="1396"/>
      <c r="HKU48" s="1396"/>
      <c r="HKV48" s="1396"/>
      <c r="HKW48" s="1396"/>
      <c r="HKX48" s="1396"/>
      <c r="HKY48" s="1396"/>
      <c r="HKZ48" s="1396"/>
      <c r="HLA48" s="1396"/>
      <c r="HLB48" s="1396"/>
      <c r="HLC48" s="1396"/>
      <c r="HLD48" s="1396"/>
      <c r="HLE48" s="1396"/>
      <c r="HLF48" s="1396"/>
      <c r="HLG48" s="1396"/>
      <c r="HLH48" s="1396"/>
      <c r="HLI48" s="1396" t="s">
        <v>185</v>
      </c>
      <c r="HLJ48" s="1396"/>
      <c r="HLK48" s="1396"/>
      <c r="HLL48" s="1396"/>
      <c r="HLM48" s="1396"/>
      <c r="HLN48" s="1396"/>
      <c r="HLO48" s="1396"/>
      <c r="HLP48" s="1396"/>
      <c r="HLQ48" s="1396"/>
      <c r="HLR48" s="1396"/>
      <c r="HLS48" s="1396"/>
      <c r="HLT48" s="1396"/>
      <c r="HLU48" s="1396"/>
      <c r="HLV48" s="1396"/>
      <c r="HLW48" s="1396"/>
      <c r="HLX48" s="1396"/>
      <c r="HLY48" s="1396" t="s">
        <v>185</v>
      </c>
      <c r="HLZ48" s="1396"/>
      <c r="HMA48" s="1396"/>
      <c r="HMB48" s="1396"/>
      <c r="HMC48" s="1396"/>
      <c r="HMD48" s="1396"/>
      <c r="HME48" s="1396"/>
      <c r="HMF48" s="1396"/>
      <c r="HMG48" s="1396"/>
      <c r="HMH48" s="1396"/>
      <c r="HMI48" s="1396"/>
      <c r="HMJ48" s="1396"/>
      <c r="HMK48" s="1396"/>
      <c r="HML48" s="1396"/>
      <c r="HMM48" s="1396"/>
      <c r="HMN48" s="1396"/>
      <c r="HMO48" s="1396" t="s">
        <v>185</v>
      </c>
      <c r="HMP48" s="1396"/>
      <c r="HMQ48" s="1396"/>
      <c r="HMR48" s="1396"/>
      <c r="HMS48" s="1396"/>
      <c r="HMT48" s="1396"/>
      <c r="HMU48" s="1396"/>
      <c r="HMV48" s="1396"/>
      <c r="HMW48" s="1396"/>
      <c r="HMX48" s="1396"/>
      <c r="HMY48" s="1396"/>
      <c r="HMZ48" s="1396"/>
      <c r="HNA48" s="1396"/>
      <c r="HNB48" s="1396"/>
      <c r="HNC48" s="1396"/>
      <c r="HND48" s="1396"/>
      <c r="HNE48" s="1396" t="s">
        <v>185</v>
      </c>
      <c r="HNF48" s="1396"/>
      <c r="HNG48" s="1396"/>
      <c r="HNH48" s="1396"/>
      <c r="HNI48" s="1396"/>
      <c r="HNJ48" s="1396"/>
      <c r="HNK48" s="1396"/>
      <c r="HNL48" s="1396"/>
      <c r="HNM48" s="1396"/>
      <c r="HNN48" s="1396"/>
      <c r="HNO48" s="1396"/>
      <c r="HNP48" s="1396"/>
      <c r="HNQ48" s="1396"/>
      <c r="HNR48" s="1396"/>
      <c r="HNS48" s="1396"/>
      <c r="HNT48" s="1396"/>
      <c r="HNU48" s="1396" t="s">
        <v>185</v>
      </c>
      <c r="HNV48" s="1396"/>
      <c r="HNW48" s="1396"/>
      <c r="HNX48" s="1396"/>
      <c r="HNY48" s="1396"/>
      <c r="HNZ48" s="1396"/>
      <c r="HOA48" s="1396"/>
      <c r="HOB48" s="1396"/>
      <c r="HOC48" s="1396"/>
      <c r="HOD48" s="1396"/>
      <c r="HOE48" s="1396"/>
      <c r="HOF48" s="1396"/>
      <c r="HOG48" s="1396"/>
      <c r="HOH48" s="1396"/>
      <c r="HOI48" s="1396"/>
      <c r="HOJ48" s="1396"/>
      <c r="HOK48" s="1396" t="s">
        <v>185</v>
      </c>
      <c r="HOL48" s="1396"/>
      <c r="HOM48" s="1396"/>
      <c r="HON48" s="1396"/>
      <c r="HOO48" s="1396"/>
      <c r="HOP48" s="1396"/>
      <c r="HOQ48" s="1396"/>
      <c r="HOR48" s="1396"/>
      <c r="HOS48" s="1396"/>
      <c r="HOT48" s="1396"/>
      <c r="HOU48" s="1396"/>
      <c r="HOV48" s="1396"/>
      <c r="HOW48" s="1396"/>
      <c r="HOX48" s="1396"/>
      <c r="HOY48" s="1396"/>
      <c r="HOZ48" s="1396"/>
      <c r="HPA48" s="1396" t="s">
        <v>185</v>
      </c>
      <c r="HPB48" s="1396"/>
      <c r="HPC48" s="1396"/>
      <c r="HPD48" s="1396"/>
      <c r="HPE48" s="1396"/>
      <c r="HPF48" s="1396"/>
      <c r="HPG48" s="1396"/>
      <c r="HPH48" s="1396"/>
      <c r="HPI48" s="1396"/>
      <c r="HPJ48" s="1396"/>
      <c r="HPK48" s="1396"/>
      <c r="HPL48" s="1396"/>
      <c r="HPM48" s="1396"/>
      <c r="HPN48" s="1396"/>
      <c r="HPO48" s="1396"/>
      <c r="HPP48" s="1396"/>
      <c r="HPQ48" s="1396" t="s">
        <v>185</v>
      </c>
      <c r="HPR48" s="1396"/>
      <c r="HPS48" s="1396"/>
      <c r="HPT48" s="1396"/>
      <c r="HPU48" s="1396"/>
      <c r="HPV48" s="1396"/>
      <c r="HPW48" s="1396"/>
      <c r="HPX48" s="1396"/>
      <c r="HPY48" s="1396"/>
      <c r="HPZ48" s="1396"/>
      <c r="HQA48" s="1396"/>
      <c r="HQB48" s="1396"/>
      <c r="HQC48" s="1396"/>
      <c r="HQD48" s="1396"/>
      <c r="HQE48" s="1396"/>
      <c r="HQF48" s="1396"/>
      <c r="HQG48" s="1396" t="s">
        <v>185</v>
      </c>
      <c r="HQH48" s="1396"/>
      <c r="HQI48" s="1396"/>
      <c r="HQJ48" s="1396"/>
      <c r="HQK48" s="1396"/>
      <c r="HQL48" s="1396"/>
      <c r="HQM48" s="1396"/>
      <c r="HQN48" s="1396"/>
      <c r="HQO48" s="1396"/>
      <c r="HQP48" s="1396"/>
      <c r="HQQ48" s="1396"/>
      <c r="HQR48" s="1396"/>
      <c r="HQS48" s="1396"/>
      <c r="HQT48" s="1396"/>
      <c r="HQU48" s="1396"/>
      <c r="HQV48" s="1396"/>
      <c r="HQW48" s="1396" t="s">
        <v>185</v>
      </c>
      <c r="HQX48" s="1396"/>
      <c r="HQY48" s="1396"/>
      <c r="HQZ48" s="1396"/>
      <c r="HRA48" s="1396"/>
      <c r="HRB48" s="1396"/>
      <c r="HRC48" s="1396"/>
      <c r="HRD48" s="1396"/>
      <c r="HRE48" s="1396"/>
      <c r="HRF48" s="1396"/>
      <c r="HRG48" s="1396"/>
      <c r="HRH48" s="1396"/>
      <c r="HRI48" s="1396"/>
      <c r="HRJ48" s="1396"/>
      <c r="HRK48" s="1396"/>
      <c r="HRL48" s="1396"/>
      <c r="HRM48" s="1396" t="s">
        <v>185</v>
      </c>
      <c r="HRN48" s="1396"/>
      <c r="HRO48" s="1396"/>
      <c r="HRP48" s="1396"/>
      <c r="HRQ48" s="1396"/>
      <c r="HRR48" s="1396"/>
      <c r="HRS48" s="1396"/>
      <c r="HRT48" s="1396"/>
      <c r="HRU48" s="1396"/>
      <c r="HRV48" s="1396"/>
      <c r="HRW48" s="1396"/>
      <c r="HRX48" s="1396"/>
      <c r="HRY48" s="1396"/>
      <c r="HRZ48" s="1396"/>
      <c r="HSA48" s="1396"/>
      <c r="HSB48" s="1396"/>
      <c r="HSC48" s="1396" t="s">
        <v>185</v>
      </c>
      <c r="HSD48" s="1396"/>
      <c r="HSE48" s="1396"/>
      <c r="HSF48" s="1396"/>
      <c r="HSG48" s="1396"/>
      <c r="HSH48" s="1396"/>
      <c r="HSI48" s="1396"/>
      <c r="HSJ48" s="1396"/>
      <c r="HSK48" s="1396"/>
      <c r="HSL48" s="1396"/>
      <c r="HSM48" s="1396"/>
      <c r="HSN48" s="1396"/>
      <c r="HSO48" s="1396"/>
      <c r="HSP48" s="1396"/>
      <c r="HSQ48" s="1396"/>
      <c r="HSR48" s="1396"/>
      <c r="HSS48" s="1396" t="s">
        <v>185</v>
      </c>
      <c r="HST48" s="1396"/>
      <c r="HSU48" s="1396"/>
      <c r="HSV48" s="1396"/>
      <c r="HSW48" s="1396"/>
      <c r="HSX48" s="1396"/>
      <c r="HSY48" s="1396"/>
      <c r="HSZ48" s="1396"/>
      <c r="HTA48" s="1396"/>
      <c r="HTB48" s="1396"/>
      <c r="HTC48" s="1396"/>
      <c r="HTD48" s="1396"/>
      <c r="HTE48" s="1396"/>
      <c r="HTF48" s="1396"/>
      <c r="HTG48" s="1396"/>
      <c r="HTH48" s="1396"/>
      <c r="HTI48" s="1396" t="s">
        <v>185</v>
      </c>
      <c r="HTJ48" s="1396"/>
      <c r="HTK48" s="1396"/>
      <c r="HTL48" s="1396"/>
      <c r="HTM48" s="1396"/>
      <c r="HTN48" s="1396"/>
      <c r="HTO48" s="1396"/>
      <c r="HTP48" s="1396"/>
      <c r="HTQ48" s="1396"/>
      <c r="HTR48" s="1396"/>
      <c r="HTS48" s="1396"/>
      <c r="HTT48" s="1396"/>
      <c r="HTU48" s="1396"/>
      <c r="HTV48" s="1396"/>
      <c r="HTW48" s="1396"/>
      <c r="HTX48" s="1396"/>
      <c r="HTY48" s="1396" t="s">
        <v>185</v>
      </c>
      <c r="HTZ48" s="1396"/>
      <c r="HUA48" s="1396"/>
      <c r="HUB48" s="1396"/>
      <c r="HUC48" s="1396"/>
      <c r="HUD48" s="1396"/>
      <c r="HUE48" s="1396"/>
      <c r="HUF48" s="1396"/>
      <c r="HUG48" s="1396"/>
      <c r="HUH48" s="1396"/>
      <c r="HUI48" s="1396"/>
      <c r="HUJ48" s="1396"/>
      <c r="HUK48" s="1396"/>
      <c r="HUL48" s="1396"/>
      <c r="HUM48" s="1396"/>
      <c r="HUN48" s="1396"/>
      <c r="HUO48" s="1396" t="s">
        <v>185</v>
      </c>
      <c r="HUP48" s="1396"/>
      <c r="HUQ48" s="1396"/>
      <c r="HUR48" s="1396"/>
      <c r="HUS48" s="1396"/>
      <c r="HUT48" s="1396"/>
      <c r="HUU48" s="1396"/>
      <c r="HUV48" s="1396"/>
      <c r="HUW48" s="1396"/>
      <c r="HUX48" s="1396"/>
      <c r="HUY48" s="1396"/>
      <c r="HUZ48" s="1396"/>
      <c r="HVA48" s="1396"/>
      <c r="HVB48" s="1396"/>
      <c r="HVC48" s="1396"/>
      <c r="HVD48" s="1396"/>
      <c r="HVE48" s="1396" t="s">
        <v>185</v>
      </c>
      <c r="HVF48" s="1396"/>
      <c r="HVG48" s="1396"/>
      <c r="HVH48" s="1396"/>
      <c r="HVI48" s="1396"/>
      <c r="HVJ48" s="1396"/>
      <c r="HVK48" s="1396"/>
      <c r="HVL48" s="1396"/>
      <c r="HVM48" s="1396"/>
      <c r="HVN48" s="1396"/>
      <c r="HVO48" s="1396"/>
      <c r="HVP48" s="1396"/>
      <c r="HVQ48" s="1396"/>
      <c r="HVR48" s="1396"/>
      <c r="HVS48" s="1396"/>
      <c r="HVT48" s="1396"/>
      <c r="HVU48" s="1396" t="s">
        <v>185</v>
      </c>
      <c r="HVV48" s="1396"/>
      <c r="HVW48" s="1396"/>
      <c r="HVX48" s="1396"/>
      <c r="HVY48" s="1396"/>
      <c r="HVZ48" s="1396"/>
      <c r="HWA48" s="1396"/>
      <c r="HWB48" s="1396"/>
      <c r="HWC48" s="1396"/>
      <c r="HWD48" s="1396"/>
      <c r="HWE48" s="1396"/>
      <c r="HWF48" s="1396"/>
      <c r="HWG48" s="1396"/>
      <c r="HWH48" s="1396"/>
      <c r="HWI48" s="1396"/>
      <c r="HWJ48" s="1396"/>
      <c r="HWK48" s="1396" t="s">
        <v>185</v>
      </c>
      <c r="HWL48" s="1396"/>
      <c r="HWM48" s="1396"/>
      <c r="HWN48" s="1396"/>
      <c r="HWO48" s="1396"/>
      <c r="HWP48" s="1396"/>
      <c r="HWQ48" s="1396"/>
      <c r="HWR48" s="1396"/>
      <c r="HWS48" s="1396"/>
      <c r="HWT48" s="1396"/>
      <c r="HWU48" s="1396"/>
      <c r="HWV48" s="1396"/>
      <c r="HWW48" s="1396"/>
      <c r="HWX48" s="1396"/>
      <c r="HWY48" s="1396"/>
      <c r="HWZ48" s="1396"/>
      <c r="HXA48" s="1396" t="s">
        <v>185</v>
      </c>
      <c r="HXB48" s="1396"/>
      <c r="HXC48" s="1396"/>
      <c r="HXD48" s="1396"/>
      <c r="HXE48" s="1396"/>
      <c r="HXF48" s="1396"/>
      <c r="HXG48" s="1396"/>
      <c r="HXH48" s="1396"/>
      <c r="HXI48" s="1396"/>
      <c r="HXJ48" s="1396"/>
      <c r="HXK48" s="1396"/>
      <c r="HXL48" s="1396"/>
      <c r="HXM48" s="1396"/>
      <c r="HXN48" s="1396"/>
      <c r="HXO48" s="1396"/>
      <c r="HXP48" s="1396"/>
      <c r="HXQ48" s="1396" t="s">
        <v>185</v>
      </c>
      <c r="HXR48" s="1396"/>
      <c r="HXS48" s="1396"/>
      <c r="HXT48" s="1396"/>
      <c r="HXU48" s="1396"/>
      <c r="HXV48" s="1396"/>
      <c r="HXW48" s="1396"/>
      <c r="HXX48" s="1396"/>
      <c r="HXY48" s="1396"/>
      <c r="HXZ48" s="1396"/>
      <c r="HYA48" s="1396"/>
      <c r="HYB48" s="1396"/>
      <c r="HYC48" s="1396"/>
      <c r="HYD48" s="1396"/>
      <c r="HYE48" s="1396"/>
      <c r="HYF48" s="1396"/>
      <c r="HYG48" s="1396" t="s">
        <v>185</v>
      </c>
      <c r="HYH48" s="1396"/>
      <c r="HYI48" s="1396"/>
      <c r="HYJ48" s="1396"/>
      <c r="HYK48" s="1396"/>
      <c r="HYL48" s="1396"/>
      <c r="HYM48" s="1396"/>
      <c r="HYN48" s="1396"/>
      <c r="HYO48" s="1396"/>
      <c r="HYP48" s="1396"/>
      <c r="HYQ48" s="1396"/>
      <c r="HYR48" s="1396"/>
      <c r="HYS48" s="1396"/>
      <c r="HYT48" s="1396"/>
      <c r="HYU48" s="1396"/>
      <c r="HYV48" s="1396"/>
      <c r="HYW48" s="1396" t="s">
        <v>185</v>
      </c>
      <c r="HYX48" s="1396"/>
      <c r="HYY48" s="1396"/>
      <c r="HYZ48" s="1396"/>
      <c r="HZA48" s="1396"/>
      <c r="HZB48" s="1396"/>
      <c r="HZC48" s="1396"/>
      <c r="HZD48" s="1396"/>
      <c r="HZE48" s="1396"/>
      <c r="HZF48" s="1396"/>
      <c r="HZG48" s="1396"/>
      <c r="HZH48" s="1396"/>
      <c r="HZI48" s="1396"/>
      <c r="HZJ48" s="1396"/>
      <c r="HZK48" s="1396"/>
      <c r="HZL48" s="1396"/>
      <c r="HZM48" s="1396" t="s">
        <v>185</v>
      </c>
      <c r="HZN48" s="1396"/>
      <c r="HZO48" s="1396"/>
      <c r="HZP48" s="1396"/>
      <c r="HZQ48" s="1396"/>
      <c r="HZR48" s="1396"/>
      <c r="HZS48" s="1396"/>
      <c r="HZT48" s="1396"/>
      <c r="HZU48" s="1396"/>
      <c r="HZV48" s="1396"/>
      <c r="HZW48" s="1396"/>
      <c r="HZX48" s="1396"/>
      <c r="HZY48" s="1396"/>
      <c r="HZZ48" s="1396"/>
      <c r="IAA48" s="1396"/>
      <c r="IAB48" s="1396"/>
      <c r="IAC48" s="1396" t="s">
        <v>185</v>
      </c>
      <c r="IAD48" s="1396"/>
      <c r="IAE48" s="1396"/>
      <c r="IAF48" s="1396"/>
      <c r="IAG48" s="1396"/>
      <c r="IAH48" s="1396"/>
      <c r="IAI48" s="1396"/>
      <c r="IAJ48" s="1396"/>
      <c r="IAK48" s="1396"/>
      <c r="IAL48" s="1396"/>
      <c r="IAM48" s="1396"/>
      <c r="IAN48" s="1396"/>
      <c r="IAO48" s="1396"/>
      <c r="IAP48" s="1396"/>
      <c r="IAQ48" s="1396"/>
      <c r="IAR48" s="1396"/>
      <c r="IAS48" s="1396" t="s">
        <v>185</v>
      </c>
      <c r="IAT48" s="1396"/>
      <c r="IAU48" s="1396"/>
      <c r="IAV48" s="1396"/>
      <c r="IAW48" s="1396"/>
      <c r="IAX48" s="1396"/>
      <c r="IAY48" s="1396"/>
      <c r="IAZ48" s="1396"/>
      <c r="IBA48" s="1396"/>
      <c r="IBB48" s="1396"/>
      <c r="IBC48" s="1396"/>
      <c r="IBD48" s="1396"/>
      <c r="IBE48" s="1396"/>
      <c r="IBF48" s="1396"/>
      <c r="IBG48" s="1396"/>
      <c r="IBH48" s="1396"/>
      <c r="IBI48" s="1396" t="s">
        <v>185</v>
      </c>
      <c r="IBJ48" s="1396"/>
      <c r="IBK48" s="1396"/>
      <c r="IBL48" s="1396"/>
      <c r="IBM48" s="1396"/>
      <c r="IBN48" s="1396"/>
      <c r="IBO48" s="1396"/>
      <c r="IBP48" s="1396"/>
      <c r="IBQ48" s="1396"/>
      <c r="IBR48" s="1396"/>
      <c r="IBS48" s="1396"/>
      <c r="IBT48" s="1396"/>
      <c r="IBU48" s="1396"/>
      <c r="IBV48" s="1396"/>
      <c r="IBW48" s="1396"/>
      <c r="IBX48" s="1396"/>
      <c r="IBY48" s="1396" t="s">
        <v>185</v>
      </c>
      <c r="IBZ48" s="1396"/>
      <c r="ICA48" s="1396"/>
      <c r="ICB48" s="1396"/>
      <c r="ICC48" s="1396"/>
      <c r="ICD48" s="1396"/>
      <c r="ICE48" s="1396"/>
      <c r="ICF48" s="1396"/>
      <c r="ICG48" s="1396"/>
      <c r="ICH48" s="1396"/>
      <c r="ICI48" s="1396"/>
      <c r="ICJ48" s="1396"/>
      <c r="ICK48" s="1396"/>
      <c r="ICL48" s="1396"/>
      <c r="ICM48" s="1396"/>
      <c r="ICN48" s="1396"/>
      <c r="ICO48" s="1396" t="s">
        <v>185</v>
      </c>
      <c r="ICP48" s="1396"/>
      <c r="ICQ48" s="1396"/>
      <c r="ICR48" s="1396"/>
      <c r="ICS48" s="1396"/>
      <c r="ICT48" s="1396"/>
      <c r="ICU48" s="1396"/>
      <c r="ICV48" s="1396"/>
      <c r="ICW48" s="1396"/>
      <c r="ICX48" s="1396"/>
      <c r="ICY48" s="1396"/>
      <c r="ICZ48" s="1396"/>
      <c r="IDA48" s="1396"/>
      <c r="IDB48" s="1396"/>
      <c r="IDC48" s="1396"/>
      <c r="IDD48" s="1396"/>
      <c r="IDE48" s="1396" t="s">
        <v>185</v>
      </c>
      <c r="IDF48" s="1396"/>
      <c r="IDG48" s="1396"/>
      <c r="IDH48" s="1396"/>
      <c r="IDI48" s="1396"/>
      <c r="IDJ48" s="1396"/>
      <c r="IDK48" s="1396"/>
      <c r="IDL48" s="1396"/>
      <c r="IDM48" s="1396"/>
      <c r="IDN48" s="1396"/>
      <c r="IDO48" s="1396"/>
      <c r="IDP48" s="1396"/>
      <c r="IDQ48" s="1396"/>
      <c r="IDR48" s="1396"/>
      <c r="IDS48" s="1396"/>
      <c r="IDT48" s="1396"/>
      <c r="IDU48" s="1396" t="s">
        <v>185</v>
      </c>
      <c r="IDV48" s="1396"/>
      <c r="IDW48" s="1396"/>
      <c r="IDX48" s="1396"/>
      <c r="IDY48" s="1396"/>
      <c r="IDZ48" s="1396"/>
      <c r="IEA48" s="1396"/>
      <c r="IEB48" s="1396"/>
      <c r="IEC48" s="1396"/>
      <c r="IED48" s="1396"/>
      <c r="IEE48" s="1396"/>
      <c r="IEF48" s="1396"/>
      <c r="IEG48" s="1396"/>
      <c r="IEH48" s="1396"/>
      <c r="IEI48" s="1396"/>
      <c r="IEJ48" s="1396"/>
      <c r="IEK48" s="1396" t="s">
        <v>185</v>
      </c>
      <c r="IEL48" s="1396"/>
      <c r="IEM48" s="1396"/>
      <c r="IEN48" s="1396"/>
      <c r="IEO48" s="1396"/>
      <c r="IEP48" s="1396"/>
      <c r="IEQ48" s="1396"/>
      <c r="IER48" s="1396"/>
      <c r="IES48" s="1396"/>
      <c r="IET48" s="1396"/>
      <c r="IEU48" s="1396"/>
      <c r="IEV48" s="1396"/>
      <c r="IEW48" s="1396"/>
      <c r="IEX48" s="1396"/>
      <c r="IEY48" s="1396"/>
      <c r="IEZ48" s="1396"/>
      <c r="IFA48" s="1396" t="s">
        <v>185</v>
      </c>
      <c r="IFB48" s="1396"/>
      <c r="IFC48" s="1396"/>
      <c r="IFD48" s="1396"/>
      <c r="IFE48" s="1396"/>
      <c r="IFF48" s="1396"/>
      <c r="IFG48" s="1396"/>
      <c r="IFH48" s="1396"/>
      <c r="IFI48" s="1396"/>
      <c r="IFJ48" s="1396"/>
      <c r="IFK48" s="1396"/>
      <c r="IFL48" s="1396"/>
      <c r="IFM48" s="1396"/>
      <c r="IFN48" s="1396"/>
      <c r="IFO48" s="1396"/>
      <c r="IFP48" s="1396"/>
      <c r="IFQ48" s="1396" t="s">
        <v>185</v>
      </c>
      <c r="IFR48" s="1396"/>
      <c r="IFS48" s="1396"/>
      <c r="IFT48" s="1396"/>
      <c r="IFU48" s="1396"/>
      <c r="IFV48" s="1396"/>
      <c r="IFW48" s="1396"/>
      <c r="IFX48" s="1396"/>
      <c r="IFY48" s="1396"/>
      <c r="IFZ48" s="1396"/>
      <c r="IGA48" s="1396"/>
      <c r="IGB48" s="1396"/>
      <c r="IGC48" s="1396"/>
      <c r="IGD48" s="1396"/>
      <c r="IGE48" s="1396"/>
      <c r="IGF48" s="1396"/>
      <c r="IGG48" s="1396" t="s">
        <v>185</v>
      </c>
      <c r="IGH48" s="1396"/>
      <c r="IGI48" s="1396"/>
      <c r="IGJ48" s="1396"/>
      <c r="IGK48" s="1396"/>
      <c r="IGL48" s="1396"/>
      <c r="IGM48" s="1396"/>
      <c r="IGN48" s="1396"/>
      <c r="IGO48" s="1396"/>
      <c r="IGP48" s="1396"/>
      <c r="IGQ48" s="1396"/>
      <c r="IGR48" s="1396"/>
      <c r="IGS48" s="1396"/>
      <c r="IGT48" s="1396"/>
      <c r="IGU48" s="1396"/>
      <c r="IGV48" s="1396"/>
      <c r="IGW48" s="1396" t="s">
        <v>185</v>
      </c>
      <c r="IGX48" s="1396"/>
      <c r="IGY48" s="1396"/>
      <c r="IGZ48" s="1396"/>
      <c r="IHA48" s="1396"/>
      <c r="IHB48" s="1396"/>
      <c r="IHC48" s="1396"/>
      <c r="IHD48" s="1396"/>
      <c r="IHE48" s="1396"/>
      <c r="IHF48" s="1396"/>
      <c r="IHG48" s="1396"/>
      <c r="IHH48" s="1396"/>
      <c r="IHI48" s="1396"/>
      <c r="IHJ48" s="1396"/>
      <c r="IHK48" s="1396"/>
      <c r="IHL48" s="1396"/>
      <c r="IHM48" s="1396" t="s">
        <v>185</v>
      </c>
      <c r="IHN48" s="1396"/>
      <c r="IHO48" s="1396"/>
      <c r="IHP48" s="1396"/>
      <c r="IHQ48" s="1396"/>
      <c r="IHR48" s="1396"/>
      <c r="IHS48" s="1396"/>
      <c r="IHT48" s="1396"/>
      <c r="IHU48" s="1396"/>
      <c r="IHV48" s="1396"/>
      <c r="IHW48" s="1396"/>
      <c r="IHX48" s="1396"/>
      <c r="IHY48" s="1396"/>
      <c r="IHZ48" s="1396"/>
      <c r="IIA48" s="1396"/>
      <c r="IIB48" s="1396"/>
      <c r="IIC48" s="1396" t="s">
        <v>185</v>
      </c>
      <c r="IID48" s="1396"/>
      <c r="IIE48" s="1396"/>
      <c r="IIF48" s="1396"/>
      <c r="IIG48" s="1396"/>
      <c r="IIH48" s="1396"/>
      <c r="III48" s="1396"/>
      <c r="IIJ48" s="1396"/>
      <c r="IIK48" s="1396"/>
      <c r="IIL48" s="1396"/>
      <c r="IIM48" s="1396"/>
      <c r="IIN48" s="1396"/>
      <c r="IIO48" s="1396"/>
      <c r="IIP48" s="1396"/>
      <c r="IIQ48" s="1396"/>
      <c r="IIR48" s="1396"/>
      <c r="IIS48" s="1396" t="s">
        <v>185</v>
      </c>
      <c r="IIT48" s="1396"/>
      <c r="IIU48" s="1396"/>
      <c r="IIV48" s="1396"/>
      <c r="IIW48" s="1396"/>
      <c r="IIX48" s="1396"/>
      <c r="IIY48" s="1396"/>
      <c r="IIZ48" s="1396"/>
      <c r="IJA48" s="1396"/>
      <c r="IJB48" s="1396"/>
      <c r="IJC48" s="1396"/>
      <c r="IJD48" s="1396"/>
      <c r="IJE48" s="1396"/>
      <c r="IJF48" s="1396"/>
      <c r="IJG48" s="1396"/>
      <c r="IJH48" s="1396"/>
      <c r="IJI48" s="1396" t="s">
        <v>185</v>
      </c>
      <c r="IJJ48" s="1396"/>
      <c r="IJK48" s="1396"/>
      <c r="IJL48" s="1396"/>
      <c r="IJM48" s="1396"/>
      <c r="IJN48" s="1396"/>
      <c r="IJO48" s="1396"/>
      <c r="IJP48" s="1396"/>
      <c r="IJQ48" s="1396"/>
      <c r="IJR48" s="1396"/>
      <c r="IJS48" s="1396"/>
      <c r="IJT48" s="1396"/>
      <c r="IJU48" s="1396"/>
      <c r="IJV48" s="1396"/>
      <c r="IJW48" s="1396"/>
      <c r="IJX48" s="1396"/>
      <c r="IJY48" s="1396" t="s">
        <v>185</v>
      </c>
      <c r="IJZ48" s="1396"/>
      <c r="IKA48" s="1396"/>
      <c r="IKB48" s="1396"/>
      <c r="IKC48" s="1396"/>
      <c r="IKD48" s="1396"/>
      <c r="IKE48" s="1396"/>
      <c r="IKF48" s="1396"/>
      <c r="IKG48" s="1396"/>
      <c r="IKH48" s="1396"/>
      <c r="IKI48" s="1396"/>
      <c r="IKJ48" s="1396"/>
      <c r="IKK48" s="1396"/>
      <c r="IKL48" s="1396"/>
      <c r="IKM48" s="1396"/>
      <c r="IKN48" s="1396"/>
      <c r="IKO48" s="1396" t="s">
        <v>185</v>
      </c>
      <c r="IKP48" s="1396"/>
      <c r="IKQ48" s="1396"/>
      <c r="IKR48" s="1396"/>
      <c r="IKS48" s="1396"/>
      <c r="IKT48" s="1396"/>
      <c r="IKU48" s="1396"/>
      <c r="IKV48" s="1396"/>
      <c r="IKW48" s="1396"/>
      <c r="IKX48" s="1396"/>
      <c r="IKY48" s="1396"/>
      <c r="IKZ48" s="1396"/>
      <c r="ILA48" s="1396"/>
      <c r="ILB48" s="1396"/>
      <c r="ILC48" s="1396"/>
      <c r="ILD48" s="1396"/>
      <c r="ILE48" s="1396" t="s">
        <v>185</v>
      </c>
      <c r="ILF48" s="1396"/>
      <c r="ILG48" s="1396"/>
      <c r="ILH48" s="1396"/>
      <c r="ILI48" s="1396"/>
      <c r="ILJ48" s="1396"/>
      <c r="ILK48" s="1396"/>
      <c r="ILL48" s="1396"/>
      <c r="ILM48" s="1396"/>
      <c r="ILN48" s="1396"/>
      <c r="ILO48" s="1396"/>
      <c r="ILP48" s="1396"/>
      <c r="ILQ48" s="1396"/>
      <c r="ILR48" s="1396"/>
      <c r="ILS48" s="1396"/>
      <c r="ILT48" s="1396"/>
      <c r="ILU48" s="1396" t="s">
        <v>185</v>
      </c>
      <c r="ILV48" s="1396"/>
      <c r="ILW48" s="1396"/>
      <c r="ILX48" s="1396"/>
      <c r="ILY48" s="1396"/>
      <c r="ILZ48" s="1396"/>
      <c r="IMA48" s="1396"/>
      <c r="IMB48" s="1396"/>
      <c r="IMC48" s="1396"/>
      <c r="IMD48" s="1396"/>
      <c r="IME48" s="1396"/>
      <c r="IMF48" s="1396"/>
      <c r="IMG48" s="1396"/>
      <c r="IMH48" s="1396"/>
      <c r="IMI48" s="1396"/>
      <c r="IMJ48" s="1396"/>
      <c r="IMK48" s="1396" t="s">
        <v>185</v>
      </c>
      <c r="IML48" s="1396"/>
      <c r="IMM48" s="1396"/>
      <c r="IMN48" s="1396"/>
      <c r="IMO48" s="1396"/>
      <c r="IMP48" s="1396"/>
      <c r="IMQ48" s="1396"/>
      <c r="IMR48" s="1396"/>
      <c r="IMS48" s="1396"/>
      <c r="IMT48" s="1396"/>
      <c r="IMU48" s="1396"/>
      <c r="IMV48" s="1396"/>
      <c r="IMW48" s="1396"/>
      <c r="IMX48" s="1396"/>
      <c r="IMY48" s="1396"/>
      <c r="IMZ48" s="1396"/>
      <c r="INA48" s="1396" t="s">
        <v>185</v>
      </c>
      <c r="INB48" s="1396"/>
      <c r="INC48" s="1396"/>
      <c r="IND48" s="1396"/>
      <c r="INE48" s="1396"/>
      <c r="INF48" s="1396"/>
      <c r="ING48" s="1396"/>
      <c r="INH48" s="1396"/>
      <c r="INI48" s="1396"/>
      <c r="INJ48" s="1396"/>
      <c r="INK48" s="1396"/>
      <c r="INL48" s="1396"/>
      <c r="INM48" s="1396"/>
      <c r="INN48" s="1396"/>
      <c r="INO48" s="1396"/>
      <c r="INP48" s="1396"/>
      <c r="INQ48" s="1396" t="s">
        <v>185</v>
      </c>
      <c r="INR48" s="1396"/>
      <c r="INS48" s="1396"/>
      <c r="INT48" s="1396"/>
      <c r="INU48" s="1396"/>
      <c r="INV48" s="1396"/>
      <c r="INW48" s="1396"/>
      <c r="INX48" s="1396"/>
      <c r="INY48" s="1396"/>
      <c r="INZ48" s="1396"/>
      <c r="IOA48" s="1396"/>
      <c r="IOB48" s="1396"/>
      <c r="IOC48" s="1396"/>
      <c r="IOD48" s="1396"/>
      <c r="IOE48" s="1396"/>
      <c r="IOF48" s="1396"/>
      <c r="IOG48" s="1396" t="s">
        <v>185</v>
      </c>
      <c r="IOH48" s="1396"/>
      <c r="IOI48" s="1396"/>
      <c r="IOJ48" s="1396"/>
      <c r="IOK48" s="1396"/>
      <c r="IOL48" s="1396"/>
      <c r="IOM48" s="1396"/>
      <c r="ION48" s="1396"/>
      <c r="IOO48" s="1396"/>
      <c r="IOP48" s="1396"/>
      <c r="IOQ48" s="1396"/>
      <c r="IOR48" s="1396"/>
      <c r="IOS48" s="1396"/>
      <c r="IOT48" s="1396"/>
      <c r="IOU48" s="1396"/>
      <c r="IOV48" s="1396"/>
      <c r="IOW48" s="1396" t="s">
        <v>185</v>
      </c>
      <c r="IOX48" s="1396"/>
      <c r="IOY48" s="1396"/>
      <c r="IOZ48" s="1396"/>
      <c r="IPA48" s="1396"/>
      <c r="IPB48" s="1396"/>
      <c r="IPC48" s="1396"/>
      <c r="IPD48" s="1396"/>
      <c r="IPE48" s="1396"/>
      <c r="IPF48" s="1396"/>
      <c r="IPG48" s="1396"/>
      <c r="IPH48" s="1396"/>
      <c r="IPI48" s="1396"/>
      <c r="IPJ48" s="1396"/>
      <c r="IPK48" s="1396"/>
      <c r="IPL48" s="1396"/>
      <c r="IPM48" s="1396" t="s">
        <v>185</v>
      </c>
      <c r="IPN48" s="1396"/>
      <c r="IPO48" s="1396"/>
      <c r="IPP48" s="1396"/>
      <c r="IPQ48" s="1396"/>
      <c r="IPR48" s="1396"/>
      <c r="IPS48" s="1396"/>
      <c r="IPT48" s="1396"/>
      <c r="IPU48" s="1396"/>
      <c r="IPV48" s="1396"/>
      <c r="IPW48" s="1396"/>
      <c r="IPX48" s="1396"/>
      <c r="IPY48" s="1396"/>
      <c r="IPZ48" s="1396"/>
      <c r="IQA48" s="1396"/>
      <c r="IQB48" s="1396"/>
      <c r="IQC48" s="1396" t="s">
        <v>185</v>
      </c>
      <c r="IQD48" s="1396"/>
      <c r="IQE48" s="1396"/>
      <c r="IQF48" s="1396"/>
      <c r="IQG48" s="1396"/>
      <c r="IQH48" s="1396"/>
      <c r="IQI48" s="1396"/>
      <c r="IQJ48" s="1396"/>
      <c r="IQK48" s="1396"/>
      <c r="IQL48" s="1396"/>
      <c r="IQM48" s="1396"/>
      <c r="IQN48" s="1396"/>
      <c r="IQO48" s="1396"/>
      <c r="IQP48" s="1396"/>
      <c r="IQQ48" s="1396"/>
      <c r="IQR48" s="1396"/>
      <c r="IQS48" s="1396" t="s">
        <v>185</v>
      </c>
      <c r="IQT48" s="1396"/>
      <c r="IQU48" s="1396"/>
      <c r="IQV48" s="1396"/>
      <c r="IQW48" s="1396"/>
      <c r="IQX48" s="1396"/>
      <c r="IQY48" s="1396"/>
      <c r="IQZ48" s="1396"/>
      <c r="IRA48" s="1396"/>
      <c r="IRB48" s="1396"/>
      <c r="IRC48" s="1396"/>
      <c r="IRD48" s="1396"/>
      <c r="IRE48" s="1396"/>
      <c r="IRF48" s="1396"/>
      <c r="IRG48" s="1396"/>
      <c r="IRH48" s="1396"/>
      <c r="IRI48" s="1396" t="s">
        <v>185</v>
      </c>
      <c r="IRJ48" s="1396"/>
      <c r="IRK48" s="1396"/>
      <c r="IRL48" s="1396"/>
      <c r="IRM48" s="1396"/>
      <c r="IRN48" s="1396"/>
      <c r="IRO48" s="1396"/>
      <c r="IRP48" s="1396"/>
      <c r="IRQ48" s="1396"/>
      <c r="IRR48" s="1396"/>
      <c r="IRS48" s="1396"/>
      <c r="IRT48" s="1396"/>
      <c r="IRU48" s="1396"/>
      <c r="IRV48" s="1396"/>
      <c r="IRW48" s="1396"/>
      <c r="IRX48" s="1396"/>
      <c r="IRY48" s="1396" t="s">
        <v>185</v>
      </c>
      <c r="IRZ48" s="1396"/>
      <c r="ISA48" s="1396"/>
      <c r="ISB48" s="1396"/>
      <c r="ISC48" s="1396"/>
      <c r="ISD48" s="1396"/>
      <c r="ISE48" s="1396"/>
      <c r="ISF48" s="1396"/>
      <c r="ISG48" s="1396"/>
      <c r="ISH48" s="1396"/>
      <c r="ISI48" s="1396"/>
      <c r="ISJ48" s="1396"/>
      <c r="ISK48" s="1396"/>
      <c r="ISL48" s="1396"/>
      <c r="ISM48" s="1396"/>
      <c r="ISN48" s="1396"/>
      <c r="ISO48" s="1396" t="s">
        <v>185</v>
      </c>
      <c r="ISP48" s="1396"/>
      <c r="ISQ48" s="1396"/>
      <c r="ISR48" s="1396"/>
      <c r="ISS48" s="1396"/>
      <c r="IST48" s="1396"/>
      <c r="ISU48" s="1396"/>
      <c r="ISV48" s="1396"/>
      <c r="ISW48" s="1396"/>
      <c r="ISX48" s="1396"/>
      <c r="ISY48" s="1396"/>
      <c r="ISZ48" s="1396"/>
      <c r="ITA48" s="1396"/>
      <c r="ITB48" s="1396"/>
      <c r="ITC48" s="1396"/>
      <c r="ITD48" s="1396"/>
      <c r="ITE48" s="1396" t="s">
        <v>185</v>
      </c>
      <c r="ITF48" s="1396"/>
      <c r="ITG48" s="1396"/>
      <c r="ITH48" s="1396"/>
      <c r="ITI48" s="1396"/>
      <c r="ITJ48" s="1396"/>
      <c r="ITK48" s="1396"/>
      <c r="ITL48" s="1396"/>
      <c r="ITM48" s="1396"/>
      <c r="ITN48" s="1396"/>
      <c r="ITO48" s="1396"/>
      <c r="ITP48" s="1396"/>
      <c r="ITQ48" s="1396"/>
      <c r="ITR48" s="1396"/>
      <c r="ITS48" s="1396"/>
      <c r="ITT48" s="1396"/>
      <c r="ITU48" s="1396" t="s">
        <v>185</v>
      </c>
      <c r="ITV48" s="1396"/>
      <c r="ITW48" s="1396"/>
      <c r="ITX48" s="1396"/>
      <c r="ITY48" s="1396"/>
      <c r="ITZ48" s="1396"/>
      <c r="IUA48" s="1396"/>
      <c r="IUB48" s="1396"/>
      <c r="IUC48" s="1396"/>
      <c r="IUD48" s="1396"/>
      <c r="IUE48" s="1396"/>
      <c r="IUF48" s="1396"/>
      <c r="IUG48" s="1396"/>
      <c r="IUH48" s="1396"/>
      <c r="IUI48" s="1396"/>
      <c r="IUJ48" s="1396"/>
      <c r="IUK48" s="1396" t="s">
        <v>185</v>
      </c>
      <c r="IUL48" s="1396"/>
      <c r="IUM48" s="1396"/>
      <c r="IUN48" s="1396"/>
      <c r="IUO48" s="1396"/>
      <c r="IUP48" s="1396"/>
      <c r="IUQ48" s="1396"/>
      <c r="IUR48" s="1396"/>
      <c r="IUS48" s="1396"/>
      <c r="IUT48" s="1396"/>
      <c r="IUU48" s="1396"/>
      <c r="IUV48" s="1396"/>
      <c r="IUW48" s="1396"/>
      <c r="IUX48" s="1396"/>
      <c r="IUY48" s="1396"/>
      <c r="IUZ48" s="1396"/>
      <c r="IVA48" s="1396" t="s">
        <v>185</v>
      </c>
      <c r="IVB48" s="1396"/>
      <c r="IVC48" s="1396"/>
      <c r="IVD48" s="1396"/>
      <c r="IVE48" s="1396"/>
      <c r="IVF48" s="1396"/>
      <c r="IVG48" s="1396"/>
      <c r="IVH48" s="1396"/>
      <c r="IVI48" s="1396"/>
      <c r="IVJ48" s="1396"/>
      <c r="IVK48" s="1396"/>
      <c r="IVL48" s="1396"/>
      <c r="IVM48" s="1396"/>
      <c r="IVN48" s="1396"/>
      <c r="IVO48" s="1396"/>
      <c r="IVP48" s="1396"/>
      <c r="IVQ48" s="1396" t="s">
        <v>185</v>
      </c>
      <c r="IVR48" s="1396"/>
      <c r="IVS48" s="1396"/>
      <c r="IVT48" s="1396"/>
      <c r="IVU48" s="1396"/>
      <c r="IVV48" s="1396"/>
      <c r="IVW48" s="1396"/>
      <c r="IVX48" s="1396"/>
      <c r="IVY48" s="1396"/>
      <c r="IVZ48" s="1396"/>
      <c r="IWA48" s="1396"/>
      <c r="IWB48" s="1396"/>
      <c r="IWC48" s="1396"/>
      <c r="IWD48" s="1396"/>
      <c r="IWE48" s="1396"/>
      <c r="IWF48" s="1396"/>
      <c r="IWG48" s="1396" t="s">
        <v>185</v>
      </c>
      <c r="IWH48" s="1396"/>
      <c r="IWI48" s="1396"/>
      <c r="IWJ48" s="1396"/>
      <c r="IWK48" s="1396"/>
      <c r="IWL48" s="1396"/>
      <c r="IWM48" s="1396"/>
      <c r="IWN48" s="1396"/>
      <c r="IWO48" s="1396"/>
      <c r="IWP48" s="1396"/>
      <c r="IWQ48" s="1396"/>
      <c r="IWR48" s="1396"/>
      <c r="IWS48" s="1396"/>
      <c r="IWT48" s="1396"/>
      <c r="IWU48" s="1396"/>
      <c r="IWV48" s="1396"/>
      <c r="IWW48" s="1396" t="s">
        <v>185</v>
      </c>
      <c r="IWX48" s="1396"/>
      <c r="IWY48" s="1396"/>
      <c r="IWZ48" s="1396"/>
      <c r="IXA48" s="1396"/>
      <c r="IXB48" s="1396"/>
      <c r="IXC48" s="1396"/>
      <c r="IXD48" s="1396"/>
      <c r="IXE48" s="1396"/>
      <c r="IXF48" s="1396"/>
      <c r="IXG48" s="1396"/>
      <c r="IXH48" s="1396"/>
      <c r="IXI48" s="1396"/>
      <c r="IXJ48" s="1396"/>
      <c r="IXK48" s="1396"/>
      <c r="IXL48" s="1396"/>
      <c r="IXM48" s="1396" t="s">
        <v>185</v>
      </c>
      <c r="IXN48" s="1396"/>
      <c r="IXO48" s="1396"/>
      <c r="IXP48" s="1396"/>
      <c r="IXQ48" s="1396"/>
      <c r="IXR48" s="1396"/>
      <c r="IXS48" s="1396"/>
      <c r="IXT48" s="1396"/>
      <c r="IXU48" s="1396"/>
      <c r="IXV48" s="1396"/>
      <c r="IXW48" s="1396"/>
      <c r="IXX48" s="1396"/>
      <c r="IXY48" s="1396"/>
      <c r="IXZ48" s="1396"/>
      <c r="IYA48" s="1396"/>
      <c r="IYB48" s="1396"/>
      <c r="IYC48" s="1396" t="s">
        <v>185</v>
      </c>
      <c r="IYD48" s="1396"/>
      <c r="IYE48" s="1396"/>
      <c r="IYF48" s="1396"/>
      <c r="IYG48" s="1396"/>
      <c r="IYH48" s="1396"/>
      <c r="IYI48" s="1396"/>
      <c r="IYJ48" s="1396"/>
      <c r="IYK48" s="1396"/>
      <c r="IYL48" s="1396"/>
      <c r="IYM48" s="1396"/>
      <c r="IYN48" s="1396"/>
      <c r="IYO48" s="1396"/>
      <c r="IYP48" s="1396"/>
      <c r="IYQ48" s="1396"/>
      <c r="IYR48" s="1396"/>
      <c r="IYS48" s="1396" t="s">
        <v>185</v>
      </c>
      <c r="IYT48" s="1396"/>
      <c r="IYU48" s="1396"/>
      <c r="IYV48" s="1396"/>
      <c r="IYW48" s="1396"/>
      <c r="IYX48" s="1396"/>
      <c r="IYY48" s="1396"/>
      <c r="IYZ48" s="1396"/>
      <c r="IZA48" s="1396"/>
      <c r="IZB48" s="1396"/>
      <c r="IZC48" s="1396"/>
      <c r="IZD48" s="1396"/>
      <c r="IZE48" s="1396"/>
      <c r="IZF48" s="1396"/>
      <c r="IZG48" s="1396"/>
      <c r="IZH48" s="1396"/>
      <c r="IZI48" s="1396" t="s">
        <v>185</v>
      </c>
      <c r="IZJ48" s="1396"/>
      <c r="IZK48" s="1396"/>
      <c r="IZL48" s="1396"/>
      <c r="IZM48" s="1396"/>
      <c r="IZN48" s="1396"/>
      <c r="IZO48" s="1396"/>
      <c r="IZP48" s="1396"/>
      <c r="IZQ48" s="1396"/>
      <c r="IZR48" s="1396"/>
      <c r="IZS48" s="1396"/>
      <c r="IZT48" s="1396"/>
      <c r="IZU48" s="1396"/>
      <c r="IZV48" s="1396"/>
      <c r="IZW48" s="1396"/>
      <c r="IZX48" s="1396"/>
      <c r="IZY48" s="1396" t="s">
        <v>185</v>
      </c>
      <c r="IZZ48" s="1396"/>
      <c r="JAA48" s="1396"/>
      <c r="JAB48" s="1396"/>
      <c r="JAC48" s="1396"/>
      <c r="JAD48" s="1396"/>
      <c r="JAE48" s="1396"/>
      <c r="JAF48" s="1396"/>
      <c r="JAG48" s="1396"/>
      <c r="JAH48" s="1396"/>
      <c r="JAI48" s="1396"/>
      <c r="JAJ48" s="1396"/>
      <c r="JAK48" s="1396"/>
      <c r="JAL48" s="1396"/>
      <c r="JAM48" s="1396"/>
      <c r="JAN48" s="1396"/>
      <c r="JAO48" s="1396" t="s">
        <v>185</v>
      </c>
      <c r="JAP48" s="1396"/>
      <c r="JAQ48" s="1396"/>
      <c r="JAR48" s="1396"/>
      <c r="JAS48" s="1396"/>
      <c r="JAT48" s="1396"/>
      <c r="JAU48" s="1396"/>
      <c r="JAV48" s="1396"/>
      <c r="JAW48" s="1396"/>
      <c r="JAX48" s="1396"/>
      <c r="JAY48" s="1396"/>
      <c r="JAZ48" s="1396"/>
      <c r="JBA48" s="1396"/>
      <c r="JBB48" s="1396"/>
      <c r="JBC48" s="1396"/>
      <c r="JBD48" s="1396"/>
      <c r="JBE48" s="1396" t="s">
        <v>185</v>
      </c>
      <c r="JBF48" s="1396"/>
      <c r="JBG48" s="1396"/>
      <c r="JBH48" s="1396"/>
      <c r="JBI48" s="1396"/>
      <c r="JBJ48" s="1396"/>
      <c r="JBK48" s="1396"/>
      <c r="JBL48" s="1396"/>
      <c r="JBM48" s="1396"/>
      <c r="JBN48" s="1396"/>
      <c r="JBO48" s="1396"/>
      <c r="JBP48" s="1396"/>
      <c r="JBQ48" s="1396"/>
      <c r="JBR48" s="1396"/>
      <c r="JBS48" s="1396"/>
      <c r="JBT48" s="1396"/>
      <c r="JBU48" s="1396" t="s">
        <v>185</v>
      </c>
      <c r="JBV48" s="1396"/>
      <c r="JBW48" s="1396"/>
      <c r="JBX48" s="1396"/>
      <c r="JBY48" s="1396"/>
      <c r="JBZ48" s="1396"/>
      <c r="JCA48" s="1396"/>
      <c r="JCB48" s="1396"/>
      <c r="JCC48" s="1396"/>
      <c r="JCD48" s="1396"/>
      <c r="JCE48" s="1396"/>
      <c r="JCF48" s="1396"/>
      <c r="JCG48" s="1396"/>
      <c r="JCH48" s="1396"/>
      <c r="JCI48" s="1396"/>
      <c r="JCJ48" s="1396"/>
      <c r="JCK48" s="1396" t="s">
        <v>185</v>
      </c>
      <c r="JCL48" s="1396"/>
      <c r="JCM48" s="1396"/>
      <c r="JCN48" s="1396"/>
      <c r="JCO48" s="1396"/>
      <c r="JCP48" s="1396"/>
      <c r="JCQ48" s="1396"/>
      <c r="JCR48" s="1396"/>
      <c r="JCS48" s="1396"/>
      <c r="JCT48" s="1396"/>
      <c r="JCU48" s="1396"/>
      <c r="JCV48" s="1396"/>
      <c r="JCW48" s="1396"/>
      <c r="JCX48" s="1396"/>
      <c r="JCY48" s="1396"/>
      <c r="JCZ48" s="1396"/>
      <c r="JDA48" s="1396" t="s">
        <v>185</v>
      </c>
      <c r="JDB48" s="1396"/>
      <c r="JDC48" s="1396"/>
      <c r="JDD48" s="1396"/>
      <c r="JDE48" s="1396"/>
      <c r="JDF48" s="1396"/>
      <c r="JDG48" s="1396"/>
      <c r="JDH48" s="1396"/>
      <c r="JDI48" s="1396"/>
      <c r="JDJ48" s="1396"/>
      <c r="JDK48" s="1396"/>
      <c r="JDL48" s="1396"/>
      <c r="JDM48" s="1396"/>
      <c r="JDN48" s="1396"/>
      <c r="JDO48" s="1396"/>
      <c r="JDP48" s="1396"/>
      <c r="JDQ48" s="1396" t="s">
        <v>185</v>
      </c>
      <c r="JDR48" s="1396"/>
      <c r="JDS48" s="1396"/>
      <c r="JDT48" s="1396"/>
      <c r="JDU48" s="1396"/>
      <c r="JDV48" s="1396"/>
      <c r="JDW48" s="1396"/>
      <c r="JDX48" s="1396"/>
      <c r="JDY48" s="1396"/>
      <c r="JDZ48" s="1396"/>
      <c r="JEA48" s="1396"/>
      <c r="JEB48" s="1396"/>
      <c r="JEC48" s="1396"/>
      <c r="JED48" s="1396"/>
      <c r="JEE48" s="1396"/>
      <c r="JEF48" s="1396"/>
      <c r="JEG48" s="1396" t="s">
        <v>185</v>
      </c>
      <c r="JEH48" s="1396"/>
      <c r="JEI48" s="1396"/>
      <c r="JEJ48" s="1396"/>
      <c r="JEK48" s="1396"/>
      <c r="JEL48" s="1396"/>
      <c r="JEM48" s="1396"/>
      <c r="JEN48" s="1396"/>
      <c r="JEO48" s="1396"/>
      <c r="JEP48" s="1396"/>
      <c r="JEQ48" s="1396"/>
      <c r="JER48" s="1396"/>
      <c r="JES48" s="1396"/>
      <c r="JET48" s="1396"/>
      <c r="JEU48" s="1396"/>
      <c r="JEV48" s="1396"/>
      <c r="JEW48" s="1396" t="s">
        <v>185</v>
      </c>
      <c r="JEX48" s="1396"/>
      <c r="JEY48" s="1396"/>
      <c r="JEZ48" s="1396"/>
      <c r="JFA48" s="1396"/>
      <c r="JFB48" s="1396"/>
      <c r="JFC48" s="1396"/>
      <c r="JFD48" s="1396"/>
      <c r="JFE48" s="1396"/>
      <c r="JFF48" s="1396"/>
      <c r="JFG48" s="1396"/>
      <c r="JFH48" s="1396"/>
      <c r="JFI48" s="1396"/>
      <c r="JFJ48" s="1396"/>
      <c r="JFK48" s="1396"/>
      <c r="JFL48" s="1396"/>
      <c r="JFM48" s="1396" t="s">
        <v>185</v>
      </c>
      <c r="JFN48" s="1396"/>
      <c r="JFO48" s="1396"/>
      <c r="JFP48" s="1396"/>
      <c r="JFQ48" s="1396"/>
      <c r="JFR48" s="1396"/>
      <c r="JFS48" s="1396"/>
      <c r="JFT48" s="1396"/>
      <c r="JFU48" s="1396"/>
      <c r="JFV48" s="1396"/>
      <c r="JFW48" s="1396"/>
      <c r="JFX48" s="1396"/>
      <c r="JFY48" s="1396"/>
      <c r="JFZ48" s="1396"/>
      <c r="JGA48" s="1396"/>
      <c r="JGB48" s="1396"/>
      <c r="JGC48" s="1396" t="s">
        <v>185</v>
      </c>
      <c r="JGD48" s="1396"/>
      <c r="JGE48" s="1396"/>
      <c r="JGF48" s="1396"/>
      <c r="JGG48" s="1396"/>
      <c r="JGH48" s="1396"/>
      <c r="JGI48" s="1396"/>
      <c r="JGJ48" s="1396"/>
      <c r="JGK48" s="1396"/>
      <c r="JGL48" s="1396"/>
      <c r="JGM48" s="1396"/>
      <c r="JGN48" s="1396"/>
      <c r="JGO48" s="1396"/>
      <c r="JGP48" s="1396"/>
      <c r="JGQ48" s="1396"/>
      <c r="JGR48" s="1396"/>
      <c r="JGS48" s="1396" t="s">
        <v>185</v>
      </c>
      <c r="JGT48" s="1396"/>
      <c r="JGU48" s="1396"/>
      <c r="JGV48" s="1396"/>
      <c r="JGW48" s="1396"/>
      <c r="JGX48" s="1396"/>
      <c r="JGY48" s="1396"/>
      <c r="JGZ48" s="1396"/>
      <c r="JHA48" s="1396"/>
      <c r="JHB48" s="1396"/>
      <c r="JHC48" s="1396"/>
      <c r="JHD48" s="1396"/>
      <c r="JHE48" s="1396"/>
      <c r="JHF48" s="1396"/>
      <c r="JHG48" s="1396"/>
      <c r="JHH48" s="1396"/>
      <c r="JHI48" s="1396" t="s">
        <v>185</v>
      </c>
      <c r="JHJ48" s="1396"/>
      <c r="JHK48" s="1396"/>
      <c r="JHL48" s="1396"/>
      <c r="JHM48" s="1396"/>
      <c r="JHN48" s="1396"/>
      <c r="JHO48" s="1396"/>
      <c r="JHP48" s="1396"/>
      <c r="JHQ48" s="1396"/>
      <c r="JHR48" s="1396"/>
      <c r="JHS48" s="1396"/>
      <c r="JHT48" s="1396"/>
      <c r="JHU48" s="1396"/>
      <c r="JHV48" s="1396"/>
      <c r="JHW48" s="1396"/>
      <c r="JHX48" s="1396"/>
      <c r="JHY48" s="1396" t="s">
        <v>185</v>
      </c>
      <c r="JHZ48" s="1396"/>
      <c r="JIA48" s="1396"/>
      <c r="JIB48" s="1396"/>
      <c r="JIC48" s="1396"/>
      <c r="JID48" s="1396"/>
      <c r="JIE48" s="1396"/>
      <c r="JIF48" s="1396"/>
      <c r="JIG48" s="1396"/>
      <c r="JIH48" s="1396"/>
      <c r="JII48" s="1396"/>
      <c r="JIJ48" s="1396"/>
      <c r="JIK48" s="1396"/>
      <c r="JIL48" s="1396"/>
      <c r="JIM48" s="1396"/>
      <c r="JIN48" s="1396"/>
      <c r="JIO48" s="1396" t="s">
        <v>185</v>
      </c>
      <c r="JIP48" s="1396"/>
      <c r="JIQ48" s="1396"/>
      <c r="JIR48" s="1396"/>
      <c r="JIS48" s="1396"/>
      <c r="JIT48" s="1396"/>
      <c r="JIU48" s="1396"/>
      <c r="JIV48" s="1396"/>
      <c r="JIW48" s="1396"/>
      <c r="JIX48" s="1396"/>
      <c r="JIY48" s="1396"/>
      <c r="JIZ48" s="1396"/>
      <c r="JJA48" s="1396"/>
      <c r="JJB48" s="1396"/>
      <c r="JJC48" s="1396"/>
      <c r="JJD48" s="1396"/>
      <c r="JJE48" s="1396" t="s">
        <v>185</v>
      </c>
      <c r="JJF48" s="1396"/>
      <c r="JJG48" s="1396"/>
      <c r="JJH48" s="1396"/>
      <c r="JJI48" s="1396"/>
      <c r="JJJ48" s="1396"/>
      <c r="JJK48" s="1396"/>
      <c r="JJL48" s="1396"/>
      <c r="JJM48" s="1396"/>
      <c r="JJN48" s="1396"/>
      <c r="JJO48" s="1396"/>
      <c r="JJP48" s="1396"/>
      <c r="JJQ48" s="1396"/>
      <c r="JJR48" s="1396"/>
      <c r="JJS48" s="1396"/>
      <c r="JJT48" s="1396"/>
      <c r="JJU48" s="1396" t="s">
        <v>185</v>
      </c>
      <c r="JJV48" s="1396"/>
      <c r="JJW48" s="1396"/>
      <c r="JJX48" s="1396"/>
      <c r="JJY48" s="1396"/>
      <c r="JJZ48" s="1396"/>
      <c r="JKA48" s="1396"/>
      <c r="JKB48" s="1396"/>
      <c r="JKC48" s="1396"/>
      <c r="JKD48" s="1396"/>
      <c r="JKE48" s="1396"/>
      <c r="JKF48" s="1396"/>
      <c r="JKG48" s="1396"/>
      <c r="JKH48" s="1396"/>
      <c r="JKI48" s="1396"/>
      <c r="JKJ48" s="1396"/>
      <c r="JKK48" s="1396" t="s">
        <v>185</v>
      </c>
      <c r="JKL48" s="1396"/>
      <c r="JKM48" s="1396"/>
      <c r="JKN48" s="1396"/>
      <c r="JKO48" s="1396"/>
      <c r="JKP48" s="1396"/>
      <c r="JKQ48" s="1396"/>
      <c r="JKR48" s="1396"/>
      <c r="JKS48" s="1396"/>
      <c r="JKT48" s="1396"/>
      <c r="JKU48" s="1396"/>
      <c r="JKV48" s="1396"/>
      <c r="JKW48" s="1396"/>
      <c r="JKX48" s="1396"/>
      <c r="JKY48" s="1396"/>
      <c r="JKZ48" s="1396"/>
      <c r="JLA48" s="1396" t="s">
        <v>185</v>
      </c>
      <c r="JLB48" s="1396"/>
      <c r="JLC48" s="1396"/>
      <c r="JLD48" s="1396"/>
      <c r="JLE48" s="1396"/>
      <c r="JLF48" s="1396"/>
      <c r="JLG48" s="1396"/>
      <c r="JLH48" s="1396"/>
      <c r="JLI48" s="1396"/>
      <c r="JLJ48" s="1396"/>
      <c r="JLK48" s="1396"/>
      <c r="JLL48" s="1396"/>
      <c r="JLM48" s="1396"/>
      <c r="JLN48" s="1396"/>
      <c r="JLO48" s="1396"/>
      <c r="JLP48" s="1396"/>
      <c r="JLQ48" s="1396" t="s">
        <v>185</v>
      </c>
      <c r="JLR48" s="1396"/>
      <c r="JLS48" s="1396"/>
      <c r="JLT48" s="1396"/>
      <c r="JLU48" s="1396"/>
      <c r="JLV48" s="1396"/>
      <c r="JLW48" s="1396"/>
      <c r="JLX48" s="1396"/>
      <c r="JLY48" s="1396"/>
      <c r="JLZ48" s="1396"/>
      <c r="JMA48" s="1396"/>
      <c r="JMB48" s="1396"/>
      <c r="JMC48" s="1396"/>
      <c r="JMD48" s="1396"/>
      <c r="JME48" s="1396"/>
      <c r="JMF48" s="1396"/>
      <c r="JMG48" s="1396" t="s">
        <v>185</v>
      </c>
      <c r="JMH48" s="1396"/>
      <c r="JMI48" s="1396"/>
      <c r="JMJ48" s="1396"/>
      <c r="JMK48" s="1396"/>
      <c r="JML48" s="1396"/>
      <c r="JMM48" s="1396"/>
      <c r="JMN48" s="1396"/>
      <c r="JMO48" s="1396"/>
      <c r="JMP48" s="1396"/>
      <c r="JMQ48" s="1396"/>
      <c r="JMR48" s="1396"/>
      <c r="JMS48" s="1396"/>
      <c r="JMT48" s="1396"/>
      <c r="JMU48" s="1396"/>
      <c r="JMV48" s="1396"/>
      <c r="JMW48" s="1396" t="s">
        <v>185</v>
      </c>
      <c r="JMX48" s="1396"/>
      <c r="JMY48" s="1396"/>
      <c r="JMZ48" s="1396"/>
      <c r="JNA48" s="1396"/>
      <c r="JNB48" s="1396"/>
      <c r="JNC48" s="1396"/>
      <c r="JND48" s="1396"/>
      <c r="JNE48" s="1396"/>
      <c r="JNF48" s="1396"/>
      <c r="JNG48" s="1396"/>
      <c r="JNH48" s="1396"/>
      <c r="JNI48" s="1396"/>
      <c r="JNJ48" s="1396"/>
      <c r="JNK48" s="1396"/>
      <c r="JNL48" s="1396"/>
      <c r="JNM48" s="1396" t="s">
        <v>185</v>
      </c>
      <c r="JNN48" s="1396"/>
      <c r="JNO48" s="1396"/>
      <c r="JNP48" s="1396"/>
      <c r="JNQ48" s="1396"/>
      <c r="JNR48" s="1396"/>
      <c r="JNS48" s="1396"/>
      <c r="JNT48" s="1396"/>
      <c r="JNU48" s="1396"/>
      <c r="JNV48" s="1396"/>
      <c r="JNW48" s="1396"/>
      <c r="JNX48" s="1396"/>
      <c r="JNY48" s="1396"/>
      <c r="JNZ48" s="1396"/>
      <c r="JOA48" s="1396"/>
      <c r="JOB48" s="1396"/>
      <c r="JOC48" s="1396" t="s">
        <v>185</v>
      </c>
      <c r="JOD48" s="1396"/>
      <c r="JOE48" s="1396"/>
      <c r="JOF48" s="1396"/>
      <c r="JOG48" s="1396"/>
      <c r="JOH48" s="1396"/>
      <c r="JOI48" s="1396"/>
      <c r="JOJ48" s="1396"/>
      <c r="JOK48" s="1396"/>
      <c r="JOL48" s="1396"/>
      <c r="JOM48" s="1396"/>
      <c r="JON48" s="1396"/>
      <c r="JOO48" s="1396"/>
      <c r="JOP48" s="1396"/>
      <c r="JOQ48" s="1396"/>
      <c r="JOR48" s="1396"/>
      <c r="JOS48" s="1396" t="s">
        <v>185</v>
      </c>
      <c r="JOT48" s="1396"/>
      <c r="JOU48" s="1396"/>
      <c r="JOV48" s="1396"/>
      <c r="JOW48" s="1396"/>
      <c r="JOX48" s="1396"/>
      <c r="JOY48" s="1396"/>
      <c r="JOZ48" s="1396"/>
      <c r="JPA48" s="1396"/>
      <c r="JPB48" s="1396"/>
      <c r="JPC48" s="1396"/>
      <c r="JPD48" s="1396"/>
      <c r="JPE48" s="1396"/>
      <c r="JPF48" s="1396"/>
      <c r="JPG48" s="1396"/>
      <c r="JPH48" s="1396"/>
      <c r="JPI48" s="1396" t="s">
        <v>185</v>
      </c>
      <c r="JPJ48" s="1396"/>
      <c r="JPK48" s="1396"/>
      <c r="JPL48" s="1396"/>
      <c r="JPM48" s="1396"/>
      <c r="JPN48" s="1396"/>
      <c r="JPO48" s="1396"/>
      <c r="JPP48" s="1396"/>
      <c r="JPQ48" s="1396"/>
      <c r="JPR48" s="1396"/>
      <c r="JPS48" s="1396"/>
      <c r="JPT48" s="1396"/>
      <c r="JPU48" s="1396"/>
      <c r="JPV48" s="1396"/>
      <c r="JPW48" s="1396"/>
      <c r="JPX48" s="1396"/>
      <c r="JPY48" s="1396" t="s">
        <v>185</v>
      </c>
      <c r="JPZ48" s="1396"/>
      <c r="JQA48" s="1396"/>
      <c r="JQB48" s="1396"/>
      <c r="JQC48" s="1396"/>
      <c r="JQD48" s="1396"/>
      <c r="JQE48" s="1396"/>
      <c r="JQF48" s="1396"/>
      <c r="JQG48" s="1396"/>
      <c r="JQH48" s="1396"/>
      <c r="JQI48" s="1396"/>
      <c r="JQJ48" s="1396"/>
      <c r="JQK48" s="1396"/>
      <c r="JQL48" s="1396"/>
      <c r="JQM48" s="1396"/>
      <c r="JQN48" s="1396"/>
      <c r="JQO48" s="1396" t="s">
        <v>185</v>
      </c>
      <c r="JQP48" s="1396"/>
      <c r="JQQ48" s="1396"/>
      <c r="JQR48" s="1396"/>
      <c r="JQS48" s="1396"/>
      <c r="JQT48" s="1396"/>
      <c r="JQU48" s="1396"/>
      <c r="JQV48" s="1396"/>
      <c r="JQW48" s="1396"/>
      <c r="JQX48" s="1396"/>
      <c r="JQY48" s="1396"/>
      <c r="JQZ48" s="1396"/>
      <c r="JRA48" s="1396"/>
      <c r="JRB48" s="1396"/>
      <c r="JRC48" s="1396"/>
      <c r="JRD48" s="1396"/>
      <c r="JRE48" s="1396" t="s">
        <v>185</v>
      </c>
      <c r="JRF48" s="1396"/>
      <c r="JRG48" s="1396"/>
      <c r="JRH48" s="1396"/>
      <c r="JRI48" s="1396"/>
      <c r="JRJ48" s="1396"/>
      <c r="JRK48" s="1396"/>
      <c r="JRL48" s="1396"/>
      <c r="JRM48" s="1396"/>
      <c r="JRN48" s="1396"/>
      <c r="JRO48" s="1396"/>
      <c r="JRP48" s="1396"/>
      <c r="JRQ48" s="1396"/>
      <c r="JRR48" s="1396"/>
      <c r="JRS48" s="1396"/>
      <c r="JRT48" s="1396"/>
      <c r="JRU48" s="1396" t="s">
        <v>185</v>
      </c>
      <c r="JRV48" s="1396"/>
      <c r="JRW48" s="1396"/>
      <c r="JRX48" s="1396"/>
      <c r="JRY48" s="1396"/>
      <c r="JRZ48" s="1396"/>
      <c r="JSA48" s="1396"/>
      <c r="JSB48" s="1396"/>
      <c r="JSC48" s="1396"/>
      <c r="JSD48" s="1396"/>
      <c r="JSE48" s="1396"/>
      <c r="JSF48" s="1396"/>
      <c r="JSG48" s="1396"/>
      <c r="JSH48" s="1396"/>
      <c r="JSI48" s="1396"/>
      <c r="JSJ48" s="1396"/>
      <c r="JSK48" s="1396" t="s">
        <v>185</v>
      </c>
      <c r="JSL48" s="1396"/>
      <c r="JSM48" s="1396"/>
      <c r="JSN48" s="1396"/>
      <c r="JSO48" s="1396"/>
      <c r="JSP48" s="1396"/>
      <c r="JSQ48" s="1396"/>
      <c r="JSR48" s="1396"/>
      <c r="JSS48" s="1396"/>
      <c r="JST48" s="1396"/>
      <c r="JSU48" s="1396"/>
      <c r="JSV48" s="1396"/>
      <c r="JSW48" s="1396"/>
      <c r="JSX48" s="1396"/>
      <c r="JSY48" s="1396"/>
      <c r="JSZ48" s="1396"/>
      <c r="JTA48" s="1396" t="s">
        <v>185</v>
      </c>
      <c r="JTB48" s="1396"/>
      <c r="JTC48" s="1396"/>
      <c r="JTD48" s="1396"/>
      <c r="JTE48" s="1396"/>
      <c r="JTF48" s="1396"/>
      <c r="JTG48" s="1396"/>
      <c r="JTH48" s="1396"/>
      <c r="JTI48" s="1396"/>
      <c r="JTJ48" s="1396"/>
      <c r="JTK48" s="1396"/>
      <c r="JTL48" s="1396"/>
      <c r="JTM48" s="1396"/>
      <c r="JTN48" s="1396"/>
      <c r="JTO48" s="1396"/>
      <c r="JTP48" s="1396"/>
      <c r="JTQ48" s="1396" t="s">
        <v>185</v>
      </c>
      <c r="JTR48" s="1396"/>
      <c r="JTS48" s="1396"/>
      <c r="JTT48" s="1396"/>
      <c r="JTU48" s="1396"/>
      <c r="JTV48" s="1396"/>
      <c r="JTW48" s="1396"/>
      <c r="JTX48" s="1396"/>
      <c r="JTY48" s="1396"/>
      <c r="JTZ48" s="1396"/>
      <c r="JUA48" s="1396"/>
      <c r="JUB48" s="1396"/>
      <c r="JUC48" s="1396"/>
      <c r="JUD48" s="1396"/>
      <c r="JUE48" s="1396"/>
      <c r="JUF48" s="1396"/>
      <c r="JUG48" s="1396" t="s">
        <v>185</v>
      </c>
      <c r="JUH48" s="1396"/>
      <c r="JUI48" s="1396"/>
      <c r="JUJ48" s="1396"/>
      <c r="JUK48" s="1396"/>
      <c r="JUL48" s="1396"/>
      <c r="JUM48" s="1396"/>
      <c r="JUN48" s="1396"/>
      <c r="JUO48" s="1396"/>
      <c r="JUP48" s="1396"/>
      <c r="JUQ48" s="1396"/>
      <c r="JUR48" s="1396"/>
      <c r="JUS48" s="1396"/>
      <c r="JUT48" s="1396"/>
      <c r="JUU48" s="1396"/>
      <c r="JUV48" s="1396"/>
      <c r="JUW48" s="1396" t="s">
        <v>185</v>
      </c>
      <c r="JUX48" s="1396"/>
      <c r="JUY48" s="1396"/>
      <c r="JUZ48" s="1396"/>
      <c r="JVA48" s="1396"/>
      <c r="JVB48" s="1396"/>
      <c r="JVC48" s="1396"/>
      <c r="JVD48" s="1396"/>
      <c r="JVE48" s="1396"/>
      <c r="JVF48" s="1396"/>
      <c r="JVG48" s="1396"/>
      <c r="JVH48" s="1396"/>
      <c r="JVI48" s="1396"/>
      <c r="JVJ48" s="1396"/>
      <c r="JVK48" s="1396"/>
      <c r="JVL48" s="1396"/>
      <c r="JVM48" s="1396" t="s">
        <v>185</v>
      </c>
      <c r="JVN48" s="1396"/>
      <c r="JVO48" s="1396"/>
      <c r="JVP48" s="1396"/>
      <c r="JVQ48" s="1396"/>
      <c r="JVR48" s="1396"/>
      <c r="JVS48" s="1396"/>
      <c r="JVT48" s="1396"/>
      <c r="JVU48" s="1396"/>
      <c r="JVV48" s="1396"/>
      <c r="JVW48" s="1396"/>
      <c r="JVX48" s="1396"/>
      <c r="JVY48" s="1396"/>
      <c r="JVZ48" s="1396"/>
      <c r="JWA48" s="1396"/>
      <c r="JWB48" s="1396"/>
      <c r="JWC48" s="1396" t="s">
        <v>185</v>
      </c>
      <c r="JWD48" s="1396"/>
      <c r="JWE48" s="1396"/>
      <c r="JWF48" s="1396"/>
      <c r="JWG48" s="1396"/>
      <c r="JWH48" s="1396"/>
      <c r="JWI48" s="1396"/>
      <c r="JWJ48" s="1396"/>
      <c r="JWK48" s="1396"/>
      <c r="JWL48" s="1396"/>
      <c r="JWM48" s="1396"/>
      <c r="JWN48" s="1396"/>
      <c r="JWO48" s="1396"/>
      <c r="JWP48" s="1396"/>
      <c r="JWQ48" s="1396"/>
      <c r="JWR48" s="1396"/>
      <c r="JWS48" s="1396" t="s">
        <v>185</v>
      </c>
      <c r="JWT48" s="1396"/>
      <c r="JWU48" s="1396"/>
      <c r="JWV48" s="1396"/>
      <c r="JWW48" s="1396"/>
      <c r="JWX48" s="1396"/>
      <c r="JWY48" s="1396"/>
      <c r="JWZ48" s="1396"/>
      <c r="JXA48" s="1396"/>
      <c r="JXB48" s="1396"/>
      <c r="JXC48" s="1396"/>
      <c r="JXD48" s="1396"/>
      <c r="JXE48" s="1396"/>
      <c r="JXF48" s="1396"/>
      <c r="JXG48" s="1396"/>
      <c r="JXH48" s="1396"/>
      <c r="JXI48" s="1396" t="s">
        <v>185</v>
      </c>
      <c r="JXJ48" s="1396"/>
      <c r="JXK48" s="1396"/>
      <c r="JXL48" s="1396"/>
      <c r="JXM48" s="1396"/>
      <c r="JXN48" s="1396"/>
      <c r="JXO48" s="1396"/>
      <c r="JXP48" s="1396"/>
      <c r="JXQ48" s="1396"/>
      <c r="JXR48" s="1396"/>
      <c r="JXS48" s="1396"/>
      <c r="JXT48" s="1396"/>
      <c r="JXU48" s="1396"/>
      <c r="JXV48" s="1396"/>
      <c r="JXW48" s="1396"/>
      <c r="JXX48" s="1396"/>
      <c r="JXY48" s="1396" t="s">
        <v>185</v>
      </c>
      <c r="JXZ48" s="1396"/>
      <c r="JYA48" s="1396"/>
      <c r="JYB48" s="1396"/>
      <c r="JYC48" s="1396"/>
      <c r="JYD48" s="1396"/>
      <c r="JYE48" s="1396"/>
      <c r="JYF48" s="1396"/>
      <c r="JYG48" s="1396"/>
      <c r="JYH48" s="1396"/>
      <c r="JYI48" s="1396"/>
      <c r="JYJ48" s="1396"/>
      <c r="JYK48" s="1396"/>
      <c r="JYL48" s="1396"/>
      <c r="JYM48" s="1396"/>
      <c r="JYN48" s="1396"/>
      <c r="JYO48" s="1396" t="s">
        <v>185</v>
      </c>
      <c r="JYP48" s="1396"/>
      <c r="JYQ48" s="1396"/>
      <c r="JYR48" s="1396"/>
      <c r="JYS48" s="1396"/>
      <c r="JYT48" s="1396"/>
      <c r="JYU48" s="1396"/>
      <c r="JYV48" s="1396"/>
      <c r="JYW48" s="1396"/>
      <c r="JYX48" s="1396"/>
      <c r="JYY48" s="1396"/>
      <c r="JYZ48" s="1396"/>
      <c r="JZA48" s="1396"/>
      <c r="JZB48" s="1396"/>
      <c r="JZC48" s="1396"/>
      <c r="JZD48" s="1396"/>
      <c r="JZE48" s="1396" t="s">
        <v>185</v>
      </c>
      <c r="JZF48" s="1396"/>
      <c r="JZG48" s="1396"/>
      <c r="JZH48" s="1396"/>
      <c r="JZI48" s="1396"/>
      <c r="JZJ48" s="1396"/>
      <c r="JZK48" s="1396"/>
      <c r="JZL48" s="1396"/>
      <c r="JZM48" s="1396"/>
      <c r="JZN48" s="1396"/>
      <c r="JZO48" s="1396"/>
      <c r="JZP48" s="1396"/>
      <c r="JZQ48" s="1396"/>
      <c r="JZR48" s="1396"/>
      <c r="JZS48" s="1396"/>
      <c r="JZT48" s="1396"/>
      <c r="JZU48" s="1396" t="s">
        <v>185</v>
      </c>
      <c r="JZV48" s="1396"/>
      <c r="JZW48" s="1396"/>
      <c r="JZX48" s="1396"/>
      <c r="JZY48" s="1396"/>
      <c r="JZZ48" s="1396"/>
      <c r="KAA48" s="1396"/>
      <c r="KAB48" s="1396"/>
      <c r="KAC48" s="1396"/>
      <c r="KAD48" s="1396"/>
      <c r="KAE48" s="1396"/>
      <c r="KAF48" s="1396"/>
      <c r="KAG48" s="1396"/>
      <c r="KAH48" s="1396"/>
      <c r="KAI48" s="1396"/>
      <c r="KAJ48" s="1396"/>
      <c r="KAK48" s="1396" t="s">
        <v>185</v>
      </c>
      <c r="KAL48" s="1396"/>
      <c r="KAM48" s="1396"/>
      <c r="KAN48" s="1396"/>
      <c r="KAO48" s="1396"/>
      <c r="KAP48" s="1396"/>
      <c r="KAQ48" s="1396"/>
      <c r="KAR48" s="1396"/>
      <c r="KAS48" s="1396"/>
      <c r="KAT48" s="1396"/>
      <c r="KAU48" s="1396"/>
      <c r="KAV48" s="1396"/>
      <c r="KAW48" s="1396"/>
      <c r="KAX48" s="1396"/>
      <c r="KAY48" s="1396"/>
      <c r="KAZ48" s="1396"/>
      <c r="KBA48" s="1396" t="s">
        <v>185</v>
      </c>
      <c r="KBB48" s="1396"/>
      <c r="KBC48" s="1396"/>
      <c r="KBD48" s="1396"/>
      <c r="KBE48" s="1396"/>
      <c r="KBF48" s="1396"/>
      <c r="KBG48" s="1396"/>
      <c r="KBH48" s="1396"/>
      <c r="KBI48" s="1396"/>
      <c r="KBJ48" s="1396"/>
      <c r="KBK48" s="1396"/>
      <c r="KBL48" s="1396"/>
      <c r="KBM48" s="1396"/>
      <c r="KBN48" s="1396"/>
      <c r="KBO48" s="1396"/>
      <c r="KBP48" s="1396"/>
      <c r="KBQ48" s="1396" t="s">
        <v>185</v>
      </c>
      <c r="KBR48" s="1396"/>
      <c r="KBS48" s="1396"/>
      <c r="KBT48" s="1396"/>
      <c r="KBU48" s="1396"/>
      <c r="KBV48" s="1396"/>
      <c r="KBW48" s="1396"/>
      <c r="KBX48" s="1396"/>
      <c r="KBY48" s="1396"/>
      <c r="KBZ48" s="1396"/>
      <c r="KCA48" s="1396"/>
      <c r="KCB48" s="1396"/>
      <c r="KCC48" s="1396"/>
      <c r="KCD48" s="1396"/>
      <c r="KCE48" s="1396"/>
      <c r="KCF48" s="1396"/>
      <c r="KCG48" s="1396" t="s">
        <v>185</v>
      </c>
      <c r="KCH48" s="1396"/>
      <c r="KCI48" s="1396"/>
      <c r="KCJ48" s="1396"/>
      <c r="KCK48" s="1396"/>
      <c r="KCL48" s="1396"/>
      <c r="KCM48" s="1396"/>
      <c r="KCN48" s="1396"/>
      <c r="KCO48" s="1396"/>
      <c r="KCP48" s="1396"/>
      <c r="KCQ48" s="1396"/>
      <c r="KCR48" s="1396"/>
      <c r="KCS48" s="1396"/>
      <c r="KCT48" s="1396"/>
      <c r="KCU48" s="1396"/>
      <c r="KCV48" s="1396"/>
      <c r="KCW48" s="1396" t="s">
        <v>185</v>
      </c>
      <c r="KCX48" s="1396"/>
      <c r="KCY48" s="1396"/>
      <c r="KCZ48" s="1396"/>
      <c r="KDA48" s="1396"/>
      <c r="KDB48" s="1396"/>
      <c r="KDC48" s="1396"/>
      <c r="KDD48" s="1396"/>
      <c r="KDE48" s="1396"/>
      <c r="KDF48" s="1396"/>
      <c r="KDG48" s="1396"/>
      <c r="KDH48" s="1396"/>
      <c r="KDI48" s="1396"/>
      <c r="KDJ48" s="1396"/>
      <c r="KDK48" s="1396"/>
      <c r="KDL48" s="1396"/>
      <c r="KDM48" s="1396" t="s">
        <v>185</v>
      </c>
      <c r="KDN48" s="1396"/>
      <c r="KDO48" s="1396"/>
      <c r="KDP48" s="1396"/>
      <c r="KDQ48" s="1396"/>
      <c r="KDR48" s="1396"/>
      <c r="KDS48" s="1396"/>
      <c r="KDT48" s="1396"/>
      <c r="KDU48" s="1396"/>
      <c r="KDV48" s="1396"/>
      <c r="KDW48" s="1396"/>
      <c r="KDX48" s="1396"/>
      <c r="KDY48" s="1396"/>
      <c r="KDZ48" s="1396"/>
      <c r="KEA48" s="1396"/>
      <c r="KEB48" s="1396"/>
      <c r="KEC48" s="1396" t="s">
        <v>185</v>
      </c>
      <c r="KED48" s="1396"/>
      <c r="KEE48" s="1396"/>
      <c r="KEF48" s="1396"/>
      <c r="KEG48" s="1396"/>
      <c r="KEH48" s="1396"/>
      <c r="KEI48" s="1396"/>
      <c r="KEJ48" s="1396"/>
      <c r="KEK48" s="1396"/>
      <c r="KEL48" s="1396"/>
      <c r="KEM48" s="1396"/>
      <c r="KEN48" s="1396"/>
      <c r="KEO48" s="1396"/>
      <c r="KEP48" s="1396"/>
      <c r="KEQ48" s="1396"/>
      <c r="KER48" s="1396"/>
      <c r="KES48" s="1396" t="s">
        <v>185</v>
      </c>
      <c r="KET48" s="1396"/>
      <c r="KEU48" s="1396"/>
      <c r="KEV48" s="1396"/>
      <c r="KEW48" s="1396"/>
      <c r="KEX48" s="1396"/>
      <c r="KEY48" s="1396"/>
      <c r="KEZ48" s="1396"/>
      <c r="KFA48" s="1396"/>
      <c r="KFB48" s="1396"/>
      <c r="KFC48" s="1396"/>
      <c r="KFD48" s="1396"/>
      <c r="KFE48" s="1396"/>
      <c r="KFF48" s="1396"/>
      <c r="KFG48" s="1396"/>
      <c r="KFH48" s="1396"/>
      <c r="KFI48" s="1396" t="s">
        <v>185</v>
      </c>
      <c r="KFJ48" s="1396"/>
      <c r="KFK48" s="1396"/>
      <c r="KFL48" s="1396"/>
      <c r="KFM48" s="1396"/>
      <c r="KFN48" s="1396"/>
      <c r="KFO48" s="1396"/>
      <c r="KFP48" s="1396"/>
      <c r="KFQ48" s="1396"/>
      <c r="KFR48" s="1396"/>
      <c r="KFS48" s="1396"/>
      <c r="KFT48" s="1396"/>
      <c r="KFU48" s="1396"/>
      <c r="KFV48" s="1396"/>
      <c r="KFW48" s="1396"/>
      <c r="KFX48" s="1396"/>
      <c r="KFY48" s="1396" t="s">
        <v>185</v>
      </c>
      <c r="KFZ48" s="1396"/>
      <c r="KGA48" s="1396"/>
      <c r="KGB48" s="1396"/>
      <c r="KGC48" s="1396"/>
      <c r="KGD48" s="1396"/>
      <c r="KGE48" s="1396"/>
      <c r="KGF48" s="1396"/>
      <c r="KGG48" s="1396"/>
      <c r="KGH48" s="1396"/>
      <c r="KGI48" s="1396"/>
      <c r="KGJ48" s="1396"/>
      <c r="KGK48" s="1396"/>
      <c r="KGL48" s="1396"/>
      <c r="KGM48" s="1396"/>
      <c r="KGN48" s="1396"/>
      <c r="KGO48" s="1396" t="s">
        <v>185</v>
      </c>
      <c r="KGP48" s="1396"/>
      <c r="KGQ48" s="1396"/>
      <c r="KGR48" s="1396"/>
      <c r="KGS48" s="1396"/>
      <c r="KGT48" s="1396"/>
      <c r="KGU48" s="1396"/>
      <c r="KGV48" s="1396"/>
      <c r="KGW48" s="1396"/>
      <c r="KGX48" s="1396"/>
      <c r="KGY48" s="1396"/>
      <c r="KGZ48" s="1396"/>
      <c r="KHA48" s="1396"/>
      <c r="KHB48" s="1396"/>
      <c r="KHC48" s="1396"/>
      <c r="KHD48" s="1396"/>
      <c r="KHE48" s="1396" t="s">
        <v>185</v>
      </c>
      <c r="KHF48" s="1396"/>
      <c r="KHG48" s="1396"/>
      <c r="KHH48" s="1396"/>
      <c r="KHI48" s="1396"/>
      <c r="KHJ48" s="1396"/>
      <c r="KHK48" s="1396"/>
      <c r="KHL48" s="1396"/>
      <c r="KHM48" s="1396"/>
      <c r="KHN48" s="1396"/>
      <c r="KHO48" s="1396"/>
      <c r="KHP48" s="1396"/>
      <c r="KHQ48" s="1396"/>
      <c r="KHR48" s="1396"/>
      <c r="KHS48" s="1396"/>
      <c r="KHT48" s="1396"/>
      <c r="KHU48" s="1396" t="s">
        <v>185</v>
      </c>
      <c r="KHV48" s="1396"/>
      <c r="KHW48" s="1396"/>
      <c r="KHX48" s="1396"/>
      <c r="KHY48" s="1396"/>
      <c r="KHZ48" s="1396"/>
      <c r="KIA48" s="1396"/>
      <c r="KIB48" s="1396"/>
      <c r="KIC48" s="1396"/>
      <c r="KID48" s="1396"/>
      <c r="KIE48" s="1396"/>
      <c r="KIF48" s="1396"/>
      <c r="KIG48" s="1396"/>
      <c r="KIH48" s="1396"/>
      <c r="KII48" s="1396"/>
      <c r="KIJ48" s="1396"/>
      <c r="KIK48" s="1396" t="s">
        <v>185</v>
      </c>
      <c r="KIL48" s="1396"/>
      <c r="KIM48" s="1396"/>
      <c r="KIN48" s="1396"/>
      <c r="KIO48" s="1396"/>
      <c r="KIP48" s="1396"/>
      <c r="KIQ48" s="1396"/>
      <c r="KIR48" s="1396"/>
      <c r="KIS48" s="1396"/>
      <c r="KIT48" s="1396"/>
      <c r="KIU48" s="1396"/>
      <c r="KIV48" s="1396"/>
      <c r="KIW48" s="1396"/>
      <c r="KIX48" s="1396"/>
      <c r="KIY48" s="1396"/>
      <c r="KIZ48" s="1396"/>
      <c r="KJA48" s="1396" t="s">
        <v>185</v>
      </c>
      <c r="KJB48" s="1396"/>
      <c r="KJC48" s="1396"/>
      <c r="KJD48" s="1396"/>
      <c r="KJE48" s="1396"/>
      <c r="KJF48" s="1396"/>
      <c r="KJG48" s="1396"/>
      <c r="KJH48" s="1396"/>
      <c r="KJI48" s="1396"/>
      <c r="KJJ48" s="1396"/>
      <c r="KJK48" s="1396"/>
      <c r="KJL48" s="1396"/>
      <c r="KJM48" s="1396"/>
      <c r="KJN48" s="1396"/>
      <c r="KJO48" s="1396"/>
      <c r="KJP48" s="1396"/>
      <c r="KJQ48" s="1396" t="s">
        <v>185</v>
      </c>
      <c r="KJR48" s="1396"/>
      <c r="KJS48" s="1396"/>
      <c r="KJT48" s="1396"/>
      <c r="KJU48" s="1396"/>
      <c r="KJV48" s="1396"/>
      <c r="KJW48" s="1396"/>
      <c r="KJX48" s="1396"/>
      <c r="KJY48" s="1396"/>
      <c r="KJZ48" s="1396"/>
      <c r="KKA48" s="1396"/>
      <c r="KKB48" s="1396"/>
      <c r="KKC48" s="1396"/>
      <c r="KKD48" s="1396"/>
      <c r="KKE48" s="1396"/>
      <c r="KKF48" s="1396"/>
      <c r="KKG48" s="1396" t="s">
        <v>185</v>
      </c>
      <c r="KKH48" s="1396"/>
      <c r="KKI48" s="1396"/>
      <c r="KKJ48" s="1396"/>
      <c r="KKK48" s="1396"/>
      <c r="KKL48" s="1396"/>
      <c r="KKM48" s="1396"/>
      <c r="KKN48" s="1396"/>
      <c r="KKO48" s="1396"/>
      <c r="KKP48" s="1396"/>
      <c r="KKQ48" s="1396"/>
      <c r="KKR48" s="1396"/>
      <c r="KKS48" s="1396"/>
      <c r="KKT48" s="1396"/>
      <c r="KKU48" s="1396"/>
      <c r="KKV48" s="1396"/>
      <c r="KKW48" s="1396" t="s">
        <v>185</v>
      </c>
      <c r="KKX48" s="1396"/>
      <c r="KKY48" s="1396"/>
      <c r="KKZ48" s="1396"/>
      <c r="KLA48" s="1396"/>
      <c r="KLB48" s="1396"/>
      <c r="KLC48" s="1396"/>
      <c r="KLD48" s="1396"/>
      <c r="KLE48" s="1396"/>
      <c r="KLF48" s="1396"/>
      <c r="KLG48" s="1396"/>
      <c r="KLH48" s="1396"/>
      <c r="KLI48" s="1396"/>
      <c r="KLJ48" s="1396"/>
      <c r="KLK48" s="1396"/>
      <c r="KLL48" s="1396"/>
      <c r="KLM48" s="1396" t="s">
        <v>185</v>
      </c>
      <c r="KLN48" s="1396"/>
      <c r="KLO48" s="1396"/>
      <c r="KLP48" s="1396"/>
      <c r="KLQ48" s="1396"/>
      <c r="KLR48" s="1396"/>
      <c r="KLS48" s="1396"/>
      <c r="KLT48" s="1396"/>
      <c r="KLU48" s="1396"/>
      <c r="KLV48" s="1396"/>
      <c r="KLW48" s="1396"/>
      <c r="KLX48" s="1396"/>
      <c r="KLY48" s="1396"/>
      <c r="KLZ48" s="1396"/>
      <c r="KMA48" s="1396"/>
      <c r="KMB48" s="1396"/>
      <c r="KMC48" s="1396" t="s">
        <v>185</v>
      </c>
      <c r="KMD48" s="1396"/>
      <c r="KME48" s="1396"/>
      <c r="KMF48" s="1396"/>
      <c r="KMG48" s="1396"/>
      <c r="KMH48" s="1396"/>
      <c r="KMI48" s="1396"/>
      <c r="KMJ48" s="1396"/>
      <c r="KMK48" s="1396"/>
      <c r="KML48" s="1396"/>
      <c r="KMM48" s="1396"/>
      <c r="KMN48" s="1396"/>
      <c r="KMO48" s="1396"/>
      <c r="KMP48" s="1396"/>
      <c r="KMQ48" s="1396"/>
      <c r="KMR48" s="1396"/>
      <c r="KMS48" s="1396" t="s">
        <v>185</v>
      </c>
      <c r="KMT48" s="1396"/>
      <c r="KMU48" s="1396"/>
      <c r="KMV48" s="1396"/>
      <c r="KMW48" s="1396"/>
      <c r="KMX48" s="1396"/>
      <c r="KMY48" s="1396"/>
      <c r="KMZ48" s="1396"/>
      <c r="KNA48" s="1396"/>
      <c r="KNB48" s="1396"/>
      <c r="KNC48" s="1396"/>
      <c r="KND48" s="1396"/>
      <c r="KNE48" s="1396"/>
      <c r="KNF48" s="1396"/>
      <c r="KNG48" s="1396"/>
      <c r="KNH48" s="1396"/>
      <c r="KNI48" s="1396" t="s">
        <v>185</v>
      </c>
      <c r="KNJ48" s="1396"/>
      <c r="KNK48" s="1396"/>
      <c r="KNL48" s="1396"/>
      <c r="KNM48" s="1396"/>
      <c r="KNN48" s="1396"/>
      <c r="KNO48" s="1396"/>
      <c r="KNP48" s="1396"/>
      <c r="KNQ48" s="1396"/>
      <c r="KNR48" s="1396"/>
      <c r="KNS48" s="1396"/>
      <c r="KNT48" s="1396"/>
      <c r="KNU48" s="1396"/>
      <c r="KNV48" s="1396"/>
      <c r="KNW48" s="1396"/>
      <c r="KNX48" s="1396"/>
      <c r="KNY48" s="1396" t="s">
        <v>185</v>
      </c>
      <c r="KNZ48" s="1396"/>
      <c r="KOA48" s="1396"/>
      <c r="KOB48" s="1396"/>
      <c r="KOC48" s="1396"/>
      <c r="KOD48" s="1396"/>
      <c r="KOE48" s="1396"/>
      <c r="KOF48" s="1396"/>
      <c r="KOG48" s="1396"/>
      <c r="KOH48" s="1396"/>
      <c r="KOI48" s="1396"/>
      <c r="KOJ48" s="1396"/>
      <c r="KOK48" s="1396"/>
      <c r="KOL48" s="1396"/>
      <c r="KOM48" s="1396"/>
      <c r="KON48" s="1396"/>
      <c r="KOO48" s="1396" t="s">
        <v>185</v>
      </c>
      <c r="KOP48" s="1396"/>
      <c r="KOQ48" s="1396"/>
      <c r="KOR48" s="1396"/>
      <c r="KOS48" s="1396"/>
      <c r="KOT48" s="1396"/>
      <c r="KOU48" s="1396"/>
      <c r="KOV48" s="1396"/>
      <c r="KOW48" s="1396"/>
      <c r="KOX48" s="1396"/>
      <c r="KOY48" s="1396"/>
      <c r="KOZ48" s="1396"/>
      <c r="KPA48" s="1396"/>
      <c r="KPB48" s="1396"/>
      <c r="KPC48" s="1396"/>
      <c r="KPD48" s="1396"/>
      <c r="KPE48" s="1396" t="s">
        <v>185</v>
      </c>
      <c r="KPF48" s="1396"/>
      <c r="KPG48" s="1396"/>
      <c r="KPH48" s="1396"/>
      <c r="KPI48" s="1396"/>
      <c r="KPJ48" s="1396"/>
      <c r="KPK48" s="1396"/>
      <c r="KPL48" s="1396"/>
      <c r="KPM48" s="1396"/>
      <c r="KPN48" s="1396"/>
      <c r="KPO48" s="1396"/>
      <c r="KPP48" s="1396"/>
      <c r="KPQ48" s="1396"/>
      <c r="KPR48" s="1396"/>
      <c r="KPS48" s="1396"/>
      <c r="KPT48" s="1396"/>
      <c r="KPU48" s="1396" t="s">
        <v>185</v>
      </c>
      <c r="KPV48" s="1396"/>
      <c r="KPW48" s="1396"/>
      <c r="KPX48" s="1396"/>
      <c r="KPY48" s="1396"/>
      <c r="KPZ48" s="1396"/>
      <c r="KQA48" s="1396"/>
      <c r="KQB48" s="1396"/>
      <c r="KQC48" s="1396"/>
      <c r="KQD48" s="1396"/>
      <c r="KQE48" s="1396"/>
      <c r="KQF48" s="1396"/>
      <c r="KQG48" s="1396"/>
      <c r="KQH48" s="1396"/>
      <c r="KQI48" s="1396"/>
      <c r="KQJ48" s="1396"/>
      <c r="KQK48" s="1396" t="s">
        <v>185</v>
      </c>
      <c r="KQL48" s="1396"/>
      <c r="KQM48" s="1396"/>
      <c r="KQN48" s="1396"/>
      <c r="KQO48" s="1396"/>
      <c r="KQP48" s="1396"/>
      <c r="KQQ48" s="1396"/>
      <c r="KQR48" s="1396"/>
      <c r="KQS48" s="1396"/>
      <c r="KQT48" s="1396"/>
      <c r="KQU48" s="1396"/>
      <c r="KQV48" s="1396"/>
      <c r="KQW48" s="1396"/>
      <c r="KQX48" s="1396"/>
      <c r="KQY48" s="1396"/>
      <c r="KQZ48" s="1396"/>
      <c r="KRA48" s="1396" t="s">
        <v>185</v>
      </c>
      <c r="KRB48" s="1396"/>
      <c r="KRC48" s="1396"/>
      <c r="KRD48" s="1396"/>
      <c r="KRE48" s="1396"/>
      <c r="KRF48" s="1396"/>
      <c r="KRG48" s="1396"/>
      <c r="KRH48" s="1396"/>
      <c r="KRI48" s="1396"/>
      <c r="KRJ48" s="1396"/>
      <c r="KRK48" s="1396"/>
      <c r="KRL48" s="1396"/>
      <c r="KRM48" s="1396"/>
      <c r="KRN48" s="1396"/>
      <c r="KRO48" s="1396"/>
      <c r="KRP48" s="1396"/>
      <c r="KRQ48" s="1396" t="s">
        <v>185</v>
      </c>
      <c r="KRR48" s="1396"/>
      <c r="KRS48" s="1396"/>
      <c r="KRT48" s="1396"/>
      <c r="KRU48" s="1396"/>
      <c r="KRV48" s="1396"/>
      <c r="KRW48" s="1396"/>
      <c r="KRX48" s="1396"/>
      <c r="KRY48" s="1396"/>
      <c r="KRZ48" s="1396"/>
      <c r="KSA48" s="1396"/>
      <c r="KSB48" s="1396"/>
      <c r="KSC48" s="1396"/>
      <c r="KSD48" s="1396"/>
      <c r="KSE48" s="1396"/>
      <c r="KSF48" s="1396"/>
      <c r="KSG48" s="1396" t="s">
        <v>185</v>
      </c>
      <c r="KSH48" s="1396"/>
      <c r="KSI48" s="1396"/>
      <c r="KSJ48" s="1396"/>
      <c r="KSK48" s="1396"/>
      <c r="KSL48" s="1396"/>
      <c r="KSM48" s="1396"/>
      <c r="KSN48" s="1396"/>
      <c r="KSO48" s="1396"/>
      <c r="KSP48" s="1396"/>
      <c r="KSQ48" s="1396"/>
      <c r="KSR48" s="1396"/>
      <c r="KSS48" s="1396"/>
      <c r="KST48" s="1396"/>
      <c r="KSU48" s="1396"/>
      <c r="KSV48" s="1396"/>
      <c r="KSW48" s="1396" t="s">
        <v>185</v>
      </c>
      <c r="KSX48" s="1396"/>
      <c r="KSY48" s="1396"/>
      <c r="KSZ48" s="1396"/>
      <c r="KTA48" s="1396"/>
      <c r="KTB48" s="1396"/>
      <c r="KTC48" s="1396"/>
      <c r="KTD48" s="1396"/>
      <c r="KTE48" s="1396"/>
      <c r="KTF48" s="1396"/>
      <c r="KTG48" s="1396"/>
      <c r="KTH48" s="1396"/>
      <c r="KTI48" s="1396"/>
      <c r="KTJ48" s="1396"/>
      <c r="KTK48" s="1396"/>
      <c r="KTL48" s="1396"/>
      <c r="KTM48" s="1396" t="s">
        <v>185</v>
      </c>
      <c r="KTN48" s="1396"/>
      <c r="KTO48" s="1396"/>
      <c r="KTP48" s="1396"/>
      <c r="KTQ48" s="1396"/>
      <c r="KTR48" s="1396"/>
      <c r="KTS48" s="1396"/>
      <c r="KTT48" s="1396"/>
      <c r="KTU48" s="1396"/>
      <c r="KTV48" s="1396"/>
      <c r="KTW48" s="1396"/>
      <c r="KTX48" s="1396"/>
      <c r="KTY48" s="1396"/>
      <c r="KTZ48" s="1396"/>
      <c r="KUA48" s="1396"/>
      <c r="KUB48" s="1396"/>
      <c r="KUC48" s="1396" t="s">
        <v>185</v>
      </c>
      <c r="KUD48" s="1396"/>
      <c r="KUE48" s="1396"/>
      <c r="KUF48" s="1396"/>
      <c r="KUG48" s="1396"/>
      <c r="KUH48" s="1396"/>
      <c r="KUI48" s="1396"/>
      <c r="KUJ48" s="1396"/>
      <c r="KUK48" s="1396"/>
      <c r="KUL48" s="1396"/>
      <c r="KUM48" s="1396"/>
      <c r="KUN48" s="1396"/>
      <c r="KUO48" s="1396"/>
      <c r="KUP48" s="1396"/>
      <c r="KUQ48" s="1396"/>
      <c r="KUR48" s="1396"/>
      <c r="KUS48" s="1396" t="s">
        <v>185</v>
      </c>
      <c r="KUT48" s="1396"/>
      <c r="KUU48" s="1396"/>
      <c r="KUV48" s="1396"/>
      <c r="KUW48" s="1396"/>
      <c r="KUX48" s="1396"/>
      <c r="KUY48" s="1396"/>
      <c r="KUZ48" s="1396"/>
      <c r="KVA48" s="1396"/>
      <c r="KVB48" s="1396"/>
      <c r="KVC48" s="1396"/>
      <c r="KVD48" s="1396"/>
      <c r="KVE48" s="1396"/>
      <c r="KVF48" s="1396"/>
      <c r="KVG48" s="1396"/>
      <c r="KVH48" s="1396"/>
      <c r="KVI48" s="1396" t="s">
        <v>185</v>
      </c>
      <c r="KVJ48" s="1396"/>
      <c r="KVK48" s="1396"/>
      <c r="KVL48" s="1396"/>
      <c r="KVM48" s="1396"/>
      <c r="KVN48" s="1396"/>
      <c r="KVO48" s="1396"/>
      <c r="KVP48" s="1396"/>
      <c r="KVQ48" s="1396"/>
      <c r="KVR48" s="1396"/>
      <c r="KVS48" s="1396"/>
      <c r="KVT48" s="1396"/>
      <c r="KVU48" s="1396"/>
      <c r="KVV48" s="1396"/>
      <c r="KVW48" s="1396"/>
      <c r="KVX48" s="1396"/>
      <c r="KVY48" s="1396" t="s">
        <v>185</v>
      </c>
      <c r="KVZ48" s="1396"/>
      <c r="KWA48" s="1396"/>
      <c r="KWB48" s="1396"/>
      <c r="KWC48" s="1396"/>
      <c r="KWD48" s="1396"/>
      <c r="KWE48" s="1396"/>
      <c r="KWF48" s="1396"/>
      <c r="KWG48" s="1396"/>
      <c r="KWH48" s="1396"/>
      <c r="KWI48" s="1396"/>
      <c r="KWJ48" s="1396"/>
      <c r="KWK48" s="1396"/>
      <c r="KWL48" s="1396"/>
      <c r="KWM48" s="1396"/>
      <c r="KWN48" s="1396"/>
      <c r="KWO48" s="1396" t="s">
        <v>185</v>
      </c>
      <c r="KWP48" s="1396"/>
      <c r="KWQ48" s="1396"/>
      <c r="KWR48" s="1396"/>
      <c r="KWS48" s="1396"/>
      <c r="KWT48" s="1396"/>
      <c r="KWU48" s="1396"/>
      <c r="KWV48" s="1396"/>
      <c r="KWW48" s="1396"/>
      <c r="KWX48" s="1396"/>
      <c r="KWY48" s="1396"/>
      <c r="KWZ48" s="1396"/>
      <c r="KXA48" s="1396"/>
      <c r="KXB48" s="1396"/>
      <c r="KXC48" s="1396"/>
      <c r="KXD48" s="1396"/>
      <c r="KXE48" s="1396" t="s">
        <v>185</v>
      </c>
      <c r="KXF48" s="1396"/>
      <c r="KXG48" s="1396"/>
      <c r="KXH48" s="1396"/>
      <c r="KXI48" s="1396"/>
      <c r="KXJ48" s="1396"/>
      <c r="KXK48" s="1396"/>
      <c r="KXL48" s="1396"/>
      <c r="KXM48" s="1396"/>
      <c r="KXN48" s="1396"/>
      <c r="KXO48" s="1396"/>
      <c r="KXP48" s="1396"/>
      <c r="KXQ48" s="1396"/>
      <c r="KXR48" s="1396"/>
      <c r="KXS48" s="1396"/>
      <c r="KXT48" s="1396"/>
      <c r="KXU48" s="1396" t="s">
        <v>185</v>
      </c>
      <c r="KXV48" s="1396"/>
      <c r="KXW48" s="1396"/>
      <c r="KXX48" s="1396"/>
      <c r="KXY48" s="1396"/>
      <c r="KXZ48" s="1396"/>
      <c r="KYA48" s="1396"/>
      <c r="KYB48" s="1396"/>
      <c r="KYC48" s="1396"/>
      <c r="KYD48" s="1396"/>
      <c r="KYE48" s="1396"/>
      <c r="KYF48" s="1396"/>
      <c r="KYG48" s="1396"/>
      <c r="KYH48" s="1396"/>
      <c r="KYI48" s="1396"/>
      <c r="KYJ48" s="1396"/>
      <c r="KYK48" s="1396" t="s">
        <v>185</v>
      </c>
      <c r="KYL48" s="1396"/>
      <c r="KYM48" s="1396"/>
      <c r="KYN48" s="1396"/>
      <c r="KYO48" s="1396"/>
      <c r="KYP48" s="1396"/>
      <c r="KYQ48" s="1396"/>
      <c r="KYR48" s="1396"/>
      <c r="KYS48" s="1396"/>
      <c r="KYT48" s="1396"/>
      <c r="KYU48" s="1396"/>
      <c r="KYV48" s="1396"/>
      <c r="KYW48" s="1396"/>
      <c r="KYX48" s="1396"/>
      <c r="KYY48" s="1396"/>
      <c r="KYZ48" s="1396"/>
      <c r="KZA48" s="1396" t="s">
        <v>185</v>
      </c>
      <c r="KZB48" s="1396"/>
      <c r="KZC48" s="1396"/>
      <c r="KZD48" s="1396"/>
      <c r="KZE48" s="1396"/>
      <c r="KZF48" s="1396"/>
      <c r="KZG48" s="1396"/>
      <c r="KZH48" s="1396"/>
      <c r="KZI48" s="1396"/>
      <c r="KZJ48" s="1396"/>
      <c r="KZK48" s="1396"/>
      <c r="KZL48" s="1396"/>
      <c r="KZM48" s="1396"/>
      <c r="KZN48" s="1396"/>
      <c r="KZO48" s="1396"/>
      <c r="KZP48" s="1396"/>
      <c r="KZQ48" s="1396" t="s">
        <v>185</v>
      </c>
      <c r="KZR48" s="1396"/>
      <c r="KZS48" s="1396"/>
      <c r="KZT48" s="1396"/>
      <c r="KZU48" s="1396"/>
      <c r="KZV48" s="1396"/>
      <c r="KZW48" s="1396"/>
      <c r="KZX48" s="1396"/>
      <c r="KZY48" s="1396"/>
      <c r="KZZ48" s="1396"/>
      <c r="LAA48" s="1396"/>
      <c r="LAB48" s="1396"/>
      <c r="LAC48" s="1396"/>
      <c r="LAD48" s="1396"/>
      <c r="LAE48" s="1396"/>
      <c r="LAF48" s="1396"/>
      <c r="LAG48" s="1396" t="s">
        <v>185</v>
      </c>
      <c r="LAH48" s="1396"/>
      <c r="LAI48" s="1396"/>
      <c r="LAJ48" s="1396"/>
      <c r="LAK48" s="1396"/>
      <c r="LAL48" s="1396"/>
      <c r="LAM48" s="1396"/>
      <c r="LAN48" s="1396"/>
      <c r="LAO48" s="1396"/>
      <c r="LAP48" s="1396"/>
      <c r="LAQ48" s="1396"/>
      <c r="LAR48" s="1396"/>
      <c r="LAS48" s="1396"/>
      <c r="LAT48" s="1396"/>
      <c r="LAU48" s="1396"/>
      <c r="LAV48" s="1396"/>
      <c r="LAW48" s="1396" t="s">
        <v>185</v>
      </c>
      <c r="LAX48" s="1396"/>
      <c r="LAY48" s="1396"/>
      <c r="LAZ48" s="1396"/>
      <c r="LBA48" s="1396"/>
      <c r="LBB48" s="1396"/>
      <c r="LBC48" s="1396"/>
      <c r="LBD48" s="1396"/>
      <c r="LBE48" s="1396"/>
      <c r="LBF48" s="1396"/>
      <c r="LBG48" s="1396"/>
      <c r="LBH48" s="1396"/>
      <c r="LBI48" s="1396"/>
      <c r="LBJ48" s="1396"/>
      <c r="LBK48" s="1396"/>
      <c r="LBL48" s="1396"/>
      <c r="LBM48" s="1396" t="s">
        <v>185</v>
      </c>
      <c r="LBN48" s="1396"/>
      <c r="LBO48" s="1396"/>
      <c r="LBP48" s="1396"/>
      <c r="LBQ48" s="1396"/>
      <c r="LBR48" s="1396"/>
      <c r="LBS48" s="1396"/>
      <c r="LBT48" s="1396"/>
      <c r="LBU48" s="1396"/>
      <c r="LBV48" s="1396"/>
      <c r="LBW48" s="1396"/>
      <c r="LBX48" s="1396"/>
      <c r="LBY48" s="1396"/>
      <c r="LBZ48" s="1396"/>
      <c r="LCA48" s="1396"/>
      <c r="LCB48" s="1396"/>
      <c r="LCC48" s="1396" t="s">
        <v>185</v>
      </c>
      <c r="LCD48" s="1396"/>
      <c r="LCE48" s="1396"/>
      <c r="LCF48" s="1396"/>
      <c r="LCG48" s="1396"/>
      <c r="LCH48" s="1396"/>
      <c r="LCI48" s="1396"/>
      <c r="LCJ48" s="1396"/>
      <c r="LCK48" s="1396"/>
      <c r="LCL48" s="1396"/>
      <c r="LCM48" s="1396"/>
      <c r="LCN48" s="1396"/>
      <c r="LCO48" s="1396"/>
      <c r="LCP48" s="1396"/>
      <c r="LCQ48" s="1396"/>
      <c r="LCR48" s="1396"/>
      <c r="LCS48" s="1396" t="s">
        <v>185</v>
      </c>
      <c r="LCT48" s="1396"/>
      <c r="LCU48" s="1396"/>
      <c r="LCV48" s="1396"/>
      <c r="LCW48" s="1396"/>
      <c r="LCX48" s="1396"/>
      <c r="LCY48" s="1396"/>
      <c r="LCZ48" s="1396"/>
      <c r="LDA48" s="1396"/>
      <c r="LDB48" s="1396"/>
      <c r="LDC48" s="1396"/>
      <c r="LDD48" s="1396"/>
      <c r="LDE48" s="1396"/>
      <c r="LDF48" s="1396"/>
      <c r="LDG48" s="1396"/>
      <c r="LDH48" s="1396"/>
      <c r="LDI48" s="1396" t="s">
        <v>185</v>
      </c>
      <c r="LDJ48" s="1396"/>
      <c r="LDK48" s="1396"/>
      <c r="LDL48" s="1396"/>
      <c r="LDM48" s="1396"/>
      <c r="LDN48" s="1396"/>
      <c r="LDO48" s="1396"/>
      <c r="LDP48" s="1396"/>
      <c r="LDQ48" s="1396"/>
      <c r="LDR48" s="1396"/>
      <c r="LDS48" s="1396"/>
      <c r="LDT48" s="1396"/>
      <c r="LDU48" s="1396"/>
      <c r="LDV48" s="1396"/>
      <c r="LDW48" s="1396"/>
      <c r="LDX48" s="1396"/>
      <c r="LDY48" s="1396" t="s">
        <v>185</v>
      </c>
      <c r="LDZ48" s="1396"/>
      <c r="LEA48" s="1396"/>
      <c r="LEB48" s="1396"/>
      <c r="LEC48" s="1396"/>
      <c r="LED48" s="1396"/>
      <c r="LEE48" s="1396"/>
      <c r="LEF48" s="1396"/>
      <c r="LEG48" s="1396"/>
      <c r="LEH48" s="1396"/>
      <c r="LEI48" s="1396"/>
      <c r="LEJ48" s="1396"/>
      <c r="LEK48" s="1396"/>
      <c r="LEL48" s="1396"/>
      <c r="LEM48" s="1396"/>
      <c r="LEN48" s="1396"/>
      <c r="LEO48" s="1396" t="s">
        <v>185</v>
      </c>
      <c r="LEP48" s="1396"/>
      <c r="LEQ48" s="1396"/>
      <c r="LER48" s="1396"/>
      <c r="LES48" s="1396"/>
      <c r="LET48" s="1396"/>
      <c r="LEU48" s="1396"/>
      <c r="LEV48" s="1396"/>
      <c r="LEW48" s="1396"/>
      <c r="LEX48" s="1396"/>
      <c r="LEY48" s="1396"/>
      <c r="LEZ48" s="1396"/>
      <c r="LFA48" s="1396"/>
      <c r="LFB48" s="1396"/>
      <c r="LFC48" s="1396"/>
      <c r="LFD48" s="1396"/>
      <c r="LFE48" s="1396" t="s">
        <v>185</v>
      </c>
      <c r="LFF48" s="1396"/>
      <c r="LFG48" s="1396"/>
      <c r="LFH48" s="1396"/>
      <c r="LFI48" s="1396"/>
      <c r="LFJ48" s="1396"/>
      <c r="LFK48" s="1396"/>
      <c r="LFL48" s="1396"/>
      <c r="LFM48" s="1396"/>
      <c r="LFN48" s="1396"/>
      <c r="LFO48" s="1396"/>
      <c r="LFP48" s="1396"/>
      <c r="LFQ48" s="1396"/>
      <c r="LFR48" s="1396"/>
      <c r="LFS48" s="1396"/>
      <c r="LFT48" s="1396"/>
      <c r="LFU48" s="1396" t="s">
        <v>185</v>
      </c>
      <c r="LFV48" s="1396"/>
      <c r="LFW48" s="1396"/>
      <c r="LFX48" s="1396"/>
      <c r="LFY48" s="1396"/>
      <c r="LFZ48" s="1396"/>
      <c r="LGA48" s="1396"/>
      <c r="LGB48" s="1396"/>
      <c r="LGC48" s="1396"/>
      <c r="LGD48" s="1396"/>
      <c r="LGE48" s="1396"/>
      <c r="LGF48" s="1396"/>
      <c r="LGG48" s="1396"/>
      <c r="LGH48" s="1396"/>
      <c r="LGI48" s="1396"/>
      <c r="LGJ48" s="1396"/>
      <c r="LGK48" s="1396" t="s">
        <v>185</v>
      </c>
      <c r="LGL48" s="1396"/>
      <c r="LGM48" s="1396"/>
      <c r="LGN48" s="1396"/>
      <c r="LGO48" s="1396"/>
      <c r="LGP48" s="1396"/>
      <c r="LGQ48" s="1396"/>
      <c r="LGR48" s="1396"/>
      <c r="LGS48" s="1396"/>
      <c r="LGT48" s="1396"/>
      <c r="LGU48" s="1396"/>
      <c r="LGV48" s="1396"/>
      <c r="LGW48" s="1396"/>
      <c r="LGX48" s="1396"/>
      <c r="LGY48" s="1396"/>
      <c r="LGZ48" s="1396"/>
      <c r="LHA48" s="1396" t="s">
        <v>185</v>
      </c>
      <c r="LHB48" s="1396"/>
      <c r="LHC48" s="1396"/>
      <c r="LHD48" s="1396"/>
      <c r="LHE48" s="1396"/>
      <c r="LHF48" s="1396"/>
      <c r="LHG48" s="1396"/>
      <c r="LHH48" s="1396"/>
      <c r="LHI48" s="1396"/>
      <c r="LHJ48" s="1396"/>
      <c r="LHK48" s="1396"/>
      <c r="LHL48" s="1396"/>
      <c r="LHM48" s="1396"/>
      <c r="LHN48" s="1396"/>
      <c r="LHO48" s="1396"/>
      <c r="LHP48" s="1396"/>
      <c r="LHQ48" s="1396" t="s">
        <v>185</v>
      </c>
      <c r="LHR48" s="1396"/>
      <c r="LHS48" s="1396"/>
      <c r="LHT48" s="1396"/>
      <c r="LHU48" s="1396"/>
      <c r="LHV48" s="1396"/>
      <c r="LHW48" s="1396"/>
      <c r="LHX48" s="1396"/>
      <c r="LHY48" s="1396"/>
      <c r="LHZ48" s="1396"/>
      <c r="LIA48" s="1396"/>
      <c r="LIB48" s="1396"/>
      <c r="LIC48" s="1396"/>
      <c r="LID48" s="1396"/>
      <c r="LIE48" s="1396"/>
      <c r="LIF48" s="1396"/>
      <c r="LIG48" s="1396" t="s">
        <v>185</v>
      </c>
      <c r="LIH48" s="1396"/>
      <c r="LII48" s="1396"/>
      <c r="LIJ48" s="1396"/>
      <c r="LIK48" s="1396"/>
      <c r="LIL48" s="1396"/>
      <c r="LIM48" s="1396"/>
      <c r="LIN48" s="1396"/>
      <c r="LIO48" s="1396"/>
      <c r="LIP48" s="1396"/>
      <c r="LIQ48" s="1396"/>
      <c r="LIR48" s="1396"/>
      <c r="LIS48" s="1396"/>
      <c r="LIT48" s="1396"/>
      <c r="LIU48" s="1396"/>
      <c r="LIV48" s="1396"/>
      <c r="LIW48" s="1396" t="s">
        <v>185</v>
      </c>
      <c r="LIX48" s="1396"/>
      <c r="LIY48" s="1396"/>
      <c r="LIZ48" s="1396"/>
      <c r="LJA48" s="1396"/>
      <c r="LJB48" s="1396"/>
      <c r="LJC48" s="1396"/>
      <c r="LJD48" s="1396"/>
      <c r="LJE48" s="1396"/>
      <c r="LJF48" s="1396"/>
      <c r="LJG48" s="1396"/>
      <c r="LJH48" s="1396"/>
      <c r="LJI48" s="1396"/>
      <c r="LJJ48" s="1396"/>
      <c r="LJK48" s="1396"/>
      <c r="LJL48" s="1396"/>
      <c r="LJM48" s="1396" t="s">
        <v>185</v>
      </c>
      <c r="LJN48" s="1396"/>
      <c r="LJO48" s="1396"/>
      <c r="LJP48" s="1396"/>
      <c r="LJQ48" s="1396"/>
      <c r="LJR48" s="1396"/>
      <c r="LJS48" s="1396"/>
      <c r="LJT48" s="1396"/>
      <c r="LJU48" s="1396"/>
      <c r="LJV48" s="1396"/>
      <c r="LJW48" s="1396"/>
      <c r="LJX48" s="1396"/>
      <c r="LJY48" s="1396"/>
      <c r="LJZ48" s="1396"/>
      <c r="LKA48" s="1396"/>
      <c r="LKB48" s="1396"/>
      <c r="LKC48" s="1396" t="s">
        <v>185</v>
      </c>
      <c r="LKD48" s="1396"/>
      <c r="LKE48" s="1396"/>
      <c r="LKF48" s="1396"/>
      <c r="LKG48" s="1396"/>
      <c r="LKH48" s="1396"/>
      <c r="LKI48" s="1396"/>
      <c r="LKJ48" s="1396"/>
      <c r="LKK48" s="1396"/>
      <c r="LKL48" s="1396"/>
      <c r="LKM48" s="1396"/>
      <c r="LKN48" s="1396"/>
      <c r="LKO48" s="1396"/>
      <c r="LKP48" s="1396"/>
      <c r="LKQ48" s="1396"/>
      <c r="LKR48" s="1396"/>
      <c r="LKS48" s="1396" t="s">
        <v>185</v>
      </c>
      <c r="LKT48" s="1396"/>
      <c r="LKU48" s="1396"/>
      <c r="LKV48" s="1396"/>
      <c r="LKW48" s="1396"/>
      <c r="LKX48" s="1396"/>
      <c r="LKY48" s="1396"/>
      <c r="LKZ48" s="1396"/>
      <c r="LLA48" s="1396"/>
      <c r="LLB48" s="1396"/>
      <c r="LLC48" s="1396"/>
      <c r="LLD48" s="1396"/>
      <c r="LLE48" s="1396"/>
      <c r="LLF48" s="1396"/>
      <c r="LLG48" s="1396"/>
      <c r="LLH48" s="1396"/>
      <c r="LLI48" s="1396" t="s">
        <v>185</v>
      </c>
      <c r="LLJ48" s="1396"/>
      <c r="LLK48" s="1396"/>
      <c r="LLL48" s="1396"/>
      <c r="LLM48" s="1396"/>
      <c r="LLN48" s="1396"/>
      <c r="LLO48" s="1396"/>
      <c r="LLP48" s="1396"/>
      <c r="LLQ48" s="1396"/>
      <c r="LLR48" s="1396"/>
      <c r="LLS48" s="1396"/>
      <c r="LLT48" s="1396"/>
      <c r="LLU48" s="1396"/>
      <c r="LLV48" s="1396"/>
      <c r="LLW48" s="1396"/>
      <c r="LLX48" s="1396"/>
      <c r="LLY48" s="1396" t="s">
        <v>185</v>
      </c>
      <c r="LLZ48" s="1396"/>
      <c r="LMA48" s="1396"/>
      <c r="LMB48" s="1396"/>
      <c r="LMC48" s="1396"/>
      <c r="LMD48" s="1396"/>
      <c r="LME48" s="1396"/>
      <c r="LMF48" s="1396"/>
      <c r="LMG48" s="1396"/>
      <c r="LMH48" s="1396"/>
      <c r="LMI48" s="1396"/>
      <c r="LMJ48" s="1396"/>
      <c r="LMK48" s="1396"/>
      <c r="LML48" s="1396"/>
      <c r="LMM48" s="1396"/>
      <c r="LMN48" s="1396"/>
      <c r="LMO48" s="1396" t="s">
        <v>185</v>
      </c>
      <c r="LMP48" s="1396"/>
      <c r="LMQ48" s="1396"/>
      <c r="LMR48" s="1396"/>
      <c r="LMS48" s="1396"/>
      <c r="LMT48" s="1396"/>
      <c r="LMU48" s="1396"/>
      <c r="LMV48" s="1396"/>
      <c r="LMW48" s="1396"/>
      <c r="LMX48" s="1396"/>
      <c r="LMY48" s="1396"/>
      <c r="LMZ48" s="1396"/>
      <c r="LNA48" s="1396"/>
      <c r="LNB48" s="1396"/>
      <c r="LNC48" s="1396"/>
      <c r="LND48" s="1396"/>
      <c r="LNE48" s="1396" t="s">
        <v>185</v>
      </c>
      <c r="LNF48" s="1396"/>
      <c r="LNG48" s="1396"/>
      <c r="LNH48" s="1396"/>
      <c r="LNI48" s="1396"/>
      <c r="LNJ48" s="1396"/>
      <c r="LNK48" s="1396"/>
      <c r="LNL48" s="1396"/>
      <c r="LNM48" s="1396"/>
      <c r="LNN48" s="1396"/>
      <c r="LNO48" s="1396"/>
      <c r="LNP48" s="1396"/>
      <c r="LNQ48" s="1396"/>
      <c r="LNR48" s="1396"/>
      <c r="LNS48" s="1396"/>
      <c r="LNT48" s="1396"/>
      <c r="LNU48" s="1396" t="s">
        <v>185</v>
      </c>
      <c r="LNV48" s="1396"/>
      <c r="LNW48" s="1396"/>
      <c r="LNX48" s="1396"/>
      <c r="LNY48" s="1396"/>
      <c r="LNZ48" s="1396"/>
      <c r="LOA48" s="1396"/>
      <c r="LOB48" s="1396"/>
      <c r="LOC48" s="1396"/>
      <c r="LOD48" s="1396"/>
      <c r="LOE48" s="1396"/>
      <c r="LOF48" s="1396"/>
      <c r="LOG48" s="1396"/>
      <c r="LOH48" s="1396"/>
      <c r="LOI48" s="1396"/>
      <c r="LOJ48" s="1396"/>
      <c r="LOK48" s="1396" t="s">
        <v>185</v>
      </c>
      <c r="LOL48" s="1396"/>
      <c r="LOM48" s="1396"/>
      <c r="LON48" s="1396"/>
      <c r="LOO48" s="1396"/>
      <c r="LOP48" s="1396"/>
      <c r="LOQ48" s="1396"/>
      <c r="LOR48" s="1396"/>
      <c r="LOS48" s="1396"/>
      <c r="LOT48" s="1396"/>
      <c r="LOU48" s="1396"/>
      <c r="LOV48" s="1396"/>
      <c r="LOW48" s="1396"/>
      <c r="LOX48" s="1396"/>
      <c r="LOY48" s="1396"/>
      <c r="LOZ48" s="1396"/>
      <c r="LPA48" s="1396" t="s">
        <v>185</v>
      </c>
      <c r="LPB48" s="1396"/>
      <c r="LPC48" s="1396"/>
      <c r="LPD48" s="1396"/>
      <c r="LPE48" s="1396"/>
      <c r="LPF48" s="1396"/>
      <c r="LPG48" s="1396"/>
      <c r="LPH48" s="1396"/>
      <c r="LPI48" s="1396"/>
      <c r="LPJ48" s="1396"/>
      <c r="LPK48" s="1396"/>
      <c r="LPL48" s="1396"/>
      <c r="LPM48" s="1396"/>
      <c r="LPN48" s="1396"/>
      <c r="LPO48" s="1396"/>
      <c r="LPP48" s="1396"/>
      <c r="LPQ48" s="1396" t="s">
        <v>185</v>
      </c>
      <c r="LPR48" s="1396"/>
      <c r="LPS48" s="1396"/>
      <c r="LPT48" s="1396"/>
      <c r="LPU48" s="1396"/>
      <c r="LPV48" s="1396"/>
      <c r="LPW48" s="1396"/>
      <c r="LPX48" s="1396"/>
      <c r="LPY48" s="1396"/>
      <c r="LPZ48" s="1396"/>
      <c r="LQA48" s="1396"/>
      <c r="LQB48" s="1396"/>
      <c r="LQC48" s="1396"/>
      <c r="LQD48" s="1396"/>
      <c r="LQE48" s="1396"/>
      <c r="LQF48" s="1396"/>
      <c r="LQG48" s="1396" t="s">
        <v>185</v>
      </c>
      <c r="LQH48" s="1396"/>
      <c r="LQI48" s="1396"/>
      <c r="LQJ48" s="1396"/>
      <c r="LQK48" s="1396"/>
      <c r="LQL48" s="1396"/>
      <c r="LQM48" s="1396"/>
      <c r="LQN48" s="1396"/>
      <c r="LQO48" s="1396"/>
      <c r="LQP48" s="1396"/>
      <c r="LQQ48" s="1396"/>
      <c r="LQR48" s="1396"/>
      <c r="LQS48" s="1396"/>
      <c r="LQT48" s="1396"/>
      <c r="LQU48" s="1396"/>
      <c r="LQV48" s="1396"/>
      <c r="LQW48" s="1396" t="s">
        <v>185</v>
      </c>
      <c r="LQX48" s="1396"/>
      <c r="LQY48" s="1396"/>
      <c r="LQZ48" s="1396"/>
      <c r="LRA48" s="1396"/>
      <c r="LRB48" s="1396"/>
      <c r="LRC48" s="1396"/>
      <c r="LRD48" s="1396"/>
      <c r="LRE48" s="1396"/>
      <c r="LRF48" s="1396"/>
      <c r="LRG48" s="1396"/>
      <c r="LRH48" s="1396"/>
      <c r="LRI48" s="1396"/>
      <c r="LRJ48" s="1396"/>
      <c r="LRK48" s="1396"/>
      <c r="LRL48" s="1396"/>
      <c r="LRM48" s="1396" t="s">
        <v>185</v>
      </c>
      <c r="LRN48" s="1396"/>
      <c r="LRO48" s="1396"/>
      <c r="LRP48" s="1396"/>
      <c r="LRQ48" s="1396"/>
      <c r="LRR48" s="1396"/>
      <c r="LRS48" s="1396"/>
      <c r="LRT48" s="1396"/>
      <c r="LRU48" s="1396"/>
      <c r="LRV48" s="1396"/>
      <c r="LRW48" s="1396"/>
      <c r="LRX48" s="1396"/>
      <c r="LRY48" s="1396"/>
      <c r="LRZ48" s="1396"/>
      <c r="LSA48" s="1396"/>
      <c r="LSB48" s="1396"/>
      <c r="LSC48" s="1396" t="s">
        <v>185</v>
      </c>
      <c r="LSD48" s="1396"/>
      <c r="LSE48" s="1396"/>
      <c r="LSF48" s="1396"/>
      <c r="LSG48" s="1396"/>
      <c r="LSH48" s="1396"/>
      <c r="LSI48" s="1396"/>
      <c r="LSJ48" s="1396"/>
      <c r="LSK48" s="1396"/>
      <c r="LSL48" s="1396"/>
      <c r="LSM48" s="1396"/>
      <c r="LSN48" s="1396"/>
      <c r="LSO48" s="1396"/>
      <c r="LSP48" s="1396"/>
      <c r="LSQ48" s="1396"/>
      <c r="LSR48" s="1396"/>
      <c r="LSS48" s="1396" t="s">
        <v>185</v>
      </c>
      <c r="LST48" s="1396"/>
      <c r="LSU48" s="1396"/>
      <c r="LSV48" s="1396"/>
      <c r="LSW48" s="1396"/>
      <c r="LSX48" s="1396"/>
      <c r="LSY48" s="1396"/>
      <c r="LSZ48" s="1396"/>
      <c r="LTA48" s="1396"/>
      <c r="LTB48" s="1396"/>
      <c r="LTC48" s="1396"/>
      <c r="LTD48" s="1396"/>
      <c r="LTE48" s="1396"/>
      <c r="LTF48" s="1396"/>
      <c r="LTG48" s="1396"/>
      <c r="LTH48" s="1396"/>
      <c r="LTI48" s="1396" t="s">
        <v>185</v>
      </c>
      <c r="LTJ48" s="1396"/>
      <c r="LTK48" s="1396"/>
      <c r="LTL48" s="1396"/>
      <c r="LTM48" s="1396"/>
      <c r="LTN48" s="1396"/>
      <c r="LTO48" s="1396"/>
      <c r="LTP48" s="1396"/>
      <c r="LTQ48" s="1396"/>
      <c r="LTR48" s="1396"/>
      <c r="LTS48" s="1396"/>
      <c r="LTT48" s="1396"/>
      <c r="LTU48" s="1396"/>
      <c r="LTV48" s="1396"/>
      <c r="LTW48" s="1396"/>
      <c r="LTX48" s="1396"/>
      <c r="LTY48" s="1396" t="s">
        <v>185</v>
      </c>
      <c r="LTZ48" s="1396"/>
      <c r="LUA48" s="1396"/>
      <c r="LUB48" s="1396"/>
      <c r="LUC48" s="1396"/>
      <c r="LUD48" s="1396"/>
      <c r="LUE48" s="1396"/>
      <c r="LUF48" s="1396"/>
      <c r="LUG48" s="1396"/>
      <c r="LUH48" s="1396"/>
      <c r="LUI48" s="1396"/>
      <c r="LUJ48" s="1396"/>
      <c r="LUK48" s="1396"/>
      <c r="LUL48" s="1396"/>
      <c r="LUM48" s="1396"/>
      <c r="LUN48" s="1396"/>
      <c r="LUO48" s="1396" t="s">
        <v>185</v>
      </c>
      <c r="LUP48" s="1396"/>
      <c r="LUQ48" s="1396"/>
      <c r="LUR48" s="1396"/>
      <c r="LUS48" s="1396"/>
      <c r="LUT48" s="1396"/>
      <c r="LUU48" s="1396"/>
      <c r="LUV48" s="1396"/>
      <c r="LUW48" s="1396"/>
      <c r="LUX48" s="1396"/>
      <c r="LUY48" s="1396"/>
      <c r="LUZ48" s="1396"/>
      <c r="LVA48" s="1396"/>
      <c r="LVB48" s="1396"/>
      <c r="LVC48" s="1396"/>
      <c r="LVD48" s="1396"/>
      <c r="LVE48" s="1396" t="s">
        <v>185</v>
      </c>
      <c r="LVF48" s="1396"/>
      <c r="LVG48" s="1396"/>
      <c r="LVH48" s="1396"/>
      <c r="LVI48" s="1396"/>
      <c r="LVJ48" s="1396"/>
      <c r="LVK48" s="1396"/>
      <c r="LVL48" s="1396"/>
      <c r="LVM48" s="1396"/>
      <c r="LVN48" s="1396"/>
      <c r="LVO48" s="1396"/>
      <c r="LVP48" s="1396"/>
      <c r="LVQ48" s="1396"/>
      <c r="LVR48" s="1396"/>
      <c r="LVS48" s="1396"/>
      <c r="LVT48" s="1396"/>
      <c r="LVU48" s="1396" t="s">
        <v>185</v>
      </c>
      <c r="LVV48" s="1396"/>
      <c r="LVW48" s="1396"/>
      <c r="LVX48" s="1396"/>
      <c r="LVY48" s="1396"/>
      <c r="LVZ48" s="1396"/>
      <c r="LWA48" s="1396"/>
      <c r="LWB48" s="1396"/>
      <c r="LWC48" s="1396"/>
      <c r="LWD48" s="1396"/>
      <c r="LWE48" s="1396"/>
      <c r="LWF48" s="1396"/>
      <c r="LWG48" s="1396"/>
      <c r="LWH48" s="1396"/>
      <c r="LWI48" s="1396"/>
      <c r="LWJ48" s="1396"/>
      <c r="LWK48" s="1396" t="s">
        <v>185</v>
      </c>
      <c r="LWL48" s="1396"/>
      <c r="LWM48" s="1396"/>
      <c r="LWN48" s="1396"/>
      <c r="LWO48" s="1396"/>
      <c r="LWP48" s="1396"/>
      <c r="LWQ48" s="1396"/>
      <c r="LWR48" s="1396"/>
      <c r="LWS48" s="1396"/>
      <c r="LWT48" s="1396"/>
      <c r="LWU48" s="1396"/>
      <c r="LWV48" s="1396"/>
      <c r="LWW48" s="1396"/>
      <c r="LWX48" s="1396"/>
      <c r="LWY48" s="1396"/>
      <c r="LWZ48" s="1396"/>
      <c r="LXA48" s="1396" t="s">
        <v>185</v>
      </c>
      <c r="LXB48" s="1396"/>
      <c r="LXC48" s="1396"/>
      <c r="LXD48" s="1396"/>
      <c r="LXE48" s="1396"/>
      <c r="LXF48" s="1396"/>
      <c r="LXG48" s="1396"/>
      <c r="LXH48" s="1396"/>
      <c r="LXI48" s="1396"/>
      <c r="LXJ48" s="1396"/>
      <c r="LXK48" s="1396"/>
      <c r="LXL48" s="1396"/>
      <c r="LXM48" s="1396"/>
      <c r="LXN48" s="1396"/>
      <c r="LXO48" s="1396"/>
      <c r="LXP48" s="1396"/>
      <c r="LXQ48" s="1396" t="s">
        <v>185</v>
      </c>
      <c r="LXR48" s="1396"/>
      <c r="LXS48" s="1396"/>
      <c r="LXT48" s="1396"/>
      <c r="LXU48" s="1396"/>
      <c r="LXV48" s="1396"/>
      <c r="LXW48" s="1396"/>
      <c r="LXX48" s="1396"/>
      <c r="LXY48" s="1396"/>
      <c r="LXZ48" s="1396"/>
      <c r="LYA48" s="1396"/>
      <c r="LYB48" s="1396"/>
      <c r="LYC48" s="1396"/>
      <c r="LYD48" s="1396"/>
      <c r="LYE48" s="1396"/>
      <c r="LYF48" s="1396"/>
      <c r="LYG48" s="1396" t="s">
        <v>185</v>
      </c>
      <c r="LYH48" s="1396"/>
      <c r="LYI48" s="1396"/>
      <c r="LYJ48" s="1396"/>
      <c r="LYK48" s="1396"/>
      <c r="LYL48" s="1396"/>
      <c r="LYM48" s="1396"/>
      <c r="LYN48" s="1396"/>
      <c r="LYO48" s="1396"/>
      <c r="LYP48" s="1396"/>
      <c r="LYQ48" s="1396"/>
      <c r="LYR48" s="1396"/>
      <c r="LYS48" s="1396"/>
      <c r="LYT48" s="1396"/>
      <c r="LYU48" s="1396"/>
      <c r="LYV48" s="1396"/>
      <c r="LYW48" s="1396" t="s">
        <v>185</v>
      </c>
      <c r="LYX48" s="1396"/>
      <c r="LYY48" s="1396"/>
      <c r="LYZ48" s="1396"/>
      <c r="LZA48" s="1396"/>
      <c r="LZB48" s="1396"/>
      <c r="LZC48" s="1396"/>
      <c r="LZD48" s="1396"/>
      <c r="LZE48" s="1396"/>
      <c r="LZF48" s="1396"/>
      <c r="LZG48" s="1396"/>
      <c r="LZH48" s="1396"/>
      <c r="LZI48" s="1396"/>
      <c r="LZJ48" s="1396"/>
      <c r="LZK48" s="1396"/>
      <c r="LZL48" s="1396"/>
      <c r="LZM48" s="1396" t="s">
        <v>185</v>
      </c>
      <c r="LZN48" s="1396"/>
      <c r="LZO48" s="1396"/>
      <c r="LZP48" s="1396"/>
      <c r="LZQ48" s="1396"/>
      <c r="LZR48" s="1396"/>
      <c r="LZS48" s="1396"/>
      <c r="LZT48" s="1396"/>
      <c r="LZU48" s="1396"/>
      <c r="LZV48" s="1396"/>
      <c r="LZW48" s="1396"/>
      <c r="LZX48" s="1396"/>
      <c r="LZY48" s="1396"/>
      <c r="LZZ48" s="1396"/>
      <c r="MAA48" s="1396"/>
      <c r="MAB48" s="1396"/>
      <c r="MAC48" s="1396" t="s">
        <v>185</v>
      </c>
      <c r="MAD48" s="1396"/>
      <c r="MAE48" s="1396"/>
      <c r="MAF48" s="1396"/>
      <c r="MAG48" s="1396"/>
      <c r="MAH48" s="1396"/>
      <c r="MAI48" s="1396"/>
      <c r="MAJ48" s="1396"/>
      <c r="MAK48" s="1396"/>
      <c r="MAL48" s="1396"/>
      <c r="MAM48" s="1396"/>
      <c r="MAN48" s="1396"/>
      <c r="MAO48" s="1396"/>
      <c r="MAP48" s="1396"/>
      <c r="MAQ48" s="1396"/>
      <c r="MAR48" s="1396"/>
      <c r="MAS48" s="1396" t="s">
        <v>185</v>
      </c>
      <c r="MAT48" s="1396"/>
      <c r="MAU48" s="1396"/>
      <c r="MAV48" s="1396"/>
      <c r="MAW48" s="1396"/>
      <c r="MAX48" s="1396"/>
      <c r="MAY48" s="1396"/>
      <c r="MAZ48" s="1396"/>
      <c r="MBA48" s="1396"/>
      <c r="MBB48" s="1396"/>
      <c r="MBC48" s="1396"/>
      <c r="MBD48" s="1396"/>
      <c r="MBE48" s="1396"/>
      <c r="MBF48" s="1396"/>
      <c r="MBG48" s="1396"/>
      <c r="MBH48" s="1396"/>
      <c r="MBI48" s="1396" t="s">
        <v>185</v>
      </c>
      <c r="MBJ48" s="1396"/>
      <c r="MBK48" s="1396"/>
      <c r="MBL48" s="1396"/>
      <c r="MBM48" s="1396"/>
      <c r="MBN48" s="1396"/>
      <c r="MBO48" s="1396"/>
      <c r="MBP48" s="1396"/>
      <c r="MBQ48" s="1396"/>
      <c r="MBR48" s="1396"/>
      <c r="MBS48" s="1396"/>
      <c r="MBT48" s="1396"/>
      <c r="MBU48" s="1396"/>
      <c r="MBV48" s="1396"/>
      <c r="MBW48" s="1396"/>
      <c r="MBX48" s="1396"/>
      <c r="MBY48" s="1396" t="s">
        <v>185</v>
      </c>
      <c r="MBZ48" s="1396"/>
      <c r="MCA48" s="1396"/>
      <c r="MCB48" s="1396"/>
      <c r="MCC48" s="1396"/>
      <c r="MCD48" s="1396"/>
      <c r="MCE48" s="1396"/>
      <c r="MCF48" s="1396"/>
      <c r="MCG48" s="1396"/>
      <c r="MCH48" s="1396"/>
      <c r="MCI48" s="1396"/>
      <c r="MCJ48" s="1396"/>
      <c r="MCK48" s="1396"/>
      <c r="MCL48" s="1396"/>
      <c r="MCM48" s="1396"/>
      <c r="MCN48" s="1396"/>
      <c r="MCO48" s="1396" t="s">
        <v>185</v>
      </c>
      <c r="MCP48" s="1396"/>
      <c r="MCQ48" s="1396"/>
      <c r="MCR48" s="1396"/>
      <c r="MCS48" s="1396"/>
      <c r="MCT48" s="1396"/>
      <c r="MCU48" s="1396"/>
      <c r="MCV48" s="1396"/>
      <c r="MCW48" s="1396"/>
      <c r="MCX48" s="1396"/>
      <c r="MCY48" s="1396"/>
      <c r="MCZ48" s="1396"/>
      <c r="MDA48" s="1396"/>
      <c r="MDB48" s="1396"/>
      <c r="MDC48" s="1396"/>
      <c r="MDD48" s="1396"/>
      <c r="MDE48" s="1396" t="s">
        <v>185</v>
      </c>
      <c r="MDF48" s="1396"/>
      <c r="MDG48" s="1396"/>
      <c r="MDH48" s="1396"/>
      <c r="MDI48" s="1396"/>
      <c r="MDJ48" s="1396"/>
      <c r="MDK48" s="1396"/>
      <c r="MDL48" s="1396"/>
      <c r="MDM48" s="1396"/>
      <c r="MDN48" s="1396"/>
      <c r="MDO48" s="1396"/>
      <c r="MDP48" s="1396"/>
      <c r="MDQ48" s="1396"/>
      <c r="MDR48" s="1396"/>
      <c r="MDS48" s="1396"/>
      <c r="MDT48" s="1396"/>
      <c r="MDU48" s="1396" t="s">
        <v>185</v>
      </c>
      <c r="MDV48" s="1396"/>
      <c r="MDW48" s="1396"/>
      <c r="MDX48" s="1396"/>
      <c r="MDY48" s="1396"/>
      <c r="MDZ48" s="1396"/>
      <c r="MEA48" s="1396"/>
      <c r="MEB48" s="1396"/>
      <c r="MEC48" s="1396"/>
      <c r="MED48" s="1396"/>
      <c r="MEE48" s="1396"/>
      <c r="MEF48" s="1396"/>
      <c r="MEG48" s="1396"/>
      <c r="MEH48" s="1396"/>
      <c r="MEI48" s="1396"/>
      <c r="MEJ48" s="1396"/>
      <c r="MEK48" s="1396" t="s">
        <v>185</v>
      </c>
      <c r="MEL48" s="1396"/>
      <c r="MEM48" s="1396"/>
      <c r="MEN48" s="1396"/>
      <c r="MEO48" s="1396"/>
      <c r="MEP48" s="1396"/>
      <c r="MEQ48" s="1396"/>
      <c r="MER48" s="1396"/>
      <c r="MES48" s="1396"/>
      <c r="MET48" s="1396"/>
      <c r="MEU48" s="1396"/>
      <c r="MEV48" s="1396"/>
      <c r="MEW48" s="1396"/>
      <c r="MEX48" s="1396"/>
      <c r="MEY48" s="1396"/>
      <c r="MEZ48" s="1396"/>
      <c r="MFA48" s="1396" t="s">
        <v>185</v>
      </c>
      <c r="MFB48" s="1396"/>
      <c r="MFC48" s="1396"/>
      <c r="MFD48" s="1396"/>
      <c r="MFE48" s="1396"/>
      <c r="MFF48" s="1396"/>
      <c r="MFG48" s="1396"/>
      <c r="MFH48" s="1396"/>
      <c r="MFI48" s="1396"/>
      <c r="MFJ48" s="1396"/>
      <c r="MFK48" s="1396"/>
      <c r="MFL48" s="1396"/>
      <c r="MFM48" s="1396"/>
      <c r="MFN48" s="1396"/>
      <c r="MFO48" s="1396"/>
      <c r="MFP48" s="1396"/>
      <c r="MFQ48" s="1396" t="s">
        <v>185</v>
      </c>
      <c r="MFR48" s="1396"/>
      <c r="MFS48" s="1396"/>
      <c r="MFT48" s="1396"/>
      <c r="MFU48" s="1396"/>
      <c r="MFV48" s="1396"/>
      <c r="MFW48" s="1396"/>
      <c r="MFX48" s="1396"/>
      <c r="MFY48" s="1396"/>
      <c r="MFZ48" s="1396"/>
      <c r="MGA48" s="1396"/>
      <c r="MGB48" s="1396"/>
      <c r="MGC48" s="1396"/>
      <c r="MGD48" s="1396"/>
      <c r="MGE48" s="1396"/>
      <c r="MGF48" s="1396"/>
      <c r="MGG48" s="1396" t="s">
        <v>185</v>
      </c>
      <c r="MGH48" s="1396"/>
      <c r="MGI48" s="1396"/>
      <c r="MGJ48" s="1396"/>
      <c r="MGK48" s="1396"/>
      <c r="MGL48" s="1396"/>
      <c r="MGM48" s="1396"/>
      <c r="MGN48" s="1396"/>
      <c r="MGO48" s="1396"/>
      <c r="MGP48" s="1396"/>
      <c r="MGQ48" s="1396"/>
      <c r="MGR48" s="1396"/>
      <c r="MGS48" s="1396"/>
      <c r="MGT48" s="1396"/>
      <c r="MGU48" s="1396"/>
      <c r="MGV48" s="1396"/>
      <c r="MGW48" s="1396" t="s">
        <v>185</v>
      </c>
      <c r="MGX48" s="1396"/>
      <c r="MGY48" s="1396"/>
      <c r="MGZ48" s="1396"/>
      <c r="MHA48" s="1396"/>
      <c r="MHB48" s="1396"/>
      <c r="MHC48" s="1396"/>
      <c r="MHD48" s="1396"/>
      <c r="MHE48" s="1396"/>
      <c r="MHF48" s="1396"/>
      <c r="MHG48" s="1396"/>
      <c r="MHH48" s="1396"/>
      <c r="MHI48" s="1396"/>
      <c r="MHJ48" s="1396"/>
      <c r="MHK48" s="1396"/>
      <c r="MHL48" s="1396"/>
      <c r="MHM48" s="1396" t="s">
        <v>185</v>
      </c>
      <c r="MHN48" s="1396"/>
      <c r="MHO48" s="1396"/>
      <c r="MHP48" s="1396"/>
      <c r="MHQ48" s="1396"/>
      <c r="MHR48" s="1396"/>
      <c r="MHS48" s="1396"/>
      <c r="MHT48" s="1396"/>
      <c r="MHU48" s="1396"/>
      <c r="MHV48" s="1396"/>
      <c r="MHW48" s="1396"/>
      <c r="MHX48" s="1396"/>
      <c r="MHY48" s="1396"/>
      <c r="MHZ48" s="1396"/>
      <c r="MIA48" s="1396"/>
      <c r="MIB48" s="1396"/>
      <c r="MIC48" s="1396" t="s">
        <v>185</v>
      </c>
      <c r="MID48" s="1396"/>
      <c r="MIE48" s="1396"/>
      <c r="MIF48" s="1396"/>
      <c r="MIG48" s="1396"/>
      <c r="MIH48" s="1396"/>
      <c r="MII48" s="1396"/>
      <c r="MIJ48" s="1396"/>
      <c r="MIK48" s="1396"/>
      <c r="MIL48" s="1396"/>
      <c r="MIM48" s="1396"/>
      <c r="MIN48" s="1396"/>
      <c r="MIO48" s="1396"/>
      <c r="MIP48" s="1396"/>
      <c r="MIQ48" s="1396"/>
      <c r="MIR48" s="1396"/>
      <c r="MIS48" s="1396" t="s">
        <v>185</v>
      </c>
      <c r="MIT48" s="1396"/>
      <c r="MIU48" s="1396"/>
      <c r="MIV48" s="1396"/>
      <c r="MIW48" s="1396"/>
      <c r="MIX48" s="1396"/>
      <c r="MIY48" s="1396"/>
      <c r="MIZ48" s="1396"/>
      <c r="MJA48" s="1396"/>
      <c r="MJB48" s="1396"/>
      <c r="MJC48" s="1396"/>
      <c r="MJD48" s="1396"/>
      <c r="MJE48" s="1396"/>
      <c r="MJF48" s="1396"/>
      <c r="MJG48" s="1396"/>
      <c r="MJH48" s="1396"/>
      <c r="MJI48" s="1396" t="s">
        <v>185</v>
      </c>
      <c r="MJJ48" s="1396"/>
      <c r="MJK48" s="1396"/>
      <c r="MJL48" s="1396"/>
      <c r="MJM48" s="1396"/>
      <c r="MJN48" s="1396"/>
      <c r="MJO48" s="1396"/>
      <c r="MJP48" s="1396"/>
      <c r="MJQ48" s="1396"/>
      <c r="MJR48" s="1396"/>
      <c r="MJS48" s="1396"/>
      <c r="MJT48" s="1396"/>
      <c r="MJU48" s="1396"/>
      <c r="MJV48" s="1396"/>
      <c r="MJW48" s="1396"/>
      <c r="MJX48" s="1396"/>
      <c r="MJY48" s="1396" t="s">
        <v>185</v>
      </c>
      <c r="MJZ48" s="1396"/>
      <c r="MKA48" s="1396"/>
      <c r="MKB48" s="1396"/>
      <c r="MKC48" s="1396"/>
      <c r="MKD48" s="1396"/>
      <c r="MKE48" s="1396"/>
      <c r="MKF48" s="1396"/>
      <c r="MKG48" s="1396"/>
      <c r="MKH48" s="1396"/>
      <c r="MKI48" s="1396"/>
      <c r="MKJ48" s="1396"/>
      <c r="MKK48" s="1396"/>
      <c r="MKL48" s="1396"/>
      <c r="MKM48" s="1396"/>
      <c r="MKN48" s="1396"/>
      <c r="MKO48" s="1396" t="s">
        <v>185</v>
      </c>
      <c r="MKP48" s="1396"/>
      <c r="MKQ48" s="1396"/>
      <c r="MKR48" s="1396"/>
      <c r="MKS48" s="1396"/>
      <c r="MKT48" s="1396"/>
      <c r="MKU48" s="1396"/>
      <c r="MKV48" s="1396"/>
      <c r="MKW48" s="1396"/>
      <c r="MKX48" s="1396"/>
      <c r="MKY48" s="1396"/>
      <c r="MKZ48" s="1396"/>
      <c r="MLA48" s="1396"/>
      <c r="MLB48" s="1396"/>
      <c r="MLC48" s="1396"/>
      <c r="MLD48" s="1396"/>
      <c r="MLE48" s="1396" t="s">
        <v>185</v>
      </c>
      <c r="MLF48" s="1396"/>
      <c r="MLG48" s="1396"/>
      <c r="MLH48" s="1396"/>
      <c r="MLI48" s="1396"/>
      <c r="MLJ48" s="1396"/>
      <c r="MLK48" s="1396"/>
      <c r="MLL48" s="1396"/>
      <c r="MLM48" s="1396"/>
      <c r="MLN48" s="1396"/>
      <c r="MLO48" s="1396"/>
      <c r="MLP48" s="1396"/>
      <c r="MLQ48" s="1396"/>
      <c r="MLR48" s="1396"/>
      <c r="MLS48" s="1396"/>
      <c r="MLT48" s="1396"/>
      <c r="MLU48" s="1396" t="s">
        <v>185</v>
      </c>
      <c r="MLV48" s="1396"/>
      <c r="MLW48" s="1396"/>
      <c r="MLX48" s="1396"/>
      <c r="MLY48" s="1396"/>
      <c r="MLZ48" s="1396"/>
      <c r="MMA48" s="1396"/>
      <c r="MMB48" s="1396"/>
      <c r="MMC48" s="1396"/>
      <c r="MMD48" s="1396"/>
      <c r="MME48" s="1396"/>
      <c r="MMF48" s="1396"/>
      <c r="MMG48" s="1396"/>
      <c r="MMH48" s="1396"/>
      <c r="MMI48" s="1396"/>
      <c r="MMJ48" s="1396"/>
      <c r="MMK48" s="1396" t="s">
        <v>185</v>
      </c>
      <c r="MML48" s="1396"/>
      <c r="MMM48" s="1396"/>
      <c r="MMN48" s="1396"/>
      <c r="MMO48" s="1396"/>
      <c r="MMP48" s="1396"/>
      <c r="MMQ48" s="1396"/>
      <c r="MMR48" s="1396"/>
      <c r="MMS48" s="1396"/>
      <c r="MMT48" s="1396"/>
      <c r="MMU48" s="1396"/>
      <c r="MMV48" s="1396"/>
      <c r="MMW48" s="1396"/>
      <c r="MMX48" s="1396"/>
      <c r="MMY48" s="1396"/>
      <c r="MMZ48" s="1396"/>
      <c r="MNA48" s="1396" t="s">
        <v>185</v>
      </c>
      <c r="MNB48" s="1396"/>
      <c r="MNC48" s="1396"/>
      <c r="MND48" s="1396"/>
      <c r="MNE48" s="1396"/>
      <c r="MNF48" s="1396"/>
      <c r="MNG48" s="1396"/>
      <c r="MNH48" s="1396"/>
      <c r="MNI48" s="1396"/>
      <c r="MNJ48" s="1396"/>
      <c r="MNK48" s="1396"/>
      <c r="MNL48" s="1396"/>
      <c r="MNM48" s="1396"/>
      <c r="MNN48" s="1396"/>
      <c r="MNO48" s="1396"/>
      <c r="MNP48" s="1396"/>
      <c r="MNQ48" s="1396" t="s">
        <v>185</v>
      </c>
      <c r="MNR48" s="1396"/>
      <c r="MNS48" s="1396"/>
      <c r="MNT48" s="1396"/>
      <c r="MNU48" s="1396"/>
      <c r="MNV48" s="1396"/>
      <c r="MNW48" s="1396"/>
      <c r="MNX48" s="1396"/>
      <c r="MNY48" s="1396"/>
      <c r="MNZ48" s="1396"/>
      <c r="MOA48" s="1396"/>
      <c r="MOB48" s="1396"/>
      <c r="MOC48" s="1396"/>
      <c r="MOD48" s="1396"/>
      <c r="MOE48" s="1396"/>
      <c r="MOF48" s="1396"/>
      <c r="MOG48" s="1396" t="s">
        <v>185</v>
      </c>
      <c r="MOH48" s="1396"/>
      <c r="MOI48" s="1396"/>
      <c r="MOJ48" s="1396"/>
      <c r="MOK48" s="1396"/>
      <c r="MOL48" s="1396"/>
      <c r="MOM48" s="1396"/>
      <c r="MON48" s="1396"/>
      <c r="MOO48" s="1396"/>
      <c r="MOP48" s="1396"/>
      <c r="MOQ48" s="1396"/>
      <c r="MOR48" s="1396"/>
      <c r="MOS48" s="1396"/>
      <c r="MOT48" s="1396"/>
      <c r="MOU48" s="1396"/>
      <c r="MOV48" s="1396"/>
      <c r="MOW48" s="1396" t="s">
        <v>185</v>
      </c>
      <c r="MOX48" s="1396"/>
      <c r="MOY48" s="1396"/>
      <c r="MOZ48" s="1396"/>
      <c r="MPA48" s="1396"/>
      <c r="MPB48" s="1396"/>
      <c r="MPC48" s="1396"/>
      <c r="MPD48" s="1396"/>
      <c r="MPE48" s="1396"/>
      <c r="MPF48" s="1396"/>
      <c r="MPG48" s="1396"/>
      <c r="MPH48" s="1396"/>
      <c r="MPI48" s="1396"/>
      <c r="MPJ48" s="1396"/>
      <c r="MPK48" s="1396"/>
      <c r="MPL48" s="1396"/>
      <c r="MPM48" s="1396" t="s">
        <v>185</v>
      </c>
      <c r="MPN48" s="1396"/>
      <c r="MPO48" s="1396"/>
      <c r="MPP48" s="1396"/>
      <c r="MPQ48" s="1396"/>
      <c r="MPR48" s="1396"/>
      <c r="MPS48" s="1396"/>
      <c r="MPT48" s="1396"/>
      <c r="MPU48" s="1396"/>
      <c r="MPV48" s="1396"/>
      <c r="MPW48" s="1396"/>
      <c r="MPX48" s="1396"/>
      <c r="MPY48" s="1396"/>
      <c r="MPZ48" s="1396"/>
      <c r="MQA48" s="1396"/>
      <c r="MQB48" s="1396"/>
      <c r="MQC48" s="1396" t="s">
        <v>185</v>
      </c>
      <c r="MQD48" s="1396"/>
      <c r="MQE48" s="1396"/>
      <c r="MQF48" s="1396"/>
      <c r="MQG48" s="1396"/>
      <c r="MQH48" s="1396"/>
      <c r="MQI48" s="1396"/>
      <c r="MQJ48" s="1396"/>
      <c r="MQK48" s="1396"/>
      <c r="MQL48" s="1396"/>
      <c r="MQM48" s="1396"/>
      <c r="MQN48" s="1396"/>
      <c r="MQO48" s="1396"/>
      <c r="MQP48" s="1396"/>
      <c r="MQQ48" s="1396"/>
      <c r="MQR48" s="1396"/>
      <c r="MQS48" s="1396" t="s">
        <v>185</v>
      </c>
      <c r="MQT48" s="1396"/>
      <c r="MQU48" s="1396"/>
      <c r="MQV48" s="1396"/>
      <c r="MQW48" s="1396"/>
      <c r="MQX48" s="1396"/>
      <c r="MQY48" s="1396"/>
      <c r="MQZ48" s="1396"/>
      <c r="MRA48" s="1396"/>
      <c r="MRB48" s="1396"/>
      <c r="MRC48" s="1396"/>
      <c r="MRD48" s="1396"/>
      <c r="MRE48" s="1396"/>
      <c r="MRF48" s="1396"/>
      <c r="MRG48" s="1396"/>
      <c r="MRH48" s="1396"/>
      <c r="MRI48" s="1396" t="s">
        <v>185</v>
      </c>
      <c r="MRJ48" s="1396"/>
      <c r="MRK48" s="1396"/>
      <c r="MRL48" s="1396"/>
      <c r="MRM48" s="1396"/>
      <c r="MRN48" s="1396"/>
      <c r="MRO48" s="1396"/>
      <c r="MRP48" s="1396"/>
      <c r="MRQ48" s="1396"/>
      <c r="MRR48" s="1396"/>
      <c r="MRS48" s="1396"/>
      <c r="MRT48" s="1396"/>
      <c r="MRU48" s="1396"/>
      <c r="MRV48" s="1396"/>
      <c r="MRW48" s="1396"/>
      <c r="MRX48" s="1396"/>
      <c r="MRY48" s="1396" t="s">
        <v>185</v>
      </c>
      <c r="MRZ48" s="1396"/>
      <c r="MSA48" s="1396"/>
      <c r="MSB48" s="1396"/>
      <c r="MSC48" s="1396"/>
      <c r="MSD48" s="1396"/>
      <c r="MSE48" s="1396"/>
      <c r="MSF48" s="1396"/>
      <c r="MSG48" s="1396"/>
      <c r="MSH48" s="1396"/>
      <c r="MSI48" s="1396"/>
      <c r="MSJ48" s="1396"/>
      <c r="MSK48" s="1396"/>
      <c r="MSL48" s="1396"/>
      <c r="MSM48" s="1396"/>
      <c r="MSN48" s="1396"/>
      <c r="MSO48" s="1396" t="s">
        <v>185</v>
      </c>
      <c r="MSP48" s="1396"/>
      <c r="MSQ48" s="1396"/>
      <c r="MSR48" s="1396"/>
      <c r="MSS48" s="1396"/>
      <c r="MST48" s="1396"/>
      <c r="MSU48" s="1396"/>
      <c r="MSV48" s="1396"/>
      <c r="MSW48" s="1396"/>
      <c r="MSX48" s="1396"/>
      <c r="MSY48" s="1396"/>
      <c r="MSZ48" s="1396"/>
      <c r="MTA48" s="1396"/>
      <c r="MTB48" s="1396"/>
      <c r="MTC48" s="1396"/>
      <c r="MTD48" s="1396"/>
      <c r="MTE48" s="1396" t="s">
        <v>185</v>
      </c>
      <c r="MTF48" s="1396"/>
      <c r="MTG48" s="1396"/>
      <c r="MTH48" s="1396"/>
      <c r="MTI48" s="1396"/>
      <c r="MTJ48" s="1396"/>
      <c r="MTK48" s="1396"/>
      <c r="MTL48" s="1396"/>
      <c r="MTM48" s="1396"/>
      <c r="MTN48" s="1396"/>
      <c r="MTO48" s="1396"/>
      <c r="MTP48" s="1396"/>
      <c r="MTQ48" s="1396"/>
      <c r="MTR48" s="1396"/>
      <c r="MTS48" s="1396"/>
      <c r="MTT48" s="1396"/>
      <c r="MTU48" s="1396" t="s">
        <v>185</v>
      </c>
      <c r="MTV48" s="1396"/>
      <c r="MTW48" s="1396"/>
      <c r="MTX48" s="1396"/>
      <c r="MTY48" s="1396"/>
      <c r="MTZ48" s="1396"/>
      <c r="MUA48" s="1396"/>
      <c r="MUB48" s="1396"/>
      <c r="MUC48" s="1396"/>
      <c r="MUD48" s="1396"/>
      <c r="MUE48" s="1396"/>
      <c r="MUF48" s="1396"/>
      <c r="MUG48" s="1396"/>
      <c r="MUH48" s="1396"/>
      <c r="MUI48" s="1396"/>
      <c r="MUJ48" s="1396"/>
      <c r="MUK48" s="1396" t="s">
        <v>185</v>
      </c>
      <c r="MUL48" s="1396"/>
      <c r="MUM48" s="1396"/>
      <c r="MUN48" s="1396"/>
      <c r="MUO48" s="1396"/>
      <c r="MUP48" s="1396"/>
      <c r="MUQ48" s="1396"/>
      <c r="MUR48" s="1396"/>
      <c r="MUS48" s="1396"/>
      <c r="MUT48" s="1396"/>
      <c r="MUU48" s="1396"/>
      <c r="MUV48" s="1396"/>
      <c r="MUW48" s="1396"/>
      <c r="MUX48" s="1396"/>
      <c r="MUY48" s="1396"/>
      <c r="MUZ48" s="1396"/>
      <c r="MVA48" s="1396" t="s">
        <v>185</v>
      </c>
      <c r="MVB48" s="1396"/>
      <c r="MVC48" s="1396"/>
      <c r="MVD48" s="1396"/>
      <c r="MVE48" s="1396"/>
      <c r="MVF48" s="1396"/>
      <c r="MVG48" s="1396"/>
      <c r="MVH48" s="1396"/>
      <c r="MVI48" s="1396"/>
      <c r="MVJ48" s="1396"/>
      <c r="MVK48" s="1396"/>
      <c r="MVL48" s="1396"/>
      <c r="MVM48" s="1396"/>
      <c r="MVN48" s="1396"/>
      <c r="MVO48" s="1396"/>
      <c r="MVP48" s="1396"/>
      <c r="MVQ48" s="1396" t="s">
        <v>185</v>
      </c>
      <c r="MVR48" s="1396"/>
      <c r="MVS48" s="1396"/>
      <c r="MVT48" s="1396"/>
      <c r="MVU48" s="1396"/>
      <c r="MVV48" s="1396"/>
      <c r="MVW48" s="1396"/>
      <c r="MVX48" s="1396"/>
      <c r="MVY48" s="1396"/>
      <c r="MVZ48" s="1396"/>
      <c r="MWA48" s="1396"/>
      <c r="MWB48" s="1396"/>
      <c r="MWC48" s="1396"/>
      <c r="MWD48" s="1396"/>
      <c r="MWE48" s="1396"/>
      <c r="MWF48" s="1396"/>
      <c r="MWG48" s="1396" t="s">
        <v>185</v>
      </c>
      <c r="MWH48" s="1396"/>
      <c r="MWI48" s="1396"/>
      <c r="MWJ48" s="1396"/>
      <c r="MWK48" s="1396"/>
      <c r="MWL48" s="1396"/>
      <c r="MWM48" s="1396"/>
      <c r="MWN48" s="1396"/>
      <c r="MWO48" s="1396"/>
      <c r="MWP48" s="1396"/>
      <c r="MWQ48" s="1396"/>
      <c r="MWR48" s="1396"/>
      <c r="MWS48" s="1396"/>
      <c r="MWT48" s="1396"/>
      <c r="MWU48" s="1396"/>
      <c r="MWV48" s="1396"/>
      <c r="MWW48" s="1396" t="s">
        <v>185</v>
      </c>
      <c r="MWX48" s="1396"/>
      <c r="MWY48" s="1396"/>
      <c r="MWZ48" s="1396"/>
      <c r="MXA48" s="1396"/>
      <c r="MXB48" s="1396"/>
      <c r="MXC48" s="1396"/>
      <c r="MXD48" s="1396"/>
      <c r="MXE48" s="1396"/>
      <c r="MXF48" s="1396"/>
      <c r="MXG48" s="1396"/>
      <c r="MXH48" s="1396"/>
      <c r="MXI48" s="1396"/>
      <c r="MXJ48" s="1396"/>
      <c r="MXK48" s="1396"/>
      <c r="MXL48" s="1396"/>
      <c r="MXM48" s="1396" t="s">
        <v>185</v>
      </c>
      <c r="MXN48" s="1396"/>
      <c r="MXO48" s="1396"/>
      <c r="MXP48" s="1396"/>
      <c r="MXQ48" s="1396"/>
      <c r="MXR48" s="1396"/>
      <c r="MXS48" s="1396"/>
      <c r="MXT48" s="1396"/>
      <c r="MXU48" s="1396"/>
      <c r="MXV48" s="1396"/>
      <c r="MXW48" s="1396"/>
      <c r="MXX48" s="1396"/>
      <c r="MXY48" s="1396"/>
      <c r="MXZ48" s="1396"/>
      <c r="MYA48" s="1396"/>
      <c r="MYB48" s="1396"/>
      <c r="MYC48" s="1396" t="s">
        <v>185</v>
      </c>
      <c r="MYD48" s="1396"/>
      <c r="MYE48" s="1396"/>
      <c r="MYF48" s="1396"/>
      <c r="MYG48" s="1396"/>
      <c r="MYH48" s="1396"/>
      <c r="MYI48" s="1396"/>
      <c r="MYJ48" s="1396"/>
      <c r="MYK48" s="1396"/>
      <c r="MYL48" s="1396"/>
      <c r="MYM48" s="1396"/>
      <c r="MYN48" s="1396"/>
      <c r="MYO48" s="1396"/>
      <c r="MYP48" s="1396"/>
      <c r="MYQ48" s="1396"/>
      <c r="MYR48" s="1396"/>
      <c r="MYS48" s="1396" t="s">
        <v>185</v>
      </c>
      <c r="MYT48" s="1396"/>
      <c r="MYU48" s="1396"/>
      <c r="MYV48" s="1396"/>
      <c r="MYW48" s="1396"/>
      <c r="MYX48" s="1396"/>
      <c r="MYY48" s="1396"/>
      <c r="MYZ48" s="1396"/>
      <c r="MZA48" s="1396"/>
      <c r="MZB48" s="1396"/>
      <c r="MZC48" s="1396"/>
      <c r="MZD48" s="1396"/>
      <c r="MZE48" s="1396"/>
      <c r="MZF48" s="1396"/>
      <c r="MZG48" s="1396"/>
      <c r="MZH48" s="1396"/>
      <c r="MZI48" s="1396" t="s">
        <v>185</v>
      </c>
      <c r="MZJ48" s="1396"/>
      <c r="MZK48" s="1396"/>
      <c r="MZL48" s="1396"/>
      <c r="MZM48" s="1396"/>
      <c r="MZN48" s="1396"/>
      <c r="MZO48" s="1396"/>
      <c r="MZP48" s="1396"/>
      <c r="MZQ48" s="1396"/>
      <c r="MZR48" s="1396"/>
      <c r="MZS48" s="1396"/>
      <c r="MZT48" s="1396"/>
      <c r="MZU48" s="1396"/>
      <c r="MZV48" s="1396"/>
      <c r="MZW48" s="1396"/>
      <c r="MZX48" s="1396"/>
      <c r="MZY48" s="1396" t="s">
        <v>185</v>
      </c>
      <c r="MZZ48" s="1396"/>
      <c r="NAA48" s="1396"/>
      <c r="NAB48" s="1396"/>
      <c r="NAC48" s="1396"/>
      <c r="NAD48" s="1396"/>
      <c r="NAE48" s="1396"/>
      <c r="NAF48" s="1396"/>
      <c r="NAG48" s="1396"/>
      <c r="NAH48" s="1396"/>
      <c r="NAI48" s="1396"/>
      <c r="NAJ48" s="1396"/>
      <c r="NAK48" s="1396"/>
      <c r="NAL48" s="1396"/>
      <c r="NAM48" s="1396"/>
      <c r="NAN48" s="1396"/>
      <c r="NAO48" s="1396" t="s">
        <v>185</v>
      </c>
      <c r="NAP48" s="1396"/>
      <c r="NAQ48" s="1396"/>
      <c r="NAR48" s="1396"/>
      <c r="NAS48" s="1396"/>
      <c r="NAT48" s="1396"/>
      <c r="NAU48" s="1396"/>
      <c r="NAV48" s="1396"/>
      <c r="NAW48" s="1396"/>
      <c r="NAX48" s="1396"/>
      <c r="NAY48" s="1396"/>
      <c r="NAZ48" s="1396"/>
      <c r="NBA48" s="1396"/>
      <c r="NBB48" s="1396"/>
      <c r="NBC48" s="1396"/>
      <c r="NBD48" s="1396"/>
      <c r="NBE48" s="1396" t="s">
        <v>185</v>
      </c>
      <c r="NBF48" s="1396"/>
      <c r="NBG48" s="1396"/>
      <c r="NBH48" s="1396"/>
      <c r="NBI48" s="1396"/>
      <c r="NBJ48" s="1396"/>
      <c r="NBK48" s="1396"/>
      <c r="NBL48" s="1396"/>
      <c r="NBM48" s="1396"/>
      <c r="NBN48" s="1396"/>
      <c r="NBO48" s="1396"/>
      <c r="NBP48" s="1396"/>
      <c r="NBQ48" s="1396"/>
      <c r="NBR48" s="1396"/>
      <c r="NBS48" s="1396"/>
      <c r="NBT48" s="1396"/>
      <c r="NBU48" s="1396" t="s">
        <v>185</v>
      </c>
      <c r="NBV48" s="1396"/>
      <c r="NBW48" s="1396"/>
      <c r="NBX48" s="1396"/>
      <c r="NBY48" s="1396"/>
      <c r="NBZ48" s="1396"/>
      <c r="NCA48" s="1396"/>
      <c r="NCB48" s="1396"/>
      <c r="NCC48" s="1396"/>
      <c r="NCD48" s="1396"/>
      <c r="NCE48" s="1396"/>
      <c r="NCF48" s="1396"/>
      <c r="NCG48" s="1396"/>
      <c r="NCH48" s="1396"/>
      <c r="NCI48" s="1396"/>
      <c r="NCJ48" s="1396"/>
      <c r="NCK48" s="1396" t="s">
        <v>185</v>
      </c>
      <c r="NCL48" s="1396"/>
      <c r="NCM48" s="1396"/>
      <c r="NCN48" s="1396"/>
      <c r="NCO48" s="1396"/>
      <c r="NCP48" s="1396"/>
      <c r="NCQ48" s="1396"/>
      <c r="NCR48" s="1396"/>
      <c r="NCS48" s="1396"/>
      <c r="NCT48" s="1396"/>
      <c r="NCU48" s="1396"/>
      <c r="NCV48" s="1396"/>
      <c r="NCW48" s="1396"/>
      <c r="NCX48" s="1396"/>
      <c r="NCY48" s="1396"/>
      <c r="NCZ48" s="1396"/>
      <c r="NDA48" s="1396" t="s">
        <v>185</v>
      </c>
      <c r="NDB48" s="1396"/>
      <c r="NDC48" s="1396"/>
      <c r="NDD48" s="1396"/>
      <c r="NDE48" s="1396"/>
      <c r="NDF48" s="1396"/>
      <c r="NDG48" s="1396"/>
      <c r="NDH48" s="1396"/>
      <c r="NDI48" s="1396"/>
      <c r="NDJ48" s="1396"/>
      <c r="NDK48" s="1396"/>
      <c r="NDL48" s="1396"/>
      <c r="NDM48" s="1396"/>
      <c r="NDN48" s="1396"/>
      <c r="NDO48" s="1396"/>
      <c r="NDP48" s="1396"/>
      <c r="NDQ48" s="1396" t="s">
        <v>185</v>
      </c>
      <c r="NDR48" s="1396"/>
      <c r="NDS48" s="1396"/>
      <c r="NDT48" s="1396"/>
      <c r="NDU48" s="1396"/>
      <c r="NDV48" s="1396"/>
      <c r="NDW48" s="1396"/>
      <c r="NDX48" s="1396"/>
      <c r="NDY48" s="1396"/>
      <c r="NDZ48" s="1396"/>
      <c r="NEA48" s="1396"/>
      <c r="NEB48" s="1396"/>
      <c r="NEC48" s="1396"/>
      <c r="NED48" s="1396"/>
      <c r="NEE48" s="1396"/>
      <c r="NEF48" s="1396"/>
      <c r="NEG48" s="1396" t="s">
        <v>185</v>
      </c>
      <c r="NEH48" s="1396"/>
      <c r="NEI48" s="1396"/>
      <c r="NEJ48" s="1396"/>
      <c r="NEK48" s="1396"/>
      <c r="NEL48" s="1396"/>
      <c r="NEM48" s="1396"/>
      <c r="NEN48" s="1396"/>
      <c r="NEO48" s="1396"/>
      <c r="NEP48" s="1396"/>
      <c r="NEQ48" s="1396"/>
      <c r="NER48" s="1396"/>
      <c r="NES48" s="1396"/>
      <c r="NET48" s="1396"/>
      <c r="NEU48" s="1396"/>
      <c r="NEV48" s="1396"/>
      <c r="NEW48" s="1396" t="s">
        <v>185</v>
      </c>
      <c r="NEX48" s="1396"/>
      <c r="NEY48" s="1396"/>
      <c r="NEZ48" s="1396"/>
      <c r="NFA48" s="1396"/>
      <c r="NFB48" s="1396"/>
      <c r="NFC48" s="1396"/>
      <c r="NFD48" s="1396"/>
      <c r="NFE48" s="1396"/>
      <c r="NFF48" s="1396"/>
      <c r="NFG48" s="1396"/>
      <c r="NFH48" s="1396"/>
      <c r="NFI48" s="1396"/>
      <c r="NFJ48" s="1396"/>
      <c r="NFK48" s="1396"/>
      <c r="NFL48" s="1396"/>
      <c r="NFM48" s="1396" t="s">
        <v>185</v>
      </c>
      <c r="NFN48" s="1396"/>
      <c r="NFO48" s="1396"/>
      <c r="NFP48" s="1396"/>
      <c r="NFQ48" s="1396"/>
      <c r="NFR48" s="1396"/>
      <c r="NFS48" s="1396"/>
      <c r="NFT48" s="1396"/>
      <c r="NFU48" s="1396"/>
      <c r="NFV48" s="1396"/>
      <c r="NFW48" s="1396"/>
      <c r="NFX48" s="1396"/>
      <c r="NFY48" s="1396"/>
      <c r="NFZ48" s="1396"/>
      <c r="NGA48" s="1396"/>
      <c r="NGB48" s="1396"/>
      <c r="NGC48" s="1396" t="s">
        <v>185</v>
      </c>
      <c r="NGD48" s="1396"/>
      <c r="NGE48" s="1396"/>
      <c r="NGF48" s="1396"/>
      <c r="NGG48" s="1396"/>
      <c r="NGH48" s="1396"/>
      <c r="NGI48" s="1396"/>
      <c r="NGJ48" s="1396"/>
      <c r="NGK48" s="1396"/>
      <c r="NGL48" s="1396"/>
      <c r="NGM48" s="1396"/>
      <c r="NGN48" s="1396"/>
      <c r="NGO48" s="1396"/>
      <c r="NGP48" s="1396"/>
      <c r="NGQ48" s="1396"/>
      <c r="NGR48" s="1396"/>
      <c r="NGS48" s="1396" t="s">
        <v>185</v>
      </c>
      <c r="NGT48" s="1396"/>
      <c r="NGU48" s="1396"/>
      <c r="NGV48" s="1396"/>
      <c r="NGW48" s="1396"/>
      <c r="NGX48" s="1396"/>
      <c r="NGY48" s="1396"/>
      <c r="NGZ48" s="1396"/>
      <c r="NHA48" s="1396"/>
      <c r="NHB48" s="1396"/>
      <c r="NHC48" s="1396"/>
      <c r="NHD48" s="1396"/>
      <c r="NHE48" s="1396"/>
      <c r="NHF48" s="1396"/>
      <c r="NHG48" s="1396"/>
      <c r="NHH48" s="1396"/>
      <c r="NHI48" s="1396" t="s">
        <v>185</v>
      </c>
      <c r="NHJ48" s="1396"/>
      <c r="NHK48" s="1396"/>
      <c r="NHL48" s="1396"/>
      <c r="NHM48" s="1396"/>
      <c r="NHN48" s="1396"/>
      <c r="NHO48" s="1396"/>
      <c r="NHP48" s="1396"/>
      <c r="NHQ48" s="1396"/>
      <c r="NHR48" s="1396"/>
      <c r="NHS48" s="1396"/>
      <c r="NHT48" s="1396"/>
      <c r="NHU48" s="1396"/>
      <c r="NHV48" s="1396"/>
      <c r="NHW48" s="1396"/>
      <c r="NHX48" s="1396"/>
      <c r="NHY48" s="1396" t="s">
        <v>185</v>
      </c>
      <c r="NHZ48" s="1396"/>
      <c r="NIA48" s="1396"/>
      <c r="NIB48" s="1396"/>
      <c r="NIC48" s="1396"/>
      <c r="NID48" s="1396"/>
      <c r="NIE48" s="1396"/>
      <c r="NIF48" s="1396"/>
      <c r="NIG48" s="1396"/>
      <c r="NIH48" s="1396"/>
      <c r="NII48" s="1396"/>
      <c r="NIJ48" s="1396"/>
      <c r="NIK48" s="1396"/>
      <c r="NIL48" s="1396"/>
      <c r="NIM48" s="1396"/>
      <c r="NIN48" s="1396"/>
      <c r="NIO48" s="1396" t="s">
        <v>185</v>
      </c>
      <c r="NIP48" s="1396"/>
      <c r="NIQ48" s="1396"/>
      <c r="NIR48" s="1396"/>
      <c r="NIS48" s="1396"/>
      <c r="NIT48" s="1396"/>
      <c r="NIU48" s="1396"/>
      <c r="NIV48" s="1396"/>
      <c r="NIW48" s="1396"/>
      <c r="NIX48" s="1396"/>
      <c r="NIY48" s="1396"/>
      <c r="NIZ48" s="1396"/>
      <c r="NJA48" s="1396"/>
      <c r="NJB48" s="1396"/>
      <c r="NJC48" s="1396"/>
      <c r="NJD48" s="1396"/>
      <c r="NJE48" s="1396" t="s">
        <v>185</v>
      </c>
      <c r="NJF48" s="1396"/>
      <c r="NJG48" s="1396"/>
      <c r="NJH48" s="1396"/>
      <c r="NJI48" s="1396"/>
      <c r="NJJ48" s="1396"/>
      <c r="NJK48" s="1396"/>
      <c r="NJL48" s="1396"/>
      <c r="NJM48" s="1396"/>
      <c r="NJN48" s="1396"/>
      <c r="NJO48" s="1396"/>
      <c r="NJP48" s="1396"/>
      <c r="NJQ48" s="1396"/>
      <c r="NJR48" s="1396"/>
      <c r="NJS48" s="1396"/>
      <c r="NJT48" s="1396"/>
      <c r="NJU48" s="1396" t="s">
        <v>185</v>
      </c>
      <c r="NJV48" s="1396"/>
      <c r="NJW48" s="1396"/>
      <c r="NJX48" s="1396"/>
      <c r="NJY48" s="1396"/>
      <c r="NJZ48" s="1396"/>
      <c r="NKA48" s="1396"/>
      <c r="NKB48" s="1396"/>
      <c r="NKC48" s="1396"/>
      <c r="NKD48" s="1396"/>
      <c r="NKE48" s="1396"/>
      <c r="NKF48" s="1396"/>
      <c r="NKG48" s="1396"/>
      <c r="NKH48" s="1396"/>
      <c r="NKI48" s="1396"/>
      <c r="NKJ48" s="1396"/>
      <c r="NKK48" s="1396" t="s">
        <v>185</v>
      </c>
      <c r="NKL48" s="1396"/>
      <c r="NKM48" s="1396"/>
      <c r="NKN48" s="1396"/>
      <c r="NKO48" s="1396"/>
      <c r="NKP48" s="1396"/>
      <c r="NKQ48" s="1396"/>
      <c r="NKR48" s="1396"/>
      <c r="NKS48" s="1396"/>
      <c r="NKT48" s="1396"/>
      <c r="NKU48" s="1396"/>
      <c r="NKV48" s="1396"/>
      <c r="NKW48" s="1396"/>
      <c r="NKX48" s="1396"/>
      <c r="NKY48" s="1396"/>
      <c r="NKZ48" s="1396"/>
      <c r="NLA48" s="1396" t="s">
        <v>185</v>
      </c>
      <c r="NLB48" s="1396"/>
      <c r="NLC48" s="1396"/>
      <c r="NLD48" s="1396"/>
      <c r="NLE48" s="1396"/>
      <c r="NLF48" s="1396"/>
      <c r="NLG48" s="1396"/>
      <c r="NLH48" s="1396"/>
      <c r="NLI48" s="1396"/>
      <c r="NLJ48" s="1396"/>
      <c r="NLK48" s="1396"/>
      <c r="NLL48" s="1396"/>
      <c r="NLM48" s="1396"/>
      <c r="NLN48" s="1396"/>
      <c r="NLO48" s="1396"/>
      <c r="NLP48" s="1396"/>
      <c r="NLQ48" s="1396" t="s">
        <v>185</v>
      </c>
      <c r="NLR48" s="1396"/>
      <c r="NLS48" s="1396"/>
      <c r="NLT48" s="1396"/>
      <c r="NLU48" s="1396"/>
      <c r="NLV48" s="1396"/>
      <c r="NLW48" s="1396"/>
      <c r="NLX48" s="1396"/>
      <c r="NLY48" s="1396"/>
      <c r="NLZ48" s="1396"/>
      <c r="NMA48" s="1396"/>
      <c r="NMB48" s="1396"/>
      <c r="NMC48" s="1396"/>
      <c r="NMD48" s="1396"/>
      <c r="NME48" s="1396"/>
      <c r="NMF48" s="1396"/>
      <c r="NMG48" s="1396" t="s">
        <v>185</v>
      </c>
      <c r="NMH48" s="1396"/>
      <c r="NMI48" s="1396"/>
      <c r="NMJ48" s="1396"/>
      <c r="NMK48" s="1396"/>
      <c r="NML48" s="1396"/>
      <c r="NMM48" s="1396"/>
      <c r="NMN48" s="1396"/>
      <c r="NMO48" s="1396"/>
      <c r="NMP48" s="1396"/>
      <c r="NMQ48" s="1396"/>
      <c r="NMR48" s="1396"/>
      <c r="NMS48" s="1396"/>
      <c r="NMT48" s="1396"/>
      <c r="NMU48" s="1396"/>
      <c r="NMV48" s="1396"/>
      <c r="NMW48" s="1396" t="s">
        <v>185</v>
      </c>
      <c r="NMX48" s="1396"/>
      <c r="NMY48" s="1396"/>
      <c r="NMZ48" s="1396"/>
      <c r="NNA48" s="1396"/>
      <c r="NNB48" s="1396"/>
      <c r="NNC48" s="1396"/>
      <c r="NND48" s="1396"/>
      <c r="NNE48" s="1396"/>
      <c r="NNF48" s="1396"/>
      <c r="NNG48" s="1396"/>
      <c r="NNH48" s="1396"/>
      <c r="NNI48" s="1396"/>
      <c r="NNJ48" s="1396"/>
      <c r="NNK48" s="1396"/>
      <c r="NNL48" s="1396"/>
      <c r="NNM48" s="1396" t="s">
        <v>185</v>
      </c>
      <c r="NNN48" s="1396"/>
      <c r="NNO48" s="1396"/>
      <c r="NNP48" s="1396"/>
      <c r="NNQ48" s="1396"/>
      <c r="NNR48" s="1396"/>
      <c r="NNS48" s="1396"/>
      <c r="NNT48" s="1396"/>
      <c r="NNU48" s="1396"/>
      <c r="NNV48" s="1396"/>
      <c r="NNW48" s="1396"/>
      <c r="NNX48" s="1396"/>
      <c r="NNY48" s="1396"/>
      <c r="NNZ48" s="1396"/>
      <c r="NOA48" s="1396"/>
      <c r="NOB48" s="1396"/>
      <c r="NOC48" s="1396" t="s">
        <v>185</v>
      </c>
      <c r="NOD48" s="1396"/>
      <c r="NOE48" s="1396"/>
      <c r="NOF48" s="1396"/>
      <c r="NOG48" s="1396"/>
      <c r="NOH48" s="1396"/>
      <c r="NOI48" s="1396"/>
      <c r="NOJ48" s="1396"/>
      <c r="NOK48" s="1396"/>
      <c r="NOL48" s="1396"/>
      <c r="NOM48" s="1396"/>
      <c r="NON48" s="1396"/>
      <c r="NOO48" s="1396"/>
      <c r="NOP48" s="1396"/>
      <c r="NOQ48" s="1396"/>
      <c r="NOR48" s="1396"/>
      <c r="NOS48" s="1396" t="s">
        <v>185</v>
      </c>
      <c r="NOT48" s="1396"/>
      <c r="NOU48" s="1396"/>
      <c r="NOV48" s="1396"/>
      <c r="NOW48" s="1396"/>
      <c r="NOX48" s="1396"/>
      <c r="NOY48" s="1396"/>
      <c r="NOZ48" s="1396"/>
      <c r="NPA48" s="1396"/>
      <c r="NPB48" s="1396"/>
      <c r="NPC48" s="1396"/>
      <c r="NPD48" s="1396"/>
      <c r="NPE48" s="1396"/>
      <c r="NPF48" s="1396"/>
      <c r="NPG48" s="1396"/>
      <c r="NPH48" s="1396"/>
      <c r="NPI48" s="1396" t="s">
        <v>185</v>
      </c>
      <c r="NPJ48" s="1396"/>
      <c r="NPK48" s="1396"/>
      <c r="NPL48" s="1396"/>
      <c r="NPM48" s="1396"/>
      <c r="NPN48" s="1396"/>
      <c r="NPO48" s="1396"/>
      <c r="NPP48" s="1396"/>
      <c r="NPQ48" s="1396"/>
      <c r="NPR48" s="1396"/>
      <c r="NPS48" s="1396"/>
      <c r="NPT48" s="1396"/>
      <c r="NPU48" s="1396"/>
      <c r="NPV48" s="1396"/>
      <c r="NPW48" s="1396"/>
      <c r="NPX48" s="1396"/>
      <c r="NPY48" s="1396" t="s">
        <v>185</v>
      </c>
      <c r="NPZ48" s="1396"/>
      <c r="NQA48" s="1396"/>
      <c r="NQB48" s="1396"/>
      <c r="NQC48" s="1396"/>
      <c r="NQD48" s="1396"/>
      <c r="NQE48" s="1396"/>
      <c r="NQF48" s="1396"/>
      <c r="NQG48" s="1396"/>
      <c r="NQH48" s="1396"/>
      <c r="NQI48" s="1396"/>
      <c r="NQJ48" s="1396"/>
      <c r="NQK48" s="1396"/>
      <c r="NQL48" s="1396"/>
      <c r="NQM48" s="1396"/>
      <c r="NQN48" s="1396"/>
      <c r="NQO48" s="1396" t="s">
        <v>185</v>
      </c>
      <c r="NQP48" s="1396"/>
      <c r="NQQ48" s="1396"/>
      <c r="NQR48" s="1396"/>
      <c r="NQS48" s="1396"/>
      <c r="NQT48" s="1396"/>
      <c r="NQU48" s="1396"/>
      <c r="NQV48" s="1396"/>
      <c r="NQW48" s="1396"/>
      <c r="NQX48" s="1396"/>
      <c r="NQY48" s="1396"/>
      <c r="NQZ48" s="1396"/>
      <c r="NRA48" s="1396"/>
      <c r="NRB48" s="1396"/>
      <c r="NRC48" s="1396"/>
      <c r="NRD48" s="1396"/>
      <c r="NRE48" s="1396" t="s">
        <v>185</v>
      </c>
      <c r="NRF48" s="1396"/>
      <c r="NRG48" s="1396"/>
      <c r="NRH48" s="1396"/>
      <c r="NRI48" s="1396"/>
      <c r="NRJ48" s="1396"/>
      <c r="NRK48" s="1396"/>
      <c r="NRL48" s="1396"/>
      <c r="NRM48" s="1396"/>
      <c r="NRN48" s="1396"/>
      <c r="NRO48" s="1396"/>
      <c r="NRP48" s="1396"/>
      <c r="NRQ48" s="1396"/>
      <c r="NRR48" s="1396"/>
      <c r="NRS48" s="1396"/>
      <c r="NRT48" s="1396"/>
      <c r="NRU48" s="1396" t="s">
        <v>185</v>
      </c>
      <c r="NRV48" s="1396"/>
      <c r="NRW48" s="1396"/>
      <c r="NRX48" s="1396"/>
      <c r="NRY48" s="1396"/>
      <c r="NRZ48" s="1396"/>
      <c r="NSA48" s="1396"/>
      <c r="NSB48" s="1396"/>
      <c r="NSC48" s="1396"/>
      <c r="NSD48" s="1396"/>
      <c r="NSE48" s="1396"/>
      <c r="NSF48" s="1396"/>
      <c r="NSG48" s="1396"/>
      <c r="NSH48" s="1396"/>
      <c r="NSI48" s="1396"/>
      <c r="NSJ48" s="1396"/>
      <c r="NSK48" s="1396" t="s">
        <v>185</v>
      </c>
      <c r="NSL48" s="1396"/>
      <c r="NSM48" s="1396"/>
      <c r="NSN48" s="1396"/>
      <c r="NSO48" s="1396"/>
      <c r="NSP48" s="1396"/>
      <c r="NSQ48" s="1396"/>
      <c r="NSR48" s="1396"/>
      <c r="NSS48" s="1396"/>
      <c r="NST48" s="1396"/>
      <c r="NSU48" s="1396"/>
      <c r="NSV48" s="1396"/>
      <c r="NSW48" s="1396"/>
      <c r="NSX48" s="1396"/>
      <c r="NSY48" s="1396"/>
      <c r="NSZ48" s="1396"/>
      <c r="NTA48" s="1396" t="s">
        <v>185</v>
      </c>
      <c r="NTB48" s="1396"/>
      <c r="NTC48" s="1396"/>
      <c r="NTD48" s="1396"/>
      <c r="NTE48" s="1396"/>
      <c r="NTF48" s="1396"/>
      <c r="NTG48" s="1396"/>
      <c r="NTH48" s="1396"/>
      <c r="NTI48" s="1396"/>
      <c r="NTJ48" s="1396"/>
      <c r="NTK48" s="1396"/>
      <c r="NTL48" s="1396"/>
      <c r="NTM48" s="1396"/>
      <c r="NTN48" s="1396"/>
      <c r="NTO48" s="1396"/>
      <c r="NTP48" s="1396"/>
      <c r="NTQ48" s="1396" t="s">
        <v>185</v>
      </c>
      <c r="NTR48" s="1396"/>
      <c r="NTS48" s="1396"/>
      <c r="NTT48" s="1396"/>
      <c r="NTU48" s="1396"/>
      <c r="NTV48" s="1396"/>
      <c r="NTW48" s="1396"/>
      <c r="NTX48" s="1396"/>
      <c r="NTY48" s="1396"/>
      <c r="NTZ48" s="1396"/>
      <c r="NUA48" s="1396"/>
      <c r="NUB48" s="1396"/>
      <c r="NUC48" s="1396"/>
      <c r="NUD48" s="1396"/>
      <c r="NUE48" s="1396"/>
      <c r="NUF48" s="1396"/>
      <c r="NUG48" s="1396" t="s">
        <v>185</v>
      </c>
      <c r="NUH48" s="1396"/>
      <c r="NUI48" s="1396"/>
      <c r="NUJ48" s="1396"/>
      <c r="NUK48" s="1396"/>
      <c r="NUL48" s="1396"/>
      <c r="NUM48" s="1396"/>
      <c r="NUN48" s="1396"/>
      <c r="NUO48" s="1396"/>
      <c r="NUP48" s="1396"/>
      <c r="NUQ48" s="1396"/>
      <c r="NUR48" s="1396"/>
      <c r="NUS48" s="1396"/>
      <c r="NUT48" s="1396"/>
      <c r="NUU48" s="1396"/>
      <c r="NUV48" s="1396"/>
      <c r="NUW48" s="1396" t="s">
        <v>185</v>
      </c>
      <c r="NUX48" s="1396"/>
      <c r="NUY48" s="1396"/>
      <c r="NUZ48" s="1396"/>
      <c r="NVA48" s="1396"/>
      <c r="NVB48" s="1396"/>
      <c r="NVC48" s="1396"/>
      <c r="NVD48" s="1396"/>
      <c r="NVE48" s="1396"/>
      <c r="NVF48" s="1396"/>
      <c r="NVG48" s="1396"/>
      <c r="NVH48" s="1396"/>
      <c r="NVI48" s="1396"/>
      <c r="NVJ48" s="1396"/>
      <c r="NVK48" s="1396"/>
      <c r="NVL48" s="1396"/>
      <c r="NVM48" s="1396" t="s">
        <v>185</v>
      </c>
      <c r="NVN48" s="1396"/>
      <c r="NVO48" s="1396"/>
      <c r="NVP48" s="1396"/>
      <c r="NVQ48" s="1396"/>
      <c r="NVR48" s="1396"/>
      <c r="NVS48" s="1396"/>
      <c r="NVT48" s="1396"/>
      <c r="NVU48" s="1396"/>
      <c r="NVV48" s="1396"/>
      <c r="NVW48" s="1396"/>
      <c r="NVX48" s="1396"/>
      <c r="NVY48" s="1396"/>
      <c r="NVZ48" s="1396"/>
      <c r="NWA48" s="1396"/>
      <c r="NWB48" s="1396"/>
      <c r="NWC48" s="1396" t="s">
        <v>185</v>
      </c>
      <c r="NWD48" s="1396"/>
      <c r="NWE48" s="1396"/>
      <c r="NWF48" s="1396"/>
      <c r="NWG48" s="1396"/>
      <c r="NWH48" s="1396"/>
      <c r="NWI48" s="1396"/>
      <c r="NWJ48" s="1396"/>
      <c r="NWK48" s="1396"/>
      <c r="NWL48" s="1396"/>
      <c r="NWM48" s="1396"/>
      <c r="NWN48" s="1396"/>
      <c r="NWO48" s="1396"/>
      <c r="NWP48" s="1396"/>
      <c r="NWQ48" s="1396"/>
      <c r="NWR48" s="1396"/>
      <c r="NWS48" s="1396" t="s">
        <v>185</v>
      </c>
      <c r="NWT48" s="1396"/>
      <c r="NWU48" s="1396"/>
      <c r="NWV48" s="1396"/>
      <c r="NWW48" s="1396"/>
      <c r="NWX48" s="1396"/>
      <c r="NWY48" s="1396"/>
      <c r="NWZ48" s="1396"/>
      <c r="NXA48" s="1396"/>
      <c r="NXB48" s="1396"/>
      <c r="NXC48" s="1396"/>
      <c r="NXD48" s="1396"/>
      <c r="NXE48" s="1396"/>
      <c r="NXF48" s="1396"/>
      <c r="NXG48" s="1396"/>
      <c r="NXH48" s="1396"/>
      <c r="NXI48" s="1396" t="s">
        <v>185</v>
      </c>
      <c r="NXJ48" s="1396"/>
      <c r="NXK48" s="1396"/>
      <c r="NXL48" s="1396"/>
      <c r="NXM48" s="1396"/>
      <c r="NXN48" s="1396"/>
      <c r="NXO48" s="1396"/>
      <c r="NXP48" s="1396"/>
      <c r="NXQ48" s="1396"/>
      <c r="NXR48" s="1396"/>
      <c r="NXS48" s="1396"/>
      <c r="NXT48" s="1396"/>
      <c r="NXU48" s="1396"/>
      <c r="NXV48" s="1396"/>
      <c r="NXW48" s="1396"/>
      <c r="NXX48" s="1396"/>
      <c r="NXY48" s="1396" t="s">
        <v>185</v>
      </c>
      <c r="NXZ48" s="1396"/>
      <c r="NYA48" s="1396"/>
      <c r="NYB48" s="1396"/>
      <c r="NYC48" s="1396"/>
      <c r="NYD48" s="1396"/>
      <c r="NYE48" s="1396"/>
      <c r="NYF48" s="1396"/>
      <c r="NYG48" s="1396"/>
      <c r="NYH48" s="1396"/>
      <c r="NYI48" s="1396"/>
      <c r="NYJ48" s="1396"/>
      <c r="NYK48" s="1396"/>
      <c r="NYL48" s="1396"/>
      <c r="NYM48" s="1396"/>
      <c r="NYN48" s="1396"/>
      <c r="NYO48" s="1396" t="s">
        <v>185</v>
      </c>
      <c r="NYP48" s="1396"/>
      <c r="NYQ48" s="1396"/>
      <c r="NYR48" s="1396"/>
      <c r="NYS48" s="1396"/>
      <c r="NYT48" s="1396"/>
      <c r="NYU48" s="1396"/>
      <c r="NYV48" s="1396"/>
      <c r="NYW48" s="1396"/>
      <c r="NYX48" s="1396"/>
      <c r="NYY48" s="1396"/>
      <c r="NYZ48" s="1396"/>
      <c r="NZA48" s="1396"/>
      <c r="NZB48" s="1396"/>
      <c r="NZC48" s="1396"/>
      <c r="NZD48" s="1396"/>
      <c r="NZE48" s="1396" t="s">
        <v>185</v>
      </c>
      <c r="NZF48" s="1396"/>
      <c r="NZG48" s="1396"/>
      <c r="NZH48" s="1396"/>
      <c r="NZI48" s="1396"/>
      <c r="NZJ48" s="1396"/>
      <c r="NZK48" s="1396"/>
      <c r="NZL48" s="1396"/>
      <c r="NZM48" s="1396"/>
      <c r="NZN48" s="1396"/>
      <c r="NZO48" s="1396"/>
      <c r="NZP48" s="1396"/>
      <c r="NZQ48" s="1396"/>
      <c r="NZR48" s="1396"/>
      <c r="NZS48" s="1396"/>
      <c r="NZT48" s="1396"/>
      <c r="NZU48" s="1396" t="s">
        <v>185</v>
      </c>
      <c r="NZV48" s="1396"/>
      <c r="NZW48" s="1396"/>
      <c r="NZX48" s="1396"/>
      <c r="NZY48" s="1396"/>
      <c r="NZZ48" s="1396"/>
      <c r="OAA48" s="1396"/>
      <c r="OAB48" s="1396"/>
      <c r="OAC48" s="1396"/>
      <c r="OAD48" s="1396"/>
      <c r="OAE48" s="1396"/>
      <c r="OAF48" s="1396"/>
      <c r="OAG48" s="1396"/>
      <c r="OAH48" s="1396"/>
      <c r="OAI48" s="1396"/>
      <c r="OAJ48" s="1396"/>
      <c r="OAK48" s="1396" t="s">
        <v>185</v>
      </c>
      <c r="OAL48" s="1396"/>
      <c r="OAM48" s="1396"/>
      <c r="OAN48" s="1396"/>
      <c r="OAO48" s="1396"/>
      <c r="OAP48" s="1396"/>
      <c r="OAQ48" s="1396"/>
      <c r="OAR48" s="1396"/>
      <c r="OAS48" s="1396"/>
      <c r="OAT48" s="1396"/>
      <c r="OAU48" s="1396"/>
      <c r="OAV48" s="1396"/>
      <c r="OAW48" s="1396"/>
      <c r="OAX48" s="1396"/>
      <c r="OAY48" s="1396"/>
      <c r="OAZ48" s="1396"/>
      <c r="OBA48" s="1396" t="s">
        <v>185</v>
      </c>
      <c r="OBB48" s="1396"/>
      <c r="OBC48" s="1396"/>
      <c r="OBD48" s="1396"/>
      <c r="OBE48" s="1396"/>
      <c r="OBF48" s="1396"/>
      <c r="OBG48" s="1396"/>
      <c r="OBH48" s="1396"/>
      <c r="OBI48" s="1396"/>
      <c r="OBJ48" s="1396"/>
      <c r="OBK48" s="1396"/>
      <c r="OBL48" s="1396"/>
      <c r="OBM48" s="1396"/>
      <c r="OBN48" s="1396"/>
      <c r="OBO48" s="1396"/>
      <c r="OBP48" s="1396"/>
      <c r="OBQ48" s="1396" t="s">
        <v>185</v>
      </c>
      <c r="OBR48" s="1396"/>
      <c r="OBS48" s="1396"/>
      <c r="OBT48" s="1396"/>
      <c r="OBU48" s="1396"/>
      <c r="OBV48" s="1396"/>
      <c r="OBW48" s="1396"/>
      <c r="OBX48" s="1396"/>
      <c r="OBY48" s="1396"/>
      <c r="OBZ48" s="1396"/>
      <c r="OCA48" s="1396"/>
      <c r="OCB48" s="1396"/>
      <c r="OCC48" s="1396"/>
      <c r="OCD48" s="1396"/>
      <c r="OCE48" s="1396"/>
      <c r="OCF48" s="1396"/>
      <c r="OCG48" s="1396" t="s">
        <v>185</v>
      </c>
      <c r="OCH48" s="1396"/>
      <c r="OCI48" s="1396"/>
      <c r="OCJ48" s="1396"/>
      <c r="OCK48" s="1396"/>
      <c r="OCL48" s="1396"/>
      <c r="OCM48" s="1396"/>
      <c r="OCN48" s="1396"/>
      <c r="OCO48" s="1396"/>
      <c r="OCP48" s="1396"/>
      <c r="OCQ48" s="1396"/>
      <c r="OCR48" s="1396"/>
      <c r="OCS48" s="1396"/>
      <c r="OCT48" s="1396"/>
      <c r="OCU48" s="1396"/>
      <c r="OCV48" s="1396"/>
      <c r="OCW48" s="1396" t="s">
        <v>185</v>
      </c>
      <c r="OCX48" s="1396"/>
      <c r="OCY48" s="1396"/>
      <c r="OCZ48" s="1396"/>
      <c r="ODA48" s="1396"/>
      <c r="ODB48" s="1396"/>
      <c r="ODC48" s="1396"/>
      <c r="ODD48" s="1396"/>
      <c r="ODE48" s="1396"/>
      <c r="ODF48" s="1396"/>
      <c r="ODG48" s="1396"/>
      <c r="ODH48" s="1396"/>
      <c r="ODI48" s="1396"/>
      <c r="ODJ48" s="1396"/>
      <c r="ODK48" s="1396"/>
      <c r="ODL48" s="1396"/>
      <c r="ODM48" s="1396" t="s">
        <v>185</v>
      </c>
      <c r="ODN48" s="1396"/>
      <c r="ODO48" s="1396"/>
      <c r="ODP48" s="1396"/>
      <c r="ODQ48" s="1396"/>
      <c r="ODR48" s="1396"/>
      <c r="ODS48" s="1396"/>
      <c r="ODT48" s="1396"/>
      <c r="ODU48" s="1396"/>
      <c r="ODV48" s="1396"/>
      <c r="ODW48" s="1396"/>
      <c r="ODX48" s="1396"/>
      <c r="ODY48" s="1396"/>
      <c r="ODZ48" s="1396"/>
      <c r="OEA48" s="1396"/>
      <c r="OEB48" s="1396"/>
      <c r="OEC48" s="1396" t="s">
        <v>185</v>
      </c>
      <c r="OED48" s="1396"/>
      <c r="OEE48" s="1396"/>
      <c r="OEF48" s="1396"/>
      <c r="OEG48" s="1396"/>
      <c r="OEH48" s="1396"/>
      <c r="OEI48" s="1396"/>
      <c r="OEJ48" s="1396"/>
      <c r="OEK48" s="1396"/>
      <c r="OEL48" s="1396"/>
      <c r="OEM48" s="1396"/>
      <c r="OEN48" s="1396"/>
      <c r="OEO48" s="1396"/>
      <c r="OEP48" s="1396"/>
      <c r="OEQ48" s="1396"/>
      <c r="OER48" s="1396"/>
      <c r="OES48" s="1396" t="s">
        <v>185</v>
      </c>
      <c r="OET48" s="1396"/>
      <c r="OEU48" s="1396"/>
      <c r="OEV48" s="1396"/>
      <c r="OEW48" s="1396"/>
      <c r="OEX48" s="1396"/>
      <c r="OEY48" s="1396"/>
      <c r="OEZ48" s="1396"/>
      <c r="OFA48" s="1396"/>
      <c r="OFB48" s="1396"/>
      <c r="OFC48" s="1396"/>
      <c r="OFD48" s="1396"/>
      <c r="OFE48" s="1396"/>
      <c r="OFF48" s="1396"/>
      <c r="OFG48" s="1396"/>
      <c r="OFH48" s="1396"/>
      <c r="OFI48" s="1396" t="s">
        <v>185</v>
      </c>
      <c r="OFJ48" s="1396"/>
      <c r="OFK48" s="1396"/>
      <c r="OFL48" s="1396"/>
      <c r="OFM48" s="1396"/>
      <c r="OFN48" s="1396"/>
      <c r="OFO48" s="1396"/>
      <c r="OFP48" s="1396"/>
      <c r="OFQ48" s="1396"/>
      <c r="OFR48" s="1396"/>
      <c r="OFS48" s="1396"/>
      <c r="OFT48" s="1396"/>
      <c r="OFU48" s="1396"/>
      <c r="OFV48" s="1396"/>
      <c r="OFW48" s="1396"/>
      <c r="OFX48" s="1396"/>
      <c r="OFY48" s="1396" t="s">
        <v>185</v>
      </c>
      <c r="OFZ48" s="1396"/>
      <c r="OGA48" s="1396"/>
      <c r="OGB48" s="1396"/>
      <c r="OGC48" s="1396"/>
      <c r="OGD48" s="1396"/>
      <c r="OGE48" s="1396"/>
      <c r="OGF48" s="1396"/>
      <c r="OGG48" s="1396"/>
      <c r="OGH48" s="1396"/>
      <c r="OGI48" s="1396"/>
      <c r="OGJ48" s="1396"/>
      <c r="OGK48" s="1396"/>
      <c r="OGL48" s="1396"/>
      <c r="OGM48" s="1396"/>
      <c r="OGN48" s="1396"/>
      <c r="OGO48" s="1396" t="s">
        <v>185</v>
      </c>
      <c r="OGP48" s="1396"/>
      <c r="OGQ48" s="1396"/>
      <c r="OGR48" s="1396"/>
      <c r="OGS48" s="1396"/>
      <c r="OGT48" s="1396"/>
      <c r="OGU48" s="1396"/>
      <c r="OGV48" s="1396"/>
      <c r="OGW48" s="1396"/>
      <c r="OGX48" s="1396"/>
      <c r="OGY48" s="1396"/>
      <c r="OGZ48" s="1396"/>
      <c r="OHA48" s="1396"/>
      <c r="OHB48" s="1396"/>
      <c r="OHC48" s="1396"/>
      <c r="OHD48" s="1396"/>
      <c r="OHE48" s="1396" t="s">
        <v>185</v>
      </c>
      <c r="OHF48" s="1396"/>
      <c r="OHG48" s="1396"/>
      <c r="OHH48" s="1396"/>
      <c r="OHI48" s="1396"/>
      <c r="OHJ48" s="1396"/>
      <c r="OHK48" s="1396"/>
      <c r="OHL48" s="1396"/>
      <c r="OHM48" s="1396"/>
      <c r="OHN48" s="1396"/>
      <c r="OHO48" s="1396"/>
      <c r="OHP48" s="1396"/>
      <c r="OHQ48" s="1396"/>
      <c r="OHR48" s="1396"/>
      <c r="OHS48" s="1396"/>
      <c r="OHT48" s="1396"/>
      <c r="OHU48" s="1396" t="s">
        <v>185</v>
      </c>
      <c r="OHV48" s="1396"/>
      <c r="OHW48" s="1396"/>
      <c r="OHX48" s="1396"/>
      <c r="OHY48" s="1396"/>
      <c r="OHZ48" s="1396"/>
      <c r="OIA48" s="1396"/>
      <c r="OIB48" s="1396"/>
      <c r="OIC48" s="1396"/>
      <c r="OID48" s="1396"/>
      <c r="OIE48" s="1396"/>
      <c r="OIF48" s="1396"/>
      <c r="OIG48" s="1396"/>
      <c r="OIH48" s="1396"/>
      <c r="OII48" s="1396"/>
      <c r="OIJ48" s="1396"/>
      <c r="OIK48" s="1396" t="s">
        <v>185</v>
      </c>
      <c r="OIL48" s="1396"/>
      <c r="OIM48" s="1396"/>
      <c r="OIN48" s="1396"/>
      <c r="OIO48" s="1396"/>
      <c r="OIP48" s="1396"/>
      <c r="OIQ48" s="1396"/>
      <c r="OIR48" s="1396"/>
      <c r="OIS48" s="1396"/>
      <c r="OIT48" s="1396"/>
      <c r="OIU48" s="1396"/>
      <c r="OIV48" s="1396"/>
      <c r="OIW48" s="1396"/>
      <c r="OIX48" s="1396"/>
      <c r="OIY48" s="1396"/>
      <c r="OIZ48" s="1396"/>
      <c r="OJA48" s="1396" t="s">
        <v>185</v>
      </c>
      <c r="OJB48" s="1396"/>
      <c r="OJC48" s="1396"/>
      <c r="OJD48" s="1396"/>
      <c r="OJE48" s="1396"/>
      <c r="OJF48" s="1396"/>
      <c r="OJG48" s="1396"/>
      <c r="OJH48" s="1396"/>
      <c r="OJI48" s="1396"/>
      <c r="OJJ48" s="1396"/>
      <c r="OJK48" s="1396"/>
      <c r="OJL48" s="1396"/>
      <c r="OJM48" s="1396"/>
      <c r="OJN48" s="1396"/>
      <c r="OJO48" s="1396"/>
      <c r="OJP48" s="1396"/>
      <c r="OJQ48" s="1396" t="s">
        <v>185</v>
      </c>
      <c r="OJR48" s="1396"/>
      <c r="OJS48" s="1396"/>
      <c r="OJT48" s="1396"/>
      <c r="OJU48" s="1396"/>
      <c r="OJV48" s="1396"/>
      <c r="OJW48" s="1396"/>
      <c r="OJX48" s="1396"/>
      <c r="OJY48" s="1396"/>
      <c r="OJZ48" s="1396"/>
      <c r="OKA48" s="1396"/>
      <c r="OKB48" s="1396"/>
      <c r="OKC48" s="1396"/>
      <c r="OKD48" s="1396"/>
      <c r="OKE48" s="1396"/>
      <c r="OKF48" s="1396"/>
      <c r="OKG48" s="1396" t="s">
        <v>185</v>
      </c>
      <c r="OKH48" s="1396"/>
      <c r="OKI48" s="1396"/>
      <c r="OKJ48" s="1396"/>
      <c r="OKK48" s="1396"/>
      <c r="OKL48" s="1396"/>
      <c r="OKM48" s="1396"/>
      <c r="OKN48" s="1396"/>
      <c r="OKO48" s="1396"/>
      <c r="OKP48" s="1396"/>
      <c r="OKQ48" s="1396"/>
      <c r="OKR48" s="1396"/>
      <c r="OKS48" s="1396"/>
      <c r="OKT48" s="1396"/>
      <c r="OKU48" s="1396"/>
      <c r="OKV48" s="1396"/>
      <c r="OKW48" s="1396" t="s">
        <v>185</v>
      </c>
      <c r="OKX48" s="1396"/>
      <c r="OKY48" s="1396"/>
      <c r="OKZ48" s="1396"/>
      <c r="OLA48" s="1396"/>
      <c r="OLB48" s="1396"/>
      <c r="OLC48" s="1396"/>
      <c r="OLD48" s="1396"/>
      <c r="OLE48" s="1396"/>
      <c r="OLF48" s="1396"/>
      <c r="OLG48" s="1396"/>
      <c r="OLH48" s="1396"/>
      <c r="OLI48" s="1396"/>
      <c r="OLJ48" s="1396"/>
      <c r="OLK48" s="1396"/>
      <c r="OLL48" s="1396"/>
      <c r="OLM48" s="1396" t="s">
        <v>185</v>
      </c>
      <c r="OLN48" s="1396"/>
      <c r="OLO48" s="1396"/>
      <c r="OLP48" s="1396"/>
      <c r="OLQ48" s="1396"/>
      <c r="OLR48" s="1396"/>
      <c r="OLS48" s="1396"/>
      <c r="OLT48" s="1396"/>
      <c r="OLU48" s="1396"/>
      <c r="OLV48" s="1396"/>
      <c r="OLW48" s="1396"/>
      <c r="OLX48" s="1396"/>
      <c r="OLY48" s="1396"/>
      <c r="OLZ48" s="1396"/>
      <c r="OMA48" s="1396"/>
      <c r="OMB48" s="1396"/>
      <c r="OMC48" s="1396" t="s">
        <v>185</v>
      </c>
      <c r="OMD48" s="1396"/>
      <c r="OME48" s="1396"/>
      <c r="OMF48" s="1396"/>
      <c r="OMG48" s="1396"/>
      <c r="OMH48" s="1396"/>
      <c r="OMI48" s="1396"/>
      <c r="OMJ48" s="1396"/>
      <c r="OMK48" s="1396"/>
      <c r="OML48" s="1396"/>
      <c r="OMM48" s="1396"/>
      <c r="OMN48" s="1396"/>
      <c r="OMO48" s="1396"/>
      <c r="OMP48" s="1396"/>
      <c r="OMQ48" s="1396"/>
      <c r="OMR48" s="1396"/>
      <c r="OMS48" s="1396" t="s">
        <v>185</v>
      </c>
      <c r="OMT48" s="1396"/>
      <c r="OMU48" s="1396"/>
      <c r="OMV48" s="1396"/>
      <c r="OMW48" s="1396"/>
      <c r="OMX48" s="1396"/>
      <c r="OMY48" s="1396"/>
      <c r="OMZ48" s="1396"/>
      <c r="ONA48" s="1396"/>
      <c r="ONB48" s="1396"/>
      <c r="ONC48" s="1396"/>
      <c r="OND48" s="1396"/>
      <c r="ONE48" s="1396"/>
      <c r="ONF48" s="1396"/>
      <c r="ONG48" s="1396"/>
      <c r="ONH48" s="1396"/>
      <c r="ONI48" s="1396" t="s">
        <v>185</v>
      </c>
      <c r="ONJ48" s="1396"/>
      <c r="ONK48" s="1396"/>
      <c r="ONL48" s="1396"/>
      <c r="ONM48" s="1396"/>
      <c r="ONN48" s="1396"/>
      <c r="ONO48" s="1396"/>
      <c r="ONP48" s="1396"/>
      <c r="ONQ48" s="1396"/>
      <c r="ONR48" s="1396"/>
      <c r="ONS48" s="1396"/>
      <c r="ONT48" s="1396"/>
      <c r="ONU48" s="1396"/>
      <c r="ONV48" s="1396"/>
      <c r="ONW48" s="1396"/>
      <c r="ONX48" s="1396"/>
      <c r="ONY48" s="1396" t="s">
        <v>185</v>
      </c>
      <c r="ONZ48" s="1396"/>
      <c r="OOA48" s="1396"/>
      <c r="OOB48" s="1396"/>
      <c r="OOC48" s="1396"/>
      <c r="OOD48" s="1396"/>
      <c r="OOE48" s="1396"/>
      <c r="OOF48" s="1396"/>
      <c r="OOG48" s="1396"/>
      <c r="OOH48" s="1396"/>
      <c r="OOI48" s="1396"/>
      <c r="OOJ48" s="1396"/>
      <c r="OOK48" s="1396"/>
      <c r="OOL48" s="1396"/>
      <c r="OOM48" s="1396"/>
      <c r="OON48" s="1396"/>
      <c r="OOO48" s="1396" t="s">
        <v>185</v>
      </c>
      <c r="OOP48" s="1396"/>
      <c r="OOQ48" s="1396"/>
      <c r="OOR48" s="1396"/>
      <c r="OOS48" s="1396"/>
      <c r="OOT48" s="1396"/>
      <c r="OOU48" s="1396"/>
      <c r="OOV48" s="1396"/>
      <c r="OOW48" s="1396"/>
      <c r="OOX48" s="1396"/>
      <c r="OOY48" s="1396"/>
      <c r="OOZ48" s="1396"/>
      <c r="OPA48" s="1396"/>
      <c r="OPB48" s="1396"/>
      <c r="OPC48" s="1396"/>
      <c r="OPD48" s="1396"/>
      <c r="OPE48" s="1396" t="s">
        <v>185</v>
      </c>
      <c r="OPF48" s="1396"/>
      <c r="OPG48" s="1396"/>
      <c r="OPH48" s="1396"/>
      <c r="OPI48" s="1396"/>
      <c r="OPJ48" s="1396"/>
      <c r="OPK48" s="1396"/>
      <c r="OPL48" s="1396"/>
      <c r="OPM48" s="1396"/>
      <c r="OPN48" s="1396"/>
      <c r="OPO48" s="1396"/>
      <c r="OPP48" s="1396"/>
      <c r="OPQ48" s="1396"/>
      <c r="OPR48" s="1396"/>
      <c r="OPS48" s="1396"/>
      <c r="OPT48" s="1396"/>
      <c r="OPU48" s="1396" t="s">
        <v>185</v>
      </c>
      <c r="OPV48" s="1396"/>
      <c r="OPW48" s="1396"/>
      <c r="OPX48" s="1396"/>
      <c r="OPY48" s="1396"/>
      <c r="OPZ48" s="1396"/>
      <c r="OQA48" s="1396"/>
      <c r="OQB48" s="1396"/>
      <c r="OQC48" s="1396"/>
      <c r="OQD48" s="1396"/>
      <c r="OQE48" s="1396"/>
      <c r="OQF48" s="1396"/>
      <c r="OQG48" s="1396"/>
      <c r="OQH48" s="1396"/>
      <c r="OQI48" s="1396"/>
      <c r="OQJ48" s="1396"/>
      <c r="OQK48" s="1396" t="s">
        <v>185</v>
      </c>
      <c r="OQL48" s="1396"/>
      <c r="OQM48" s="1396"/>
      <c r="OQN48" s="1396"/>
      <c r="OQO48" s="1396"/>
      <c r="OQP48" s="1396"/>
      <c r="OQQ48" s="1396"/>
      <c r="OQR48" s="1396"/>
      <c r="OQS48" s="1396"/>
      <c r="OQT48" s="1396"/>
      <c r="OQU48" s="1396"/>
      <c r="OQV48" s="1396"/>
      <c r="OQW48" s="1396"/>
      <c r="OQX48" s="1396"/>
      <c r="OQY48" s="1396"/>
      <c r="OQZ48" s="1396"/>
      <c r="ORA48" s="1396" t="s">
        <v>185</v>
      </c>
      <c r="ORB48" s="1396"/>
      <c r="ORC48" s="1396"/>
      <c r="ORD48" s="1396"/>
      <c r="ORE48" s="1396"/>
      <c r="ORF48" s="1396"/>
      <c r="ORG48" s="1396"/>
      <c r="ORH48" s="1396"/>
      <c r="ORI48" s="1396"/>
      <c r="ORJ48" s="1396"/>
      <c r="ORK48" s="1396"/>
      <c r="ORL48" s="1396"/>
      <c r="ORM48" s="1396"/>
      <c r="ORN48" s="1396"/>
      <c r="ORO48" s="1396"/>
      <c r="ORP48" s="1396"/>
      <c r="ORQ48" s="1396" t="s">
        <v>185</v>
      </c>
      <c r="ORR48" s="1396"/>
      <c r="ORS48" s="1396"/>
      <c r="ORT48" s="1396"/>
      <c r="ORU48" s="1396"/>
      <c r="ORV48" s="1396"/>
      <c r="ORW48" s="1396"/>
      <c r="ORX48" s="1396"/>
      <c r="ORY48" s="1396"/>
      <c r="ORZ48" s="1396"/>
      <c r="OSA48" s="1396"/>
      <c r="OSB48" s="1396"/>
      <c r="OSC48" s="1396"/>
      <c r="OSD48" s="1396"/>
      <c r="OSE48" s="1396"/>
      <c r="OSF48" s="1396"/>
      <c r="OSG48" s="1396" t="s">
        <v>185</v>
      </c>
      <c r="OSH48" s="1396"/>
      <c r="OSI48" s="1396"/>
      <c r="OSJ48" s="1396"/>
      <c r="OSK48" s="1396"/>
      <c r="OSL48" s="1396"/>
      <c r="OSM48" s="1396"/>
      <c r="OSN48" s="1396"/>
      <c r="OSO48" s="1396"/>
      <c r="OSP48" s="1396"/>
      <c r="OSQ48" s="1396"/>
      <c r="OSR48" s="1396"/>
      <c r="OSS48" s="1396"/>
      <c r="OST48" s="1396"/>
      <c r="OSU48" s="1396"/>
      <c r="OSV48" s="1396"/>
      <c r="OSW48" s="1396" t="s">
        <v>185</v>
      </c>
      <c r="OSX48" s="1396"/>
      <c r="OSY48" s="1396"/>
      <c r="OSZ48" s="1396"/>
      <c r="OTA48" s="1396"/>
      <c r="OTB48" s="1396"/>
      <c r="OTC48" s="1396"/>
      <c r="OTD48" s="1396"/>
      <c r="OTE48" s="1396"/>
      <c r="OTF48" s="1396"/>
      <c r="OTG48" s="1396"/>
      <c r="OTH48" s="1396"/>
      <c r="OTI48" s="1396"/>
      <c r="OTJ48" s="1396"/>
      <c r="OTK48" s="1396"/>
      <c r="OTL48" s="1396"/>
      <c r="OTM48" s="1396" t="s">
        <v>185</v>
      </c>
      <c r="OTN48" s="1396"/>
      <c r="OTO48" s="1396"/>
      <c r="OTP48" s="1396"/>
      <c r="OTQ48" s="1396"/>
      <c r="OTR48" s="1396"/>
      <c r="OTS48" s="1396"/>
      <c r="OTT48" s="1396"/>
      <c r="OTU48" s="1396"/>
      <c r="OTV48" s="1396"/>
      <c r="OTW48" s="1396"/>
      <c r="OTX48" s="1396"/>
      <c r="OTY48" s="1396"/>
      <c r="OTZ48" s="1396"/>
      <c r="OUA48" s="1396"/>
      <c r="OUB48" s="1396"/>
      <c r="OUC48" s="1396" t="s">
        <v>185</v>
      </c>
      <c r="OUD48" s="1396"/>
      <c r="OUE48" s="1396"/>
      <c r="OUF48" s="1396"/>
      <c r="OUG48" s="1396"/>
      <c r="OUH48" s="1396"/>
      <c r="OUI48" s="1396"/>
      <c r="OUJ48" s="1396"/>
      <c r="OUK48" s="1396"/>
      <c r="OUL48" s="1396"/>
      <c r="OUM48" s="1396"/>
      <c r="OUN48" s="1396"/>
      <c r="OUO48" s="1396"/>
      <c r="OUP48" s="1396"/>
      <c r="OUQ48" s="1396"/>
      <c r="OUR48" s="1396"/>
      <c r="OUS48" s="1396" t="s">
        <v>185</v>
      </c>
      <c r="OUT48" s="1396"/>
      <c r="OUU48" s="1396"/>
      <c r="OUV48" s="1396"/>
      <c r="OUW48" s="1396"/>
      <c r="OUX48" s="1396"/>
      <c r="OUY48" s="1396"/>
      <c r="OUZ48" s="1396"/>
      <c r="OVA48" s="1396"/>
      <c r="OVB48" s="1396"/>
      <c r="OVC48" s="1396"/>
      <c r="OVD48" s="1396"/>
      <c r="OVE48" s="1396"/>
      <c r="OVF48" s="1396"/>
      <c r="OVG48" s="1396"/>
      <c r="OVH48" s="1396"/>
      <c r="OVI48" s="1396" t="s">
        <v>185</v>
      </c>
      <c r="OVJ48" s="1396"/>
      <c r="OVK48" s="1396"/>
      <c r="OVL48" s="1396"/>
      <c r="OVM48" s="1396"/>
      <c r="OVN48" s="1396"/>
      <c r="OVO48" s="1396"/>
      <c r="OVP48" s="1396"/>
      <c r="OVQ48" s="1396"/>
      <c r="OVR48" s="1396"/>
      <c r="OVS48" s="1396"/>
      <c r="OVT48" s="1396"/>
      <c r="OVU48" s="1396"/>
      <c r="OVV48" s="1396"/>
      <c r="OVW48" s="1396"/>
      <c r="OVX48" s="1396"/>
      <c r="OVY48" s="1396" t="s">
        <v>185</v>
      </c>
      <c r="OVZ48" s="1396"/>
      <c r="OWA48" s="1396"/>
      <c r="OWB48" s="1396"/>
      <c r="OWC48" s="1396"/>
      <c r="OWD48" s="1396"/>
      <c r="OWE48" s="1396"/>
      <c r="OWF48" s="1396"/>
      <c r="OWG48" s="1396"/>
      <c r="OWH48" s="1396"/>
      <c r="OWI48" s="1396"/>
      <c r="OWJ48" s="1396"/>
      <c r="OWK48" s="1396"/>
      <c r="OWL48" s="1396"/>
      <c r="OWM48" s="1396"/>
      <c r="OWN48" s="1396"/>
      <c r="OWO48" s="1396" t="s">
        <v>185</v>
      </c>
      <c r="OWP48" s="1396"/>
      <c r="OWQ48" s="1396"/>
      <c r="OWR48" s="1396"/>
      <c r="OWS48" s="1396"/>
      <c r="OWT48" s="1396"/>
      <c r="OWU48" s="1396"/>
      <c r="OWV48" s="1396"/>
      <c r="OWW48" s="1396"/>
      <c r="OWX48" s="1396"/>
      <c r="OWY48" s="1396"/>
      <c r="OWZ48" s="1396"/>
      <c r="OXA48" s="1396"/>
      <c r="OXB48" s="1396"/>
      <c r="OXC48" s="1396"/>
      <c r="OXD48" s="1396"/>
      <c r="OXE48" s="1396" t="s">
        <v>185</v>
      </c>
      <c r="OXF48" s="1396"/>
      <c r="OXG48" s="1396"/>
      <c r="OXH48" s="1396"/>
      <c r="OXI48" s="1396"/>
      <c r="OXJ48" s="1396"/>
      <c r="OXK48" s="1396"/>
      <c r="OXL48" s="1396"/>
      <c r="OXM48" s="1396"/>
      <c r="OXN48" s="1396"/>
      <c r="OXO48" s="1396"/>
      <c r="OXP48" s="1396"/>
      <c r="OXQ48" s="1396"/>
      <c r="OXR48" s="1396"/>
      <c r="OXS48" s="1396"/>
      <c r="OXT48" s="1396"/>
      <c r="OXU48" s="1396" t="s">
        <v>185</v>
      </c>
      <c r="OXV48" s="1396"/>
      <c r="OXW48" s="1396"/>
      <c r="OXX48" s="1396"/>
      <c r="OXY48" s="1396"/>
      <c r="OXZ48" s="1396"/>
      <c r="OYA48" s="1396"/>
      <c r="OYB48" s="1396"/>
      <c r="OYC48" s="1396"/>
      <c r="OYD48" s="1396"/>
      <c r="OYE48" s="1396"/>
      <c r="OYF48" s="1396"/>
      <c r="OYG48" s="1396"/>
      <c r="OYH48" s="1396"/>
      <c r="OYI48" s="1396"/>
      <c r="OYJ48" s="1396"/>
      <c r="OYK48" s="1396" t="s">
        <v>185</v>
      </c>
      <c r="OYL48" s="1396"/>
      <c r="OYM48" s="1396"/>
      <c r="OYN48" s="1396"/>
      <c r="OYO48" s="1396"/>
      <c r="OYP48" s="1396"/>
      <c r="OYQ48" s="1396"/>
      <c r="OYR48" s="1396"/>
      <c r="OYS48" s="1396"/>
      <c r="OYT48" s="1396"/>
      <c r="OYU48" s="1396"/>
      <c r="OYV48" s="1396"/>
      <c r="OYW48" s="1396"/>
      <c r="OYX48" s="1396"/>
      <c r="OYY48" s="1396"/>
      <c r="OYZ48" s="1396"/>
      <c r="OZA48" s="1396" t="s">
        <v>185</v>
      </c>
      <c r="OZB48" s="1396"/>
      <c r="OZC48" s="1396"/>
      <c r="OZD48" s="1396"/>
      <c r="OZE48" s="1396"/>
      <c r="OZF48" s="1396"/>
      <c r="OZG48" s="1396"/>
      <c r="OZH48" s="1396"/>
      <c r="OZI48" s="1396"/>
      <c r="OZJ48" s="1396"/>
      <c r="OZK48" s="1396"/>
      <c r="OZL48" s="1396"/>
      <c r="OZM48" s="1396"/>
      <c r="OZN48" s="1396"/>
      <c r="OZO48" s="1396"/>
      <c r="OZP48" s="1396"/>
      <c r="OZQ48" s="1396" t="s">
        <v>185</v>
      </c>
      <c r="OZR48" s="1396"/>
      <c r="OZS48" s="1396"/>
      <c r="OZT48" s="1396"/>
      <c r="OZU48" s="1396"/>
      <c r="OZV48" s="1396"/>
      <c r="OZW48" s="1396"/>
      <c r="OZX48" s="1396"/>
      <c r="OZY48" s="1396"/>
      <c r="OZZ48" s="1396"/>
      <c r="PAA48" s="1396"/>
      <c r="PAB48" s="1396"/>
      <c r="PAC48" s="1396"/>
      <c r="PAD48" s="1396"/>
      <c r="PAE48" s="1396"/>
      <c r="PAF48" s="1396"/>
      <c r="PAG48" s="1396" t="s">
        <v>185</v>
      </c>
      <c r="PAH48" s="1396"/>
      <c r="PAI48" s="1396"/>
      <c r="PAJ48" s="1396"/>
      <c r="PAK48" s="1396"/>
      <c r="PAL48" s="1396"/>
      <c r="PAM48" s="1396"/>
      <c r="PAN48" s="1396"/>
      <c r="PAO48" s="1396"/>
      <c r="PAP48" s="1396"/>
      <c r="PAQ48" s="1396"/>
      <c r="PAR48" s="1396"/>
      <c r="PAS48" s="1396"/>
      <c r="PAT48" s="1396"/>
      <c r="PAU48" s="1396"/>
      <c r="PAV48" s="1396"/>
      <c r="PAW48" s="1396" t="s">
        <v>185</v>
      </c>
      <c r="PAX48" s="1396"/>
      <c r="PAY48" s="1396"/>
      <c r="PAZ48" s="1396"/>
      <c r="PBA48" s="1396"/>
      <c r="PBB48" s="1396"/>
      <c r="PBC48" s="1396"/>
      <c r="PBD48" s="1396"/>
      <c r="PBE48" s="1396"/>
      <c r="PBF48" s="1396"/>
      <c r="PBG48" s="1396"/>
      <c r="PBH48" s="1396"/>
      <c r="PBI48" s="1396"/>
      <c r="PBJ48" s="1396"/>
      <c r="PBK48" s="1396"/>
      <c r="PBL48" s="1396"/>
      <c r="PBM48" s="1396" t="s">
        <v>185</v>
      </c>
      <c r="PBN48" s="1396"/>
      <c r="PBO48" s="1396"/>
      <c r="PBP48" s="1396"/>
      <c r="PBQ48" s="1396"/>
      <c r="PBR48" s="1396"/>
      <c r="PBS48" s="1396"/>
      <c r="PBT48" s="1396"/>
      <c r="PBU48" s="1396"/>
      <c r="PBV48" s="1396"/>
      <c r="PBW48" s="1396"/>
      <c r="PBX48" s="1396"/>
      <c r="PBY48" s="1396"/>
      <c r="PBZ48" s="1396"/>
      <c r="PCA48" s="1396"/>
      <c r="PCB48" s="1396"/>
      <c r="PCC48" s="1396" t="s">
        <v>185</v>
      </c>
      <c r="PCD48" s="1396"/>
      <c r="PCE48" s="1396"/>
      <c r="PCF48" s="1396"/>
      <c r="PCG48" s="1396"/>
      <c r="PCH48" s="1396"/>
      <c r="PCI48" s="1396"/>
      <c r="PCJ48" s="1396"/>
      <c r="PCK48" s="1396"/>
      <c r="PCL48" s="1396"/>
      <c r="PCM48" s="1396"/>
      <c r="PCN48" s="1396"/>
      <c r="PCO48" s="1396"/>
      <c r="PCP48" s="1396"/>
      <c r="PCQ48" s="1396"/>
      <c r="PCR48" s="1396"/>
      <c r="PCS48" s="1396" t="s">
        <v>185</v>
      </c>
      <c r="PCT48" s="1396"/>
      <c r="PCU48" s="1396"/>
      <c r="PCV48" s="1396"/>
      <c r="PCW48" s="1396"/>
      <c r="PCX48" s="1396"/>
      <c r="PCY48" s="1396"/>
      <c r="PCZ48" s="1396"/>
      <c r="PDA48" s="1396"/>
      <c r="PDB48" s="1396"/>
      <c r="PDC48" s="1396"/>
      <c r="PDD48" s="1396"/>
      <c r="PDE48" s="1396"/>
      <c r="PDF48" s="1396"/>
      <c r="PDG48" s="1396"/>
      <c r="PDH48" s="1396"/>
      <c r="PDI48" s="1396" t="s">
        <v>185</v>
      </c>
      <c r="PDJ48" s="1396"/>
      <c r="PDK48" s="1396"/>
      <c r="PDL48" s="1396"/>
      <c r="PDM48" s="1396"/>
      <c r="PDN48" s="1396"/>
      <c r="PDO48" s="1396"/>
      <c r="PDP48" s="1396"/>
      <c r="PDQ48" s="1396"/>
      <c r="PDR48" s="1396"/>
      <c r="PDS48" s="1396"/>
      <c r="PDT48" s="1396"/>
      <c r="PDU48" s="1396"/>
      <c r="PDV48" s="1396"/>
      <c r="PDW48" s="1396"/>
      <c r="PDX48" s="1396"/>
      <c r="PDY48" s="1396" t="s">
        <v>185</v>
      </c>
      <c r="PDZ48" s="1396"/>
      <c r="PEA48" s="1396"/>
      <c r="PEB48" s="1396"/>
      <c r="PEC48" s="1396"/>
      <c r="PED48" s="1396"/>
      <c r="PEE48" s="1396"/>
      <c r="PEF48" s="1396"/>
      <c r="PEG48" s="1396"/>
      <c r="PEH48" s="1396"/>
      <c r="PEI48" s="1396"/>
      <c r="PEJ48" s="1396"/>
      <c r="PEK48" s="1396"/>
      <c r="PEL48" s="1396"/>
      <c r="PEM48" s="1396"/>
      <c r="PEN48" s="1396"/>
      <c r="PEO48" s="1396" t="s">
        <v>185</v>
      </c>
      <c r="PEP48" s="1396"/>
      <c r="PEQ48" s="1396"/>
      <c r="PER48" s="1396"/>
      <c r="PES48" s="1396"/>
      <c r="PET48" s="1396"/>
      <c r="PEU48" s="1396"/>
      <c r="PEV48" s="1396"/>
      <c r="PEW48" s="1396"/>
      <c r="PEX48" s="1396"/>
      <c r="PEY48" s="1396"/>
      <c r="PEZ48" s="1396"/>
      <c r="PFA48" s="1396"/>
      <c r="PFB48" s="1396"/>
      <c r="PFC48" s="1396"/>
      <c r="PFD48" s="1396"/>
      <c r="PFE48" s="1396" t="s">
        <v>185</v>
      </c>
      <c r="PFF48" s="1396"/>
      <c r="PFG48" s="1396"/>
      <c r="PFH48" s="1396"/>
      <c r="PFI48" s="1396"/>
      <c r="PFJ48" s="1396"/>
      <c r="PFK48" s="1396"/>
      <c r="PFL48" s="1396"/>
      <c r="PFM48" s="1396"/>
      <c r="PFN48" s="1396"/>
      <c r="PFO48" s="1396"/>
      <c r="PFP48" s="1396"/>
      <c r="PFQ48" s="1396"/>
      <c r="PFR48" s="1396"/>
      <c r="PFS48" s="1396"/>
      <c r="PFT48" s="1396"/>
      <c r="PFU48" s="1396" t="s">
        <v>185</v>
      </c>
      <c r="PFV48" s="1396"/>
      <c r="PFW48" s="1396"/>
      <c r="PFX48" s="1396"/>
      <c r="PFY48" s="1396"/>
      <c r="PFZ48" s="1396"/>
      <c r="PGA48" s="1396"/>
      <c r="PGB48" s="1396"/>
      <c r="PGC48" s="1396"/>
      <c r="PGD48" s="1396"/>
      <c r="PGE48" s="1396"/>
      <c r="PGF48" s="1396"/>
      <c r="PGG48" s="1396"/>
      <c r="PGH48" s="1396"/>
      <c r="PGI48" s="1396"/>
      <c r="PGJ48" s="1396"/>
      <c r="PGK48" s="1396" t="s">
        <v>185</v>
      </c>
      <c r="PGL48" s="1396"/>
      <c r="PGM48" s="1396"/>
      <c r="PGN48" s="1396"/>
      <c r="PGO48" s="1396"/>
      <c r="PGP48" s="1396"/>
      <c r="PGQ48" s="1396"/>
      <c r="PGR48" s="1396"/>
      <c r="PGS48" s="1396"/>
      <c r="PGT48" s="1396"/>
      <c r="PGU48" s="1396"/>
      <c r="PGV48" s="1396"/>
      <c r="PGW48" s="1396"/>
      <c r="PGX48" s="1396"/>
      <c r="PGY48" s="1396"/>
      <c r="PGZ48" s="1396"/>
      <c r="PHA48" s="1396" t="s">
        <v>185</v>
      </c>
      <c r="PHB48" s="1396"/>
      <c r="PHC48" s="1396"/>
      <c r="PHD48" s="1396"/>
      <c r="PHE48" s="1396"/>
      <c r="PHF48" s="1396"/>
      <c r="PHG48" s="1396"/>
      <c r="PHH48" s="1396"/>
      <c r="PHI48" s="1396"/>
      <c r="PHJ48" s="1396"/>
      <c r="PHK48" s="1396"/>
      <c r="PHL48" s="1396"/>
      <c r="PHM48" s="1396"/>
      <c r="PHN48" s="1396"/>
      <c r="PHO48" s="1396"/>
      <c r="PHP48" s="1396"/>
      <c r="PHQ48" s="1396" t="s">
        <v>185</v>
      </c>
      <c r="PHR48" s="1396"/>
      <c r="PHS48" s="1396"/>
      <c r="PHT48" s="1396"/>
      <c r="PHU48" s="1396"/>
      <c r="PHV48" s="1396"/>
      <c r="PHW48" s="1396"/>
      <c r="PHX48" s="1396"/>
      <c r="PHY48" s="1396"/>
      <c r="PHZ48" s="1396"/>
      <c r="PIA48" s="1396"/>
      <c r="PIB48" s="1396"/>
      <c r="PIC48" s="1396"/>
      <c r="PID48" s="1396"/>
      <c r="PIE48" s="1396"/>
      <c r="PIF48" s="1396"/>
      <c r="PIG48" s="1396" t="s">
        <v>185</v>
      </c>
      <c r="PIH48" s="1396"/>
      <c r="PII48" s="1396"/>
      <c r="PIJ48" s="1396"/>
      <c r="PIK48" s="1396"/>
      <c r="PIL48" s="1396"/>
      <c r="PIM48" s="1396"/>
      <c r="PIN48" s="1396"/>
      <c r="PIO48" s="1396"/>
      <c r="PIP48" s="1396"/>
      <c r="PIQ48" s="1396"/>
      <c r="PIR48" s="1396"/>
      <c r="PIS48" s="1396"/>
      <c r="PIT48" s="1396"/>
      <c r="PIU48" s="1396"/>
      <c r="PIV48" s="1396"/>
      <c r="PIW48" s="1396" t="s">
        <v>185</v>
      </c>
      <c r="PIX48" s="1396"/>
      <c r="PIY48" s="1396"/>
      <c r="PIZ48" s="1396"/>
      <c r="PJA48" s="1396"/>
      <c r="PJB48" s="1396"/>
      <c r="PJC48" s="1396"/>
      <c r="PJD48" s="1396"/>
      <c r="PJE48" s="1396"/>
      <c r="PJF48" s="1396"/>
      <c r="PJG48" s="1396"/>
      <c r="PJH48" s="1396"/>
      <c r="PJI48" s="1396"/>
      <c r="PJJ48" s="1396"/>
      <c r="PJK48" s="1396"/>
      <c r="PJL48" s="1396"/>
      <c r="PJM48" s="1396" t="s">
        <v>185</v>
      </c>
      <c r="PJN48" s="1396"/>
      <c r="PJO48" s="1396"/>
      <c r="PJP48" s="1396"/>
      <c r="PJQ48" s="1396"/>
      <c r="PJR48" s="1396"/>
      <c r="PJS48" s="1396"/>
      <c r="PJT48" s="1396"/>
      <c r="PJU48" s="1396"/>
      <c r="PJV48" s="1396"/>
      <c r="PJW48" s="1396"/>
      <c r="PJX48" s="1396"/>
      <c r="PJY48" s="1396"/>
      <c r="PJZ48" s="1396"/>
      <c r="PKA48" s="1396"/>
      <c r="PKB48" s="1396"/>
      <c r="PKC48" s="1396" t="s">
        <v>185</v>
      </c>
      <c r="PKD48" s="1396"/>
      <c r="PKE48" s="1396"/>
      <c r="PKF48" s="1396"/>
      <c r="PKG48" s="1396"/>
      <c r="PKH48" s="1396"/>
      <c r="PKI48" s="1396"/>
      <c r="PKJ48" s="1396"/>
      <c r="PKK48" s="1396"/>
      <c r="PKL48" s="1396"/>
      <c r="PKM48" s="1396"/>
      <c r="PKN48" s="1396"/>
      <c r="PKO48" s="1396"/>
      <c r="PKP48" s="1396"/>
      <c r="PKQ48" s="1396"/>
      <c r="PKR48" s="1396"/>
      <c r="PKS48" s="1396" t="s">
        <v>185</v>
      </c>
      <c r="PKT48" s="1396"/>
      <c r="PKU48" s="1396"/>
      <c r="PKV48" s="1396"/>
      <c r="PKW48" s="1396"/>
      <c r="PKX48" s="1396"/>
      <c r="PKY48" s="1396"/>
      <c r="PKZ48" s="1396"/>
      <c r="PLA48" s="1396"/>
      <c r="PLB48" s="1396"/>
      <c r="PLC48" s="1396"/>
      <c r="PLD48" s="1396"/>
      <c r="PLE48" s="1396"/>
      <c r="PLF48" s="1396"/>
      <c r="PLG48" s="1396"/>
      <c r="PLH48" s="1396"/>
      <c r="PLI48" s="1396" t="s">
        <v>185</v>
      </c>
      <c r="PLJ48" s="1396"/>
      <c r="PLK48" s="1396"/>
      <c r="PLL48" s="1396"/>
      <c r="PLM48" s="1396"/>
      <c r="PLN48" s="1396"/>
      <c r="PLO48" s="1396"/>
      <c r="PLP48" s="1396"/>
      <c r="PLQ48" s="1396"/>
      <c r="PLR48" s="1396"/>
      <c r="PLS48" s="1396"/>
      <c r="PLT48" s="1396"/>
      <c r="PLU48" s="1396"/>
      <c r="PLV48" s="1396"/>
      <c r="PLW48" s="1396"/>
      <c r="PLX48" s="1396"/>
      <c r="PLY48" s="1396" t="s">
        <v>185</v>
      </c>
      <c r="PLZ48" s="1396"/>
      <c r="PMA48" s="1396"/>
      <c r="PMB48" s="1396"/>
      <c r="PMC48" s="1396"/>
      <c r="PMD48" s="1396"/>
      <c r="PME48" s="1396"/>
      <c r="PMF48" s="1396"/>
      <c r="PMG48" s="1396"/>
      <c r="PMH48" s="1396"/>
      <c r="PMI48" s="1396"/>
      <c r="PMJ48" s="1396"/>
      <c r="PMK48" s="1396"/>
      <c r="PML48" s="1396"/>
      <c r="PMM48" s="1396"/>
      <c r="PMN48" s="1396"/>
      <c r="PMO48" s="1396" t="s">
        <v>185</v>
      </c>
      <c r="PMP48" s="1396"/>
      <c r="PMQ48" s="1396"/>
      <c r="PMR48" s="1396"/>
      <c r="PMS48" s="1396"/>
      <c r="PMT48" s="1396"/>
      <c r="PMU48" s="1396"/>
      <c r="PMV48" s="1396"/>
      <c r="PMW48" s="1396"/>
      <c r="PMX48" s="1396"/>
      <c r="PMY48" s="1396"/>
      <c r="PMZ48" s="1396"/>
      <c r="PNA48" s="1396"/>
      <c r="PNB48" s="1396"/>
      <c r="PNC48" s="1396"/>
      <c r="PND48" s="1396"/>
      <c r="PNE48" s="1396" t="s">
        <v>185</v>
      </c>
      <c r="PNF48" s="1396"/>
      <c r="PNG48" s="1396"/>
      <c r="PNH48" s="1396"/>
      <c r="PNI48" s="1396"/>
      <c r="PNJ48" s="1396"/>
      <c r="PNK48" s="1396"/>
      <c r="PNL48" s="1396"/>
      <c r="PNM48" s="1396"/>
      <c r="PNN48" s="1396"/>
      <c r="PNO48" s="1396"/>
      <c r="PNP48" s="1396"/>
      <c r="PNQ48" s="1396"/>
      <c r="PNR48" s="1396"/>
      <c r="PNS48" s="1396"/>
      <c r="PNT48" s="1396"/>
      <c r="PNU48" s="1396" t="s">
        <v>185</v>
      </c>
      <c r="PNV48" s="1396"/>
      <c r="PNW48" s="1396"/>
      <c r="PNX48" s="1396"/>
      <c r="PNY48" s="1396"/>
      <c r="PNZ48" s="1396"/>
      <c r="POA48" s="1396"/>
      <c r="POB48" s="1396"/>
      <c r="POC48" s="1396"/>
      <c r="POD48" s="1396"/>
      <c r="POE48" s="1396"/>
      <c r="POF48" s="1396"/>
      <c r="POG48" s="1396"/>
      <c r="POH48" s="1396"/>
      <c r="POI48" s="1396"/>
      <c r="POJ48" s="1396"/>
      <c r="POK48" s="1396" t="s">
        <v>185</v>
      </c>
      <c r="POL48" s="1396"/>
      <c r="POM48" s="1396"/>
      <c r="PON48" s="1396"/>
      <c r="POO48" s="1396"/>
      <c r="POP48" s="1396"/>
      <c r="POQ48" s="1396"/>
      <c r="POR48" s="1396"/>
      <c r="POS48" s="1396"/>
      <c r="POT48" s="1396"/>
      <c r="POU48" s="1396"/>
      <c r="POV48" s="1396"/>
      <c r="POW48" s="1396"/>
      <c r="POX48" s="1396"/>
      <c r="POY48" s="1396"/>
      <c r="POZ48" s="1396"/>
      <c r="PPA48" s="1396" t="s">
        <v>185</v>
      </c>
      <c r="PPB48" s="1396"/>
      <c r="PPC48" s="1396"/>
      <c r="PPD48" s="1396"/>
      <c r="PPE48" s="1396"/>
      <c r="PPF48" s="1396"/>
      <c r="PPG48" s="1396"/>
      <c r="PPH48" s="1396"/>
      <c r="PPI48" s="1396"/>
      <c r="PPJ48" s="1396"/>
      <c r="PPK48" s="1396"/>
      <c r="PPL48" s="1396"/>
      <c r="PPM48" s="1396"/>
      <c r="PPN48" s="1396"/>
      <c r="PPO48" s="1396"/>
      <c r="PPP48" s="1396"/>
      <c r="PPQ48" s="1396" t="s">
        <v>185</v>
      </c>
      <c r="PPR48" s="1396"/>
      <c r="PPS48" s="1396"/>
      <c r="PPT48" s="1396"/>
      <c r="PPU48" s="1396"/>
      <c r="PPV48" s="1396"/>
      <c r="PPW48" s="1396"/>
      <c r="PPX48" s="1396"/>
      <c r="PPY48" s="1396"/>
      <c r="PPZ48" s="1396"/>
      <c r="PQA48" s="1396"/>
      <c r="PQB48" s="1396"/>
      <c r="PQC48" s="1396"/>
      <c r="PQD48" s="1396"/>
      <c r="PQE48" s="1396"/>
      <c r="PQF48" s="1396"/>
      <c r="PQG48" s="1396" t="s">
        <v>185</v>
      </c>
      <c r="PQH48" s="1396"/>
      <c r="PQI48" s="1396"/>
      <c r="PQJ48" s="1396"/>
      <c r="PQK48" s="1396"/>
      <c r="PQL48" s="1396"/>
      <c r="PQM48" s="1396"/>
      <c r="PQN48" s="1396"/>
      <c r="PQO48" s="1396"/>
      <c r="PQP48" s="1396"/>
      <c r="PQQ48" s="1396"/>
      <c r="PQR48" s="1396"/>
      <c r="PQS48" s="1396"/>
      <c r="PQT48" s="1396"/>
      <c r="PQU48" s="1396"/>
      <c r="PQV48" s="1396"/>
      <c r="PQW48" s="1396" t="s">
        <v>185</v>
      </c>
      <c r="PQX48" s="1396"/>
      <c r="PQY48" s="1396"/>
      <c r="PQZ48" s="1396"/>
      <c r="PRA48" s="1396"/>
      <c r="PRB48" s="1396"/>
      <c r="PRC48" s="1396"/>
      <c r="PRD48" s="1396"/>
      <c r="PRE48" s="1396"/>
      <c r="PRF48" s="1396"/>
      <c r="PRG48" s="1396"/>
      <c r="PRH48" s="1396"/>
      <c r="PRI48" s="1396"/>
      <c r="PRJ48" s="1396"/>
      <c r="PRK48" s="1396"/>
      <c r="PRL48" s="1396"/>
      <c r="PRM48" s="1396" t="s">
        <v>185</v>
      </c>
      <c r="PRN48" s="1396"/>
      <c r="PRO48" s="1396"/>
      <c r="PRP48" s="1396"/>
      <c r="PRQ48" s="1396"/>
      <c r="PRR48" s="1396"/>
      <c r="PRS48" s="1396"/>
      <c r="PRT48" s="1396"/>
      <c r="PRU48" s="1396"/>
      <c r="PRV48" s="1396"/>
      <c r="PRW48" s="1396"/>
      <c r="PRX48" s="1396"/>
      <c r="PRY48" s="1396"/>
      <c r="PRZ48" s="1396"/>
      <c r="PSA48" s="1396"/>
      <c r="PSB48" s="1396"/>
      <c r="PSC48" s="1396" t="s">
        <v>185</v>
      </c>
      <c r="PSD48" s="1396"/>
      <c r="PSE48" s="1396"/>
      <c r="PSF48" s="1396"/>
      <c r="PSG48" s="1396"/>
      <c r="PSH48" s="1396"/>
      <c r="PSI48" s="1396"/>
      <c r="PSJ48" s="1396"/>
      <c r="PSK48" s="1396"/>
      <c r="PSL48" s="1396"/>
      <c r="PSM48" s="1396"/>
      <c r="PSN48" s="1396"/>
      <c r="PSO48" s="1396"/>
      <c r="PSP48" s="1396"/>
      <c r="PSQ48" s="1396"/>
      <c r="PSR48" s="1396"/>
      <c r="PSS48" s="1396" t="s">
        <v>185</v>
      </c>
      <c r="PST48" s="1396"/>
      <c r="PSU48" s="1396"/>
      <c r="PSV48" s="1396"/>
      <c r="PSW48" s="1396"/>
      <c r="PSX48" s="1396"/>
      <c r="PSY48" s="1396"/>
      <c r="PSZ48" s="1396"/>
      <c r="PTA48" s="1396"/>
      <c r="PTB48" s="1396"/>
      <c r="PTC48" s="1396"/>
      <c r="PTD48" s="1396"/>
      <c r="PTE48" s="1396"/>
      <c r="PTF48" s="1396"/>
      <c r="PTG48" s="1396"/>
      <c r="PTH48" s="1396"/>
      <c r="PTI48" s="1396" t="s">
        <v>185</v>
      </c>
      <c r="PTJ48" s="1396"/>
      <c r="PTK48" s="1396"/>
      <c r="PTL48" s="1396"/>
      <c r="PTM48" s="1396"/>
      <c r="PTN48" s="1396"/>
      <c r="PTO48" s="1396"/>
      <c r="PTP48" s="1396"/>
      <c r="PTQ48" s="1396"/>
      <c r="PTR48" s="1396"/>
      <c r="PTS48" s="1396"/>
      <c r="PTT48" s="1396"/>
      <c r="PTU48" s="1396"/>
      <c r="PTV48" s="1396"/>
      <c r="PTW48" s="1396"/>
      <c r="PTX48" s="1396"/>
      <c r="PTY48" s="1396" t="s">
        <v>185</v>
      </c>
      <c r="PTZ48" s="1396"/>
      <c r="PUA48" s="1396"/>
      <c r="PUB48" s="1396"/>
      <c r="PUC48" s="1396"/>
      <c r="PUD48" s="1396"/>
      <c r="PUE48" s="1396"/>
      <c r="PUF48" s="1396"/>
      <c r="PUG48" s="1396"/>
      <c r="PUH48" s="1396"/>
      <c r="PUI48" s="1396"/>
      <c r="PUJ48" s="1396"/>
      <c r="PUK48" s="1396"/>
      <c r="PUL48" s="1396"/>
      <c r="PUM48" s="1396"/>
      <c r="PUN48" s="1396"/>
      <c r="PUO48" s="1396" t="s">
        <v>185</v>
      </c>
      <c r="PUP48" s="1396"/>
      <c r="PUQ48" s="1396"/>
      <c r="PUR48" s="1396"/>
      <c r="PUS48" s="1396"/>
      <c r="PUT48" s="1396"/>
      <c r="PUU48" s="1396"/>
      <c r="PUV48" s="1396"/>
      <c r="PUW48" s="1396"/>
      <c r="PUX48" s="1396"/>
      <c r="PUY48" s="1396"/>
      <c r="PUZ48" s="1396"/>
      <c r="PVA48" s="1396"/>
      <c r="PVB48" s="1396"/>
      <c r="PVC48" s="1396"/>
      <c r="PVD48" s="1396"/>
      <c r="PVE48" s="1396" t="s">
        <v>185</v>
      </c>
      <c r="PVF48" s="1396"/>
      <c r="PVG48" s="1396"/>
      <c r="PVH48" s="1396"/>
      <c r="PVI48" s="1396"/>
      <c r="PVJ48" s="1396"/>
      <c r="PVK48" s="1396"/>
      <c r="PVL48" s="1396"/>
      <c r="PVM48" s="1396"/>
      <c r="PVN48" s="1396"/>
      <c r="PVO48" s="1396"/>
      <c r="PVP48" s="1396"/>
      <c r="PVQ48" s="1396"/>
      <c r="PVR48" s="1396"/>
      <c r="PVS48" s="1396"/>
      <c r="PVT48" s="1396"/>
      <c r="PVU48" s="1396" t="s">
        <v>185</v>
      </c>
      <c r="PVV48" s="1396"/>
      <c r="PVW48" s="1396"/>
      <c r="PVX48" s="1396"/>
      <c r="PVY48" s="1396"/>
      <c r="PVZ48" s="1396"/>
      <c r="PWA48" s="1396"/>
      <c r="PWB48" s="1396"/>
      <c r="PWC48" s="1396"/>
      <c r="PWD48" s="1396"/>
      <c r="PWE48" s="1396"/>
      <c r="PWF48" s="1396"/>
      <c r="PWG48" s="1396"/>
      <c r="PWH48" s="1396"/>
      <c r="PWI48" s="1396"/>
      <c r="PWJ48" s="1396"/>
      <c r="PWK48" s="1396" t="s">
        <v>185</v>
      </c>
      <c r="PWL48" s="1396"/>
      <c r="PWM48" s="1396"/>
      <c r="PWN48" s="1396"/>
      <c r="PWO48" s="1396"/>
      <c r="PWP48" s="1396"/>
      <c r="PWQ48" s="1396"/>
      <c r="PWR48" s="1396"/>
      <c r="PWS48" s="1396"/>
      <c r="PWT48" s="1396"/>
      <c r="PWU48" s="1396"/>
      <c r="PWV48" s="1396"/>
      <c r="PWW48" s="1396"/>
      <c r="PWX48" s="1396"/>
      <c r="PWY48" s="1396"/>
      <c r="PWZ48" s="1396"/>
      <c r="PXA48" s="1396" t="s">
        <v>185</v>
      </c>
      <c r="PXB48" s="1396"/>
      <c r="PXC48" s="1396"/>
      <c r="PXD48" s="1396"/>
      <c r="PXE48" s="1396"/>
      <c r="PXF48" s="1396"/>
      <c r="PXG48" s="1396"/>
      <c r="PXH48" s="1396"/>
      <c r="PXI48" s="1396"/>
      <c r="PXJ48" s="1396"/>
      <c r="PXK48" s="1396"/>
      <c r="PXL48" s="1396"/>
      <c r="PXM48" s="1396"/>
      <c r="PXN48" s="1396"/>
      <c r="PXO48" s="1396"/>
      <c r="PXP48" s="1396"/>
      <c r="PXQ48" s="1396" t="s">
        <v>185</v>
      </c>
      <c r="PXR48" s="1396"/>
      <c r="PXS48" s="1396"/>
      <c r="PXT48" s="1396"/>
      <c r="PXU48" s="1396"/>
      <c r="PXV48" s="1396"/>
      <c r="PXW48" s="1396"/>
      <c r="PXX48" s="1396"/>
      <c r="PXY48" s="1396"/>
      <c r="PXZ48" s="1396"/>
      <c r="PYA48" s="1396"/>
      <c r="PYB48" s="1396"/>
      <c r="PYC48" s="1396"/>
      <c r="PYD48" s="1396"/>
      <c r="PYE48" s="1396"/>
      <c r="PYF48" s="1396"/>
      <c r="PYG48" s="1396" t="s">
        <v>185</v>
      </c>
      <c r="PYH48" s="1396"/>
      <c r="PYI48" s="1396"/>
      <c r="PYJ48" s="1396"/>
      <c r="PYK48" s="1396"/>
      <c r="PYL48" s="1396"/>
      <c r="PYM48" s="1396"/>
      <c r="PYN48" s="1396"/>
      <c r="PYO48" s="1396"/>
      <c r="PYP48" s="1396"/>
      <c r="PYQ48" s="1396"/>
      <c r="PYR48" s="1396"/>
      <c r="PYS48" s="1396"/>
      <c r="PYT48" s="1396"/>
      <c r="PYU48" s="1396"/>
      <c r="PYV48" s="1396"/>
      <c r="PYW48" s="1396" t="s">
        <v>185</v>
      </c>
      <c r="PYX48" s="1396"/>
      <c r="PYY48" s="1396"/>
      <c r="PYZ48" s="1396"/>
      <c r="PZA48" s="1396"/>
      <c r="PZB48" s="1396"/>
      <c r="PZC48" s="1396"/>
      <c r="PZD48" s="1396"/>
      <c r="PZE48" s="1396"/>
      <c r="PZF48" s="1396"/>
      <c r="PZG48" s="1396"/>
      <c r="PZH48" s="1396"/>
      <c r="PZI48" s="1396"/>
      <c r="PZJ48" s="1396"/>
      <c r="PZK48" s="1396"/>
      <c r="PZL48" s="1396"/>
      <c r="PZM48" s="1396" t="s">
        <v>185</v>
      </c>
      <c r="PZN48" s="1396"/>
      <c r="PZO48" s="1396"/>
      <c r="PZP48" s="1396"/>
      <c r="PZQ48" s="1396"/>
      <c r="PZR48" s="1396"/>
      <c r="PZS48" s="1396"/>
      <c r="PZT48" s="1396"/>
      <c r="PZU48" s="1396"/>
      <c r="PZV48" s="1396"/>
      <c r="PZW48" s="1396"/>
      <c r="PZX48" s="1396"/>
      <c r="PZY48" s="1396"/>
      <c r="PZZ48" s="1396"/>
      <c r="QAA48" s="1396"/>
      <c r="QAB48" s="1396"/>
      <c r="QAC48" s="1396" t="s">
        <v>185</v>
      </c>
      <c r="QAD48" s="1396"/>
      <c r="QAE48" s="1396"/>
      <c r="QAF48" s="1396"/>
      <c r="QAG48" s="1396"/>
      <c r="QAH48" s="1396"/>
      <c r="QAI48" s="1396"/>
      <c r="QAJ48" s="1396"/>
      <c r="QAK48" s="1396"/>
      <c r="QAL48" s="1396"/>
      <c r="QAM48" s="1396"/>
      <c r="QAN48" s="1396"/>
      <c r="QAO48" s="1396"/>
      <c r="QAP48" s="1396"/>
      <c r="QAQ48" s="1396"/>
      <c r="QAR48" s="1396"/>
      <c r="QAS48" s="1396" t="s">
        <v>185</v>
      </c>
      <c r="QAT48" s="1396"/>
      <c r="QAU48" s="1396"/>
      <c r="QAV48" s="1396"/>
      <c r="QAW48" s="1396"/>
      <c r="QAX48" s="1396"/>
      <c r="QAY48" s="1396"/>
      <c r="QAZ48" s="1396"/>
      <c r="QBA48" s="1396"/>
      <c r="QBB48" s="1396"/>
      <c r="QBC48" s="1396"/>
      <c r="QBD48" s="1396"/>
      <c r="QBE48" s="1396"/>
      <c r="QBF48" s="1396"/>
      <c r="QBG48" s="1396"/>
      <c r="QBH48" s="1396"/>
      <c r="QBI48" s="1396" t="s">
        <v>185</v>
      </c>
      <c r="QBJ48" s="1396"/>
      <c r="QBK48" s="1396"/>
      <c r="QBL48" s="1396"/>
      <c r="QBM48" s="1396"/>
      <c r="QBN48" s="1396"/>
      <c r="QBO48" s="1396"/>
      <c r="QBP48" s="1396"/>
      <c r="QBQ48" s="1396"/>
      <c r="QBR48" s="1396"/>
      <c r="QBS48" s="1396"/>
      <c r="QBT48" s="1396"/>
      <c r="QBU48" s="1396"/>
      <c r="QBV48" s="1396"/>
      <c r="QBW48" s="1396"/>
      <c r="QBX48" s="1396"/>
      <c r="QBY48" s="1396" t="s">
        <v>185</v>
      </c>
      <c r="QBZ48" s="1396"/>
      <c r="QCA48" s="1396"/>
      <c r="QCB48" s="1396"/>
      <c r="QCC48" s="1396"/>
      <c r="QCD48" s="1396"/>
      <c r="QCE48" s="1396"/>
      <c r="QCF48" s="1396"/>
      <c r="QCG48" s="1396"/>
      <c r="QCH48" s="1396"/>
      <c r="QCI48" s="1396"/>
      <c r="QCJ48" s="1396"/>
      <c r="QCK48" s="1396"/>
      <c r="QCL48" s="1396"/>
      <c r="QCM48" s="1396"/>
      <c r="QCN48" s="1396"/>
      <c r="QCO48" s="1396" t="s">
        <v>185</v>
      </c>
      <c r="QCP48" s="1396"/>
      <c r="QCQ48" s="1396"/>
      <c r="QCR48" s="1396"/>
      <c r="QCS48" s="1396"/>
      <c r="QCT48" s="1396"/>
      <c r="QCU48" s="1396"/>
      <c r="QCV48" s="1396"/>
      <c r="QCW48" s="1396"/>
      <c r="QCX48" s="1396"/>
      <c r="QCY48" s="1396"/>
      <c r="QCZ48" s="1396"/>
      <c r="QDA48" s="1396"/>
      <c r="QDB48" s="1396"/>
      <c r="QDC48" s="1396"/>
      <c r="QDD48" s="1396"/>
      <c r="QDE48" s="1396" t="s">
        <v>185</v>
      </c>
      <c r="QDF48" s="1396"/>
      <c r="QDG48" s="1396"/>
      <c r="QDH48" s="1396"/>
      <c r="QDI48" s="1396"/>
      <c r="QDJ48" s="1396"/>
      <c r="QDK48" s="1396"/>
      <c r="QDL48" s="1396"/>
      <c r="QDM48" s="1396"/>
      <c r="QDN48" s="1396"/>
      <c r="QDO48" s="1396"/>
      <c r="QDP48" s="1396"/>
      <c r="QDQ48" s="1396"/>
      <c r="QDR48" s="1396"/>
      <c r="QDS48" s="1396"/>
      <c r="QDT48" s="1396"/>
      <c r="QDU48" s="1396" t="s">
        <v>185</v>
      </c>
      <c r="QDV48" s="1396"/>
      <c r="QDW48" s="1396"/>
      <c r="QDX48" s="1396"/>
      <c r="QDY48" s="1396"/>
      <c r="QDZ48" s="1396"/>
      <c r="QEA48" s="1396"/>
      <c r="QEB48" s="1396"/>
      <c r="QEC48" s="1396"/>
      <c r="QED48" s="1396"/>
      <c r="QEE48" s="1396"/>
      <c r="QEF48" s="1396"/>
      <c r="QEG48" s="1396"/>
      <c r="QEH48" s="1396"/>
      <c r="QEI48" s="1396"/>
      <c r="QEJ48" s="1396"/>
      <c r="QEK48" s="1396" t="s">
        <v>185</v>
      </c>
      <c r="QEL48" s="1396"/>
      <c r="QEM48" s="1396"/>
      <c r="QEN48" s="1396"/>
      <c r="QEO48" s="1396"/>
      <c r="QEP48" s="1396"/>
      <c r="QEQ48" s="1396"/>
      <c r="QER48" s="1396"/>
      <c r="QES48" s="1396"/>
      <c r="QET48" s="1396"/>
      <c r="QEU48" s="1396"/>
      <c r="QEV48" s="1396"/>
      <c r="QEW48" s="1396"/>
      <c r="QEX48" s="1396"/>
      <c r="QEY48" s="1396"/>
      <c r="QEZ48" s="1396"/>
      <c r="QFA48" s="1396" t="s">
        <v>185</v>
      </c>
      <c r="QFB48" s="1396"/>
      <c r="QFC48" s="1396"/>
      <c r="QFD48" s="1396"/>
      <c r="QFE48" s="1396"/>
      <c r="QFF48" s="1396"/>
      <c r="QFG48" s="1396"/>
      <c r="QFH48" s="1396"/>
      <c r="QFI48" s="1396"/>
      <c r="QFJ48" s="1396"/>
      <c r="QFK48" s="1396"/>
      <c r="QFL48" s="1396"/>
      <c r="QFM48" s="1396"/>
      <c r="QFN48" s="1396"/>
      <c r="QFO48" s="1396"/>
      <c r="QFP48" s="1396"/>
      <c r="QFQ48" s="1396" t="s">
        <v>185</v>
      </c>
      <c r="QFR48" s="1396"/>
      <c r="QFS48" s="1396"/>
      <c r="QFT48" s="1396"/>
      <c r="QFU48" s="1396"/>
      <c r="QFV48" s="1396"/>
      <c r="QFW48" s="1396"/>
      <c r="QFX48" s="1396"/>
      <c r="QFY48" s="1396"/>
      <c r="QFZ48" s="1396"/>
      <c r="QGA48" s="1396"/>
      <c r="QGB48" s="1396"/>
      <c r="QGC48" s="1396"/>
      <c r="QGD48" s="1396"/>
      <c r="QGE48" s="1396"/>
      <c r="QGF48" s="1396"/>
      <c r="QGG48" s="1396" t="s">
        <v>185</v>
      </c>
      <c r="QGH48" s="1396"/>
      <c r="QGI48" s="1396"/>
      <c r="QGJ48" s="1396"/>
      <c r="QGK48" s="1396"/>
      <c r="QGL48" s="1396"/>
      <c r="QGM48" s="1396"/>
      <c r="QGN48" s="1396"/>
      <c r="QGO48" s="1396"/>
      <c r="QGP48" s="1396"/>
      <c r="QGQ48" s="1396"/>
      <c r="QGR48" s="1396"/>
      <c r="QGS48" s="1396"/>
      <c r="QGT48" s="1396"/>
      <c r="QGU48" s="1396"/>
      <c r="QGV48" s="1396"/>
      <c r="QGW48" s="1396" t="s">
        <v>185</v>
      </c>
      <c r="QGX48" s="1396"/>
      <c r="QGY48" s="1396"/>
      <c r="QGZ48" s="1396"/>
      <c r="QHA48" s="1396"/>
      <c r="QHB48" s="1396"/>
      <c r="QHC48" s="1396"/>
      <c r="QHD48" s="1396"/>
      <c r="QHE48" s="1396"/>
      <c r="QHF48" s="1396"/>
      <c r="QHG48" s="1396"/>
      <c r="QHH48" s="1396"/>
      <c r="QHI48" s="1396"/>
      <c r="QHJ48" s="1396"/>
      <c r="QHK48" s="1396"/>
      <c r="QHL48" s="1396"/>
      <c r="QHM48" s="1396" t="s">
        <v>185</v>
      </c>
      <c r="QHN48" s="1396"/>
      <c r="QHO48" s="1396"/>
      <c r="QHP48" s="1396"/>
      <c r="QHQ48" s="1396"/>
      <c r="QHR48" s="1396"/>
      <c r="QHS48" s="1396"/>
      <c r="QHT48" s="1396"/>
      <c r="QHU48" s="1396"/>
      <c r="QHV48" s="1396"/>
      <c r="QHW48" s="1396"/>
      <c r="QHX48" s="1396"/>
      <c r="QHY48" s="1396"/>
      <c r="QHZ48" s="1396"/>
      <c r="QIA48" s="1396"/>
      <c r="QIB48" s="1396"/>
      <c r="QIC48" s="1396" t="s">
        <v>185</v>
      </c>
      <c r="QID48" s="1396"/>
      <c r="QIE48" s="1396"/>
      <c r="QIF48" s="1396"/>
      <c r="QIG48" s="1396"/>
      <c r="QIH48" s="1396"/>
      <c r="QII48" s="1396"/>
      <c r="QIJ48" s="1396"/>
      <c r="QIK48" s="1396"/>
      <c r="QIL48" s="1396"/>
      <c r="QIM48" s="1396"/>
      <c r="QIN48" s="1396"/>
      <c r="QIO48" s="1396"/>
      <c r="QIP48" s="1396"/>
      <c r="QIQ48" s="1396"/>
      <c r="QIR48" s="1396"/>
      <c r="QIS48" s="1396" t="s">
        <v>185</v>
      </c>
      <c r="QIT48" s="1396"/>
      <c r="QIU48" s="1396"/>
      <c r="QIV48" s="1396"/>
      <c r="QIW48" s="1396"/>
      <c r="QIX48" s="1396"/>
      <c r="QIY48" s="1396"/>
      <c r="QIZ48" s="1396"/>
      <c r="QJA48" s="1396"/>
      <c r="QJB48" s="1396"/>
      <c r="QJC48" s="1396"/>
      <c r="QJD48" s="1396"/>
      <c r="QJE48" s="1396"/>
      <c r="QJF48" s="1396"/>
      <c r="QJG48" s="1396"/>
      <c r="QJH48" s="1396"/>
      <c r="QJI48" s="1396" t="s">
        <v>185</v>
      </c>
      <c r="QJJ48" s="1396"/>
      <c r="QJK48" s="1396"/>
      <c r="QJL48" s="1396"/>
      <c r="QJM48" s="1396"/>
      <c r="QJN48" s="1396"/>
      <c r="QJO48" s="1396"/>
      <c r="QJP48" s="1396"/>
      <c r="QJQ48" s="1396"/>
      <c r="QJR48" s="1396"/>
      <c r="QJS48" s="1396"/>
      <c r="QJT48" s="1396"/>
      <c r="QJU48" s="1396"/>
      <c r="QJV48" s="1396"/>
      <c r="QJW48" s="1396"/>
      <c r="QJX48" s="1396"/>
      <c r="QJY48" s="1396" t="s">
        <v>185</v>
      </c>
      <c r="QJZ48" s="1396"/>
      <c r="QKA48" s="1396"/>
      <c r="QKB48" s="1396"/>
      <c r="QKC48" s="1396"/>
      <c r="QKD48" s="1396"/>
      <c r="QKE48" s="1396"/>
      <c r="QKF48" s="1396"/>
      <c r="QKG48" s="1396"/>
      <c r="QKH48" s="1396"/>
      <c r="QKI48" s="1396"/>
      <c r="QKJ48" s="1396"/>
      <c r="QKK48" s="1396"/>
      <c r="QKL48" s="1396"/>
      <c r="QKM48" s="1396"/>
      <c r="QKN48" s="1396"/>
      <c r="QKO48" s="1396" t="s">
        <v>185</v>
      </c>
      <c r="QKP48" s="1396"/>
      <c r="QKQ48" s="1396"/>
      <c r="QKR48" s="1396"/>
      <c r="QKS48" s="1396"/>
      <c r="QKT48" s="1396"/>
      <c r="QKU48" s="1396"/>
      <c r="QKV48" s="1396"/>
      <c r="QKW48" s="1396"/>
      <c r="QKX48" s="1396"/>
      <c r="QKY48" s="1396"/>
      <c r="QKZ48" s="1396"/>
      <c r="QLA48" s="1396"/>
      <c r="QLB48" s="1396"/>
      <c r="QLC48" s="1396"/>
      <c r="QLD48" s="1396"/>
      <c r="QLE48" s="1396" t="s">
        <v>185</v>
      </c>
      <c r="QLF48" s="1396"/>
      <c r="QLG48" s="1396"/>
      <c r="QLH48" s="1396"/>
      <c r="QLI48" s="1396"/>
      <c r="QLJ48" s="1396"/>
      <c r="QLK48" s="1396"/>
      <c r="QLL48" s="1396"/>
      <c r="QLM48" s="1396"/>
      <c r="QLN48" s="1396"/>
      <c r="QLO48" s="1396"/>
      <c r="QLP48" s="1396"/>
      <c r="QLQ48" s="1396"/>
      <c r="QLR48" s="1396"/>
      <c r="QLS48" s="1396"/>
      <c r="QLT48" s="1396"/>
      <c r="QLU48" s="1396" t="s">
        <v>185</v>
      </c>
      <c r="QLV48" s="1396"/>
      <c r="QLW48" s="1396"/>
      <c r="QLX48" s="1396"/>
      <c r="QLY48" s="1396"/>
      <c r="QLZ48" s="1396"/>
      <c r="QMA48" s="1396"/>
      <c r="QMB48" s="1396"/>
      <c r="QMC48" s="1396"/>
      <c r="QMD48" s="1396"/>
      <c r="QME48" s="1396"/>
      <c r="QMF48" s="1396"/>
      <c r="QMG48" s="1396"/>
      <c r="QMH48" s="1396"/>
      <c r="QMI48" s="1396"/>
      <c r="QMJ48" s="1396"/>
      <c r="QMK48" s="1396" t="s">
        <v>185</v>
      </c>
      <c r="QML48" s="1396"/>
      <c r="QMM48" s="1396"/>
      <c r="QMN48" s="1396"/>
      <c r="QMO48" s="1396"/>
      <c r="QMP48" s="1396"/>
      <c r="QMQ48" s="1396"/>
      <c r="QMR48" s="1396"/>
      <c r="QMS48" s="1396"/>
      <c r="QMT48" s="1396"/>
      <c r="QMU48" s="1396"/>
      <c r="QMV48" s="1396"/>
      <c r="QMW48" s="1396"/>
      <c r="QMX48" s="1396"/>
      <c r="QMY48" s="1396"/>
      <c r="QMZ48" s="1396"/>
      <c r="QNA48" s="1396" t="s">
        <v>185</v>
      </c>
      <c r="QNB48" s="1396"/>
      <c r="QNC48" s="1396"/>
      <c r="QND48" s="1396"/>
      <c r="QNE48" s="1396"/>
      <c r="QNF48" s="1396"/>
      <c r="QNG48" s="1396"/>
      <c r="QNH48" s="1396"/>
      <c r="QNI48" s="1396"/>
      <c r="QNJ48" s="1396"/>
      <c r="QNK48" s="1396"/>
      <c r="QNL48" s="1396"/>
      <c r="QNM48" s="1396"/>
      <c r="QNN48" s="1396"/>
      <c r="QNO48" s="1396"/>
      <c r="QNP48" s="1396"/>
      <c r="QNQ48" s="1396" t="s">
        <v>185</v>
      </c>
      <c r="QNR48" s="1396"/>
      <c r="QNS48" s="1396"/>
      <c r="QNT48" s="1396"/>
      <c r="QNU48" s="1396"/>
      <c r="QNV48" s="1396"/>
      <c r="QNW48" s="1396"/>
      <c r="QNX48" s="1396"/>
      <c r="QNY48" s="1396"/>
      <c r="QNZ48" s="1396"/>
      <c r="QOA48" s="1396"/>
      <c r="QOB48" s="1396"/>
      <c r="QOC48" s="1396"/>
      <c r="QOD48" s="1396"/>
      <c r="QOE48" s="1396"/>
      <c r="QOF48" s="1396"/>
      <c r="QOG48" s="1396" t="s">
        <v>185</v>
      </c>
      <c r="QOH48" s="1396"/>
      <c r="QOI48" s="1396"/>
      <c r="QOJ48" s="1396"/>
      <c r="QOK48" s="1396"/>
      <c r="QOL48" s="1396"/>
      <c r="QOM48" s="1396"/>
      <c r="QON48" s="1396"/>
      <c r="QOO48" s="1396"/>
      <c r="QOP48" s="1396"/>
      <c r="QOQ48" s="1396"/>
      <c r="QOR48" s="1396"/>
      <c r="QOS48" s="1396"/>
      <c r="QOT48" s="1396"/>
      <c r="QOU48" s="1396"/>
      <c r="QOV48" s="1396"/>
      <c r="QOW48" s="1396" t="s">
        <v>185</v>
      </c>
      <c r="QOX48" s="1396"/>
      <c r="QOY48" s="1396"/>
      <c r="QOZ48" s="1396"/>
      <c r="QPA48" s="1396"/>
      <c r="QPB48" s="1396"/>
      <c r="QPC48" s="1396"/>
      <c r="QPD48" s="1396"/>
      <c r="QPE48" s="1396"/>
      <c r="QPF48" s="1396"/>
      <c r="QPG48" s="1396"/>
      <c r="QPH48" s="1396"/>
      <c r="QPI48" s="1396"/>
      <c r="QPJ48" s="1396"/>
      <c r="QPK48" s="1396"/>
      <c r="QPL48" s="1396"/>
      <c r="QPM48" s="1396" t="s">
        <v>185</v>
      </c>
      <c r="QPN48" s="1396"/>
      <c r="QPO48" s="1396"/>
      <c r="QPP48" s="1396"/>
      <c r="QPQ48" s="1396"/>
      <c r="QPR48" s="1396"/>
      <c r="QPS48" s="1396"/>
      <c r="QPT48" s="1396"/>
      <c r="QPU48" s="1396"/>
      <c r="QPV48" s="1396"/>
      <c r="QPW48" s="1396"/>
      <c r="QPX48" s="1396"/>
      <c r="QPY48" s="1396"/>
      <c r="QPZ48" s="1396"/>
      <c r="QQA48" s="1396"/>
      <c r="QQB48" s="1396"/>
      <c r="QQC48" s="1396" t="s">
        <v>185</v>
      </c>
      <c r="QQD48" s="1396"/>
      <c r="QQE48" s="1396"/>
      <c r="QQF48" s="1396"/>
      <c r="QQG48" s="1396"/>
      <c r="QQH48" s="1396"/>
      <c r="QQI48" s="1396"/>
      <c r="QQJ48" s="1396"/>
      <c r="QQK48" s="1396"/>
      <c r="QQL48" s="1396"/>
      <c r="QQM48" s="1396"/>
      <c r="QQN48" s="1396"/>
      <c r="QQO48" s="1396"/>
      <c r="QQP48" s="1396"/>
      <c r="QQQ48" s="1396"/>
      <c r="QQR48" s="1396"/>
      <c r="QQS48" s="1396" t="s">
        <v>185</v>
      </c>
      <c r="QQT48" s="1396"/>
      <c r="QQU48" s="1396"/>
      <c r="QQV48" s="1396"/>
      <c r="QQW48" s="1396"/>
      <c r="QQX48" s="1396"/>
      <c r="QQY48" s="1396"/>
      <c r="QQZ48" s="1396"/>
      <c r="QRA48" s="1396"/>
      <c r="QRB48" s="1396"/>
      <c r="QRC48" s="1396"/>
      <c r="QRD48" s="1396"/>
      <c r="QRE48" s="1396"/>
      <c r="QRF48" s="1396"/>
      <c r="QRG48" s="1396"/>
      <c r="QRH48" s="1396"/>
      <c r="QRI48" s="1396" t="s">
        <v>185</v>
      </c>
      <c r="QRJ48" s="1396"/>
      <c r="QRK48" s="1396"/>
      <c r="QRL48" s="1396"/>
      <c r="QRM48" s="1396"/>
      <c r="QRN48" s="1396"/>
      <c r="QRO48" s="1396"/>
      <c r="QRP48" s="1396"/>
      <c r="QRQ48" s="1396"/>
      <c r="QRR48" s="1396"/>
      <c r="QRS48" s="1396"/>
      <c r="QRT48" s="1396"/>
      <c r="QRU48" s="1396"/>
      <c r="QRV48" s="1396"/>
      <c r="QRW48" s="1396"/>
      <c r="QRX48" s="1396"/>
      <c r="QRY48" s="1396" t="s">
        <v>185</v>
      </c>
      <c r="QRZ48" s="1396"/>
      <c r="QSA48" s="1396"/>
      <c r="QSB48" s="1396"/>
      <c r="QSC48" s="1396"/>
      <c r="QSD48" s="1396"/>
      <c r="QSE48" s="1396"/>
      <c r="QSF48" s="1396"/>
      <c r="QSG48" s="1396"/>
      <c r="QSH48" s="1396"/>
      <c r="QSI48" s="1396"/>
      <c r="QSJ48" s="1396"/>
      <c r="QSK48" s="1396"/>
      <c r="QSL48" s="1396"/>
      <c r="QSM48" s="1396"/>
      <c r="QSN48" s="1396"/>
      <c r="QSO48" s="1396" t="s">
        <v>185</v>
      </c>
      <c r="QSP48" s="1396"/>
      <c r="QSQ48" s="1396"/>
      <c r="QSR48" s="1396"/>
      <c r="QSS48" s="1396"/>
      <c r="QST48" s="1396"/>
      <c r="QSU48" s="1396"/>
      <c r="QSV48" s="1396"/>
      <c r="QSW48" s="1396"/>
      <c r="QSX48" s="1396"/>
      <c r="QSY48" s="1396"/>
      <c r="QSZ48" s="1396"/>
      <c r="QTA48" s="1396"/>
      <c r="QTB48" s="1396"/>
      <c r="QTC48" s="1396"/>
      <c r="QTD48" s="1396"/>
      <c r="QTE48" s="1396" t="s">
        <v>185</v>
      </c>
      <c r="QTF48" s="1396"/>
      <c r="QTG48" s="1396"/>
      <c r="QTH48" s="1396"/>
      <c r="QTI48" s="1396"/>
      <c r="QTJ48" s="1396"/>
      <c r="QTK48" s="1396"/>
      <c r="QTL48" s="1396"/>
      <c r="QTM48" s="1396"/>
      <c r="QTN48" s="1396"/>
      <c r="QTO48" s="1396"/>
      <c r="QTP48" s="1396"/>
      <c r="QTQ48" s="1396"/>
      <c r="QTR48" s="1396"/>
      <c r="QTS48" s="1396"/>
      <c r="QTT48" s="1396"/>
      <c r="QTU48" s="1396" t="s">
        <v>185</v>
      </c>
      <c r="QTV48" s="1396"/>
      <c r="QTW48" s="1396"/>
      <c r="QTX48" s="1396"/>
      <c r="QTY48" s="1396"/>
      <c r="QTZ48" s="1396"/>
      <c r="QUA48" s="1396"/>
      <c r="QUB48" s="1396"/>
      <c r="QUC48" s="1396"/>
      <c r="QUD48" s="1396"/>
      <c r="QUE48" s="1396"/>
      <c r="QUF48" s="1396"/>
      <c r="QUG48" s="1396"/>
      <c r="QUH48" s="1396"/>
      <c r="QUI48" s="1396"/>
      <c r="QUJ48" s="1396"/>
      <c r="QUK48" s="1396" t="s">
        <v>185</v>
      </c>
      <c r="QUL48" s="1396"/>
      <c r="QUM48" s="1396"/>
      <c r="QUN48" s="1396"/>
      <c r="QUO48" s="1396"/>
      <c r="QUP48" s="1396"/>
      <c r="QUQ48" s="1396"/>
      <c r="QUR48" s="1396"/>
      <c r="QUS48" s="1396"/>
      <c r="QUT48" s="1396"/>
      <c r="QUU48" s="1396"/>
      <c r="QUV48" s="1396"/>
      <c r="QUW48" s="1396"/>
      <c r="QUX48" s="1396"/>
      <c r="QUY48" s="1396"/>
      <c r="QUZ48" s="1396"/>
      <c r="QVA48" s="1396" t="s">
        <v>185</v>
      </c>
      <c r="QVB48" s="1396"/>
      <c r="QVC48" s="1396"/>
      <c r="QVD48" s="1396"/>
      <c r="QVE48" s="1396"/>
      <c r="QVF48" s="1396"/>
      <c r="QVG48" s="1396"/>
      <c r="QVH48" s="1396"/>
      <c r="QVI48" s="1396"/>
      <c r="QVJ48" s="1396"/>
      <c r="QVK48" s="1396"/>
      <c r="QVL48" s="1396"/>
      <c r="QVM48" s="1396"/>
      <c r="QVN48" s="1396"/>
      <c r="QVO48" s="1396"/>
      <c r="QVP48" s="1396"/>
      <c r="QVQ48" s="1396" t="s">
        <v>185</v>
      </c>
      <c r="QVR48" s="1396"/>
      <c r="QVS48" s="1396"/>
      <c r="QVT48" s="1396"/>
      <c r="QVU48" s="1396"/>
      <c r="QVV48" s="1396"/>
      <c r="QVW48" s="1396"/>
      <c r="QVX48" s="1396"/>
      <c r="QVY48" s="1396"/>
      <c r="QVZ48" s="1396"/>
      <c r="QWA48" s="1396"/>
      <c r="QWB48" s="1396"/>
      <c r="QWC48" s="1396"/>
      <c r="QWD48" s="1396"/>
      <c r="QWE48" s="1396"/>
      <c r="QWF48" s="1396"/>
      <c r="QWG48" s="1396" t="s">
        <v>185</v>
      </c>
      <c r="QWH48" s="1396"/>
      <c r="QWI48" s="1396"/>
      <c r="QWJ48" s="1396"/>
      <c r="QWK48" s="1396"/>
      <c r="QWL48" s="1396"/>
      <c r="QWM48" s="1396"/>
      <c r="QWN48" s="1396"/>
      <c r="QWO48" s="1396"/>
      <c r="QWP48" s="1396"/>
      <c r="QWQ48" s="1396"/>
      <c r="QWR48" s="1396"/>
      <c r="QWS48" s="1396"/>
      <c r="QWT48" s="1396"/>
      <c r="QWU48" s="1396"/>
      <c r="QWV48" s="1396"/>
      <c r="QWW48" s="1396" t="s">
        <v>185</v>
      </c>
      <c r="QWX48" s="1396"/>
      <c r="QWY48" s="1396"/>
      <c r="QWZ48" s="1396"/>
      <c r="QXA48" s="1396"/>
      <c r="QXB48" s="1396"/>
      <c r="QXC48" s="1396"/>
      <c r="QXD48" s="1396"/>
      <c r="QXE48" s="1396"/>
      <c r="QXF48" s="1396"/>
      <c r="QXG48" s="1396"/>
      <c r="QXH48" s="1396"/>
      <c r="QXI48" s="1396"/>
      <c r="QXJ48" s="1396"/>
      <c r="QXK48" s="1396"/>
      <c r="QXL48" s="1396"/>
      <c r="QXM48" s="1396" t="s">
        <v>185</v>
      </c>
      <c r="QXN48" s="1396"/>
      <c r="QXO48" s="1396"/>
      <c r="QXP48" s="1396"/>
      <c r="QXQ48" s="1396"/>
      <c r="QXR48" s="1396"/>
      <c r="QXS48" s="1396"/>
      <c r="QXT48" s="1396"/>
      <c r="QXU48" s="1396"/>
      <c r="QXV48" s="1396"/>
      <c r="QXW48" s="1396"/>
      <c r="QXX48" s="1396"/>
      <c r="QXY48" s="1396"/>
      <c r="QXZ48" s="1396"/>
      <c r="QYA48" s="1396"/>
      <c r="QYB48" s="1396"/>
      <c r="QYC48" s="1396" t="s">
        <v>185</v>
      </c>
      <c r="QYD48" s="1396"/>
      <c r="QYE48" s="1396"/>
      <c r="QYF48" s="1396"/>
      <c r="QYG48" s="1396"/>
      <c r="QYH48" s="1396"/>
      <c r="QYI48" s="1396"/>
      <c r="QYJ48" s="1396"/>
      <c r="QYK48" s="1396"/>
      <c r="QYL48" s="1396"/>
      <c r="QYM48" s="1396"/>
      <c r="QYN48" s="1396"/>
      <c r="QYO48" s="1396"/>
      <c r="QYP48" s="1396"/>
      <c r="QYQ48" s="1396"/>
      <c r="QYR48" s="1396"/>
      <c r="QYS48" s="1396" t="s">
        <v>185</v>
      </c>
      <c r="QYT48" s="1396"/>
      <c r="QYU48" s="1396"/>
      <c r="QYV48" s="1396"/>
      <c r="QYW48" s="1396"/>
      <c r="QYX48" s="1396"/>
      <c r="QYY48" s="1396"/>
      <c r="QYZ48" s="1396"/>
      <c r="QZA48" s="1396"/>
      <c r="QZB48" s="1396"/>
      <c r="QZC48" s="1396"/>
      <c r="QZD48" s="1396"/>
      <c r="QZE48" s="1396"/>
      <c r="QZF48" s="1396"/>
      <c r="QZG48" s="1396"/>
      <c r="QZH48" s="1396"/>
      <c r="QZI48" s="1396" t="s">
        <v>185</v>
      </c>
      <c r="QZJ48" s="1396"/>
      <c r="QZK48" s="1396"/>
      <c r="QZL48" s="1396"/>
      <c r="QZM48" s="1396"/>
      <c r="QZN48" s="1396"/>
      <c r="QZO48" s="1396"/>
      <c r="QZP48" s="1396"/>
      <c r="QZQ48" s="1396"/>
      <c r="QZR48" s="1396"/>
      <c r="QZS48" s="1396"/>
      <c r="QZT48" s="1396"/>
      <c r="QZU48" s="1396"/>
      <c r="QZV48" s="1396"/>
      <c r="QZW48" s="1396"/>
      <c r="QZX48" s="1396"/>
      <c r="QZY48" s="1396" t="s">
        <v>185</v>
      </c>
      <c r="QZZ48" s="1396"/>
      <c r="RAA48" s="1396"/>
      <c r="RAB48" s="1396"/>
      <c r="RAC48" s="1396"/>
      <c r="RAD48" s="1396"/>
      <c r="RAE48" s="1396"/>
      <c r="RAF48" s="1396"/>
      <c r="RAG48" s="1396"/>
      <c r="RAH48" s="1396"/>
      <c r="RAI48" s="1396"/>
      <c r="RAJ48" s="1396"/>
      <c r="RAK48" s="1396"/>
      <c r="RAL48" s="1396"/>
      <c r="RAM48" s="1396"/>
      <c r="RAN48" s="1396"/>
      <c r="RAO48" s="1396" t="s">
        <v>185</v>
      </c>
      <c r="RAP48" s="1396"/>
      <c r="RAQ48" s="1396"/>
      <c r="RAR48" s="1396"/>
      <c r="RAS48" s="1396"/>
      <c r="RAT48" s="1396"/>
      <c r="RAU48" s="1396"/>
      <c r="RAV48" s="1396"/>
      <c r="RAW48" s="1396"/>
      <c r="RAX48" s="1396"/>
      <c r="RAY48" s="1396"/>
      <c r="RAZ48" s="1396"/>
      <c r="RBA48" s="1396"/>
      <c r="RBB48" s="1396"/>
      <c r="RBC48" s="1396"/>
      <c r="RBD48" s="1396"/>
      <c r="RBE48" s="1396" t="s">
        <v>185</v>
      </c>
      <c r="RBF48" s="1396"/>
      <c r="RBG48" s="1396"/>
      <c r="RBH48" s="1396"/>
      <c r="RBI48" s="1396"/>
      <c r="RBJ48" s="1396"/>
      <c r="RBK48" s="1396"/>
      <c r="RBL48" s="1396"/>
      <c r="RBM48" s="1396"/>
      <c r="RBN48" s="1396"/>
      <c r="RBO48" s="1396"/>
      <c r="RBP48" s="1396"/>
      <c r="RBQ48" s="1396"/>
      <c r="RBR48" s="1396"/>
      <c r="RBS48" s="1396"/>
      <c r="RBT48" s="1396"/>
      <c r="RBU48" s="1396" t="s">
        <v>185</v>
      </c>
      <c r="RBV48" s="1396"/>
      <c r="RBW48" s="1396"/>
      <c r="RBX48" s="1396"/>
      <c r="RBY48" s="1396"/>
      <c r="RBZ48" s="1396"/>
      <c r="RCA48" s="1396"/>
      <c r="RCB48" s="1396"/>
      <c r="RCC48" s="1396"/>
      <c r="RCD48" s="1396"/>
      <c r="RCE48" s="1396"/>
      <c r="RCF48" s="1396"/>
      <c r="RCG48" s="1396"/>
      <c r="RCH48" s="1396"/>
      <c r="RCI48" s="1396"/>
      <c r="RCJ48" s="1396"/>
      <c r="RCK48" s="1396" t="s">
        <v>185</v>
      </c>
      <c r="RCL48" s="1396"/>
      <c r="RCM48" s="1396"/>
      <c r="RCN48" s="1396"/>
      <c r="RCO48" s="1396"/>
      <c r="RCP48" s="1396"/>
      <c r="RCQ48" s="1396"/>
      <c r="RCR48" s="1396"/>
      <c r="RCS48" s="1396"/>
      <c r="RCT48" s="1396"/>
      <c r="RCU48" s="1396"/>
      <c r="RCV48" s="1396"/>
      <c r="RCW48" s="1396"/>
      <c r="RCX48" s="1396"/>
      <c r="RCY48" s="1396"/>
      <c r="RCZ48" s="1396"/>
      <c r="RDA48" s="1396" t="s">
        <v>185</v>
      </c>
      <c r="RDB48" s="1396"/>
      <c r="RDC48" s="1396"/>
      <c r="RDD48" s="1396"/>
      <c r="RDE48" s="1396"/>
      <c r="RDF48" s="1396"/>
      <c r="RDG48" s="1396"/>
      <c r="RDH48" s="1396"/>
      <c r="RDI48" s="1396"/>
      <c r="RDJ48" s="1396"/>
      <c r="RDK48" s="1396"/>
      <c r="RDL48" s="1396"/>
      <c r="RDM48" s="1396"/>
      <c r="RDN48" s="1396"/>
      <c r="RDO48" s="1396"/>
      <c r="RDP48" s="1396"/>
      <c r="RDQ48" s="1396" t="s">
        <v>185</v>
      </c>
      <c r="RDR48" s="1396"/>
      <c r="RDS48" s="1396"/>
      <c r="RDT48" s="1396"/>
      <c r="RDU48" s="1396"/>
      <c r="RDV48" s="1396"/>
      <c r="RDW48" s="1396"/>
      <c r="RDX48" s="1396"/>
      <c r="RDY48" s="1396"/>
      <c r="RDZ48" s="1396"/>
      <c r="REA48" s="1396"/>
      <c r="REB48" s="1396"/>
      <c r="REC48" s="1396"/>
      <c r="RED48" s="1396"/>
      <c r="REE48" s="1396"/>
      <c r="REF48" s="1396"/>
      <c r="REG48" s="1396" t="s">
        <v>185</v>
      </c>
      <c r="REH48" s="1396"/>
      <c r="REI48" s="1396"/>
      <c r="REJ48" s="1396"/>
      <c r="REK48" s="1396"/>
      <c r="REL48" s="1396"/>
      <c r="REM48" s="1396"/>
      <c r="REN48" s="1396"/>
      <c r="REO48" s="1396"/>
      <c r="REP48" s="1396"/>
      <c r="REQ48" s="1396"/>
      <c r="RER48" s="1396"/>
      <c r="RES48" s="1396"/>
      <c r="RET48" s="1396"/>
      <c r="REU48" s="1396"/>
      <c r="REV48" s="1396"/>
      <c r="REW48" s="1396" t="s">
        <v>185</v>
      </c>
      <c r="REX48" s="1396"/>
      <c r="REY48" s="1396"/>
      <c r="REZ48" s="1396"/>
      <c r="RFA48" s="1396"/>
      <c r="RFB48" s="1396"/>
      <c r="RFC48" s="1396"/>
      <c r="RFD48" s="1396"/>
      <c r="RFE48" s="1396"/>
      <c r="RFF48" s="1396"/>
      <c r="RFG48" s="1396"/>
      <c r="RFH48" s="1396"/>
      <c r="RFI48" s="1396"/>
      <c r="RFJ48" s="1396"/>
      <c r="RFK48" s="1396"/>
      <c r="RFL48" s="1396"/>
      <c r="RFM48" s="1396" t="s">
        <v>185</v>
      </c>
      <c r="RFN48" s="1396"/>
      <c r="RFO48" s="1396"/>
      <c r="RFP48" s="1396"/>
      <c r="RFQ48" s="1396"/>
      <c r="RFR48" s="1396"/>
      <c r="RFS48" s="1396"/>
      <c r="RFT48" s="1396"/>
      <c r="RFU48" s="1396"/>
      <c r="RFV48" s="1396"/>
      <c r="RFW48" s="1396"/>
      <c r="RFX48" s="1396"/>
      <c r="RFY48" s="1396"/>
      <c r="RFZ48" s="1396"/>
      <c r="RGA48" s="1396"/>
      <c r="RGB48" s="1396"/>
      <c r="RGC48" s="1396" t="s">
        <v>185</v>
      </c>
      <c r="RGD48" s="1396"/>
      <c r="RGE48" s="1396"/>
      <c r="RGF48" s="1396"/>
      <c r="RGG48" s="1396"/>
      <c r="RGH48" s="1396"/>
      <c r="RGI48" s="1396"/>
      <c r="RGJ48" s="1396"/>
      <c r="RGK48" s="1396"/>
      <c r="RGL48" s="1396"/>
      <c r="RGM48" s="1396"/>
      <c r="RGN48" s="1396"/>
      <c r="RGO48" s="1396"/>
      <c r="RGP48" s="1396"/>
      <c r="RGQ48" s="1396"/>
      <c r="RGR48" s="1396"/>
      <c r="RGS48" s="1396" t="s">
        <v>185</v>
      </c>
      <c r="RGT48" s="1396"/>
      <c r="RGU48" s="1396"/>
      <c r="RGV48" s="1396"/>
      <c r="RGW48" s="1396"/>
      <c r="RGX48" s="1396"/>
      <c r="RGY48" s="1396"/>
      <c r="RGZ48" s="1396"/>
      <c r="RHA48" s="1396"/>
      <c r="RHB48" s="1396"/>
      <c r="RHC48" s="1396"/>
      <c r="RHD48" s="1396"/>
      <c r="RHE48" s="1396"/>
      <c r="RHF48" s="1396"/>
      <c r="RHG48" s="1396"/>
      <c r="RHH48" s="1396"/>
      <c r="RHI48" s="1396" t="s">
        <v>185</v>
      </c>
      <c r="RHJ48" s="1396"/>
      <c r="RHK48" s="1396"/>
      <c r="RHL48" s="1396"/>
      <c r="RHM48" s="1396"/>
      <c r="RHN48" s="1396"/>
      <c r="RHO48" s="1396"/>
      <c r="RHP48" s="1396"/>
      <c r="RHQ48" s="1396"/>
      <c r="RHR48" s="1396"/>
      <c r="RHS48" s="1396"/>
      <c r="RHT48" s="1396"/>
      <c r="RHU48" s="1396"/>
      <c r="RHV48" s="1396"/>
      <c r="RHW48" s="1396"/>
      <c r="RHX48" s="1396"/>
      <c r="RHY48" s="1396" t="s">
        <v>185</v>
      </c>
      <c r="RHZ48" s="1396"/>
      <c r="RIA48" s="1396"/>
      <c r="RIB48" s="1396"/>
      <c r="RIC48" s="1396"/>
      <c r="RID48" s="1396"/>
      <c r="RIE48" s="1396"/>
      <c r="RIF48" s="1396"/>
      <c r="RIG48" s="1396"/>
      <c r="RIH48" s="1396"/>
      <c r="RII48" s="1396"/>
      <c r="RIJ48" s="1396"/>
      <c r="RIK48" s="1396"/>
      <c r="RIL48" s="1396"/>
      <c r="RIM48" s="1396"/>
      <c r="RIN48" s="1396"/>
      <c r="RIO48" s="1396" t="s">
        <v>185</v>
      </c>
      <c r="RIP48" s="1396"/>
      <c r="RIQ48" s="1396"/>
      <c r="RIR48" s="1396"/>
      <c r="RIS48" s="1396"/>
      <c r="RIT48" s="1396"/>
      <c r="RIU48" s="1396"/>
      <c r="RIV48" s="1396"/>
      <c r="RIW48" s="1396"/>
      <c r="RIX48" s="1396"/>
      <c r="RIY48" s="1396"/>
      <c r="RIZ48" s="1396"/>
      <c r="RJA48" s="1396"/>
      <c r="RJB48" s="1396"/>
      <c r="RJC48" s="1396"/>
      <c r="RJD48" s="1396"/>
      <c r="RJE48" s="1396" t="s">
        <v>185</v>
      </c>
      <c r="RJF48" s="1396"/>
      <c r="RJG48" s="1396"/>
      <c r="RJH48" s="1396"/>
      <c r="RJI48" s="1396"/>
      <c r="RJJ48" s="1396"/>
      <c r="RJK48" s="1396"/>
      <c r="RJL48" s="1396"/>
      <c r="RJM48" s="1396"/>
      <c r="RJN48" s="1396"/>
      <c r="RJO48" s="1396"/>
      <c r="RJP48" s="1396"/>
      <c r="RJQ48" s="1396"/>
      <c r="RJR48" s="1396"/>
      <c r="RJS48" s="1396"/>
      <c r="RJT48" s="1396"/>
      <c r="RJU48" s="1396" t="s">
        <v>185</v>
      </c>
      <c r="RJV48" s="1396"/>
      <c r="RJW48" s="1396"/>
      <c r="RJX48" s="1396"/>
      <c r="RJY48" s="1396"/>
      <c r="RJZ48" s="1396"/>
      <c r="RKA48" s="1396"/>
      <c r="RKB48" s="1396"/>
      <c r="RKC48" s="1396"/>
      <c r="RKD48" s="1396"/>
      <c r="RKE48" s="1396"/>
      <c r="RKF48" s="1396"/>
      <c r="RKG48" s="1396"/>
      <c r="RKH48" s="1396"/>
      <c r="RKI48" s="1396"/>
      <c r="RKJ48" s="1396"/>
      <c r="RKK48" s="1396" t="s">
        <v>185</v>
      </c>
      <c r="RKL48" s="1396"/>
      <c r="RKM48" s="1396"/>
      <c r="RKN48" s="1396"/>
      <c r="RKO48" s="1396"/>
      <c r="RKP48" s="1396"/>
      <c r="RKQ48" s="1396"/>
      <c r="RKR48" s="1396"/>
      <c r="RKS48" s="1396"/>
      <c r="RKT48" s="1396"/>
      <c r="RKU48" s="1396"/>
      <c r="RKV48" s="1396"/>
      <c r="RKW48" s="1396"/>
      <c r="RKX48" s="1396"/>
      <c r="RKY48" s="1396"/>
      <c r="RKZ48" s="1396"/>
      <c r="RLA48" s="1396" t="s">
        <v>185</v>
      </c>
      <c r="RLB48" s="1396"/>
      <c r="RLC48" s="1396"/>
      <c r="RLD48" s="1396"/>
      <c r="RLE48" s="1396"/>
      <c r="RLF48" s="1396"/>
      <c r="RLG48" s="1396"/>
      <c r="RLH48" s="1396"/>
      <c r="RLI48" s="1396"/>
      <c r="RLJ48" s="1396"/>
      <c r="RLK48" s="1396"/>
      <c r="RLL48" s="1396"/>
      <c r="RLM48" s="1396"/>
      <c r="RLN48" s="1396"/>
      <c r="RLO48" s="1396"/>
      <c r="RLP48" s="1396"/>
      <c r="RLQ48" s="1396" t="s">
        <v>185</v>
      </c>
      <c r="RLR48" s="1396"/>
      <c r="RLS48" s="1396"/>
      <c r="RLT48" s="1396"/>
      <c r="RLU48" s="1396"/>
      <c r="RLV48" s="1396"/>
      <c r="RLW48" s="1396"/>
      <c r="RLX48" s="1396"/>
      <c r="RLY48" s="1396"/>
      <c r="RLZ48" s="1396"/>
      <c r="RMA48" s="1396"/>
      <c r="RMB48" s="1396"/>
      <c r="RMC48" s="1396"/>
      <c r="RMD48" s="1396"/>
      <c r="RME48" s="1396"/>
      <c r="RMF48" s="1396"/>
      <c r="RMG48" s="1396" t="s">
        <v>185</v>
      </c>
      <c r="RMH48" s="1396"/>
      <c r="RMI48" s="1396"/>
      <c r="RMJ48" s="1396"/>
      <c r="RMK48" s="1396"/>
      <c r="RML48" s="1396"/>
      <c r="RMM48" s="1396"/>
      <c r="RMN48" s="1396"/>
      <c r="RMO48" s="1396"/>
      <c r="RMP48" s="1396"/>
      <c r="RMQ48" s="1396"/>
      <c r="RMR48" s="1396"/>
      <c r="RMS48" s="1396"/>
      <c r="RMT48" s="1396"/>
      <c r="RMU48" s="1396"/>
      <c r="RMV48" s="1396"/>
      <c r="RMW48" s="1396" t="s">
        <v>185</v>
      </c>
      <c r="RMX48" s="1396"/>
      <c r="RMY48" s="1396"/>
      <c r="RMZ48" s="1396"/>
      <c r="RNA48" s="1396"/>
      <c r="RNB48" s="1396"/>
      <c r="RNC48" s="1396"/>
      <c r="RND48" s="1396"/>
      <c r="RNE48" s="1396"/>
      <c r="RNF48" s="1396"/>
      <c r="RNG48" s="1396"/>
      <c r="RNH48" s="1396"/>
      <c r="RNI48" s="1396"/>
      <c r="RNJ48" s="1396"/>
      <c r="RNK48" s="1396"/>
      <c r="RNL48" s="1396"/>
      <c r="RNM48" s="1396" t="s">
        <v>185</v>
      </c>
      <c r="RNN48" s="1396"/>
      <c r="RNO48" s="1396"/>
      <c r="RNP48" s="1396"/>
      <c r="RNQ48" s="1396"/>
      <c r="RNR48" s="1396"/>
      <c r="RNS48" s="1396"/>
      <c r="RNT48" s="1396"/>
      <c r="RNU48" s="1396"/>
      <c r="RNV48" s="1396"/>
      <c r="RNW48" s="1396"/>
      <c r="RNX48" s="1396"/>
      <c r="RNY48" s="1396"/>
      <c r="RNZ48" s="1396"/>
      <c r="ROA48" s="1396"/>
      <c r="ROB48" s="1396"/>
      <c r="ROC48" s="1396" t="s">
        <v>185</v>
      </c>
      <c r="ROD48" s="1396"/>
      <c r="ROE48" s="1396"/>
      <c r="ROF48" s="1396"/>
      <c r="ROG48" s="1396"/>
      <c r="ROH48" s="1396"/>
      <c r="ROI48" s="1396"/>
      <c r="ROJ48" s="1396"/>
      <c r="ROK48" s="1396"/>
      <c r="ROL48" s="1396"/>
      <c r="ROM48" s="1396"/>
      <c r="RON48" s="1396"/>
      <c r="ROO48" s="1396"/>
      <c r="ROP48" s="1396"/>
      <c r="ROQ48" s="1396"/>
      <c r="ROR48" s="1396"/>
      <c r="ROS48" s="1396" t="s">
        <v>185</v>
      </c>
      <c r="ROT48" s="1396"/>
      <c r="ROU48" s="1396"/>
      <c r="ROV48" s="1396"/>
      <c r="ROW48" s="1396"/>
      <c r="ROX48" s="1396"/>
      <c r="ROY48" s="1396"/>
      <c r="ROZ48" s="1396"/>
      <c r="RPA48" s="1396"/>
      <c r="RPB48" s="1396"/>
      <c r="RPC48" s="1396"/>
      <c r="RPD48" s="1396"/>
      <c r="RPE48" s="1396"/>
      <c r="RPF48" s="1396"/>
      <c r="RPG48" s="1396"/>
      <c r="RPH48" s="1396"/>
      <c r="RPI48" s="1396" t="s">
        <v>185</v>
      </c>
      <c r="RPJ48" s="1396"/>
      <c r="RPK48" s="1396"/>
      <c r="RPL48" s="1396"/>
      <c r="RPM48" s="1396"/>
      <c r="RPN48" s="1396"/>
      <c r="RPO48" s="1396"/>
      <c r="RPP48" s="1396"/>
      <c r="RPQ48" s="1396"/>
      <c r="RPR48" s="1396"/>
      <c r="RPS48" s="1396"/>
      <c r="RPT48" s="1396"/>
      <c r="RPU48" s="1396"/>
      <c r="RPV48" s="1396"/>
      <c r="RPW48" s="1396"/>
      <c r="RPX48" s="1396"/>
      <c r="RPY48" s="1396" t="s">
        <v>185</v>
      </c>
      <c r="RPZ48" s="1396"/>
      <c r="RQA48" s="1396"/>
      <c r="RQB48" s="1396"/>
      <c r="RQC48" s="1396"/>
      <c r="RQD48" s="1396"/>
      <c r="RQE48" s="1396"/>
      <c r="RQF48" s="1396"/>
      <c r="RQG48" s="1396"/>
      <c r="RQH48" s="1396"/>
      <c r="RQI48" s="1396"/>
      <c r="RQJ48" s="1396"/>
      <c r="RQK48" s="1396"/>
      <c r="RQL48" s="1396"/>
      <c r="RQM48" s="1396"/>
      <c r="RQN48" s="1396"/>
      <c r="RQO48" s="1396" t="s">
        <v>185</v>
      </c>
      <c r="RQP48" s="1396"/>
      <c r="RQQ48" s="1396"/>
      <c r="RQR48" s="1396"/>
      <c r="RQS48" s="1396"/>
      <c r="RQT48" s="1396"/>
      <c r="RQU48" s="1396"/>
      <c r="RQV48" s="1396"/>
      <c r="RQW48" s="1396"/>
      <c r="RQX48" s="1396"/>
      <c r="RQY48" s="1396"/>
      <c r="RQZ48" s="1396"/>
      <c r="RRA48" s="1396"/>
      <c r="RRB48" s="1396"/>
      <c r="RRC48" s="1396"/>
      <c r="RRD48" s="1396"/>
      <c r="RRE48" s="1396" t="s">
        <v>185</v>
      </c>
      <c r="RRF48" s="1396"/>
      <c r="RRG48" s="1396"/>
      <c r="RRH48" s="1396"/>
      <c r="RRI48" s="1396"/>
      <c r="RRJ48" s="1396"/>
      <c r="RRK48" s="1396"/>
      <c r="RRL48" s="1396"/>
      <c r="RRM48" s="1396"/>
      <c r="RRN48" s="1396"/>
      <c r="RRO48" s="1396"/>
      <c r="RRP48" s="1396"/>
      <c r="RRQ48" s="1396"/>
      <c r="RRR48" s="1396"/>
      <c r="RRS48" s="1396"/>
      <c r="RRT48" s="1396"/>
      <c r="RRU48" s="1396" t="s">
        <v>185</v>
      </c>
      <c r="RRV48" s="1396"/>
      <c r="RRW48" s="1396"/>
      <c r="RRX48" s="1396"/>
      <c r="RRY48" s="1396"/>
      <c r="RRZ48" s="1396"/>
      <c r="RSA48" s="1396"/>
      <c r="RSB48" s="1396"/>
      <c r="RSC48" s="1396"/>
      <c r="RSD48" s="1396"/>
      <c r="RSE48" s="1396"/>
      <c r="RSF48" s="1396"/>
      <c r="RSG48" s="1396"/>
      <c r="RSH48" s="1396"/>
      <c r="RSI48" s="1396"/>
      <c r="RSJ48" s="1396"/>
      <c r="RSK48" s="1396" t="s">
        <v>185</v>
      </c>
      <c r="RSL48" s="1396"/>
      <c r="RSM48" s="1396"/>
      <c r="RSN48" s="1396"/>
      <c r="RSO48" s="1396"/>
      <c r="RSP48" s="1396"/>
      <c r="RSQ48" s="1396"/>
      <c r="RSR48" s="1396"/>
      <c r="RSS48" s="1396"/>
      <c r="RST48" s="1396"/>
      <c r="RSU48" s="1396"/>
      <c r="RSV48" s="1396"/>
      <c r="RSW48" s="1396"/>
      <c r="RSX48" s="1396"/>
      <c r="RSY48" s="1396"/>
      <c r="RSZ48" s="1396"/>
      <c r="RTA48" s="1396" t="s">
        <v>185</v>
      </c>
      <c r="RTB48" s="1396"/>
      <c r="RTC48" s="1396"/>
      <c r="RTD48" s="1396"/>
      <c r="RTE48" s="1396"/>
      <c r="RTF48" s="1396"/>
      <c r="RTG48" s="1396"/>
      <c r="RTH48" s="1396"/>
      <c r="RTI48" s="1396"/>
      <c r="RTJ48" s="1396"/>
      <c r="RTK48" s="1396"/>
      <c r="RTL48" s="1396"/>
      <c r="RTM48" s="1396"/>
      <c r="RTN48" s="1396"/>
      <c r="RTO48" s="1396"/>
      <c r="RTP48" s="1396"/>
      <c r="RTQ48" s="1396" t="s">
        <v>185</v>
      </c>
      <c r="RTR48" s="1396"/>
      <c r="RTS48" s="1396"/>
      <c r="RTT48" s="1396"/>
      <c r="RTU48" s="1396"/>
      <c r="RTV48" s="1396"/>
      <c r="RTW48" s="1396"/>
      <c r="RTX48" s="1396"/>
      <c r="RTY48" s="1396"/>
      <c r="RTZ48" s="1396"/>
      <c r="RUA48" s="1396"/>
      <c r="RUB48" s="1396"/>
      <c r="RUC48" s="1396"/>
      <c r="RUD48" s="1396"/>
      <c r="RUE48" s="1396"/>
      <c r="RUF48" s="1396"/>
      <c r="RUG48" s="1396" t="s">
        <v>185</v>
      </c>
      <c r="RUH48" s="1396"/>
      <c r="RUI48" s="1396"/>
      <c r="RUJ48" s="1396"/>
      <c r="RUK48" s="1396"/>
      <c r="RUL48" s="1396"/>
      <c r="RUM48" s="1396"/>
      <c r="RUN48" s="1396"/>
      <c r="RUO48" s="1396"/>
      <c r="RUP48" s="1396"/>
      <c r="RUQ48" s="1396"/>
      <c r="RUR48" s="1396"/>
      <c r="RUS48" s="1396"/>
      <c r="RUT48" s="1396"/>
      <c r="RUU48" s="1396"/>
      <c r="RUV48" s="1396"/>
      <c r="RUW48" s="1396" t="s">
        <v>185</v>
      </c>
      <c r="RUX48" s="1396"/>
      <c r="RUY48" s="1396"/>
      <c r="RUZ48" s="1396"/>
      <c r="RVA48" s="1396"/>
      <c r="RVB48" s="1396"/>
      <c r="RVC48" s="1396"/>
      <c r="RVD48" s="1396"/>
      <c r="RVE48" s="1396"/>
      <c r="RVF48" s="1396"/>
      <c r="RVG48" s="1396"/>
      <c r="RVH48" s="1396"/>
      <c r="RVI48" s="1396"/>
      <c r="RVJ48" s="1396"/>
      <c r="RVK48" s="1396"/>
      <c r="RVL48" s="1396"/>
      <c r="RVM48" s="1396" t="s">
        <v>185</v>
      </c>
      <c r="RVN48" s="1396"/>
      <c r="RVO48" s="1396"/>
      <c r="RVP48" s="1396"/>
      <c r="RVQ48" s="1396"/>
      <c r="RVR48" s="1396"/>
      <c r="RVS48" s="1396"/>
      <c r="RVT48" s="1396"/>
      <c r="RVU48" s="1396"/>
      <c r="RVV48" s="1396"/>
      <c r="RVW48" s="1396"/>
      <c r="RVX48" s="1396"/>
      <c r="RVY48" s="1396"/>
      <c r="RVZ48" s="1396"/>
      <c r="RWA48" s="1396"/>
      <c r="RWB48" s="1396"/>
      <c r="RWC48" s="1396" t="s">
        <v>185</v>
      </c>
      <c r="RWD48" s="1396"/>
      <c r="RWE48" s="1396"/>
      <c r="RWF48" s="1396"/>
      <c r="RWG48" s="1396"/>
      <c r="RWH48" s="1396"/>
      <c r="RWI48" s="1396"/>
      <c r="RWJ48" s="1396"/>
      <c r="RWK48" s="1396"/>
      <c r="RWL48" s="1396"/>
      <c r="RWM48" s="1396"/>
      <c r="RWN48" s="1396"/>
      <c r="RWO48" s="1396"/>
      <c r="RWP48" s="1396"/>
      <c r="RWQ48" s="1396"/>
      <c r="RWR48" s="1396"/>
      <c r="RWS48" s="1396" t="s">
        <v>185</v>
      </c>
      <c r="RWT48" s="1396"/>
      <c r="RWU48" s="1396"/>
      <c r="RWV48" s="1396"/>
      <c r="RWW48" s="1396"/>
      <c r="RWX48" s="1396"/>
      <c r="RWY48" s="1396"/>
      <c r="RWZ48" s="1396"/>
      <c r="RXA48" s="1396"/>
      <c r="RXB48" s="1396"/>
      <c r="RXC48" s="1396"/>
      <c r="RXD48" s="1396"/>
      <c r="RXE48" s="1396"/>
      <c r="RXF48" s="1396"/>
      <c r="RXG48" s="1396"/>
      <c r="RXH48" s="1396"/>
      <c r="RXI48" s="1396" t="s">
        <v>185</v>
      </c>
      <c r="RXJ48" s="1396"/>
      <c r="RXK48" s="1396"/>
      <c r="RXL48" s="1396"/>
      <c r="RXM48" s="1396"/>
      <c r="RXN48" s="1396"/>
      <c r="RXO48" s="1396"/>
      <c r="RXP48" s="1396"/>
      <c r="RXQ48" s="1396"/>
      <c r="RXR48" s="1396"/>
      <c r="RXS48" s="1396"/>
      <c r="RXT48" s="1396"/>
      <c r="RXU48" s="1396"/>
      <c r="RXV48" s="1396"/>
      <c r="RXW48" s="1396"/>
      <c r="RXX48" s="1396"/>
      <c r="RXY48" s="1396" t="s">
        <v>185</v>
      </c>
      <c r="RXZ48" s="1396"/>
      <c r="RYA48" s="1396"/>
      <c r="RYB48" s="1396"/>
      <c r="RYC48" s="1396"/>
      <c r="RYD48" s="1396"/>
      <c r="RYE48" s="1396"/>
      <c r="RYF48" s="1396"/>
      <c r="RYG48" s="1396"/>
      <c r="RYH48" s="1396"/>
      <c r="RYI48" s="1396"/>
      <c r="RYJ48" s="1396"/>
      <c r="RYK48" s="1396"/>
      <c r="RYL48" s="1396"/>
      <c r="RYM48" s="1396"/>
      <c r="RYN48" s="1396"/>
      <c r="RYO48" s="1396" t="s">
        <v>185</v>
      </c>
      <c r="RYP48" s="1396"/>
      <c r="RYQ48" s="1396"/>
      <c r="RYR48" s="1396"/>
      <c r="RYS48" s="1396"/>
      <c r="RYT48" s="1396"/>
      <c r="RYU48" s="1396"/>
      <c r="RYV48" s="1396"/>
      <c r="RYW48" s="1396"/>
      <c r="RYX48" s="1396"/>
      <c r="RYY48" s="1396"/>
      <c r="RYZ48" s="1396"/>
      <c r="RZA48" s="1396"/>
      <c r="RZB48" s="1396"/>
      <c r="RZC48" s="1396"/>
      <c r="RZD48" s="1396"/>
      <c r="RZE48" s="1396" t="s">
        <v>185</v>
      </c>
      <c r="RZF48" s="1396"/>
      <c r="RZG48" s="1396"/>
      <c r="RZH48" s="1396"/>
      <c r="RZI48" s="1396"/>
      <c r="RZJ48" s="1396"/>
      <c r="RZK48" s="1396"/>
      <c r="RZL48" s="1396"/>
      <c r="RZM48" s="1396"/>
      <c r="RZN48" s="1396"/>
      <c r="RZO48" s="1396"/>
      <c r="RZP48" s="1396"/>
      <c r="RZQ48" s="1396"/>
      <c r="RZR48" s="1396"/>
      <c r="RZS48" s="1396"/>
      <c r="RZT48" s="1396"/>
      <c r="RZU48" s="1396" t="s">
        <v>185</v>
      </c>
      <c r="RZV48" s="1396"/>
      <c r="RZW48" s="1396"/>
      <c r="RZX48" s="1396"/>
      <c r="RZY48" s="1396"/>
      <c r="RZZ48" s="1396"/>
      <c r="SAA48" s="1396"/>
      <c r="SAB48" s="1396"/>
      <c r="SAC48" s="1396"/>
      <c r="SAD48" s="1396"/>
      <c r="SAE48" s="1396"/>
      <c r="SAF48" s="1396"/>
      <c r="SAG48" s="1396"/>
      <c r="SAH48" s="1396"/>
      <c r="SAI48" s="1396"/>
      <c r="SAJ48" s="1396"/>
      <c r="SAK48" s="1396" t="s">
        <v>185</v>
      </c>
      <c r="SAL48" s="1396"/>
      <c r="SAM48" s="1396"/>
      <c r="SAN48" s="1396"/>
      <c r="SAO48" s="1396"/>
      <c r="SAP48" s="1396"/>
      <c r="SAQ48" s="1396"/>
      <c r="SAR48" s="1396"/>
      <c r="SAS48" s="1396"/>
      <c r="SAT48" s="1396"/>
      <c r="SAU48" s="1396"/>
      <c r="SAV48" s="1396"/>
      <c r="SAW48" s="1396"/>
      <c r="SAX48" s="1396"/>
      <c r="SAY48" s="1396"/>
      <c r="SAZ48" s="1396"/>
      <c r="SBA48" s="1396" t="s">
        <v>185</v>
      </c>
      <c r="SBB48" s="1396"/>
      <c r="SBC48" s="1396"/>
      <c r="SBD48" s="1396"/>
      <c r="SBE48" s="1396"/>
      <c r="SBF48" s="1396"/>
      <c r="SBG48" s="1396"/>
      <c r="SBH48" s="1396"/>
      <c r="SBI48" s="1396"/>
      <c r="SBJ48" s="1396"/>
      <c r="SBK48" s="1396"/>
      <c r="SBL48" s="1396"/>
      <c r="SBM48" s="1396"/>
      <c r="SBN48" s="1396"/>
      <c r="SBO48" s="1396"/>
      <c r="SBP48" s="1396"/>
      <c r="SBQ48" s="1396" t="s">
        <v>185</v>
      </c>
      <c r="SBR48" s="1396"/>
      <c r="SBS48" s="1396"/>
      <c r="SBT48" s="1396"/>
      <c r="SBU48" s="1396"/>
      <c r="SBV48" s="1396"/>
      <c r="SBW48" s="1396"/>
      <c r="SBX48" s="1396"/>
      <c r="SBY48" s="1396"/>
      <c r="SBZ48" s="1396"/>
      <c r="SCA48" s="1396"/>
      <c r="SCB48" s="1396"/>
      <c r="SCC48" s="1396"/>
      <c r="SCD48" s="1396"/>
      <c r="SCE48" s="1396"/>
      <c r="SCF48" s="1396"/>
      <c r="SCG48" s="1396" t="s">
        <v>185</v>
      </c>
      <c r="SCH48" s="1396"/>
      <c r="SCI48" s="1396"/>
      <c r="SCJ48" s="1396"/>
      <c r="SCK48" s="1396"/>
      <c r="SCL48" s="1396"/>
      <c r="SCM48" s="1396"/>
      <c r="SCN48" s="1396"/>
      <c r="SCO48" s="1396"/>
      <c r="SCP48" s="1396"/>
      <c r="SCQ48" s="1396"/>
      <c r="SCR48" s="1396"/>
      <c r="SCS48" s="1396"/>
      <c r="SCT48" s="1396"/>
      <c r="SCU48" s="1396"/>
      <c r="SCV48" s="1396"/>
      <c r="SCW48" s="1396" t="s">
        <v>185</v>
      </c>
      <c r="SCX48" s="1396"/>
      <c r="SCY48" s="1396"/>
      <c r="SCZ48" s="1396"/>
      <c r="SDA48" s="1396"/>
      <c r="SDB48" s="1396"/>
      <c r="SDC48" s="1396"/>
      <c r="SDD48" s="1396"/>
      <c r="SDE48" s="1396"/>
      <c r="SDF48" s="1396"/>
      <c r="SDG48" s="1396"/>
      <c r="SDH48" s="1396"/>
      <c r="SDI48" s="1396"/>
      <c r="SDJ48" s="1396"/>
      <c r="SDK48" s="1396"/>
      <c r="SDL48" s="1396"/>
      <c r="SDM48" s="1396" t="s">
        <v>185</v>
      </c>
      <c r="SDN48" s="1396"/>
      <c r="SDO48" s="1396"/>
      <c r="SDP48" s="1396"/>
      <c r="SDQ48" s="1396"/>
      <c r="SDR48" s="1396"/>
      <c r="SDS48" s="1396"/>
      <c r="SDT48" s="1396"/>
      <c r="SDU48" s="1396"/>
      <c r="SDV48" s="1396"/>
      <c r="SDW48" s="1396"/>
      <c r="SDX48" s="1396"/>
      <c r="SDY48" s="1396"/>
      <c r="SDZ48" s="1396"/>
      <c r="SEA48" s="1396"/>
      <c r="SEB48" s="1396"/>
      <c r="SEC48" s="1396" t="s">
        <v>185</v>
      </c>
      <c r="SED48" s="1396"/>
      <c r="SEE48" s="1396"/>
      <c r="SEF48" s="1396"/>
      <c r="SEG48" s="1396"/>
      <c r="SEH48" s="1396"/>
      <c r="SEI48" s="1396"/>
      <c r="SEJ48" s="1396"/>
      <c r="SEK48" s="1396"/>
      <c r="SEL48" s="1396"/>
      <c r="SEM48" s="1396"/>
      <c r="SEN48" s="1396"/>
      <c r="SEO48" s="1396"/>
      <c r="SEP48" s="1396"/>
      <c r="SEQ48" s="1396"/>
      <c r="SER48" s="1396"/>
      <c r="SES48" s="1396" t="s">
        <v>185</v>
      </c>
      <c r="SET48" s="1396"/>
      <c r="SEU48" s="1396"/>
      <c r="SEV48" s="1396"/>
      <c r="SEW48" s="1396"/>
      <c r="SEX48" s="1396"/>
      <c r="SEY48" s="1396"/>
      <c r="SEZ48" s="1396"/>
      <c r="SFA48" s="1396"/>
      <c r="SFB48" s="1396"/>
      <c r="SFC48" s="1396"/>
      <c r="SFD48" s="1396"/>
      <c r="SFE48" s="1396"/>
      <c r="SFF48" s="1396"/>
      <c r="SFG48" s="1396"/>
      <c r="SFH48" s="1396"/>
      <c r="SFI48" s="1396" t="s">
        <v>185</v>
      </c>
      <c r="SFJ48" s="1396"/>
      <c r="SFK48" s="1396"/>
      <c r="SFL48" s="1396"/>
      <c r="SFM48" s="1396"/>
      <c r="SFN48" s="1396"/>
      <c r="SFO48" s="1396"/>
      <c r="SFP48" s="1396"/>
      <c r="SFQ48" s="1396"/>
      <c r="SFR48" s="1396"/>
      <c r="SFS48" s="1396"/>
      <c r="SFT48" s="1396"/>
      <c r="SFU48" s="1396"/>
      <c r="SFV48" s="1396"/>
      <c r="SFW48" s="1396"/>
      <c r="SFX48" s="1396"/>
      <c r="SFY48" s="1396" t="s">
        <v>185</v>
      </c>
      <c r="SFZ48" s="1396"/>
      <c r="SGA48" s="1396"/>
      <c r="SGB48" s="1396"/>
      <c r="SGC48" s="1396"/>
      <c r="SGD48" s="1396"/>
      <c r="SGE48" s="1396"/>
      <c r="SGF48" s="1396"/>
      <c r="SGG48" s="1396"/>
      <c r="SGH48" s="1396"/>
      <c r="SGI48" s="1396"/>
      <c r="SGJ48" s="1396"/>
      <c r="SGK48" s="1396"/>
      <c r="SGL48" s="1396"/>
      <c r="SGM48" s="1396"/>
      <c r="SGN48" s="1396"/>
      <c r="SGO48" s="1396" t="s">
        <v>185</v>
      </c>
      <c r="SGP48" s="1396"/>
      <c r="SGQ48" s="1396"/>
      <c r="SGR48" s="1396"/>
      <c r="SGS48" s="1396"/>
      <c r="SGT48" s="1396"/>
      <c r="SGU48" s="1396"/>
      <c r="SGV48" s="1396"/>
      <c r="SGW48" s="1396"/>
      <c r="SGX48" s="1396"/>
      <c r="SGY48" s="1396"/>
      <c r="SGZ48" s="1396"/>
      <c r="SHA48" s="1396"/>
      <c r="SHB48" s="1396"/>
      <c r="SHC48" s="1396"/>
      <c r="SHD48" s="1396"/>
      <c r="SHE48" s="1396" t="s">
        <v>185</v>
      </c>
      <c r="SHF48" s="1396"/>
      <c r="SHG48" s="1396"/>
      <c r="SHH48" s="1396"/>
      <c r="SHI48" s="1396"/>
      <c r="SHJ48" s="1396"/>
      <c r="SHK48" s="1396"/>
      <c r="SHL48" s="1396"/>
      <c r="SHM48" s="1396"/>
      <c r="SHN48" s="1396"/>
      <c r="SHO48" s="1396"/>
      <c r="SHP48" s="1396"/>
      <c r="SHQ48" s="1396"/>
      <c r="SHR48" s="1396"/>
      <c r="SHS48" s="1396"/>
      <c r="SHT48" s="1396"/>
      <c r="SHU48" s="1396" t="s">
        <v>185</v>
      </c>
      <c r="SHV48" s="1396"/>
      <c r="SHW48" s="1396"/>
      <c r="SHX48" s="1396"/>
      <c r="SHY48" s="1396"/>
      <c r="SHZ48" s="1396"/>
      <c r="SIA48" s="1396"/>
      <c r="SIB48" s="1396"/>
      <c r="SIC48" s="1396"/>
      <c r="SID48" s="1396"/>
      <c r="SIE48" s="1396"/>
      <c r="SIF48" s="1396"/>
      <c r="SIG48" s="1396"/>
      <c r="SIH48" s="1396"/>
      <c r="SII48" s="1396"/>
      <c r="SIJ48" s="1396"/>
      <c r="SIK48" s="1396" t="s">
        <v>185</v>
      </c>
      <c r="SIL48" s="1396"/>
      <c r="SIM48" s="1396"/>
      <c r="SIN48" s="1396"/>
      <c r="SIO48" s="1396"/>
      <c r="SIP48" s="1396"/>
      <c r="SIQ48" s="1396"/>
      <c r="SIR48" s="1396"/>
      <c r="SIS48" s="1396"/>
      <c r="SIT48" s="1396"/>
      <c r="SIU48" s="1396"/>
      <c r="SIV48" s="1396"/>
      <c r="SIW48" s="1396"/>
      <c r="SIX48" s="1396"/>
      <c r="SIY48" s="1396"/>
      <c r="SIZ48" s="1396"/>
      <c r="SJA48" s="1396" t="s">
        <v>185</v>
      </c>
      <c r="SJB48" s="1396"/>
      <c r="SJC48" s="1396"/>
      <c r="SJD48" s="1396"/>
      <c r="SJE48" s="1396"/>
      <c r="SJF48" s="1396"/>
      <c r="SJG48" s="1396"/>
      <c r="SJH48" s="1396"/>
      <c r="SJI48" s="1396"/>
      <c r="SJJ48" s="1396"/>
      <c r="SJK48" s="1396"/>
      <c r="SJL48" s="1396"/>
      <c r="SJM48" s="1396"/>
      <c r="SJN48" s="1396"/>
      <c r="SJO48" s="1396"/>
      <c r="SJP48" s="1396"/>
      <c r="SJQ48" s="1396" t="s">
        <v>185</v>
      </c>
      <c r="SJR48" s="1396"/>
      <c r="SJS48" s="1396"/>
      <c r="SJT48" s="1396"/>
      <c r="SJU48" s="1396"/>
      <c r="SJV48" s="1396"/>
      <c r="SJW48" s="1396"/>
      <c r="SJX48" s="1396"/>
      <c r="SJY48" s="1396"/>
      <c r="SJZ48" s="1396"/>
      <c r="SKA48" s="1396"/>
      <c r="SKB48" s="1396"/>
      <c r="SKC48" s="1396"/>
      <c r="SKD48" s="1396"/>
      <c r="SKE48" s="1396"/>
      <c r="SKF48" s="1396"/>
      <c r="SKG48" s="1396" t="s">
        <v>185</v>
      </c>
      <c r="SKH48" s="1396"/>
      <c r="SKI48" s="1396"/>
      <c r="SKJ48" s="1396"/>
      <c r="SKK48" s="1396"/>
      <c r="SKL48" s="1396"/>
      <c r="SKM48" s="1396"/>
      <c r="SKN48" s="1396"/>
      <c r="SKO48" s="1396"/>
      <c r="SKP48" s="1396"/>
      <c r="SKQ48" s="1396"/>
      <c r="SKR48" s="1396"/>
      <c r="SKS48" s="1396"/>
      <c r="SKT48" s="1396"/>
      <c r="SKU48" s="1396"/>
      <c r="SKV48" s="1396"/>
      <c r="SKW48" s="1396" t="s">
        <v>185</v>
      </c>
      <c r="SKX48" s="1396"/>
      <c r="SKY48" s="1396"/>
      <c r="SKZ48" s="1396"/>
      <c r="SLA48" s="1396"/>
      <c r="SLB48" s="1396"/>
      <c r="SLC48" s="1396"/>
      <c r="SLD48" s="1396"/>
      <c r="SLE48" s="1396"/>
      <c r="SLF48" s="1396"/>
      <c r="SLG48" s="1396"/>
      <c r="SLH48" s="1396"/>
      <c r="SLI48" s="1396"/>
      <c r="SLJ48" s="1396"/>
      <c r="SLK48" s="1396"/>
      <c r="SLL48" s="1396"/>
      <c r="SLM48" s="1396" t="s">
        <v>185</v>
      </c>
      <c r="SLN48" s="1396"/>
      <c r="SLO48" s="1396"/>
      <c r="SLP48" s="1396"/>
      <c r="SLQ48" s="1396"/>
      <c r="SLR48" s="1396"/>
      <c r="SLS48" s="1396"/>
      <c r="SLT48" s="1396"/>
      <c r="SLU48" s="1396"/>
      <c r="SLV48" s="1396"/>
      <c r="SLW48" s="1396"/>
      <c r="SLX48" s="1396"/>
      <c r="SLY48" s="1396"/>
      <c r="SLZ48" s="1396"/>
      <c r="SMA48" s="1396"/>
      <c r="SMB48" s="1396"/>
      <c r="SMC48" s="1396" t="s">
        <v>185</v>
      </c>
      <c r="SMD48" s="1396"/>
      <c r="SME48" s="1396"/>
      <c r="SMF48" s="1396"/>
      <c r="SMG48" s="1396"/>
      <c r="SMH48" s="1396"/>
      <c r="SMI48" s="1396"/>
      <c r="SMJ48" s="1396"/>
      <c r="SMK48" s="1396"/>
      <c r="SML48" s="1396"/>
      <c r="SMM48" s="1396"/>
      <c r="SMN48" s="1396"/>
      <c r="SMO48" s="1396"/>
      <c r="SMP48" s="1396"/>
      <c r="SMQ48" s="1396"/>
      <c r="SMR48" s="1396"/>
      <c r="SMS48" s="1396" t="s">
        <v>185</v>
      </c>
      <c r="SMT48" s="1396"/>
      <c r="SMU48" s="1396"/>
      <c r="SMV48" s="1396"/>
      <c r="SMW48" s="1396"/>
      <c r="SMX48" s="1396"/>
      <c r="SMY48" s="1396"/>
      <c r="SMZ48" s="1396"/>
      <c r="SNA48" s="1396"/>
      <c r="SNB48" s="1396"/>
      <c r="SNC48" s="1396"/>
      <c r="SND48" s="1396"/>
      <c r="SNE48" s="1396"/>
      <c r="SNF48" s="1396"/>
      <c r="SNG48" s="1396"/>
      <c r="SNH48" s="1396"/>
      <c r="SNI48" s="1396" t="s">
        <v>185</v>
      </c>
      <c r="SNJ48" s="1396"/>
      <c r="SNK48" s="1396"/>
      <c r="SNL48" s="1396"/>
      <c r="SNM48" s="1396"/>
      <c r="SNN48" s="1396"/>
      <c r="SNO48" s="1396"/>
      <c r="SNP48" s="1396"/>
      <c r="SNQ48" s="1396"/>
      <c r="SNR48" s="1396"/>
      <c r="SNS48" s="1396"/>
      <c r="SNT48" s="1396"/>
      <c r="SNU48" s="1396"/>
      <c r="SNV48" s="1396"/>
      <c r="SNW48" s="1396"/>
      <c r="SNX48" s="1396"/>
      <c r="SNY48" s="1396" t="s">
        <v>185</v>
      </c>
      <c r="SNZ48" s="1396"/>
      <c r="SOA48" s="1396"/>
      <c r="SOB48" s="1396"/>
      <c r="SOC48" s="1396"/>
      <c r="SOD48" s="1396"/>
      <c r="SOE48" s="1396"/>
      <c r="SOF48" s="1396"/>
      <c r="SOG48" s="1396"/>
      <c r="SOH48" s="1396"/>
      <c r="SOI48" s="1396"/>
      <c r="SOJ48" s="1396"/>
      <c r="SOK48" s="1396"/>
      <c r="SOL48" s="1396"/>
      <c r="SOM48" s="1396"/>
      <c r="SON48" s="1396"/>
      <c r="SOO48" s="1396" t="s">
        <v>185</v>
      </c>
      <c r="SOP48" s="1396"/>
      <c r="SOQ48" s="1396"/>
      <c r="SOR48" s="1396"/>
      <c r="SOS48" s="1396"/>
      <c r="SOT48" s="1396"/>
      <c r="SOU48" s="1396"/>
      <c r="SOV48" s="1396"/>
      <c r="SOW48" s="1396"/>
      <c r="SOX48" s="1396"/>
      <c r="SOY48" s="1396"/>
      <c r="SOZ48" s="1396"/>
      <c r="SPA48" s="1396"/>
      <c r="SPB48" s="1396"/>
      <c r="SPC48" s="1396"/>
      <c r="SPD48" s="1396"/>
      <c r="SPE48" s="1396" t="s">
        <v>185</v>
      </c>
      <c r="SPF48" s="1396"/>
      <c r="SPG48" s="1396"/>
      <c r="SPH48" s="1396"/>
      <c r="SPI48" s="1396"/>
      <c r="SPJ48" s="1396"/>
      <c r="SPK48" s="1396"/>
      <c r="SPL48" s="1396"/>
      <c r="SPM48" s="1396"/>
      <c r="SPN48" s="1396"/>
      <c r="SPO48" s="1396"/>
      <c r="SPP48" s="1396"/>
      <c r="SPQ48" s="1396"/>
      <c r="SPR48" s="1396"/>
      <c r="SPS48" s="1396"/>
      <c r="SPT48" s="1396"/>
      <c r="SPU48" s="1396" t="s">
        <v>185</v>
      </c>
      <c r="SPV48" s="1396"/>
      <c r="SPW48" s="1396"/>
      <c r="SPX48" s="1396"/>
      <c r="SPY48" s="1396"/>
      <c r="SPZ48" s="1396"/>
      <c r="SQA48" s="1396"/>
      <c r="SQB48" s="1396"/>
      <c r="SQC48" s="1396"/>
      <c r="SQD48" s="1396"/>
      <c r="SQE48" s="1396"/>
      <c r="SQF48" s="1396"/>
      <c r="SQG48" s="1396"/>
      <c r="SQH48" s="1396"/>
      <c r="SQI48" s="1396"/>
      <c r="SQJ48" s="1396"/>
      <c r="SQK48" s="1396" t="s">
        <v>185</v>
      </c>
      <c r="SQL48" s="1396"/>
      <c r="SQM48" s="1396"/>
      <c r="SQN48" s="1396"/>
      <c r="SQO48" s="1396"/>
      <c r="SQP48" s="1396"/>
      <c r="SQQ48" s="1396"/>
      <c r="SQR48" s="1396"/>
      <c r="SQS48" s="1396"/>
      <c r="SQT48" s="1396"/>
      <c r="SQU48" s="1396"/>
      <c r="SQV48" s="1396"/>
      <c r="SQW48" s="1396"/>
      <c r="SQX48" s="1396"/>
      <c r="SQY48" s="1396"/>
      <c r="SQZ48" s="1396"/>
      <c r="SRA48" s="1396" t="s">
        <v>185</v>
      </c>
      <c r="SRB48" s="1396"/>
      <c r="SRC48" s="1396"/>
      <c r="SRD48" s="1396"/>
      <c r="SRE48" s="1396"/>
      <c r="SRF48" s="1396"/>
      <c r="SRG48" s="1396"/>
      <c r="SRH48" s="1396"/>
      <c r="SRI48" s="1396"/>
      <c r="SRJ48" s="1396"/>
      <c r="SRK48" s="1396"/>
      <c r="SRL48" s="1396"/>
      <c r="SRM48" s="1396"/>
      <c r="SRN48" s="1396"/>
      <c r="SRO48" s="1396"/>
      <c r="SRP48" s="1396"/>
      <c r="SRQ48" s="1396" t="s">
        <v>185</v>
      </c>
      <c r="SRR48" s="1396"/>
      <c r="SRS48" s="1396"/>
      <c r="SRT48" s="1396"/>
      <c r="SRU48" s="1396"/>
      <c r="SRV48" s="1396"/>
      <c r="SRW48" s="1396"/>
      <c r="SRX48" s="1396"/>
      <c r="SRY48" s="1396"/>
      <c r="SRZ48" s="1396"/>
      <c r="SSA48" s="1396"/>
      <c r="SSB48" s="1396"/>
      <c r="SSC48" s="1396"/>
      <c r="SSD48" s="1396"/>
      <c r="SSE48" s="1396"/>
      <c r="SSF48" s="1396"/>
      <c r="SSG48" s="1396" t="s">
        <v>185</v>
      </c>
      <c r="SSH48" s="1396"/>
      <c r="SSI48" s="1396"/>
      <c r="SSJ48" s="1396"/>
      <c r="SSK48" s="1396"/>
      <c r="SSL48" s="1396"/>
      <c r="SSM48" s="1396"/>
      <c r="SSN48" s="1396"/>
      <c r="SSO48" s="1396"/>
      <c r="SSP48" s="1396"/>
      <c r="SSQ48" s="1396"/>
      <c r="SSR48" s="1396"/>
      <c r="SSS48" s="1396"/>
      <c r="SST48" s="1396"/>
      <c r="SSU48" s="1396"/>
      <c r="SSV48" s="1396"/>
      <c r="SSW48" s="1396" t="s">
        <v>185</v>
      </c>
      <c r="SSX48" s="1396"/>
      <c r="SSY48" s="1396"/>
      <c r="SSZ48" s="1396"/>
      <c r="STA48" s="1396"/>
      <c r="STB48" s="1396"/>
      <c r="STC48" s="1396"/>
      <c r="STD48" s="1396"/>
      <c r="STE48" s="1396"/>
      <c r="STF48" s="1396"/>
      <c r="STG48" s="1396"/>
      <c r="STH48" s="1396"/>
      <c r="STI48" s="1396"/>
      <c r="STJ48" s="1396"/>
      <c r="STK48" s="1396"/>
      <c r="STL48" s="1396"/>
      <c r="STM48" s="1396" t="s">
        <v>185</v>
      </c>
      <c r="STN48" s="1396"/>
      <c r="STO48" s="1396"/>
      <c r="STP48" s="1396"/>
      <c r="STQ48" s="1396"/>
      <c r="STR48" s="1396"/>
      <c r="STS48" s="1396"/>
      <c r="STT48" s="1396"/>
      <c r="STU48" s="1396"/>
      <c r="STV48" s="1396"/>
      <c r="STW48" s="1396"/>
      <c r="STX48" s="1396"/>
      <c r="STY48" s="1396"/>
      <c r="STZ48" s="1396"/>
      <c r="SUA48" s="1396"/>
      <c r="SUB48" s="1396"/>
      <c r="SUC48" s="1396" t="s">
        <v>185</v>
      </c>
      <c r="SUD48" s="1396"/>
      <c r="SUE48" s="1396"/>
      <c r="SUF48" s="1396"/>
      <c r="SUG48" s="1396"/>
      <c r="SUH48" s="1396"/>
      <c r="SUI48" s="1396"/>
      <c r="SUJ48" s="1396"/>
      <c r="SUK48" s="1396"/>
      <c r="SUL48" s="1396"/>
      <c r="SUM48" s="1396"/>
      <c r="SUN48" s="1396"/>
      <c r="SUO48" s="1396"/>
      <c r="SUP48" s="1396"/>
      <c r="SUQ48" s="1396"/>
      <c r="SUR48" s="1396"/>
      <c r="SUS48" s="1396" t="s">
        <v>185</v>
      </c>
      <c r="SUT48" s="1396"/>
      <c r="SUU48" s="1396"/>
      <c r="SUV48" s="1396"/>
      <c r="SUW48" s="1396"/>
      <c r="SUX48" s="1396"/>
      <c r="SUY48" s="1396"/>
      <c r="SUZ48" s="1396"/>
      <c r="SVA48" s="1396"/>
      <c r="SVB48" s="1396"/>
      <c r="SVC48" s="1396"/>
      <c r="SVD48" s="1396"/>
      <c r="SVE48" s="1396"/>
      <c r="SVF48" s="1396"/>
      <c r="SVG48" s="1396"/>
      <c r="SVH48" s="1396"/>
      <c r="SVI48" s="1396" t="s">
        <v>185</v>
      </c>
      <c r="SVJ48" s="1396"/>
      <c r="SVK48" s="1396"/>
      <c r="SVL48" s="1396"/>
      <c r="SVM48" s="1396"/>
      <c r="SVN48" s="1396"/>
      <c r="SVO48" s="1396"/>
      <c r="SVP48" s="1396"/>
      <c r="SVQ48" s="1396"/>
      <c r="SVR48" s="1396"/>
      <c r="SVS48" s="1396"/>
      <c r="SVT48" s="1396"/>
      <c r="SVU48" s="1396"/>
      <c r="SVV48" s="1396"/>
      <c r="SVW48" s="1396"/>
      <c r="SVX48" s="1396"/>
      <c r="SVY48" s="1396" t="s">
        <v>185</v>
      </c>
      <c r="SVZ48" s="1396"/>
      <c r="SWA48" s="1396"/>
      <c r="SWB48" s="1396"/>
      <c r="SWC48" s="1396"/>
      <c r="SWD48" s="1396"/>
      <c r="SWE48" s="1396"/>
      <c r="SWF48" s="1396"/>
      <c r="SWG48" s="1396"/>
      <c r="SWH48" s="1396"/>
      <c r="SWI48" s="1396"/>
      <c r="SWJ48" s="1396"/>
      <c r="SWK48" s="1396"/>
      <c r="SWL48" s="1396"/>
      <c r="SWM48" s="1396"/>
      <c r="SWN48" s="1396"/>
      <c r="SWO48" s="1396" t="s">
        <v>185</v>
      </c>
      <c r="SWP48" s="1396"/>
      <c r="SWQ48" s="1396"/>
      <c r="SWR48" s="1396"/>
      <c r="SWS48" s="1396"/>
      <c r="SWT48" s="1396"/>
      <c r="SWU48" s="1396"/>
      <c r="SWV48" s="1396"/>
      <c r="SWW48" s="1396"/>
      <c r="SWX48" s="1396"/>
      <c r="SWY48" s="1396"/>
      <c r="SWZ48" s="1396"/>
      <c r="SXA48" s="1396"/>
      <c r="SXB48" s="1396"/>
      <c r="SXC48" s="1396"/>
      <c r="SXD48" s="1396"/>
      <c r="SXE48" s="1396" t="s">
        <v>185</v>
      </c>
      <c r="SXF48" s="1396"/>
      <c r="SXG48" s="1396"/>
      <c r="SXH48" s="1396"/>
      <c r="SXI48" s="1396"/>
      <c r="SXJ48" s="1396"/>
      <c r="SXK48" s="1396"/>
      <c r="SXL48" s="1396"/>
      <c r="SXM48" s="1396"/>
      <c r="SXN48" s="1396"/>
      <c r="SXO48" s="1396"/>
      <c r="SXP48" s="1396"/>
      <c r="SXQ48" s="1396"/>
      <c r="SXR48" s="1396"/>
      <c r="SXS48" s="1396"/>
      <c r="SXT48" s="1396"/>
      <c r="SXU48" s="1396" t="s">
        <v>185</v>
      </c>
      <c r="SXV48" s="1396"/>
      <c r="SXW48" s="1396"/>
      <c r="SXX48" s="1396"/>
      <c r="SXY48" s="1396"/>
      <c r="SXZ48" s="1396"/>
      <c r="SYA48" s="1396"/>
      <c r="SYB48" s="1396"/>
      <c r="SYC48" s="1396"/>
      <c r="SYD48" s="1396"/>
      <c r="SYE48" s="1396"/>
      <c r="SYF48" s="1396"/>
      <c r="SYG48" s="1396"/>
      <c r="SYH48" s="1396"/>
      <c r="SYI48" s="1396"/>
      <c r="SYJ48" s="1396"/>
      <c r="SYK48" s="1396" t="s">
        <v>185</v>
      </c>
      <c r="SYL48" s="1396"/>
      <c r="SYM48" s="1396"/>
      <c r="SYN48" s="1396"/>
      <c r="SYO48" s="1396"/>
      <c r="SYP48" s="1396"/>
      <c r="SYQ48" s="1396"/>
      <c r="SYR48" s="1396"/>
      <c r="SYS48" s="1396"/>
      <c r="SYT48" s="1396"/>
      <c r="SYU48" s="1396"/>
      <c r="SYV48" s="1396"/>
      <c r="SYW48" s="1396"/>
      <c r="SYX48" s="1396"/>
      <c r="SYY48" s="1396"/>
      <c r="SYZ48" s="1396"/>
      <c r="SZA48" s="1396" t="s">
        <v>185</v>
      </c>
      <c r="SZB48" s="1396"/>
      <c r="SZC48" s="1396"/>
      <c r="SZD48" s="1396"/>
      <c r="SZE48" s="1396"/>
      <c r="SZF48" s="1396"/>
      <c r="SZG48" s="1396"/>
      <c r="SZH48" s="1396"/>
      <c r="SZI48" s="1396"/>
      <c r="SZJ48" s="1396"/>
      <c r="SZK48" s="1396"/>
      <c r="SZL48" s="1396"/>
      <c r="SZM48" s="1396"/>
      <c r="SZN48" s="1396"/>
      <c r="SZO48" s="1396"/>
      <c r="SZP48" s="1396"/>
      <c r="SZQ48" s="1396" t="s">
        <v>185</v>
      </c>
      <c r="SZR48" s="1396"/>
      <c r="SZS48" s="1396"/>
      <c r="SZT48" s="1396"/>
      <c r="SZU48" s="1396"/>
      <c r="SZV48" s="1396"/>
      <c r="SZW48" s="1396"/>
      <c r="SZX48" s="1396"/>
      <c r="SZY48" s="1396"/>
      <c r="SZZ48" s="1396"/>
      <c r="TAA48" s="1396"/>
      <c r="TAB48" s="1396"/>
      <c r="TAC48" s="1396"/>
      <c r="TAD48" s="1396"/>
      <c r="TAE48" s="1396"/>
      <c r="TAF48" s="1396"/>
      <c r="TAG48" s="1396" t="s">
        <v>185</v>
      </c>
      <c r="TAH48" s="1396"/>
      <c r="TAI48" s="1396"/>
      <c r="TAJ48" s="1396"/>
      <c r="TAK48" s="1396"/>
      <c r="TAL48" s="1396"/>
      <c r="TAM48" s="1396"/>
      <c r="TAN48" s="1396"/>
      <c r="TAO48" s="1396"/>
      <c r="TAP48" s="1396"/>
      <c r="TAQ48" s="1396"/>
      <c r="TAR48" s="1396"/>
      <c r="TAS48" s="1396"/>
      <c r="TAT48" s="1396"/>
      <c r="TAU48" s="1396"/>
      <c r="TAV48" s="1396"/>
      <c r="TAW48" s="1396" t="s">
        <v>185</v>
      </c>
      <c r="TAX48" s="1396"/>
      <c r="TAY48" s="1396"/>
      <c r="TAZ48" s="1396"/>
      <c r="TBA48" s="1396"/>
      <c r="TBB48" s="1396"/>
      <c r="TBC48" s="1396"/>
      <c r="TBD48" s="1396"/>
      <c r="TBE48" s="1396"/>
      <c r="TBF48" s="1396"/>
      <c r="TBG48" s="1396"/>
      <c r="TBH48" s="1396"/>
      <c r="TBI48" s="1396"/>
      <c r="TBJ48" s="1396"/>
      <c r="TBK48" s="1396"/>
      <c r="TBL48" s="1396"/>
      <c r="TBM48" s="1396" t="s">
        <v>185</v>
      </c>
      <c r="TBN48" s="1396"/>
      <c r="TBO48" s="1396"/>
      <c r="TBP48" s="1396"/>
      <c r="TBQ48" s="1396"/>
      <c r="TBR48" s="1396"/>
      <c r="TBS48" s="1396"/>
      <c r="TBT48" s="1396"/>
      <c r="TBU48" s="1396"/>
      <c r="TBV48" s="1396"/>
      <c r="TBW48" s="1396"/>
      <c r="TBX48" s="1396"/>
      <c r="TBY48" s="1396"/>
      <c r="TBZ48" s="1396"/>
      <c r="TCA48" s="1396"/>
      <c r="TCB48" s="1396"/>
      <c r="TCC48" s="1396" t="s">
        <v>185</v>
      </c>
      <c r="TCD48" s="1396"/>
      <c r="TCE48" s="1396"/>
      <c r="TCF48" s="1396"/>
      <c r="TCG48" s="1396"/>
      <c r="TCH48" s="1396"/>
      <c r="TCI48" s="1396"/>
      <c r="TCJ48" s="1396"/>
      <c r="TCK48" s="1396"/>
      <c r="TCL48" s="1396"/>
      <c r="TCM48" s="1396"/>
      <c r="TCN48" s="1396"/>
      <c r="TCO48" s="1396"/>
      <c r="TCP48" s="1396"/>
      <c r="TCQ48" s="1396"/>
      <c r="TCR48" s="1396"/>
      <c r="TCS48" s="1396" t="s">
        <v>185</v>
      </c>
      <c r="TCT48" s="1396"/>
      <c r="TCU48" s="1396"/>
      <c r="TCV48" s="1396"/>
      <c r="TCW48" s="1396"/>
      <c r="TCX48" s="1396"/>
      <c r="TCY48" s="1396"/>
      <c r="TCZ48" s="1396"/>
      <c r="TDA48" s="1396"/>
      <c r="TDB48" s="1396"/>
      <c r="TDC48" s="1396"/>
      <c r="TDD48" s="1396"/>
      <c r="TDE48" s="1396"/>
      <c r="TDF48" s="1396"/>
      <c r="TDG48" s="1396"/>
      <c r="TDH48" s="1396"/>
      <c r="TDI48" s="1396" t="s">
        <v>185</v>
      </c>
      <c r="TDJ48" s="1396"/>
      <c r="TDK48" s="1396"/>
      <c r="TDL48" s="1396"/>
      <c r="TDM48" s="1396"/>
      <c r="TDN48" s="1396"/>
      <c r="TDO48" s="1396"/>
      <c r="TDP48" s="1396"/>
      <c r="TDQ48" s="1396"/>
      <c r="TDR48" s="1396"/>
      <c r="TDS48" s="1396"/>
      <c r="TDT48" s="1396"/>
      <c r="TDU48" s="1396"/>
      <c r="TDV48" s="1396"/>
      <c r="TDW48" s="1396"/>
      <c r="TDX48" s="1396"/>
      <c r="TDY48" s="1396" t="s">
        <v>185</v>
      </c>
      <c r="TDZ48" s="1396"/>
      <c r="TEA48" s="1396"/>
      <c r="TEB48" s="1396"/>
      <c r="TEC48" s="1396"/>
      <c r="TED48" s="1396"/>
      <c r="TEE48" s="1396"/>
      <c r="TEF48" s="1396"/>
      <c r="TEG48" s="1396"/>
      <c r="TEH48" s="1396"/>
      <c r="TEI48" s="1396"/>
      <c r="TEJ48" s="1396"/>
      <c r="TEK48" s="1396"/>
      <c r="TEL48" s="1396"/>
      <c r="TEM48" s="1396"/>
      <c r="TEN48" s="1396"/>
      <c r="TEO48" s="1396" t="s">
        <v>185</v>
      </c>
      <c r="TEP48" s="1396"/>
      <c r="TEQ48" s="1396"/>
      <c r="TER48" s="1396"/>
      <c r="TES48" s="1396"/>
      <c r="TET48" s="1396"/>
      <c r="TEU48" s="1396"/>
      <c r="TEV48" s="1396"/>
      <c r="TEW48" s="1396"/>
      <c r="TEX48" s="1396"/>
      <c r="TEY48" s="1396"/>
      <c r="TEZ48" s="1396"/>
      <c r="TFA48" s="1396"/>
      <c r="TFB48" s="1396"/>
      <c r="TFC48" s="1396"/>
      <c r="TFD48" s="1396"/>
      <c r="TFE48" s="1396" t="s">
        <v>185</v>
      </c>
      <c r="TFF48" s="1396"/>
      <c r="TFG48" s="1396"/>
      <c r="TFH48" s="1396"/>
      <c r="TFI48" s="1396"/>
      <c r="TFJ48" s="1396"/>
      <c r="TFK48" s="1396"/>
      <c r="TFL48" s="1396"/>
      <c r="TFM48" s="1396"/>
      <c r="TFN48" s="1396"/>
      <c r="TFO48" s="1396"/>
      <c r="TFP48" s="1396"/>
      <c r="TFQ48" s="1396"/>
      <c r="TFR48" s="1396"/>
      <c r="TFS48" s="1396"/>
      <c r="TFT48" s="1396"/>
      <c r="TFU48" s="1396" t="s">
        <v>185</v>
      </c>
      <c r="TFV48" s="1396"/>
      <c r="TFW48" s="1396"/>
      <c r="TFX48" s="1396"/>
      <c r="TFY48" s="1396"/>
      <c r="TFZ48" s="1396"/>
      <c r="TGA48" s="1396"/>
      <c r="TGB48" s="1396"/>
      <c r="TGC48" s="1396"/>
      <c r="TGD48" s="1396"/>
      <c r="TGE48" s="1396"/>
      <c r="TGF48" s="1396"/>
      <c r="TGG48" s="1396"/>
      <c r="TGH48" s="1396"/>
      <c r="TGI48" s="1396"/>
      <c r="TGJ48" s="1396"/>
      <c r="TGK48" s="1396" t="s">
        <v>185</v>
      </c>
      <c r="TGL48" s="1396"/>
      <c r="TGM48" s="1396"/>
      <c r="TGN48" s="1396"/>
      <c r="TGO48" s="1396"/>
      <c r="TGP48" s="1396"/>
      <c r="TGQ48" s="1396"/>
      <c r="TGR48" s="1396"/>
      <c r="TGS48" s="1396"/>
      <c r="TGT48" s="1396"/>
      <c r="TGU48" s="1396"/>
      <c r="TGV48" s="1396"/>
      <c r="TGW48" s="1396"/>
      <c r="TGX48" s="1396"/>
      <c r="TGY48" s="1396"/>
      <c r="TGZ48" s="1396"/>
      <c r="THA48" s="1396" t="s">
        <v>185</v>
      </c>
      <c r="THB48" s="1396"/>
      <c r="THC48" s="1396"/>
      <c r="THD48" s="1396"/>
      <c r="THE48" s="1396"/>
      <c r="THF48" s="1396"/>
      <c r="THG48" s="1396"/>
      <c r="THH48" s="1396"/>
      <c r="THI48" s="1396"/>
      <c r="THJ48" s="1396"/>
      <c r="THK48" s="1396"/>
      <c r="THL48" s="1396"/>
      <c r="THM48" s="1396"/>
      <c r="THN48" s="1396"/>
      <c r="THO48" s="1396"/>
      <c r="THP48" s="1396"/>
      <c r="THQ48" s="1396" t="s">
        <v>185</v>
      </c>
      <c r="THR48" s="1396"/>
      <c r="THS48" s="1396"/>
      <c r="THT48" s="1396"/>
      <c r="THU48" s="1396"/>
      <c r="THV48" s="1396"/>
      <c r="THW48" s="1396"/>
      <c r="THX48" s="1396"/>
      <c r="THY48" s="1396"/>
      <c r="THZ48" s="1396"/>
      <c r="TIA48" s="1396"/>
      <c r="TIB48" s="1396"/>
      <c r="TIC48" s="1396"/>
      <c r="TID48" s="1396"/>
      <c r="TIE48" s="1396"/>
      <c r="TIF48" s="1396"/>
      <c r="TIG48" s="1396" t="s">
        <v>185</v>
      </c>
      <c r="TIH48" s="1396"/>
      <c r="TII48" s="1396"/>
      <c r="TIJ48" s="1396"/>
      <c r="TIK48" s="1396"/>
      <c r="TIL48" s="1396"/>
      <c r="TIM48" s="1396"/>
      <c r="TIN48" s="1396"/>
      <c r="TIO48" s="1396"/>
      <c r="TIP48" s="1396"/>
      <c r="TIQ48" s="1396"/>
      <c r="TIR48" s="1396"/>
      <c r="TIS48" s="1396"/>
      <c r="TIT48" s="1396"/>
      <c r="TIU48" s="1396"/>
      <c r="TIV48" s="1396"/>
      <c r="TIW48" s="1396" t="s">
        <v>185</v>
      </c>
      <c r="TIX48" s="1396"/>
      <c r="TIY48" s="1396"/>
      <c r="TIZ48" s="1396"/>
      <c r="TJA48" s="1396"/>
      <c r="TJB48" s="1396"/>
      <c r="TJC48" s="1396"/>
      <c r="TJD48" s="1396"/>
      <c r="TJE48" s="1396"/>
      <c r="TJF48" s="1396"/>
      <c r="TJG48" s="1396"/>
      <c r="TJH48" s="1396"/>
      <c r="TJI48" s="1396"/>
      <c r="TJJ48" s="1396"/>
      <c r="TJK48" s="1396"/>
      <c r="TJL48" s="1396"/>
      <c r="TJM48" s="1396" t="s">
        <v>185</v>
      </c>
      <c r="TJN48" s="1396"/>
      <c r="TJO48" s="1396"/>
      <c r="TJP48" s="1396"/>
      <c r="TJQ48" s="1396"/>
      <c r="TJR48" s="1396"/>
      <c r="TJS48" s="1396"/>
      <c r="TJT48" s="1396"/>
      <c r="TJU48" s="1396"/>
      <c r="TJV48" s="1396"/>
      <c r="TJW48" s="1396"/>
      <c r="TJX48" s="1396"/>
      <c r="TJY48" s="1396"/>
      <c r="TJZ48" s="1396"/>
      <c r="TKA48" s="1396"/>
      <c r="TKB48" s="1396"/>
      <c r="TKC48" s="1396" t="s">
        <v>185</v>
      </c>
      <c r="TKD48" s="1396"/>
      <c r="TKE48" s="1396"/>
      <c r="TKF48" s="1396"/>
      <c r="TKG48" s="1396"/>
      <c r="TKH48" s="1396"/>
      <c r="TKI48" s="1396"/>
      <c r="TKJ48" s="1396"/>
      <c r="TKK48" s="1396"/>
      <c r="TKL48" s="1396"/>
      <c r="TKM48" s="1396"/>
      <c r="TKN48" s="1396"/>
      <c r="TKO48" s="1396"/>
      <c r="TKP48" s="1396"/>
      <c r="TKQ48" s="1396"/>
      <c r="TKR48" s="1396"/>
      <c r="TKS48" s="1396" t="s">
        <v>185</v>
      </c>
      <c r="TKT48" s="1396"/>
      <c r="TKU48" s="1396"/>
      <c r="TKV48" s="1396"/>
      <c r="TKW48" s="1396"/>
      <c r="TKX48" s="1396"/>
      <c r="TKY48" s="1396"/>
      <c r="TKZ48" s="1396"/>
      <c r="TLA48" s="1396"/>
      <c r="TLB48" s="1396"/>
      <c r="TLC48" s="1396"/>
      <c r="TLD48" s="1396"/>
      <c r="TLE48" s="1396"/>
      <c r="TLF48" s="1396"/>
      <c r="TLG48" s="1396"/>
      <c r="TLH48" s="1396"/>
      <c r="TLI48" s="1396" t="s">
        <v>185</v>
      </c>
      <c r="TLJ48" s="1396"/>
      <c r="TLK48" s="1396"/>
      <c r="TLL48" s="1396"/>
      <c r="TLM48" s="1396"/>
      <c r="TLN48" s="1396"/>
      <c r="TLO48" s="1396"/>
      <c r="TLP48" s="1396"/>
      <c r="TLQ48" s="1396"/>
      <c r="TLR48" s="1396"/>
      <c r="TLS48" s="1396"/>
      <c r="TLT48" s="1396"/>
      <c r="TLU48" s="1396"/>
      <c r="TLV48" s="1396"/>
      <c r="TLW48" s="1396"/>
      <c r="TLX48" s="1396"/>
      <c r="TLY48" s="1396" t="s">
        <v>185</v>
      </c>
      <c r="TLZ48" s="1396"/>
      <c r="TMA48" s="1396"/>
      <c r="TMB48" s="1396"/>
      <c r="TMC48" s="1396"/>
      <c r="TMD48" s="1396"/>
      <c r="TME48" s="1396"/>
      <c r="TMF48" s="1396"/>
      <c r="TMG48" s="1396"/>
      <c r="TMH48" s="1396"/>
      <c r="TMI48" s="1396"/>
      <c r="TMJ48" s="1396"/>
      <c r="TMK48" s="1396"/>
      <c r="TML48" s="1396"/>
      <c r="TMM48" s="1396"/>
      <c r="TMN48" s="1396"/>
      <c r="TMO48" s="1396" t="s">
        <v>185</v>
      </c>
      <c r="TMP48" s="1396"/>
      <c r="TMQ48" s="1396"/>
      <c r="TMR48" s="1396"/>
      <c r="TMS48" s="1396"/>
      <c r="TMT48" s="1396"/>
      <c r="TMU48" s="1396"/>
      <c r="TMV48" s="1396"/>
      <c r="TMW48" s="1396"/>
      <c r="TMX48" s="1396"/>
      <c r="TMY48" s="1396"/>
      <c r="TMZ48" s="1396"/>
      <c r="TNA48" s="1396"/>
      <c r="TNB48" s="1396"/>
      <c r="TNC48" s="1396"/>
      <c r="TND48" s="1396"/>
      <c r="TNE48" s="1396" t="s">
        <v>185</v>
      </c>
      <c r="TNF48" s="1396"/>
      <c r="TNG48" s="1396"/>
      <c r="TNH48" s="1396"/>
      <c r="TNI48" s="1396"/>
      <c r="TNJ48" s="1396"/>
      <c r="TNK48" s="1396"/>
      <c r="TNL48" s="1396"/>
      <c r="TNM48" s="1396"/>
      <c r="TNN48" s="1396"/>
      <c r="TNO48" s="1396"/>
      <c r="TNP48" s="1396"/>
      <c r="TNQ48" s="1396"/>
      <c r="TNR48" s="1396"/>
      <c r="TNS48" s="1396"/>
      <c r="TNT48" s="1396"/>
      <c r="TNU48" s="1396" t="s">
        <v>185</v>
      </c>
      <c r="TNV48" s="1396"/>
      <c r="TNW48" s="1396"/>
      <c r="TNX48" s="1396"/>
      <c r="TNY48" s="1396"/>
      <c r="TNZ48" s="1396"/>
      <c r="TOA48" s="1396"/>
      <c r="TOB48" s="1396"/>
      <c r="TOC48" s="1396"/>
      <c r="TOD48" s="1396"/>
      <c r="TOE48" s="1396"/>
      <c r="TOF48" s="1396"/>
      <c r="TOG48" s="1396"/>
      <c r="TOH48" s="1396"/>
      <c r="TOI48" s="1396"/>
      <c r="TOJ48" s="1396"/>
      <c r="TOK48" s="1396" t="s">
        <v>185</v>
      </c>
      <c r="TOL48" s="1396"/>
      <c r="TOM48" s="1396"/>
      <c r="TON48" s="1396"/>
      <c r="TOO48" s="1396"/>
      <c r="TOP48" s="1396"/>
      <c r="TOQ48" s="1396"/>
      <c r="TOR48" s="1396"/>
      <c r="TOS48" s="1396"/>
      <c r="TOT48" s="1396"/>
      <c r="TOU48" s="1396"/>
      <c r="TOV48" s="1396"/>
      <c r="TOW48" s="1396"/>
      <c r="TOX48" s="1396"/>
      <c r="TOY48" s="1396"/>
      <c r="TOZ48" s="1396"/>
      <c r="TPA48" s="1396" t="s">
        <v>185</v>
      </c>
      <c r="TPB48" s="1396"/>
      <c r="TPC48" s="1396"/>
      <c r="TPD48" s="1396"/>
      <c r="TPE48" s="1396"/>
      <c r="TPF48" s="1396"/>
      <c r="TPG48" s="1396"/>
      <c r="TPH48" s="1396"/>
      <c r="TPI48" s="1396"/>
      <c r="TPJ48" s="1396"/>
      <c r="TPK48" s="1396"/>
      <c r="TPL48" s="1396"/>
      <c r="TPM48" s="1396"/>
      <c r="TPN48" s="1396"/>
      <c r="TPO48" s="1396"/>
      <c r="TPP48" s="1396"/>
      <c r="TPQ48" s="1396" t="s">
        <v>185</v>
      </c>
      <c r="TPR48" s="1396"/>
      <c r="TPS48" s="1396"/>
      <c r="TPT48" s="1396"/>
      <c r="TPU48" s="1396"/>
      <c r="TPV48" s="1396"/>
      <c r="TPW48" s="1396"/>
      <c r="TPX48" s="1396"/>
      <c r="TPY48" s="1396"/>
      <c r="TPZ48" s="1396"/>
      <c r="TQA48" s="1396"/>
      <c r="TQB48" s="1396"/>
      <c r="TQC48" s="1396"/>
      <c r="TQD48" s="1396"/>
      <c r="TQE48" s="1396"/>
      <c r="TQF48" s="1396"/>
      <c r="TQG48" s="1396" t="s">
        <v>185</v>
      </c>
      <c r="TQH48" s="1396"/>
      <c r="TQI48" s="1396"/>
      <c r="TQJ48" s="1396"/>
      <c r="TQK48" s="1396"/>
      <c r="TQL48" s="1396"/>
      <c r="TQM48" s="1396"/>
      <c r="TQN48" s="1396"/>
      <c r="TQO48" s="1396"/>
      <c r="TQP48" s="1396"/>
      <c r="TQQ48" s="1396"/>
      <c r="TQR48" s="1396"/>
      <c r="TQS48" s="1396"/>
      <c r="TQT48" s="1396"/>
      <c r="TQU48" s="1396"/>
      <c r="TQV48" s="1396"/>
      <c r="TQW48" s="1396" t="s">
        <v>185</v>
      </c>
      <c r="TQX48" s="1396"/>
      <c r="TQY48" s="1396"/>
      <c r="TQZ48" s="1396"/>
      <c r="TRA48" s="1396"/>
      <c r="TRB48" s="1396"/>
      <c r="TRC48" s="1396"/>
      <c r="TRD48" s="1396"/>
      <c r="TRE48" s="1396"/>
      <c r="TRF48" s="1396"/>
      <c r="TRG48" s="1396"/>
      <c r="TRH48" s="1396"/>
      <c r="TRI48" s="1396"/>
      <c r="TRJ48" s="1396"/>
      <c r="TRK48" s="1396"/>
      <c r="TRL48" s="1396"/>
      <c r="TRM48" s="1396" t="s">
        <v>185</v>
      </c>
      <c r="TRN48" s="1396"/>
      <c r="TRO48" s="1396"/>
      <c r="TRP48" s="1396"/>
      <c r="TRQ48" s="1396"/>
      <c r="TRR48" s="1396"/>
      <c r="TRS48" s="1396"/>
      <c r="TRT48" s="1396"/>
      <c r="TRU48" s="1396"/>
      <c r="TRV48" s="1396"/>
      <c r="TRW48" s="1396"/>
      <c r="TRX48" s="1396"/>
      <c r="TRY48" s="1396"/>
      <c r="TRZ48" s="1396"/>
      <c r="TSA48" s="1396"/>
      <c r="TSB48" s="1396"/>
      <c r="TSC48" s="1396" t="s">
        <v>185</v>
      </c>
      <c r="TSD48" s="1396"/>
      <c r="TSE48" s="1396"/>
      <c r="TSF48" s="1396"/>
      <c r="TSG48" s="1396"/>
      <c r="TSH48" s="1396"/>
      <c r="TSI48" s="1396"/>
      <c r="TSJ48" s="1396"/>
      <c r="TSK48" s="1396"/>
      <c r="TSL48" s="1396"/>
      <c r="TSM48" s="1396"/>
      <c r="TSN48" s="1396"/>
      <c r="TSO48" s="1396"/>
      <c r="TSP48" s="1396"/>
      <c r="TSQ48" s="1396"/>
      <c r="TSR48" s="1396"/>
      <c r="TSS48" s="1396" t="s">
        <v>185</v>
      </c>
      <c r="TST48" s="1396"/>
      <c r="TSU48" s="1396"/>
      <c r="TSV48" s="1396"/>
      <c r="TSW48" s="1396"/>
      <c r="TSX48" s="1396"/>
      <c r="TSY48" s="1396"/>
      <c r="TSZ48" s="1396"/>
      <c r="TTA48" s="1396"/>
      <c r="TTB48" s="1396"/>
      <c r="TTC48" s="1396"/>
      <c r="TTD48" s="1396"/>
      <c r="TTE48" s="1396"/>
      <c r="TTF48" s="1396"/>
      <c r="TTG48" s="1396"/>
      <c r="TTH48" s="1396"/>
      <c r="TTI48" s="1396" t="s">
        <v>185</v>
      </c>
      <c r="TTJ48" s="1396"/>
      <c r="TTK48" s="1396"/>
      <c r="TTL48" s="1396"/>
      <c r="TTM48" s="1396"/>
      <c r="TTN48" s="1396"/>
      <c r="TTO48" s="1396"/>
      <c r="TTP48" s="1396"/>
      <c r="TTQ48" s="1396"/>
      <c r="TTR48" s="1396"/>
      <c r="TTS48" s="1396"/>
      <c r="TTT48" s="1396"/>
      <c r="TTU48" s="1396"/>
      <c r="TTV48" s="1396"/>
      <c r="TTW48" s="1396"/>
      <c r="TTX48" s="1396"/>
      <c r="TTY48" s="1396" t="s">
        <v>185</v>
      </c>
      <c r="TTZ48" s="1396"/>
      <c r="TUA48" s="1396"/>
      <c r="TUB48" s="1396"/>
      <c r="TUC48" s="1396"/>
      <c r="TUD48" s="1396"/>
      <c r="TUE48" s="1396"/>
      <c r="TUF48" s="1396"/>
      <c r="TUG48" s="1396"/>
      <c r="TUH48" s="1396"/>
      <c r="TUI48" s="1396"/>
      <c r="TUJ48" s="1396"/>
      <c r="TUK48" s="1396"/>
      <c r="TUL48" s="1396"/>
      <c r="TUM48" s="1396"/>
      <c r="TUN48" s="1396"/>
      <c r="TUO48" s="1396" t="s">
        <v>185</v>
      </c>
      <c r="TUP48" s="1396"/>
      <c r="TUQ48" s="1396"/>
      <c r="TUR48" s="1396"/>
      <c r="TUS48" s="1396"/>
      <c r="TUT48" s="1396"/>
      <c r="TUU48" s="1396"/>
      <c r="TUV48" s="1396"/>
      <c r="TUW48" s="1396"/>
      <c r="TUX48" s="1396"/>
      <c r="TUY48" s="1396"/>
      <c r="TUZ48" s="1396"/>
      <c r="TVA48" s="1396"/>
      <c r="TVB48" s="1396"/>
      <c r="TVC48" s="1396"/>
      <c r="TVD48" s="1396"/>
      <c r="TVE48" s="1396" t="s">
        <v>185</v>
      </c>
      <c r="TVF48" s="1396"/>
      <c r="TVG48" s="1396"/>
      <c r="TVH48" s="1396"/>
      <c r="TVI48" s="1396"/>
      <c r="TVJ48" s="1396"/>
      <c r="TVK48" s="1396"/>
      <c r="TVL48" s="1396"/>
      <c r="TVM48" s="1396"/>
      <c r="TVN48" s="1396"/>
      <c r="TVO48" s="1396"/>
      <c r="TVP48" s="1396"/>
      <c r="TVQ48" s="1396"/>
      <c r="TVR48" s="1396"/>
      <c r="TVS48" s="1396"/>
      <c r="TVT48" s="1396"/>
      <c r="TVU48" s="1396" t="s">
        <v>185</v>
      </c>
      <c r="TVV48" s="1396"/>
      <c r="TVW48" s="1396"/>
      <c r="TVX48" s="1396"/>
      <c r="TVY48" s="1396"/>
      <c r="TVZ48" s="1396"/>
      <c r="TWA48" s="1396"/>
      <c r="TWB48" s="1396"/>
      <c r="TWC48" s="1396"/>
      <c r="TWD48" s="1396"/>
      <c r="TWE48" s="1396"/>
      <c r="TWF48" s="1396"/>
      <c r="TWG48" s="1396"/>
      <c r="TWH48" s="1396"/>
      <c r="TWI48" s="1396"/>
      <c r="TWJ48" s="1396"/>
      <c r="TWK48" s="1396" t="s">
        <v>185</v>
      </c>
      <c r="TWL48" s="1396"/>
      <c r="TWM48" s="1396"/>
      <c r="TWN48" s="1396"/>
      <c r="TWO48" s="1396"/>
      <c r="TWP48" s="1396"/>
      <c r="TWQ48" s="1396"/>
      <c r="TWR48" s="1396"/>
      <c r="TWS48" s="1396"/>
      <c r="TWT48" s="1396"/>
      <c r="TWU48" s="1396"/>
      <c r="TWV48" s="1396"/>
      <c r="TWW48" s="1396"/>
      <c r="TWX48" s="1396"/>
      <c r="TWY48" s="1396"/>
      <c r="TWZ48" s="1396"/>
      <c r="TXA48" s="1396" t="s">
        <v>185</v>
      </c>
      <c r="TXB48" s="1396"/>
      <c r="TXC48" s="1396"/>
      <c r="TXD48" s="1396"/>
      <c r="TXE48" s="1396"/>
      <c r="TXF48" s="1396"/>
      <c r="TXG48" s="1396"/>
      <c r="TXH48" s="1396"/>
      <c r="TXI48" s="1396"/>
      <c r="TXJ48" s="1396"/>
      <c r="TXK48" s="1396"/>
      <c r="TXL48" s="1396"/>
      <c r="TXM48" s="1396"/>
      <c r="TXN48" s="1396"/>
      <c r="TXO48" s="1396"/>
      <c r="TXP48" s="1396"/>
      <c r="TXQ48" s="1396" t="s">
        <v>185</v>
      </c>
      <c r="TXR48" s="1396"/>
      <c r="TXS48" s="1396"/>
      <c r="TXT48" s="1396"/>
      <c r="TXU48" s="1396"/>
      <c r="TXV48" s="1396"/>
      <c r="TXW48" s="1396"/>
      <c r="TXX48" s="1396"/>
      <c r="TXY48" s="1396"/>
      <c r="TXZ48" s="1396"/>
      <c r="TYA48" s="1396"/>
      <c r="TYB48" s="1396"/>
      <c r="TYC48" s="1396"/>
      <c r="TYD48" s="1396"/>
      <c r="TYE48" s="1396"/>
      <c r="TYF48" s="1396"/>
      <c r="TYG48" s="1396" t="s">
        <v>185</v>
      </c>
      <c r="TYH48" s="1396"/>
      <c r="TYI48" s="1396"/>
      <c r="TYJ48" s="1396"/>
      <c r="TYK48" s="1396"/>
      <c r="TYL48" s="1396"/>
      <c r="TYM48" s="1396"/>
      <c r="TYN48" s="1396"/>
      <c r="TYO48" s="1396"/>
      <c r="TYP48" s="1396"/>
      <c r="TYQ48" s="1396"/>
      <c r="TYR48" s="1396"/>
      <c r="TYS48" s="1396"/>
      <c r="TYT48" s="1396"/>
      <c r="TYU48" s="1396"/>
      <c r="TYV48" s="1396"/>
      <c r="TYW48" s="1396" t="s">
        <v>185</v>
      </c>
      <c r="TYX48" s="1396"/>
      <c r="TYY48" s="1396"/>
      <c r="TYZ48" s="1396"/>
      <c r="TZA48" s="1396"/>
      <c r="TZB48" s="1396"/>
      <c r="TZC48" s="1396"/>
      <c r="TZD48" s="1396"/>
      <c r="TZE48" s="1396"/>
      <c r="TZF48" s="1396"/>
      <c r="TZG48" s="1396"/>
      <c r="TZH48" s="1396"/>
      <c r="TZI48" s="1396"/>
      <c r="TZJ48" s="1396"/>
      <c r="TZK48" s="1396"/>
      <c r="TZL48" s="1396"/>
      <c r="TZM48" s="1396" t="s">
        <v>185</v>
      </c>
      <c r="TZN48" s="1396"/>
      <c r="TZO48" s="1396"/>
      <c r="TZP48" s="1396"/>
      <c r="TZQ48" s="1396"/>
      <c r="TZR48" s="1396"/>
      <c r="TZS48" s="1396"/>
      <c r="TZT48" s="1396"/>
      <c r="TZU48" s="1396"/>
      <c r="TZV48" s="1396"/>
      <c r="TZW48" s="1396"/>
      <c r="TZX48" s="1396"/>
      <c r="TZY48" s="1396"/>
      <c r="TZZ48" s="1396"/>
      <c r="UAA48" s="1396"/>
      <c r="UAB48" s="1396"/>
      <c r="UAC48" s="1396" t="s">
        <v>185</v>
      </c>
      <c r="UAD48" s="1396"/>
      <c r="UAE48" s="1396"/>
      <c r="UAF48" s="1396"/>
      <c r="UAG48" s="1396"/>
      <c r="UAH48" s="1396"/>
      <c r="UAI48" s="1396"/>
      <c r="UAJ48" s="1396"/>
      <c r="UAK48" s="1396"/>
      <c r="UAL48" s="1396"/>
      <c r="UAM48" s="1396"/>
      <c r="UAN48" s="1396"/>
      <c r="UAO48" s="1396"/>
      <c r="UAP48" s="1396"/>
      <c r="UAQ48" s="1396"/>
      <c r="UAR48" s="1396"/>
      <c r="UAS48" s="1396" t="s">
        <v>185</v>
      </c>
      <c r="UAT48" s="1396"/>
      <c r="UAU48" s="1396"/>
      <c r="UAV48" s="1396"/>
      <c r="UAW48" s="1396"/>
      <c r="UAX48" s="1396"/>
      <c r="UAY48" s="1396"/>
      <c r="UAZ48" s="1396"/>
      <c r="UBA48" s="1396"/>
      <c r="UBB48" s="1396"/>
      <c r="UBC48" s="1396"/>
      <c r="UBD48" s="1396"/>
      <c r="UBE48" s="1396"/>
      <c r="UBF48" s="1396"/>
      <c r="UBG48" s="1396"/>
      <c r="UBH48" s="1396"/>
      <c r="UBI48" s="1396" t="s">
        <v>185</v>
      </c>
      <c r="UBJ48" s="1396"/>
      <c r="UBK48" s="1396"/>
      <c r="UBL48" s="1396"/>
      <c r="UBM48" s="1396"/>
      <c r="UBN48" s="1396"/>
      <c r="UBO48" s="1396"/>
      <c r="UBP48" s="1396"/>
      <c r="UBQ48" s="1396"/>
      <c r="UBR48" s="1396"/>
      <c r="UBS48" s="1396"/>
      <c r="UBT48" s="1396"/>
      <c r="UBU48" s="1396"/>
      <c r="UBV48" s="1396"/>
      <c r="UBW48" s="1396"/>
      <c r="UBX48" s="1396"/>
      <c r="UBY48" s="1396" t="s">
        <v>185</v>
      </c>
      <c r="UBZ48" s="1396"/>
      <c r="UCA48" s="1396"/>
      <c r="UCB48" s="1396"/>
      <c r="UCC48" s="1396"/>
      <c r="UCD48" s="1396"/>
      <c r="UCE48" s="1396"/>
      <c r="UCF48" s="1396"/>
      <c r="UCG48" s="1396"/>
      <c r="UCH48" s="1396"/>
      <c r="UCI48" s="1396"/>
      <c r="UCJ48" s="1396"/>
      <c r="UCK48" s="1396"/>
      <c r="UCL48" s="1396"/>
      <c r="UCM48" s="1396"/>
      <c r="UCN48" s="1396"/>
      <c r="UCO48" s="1396" t="s">
        <v>185</v>
      </c>
      <c r="UCP48" s="1396"/>
      <c r="UCQ48" s="1396"/>
      <c r="UCR48" s="1396"/>
      <c r="UCS48" s="1396"/>
      <c r="UCT48" s="1396"/>
      <c r="UCU48" s="1396"/>
      <c r="UCV48" s="1396"/>
      <c r="UCW48" s="1396"/>
      <c r="UCX48" s="1396"/>
      <c r="UCY48" s="1396"/>
      <c r="UCZ48" s="1396"/>
      <c r="UDA48" s="1396"/>
      <c r="UDB48" s="1396"/>
      <c r="UDC48" s="1396"/>
      <c r="UDD48" s="1396"/>
      <c r="UDE48" s="1396" t="s">
        <v>185</v>
      </c>
      <c r="UDF48" s="1396"/>
      <c r="UDG48" s="1396"/>
      <c r="UDH48" s="1396"/>
      <c r="UDI48" s="1396"/>
      <c r="UDJ48" s="1396"/>
      <c r="UDK48" s="1396"/>
      <c r="UDL48" s="1396"/>
      <c r="UDM48" s="1396"/>
      <c r="UDN48" s="1396"/>
      <c r="UDO48" s="1396"/>
      <c r="UDP48" s="1396"/>
      <c r="UDQ48" s="1396"/>
      <c r="UDR48" s="1396"/>
      <c r="UDS48" s="1396"/>
      <c r="UDT48" s="1396"/>
      <c r="UDU48" s="1396" t="s">
        <v>185</v>
      </c>
      <c r="UDV48" s="1396"/>
      <c r="UDW48" s="1396"/>
      <c r="UDX48" s="1396"/>
      <c r="UDY48" s="1396"/>
      <c r="UDZ48" s="1396"/>
      <c r="UEA48" s="1396"/>
      <c r="UEB48" s="1396"/>
      <c r="UEC48" s="1396"/>
      <c r="UED48" s="1396"/>
      <c r="UEE48" s="1396"/>
      <c r="UEF48" s="1396"/>
      <c r="UEG48" s="1396"/>
      <c r="UEH48" s="1396"/>
      <c r="UEI48" s="1396"/>
      <c r="UEJ48" s="1396"/>
      <c r="UEK48" s="1396" t="s">
        <v>185</v>
      </c>
      <c r="UEL48" s="1396"/>
      <c r="UEM48" s="1396"/>
      <c r="UEN48" s="1396"/>
      <c r="UEO48" s="1396"/>
      <c r="UEP48" s="1396"/>
      <c r="UEQ48" s="1396"/>
      <c r="UER48" s="1396"/>
      <c r="UES48" s="1396"/>
      <c r="UET48" s="1396"/>
      <c r="UEU48" s="1396"/>
      <c r="UEV48" s="1396"/>
      <c r="UEW48" s="1396"/>
      <c r="UEX48" s="1396"/>
      <c r="UEY48" s="1396"/>
      <c r="UEZ48" s="1396"/>
      <c r="UFA48" s="1396" t="s">
        <v>185</v>
      </c>
      <c r="UFB48" s="1396"/>
      <c r="UFC48" s="1396"/>
      <c r="UFD48" s="1396"/>
      <c r="UFE48" s="1396"/>
      <c r="UFF48" s="1396"/>
      <c r="UFG48" s="1396"/>
      <c r="UFH48" s="1396"/>
      <c r="UFI48" s="1396"/>
      <c r="UFJ48" s="1396"/>
      <c r="UFK48" s="1396"/>
      <c r="UFL48" s="1396"/>
      <c r="UFM48" s="1396"/>
      <c r="UFN48" s="1396"/>
      <c r="UFO48" s="1396"/>
      <c r="UFP48" s="1396"/>
      <c r="UFQ48" s="1396" t="s">
        <v>185</v>
      </c>
      <c r="UFR48" s="1396"/>
      <c r="UFS48" s="1396"/>
      <c r="UFT48" s="1396"/>
      <c r="UFU48" s="1396"/>
      <c r="UFV48" s="1396"/>
      <c r="UFW48" s="1396"/>
      <c r="UFX48" s="1396"/>
      <c r="UFY48" s="1396"/>
      <c r="UFZ48" s="1396"/>
      <c r="UGA48" s="1396"/>
      <c r="UGB48" s="1396"/>
      <c r="UGC48" s="1396"/>
      <c r="UGD48" s="1396"/>
      <c r="UGE48" s="1396"/>
      <c r="UGF48" s="1396"/>
      <c r="UGG48" s="1396" t="s">
        <v>185</v>
      </c>
      <c r="UGH48" s="1396"/>
      <c r="UGI48" s="1396"/>
      <c r="UGJ48" s="1396"/>
      <c r="UGK48" s="1396"/>
      <c r="UGL48" s="1396"/>
      <c r="UGM48" s="1396"/>
      <c r="UGN48" s="1396"/>
      <c r="UGO48" s="1396"/>
      <c r="UGP48" s="1396"/>
      <c r="UGQ48" s="1396"/>
      <c r="UGR48" s="1396"/>
      <c r="UGS48" s="1396"/>
      <c r="UGT48" s="1396"/>
      <c r="UGU48" s="1396"/>
      <c r="UGV48" s="1396"/>
      <c r="UGW48" s="1396" t="s">
        <v>185</v>
      </c>
      <c r="UGX48" s="1396"/>
      <c r="UGY48" s="1396"/>
      <c r="UGZ48" s="1396"/>
      <c r="UHA48" s="1396"/>
      <c r="UHB48" s="1396"/>
      <c r="UHC48" s="1396"/>
      <c r="UHD48" s="1396"/>
      <c r="UHE48" s="1396"/>
      <c r="UHF48" s="1396"/>
      <c r="UHG48" s="1396"/>
      <c r="UHH48" s="1396"/>
      <c r="UHI48" s="1396"/>
      <c r="UHJ48" s="1396"/>
      <c r="UHK48" s="1396"/>
      <c r="UHL48" s="1396"/>
      <c r="UHM48" s="1396" t="s">
        <v>185</v>
      </c>
      <c r="UHN48" s="1396"/>
      <c r="UHO48" s="1396"/>
      <c r="UHP48" s="1396"/>
      <c r="UHQ48" s="1396"/>
      <c r="UHR48" s="1396"/>
      <c r="UHS48" s="1396"/>
      <c r="UHT48" s="1396"/>
      <c r="UHU48" s="1396"/>
      <c r="UHV48" s="1396"/>
      <c r="UHW48" s="1396"/>
      <c r="UHX48" s="1396"/>
      <c r="UHY48" s="1396"/>
      <c r="UHZ48" s="1396"/>
      <c r="UIA48" s="1396"/>
      <c r="UIB48" s="1396"/>
      <c r="UIC48" s="1396" t="s">
        <v>185</v>
      </c>
      <c r="UID48" s="1396"/>
      <c r="UIE48" s="1396"/>
      <c r="UIF48" s="1396"/>
      <c r="UIG48" s="1396"/>
      <c r="UIH48" s="1396"/>
      <c r="UII48" s="1396"/>
      <c r="UIJ48" s="1396"/>
      <c r="UIK48" s="1396"/>
      <c r="UIL48" s="1396"/>
      <c r="UIM48" s="1396"/>
      <c r="UIN48" s="1396"/>
      <c r="UIO48" s="1396"/>
      <c r="UIP48" s="1396"/>
      <c r="UIQ48" s="1396"/>
      <c r="UIR48" s="1396"/>
      <c r="UIS48" s="1396" t="s">
        <v>185</v>
      </c>
      <c r="UIT48" s="1396"/>
      <c r="UIU48" s="1396"/>
      <c r="UIV48" s="1396"/>
      <c r="UIW48" s="1396"/>
      <c r="UIX48" s="1396"/>
      <c r="UIY48" s="1396"/>
      <c r="UIZ48" s="1396"/>
      <c r="UJA48" s="1396"/>
      <c r="UJB48" s="1396"/>
      <c r="UJC48" s="1396"/>
      <c r="UJD48" s="1396"/>
      <c r="UJE48" s="1396"/>
      <c r="UJF48" s="1396"/>
      <c r="UJG48" s="1396"/>
      <c r="UJH48" s="1396"/>
      <c r="UJI48" s="1396" t="s">
        <v>185</v>
      </c>
      <c r="UJJ48" s="1396"/>
      <c r="UJK48" s="1396"/>
      <c r="UJL48" s="1396"/>
      <c r="UJM48" s="1396"/>
      <c r="UJN48" s="1396"/>
      <c r="UJO48" s="1396"/>
      <c r="UJP48" s="1396"/>
      <c r="UJQ48" s="1396"/>
      <c r="UJR48" s="1396"/>
      <c r="UJS48" s="1396"/>
      <c r="UJT48" s="1396"/>
      <c r="UJU48" s="1396"/>
      <c r="UJV48" s="1396"/>
      <c r="UJW48" s="1396"/>
      <c r="UJX48" s="1396"/>
      <c r="UJY48" s="1396" t="s">
        <v>185</v>
      </c>
      <c r="UJZ48" s="1396"/>
      <c r="UKA48" s="1396"/>
      <c r="UKB48" s="1396"/>
      <c r="UKC48" s="1396"/>
      <c r="UKD48" s="1396"/>
      <c r="UKE48" s="1396"/>
      <c r="UKF48" s="1396"/>
      <c r="UKG48" s="1396"/>
      <c r="UKH48" s="1396"/>
      <c r="UKI48" s="1396"/>
      <c r="UKJ48" s="1396"/>
      <c r="UKK48" s="1396"/>
      <c r="UKL48" s="1396"/>
      <c r="UKM48" s="1396"/>
      <c r="UKN48" s="1396"/>
      <c r="UKO48" s="1396" t="s">
        <v>185</v>
      </c>
      <c r="UKP48" s="1396"/>
      <c r="UKQ48" s="1396"/>
      <c r="UKR48" s="1396"/>
      <c r="UKS48" s="1396"/>
      <c r="UKT48" s="1396"/>
      <c r="UKU48" s="1396"/>
      <c r="UKV48" s="1396"/>
      <c r="UKW48" s="1396"/>
      <c r="UKX48" s="1396"/>
      <c r="UKY48" s="1396"/>
      <c r="UKZ48" s="1396"/>
      <c r="ULA48" s="1396"/>
      <c r="ULB48" s="1396"/>
      <c r="ULC48" s="1396"/>
      <c r="ULD48" s="1396"/>
      <c r="ULE48" s="1396" t="s">
        <v>185</v>
      </c>
      <c r="ULF48" s="1396"/>
      <c r="ULG48" s="1396"/>
      <c r="ULH48" s="1396"/>
      <c r="ULI48" s="1396"/>
      <c r="ULJ48" s="1396"/>
      <c r="ULK48" s="1396"/>
      <c r="ULL48" s="1396"/>
      <c r="ULM48" s="1396"/>
      <c r="ULN48" s="1396"/>
      <c r="ULO48" s="1396"/>
      <c r="ULP48" s="1396"/>
      <c r="ULQ48" s="1396"/>
      <c r="ULR48" s="1396"/>
      <c r="ULS48" s="1396"/>
      <c r="ULT48" s="1396"/>
      <c r="ULU48" s="1396" t="s">
        <v>185</v>
      </c>
      <c r="ULV48" s="1396"/>
      <c r="ULW48" s="1396"/>
      <c r="ULX48" s="1396"/>
      <c r="ULY48" s="1396"/>
      <c r="ULZ48" s="1396"/>
      <c r="UMA48" s="1396"/>
      <c r="UMB48" s="1396"/>
      <c r="UMC48" s="1396"/>
      <c r="UMD48" s="1396"/>
      <c r="UME48" s="1396"/>
      <c r="UMF48" s="1396"/>
      <c r="UMG48" s="1396"/>
      <c r="UMH48" s="1396"/>
      <c r="UMI48" s="1396"/>
      <c r="UMJ48" s="1396"/>
      <c r="UMK48" s="1396" t="s">
        <v>185</v>
      </c>
      <c r="UML48" s="1396"/>
      <c r="UMM48" s="1396"/>
      <c r="UMN48" s="1396"/>
      <c r="UMO48" s="1396"/>
      <c r="UMP48" s="1396"/>
      <c r="UMQ48" s="1396"/>
      <c r="UMR48" s="1396"/>
      <c r="UMS48" s="1396"/>
      <c r="UMT48" s="1396"/>
      <c r="UMU48" s="1396"/>
      <c r="UMV48" s="1396"/>
      <c r="UMW48" s="1396"/>
      <c r="UMX48" s="1396"/>
      <c r="UMY48" s="1396"/>
      <c r="UMZ48" s="1396"/>
      <c r="UNA48" s="1396" t="s">
        <v>185</v>
      </c>
      <c r="UNB48" s="1396"/>
      <c r="UNC48" s="1396"/>
      <c r="UND48" s="1396"/>
      <c r="UNE48" s="1396"/>
      <c r="UNF48" s="1396"/>
      <c r="UNG48" s="1396"/>
      <c r="UNH48" s="1396"/>
      <c r="UNI48" s="1396"/>
      <c r="UNJ48" s="1396"/>
      <c r="UNK48" s="1396"/>
      <c r="UNL48" s="1396"/>
      <c r="UNM48" s="1396"/>
      <c r="UNN48" s="1396"/>
      <c r="UNO48" s="1396"/>
      <c r="UNP48" s="1396"/>
      <c r="UNQ48" s="1396" t="s">
        <v>185</v>
      </c>
      <c r="UNR48" s="1396"/>
      <c r="UNS48" s="1396"/>
      <c r="UNT48" s="1396"/>
      <c r="UNU48" s="1396"/>
      <c r="UNV48" s="1396"/>
      <c r="UNW48" s="1396"/>
      <c r="UNX48" s="1396"/>
      <c r="UNY48" s="1396"/>
      <c r="UNZ48" s="1396"/>
      <c r="UOA48" s="1396"/>
      <c r="UOB48" s="1396"/>
      <c r="UOC48" s="1396"/>
      <c r="UOD48" s="1396"/>
      <c r="UOE48" s="1396"/>
      <c r="UOF48" s="1396"/>
      <c r="UOG48" s="1396" t="s">
        <v>185</v>
      </c>
      <c r="UOH48" s="1396"/>
      <c r="UOI48" s="1396"/>
      <c r="UOJ48" s="1396"/>
      <c r="UOK48" s="1396"/>
      <c r="UOL48" s="1396"/>
      <c r="UOM48" s="1396"/>
      <c r="UON48" s="1396"/>
      <c r="UOO48" s="1396"/>
      <c r="UOP48" s="1396"/>
      <c r="UOQ48" s="1396"/>
      <c r="UOR48" s="1396"/>
      <c r="UOS48" s="1396"/>
      <c r="UOT48" s="1396"/>
      <c r="UOU48" s="1396"/>
      <c r="UOV48" s="1396"/>
      <c r="UOW48" s="1396" t="s">
        <v>185</v>
      </c>
      <c r="UOX48" s="1396"/>
      <c r="UOY48" s="1396"/>
      <c r="UOZ48" s="1396"/>
      <c r="UPA48" s="1396"/>
      <c r="UPB48" s="1396"/>
      <c r="UPC48" s="1396"/>
      <c r="UPD48" s="1396"/>
      <c r="UPE48" s="1396"/>
      <c r="UPF48" s="1396"/>
      <c r="UPG48" s="1396"/>
      <c r="UPH48" s="1396"/>
      <c r="UPI48" s="1396"/>
      <c r="UPJ48" s="1396"/>
      <c r="UPK48" s="1396"/>
      <c r="UPL48" s="1396"/>
      <c r="UPM48" s="1396" t="s">
        <v>185</v>
      </c>
      <c r="UPN48" s="1396"/>
      <c r="UPO48" s="1396"/>
      <c r="UPP48" s="1396"/>
      <c r="UPQ48" s="1396"/>
      <c r="UPR48" s="1396"/>
      <c r="UPS48" s="1396"/>
      <c r="UPT48" s="1396"/>
      <c r="UPU48" s="1396"/>
      <c r="UPV48" s="1396"/>
      <c r="UPW48" s="1396"/>
      <c r="UPX48" s="1396"/>
      <c r="UPY48" s="1396"/>
      <c r="UPZ48" s="1396"/>
      <c r="UQA48" s="1396"/>
      <c r="UQB48" s="1396"/>
      <c r="UQC48" s="1396" t="s">
        <v>185</v>
      </c>
      <c r="UQD48" s="1396"/>
      <c r="UQE48" s="1396"/>
      <c r="UQF48" s="1396"/>
      <c r="UQG48" s="1396"/>
      <c r="UQH48" s="1396"/>
      <c r="UQI48" s="1396"/>
      <c r="UQJ48" s="1396"/>
      <c r="UQK48" s="1396"/>
      <c r="UQL48" s="1396"/>
      <c r="UQM48" s="1396"/>
      <c r="UQN48" s="1396"/>
      <c r="UQO48" s="1396"/>
      <c r="UQP48" s="1396"/>
      <c r="UQQ48" s="1396"/>
      <c r="UQR48" s="1396"/>
      <c r="UQS48" s="1396" t="s">
        <v>185</v>
      </c>
      <c r="UQT48" s="1396"/>
      <c r="UQU48" s="1396"/>
      <c r="UQV48" s="1396"/>
      <c r="UQW48" s="1396"/>
      <c r="UQX48" s="1396"/>
      <c r="UQY48" s="1396"/>
      <c r="UQZ48" s="1396"/>
      <c r="URA48" s="1396"/>
      <c r="URB48" s="1396"/>
      <c r="URC48" s="1396"/>
      <c r="URD48" s="1396"/>
      <c r="URE48" s="1396"/>
      <c r="URF48" s="1396"/>
      <c r="URG48" s="1396"/>
      <c r="URH48" s="1396"/>
      <c r="URI48" s="1396" t="s">
        <v>185</v>
      </c>
      <c r="URJ48" s="1396"/>
      <c r="URK48" s="1396"/>
      <c r="URL48" s="1396"/>
      <c r="URM48" s="1396"/>
      <c r="URN48" s="1396"/>
      <c r="URO48" s="1396"/>
      <c r="URP48" s="1396"/>
      <c r="URQ48" s="1396"/>
      <c r="URR48" s="1396"/>
      <c r="URS48" s="1396"/>
      <c r="URT48" s="1396"/>
      <c r="URU48" s="1396"/>
      <c r="URV48" s="1396"/>
      <c r="URW48" s="1396"/>
      <c r="URX48" s="1396"/>
      <c r="URY48" s="1396" t="s">
        <v>185</v>
      </c>
      <c r="URZ48" s="1396"/>
      <c r="USA48" s="1396"/>
      <c r="USB48" s="1396"/>
      <c r="USC48" s="1396"/>
      <c r="USD48" s="1396"/>
      <c r="USE48" s="1396"/>
      <c r="USF48" s="1396"/>
      <c r="USG48" s="1396"/>
      <c r="USH48" s="1396"/>
      <c r="USI48" s="1396"/>
      <c r="USJ48" s="1396"/>
      <c r="USK48" s="1396"/>
      <c r="USL48" s="1396"/>
      <c r="USM48" s="1396"/>
      <c r="USN48" s="1396"/>
      <c r="USO48" s="1396" t="s">
        <v>185</v>
      </c>
      <c r="USP48" s="1396"/>
      <c r="USQ48" s="1396"/>
      <c r="USR48" s="1396"/>
      <c r="USS48" s="1396"/>
      <c r="UST48" s="1396"/>
      <c r="USU48" s="1396"/>
      <c r="USV48" s="1396"/>
      <c r="USW48" s="1396"/>
      <c r="USX48" s="1396"/>
      <c r="USY48" s="1396"/>
      <c r="USZ48" s="1396"/>
      <c r="UTA48" s="1396"/>
      <c r="UTB48" s="1396"/>
      <c r="UTC48" s="1396"/>
      <c r="UTD48" s="1396"/>
      <c r="UTE48" s="1396" t="s">
        <v>185</v>
      </c>
      <c r="UTF48" s="1396"/>
      <c r="UTG48" s="1396"/>
      <c r="UTH48" s="1396"/>
      <c r="UTI48" s="1396"/>
      <c r="UTJ48" s="1396"/>
      <c r="UTK48" s="1396"/>
      <c r="UTL48" s="1396"/>
      <c r="UTM48" s="1396"/>
      <c r="UTN48" s="1396"/>
      <c r="UTO48" s="1396"/>
      <c r="UTP48" s="1396"/>
      <c r="UTQ48" s="1396"/>
      <c r="UTR48" s="1396"/>
      <c r="UTS48" s="1396"/>
      <c r="UTT48" s="1396"/>
      <c r="UTU48" s="1396" t="s">
        <v>185</v>
      </c>
      <c r="UTV48" s="1396"/>
      <c r="UTW48" s="1396"/>
      <c r="UTX48" s="1396"/>
      <c r="UTY48" s="1396"/>
      <c r="UTZ48" s="1396"/>
      <c r="UUA48" s="1396"/>
      <c r="UUB48" s="1396"/>
      <c r="UUC48" s="1396"/>
      <c r="UUD48" s="1396"/>
      <c r="UUE48" s="1396"/>
      <c r="UUF48" s="1396"/>
      <c r="UUG48" s="1396"/>
      <c r="UUH48" s="1396"/>
      <c r="UUI48" s="1396"/>
      <c r="UUJ48" s="1396"/>
      <c r="UUK48" s="1396" t="s">
        <v>185</v>
      </c>
      <c r="UUL48" s="1396"/>
      <c r="UUM48" s="1396"/>
      <c r="UUN48" s="1396"/>
      <c r="UUO48" s="1396"/>
      <c r="UUP48" s="1396"/>
      <c r="UUQ48" s="1396"/>
      <c r="UUR48" s="1396"/>
      <c r="UUS48" s="1396"/>
      <c r="UUT48" s="1396"/>
      <c r="UUU48" s="1396"/>
      <c r="UUV48" s="1396"/>
      <c r="UUW48" s="1396"/>
      <c r="UUX48" s="1396"/>
      <c r="UUY48" s="1396"/>
      <c r="UUZ48" s="1396"/>
      <c r="UVA48" s="1396" t="s">
        <v>185</v>
      </c>
      <c r="UVB48" s="1396"/>
      <c r="UVC48" s="1396"/>
      <c r="UVD48" s="1396"/>
      <c r="UVE48" s="1396"/>
      <c r="UVF48" s="1396"/>
      <c r="UVG48" s="1396"/>
      <c r="UVH48" s="1396"/>
      <c r="UVI48" s="1396"/>
      <c r="UVJ48" s="1396"/>
      <c r="UVK48" s="1396"/>
      <c r="UVL48" s="1396"/>
      <c r="UVM48" s="1396"/>
      <c r="UVN48" s="1396"/>
      <c r="UVO48" s="1396"/>
      <c r="UVP48" s="1396"/>
      <c r="UVQ48" s="1396" t="s">
        <v>185</v>
      </c>
      <c r="UVR48" s="1396"/>
      <c r="UVS48" s="1396"/>
      <c r="UVT48" s="1396"/>
      <c r="UVU48" s="1396"/>
      <c r="UVV48" s="1396"/>
      <c r="UVW48" s="1396"/>
      <c r="UVX48" s="1396"/>
      <c r="UVY48" s="1396"/>
      <c r="UVZ48" s="1396"/>
      <c r="UWA48" s="1396"/>
      <c r="UWB48" s="1396"/>
      <c r="UWC48" s="1396"/>
      <c r="UWD48" s="1396"/>
      <c r="UWE48" s="1396"/>
      <c r="UWF48" s="1396"/>
      <c r="UWG48" s="1396" t="s">
        <v>185</v>
      </c>
      <c r="UWH48" s="1396"/>
      <c r="UWI48" s="1396"/>
      <c r="UWJ48" s="1396"/>
      <c r="UWK48" s="1396"/>
      <c r="UWL48" s="1396"/>
      <c r="UWM48" s="1396"/>
      <c r="UWN48" s="1396"/>
      <c r="UWO48" s="1396"/>
      <c r="UWP48" s="1396"/>
      <c r="UWQ48" s="1396"/>
      <c r="UWR48" s="1396"/>
      <c r="UWS48" s="1396"/>
      <c r="UWT48" s="1396"/>
      <c r="UWU48" s="1396"/>
      <c r="UWV48" s="1396"/>
      <c r="UWW48" s="1396" t="s">
        <v>185</v>
      </c>
      <c r="UWX48" s="1396"/>
      <c r="UWY48" s="1396"/>
      <c r="UWZ48" s="1396"/>
      <c r="UXA48" s="1396"/>
      <c r="UXB48" s="1396"/>
      <c r="UXC48" s="1396"/>
      <c r="UXD48" s="1396"/>
      <c r="UXE48" s="1396"/>
      <c r="UXF48" s="1396"/>
      <c r="UXG48" s="1396"/>
      <c r="UXH48" s="1396"/>
      <c r="UXI48" s="1396"/>
      <c r="UXJ48" s="1396"/>
      <c r="UXK48" s="1396"/>
      <c r="UXL48" s="1396"/>
      <c r="UXM48" s="1396" t="s">
        <v>185</v>
      </c>
      <c r="UXN48" s="1396"/>
      <c r="UXO48" s="1396"/>
      <c r="UXP48" s="1396"/>
      <c r="UXQ48" s="1396"/>
      <c r="UXR48" s="1396"/>
      <c r="UXS48" s="1396"/>
      <c r="UXT48" s="1396"/>
      <c r="UXU48" s="1396"/>
      <c r="UXV48" s="1396"/>
      <c r="UXW48" s="1396"/>
      <c r="UXX48" s="1396"/>
      <c r="UXY48" s="1396"/>
      <c r="UXZ48" s="1396"/>
      <c r="UYA48" s="1396"/>
      <c r="UYB48" s="1396"/>
      <c r="UYC48" s="1396" t="s">
        <v>185</v>
      </c>
      <c r="UYD48" s="1396"/>
      <c r="UYE48" s="1396"/>
      <c r="UYF48" s="1396"/>
      <c r="UYG48" s="1396"/>
      <c r="UYH48" s="1396"/>
      <c r="UYI48" s="1396"/>
      <c r="UYJ48" s="1396"/>
      <c r="UYK48" s="1396"/>
      <c r="UYL48" s="1396"/>
      <c r="UYM48" s="1396"/>
      <c r="UYN48" s="1396"/>
      <c r="UYO48" s="1396"/>
      <c r="UYP48" s="1396"/>
      <c r="UYQ48" s="1396"/>
      <c r="UYR48" s="1396"/>
      <c r="UYS48" s="1396" t="s">
        <v>185</v>
      </c>
      <c r="UYT48" s="1396"/>
      <c r="UYU48" s="1396"/>
      <c r="UYV48" s="1396"/>
      <c r="UYW48" s="1396"/>
      <c r="UYX48" s="1396"/>
      <c r="UYY48" s="1396"/>
      <c r="UYZ48" s="1396"/>
      <c r="UZA48" s="1396"/>
      <c r="UZB48" s="1396"/>
      <c r="UZC48" s="1396"/>
      <c r="UZD48" s="1396"/>
      <c r="UZE48" s="1396"/>
      <c r="UZF48" s="1396"/>
      <c r="UZG48" s="1396"/>
      <c r="UZH48" s="1396"/>
      <c r="UZI48" s="1396" t="s">
        <v>185</v>
      </c>
      <c r="UZJ48" s="1396"/>
      <c r="UZK48" s="1396"/>
      <c r="UZL48" s="1396"/>
      <c r="UZM48" s="1396"/>
      <c r="UZN48" s="1396"/>
      <c r="UZO48" s="1396"/>
      <c r="UZP48" s="1396"/>
      <c r="UZQ48" s="1396"/>
      <c r="UZR48" s="1396"/>
      <c r="UZS48" s="1396"/>
      <c r="UZT48" s="1396"/>
      <c r="UZU48" s="1396"/>
      <c r="UZV48" s="1396"/>
      <c r="UZW48" s="1396"/>
      <c r="UZX48" s="1396"/>
      <c r="UZY48" s="1396" t="s">
        <v>185</v>
      </c>
      <c r="UZZ48" s="1396"/>
      <c r="VAA48" s="1396"/>
      <c r="VAB48" s="1396"/>
      <c r="VAC48" s="1396"/>
      <c r="VAD48" s="1396"/>
      <c r="VAE48" s="1396"/>
      <c r="VAF48" s="1396"/>
      <c r="VAG48" s="1396"/>
      <c r="VAH48" s="1396"/>
      <c r="VAI48" s="1396"/>
      <c r="VAJ48" s="1396"/>
      <c r="VAK48" s="1396"/>
      <c r="VAL48" s="1396"/>
      <c r="VAM48" s="1396"/>
      <c r="VAN48" s="1396"/>
      <c r="VAO48" s="1396" t="s">
        <v>185</v>
      </c>
      <c r="VAP48" s="1396"/>
      <c r="VAQ48" s="1396"/>
      <c r="VAR48" s="1396"/>
      <c r="VAS48" s="1396"/>
      <c r="VAT48" s="1396"/>
      <c r="VAU48" s="1396"/>
      <c r="VAV48" s="1396"/>
      <c r="VAW48" s="1396"/>
      <c r="VAX48" s="1396"/>
      <c r="VAY48" s="1396"/>
      <c r="VAZ48" s="1396"/>
      <c r="VBA48" s="1396"/>
      <c r="VBB48" s="1396"/>
      <c r="VBC48" s="1396"/>
      <c r="VBD48" s="1396"/>
      <c r="VBE48" s="1396" t="s">
        <v>185</v>
      </c>
      <c r="VBF48" s="1396"/>
      <c r="VBG48" s="1396"/>
      <c r="VBH48" s="1396"/>
      <c r="VBI48" s="1396"/>
      <c r="VBJ48" s="1396"/>
      <c r="VBK48" s="1396"/>
      <c r="VBL48" s="1396"/>
      <c r="VBM48" s="1396"/>
      <c r="VBN48" s="1396"/>
      <c r="VBO48" s="1396"/>
      <c r="VBP48" s="1396"/>
      <c r="VBQ48" s="1396"/>
      <c r="VBR48" s="1396"/>
      <c r="VBS48" s="1396"/>
      <c r="VBT48" s="1396"/>
      <c r="VBU48" s="1396" t="s">
        <v>185</v>
      </c>
      <c r="VBV48" s="1396"/>
      <c r="VBW48" s="1396"/>
      <c r="VBX48" s="1396"/>
      <c r="VBY48" s="1396"/>
      <c r="VBZ48" s="1396"/>
      <c r="VCA48" s="1396"/>
      <c r="VCB48" s="1396"/>
      <c r="VCC48" s="1396"/>
      <c r="VCD48" s="1396"/>
      <c r="VCE48" s="1396"/>
      <c r="VCF48" s="1396"/>
      <c r="VCG48" s="1396"/>
      <c r="VCH48" s="1396"/>
      <c r="VCI48" s="1396"/>
      <c r="VCJ48" s="1396"/>
      <c r="VCK48" s="1396" t="s">
        <v>185</v>
      </c>
      <c r="VCL48" s="1396"/>
      <c r="VCM48" s="1396"/>
      <c r="VCN48" s="1396"/>
      <c r="VCO48" s="1396"/>
      <c r="VCP48" s="1396"/>
      <c r="VCQ48" s="1396"/>
      <c r="VCR48" s="1396"/>
      <c r="VCS48" s="1396"/>
      <c r="VCT48" s="1396"/>
      <c r="VCU48" s="1396"/>
      <c r="VCV48" s="1396"/>
      <c r="VCW48" s="1396"/>
      <c r="VCX48" s="1396"/>
      <c r="VCY48" s="1396"/>
      <c r="VCZ48" s="1396"/>
      <c r="VDA48" s="1396" t="s">
        <v>185</v>
      </c>
      <c r="VDB48" s="1396"/>
      <c r="VDC48" s="1396"/>
      <c r="VDD48" s="1396"/>
      <c r="VDE48" s="1396"/>
      <c r="VDF48" s="1396"/>
      <c r="VDG48" s="1396"/>
      <c r="VDH48" s="1396"/>
      <c r="VDI48" s="1396"/>
      <c r="VDJ48" s="1396"/>
      <c r="VDK48" s="1396"/>
      <c r="VDL48" s="1396"/>
      <c r="VDM48" s="1396"/>
      <c r="VDN48" s="1396"/>
      <c r="VDO48" s="1396"/>
      <c r="VDP48" s="1396"/>
      <c r="VDQ48" s="1396" t="s">
        <v>185</v>
      </c>
      <c r="VDR48" s="1396"/>
      <c r="VDS48" s="1396"/>
      <c r="VDT48" s="1396"/>
      <c r="VDU48" s="1396"/>
      <c r="VDV48" s="1396"/>
      <c r="VDW48" s="1396"/>
      <c r="VDX48" s="1396"/>
      <c r="VDY48" s="1396"/>
      <c r="VDZ48" s="1396"/>
      <c r="VEA48" s="1396"/>
      <c r="VEB48" s="1396"/>
      <c r="VEC48" s="1396"/>
      <c r="VED48" s="1396"/>
      <c r="VEE48" s="1396"/>
      <c r="VEF48" s="1396"/>
      <c r="VEG48" s="1396" t="s">
        <v>185</v>
      </c>
      <c r="VEH48" s="1396"/>
      <c r="VEI48" s="1396"/>
      <c r="VEJ48" s="1396"/>
      <c r="VEK48" s="1396"/>
      <c r="VEL48" s="1396"/>
      <c r="VEM48" s="1396"/>
      <c r="VEN48" s="1396"/>
      <c r="VEO48" s="1396"/>
      <c r="VEP48" s="1396"/>
      <c r="VEQ48" s="1396"/>
      <c r="VER48" s="1396"/>
      <c r="VES48" s="1396"/>
      <c r="VET48" s="1396"/>
      <c r="VEU48" s="1396"/>
      <c r="VEV48" s="1396"/>
      <c r="VEW48" s="1396" t="s">
        <v>185</v>
      </c>
      <c r="VEX48" s="1396"/>
      <c r="VEY48" s="1396"/>
      <c r="VEZ48" s="1396"/>
      <c r="VFA48" s="1396"/>
      <c r="VFB48" s="1396"/>
      <c r="VFC48" s="1396"/>
      <c r="VFD48" s="1396"/>
      <c r="VFE48" s="1396"/>
      <c r="VFF48" s="1396"/>
      <c r="VFG48" s="1396"/>
      <c r="VFH48" s="1396"/>
      <c r="VFI48" s="1396"/>
      <c r="VFJ48" s="1396"/>
      <c r="VFK48" s="1396"/>
      <c r="VFL48" s="1396"/>
      <c r="VFM48" s="1396" t="s">
        <v>185</v>
      </c>
      <c r="VFN48" s="1396"/>
      <c r="VFO48" s="1396"/>
      <c r="VFP48" s="1396"/>
      <c r="VFQ48" s="1396"/>
      <c r="VFR48" s="1396"/>
      <c r="VFS48" s="1396"/>
      <c r="VFT48" s="1396"/>
      <c r="VFU48" s="1396"/>
      <c r="VFV48" s="1396"/>
      <c r="VFW48" s="1396"/>
      <c r="VFX48" s="1396"/>
      <c r="VFY48" s="1396"/>
      <c r="VFZ48" s="1396"/>
      <c r="VGA48" s="1396"/>
      <c r="VGB48" s="1396"/>
      <c r="VGC48" s="1396" t="s">
        <v>185</v>
      </c>
      <c r="VGD48" s="1396"/>
      <c r="VGE48" s="1396"/>
      <c r="VGF48" s="1396"/>
      <c r="VGG48" s="1396"/>
      <c r="VGH48" s="1396"/>
      <c r="VGI48" s="1396"/>
      <c r="VGJ48" s="1396"/>
      <c r="VGK48" s="1396"/>
      <c r="VGL48" s="1396"/>
      <c r="VGM48" s="1396"/>
      <c r="VGN48" s="1396"/>
      <c r="VGO48" s="1396"/>
      <c r="VGP48" s="1396"/>
      <c r="VGQ48" s="1396"/>
      <c r="VGR48" s="1396"/>
      <c r="VGS48" s="1396" t="s">
        <v>185</v>
      </c>
      <c r="VGT48" s="1396"/>
      <c r="VGU48" s="1396"/>
      <c r="VGV48" s="1396"/>
      <c r="VGW48" s="1396"/>
      <c r="VGX48" s="1396"/>
      <c r="VGY48" s="1396"/>
      <c r="VGZ48" s="1396"/>
      <c r="VHA48" s="1396"/>
      <c r="VHB48" s="1396"/>
      <c r="VHC48" s="1396"/>
      <c r="VHD48" s="1396"/>
      <c r="VHE48" s="1396"/>
      <c r="VHF48" s="1396"/>
      <c r="VHG48" s="1396"/>
      <c r="VHH48" s="1396"/>
      <c r="VHI48" s="1396" t="s">
        <v>185</v>
      </c>
      <c r="VHJ48" s="1396"/>
      <c r="VHK48" s="1396"/>
      <c r="VHL48" s="1396"/>
      <c r="VHM48" s="1396"/>
      <c r="VHN48" s="1396"/>
      <c r="VHO48" s="1396"/>
      <c r="VHP48" s="1396"/>
      <c r="VHQ48" s="1396"/>
      <c r="VHR48" s="1396"/>
      <c r="VHS48" s="1396"/>
      <c r="VHT48" s="1396"/>
      <c r="VHU48" s="1396"/>
      <c r="VHV48" s="1396"/>
      <c r="VHW48" s="1396"/>
      <c r="VHX48" s="1396"/>
      <c r="VHY48" s="1396" t="s">
        <v>185</v>
      </c>
      <c r="VHZ48" s="1396"/>
      <c r="VIA48" s="1396"/>
      <c r="VIB48" s="1396"/>
      <c r="VIC48" s="1396"/>
      <c r="VID48" s="1396"/>
      <c r="VIE48" s="1396"/>
      <c r="VIF48" s="1396"/>
      <c r="VIG48" s="1396"/>
      <c r="VIH48" s="1396"/>
      <c r="VII48" s="1396"/>
      <c r="VIJ48" s="1396"/>
      <c r="VIK48" s="1396"/>
      <c r="VIL48" s="1396"/>
      <c r="VIM48" s="1396"/>
      <c r="VIN48" s="1396"/>
      <c r="VIO48" s="1396" t="s">
        <v>185</v>
      </c>
      <c r="VIP48" s="1396"/>
      <c r="VIQ48" s="1396"/>
      <c r="VIR48" s="1396"/>
      <c r="VIS48" s="1396"/>
      <c r="VIT48" s="1396"/>
      <c r="VIU48" s="1396"/>
      <c r="VIV48" s="1396"/>
      <c r="VIW48" s="1396"/>
      <c r="VIX48" s="1396"/>
      <c r="VIY48" s="1396"/>
      <c r="VIZ48" s="1396"/>
      <c r="VJA48" s="1396"/>
      <c r="VJB48" s="1396"/>
      <c r="VJC48" s="1396"/>
      <c r="VJD48" s="1396"/>
      <c r="VJE48" s="1396" t="s">
        <v>185</v>
      </c>
      <c r="VJF48" s="1396"/>
      <c r="VJG48" s="1396"/>
      <c r="VJH48" s="1396"/>
      <c r="VJI48" s="1396"/>
      <c r="VJJ48" s="1396"/>
      <c r="VJK48" s="1396"/>
      <c r="VJL48" s="1396"/>
      <c r="VJM48" s="1396"/>
      <c r="VJN48" s="1396"/>
      <c r="VJO48" s="1396"/>
      <c r="VJP48" s="1396"/>
      <c r="VJQ48" s="1396"/>
      <c r="VJR48" s="1396"/>
      <c r="VJS48" s="1396"/>
      <c r="VJT48" s="1396"/>
      <c r="VJU48" s="1396" t="s">
        <v>185</v>
      </c>
      <c r="VJV48" s="1396"/>
      <c r="VJW48" s="1396"/>
      <c r="VJX48" s="1396"/>
      <c r="VJY48" s="1396"/>
      <c r="VJZ48" s="1396"/>
      <c r="VKA48" s="1396"/>
      <c r="VKB48" s="1396"/>
      <c r="VKC48" s="1396"/>
      <c r="VKD48" s="1396"/>
      <c r="VKE48" s="1396"/>
      <c r="VKF48" s="1396"/>
      <c r="VKG48" s="1396"/>
      <c r="VKH48" s="1396"/>
      <c r="VKI48" s="1396"/>
      <c r="VKJ48" s="1396"/>
      <c r="VKK48" s="1396" t="s">
        <v>185</v>
      </c>
      <c r="VKL48" s="1396"/>
      <c r="VKM48" s="1396"/>
      <c r="VKN48" s="1396"/>
      <c r="VKO48" s="1396"/>
      <c r="VKP48" s="1396"/>
      <c r="VKQ48" s="1396"/>
      <c r="VKR48" s="1396"/>
      <c r="VKS48" s="1396"/>
      <c r="VKT48" s="1396"/>
      <c r="VKU48" s="1396"/>
      <c r="VKV48" s="1396"/>
      <c r="VKW48" s="1396"/>
      <c r="VKX48" s="1396"/>
      <c r="VKY48" s="1396"/>
      <c r="VKZ48" s="1396"/>
      <c r="VLA48" s="1396" t="s">
        <v>185</v>
      </c>
      <c r="VLB48" s="1396"/>
      <c r="VLC48" s="1396"/>
      <c r="VLD48" s="1396"/>
      <c r="VLE48" s="1396"/>
      <c r="VLF48" s="1396"/>
      <c r="VLG48" s="1396"/>
      <c r="VLH48" s="1396"/>
      <c r="VLI48" s="1396"/>
      <c r="VLJ48" s="1396"/>
      <c r="VLK48" s="1396"/>
      <c r="VLL48" s="1396"/>
      <c r="VLM48" s="1396"/>
      <c r="VLN48" s="1396"/>
      <c r="VLO48" s="1396"/>
      <c r="VLP48" s="1396"/>
      <c r="VLQ48" s="1396" t="s">
        <v>185</v>
      </c>
      <c r="VLR48" s="1396"/>
      <c r="VLS48" s="1396"/>
      <c r="VLT48" s="1396"/>
      <c r="VLU48" s="1396"/>
      <c r="VLV48" s="1396"/>
      <c r="VLW48" s="1396"/>
      <c r="VLX48" s="1396"/>
      <c r="VLY48" s="1396"/>
      <c r="VLZ48" s="1396"/>
      <c r="VMA48" s="1396"/>
      <c r="VMB48" s="1396"/>
      <c r="VMC48" s="1396"/>
      <c r="VMD48" s="1396"/>
      <c r="VME48" s="1396"/>
      <c r="VMF48" s="1396"/>
      <c r="VMG48" s="1396" t="s">
        <v>185</v>
      </c>
      <c r="VMH48" s="1396"/>
      <c r="VMI48" s="1396"/>
      <c r="VMJ48" s="1396"/>
      <c r="VMK48" s="1396"/>
      <c r="VML48" s="1396"/>
      <c r="VMM48" s="1396"/>
      <c r="VMN48" s="1396"/>
      <c r="VMO48" s="1396"/>
      <c r="VMP48" s="1396"/>
      <c r="VMQ48" s="1396"/>
      <c r="VMR48" s="1396"/>
      <c r="VMS48" s="1396"/>
      <c r="VMT48" s="1396"/>
      <c r="VMU48" s="1396"/>
      <c r="VMV48" s="1396"/>
      <c r="VMW48" s="1396" t="s">
        <v>185</v>
      </c>
      <c r="VMX48" s="1396"/>
      <c r="VMY48" s="1396"/>
      <c r="VMZ48" s="1396"/>
      <c r="VNA48" s="1396"/>
      <c r="VNB48" s="1396"/>
      <c r="VNC48" s="1396"/>
      <c r="VND48" s="1396"/>
      <c r="VNE48" s="1396"/>
      <c r="VNF48" s="1396"/>
      <c r="VNG48" s="1396"/>
      <c r="VNH48" s="1396"/>
      <c r="VNI48" s="1396"/>
      <c r="VNJ48" s="1396"/>
      <c r="VNK48" s="1396"/>
      <c r="VNL48" s="1396"/>
      <c r="VNM48" s="1396" t="s">
        <v>185</v>
      </c>
      <c r="VNN48" s="1396"/>
      <c r="VNO48" s="1396"/>
      <c r="VNP48" s="1396"/>
      <c r="VNQ48" s="1396"/>
      <c r="VNR48" s="1396"/>
      <c r="VNS48" s="1396"/>
      <c r="VNT48" s="1396"/>
      <c r="VNU48" s="1396"/>
      <c r="VNV48" s="1396"/>
      <c r="VNW48" s="1396"/>
      <c r="VNX48" s="1396"/>
      <c r="VNY48" s="1396"/>
      <c r="VNZ48" s="1396"/>
      <c r="VOA48" s="1396"/>
      <c r="VOB48" s="1396"/>
      <c r="VOC48" s="1396" t="s">
        <v>185</v>
      </c>
      <c r="VOD48" s="1396"/>
      <c r="VOE48" s="1396"/>
      <c r="VOF48" s="1396"/>
      <c r="VOG48" s="1396"/>
      <c r="VOH48" s="1396"/>
      <c r="VOI48" s="1396"/>
      <c r="VOJ48" s="1396"/>
      <c r="VOK48" s="1396"/>
      <c r="VOL48" s="1396"/>
      <c r="VOM48" s="1396"/>
      <c r="VON48" s="1396"/>
      <c r="VOO48" s="1396"/>
      <c r="VOP48" s="1396"/>
      <c r="VOQ48" s="1396"/>
      <c r="VOR48" s="1396"/>
      <c r="VOS48" s="1396" t="s">
        <v>185</v>
      </c>
      <c r="VOT48" s="1396"/>
      <c r="VOU48" s="1396"/>
      <c r="VOV48" s="1396"/>
      <c r="VOW48" s="1396"/>
      <c r="VOX48" s="1396"/>
      <c r="VOY48" s="1396"/>
      <c r="VOZ48" s="1396"/>
      <c r="VPA48" s="1396"/>
      <c r="VPB48" s="1396"/>
      <c r="VPC48" s="1396"/>
      <c r="VPD48" s="1396"/>
      <c r="VPE48" s="1396"/>
      <c r="VPF48" s="1396"/>
      <c r="VPG48" s="1396"/>
      <c r="VPH48" s="1396"/>
      <c r="VPI48" s="1396" t="s">
        <v>185</v>
      </c>
      <c r="VPJ48" s="1396"/>
      <c r="VPK48" s="1396"/>
      <c r="VPL48" s="1396"/>
      <c r="VPM48" s="1396"/>
      <c r="VPN48" s="1396"/>
      <c r="VPO48" s="1396"/>
      <c r="VPP48" s="1396"/>
      <c r="VPQ48" s="1396"/>
      <c r="VPR48" s="1396"/>
      <c r="VPS48" s="1396"/>
      <c r="VPT48" s="1396"/>
      <c r="VPU48" s="1396"/>
      <c r="VPV48" s="1396"/>
      <c r="VPW48" s="1396"/>
      <c r="VPX48" s="1396"/>
      <c r="VPY48" s="1396" t="s">
        <v>185</v>
      </c>
      <c r="VPZ48" s="1396"/>
      <c r="VQA48" s="1396"/>
      <c r="VQB48" s="1396"/>
      <c r="VQC48" s="1396"/>
      <c r="VQD48" s="1396"/>
      <c r="VQE48" s="1396"/>
      <c r="VQF48" s="1396"/>
      <c r="VQG48" s="1396"/>
      <c r="VQH48" s="1396"/>
      <c r="VQI48" s="1396"/>
      <c r="VQJ48" s="1396"/>
      <c r="VQK48" s="1396"/>
      <c r="VQL48" s="1396"/>
      <c r="VQM48" s="1396"/>
      <c r="VQN48" s="1396"/>
      <c r="VQO48" s="1396" t="s">
        <v>185</v>
      </c>
      <c r="VQP48" s="1396"/>
      <c r="VQQ48" s="1396"/>
      <c r="VQR48" s="1396"/>
      <c r="VQS48" s="1396"/>
      <c r="VQT48" s="1396"/>
      <c r="VQU48" s="1396"/>
      <c r="VQV48" s="1396"/>
      <c r="VQW48" s="1396"/>
      <c r="VQX48" s="1396"/>
      <c r="VQY48" s="1396"/>
      <c r="VQZ48" s="1396"/>
      <c r="VRA48" s="1396"/>
      <c r="VRB48" s="1396"/>
      <c r="VRC48" s="1396"/>
      <c r="VRD48" s="1396"/>
      <c r="VRE48" s="1396" t="s">
        <v>185</v>
      </c>
      <c r="VRF48" s="1396"/>
      <c r="VRG48" s="1396"/>
      <c r="VRH48" s="1396"/>
      <c r="VRI48" s="1396"/>
      <c r="VRJ48" s="1396"/>
      <c r="VRK48" s="1396"/>
      <c r="VRL48" s="1396"/>
      <c r="VRM48" s="1396"/>
      <c r="VRN48" s="1396"/>
      <c r="VRO48" s="1396"/>
      <c r="VRP48" s="1396"/>
      <c r="VRQ48" s="1396"/>
      <c r="VRR48" s="1396"/>
      <c r="VRS48" s="1396"/>
      <c r="VRT48" s="1396"/>
      <c r="VRU48" s="1396" t="s">
        <v>185</v>
      </c>
      <c r="VRV48" s="1396"/>
      <c r="VRW48" s="1396"/>
      <c r="VRX48" s="1396"/>
      <c r="VRY48" s="1396"/>
      <c r="VRZ48" s="1396"/>
      <c r="VSA48" s="1396"/>
      <c r="VSB48" s="1396"/>
      <c r="VSC48" s="1396"/>
      <c r="VSD48" s="1396"/>
      <c r="VSE48" s="1396"/>
      <c r="VSF48" s="1396"/>
      <c r="VSG48" s="1396"/>
      <c r="VSH48" s="1396"/>
      <c r="VSI48" s="1396"/>
      <c r="VSJ48" s="1396"/>
      <c r="VSK48" s="1396" t="s">
        <v>185</v>
      </c>
      <c r="VSL48" s="1396"/>
      <c r="VSM48" s="1396"/>
      <c r="VSN48" s="1396"/>
      <c r="VSO48" s="1396"/>
      <c r="VSP48" s="1396"/>
      <c r="VSQ48" s="1396"/>
      <c r="VSR48" s="1396"/>
      <c r="VSS48" s="1396"/>
      <c r="VST48" s="1396"/>
      <c r="VSU48" s="1396"/>
      <c r="VSV48" s="1396"/>
      <c r="VSW48" s="1396"/>
      <c r="VSX48" s="1396"/>
      <c r="VSY48" s="1396"/>
      <c r="VSZ48" s="1396"/>
      <c r="VTA48" s="1396" t="s">
        <v>185</v>
      </c>
      <c r="VTB48" s="1396"/>
      <c r="VTC48" s="1396"/>
      <c r="VTD48" s="1396"/>
      <c r="VTE48" s="1396"/>
      <c r="VTF48" s="1396"/>
      <c r="VTG48" s="1396"/>
      <c r="VTH48" s="1396"/>
      <c r="VTI48" s="1396"/>
      <c r="VTJ48" s="1396"/>
      <c r="VTK48" s="1396"/>
      <c r="VTL48" s="1396"/>
      <c r="VTM48" s="1396"/>
      <c r="VTN48" s="1396"/>
      <c r="VTO48" s="1396"/>
      <c r="VTP48" s="1396"/>
      <c r="VTQ48" s="1396" t="s">
        <v>185</v>
      </c>
      <c r="VTR48" s="1396"/>
      <c r="VTS48" s="1396"/>
      <c r="VTT48" s="1396"/>
      <c r="VTU48" s="1396"/>
      <c r="VTV48" s="1396"/>
      <c r="VTW48" s="1396"/>
      <c r="VTX48" s="1396"/>
      <c r="VTY48" s="1396"/>
      <c r="VTZ48" s="1396"/>
      <c r="VUA48" s="1396"/>
      <c r="VUB48" s="1396"/>
      <c r="VUC48" s="1396"/>
      <c r="VUD48" s="1396"/>
      <c r="VUE48" s="1396"/>
      <c r="VUF48" s="1396"/>
      <c r="VUG48" s="1396" t="s">
        <v>185</v>
      </c>
      <c r="VUH48" s="1396"/>
      <c r="VUI48" s="1396"/>
      <c r="VUJ48" s="1396"/>
      <c r="VUK48" s="1396"/>
      <c r="VUL48" s="1396"/>
      <c r="VUM48" s="1396"/>
      <c r="VUN48" s="1396"/>
      <c r="VUO48" s="1396"/>
      <c r="VUP48" s="1396"/>
      <c r="VUQ48" s="1396"/>
      <c r="VUR48" s="1396"/>
      <c r="VUS48" s="1396"/>
      <c r="VUT48" s="1396"/>
      <c r="VUU48" s="1396"/>
      <c r="VUV48" s="1396"/>
      <c r="VUW48" s="1396" t="s">
        <v>185</v>
      </c>
      <c r="VUX48" s="1396"/>
      <c r="VUY48" s="1396"/>
      <c r="VUZ48" s="1396"/>
      <c r="VVA48" s="1396"/>
      <c r="VVB48" s="1396"/>
      <c r="VVC48" s="1396"/>
      <c r="VVD48" s="1396"/>
      <c r="VVE48" s="1396"/>
      <c r="VVF48" s="1396"/>
      <c r="VVG48" s="1396"/>
      <c r="VVH48" s="1396"/>
      <c r="VVI48" s="1396"/>
      <c r="VVJ48" s="1396"/>
      <c r="VVK48" s="1396"/>
      <c r="VVL48" s="1396"/>
      <c r="VVM48" s="1396" t="s">
        <v>185</v>
      </c>
      <c r="VVN48" s="1396"/>
      <c r="VVO48" s="1396"/>
      <c r="VVP48" s="1396"/>
      <c r="VVQ48" s="1396"/>
      <c r="VVR48" s="1396"/>
      <c r="VVS48" s="1396"/>
      <c r="VVT48" s="1396"/>
      <c r="VVU48" s="1396"/>
      <c r="VVV48" s="1396"/>
      <c r="VVW48" s="1396"/>
      <c r="VVX48" s="1396"/>
      <c r="VVY48" s="1396"/>
      <c r="VVZ48" s="1396"/>
      <c r="VWA48" s="1396"/>
      <c r="VWB48" s="1396"/>
      <c r="VWC48" s="1396" t="s">
        <v>185</v>
      </c>
      <c r="VWD48" s="1396"/>
      <c r="VWE48" s="1396"/>
      <c r="VWF48" s="1396"/>
      <c r="VWG48" s="1396"/>
      <c r="VWH48" s="1396"/>
      <c r="VWI48" s="1396"/>
      <c r="VWJ48" s="1396"/>
      <c r="VWK48" s="1396"/>
      <c r="VWL48" s="1396"/>
      <c r="VWM48" s="1396"/>
      <c r="VWN48" s="1396"/>
      <c r="VWO48" s="1396"/>
      <c r="VWP48" s="1396"/>
      <c r="VWQ48" s="1396"/>
      <c r="VWR48" s="1396"/>
      <c r="VWS48" s="1396" t="s">
        <v>185</v>
      </c>
      <c r="VWT48" s="1396"/>
      <c r="VWU48" s="1396"/>
      <c r="VWV48" s="1396"/>
      <c r="VWW48" s="1396"/>
      <c r="VWX48" s="1396"/>
      <c r="VWY48" s="1396"/>
      <c r="VWZ48" s="1396"/>
      <c r="VXA48" s="1396"/>
      <c r="VXB48" s="1396"/>
      <c r="VXC48" s="1396"/>
      <c r="VXD48" s="1396"/>
      <c r="VXE48" s="1396"/>
      <c r="VXF48" s="1396"/>
      <c r="VXG48" s="1396"/>
      <c r="VXH48" s="1396"/>
      <c r="VXI48" s="1396" t="s">
        <v>185</v>
      </c>
      <c r="VXJ48" s="1396"/>
      <c r="VXK48" s="1396"/>
      <c r="VXL48" s="1396"/>
      <c r="VXM48" s="1396"/>
      <c r="VXN48" s="1396"/>
      <c r="VXO48" s="1396"/>
      <c r="VXP48" s="1396"/>
      <c r="VXQ48" s="1396"/>
      <c r="VXR48" s="1396"/>
      <c r="VXS48" s="1396"/>
      <c r="VXT48" s="1396"/>
      <c r="VXU48" s="1396"/>
      <c r="VXV48" s="1396"/>
      <c r="VXW48" s="1396"/>
      <c r="VXX48" s="1396"/>
      <c r="VXY48" s="1396" t="s">
        <v>185</v>
      </c>
      <c r="VXZ48" s="1396"/>
      <c r="VYA48" s="1396"/>
      <c r="VYB48" s="1396"/>
      <c r="VYC48" s="1396"/>
      <c r="VYD48" s="1396"/>
      <c r="VYE48" s="1396"/>
      <c r="VYF48" s="1396"/>
      <c r="VYG48" s="1396"/>
      <c r="VYH48" s="1396"/>
      <c r="VYI48" s="1396"/>
      <c r="VYJ48" s="1396"/>
      <c r="VYK48" s="1396"/>
      <c r="VYL48" s="1396"/>
      <c r="VYM48" s="1396"/>
      <c r="VYN48" s="1396"/>
      <c r="VYO48" s="1396" t="s">
        <v>185</v>
      </c>
      <c r="VYP48" s="1396"/>
      <c r="VYQ48" s="1396"/>
      <c r="VYR48" s="1396"/>
      <c r="VYS48" s="1396"/>
      <c r="VYT48" s="1396"/>
      <c r="VYU48" s="1396"/>
      <c r="VYV48" s="1396"/>
      <c r="VYW48" s="1396"/>
      <c r="VYX48" s="1396"/>
      <c r="VYY48" s="1396"/>
      <c r="VYZ48" s="1396"/>
      <c r="VZA48" s="1396"/>
      <c r="VZB48" s="1396"/>
      <c r="VZC48" s="1396"/>
      <c r="VZD48" s="1396"/>
      <c r="VZE48" s="1396" t="s">
        <v>185</v>
      </c>
      <c r="VZF48" s="1396"/>
      <c r="VZG48" s="1396"/>
      <c r="VZH48" s="1396"/>
      <c r="VZI48" s="1396"/>
      <c r="VZJ48" s="1396"/>
      <c r="VZK48" s="1396"/>
      <c r="VZL48" s="1396"/>
      <c r="VZM48" s="1396"/>
      <c r="VZN48" s="1396"/>
      <c r="VZO48" s="1396"/>
      <c r="VZP48" s="1396"/>
      <c r="VZQ48" s="1396"/>
      <c r="VZR48" s="1396"/>
      <c r="VZS48" s="1396"/>
      <c r="VZT48" s="1396"/>
      <c r="VZU48" s="1396" t="s">
        <v>185</v>
      </c>
      <c r="VZV48" s="1396"/>
      <c r="VZW48" s="1396"/>
      <c r="VZX48" s="1396"/>
      <c r="VZY48" s="1396"/>
      <c r="VZZ48" s="1396"/>
      <c r="WAA48" s="1396"/>
      <c r="WAB48" s="1396"/>
      <c r="WAC48" s="1396"/>
      <c r="WAD48" s="1396"/>
      <c r="WAE48" s="1396"/>
      <c r="WAF48" s="1396"/>
      <c r="WAG48" s="1396"/>
      <c r="WAH48" s="1396"/>
      <c r="WAI48" s="1396"/>
      <c r="WAJ48" s="1396"/>
      <c r="WAK48" s="1396" t="s">
        <v>185</v>
      </c>
      <c r="WAL48" s="1396"/>
      <c r="WAM48" s="1396"/>
      <c r="WAN48" s="1396"/>
      <c r="WAO48" s="1396"/>
      <c r="WAP48" s="1396"/>
      <c r="WAQ48" s="1396"/>
      <c r="WAR48" s="1396"/>
      <c r="WAS48" s="1396"/>
      <c r="WAT48" s="1396"/>
      <c r="WAU48" s="1396"/>
      <c r="WAV48" s="1396"/>
      <c r="WAW48" s="1396"/>
      <c r="WAX48" s="1396"/>
      <c r="WAY48" s="1396"/>
      <c r="WAZ48" s="1396"/>
      <c r="WBA48" s="1396" t="s">
        <v>185</v>
      </c>
      <c r="WBB48" s="1396"/>
      <c r="WBC48" s="1396"/>
      <c r="WBD48" s="1396"/>
      <c r="WBE48" s="1396"/>
      <c r="WBF48" s="1396"/>
      <c r="WBG48" s="1396"/>
      <c r="WBH48" s="1396"/>
      <c r="WBI48" s="1396"/>
      <c r="WBJ48" s="1396"/>
      <c r="WBK48" s="1396"/>
      <c r="WBL48" s="1396"/>
      <c r="WBM48" s="1396"/>
      <c r="WBN48" s="1396"/>
      <c r="WBO48" s="1396"/>
      <c r="WBP48" s="1396"/>
      <c r="WBQ48" s="1396" t="s">
        <v>185</v>
      </c>
      <c r="WBR48" s="1396"/>
      <c r="WBS48" s="1396"/>
      <c r="WBT48" s="1396"/>
      <c r="WBU48" s="1396"/>
      <c r="WBV48" s="1396"/>
      <c r="WBW48" s="1396"/>
      <c r="WBX48" s="1396"/>
      <c r="WBY48" s="1396"/>
      <c r="WBZ48" s="1396"/>
      <c r="WCA48" s="1396"/>
      <c r="WCB48" s="1396"/>
      <c r="WCC48" s="1396"/>
      <c r="WCD48" s="1396"/>
      <c r="WCE48" s="1396"/>
      <c r="WCF48" s="1396"/>
      <c r="WCG48" s="1396" t="s">
        <v>185</v>
      </c>
      <c r="WCH48" s="1396"/>
      <c r="WCI48" s="1396"/>
      <c r="WCJ48" s="1396"/>
      <c r="WCK48" s="1396"/>
      <c r="WCL48" s="1396"/>
      <c r="WCM48" s="1396"/>
      <c r="WCN48" s="1396"/>
      <c r="WCO48" s="1396"/>
      <c r="WCP48" s="1396"/>
      <c r="WCQ48" s="1396"/>
      <c r="WCR48" s="1396"/>
      <c r="WCS48" s="1396"/>
      <c r="WCT48" s="1396"/>
      <c r="WCU48" s="1396"/>
      <c r="WCV48" s="1396"/>
      <c r="WCW48" s="1396" t="s">
        <v>185</v>
      </c>
      <c r="WCX48" s="1396"/>
      <c r="WCY48" s="1396"/>
      <c r="WCZ48" s="1396"/>
      <c r="WDA48" s="1396"/>
      <c r="WDB48" s="1396"/>
      <c r="WDC48" s="1396"/>
      <c r="WDD48" s="1396"/>
      <c r="WDE48" s="1396"/>
      <c r="WDF48" s="1396"/>
      <c r="WDG48" s="1396"/>
      <c r="WDH48" s="1396"/>
      <c r="WDI48" s="1396"/>
      <c r="WDJ48" s="1396"/>
      <c r="WDK48" s="1396"/>
      <c r="WDL48" s="1396"/>
      <c r="WDM48" s="1396" t="s">
        <v>185</v>
      </c>
      <c r="WDN48" s="1396"/>
      <c r="WDO48" s="1396"/>
      <c r="WDP48" s="1396"/>
      <c r="WDQ48" s="1396"/>
      <c r="WDR48" s="1396"/>
      <c r="WDS48" s="1396"/>
      <c r="WDT48" s="1396"/>
      <c r="WDU48" s="1396"/>
      <c r="WDV48" s="1396"/>
      <c r="WDW48" s="1396"/>
      <c r="WDX48" s="1396"/>
      <c r="WDY48" s="1396"/>
      <c r="WDZ48" s="1396"/>
      <c r="WEA48" s="1396"/>
      <c r="WEB48" s="1396"/>
      <c r="WEC48" s="1396" t="s">
        <v>185</v>
      </c>
      <c r="WED48" s="1396"/>
      <c r="WEE48" s="1396"/>
      <c r="WEF48" s="1396"/>
      <c r="WEG48" s="1396"/>
      <c r="WEH48" s="1396"/>
      <c r="WEI48" s="1396"/>
      <c r="WEJ48" s="1396"/>
      <c r="WEK48" s="1396"/>
      <c r="WEL48" s="1396"/>
      <c r="WEM48" s="1396"/>
      <c r="WEN48" s="1396"/>
      <c r="WEO48" s="1396"/>
      <c r="WEP48" s="1396"/>
      <c r="WEQ48" s="1396"/>
      <c r="WER48" s="1396"/>
      <c r="WES48" s="1396" t="s">
        <v>185</v>
      </c>
      <c r="WET48" s="1396"/>
      <c r="WEU48" s="1396"/>
      <c r="WEV48" s="1396"/>
      <c r="WEW48" s="1396"/>
      <c r="WEX48" s="1396"/>
      <c r="WEY48" s="1396"/>
      <c r="WEZ48" s="1396"/>
      <c r="WFA48" s="1396"/>
      <c r="WFB48" s="1396"/>
      <c r="WFC48" s="1396"/>
      <c r="WFD48" s="1396"/>
      <c r="WFE48" s="1396"/>
      <c r="WFF48" s="1396"/>
      <c r="WFG48" s="1396"/>
      <c r="WFH48" s="1396"/>
      <c r="WFI48" s="1396" t="s">
        <v>185</v>
      </c>
      <c r="WFJ48" s="1396"/>
      <c r="WFK48" s="1396"/>
      <c r="WFL48" s="1396"/>
      <c r="WFM48" s="1396"/>
      <c r="WFN48" s="1396"/>
      <c r="WFO48" s="1396"/>
      <c r="WFP48" s="1396"/>
      <c r="WFQ48" s="1396"/>
      <c r="WFR48" s="1396"/>
      <c r="WFS48" s="1396"/>
      <c r="WFT48" s="1396"/>
      <c r="WFU48" s="1396"/>
      <c r="WFV48" s="1396"/>
      <c r="WFW48" s="1396"/>
      <c r="WFX48" s="1396"/>
      <c r="WFY48" s="1396" t="s">
        <v>185</v>
      </c>
      <c r="WFZ48" s="1396"/>
      <c r="WGA48" s="1396"/>
      <c r="WGB48" s="1396"/>
      <c r="WGC48" s="1396"/>
      <c r="WGD48" s="1396"/>
      <c r="WGE48" s="1396"/>
      <c r="WGF48" s="1396"/>
      <c r="WGG48" s="1396"/>
      <c r="WGH48" s="1396"/>
      <c r="WGI48" s="1396"/>
      <c r="WGJ48" s="1396"/>
      <c r="WGK48" s="1396"/>
      <c r="WGL48" s="1396"/>
      <c r="WGM48" s="1396"/>
      <c r="WGN48" s="1396"/>
      <c r="WGO48" s="1396" t="s">
        <v>185</v>
      </c>
      <c r="WGP48" s="1396"/>
      <c r="WGQ48" s="1396"/>
      <c r="WGR48" s="1396"/>
      <c r="WGS48" s="1396"/>
      <c r="WGT48" s="1396"/>
      <c r="WGU48" s="1396"/>
      <c r="WGV48" s="1396"/>
      <c r="WGW48" s="1396"/>
      <c r="WGX48" s="1396"/>
      <c r="WGY48" s="1396"/>
      <c r="WGZ48" s="1396"/>
      <c r="WHA48" s="1396"/>
      <c r="WHB48" s="1396"/>
      <c r="WHC48" s="1396"/>
      <c r="WHD48" s="1396"/>
      <c r="WHE48" s="1396" t="s">
        <v>185</v>
      </c>
      <c r="WHF48" s="1396"/>
      <c r="WHG48" s="1396"/>
      <c r="WHH48" s="1396"/>
      <c r="WHI48" s="1396"/>
      <c r="WHJ48" s="1396"/>
      <c r="WHK48" s="1396"/>
      <c r="WHL48" s="1396"/>
      <c r="WHM48" s="1396"/>
      <c r="WHN48" s="1396"/>
      <c r="WHO48" s="1396"/>
      <c r="WHP48" s="1396"/>
      <c r="WHQ48" s="1396"/>
      <c r="WHR48" s="1396"/>
      <c r="WHS48" s="1396"/>
      <c r="WHT48" s="1396"/>
      <c r="WHU48" s="1396" t="s">
        <v>185</v>
      </c>
      <c r="WHV48" s="1396"/>
      <c r="WHW48" s="1396"/>
      <c r="WHX48" s="1396"/>
      <c r="WHY48" s="1396"/>
      <c r="WHZ48" s="1396"/>
      <c r="WIA48" s="1396"/>
      <c r="WIB48" s="1396"/>
      <c r="WIC48" s="1396"/>
      <c r="WID48" s="1396"/>
      <c r="WIE48" s="1396"/>
      <c r="WIF48" s="1396"/>
      <c r="WIG48" s="1396"/>
      <c r="WIH48" s="1396"/>
      <c r="WII48" s="1396"/>
      <c r="WIJ48" s="1396"/>
      <c r="WIK48" s="1396" t="s">
        <v>185</v>
      </c>
      <c r="WIL48" s="1396"/>
      <c r="WIM48" s="1396"/>
      <c r="WIN48" s="1396"/>
      <c r="WIO48" s="1396"/>
      <c r="WIP48" s="1396"/>
      <c r="WIQ48" s="1396"/>
      <c r="WIR48" s="1396"/>
      <c r="WIS48" s="1396"/>
      <c r="WIT48" s="1396"/>
      <c r="WIU48" s="1396"/>
      <c r="WIV48" s="1396"/>
      <c r="WIW48" s="1396"/>
      <c r="WIX48" s="1396"/>
      <c r="WIY48" s="1396"/>
      <c r="WIZ48" s="1396"/>
      <c r="WJA48" s="1396" t="s">
        <v>185</v>
      </c>
      <c r="WJB48" s="1396"/>
      <c r="WJC48" s="1396"/>
      <c r="WJD48" s="1396"/>
      <c r="WJE48" s="1396"/>
      <c r="WJF48" s="1396"/>
      <c r="WJG48" s="1396"/>
      <c r="WJH48" s="1396"/>
      <c r="WJI48" s="1396"/>
      <c r="WJJ48" s="1396"/>
      <c r="WJK48" s="1396"/>
      <c r="WJL48" s="1396"/>
      <c r="WJM48" s="1396"/>
      <c r="WJN48" s="1396"/>
      <c r="WJO48" s="1396"/>
      <c r="WJP48" s="1396"/>
      <c r="WJQ48" s="1396" t="s">
        <v>185</v>
      </c>
      <c r="WJR48" s="1396"/>
      <c r="WJS48" s="1396"/>
      <c r="WJT48" s="1396"/>
      <c r="WJU48" s="1396"/>
      <c r="WJV48" s="1396"/>
      <c r="WJW48" s="1396"/>
      <c r="WJX48" s="1396"/>
      <c r="WJY48" s="1396"/>
      <c r="WJZ48" s="1396"/>
      <c r="WKA48" s="1396"/>
      <c r="WKB48" s="1396"/>
      <c r="WKC48" s="1396"/>
      <c r="WKD48" s="1396"/>
      <c r="WKE48" s="1396"/>
      <c r="WKF48" s="1396"/>
      <c r="WKG48" s="1396" t="s">
        <v>185</v>
      </c>
      <c r="WKH48" s="1396"/>
      <c r="WKI48" s="1396"/>
      <c r="WKJ48" s="1396"/>
      <c r="WKK48" s="1396"/>
      <c r="WKL48" s="1396"/>
      <c r="WKM48" s="1396"/>
      <c r="WKN48" s="1396"/>
      <c r="WKO48" s="1396"/>
      <c r="WKP48" s="1396"/>
      <c r="WKQ48" s="1396"/>
      <c r="WKR48" s="1396"/>
      <c r="WKS48" s="1396"/>
      <c r="WKT48" s="1396"/>
      <c r="WKU48" s="1396"/>
      <c r="WKV48" s="1396"/>
      <c r="WKW48" s="1396" t="s">
        <v>185</v>
      </c>
      <c r="WKX48" s="1396"/>
      <c r="WKY48" s="1396"/>
      <c r="WKZ48" s="1396"/>
      <c r="WLA48" s="1396"/>
      <c r="WLB48" s="1396"/>
      <c r="WLC48" s="1396"/>
      <c r="WLD48" s="1396"/>
      <c r="WLE48" s="1396"/>
      <c r="WLF48" s="1396"/>
      <c r="WLG48" s="1396"/>
      <c r="WLH48" s="1396"/>
      <c r="WLI48" s="1396"/>
      <c r="WLJ48" s="1396"/>
      <c r="WLK48" s="1396"/>
      <c r="WLL48" s="1396"/>
      <c r="WLM48" s="1396" t="s">
        <v>185</v>
      </c>
      <c r="WLN48" s="1396"/>
      <c r="WLO48" s="1396"/>
      <c r="WLP48" s="1396"/>
      <c r="WLQ48" s="1396"/>
      <c r="WLR48" s="1396"/>
      <c r="WLS48" s="1396"/>
      <c r="WLT48" s="1396"/>
      <c r="WLU48" s="1396"/>
      <c r="WLV48" s="1396"/>
      <c r="WLW48" s="1396"/>
      <c r="WLX48" s="1396"/>
      <c r="WLY48" s="1396"/>
      <c r="WLZ48" s="1396"/>
      <c r="WMA48" s="1396"/>
      <c r="WMB48" s="1396"/>
      <c r="WMC48" s="1396" t="s">
        <v>185</v>
      </c>
      <c r="WMD48" s="1396"/>
      <c r="WME48" s="1396"/>
      <c r="WMF48" s="1396"/>
      <c r="WMG48" s="1396"/>
      <c r="WMH48" s="1396"/>
      <c r="WMI48" s="1396"/>
      <c r="WMJ48" s="1396"/>
      <c r="WMK48" s="1396"/>
      <c r="WML48" s="1396"/>
      <c r="WMM48" s="1396"/>
      <c r="WMN48" s="1396"/>
      <c r="WMO48" s="1396"/>
      <c r="WMP48" s="1396"/>
      <c r="WMQ48" s="1396"/>
      <c r="WMR48" s="1396"/>
      <c r="WMS48" s="1396" t="s">
        <v>185</v>
      </c>
      <c r="WMT48" s="1396"/>
      <c r="WMU48" s="1396"/>
      <c r="WMV48" s="1396"/>
      <c r="WMW48" s="1396"/>
      <c r="WMX48" s="1396"/>
      <c r="WMY48" s="1396"/>
      <c r="WMZ48" s="1396"/>
      <c r="WNA48" s="1396"/>
      <c r="WNB48" s="1396"/>
      <c r="WNC48" s="1396"/>
      <c r="WND48" s="1396"/>
      <c r="WNE48" s="1396"/>
      <c r="WNF48" s="1396"/>
      <c r="WNG48" s="1396"/>
      <c r="WNH48" s="1396"/>
      <c r="WNI48" s="1396" t="s">
        <v>185</v>
      </c>
      <c r="WNJ48" s="1396"/>
      <c r="WNK48" s="1396"/>
      <c r="WNL48" s="1396"/>
      <c r="WNM48" s="1396"/>
      <c r="WNN48" s="1396"/>
      <c r="WNO48" s="1396"/>
      <c r="WNP48" s="1396"/>
      <c r="WNQ48" s="1396"/>
      <c r="WNR48" s="1396"/>
      <c r="WNS48" s="1396"/>
      <c r="WNT48" s="1396"/>
      <c r="WNU48" s="1396"/>
      <c r="WNV48" s="1396"/>
      <c r="WNW48" s="1396"/>
      <c r="WNX48" s="1396"/>
      <c r="WNY48" s="1396" t="s">
        <v>185</v>
      </c>
      <c r="WNZ48" s="1396"/>
      <c r="WOA48" s="1396"/>
      <c r="WOB48" s="1396"/>
      <c r="WOC48" s="1396"/>
      <c r="WOD48" s="1396"/>
      <c r="WOE48" s="1396"/>
      <c r="WOF48" s="1396"/>
      <c r="WOG48" s="1396"/>
      <c r="WOH48" s="1396"/>
      <c r="WOI48" s="1396"/>
      <c r="WOJ48" s="1396"/>
      <c r="WOK48" s="1396"/>
      <c r="WOL48" s="1396"/>
      <c r="WOM48" s="1396"/>
      <c r="WON48" s="1396"/>
      <c r="WOO48" s="1396" t="s">
        <v>185</v>
      </c>
      <c r="WOP48" s="1396"/>
      <c r="WOQ48" s="1396"/>
      <c r="WOR48" s="1396"/>
      <c r="WOS48" s="1396"/>
      <c r="WOT48" s="1396"/>
      <c r="WOU48" s="1396"/>
      <c r="WOV48" s="1396"/>
      <c r="WOW48" s="1396"/>
      <c r="WOX48" s="1396"/>
      <c r="WOY48" s="1396"/>
      <c r="WOZ48" s="1396"/>
      <c r="WPA48" s="1396"/>
      <c r="WPB48" s="1396"/>
      <c r="WPC48" s="1396"/>
      <c r="WPD48" s="1396"/>
      <c r="WPE48" s="1396" t="s">
        <v>185</v>
      </c>
      <c r="WPF48" s="1396"/>
      <c r="WPG48" s="1396"/>
      <c r="WPH48" s="1396"/>
      <c r="WPI48" s="1396"/>
      <c r="WPJ48" s="1396"/>
      <c r="WPK48" s="1396"/>
      <c r="WPL48" s="1396"/>
      <c r="WPM48" s="1396"/>
      <c r="WPN48" s="1396"/>
      <c r="WPO48" s="1396"/>
      <c r="WPP48" s="1396"/>
      <c r="WPQ48" s="1396"/>
      <c r="WPR48" s="1396"/>
      <c r="WPS48" s="1396"/>
      <c r="WPT48" s="1396"/>
      <c r="WPU48" s="1396" t="s">
        <v>185</v>
      </c>
      <c r="WPV48" s="1396"/>
      <c r="WPW48" s="1396"/>
      <c r="WPX48" s="1396"/>
      <c r="WPY48" s="1396"/>
      <c r="WPZ48" s="1396"/>
      <c r="WQA48" s="1396"/>
      <c r="WQB48" s="1396"/>
      <c r="WQC48" s="1396"/>
      <c r="WQD48" s="1396"/>
      <c r="WQE48" s="1396"/>
      <c r="WQF48" s="1396"/>
      <c r="WQG48" s="1396"/>
      <c r="WQH48" s="1396"/>
      <c r="WQI48" s="1396"/>
      <c r="WQJ48" s="1396"/>
      <c r="WQK48" s="1396" t="s">
        <v>185</v>
      </c>
      <c r="WQL48" s="1396"/>
      <c r="WQM48" s="1396"/>
      <c r="WQN48" s="1396"/>
      <c r="WQO48" s="1396"/>
      <c r="WQP48" s="1396"/>
      <c r="WQQ48" s="1396"/>
      <c r="WQR48" s="1396"/>
      <c r="WQS48" s="1396"/>
      <c r="WQT48" s="1396"/>
      <c r="WQU48" s="1396"/>
      <c r="WQV48" s="1396"/>
      <c r="WQW48" s="1396"/>
      <c r="WQX48" s="1396"/>
      <c r="WQY48" s="1396"/>
      <c r="WQZ48" s="1396"/>
      <c r="WRA48" s="1396" t="s">
        <v>185</v>
      </c>
      <c r="WRB48" s="1396"/>
      <c r="WRC48" s="1396"/>
      <c r="WRD48" s="1396"/>
      <c r="WRE48" s="1396"/>
      <c r="WRF48" s="1396"/>
      <c r="WRG48" s="1396"/>
      <c r="WRH48" s="1396"/>
      <c r="WRI48" s="1396"/>
      <c r="WRJ48" s="1396"/>
      <c r="WRK48" s="1396"/>
      <c r="WRL48" s="1396"/>
      <c r="WRM48" s="1396"/>
      <c r="WRN48" s="1396"/>
      <c r="WRO48" s="1396"/>
      <c r="WRP48" s="1396"/>
      <c r="WRQ48" s="1396" t="s">
        <v>185</v>
      </c>
      <c r="WRR48" s="1396"/>
      <c r="WRS48" s="1396"/>
      <c r="WRT48" s="1396"/>
      <c r="WRU48" s="1396"/>
      <c r="WRV48" s="1396"/>
      <c r="WRW48" s="1396"/>
      <c r="WRX48" s="1396"/>
      <c r="WRY48" s="1396"/>
      <c r="WRZ48" s="1396"/>
      <c r="WSA48" s="1396"/>
      <c r="WSB48" s="1396"/>
      <c r="WSC48" s="1396"/>
      <c r="WSD48" s="1396"/>
      <c r="WSE48" s="1396"/>
      <c r="WSF48" s="1396"/>
      <c r="WSG48" s="1396" t="s">
        <v>185</v>
      </c>
      <c r="WSH48" s="1396"/>
      <c r="WSI48" s="1396"/>
      <c r="WSJ48" s="1396"/>
      <c r="WSK48" s="1396"/>
      <c r="WSL48" s="1396"/>
      <c r="WSM48" s="1396"/>
      <c r="WSN48" s="1396"/>
      <c r="WSO48" s="1396"/>
      <c r="WSP48" s="1396"/>
      <c r="WSQ48" s="1396"/>
      <c r="WSR48" s="1396"/>
      <c r="WSS48" s="1396"/>
      <c r="WST48" s="1396"/>
      <c r="WSU48" s="1396"/>
      <c r="WSV48" s="1396"/>
      <c r="WSW48" s="1396" t="s">
        <v>185</v>
      </c>
      <c r="WSX48" s="1396"/>
      <c r="WSY48" s="1396"/>
      <c r="WSZ48" s="1396"/>
      <c r="WTA48" s="1396"/>
      <c r="WTB48" s="1396"/>
      <c r="WTC48" s="1396"/>
      <c r="WTD48" s="1396"/>
      <c r="WTE48" s="1396"/>
      <c r="WTF48" s="1396"/>
      <c r="WTG48" s="1396"/>
      <c r="WTH48" s="1396"/>
      <c r="WTI48" s="1396"/>
      <c r="WTJ48" s="1396"/>
      <c r="WTK48" s="1396"/>
      <c r="WTL48" s="1396"/>
      <c r="WTM48" s="1396" t="s">
        <v>185</v>
      </c>
      <c r="WTN48" s="1396"/>
      <c r="WTO48" s="1396"/>
      <c r="WTP48" s="1396"/>
      <c r="WTQ48" s="1396"/>
      <c r="WTR48" s="1396"/>
      <c r="WTS48" s="1396"/>
      <c r="WTT48" s="1396"/>
      <c r="WTU48" s="1396"/>
      <c r="WTV48" s="1396"/>
      <c r="WTW48" s="1396"/>
      <c r="WTX48" s="1396"/>
      <c r="WTY48" s="1396"/>
      <c r="WTZ48" s="1396"/>
      <c r="WUA48" s="1396"/>
      <c r="WUB48" s="1396"/>
      <c r="WUC48" s="1396" t="s">
        <v>185</v>
      </c>
      <c r="WUD48" s="1396"/>
      <c r="WUE48" s="1396"/>
      <c r="WUF48" s="1396"/>
      <c r="WUG48" s="1396"/>
      <c r="WUH48" s="1396"/>
      <c r="WUI48" s="1396"/>
      <c r="WUJ48" s="1396"/>
      <c r="WUK48" s="1396"/>
      <c r="WUL48" s="1396"/>
      <c r="WUM48" s="1396"/>
      <c r="WUN48" s="1396"/>
      <c r="WUO48" s="1396"/>
      <c r="WUP48" s="1396"/>
      <c r="WUQ48" s="1396"/>
      <c r="WUR48" s="1396"/>
      <c r="WUS48" s="1396" t="s">
        <v>185</v>
      </c>
      <c r="WUT48" s="1396"/>
      <c r="WUU48" s="1396"/>
      <c r="WUV48" s="1396"/>
      <c r="WUW48" s="1396"/>
      <c r="WUX48" s="1396"/>
      <c r="WUY48" s="1396"/>
      <c r="WUZ48" s="1396"/>
      <c r="WVA48" s="1396"/>
      <c r="WVB48" s="1396"/>
      <c r="WVC48" s="1396"/>
      <c r="WVD48" s="1396"/>
      <c r="WVE48" s="1396"/>
      <c r="WVF48" s="1396"/>
      <c r="WVG48" s="1396"/>
      <c r="WVH48" s="1396"/>
      <c r="WVI48" s="1396" t="s">
        <v>185</v>
      </c>
      <c r="WVJ48" s="1396"/>
      <c r="WVK48" s="1396"/>
      <c r="WVL48" s="1396"/>
      <c r="WVM48" s="1396"/>
      <c r="WVN48" s="1396"/>
      <c r="WVO48" s="1396"/>
      <c r="WVP48" s="1396"/>
      <c r="WVQ48" s="1396"/>
      <c r="WVR48" s="1396"/>
      <c r="WVS48" s="1396"/>
      <c r="WVT48" s="1396"/>
      <c r="WVU48" s="1396"/>
      <c r="WVV48" s="1396"/>
      <c r="WVW48" s="1396"/>
      <c r="WVX48" s="1396"/>
      <c r="WVY48" s="1396" t="s">
        <v>185</v>
      </c>
      <c r="WVZ48" s="1396"/>
      <c r="WWA48" s="1396"/>
      <c r="WWB48" s="1396"/>
      <c r="WWC48" s="1396"/>
      <c r="WWD48" s="1396"/>
      <c r="WWE48" s="1396"/>
      <c r="WWF48" s="1396"/>
      <c r="WWG48" s="1396"/>
      <c r="WWH48" s="1396"/>
      <c r="WWI48" s="1396"/>
      <c r="WWJ48" s="1396"/>
      <c r="WWK48" s="1396"/>
      <c r="WWL48" s="1396"/>
      <c r="WWM48" s="1396"/>
      <c r="WWN48" s="1396"/>
      <c r="WWO48" s="1396" t="s">
        <v>185</v>
      </c>
      <c r="WWP48" s="1396"/>
      <c r="WWQ48" s="1396"/>
      <c r="WWR48" s="1396"/>
      <c r="WWS48" s="1396"/>
      <c r="WWT48" s="1396"/>
      <c r="WWU48" s="1396"/>
      <c r="WWV48" s="1396"/>
      <c r="WWW48" s="1396"/>
      <c r="WWX48" s="1396"/>
      <c r="WWY48" s="1396"/>
      <c r="WWZ48" s="1396"/>
      <c r="WXA48" s="1396"/>
      <c r="WXB48" s="1396"/>
      <c r="WXC48" s="1396"/>
      <c r="WXD48" s="1396"/>
      <c r="WXE48" s="1396" t="s">
        <v>185</v>
      </c>
      <c r="WXF48" s="1396"/>
      <c r="WXG48" s="1396"/>
      <c r="WXH48" s="1396"/>
      <c r="WXI48" s="1396"/>
      <c r="WXJ48" s="1396"/>
      <c r="WXK48" s="1396"/>
      <c r="WXL48" s="1396"/>
      <c r="WXM48" s="1396"/>
      <c r="WXN48" s="1396"/>
      <c r="WXO48" s="1396"/>
      <c r="WXP48" s="1396"/>
      <c r="WXQ48" s="1396"/>
      <c r="WXR48" s="1396"/>
      <c r="WXS48" s="1396"/>
      <c r="WXT48" s="1396"/>
      <c r="WXU48" s="1396" t="s">
        <v>185</v>
      </c>
      <c r="WXV48" s="1396"/>
      <c r="WXW48" s="1396"/>
      <c r="WXX48" s="1396"/>
      <c r="WXY48" s="1396"/>
      <c r="WXZ48" s="1396"/>
      <c r="WYA48" s="1396"/>
      <c r="WYB48" s="1396"/>
      <c r="WYC48" s="1396"/>
      <c r="WYD48" s="1396"/>
      <c r="WYE48" s="1396"/>
      <c r="WYF48" s="1396"/>
      <c r="WYG48" s="1396"/>
      <c r="WYH48" s="1396"/>
      <c r="WYI48" s="1396"/>
      <c r="WYJ48" s="1396"/>
      <c r="WYK48" s="1396" t="s">
        <v>185</v>
      </c>
      <c r="WYL48" s="1396"/>
      <c r="WYM48" s="1396"/>
      <c r="WYN48" s="1396"/>
      <c r="WYO48" s="1396"/>
      <c r="WYP48" s="1396"/>
      <c r="WYQ48" s="1396"/>
      <c r="WYR48" s="1396"/>
      <c r="WYS48" s="1396"/>
      <c r="WYT48" s="1396"/>
      <c r="WYU48" s="1396"/>
      <c r="WYV48" s="1396"/>
      <c r="WYW48" s="1396"/>
      <c r="WYX48" s="1396"/>
      <c r="WYY48" s="1396"/>
      <c r="WYZ48" s="1396"/>
      <c r="WZA48" s="1396" t="s">
        <v>185</v>
      </c>
      <c r="WZB48" s="1396"/>
      <c r="WZC48" s="1396"/>
      <c r="WZD48" s="1396"/>
      <c r="WZE48" s="1396"/>
      <c r="WZF48" s="1396"/>
      <c r="WZG48" s="1396"/>
      <c r="WZH48" s="1396"/>
      <c r="WZI48" s="1396"/>
      <c r="WZJ48" s="1396"/>
      <c r="WZK48" s="1396"/>
      <c r="WZL48" s="1396"/>
      <c r="WZM48" s="1396"/>
      <c r="WZN48" s="1396"/>
      <c r="WZO48" s="1396"/>
      <c r="WZP48" s="1396"/>
      <c r="WZQ48" s="1396" t="s">
        <v>185</v>
      </c>
      <c r="WZR48" s="1396"/>
      <c r="WZS48" s="1396"/>
      <c r="WZT48" s="1396"/>
      <c r="WZU48" s="1396"/>
      <c r="WZV48" s="1396"/>
      <c r="WZW48" s="1396"/>
      <c r="WZX48" s="1396"/>
      <c r="WZY48" s="1396"/>
      <c r="WZZ48" s="1396"/>
      <c r="XAA48" s="1396"/>
      <c r="XAB48" s="1396"/>
      <c r="XAC48" s="1396"/>
      <c r="XAD48" s="1396"/>
      <c r="XAE48" s="1396"/>
      <c r="XAF48" s="1396"/>
      <c r="XAG48" s="1396" t="s">
        <v>185</v>
      </c>
      <c r="XAH48" s="1396"/>
      <c r="XAI48" s="1396"/>
      <c r="XAJ48" s="1396"/>
      <c r="XAK48" s="1396"/>
      <c r="XAL48" s="1396"/>
      <c r="XAM48" s="1396"/>
      <c r="XAN48" s="1396"/>
      <c r="XAO48" s="1396"/>
      <c r="XAP48" s="1396"/>
      <c r="XAQ48" s="1396"/>
      <c r="XAR48" s="1396"/>
      <c r="XAS48" s="1396"/>
      <c r="XAT48" s="1396"/>
      <c r="XAU48" s="1396"/>
      <c r="XAV48" s="1396"/>
      <c r="XAW48" s="1396" t="s">
        <v>185</v>
      </c>
      <c r="XAX48" s="1396"/>
      <c r="XAY48" s="1396"/>
      <c r="XAZ48" s="1396"/>
      <c r="XBA48" s="1396"/>
      <c r="XBB48" s="1396"/>
      <c r="XBC48" s="1396"/>
      <c r="XBD48" s="1396"/>
      <c r="XBE48" s="1396"/>
      <c r="XBF48" s="1396"/>
      <c r="XBG48" s="1396"/>
      <c r="XBH48" s="1396"/>
      <c r="XBI48" s="1396"/>
      <c r="XBJ48" s="1396"/>
      <c r="XBK48" s="1396"/>
      <c r="XBL48" s="1396"/>
      <c r="XBM48" s="1396" t="s">
        <v>185</v>
      </c>
      <c r="XBN48" s="1396"/>
      <c r="XBO48" s="1396"/>
      <c r="XBP48" s="1396"/>
      <c r="XBQ48" s="1396"/>
      <c r="XBR48" s="1396"/>
      <c r="XBS48" s="1396"/>
      <c r="XBT48" s="1396"/>
      <c r="XBU48" s="1396"/>
      <c r="XBV48" s="1396"/>
      <c r="XBW48" s="1396"/>
      <c r="XBX48" s="1396"/>
      <c r="XBY48" s="1396"/>
      <c r="XBZ48" s="1396"/>
      <c r="XCA48" s="1396"/>
      <c r="XCB48" s="1396"/>
      <c r="XCC48" s="1396" t="s">
        <v>185</v>
      </c>
      <c r="XCD48" s="1396"/>
      <c r="XCE48" s="1396"/>
      <c r="XCF48" s="1396"/>
      <c r="XCG48" s="1396"/>
      <c r="XCH48" s="1396"/>
      <c r="XCI48" s="1396"/>
      <c r="XCJ48" s="1396"/>
      <c r="XCK48" s="1396"/>
      <c r="XCL48" s="1396"/>
      <c r="XCM48" s="1396"/>
      <c r="XCN48" s="1396"/>
      <c r="XCO48" s="1396"/>
      <c r="XCP48" s="1396"/>
      <c r="XCQ48" s="1396"/>
      <c r="XCR48" s="1396"/>
      <c r="XCS48" s="1396" t="s">
        <v>185</v>
      </c>
      <c r="XCT48" s="1396"/>
      <c r="XCU48" s="1396"/>
      <c r="XCV48" s="1396"/>
      <c r="XCW48" s="1396"/>
      <c r="XCX48" s="1396"/>
      <c r="XCY48" s="1396"/>
      <c r="XCZ48" s="1396"/>
      <c r="XDA48" s="1396"/>
      <c r="XDB48" s="1396"/>
      <c r="XDC48" s="1396"/>
      <c r="XDD48" s="1396"/>
      <c r="XDE48" s="1396"/>
      <c r="XDF48" s="1396"/>
      <c r="XDG48" s="1396"/>
      <c r="XDH48" s="1396"/>
      <c r="XDI48" s="1396" t="s">
        <v>185</v>
      </c>
      <c r="XDJ48" s="1396"/>
      <c r="XDK48" s="1396"/>
      <c r="XDL48" s="1396"/>
      <c r="XDM48" s="1396"/>
      <c r="XDN48" s="1396"/>
      <c r="XDO48" s="1396"/>
      <c r="XDP48" s="1396"/>
      <c r="XDQ48" s="1396"/>
      <c r="XDR48" s="1396"/>
      <c r="XDS48" s="1396"/>
      <c r="XDT48" s="1396"/>
      <c r="XDU48" s="1396"/>
      <c r="XDV48" s="1396"/>
      <c r="XDW48" s="1396"/>
      <c r="XDX48" s="1396"/>
      <c r="XDY48" s="1396" t="s">
        <v>185</v>
      </c>
      <c r="XDZ48" s="1396"/>
      <c r="XEA48" s="1396"/>
      <c r="XEB48" s="1396"/>
      <c r="XEC48" s="1396"/>
      <c r="XED48" s="1396"/>
      <c r="XEE48" s="1396"/>
      <c r="XEF48" s="1396"/>
      <c r="XEG48" s="1396"/>
      <c r="XEH48" s="1396"/>
      <c r="XEI48" s="1396"/>
      <c r="XEJ48" s="1396"/>
      <c r="XEK48" s="1396"/>
      <c r="XEL48" s="1396"/>
      <c r="XEM48" s="1396"/>
      <c r="XEN48" s="1396"/>
    </row>
    <row r="49" spans="1:17" s="2" customFormat="1" ht="20.25" customHeight="1" x14ac:dyDescent="0.3">
      <c r="A49" s="1157"/>
      <c r="B49" s="1157"/>
      <c r="H49" s="162"/>
      <c r="K49" s="85"/>
      <c r="L49" s="85"/>
      <c r="M49" s="85"/>
      <c r="N49" s="85"/>
      <c r="O49" s="85"/>
      <c r="P49" s="85"/>
    </row>
    <row r="50" spans="1:17" s="2" customFormat="1" ht="13.5" customHeight="1" x14ac:dyDescent="0.3">
      <c r="A50" s="33" t="s">
        <v>35</v>
      </c>
      <c r="B50" s="40"/>
      <c r="H50" s="160"/>
      <c r="K50" s="241"/>
      <c r="L50" s="241"/>
      <c r="M50" s="241"/>
      <c r="N50" s="241"/>
      <c r="O50" s="241"/>
      <c r="P50" s="241"/>
      <c r="Q50" s="1183"/>
    </row>
    <row r="51" spans="1:17" s="2" customFormat="1" ht="15" customHeight="1" x14ac:dyDescent="0.3">
      <c r="A51" s="33" t="s">
        <v>36</v>
      </c>
      <c r="B51" s="40"/>
      <c r="H51" s="162"/>
      <c r="K51" s="11"/>
      <c r="L51" s="11"/>
      <c r="M51" s="11"/>
      <c r="N51" s="11"/>
      <c r="O51" s="11"/>
      <c r="P51" s="11"/>
      <c r="Q51" s="11"/>
    </row>
    <row r="52" spans="1:17" s="2" customFormat="1" ht="25.5" customHeight="1" x14ac:dyDescent="0.3">
      <c r="A52" s="33" t="s">
        <v>96</v>
      </c>
      <c r="B52" s="40"/>
      <c r="H52" s="160"/>
      <c r="K52" s="241"/>
      <c r="L52" s="241"/>
      <c r="M52" s="241"/>
      <c r="N52" s="241"/>
      <c r="O52" s="241"/>
      <c r="P52" s="241"/>
      <c r="Q52" s="1183"/>
    </row>
    <row r="53" spans="1:17" ht="15" customHeight="1" x14ac:dyDescent="0.25">
      <c r="H53" s="160"/>
      <c r="K53" s="11"/>
      <c r="L53" s="11"/>
      <c r="M53" s="11"/>
      <c r="N53" s="11"/>
      <c r="O53" s="11"/>
      <c r="P53" s="11"/>
      <c r="Q53" s="11"/>
    </row>
    <row r="54" spans="1:17" ht="16.149999999999999" customHeight="1" x14ac:dyDescent="0.25">
      <c r="A54" s="1386" t="s">
        <v>18</v>
      </c>
      <c r="B54" s="1386" t="s">
        <v>7</v>
      </c>
      <c r="C54" s="1440">
        <v>2022</v>
      </c>
      <c r="D54" s="1440"/>
      <c r="E54" s="1440"/>
      <c r="F54" s="1389">
        <v>2023</v>
      </c>
      <c r="G54" s="1390"/>
      <c r="H54" s="1391"/>
      <c r="I54" s="1235">
        <v>2024</v>
      </c>
      <c r="J54" s="1235"/>
      <c r="K54" s="1152"/>
      <c r="L54" s="1279">
        <v>2025</v>
      </c>
      <c r="M54" s="1280"/>
      <c r="N54" s="1344" t="s">
        <v>446</v>
      </c>
      <c r="O54" s="1344" t="s">
        <v>448</v>
      </c>
      <c r="P54" s="1344" t="s">
        <v>447</v>
      </c>
      <c r="Q54" s="1344" t="s">
        <v>450</v>
      </c>
    </row>
    <row r="55" spans="1:17" s="193" customFormat="1" ht="36.75" customHeight="1" x14ac:dyDescent="0.25">
      <c r="A55" s="1387"/>
      <c r="B55" s="1387"/>
      <c r="C55" s="1120" t="s">
        <v>178</v>
      </c>
      <c r="D55" s="1122" t="s">
        <v>1</v>
      </c>
      <c r="E55" s="1132" t="s">
        <v>138</v>
      </c>
      <c r="F55" s="1156" t="s">
        <v>0</v>
      </c>
      <c r="G55" s="1126" t="s">
        <v>1</v>
      </c>
      <c r="H55" s="1126" t="s">
        <v>138</v>
      </c>
      <c r="I55" s="690" t="s">
        <v>0</v>
      </c>
      <c r="J55" s="1151" t="s">
        <v>1</v>
      </c>
      <c r="K55" s="691" t="s">
        <v>138</v>
      </c>
      <c r="L55" s="690" t="s">
        <v>0</v>
      </c>
      <c r="M55" s="1151" t="s">
        <v>1</v>
      </c>
      <c r="N55" s="1344"/>
      <c r="O55" s="1344"/>
      <c r="P55" s="1344"/>
      <c r="Q55" s="1344"/>
    </row>
    <row r="56" spans="1:17" s="2" customFormat="1" ht="18" customHeight="1" x14ac:dyDescent="0.25">
      <c r="A56" s="351">
        <v>1001</v>
      </c>
      <c r="B56" s="75" t="s">
        <v>8</v>
      </c>
      <c r="C56" s="360">
        <v>94501440</v>
      </c>
      <c r="D56" s="360">
        <v>92977828.109999999</v>
      </c>
      <c r="E56" s="306">
        <f>D56/C56*100</f>
        <v>98.387736853533653</v>
      </c>
      <c r="F56" s="360">
        <v>94543220</v>
      </c>
      <c r="G56" s="360">
        <v>86754947.140000001</v>
      </c>
      <c r="H56" s="306">
        <f>G56/F56*100</f>
        <v>91.762209008747533</v>
      </c>
      <c r="I56" s="360">
        <v>91466500</v>
      </c>
      <c r="J56" s="360">
        <v>88016611.920000002</v>
      </c>
      <c r="K56" s="306">
        <f>J56/I56*100</f>
        <v>96.228249599580167</v>
      </c>
      <c r="L56" s="360">
        <v>105150000</v>
      </c>
      <c r="M56" s="306"/>
      <c r="N56" s="360">
        <v>142509000</v>
      </c>
      <c r="O56" s="306"/>
      <c r="P56" s="306"/>
      <c r="Q56" s="1431" t="s">
        <v>453</v>
      </c>
    </row>
    <row r="57" spans="1:17" s="2" customFormat="1" ht="18" customHeight="1" x14ac:dyDescent="0.25">
      <c r="A57" s="19">
        <v>1002</v>
      </c>
      <c r="B57" s="12" t="s">
        <v>9</v>
      </c>
      <c r="C57" s="623">
        <v>1200000</v>
      </c>
      <c r="D57" s="17">
        <v>1108255.3700000001</v>
      </c>
      <c r="E57" s="17">
        <f t="shared" ref="E57:E81" si="9">D57/C57*100</f>
        <v>92.354614166666664</v>
      </c>
      <c r="F57" s="17">
        <v>3000000</v>
      </c>
      <c r="G57" s="17">
        <v>2778867.25</v>
      </c>
      <c r="H57" s="17">
        <f t="shared" ref="H57:H81" si="10">G57/F57*100</f>
        <v>92.628908333333342</v>
      </c>
      <c r="I57" s="17">
        <v>3000000</v>
      </c>
      <c r="J57" s="17">
        <v>3000000</v>
      </c>
      <c r="K57" s="306">
        <f t="shared" ref="K57:K81" si="11">J57/I57*100</f>
        <v>100</v>
      </c>
      <c r="L57" s="17">
        <v>3000000</v>
      </c>
      <c r="M57" s="17"/>
      <c r="N57" s="17">
        <v>6000000</v>
      </c>
      <c r="O57" s="17"/>
      <c r="P57" s="17"/>
      <c r="Q57" s="1432"/>
    </row>
    <row r="58" spans="1:17" s="2" customFormat="1" ht="18" customHeight="1" x14ac:dyDescent="0.25">
      <c r="A58" s="19">
        <v>1003</v>
      </c>
      <c r="B58" s="12" t="s">
        <v>10</v>
      </c>
      <c r="C58" s="17">
        <v>26633540</v>
      </c>
      <c r="D58" s="195">
        <v>26630725.66</v>
      </c>
      <c r="E58" s="195">
        <f t="shared" si="9"/>
        <v>99.989433098266318</v>
      </c>
      <c r="F58" s="195">
        <v>38711600</v>
      </c>
      <c r="G58" s="195">
        <v>38704825.799999997</v>
      </c>
      <c r="H58" s="195">
        <f t="shared" si="10"/>
        <v>99.982500852457662</v>
      </c>
      <c r="I58" s="195">
        <v>38230500</v>
      </c>
      <c r="J58" s="195">
        <v>38194148.829999998</v>
      </c>
      <c r="K58" s="306">
        <f t="shared" si="11"/>
        <v>99.904915787133305</v>
      </c>
      <c r="L58" s="195">
        <v>56067000</v>
      </c>
      <c r="M58" s="195"/>
      <c r="N58" s="195">
        <v>49954000</v>
      </c>
      <c r="O58" s="195"/>
      <c r="P58" s="195"/>
      <c r="Q58" s="1432"/>
    </row>
    <row r="59" spans="1:17" ht="25.5" customHeight="1" thickBot="1" x14ac:dyDescent="0.35">
      <c r="A59" s="1452" t="s">
        <v>139</v>
      </c>
      <c r="B59" s="1452"/>
      <c r="C59" s="31">
        <f>SUM(C56:C58)</f>
        <v>122334980</v>
      </c>
      <c r="D59" s="117">
        <f>SUM(D56:D58)</f>
        <v>120716809.14</v>
      </c>
      <c r="E59" s="117">
        <f t="shared" si="9"/>
        <v>98.677262333308107</v>
      </c>
      <c r="F59" s="117">
        <f>SUM(F56:F58)</f>
        <v>136254820</v>
      </c>
      <c r="G59" s="117">
        <f>SUM(G56:G58)</f>
        <v>128238640.19</v>
      </c>
      <c r="H59" s="117">
        <f t="shared" si="10"/>
        <v>94.116773402951907</v>
      </c>
      <c r="I59" s="117">
        <f>SUM(I56:I58)</f>
        <v>132697000</v>
      </c>
      <c r="J59" s="117">
        <f>SUM(J56:J58)</f>
        <v>129210760.75</v>
      </c>
      <c r="K59" s="722">
        <f t="shared" si="11"/>
        <v>97.372782165384294</v>
      </c>
      <c r="L59" s="117">
        <f>SUM(L56:L58)</f>
        <v>164217000</v>
      </c>
      <c r="M59" s="117">
        <f t="shared" ref="M59" si="12">SUM(M56:M58)</f>
        <v>0</v>
      </c>
      <c r="N59" s="117">
        <f t="shared" ref="N59:P59" si="13">SUM(N56:N58)</f>
        <v>198463000</v>
      </c>
      <c r="O59" s="117">
        <f t="shared" si="13"/>
        <v>0</v>
      </c>
      <c r="P59" s="117">
        <f t="shared" si="13"/>
        <v>0</v>
      </c>
      <c r="Q59" s="1432"/>
    </row>
    <row r="60" spans="1:17" s="278" customFormat="1" ht="39" customHeight="1" thickTop="1" x14ac:dyDescent="0.25">
      <c r="A60" s="686">
        <v>1101</v>
      </c>
      <c r="B60" s="687" t="s">
        <v>112</v>
      </c>
      <c r="C60" s="334">
        <v>10000000</v>
      </c>
      <c r="D60" s="334">
        <v>8922783.3599999994</v>
      </c>
      <c r="E60" s="334">
        <f t="shared" si="9"/>
        <v>89.227833599999997</v>
      </c>
      <c r="F60" s="334">
        <v>10000000</v>
      </c>
      <c r="G60" s="334">
        <v>10000000</v>
      </c>
      <c r="H60" s="334">
        <f t="shared" si="10"/>
        <v>100</v>
      </c>
      <c r="I60" s="334">
        <v>10000000</v>
      </c>
      <c r="J60" s="334">
        <v>9825034.5800000001</v>
      </c>
      <c r="K60" s="307">
        <f t="shared" si="11"/>
        <v>98.250345800000005</v>
      </c>
      <c r="L60" s="334">
        <v>11000000</v>
      </c>
      <c r="M60" s="334"/>
      <c r="N60" s="986">
        <v>15000000</v>
      </c>
      <c r="O60" s="334"/>
      <c r="P60" s="334"/>
      <c r="Q60" s="1432"/>
    </row>
    <row r="61" spans="1:17" s="2" customFormat="1" x14ac:dyDescent="0.25">
      <c r="A61" s="19">
        <v>1201</v>
      </c>
      <c r="B61" s="36" t="s">
        <v>12</v>
      </c>
      <c r="C61" s="17">
        <v>800000</v>
      </c>
      <c r="D61" s="17">
        <v>536953.85</v>
      </c>
      <c r="E61" s="17">
        <f t="shared" si="9"/>
        <v>67.119231249999999</v>
      </c>
      <c r="F61" s="17">
        <v>900000</v>
      </c>
      <c r="G61" s="17">
        <v>485195.54</v>
      </c>
      <c r="H61" s="17">
        <f t="shared" si="10"/>
        <v>53.910615555555552</v>
      </c>
      <c r="I61" s="17">
        <v>800000</v>
      </c>
      <c r="J61" s="17">
        <v>302946.75</v>
      </c>
      <c r="K61" s="306">
        <f t="shared" si="11"/>
        <v>37.868343750000001</v>
      </c>
      <c r="L61" s="17">
        <v>600000</v>
      </c>
      <c r="M61" s="17"/>
      <c r="N61" s="17">
        <v>900000</v>
      </c>
      <c r="O61" s="17"/>
      <c r="P61" s="17"/>
      <c r="Q61" s="1432"/>
    </row>
    <row r="62" spans="1:17" s="2" customFormat="1" ht="18" customHeight="1" x14ac:dyDescent="0.25">
      <c r="A62" s="19">
        <v>1202</v>
      </c>
      <c r="B62" s="16" t="s">
        <v>13</v>
      </c>
      <c r="C62" s="623">
        <v>1250000</v>
      </c>
      <c r="D62" s="17">
        <v>1231392.45</v>
      </c>
      <c r="E62" s="17">
        <f t="shared" si="9"/>
        <v>98.511395999999991</v>
      </c>
      <c r="F62" s="17">
        <v>2000000</v>
      </c>
      <c r="G62" s="17">
        <v>1610000</v>
      </c>
      <c r="H62" s="17">
        <f t="shared" si="10"/>
        <v>80.5</v>
      </c>
      <c r="I62" s="17"/>
      <c r="J62" s="17">
        <v>0</v>
      </c>
      <c r="K62" s="306"/>
      <c r="L62" s="17"/>
      <c r="M62" s="17"/>
      <c r="N62" s="17"/>
      <c r="O62" s="17"/>
      <c r="P62" s="17"/>
      <c r="Q62" s="1432"/>
    </row>
    <row r="63" spans="1:17" s="2" customFormat="1" ht="18" customHeight="1" x14ac:dyDescent="0.25">
      <c r="A63" s="19" t="s">
        <v>390</v>
      </c>
      <c r="B63" s="16" t="s">
        <v>198</v>
      </c>
      <c r="C63" s="623"/>
      <c r="D63" s="17"/>
      <c r="E63" s="17"/>
      <c r="F63" s="17"/>
      <c r="G63" s="17"/>
      <c r="H63" s="17"/>
      <c r="I63" s="17">
        <v>1536000</v>
      </c>
      <c r="J63" s="17">
        <v>1493081.55</v>
      </c>
      <c r="K63" s="306">
        <f t="shared" si="11"/>
        <v>97.205830078125004</v>
      </c>
      <c r="L63" s="17">
        <v>1500000</v>
      </c>
      <c r="M63" s="17"/>
      <c r="N63" s="17">
        <v>1500000</v>
      </c>
      <c r="O63" s="17"/>
      <c r="P63" s="17"/>
      <c r="Q63" s="1432"/>
    </row>
    <row r="64" spans="1:17" s="2" customFormat="1" ht="18" customHeight="1" x14ac:dyDescent="0.25">
      <c r="A64" s="19" t="s">
        <v>391</v>
      </c>
      <c r="B64" s="16" t="s">
        <v>197</v>
      </c>
      <c r="C64" s="623"/>
      <c r="D64" s="17"/>
      <c r="E64" s="17"/>
      <c r="F64" s="17"/>
      <c r="G64" s="17"/>
      <c r="H64" s="17"/>
      <c r="I64" s="17">
        <v>464000</v>
      </c>
      <c r="J64" s="17">
        <v>212404</v>
      </c>
      <c r="K64" s="306">
        <f t="shared" si="11"/>
        <v>45.776724137931033</v>
      </c>
      <c r="L64" s="17">
        <v>300000</v>
      </c>
      <c r="M64" s="17"/>
      <c r="N64" s="17">
        <v>200000</v>
      </c>
      <c r="O64" s="17"/>
      <c r="P64" s="17"/>
      <c r="Q64" s="1432"/>
    </row>
    <row r="65" spans="1:17" s="2" customFormat="1" ht="18" customHeight="1" x14ac:dyDescent="0.25">
      <c r="A65" s="19">
        <v>1205</v>
      </c>
      <c r="B65" s="16" t="s">
        <v>124</v>
      </c>
      <c r="C65" s="17">
        <v>75000</v>
      </c>
      <c r="D65" s="17">
        <v>35063</v>
      </c>
      <c r="E65" s="17">
        <f t="shared" si="9"/>
        <v>46.750666666666667</v>
      </c>
      <c r="F65" s="17">
        <v>75000</v>
      </c>
      <c r="G65" s="17">
        <v>65364</v>
      </c>
      <c r="H65" s="17">
        <f t="shared" si="10"/>
        <v>87.152000000000001</v>
      </c>
      <c r="I65" s="17">
        <v>1000</v>
      </c>
      <c r="J65" s="17">
        <v>814</v>
      </c>
      <c r="K65" s="306">
        <f t="shared" si="11"/>
        <v>81.399999999999991</v>
      </c>
      <c r="L65" s="17">
        <v>500000</v>
      </c>
      <c r="M65" s="17"/>
      <c r="N65" s="17">
        <v>600000</v>
      </c>
      <c r="O65" s="17"/>
      <c r="P65" s="17"/>
      <c r="Q65" s="1432"/>
    </row>
    <row r="66" spans="1:17" s="2" customFormat="1" ht="18" customHeight="1" x14ac:dyDescent="0.25">
      <c r="A66" s="19">
        <v>1301</v>
      </c>
      <c r="B66" s="16" t="s">
        <v>14</v>
      </c>
      <c r="C66" s="623">
        <v>600000</v>
      </c>
      <c r="D66" s="17">
        <v>578313</v>
      </c>
      <c r="E66" s="17">
        <f t="shared" si="9"/>
        <v>96.385500000000008</v>
      </c>
      <c r="F66" s="17">
        <v>1500000</v>
      </c>
      <c r="G66" s="17">
        <v>1100000</v>
      </c>
      <c r="H66" s="17">
        <f t="shared" si="10"/>
        <v>73.333333333333329</v>
      </c>
      <c r="I66" s="17">
        <v>1500000</v>
      </c>
      <c r="J66" s="17">
        <v>1500000</v>
      </c>
      <c r="K66" s="306">
        <f t="shared" si="11"/>
        <v>100</v>
      </c>
      <c r="L66" s="17">
        <v>4000000</v>
      </c>
      <c r="M66" s="17"/>
      <c r="N66" s="17">
        <v>1800000</v>
      </c>
      <c r="O66" s="17"/>
      <c r="P66" s="17"/>
      <c r="Q66" s="1432"/>
    </row>
    <row r="67" spans="1:17" s="2" customFormat="1" ht="18" customHeight="1" x14ac:dyDescent="0.25">
      <c r="A67" s="19">
        <v>1302</v>
      </c>
      <c r="B67" s="16" t="s">
        <v>123</v>
      </c>
      <c r="C67" s="17">
        <v>200000</v>
      </c>
      <c r="D67" s="17">
        <v>199550</v>
      </c>
      <c r="E67" s="17">
        <f t="shared" si="9"/>
        <v>99.775000000000006</v>
      </c>
      <c r="F67" s="17">
        <v>500000</v>
      </c>
      <c r="G67" s="17">
        <v>370672.33</v>
      </c>
      <c r="H67" s="17">
        <f t="shared" si="10"/>
        <v>74.134466000000003</v>
      </c>
      <c r="I67" s="17">
        <v>4500000</v>
      </c>
      <c r="J67" s="17">
        <v>1945968.26</v>
      </c>
      <c r="K67" s="306">
        <f t="shared" si="11"/>
        <v>43.243739111111111</v>
      </c>
      <c r="L67" s="17">
        <v>4000000</v>
      </c>
      <c r="M67" s="17"/>
      <c r="N67" s="17">
        <v>1000000</v>
      </c>
      <c r="O67" s="17"/>
      <c r="P67" s="17"/>
      <c r="Q67" s="1432"/>
    </row>
    <row r="68" spans="1:17" s="2" customFormat="1" ht="18" customHeight="1" x14ac:dyDescent="0.25">
      <c r="A68" s="19">
        <v>1304</v>
      </c>
      <c r="B68" s="16" t="s">
        <v>114</v>
      </c>
      <c r="C68" s="17"/>
      <c r="D68" s="17"/>
      <c r="E68" s="17"/>
      <c r="F68" s="17"/>
      <c r="G68" s="17"/>
      <c r="H68" s="17"/>
      <c r="I68" s="17">
        <v>1000000</v>
      </c>
      <c r="J68" s="17">
        <v>36287</v>
      </c>
      <c r="K68" s="306">
        <f t="shared" si="11"/>
        <v>3.6286999999999998</v>
      </c>
      <c r="L68" s="17">
        <v>50000</v>
      </c>
      <c r="M68" s="17"/>
      <c r="N68" s="17">
        <v>50000</v>
      </c>
      <c r="O68" s="17"/>
      <c r="P68" s="17"/>
      <c r="Q68" s="1432"/>
    </row>
    <row r="69" spans="1:17" s="2" customFormat="1" ht="18" customHeight="1" x14ac:dyDescent="0.25">
      <c r="A69" s="19">
        <v>1401</v>
      </c>
      <c r="B69" s="12" t="s">
        <v>127</v>
      </c>
      <c r="C69" s="17">
        <v>5000</v>
      </c>
      <c r="D69" s="17">
        <v>0</v>
      </c>
      <c r="E69" s="17">
        <f t="shared" si="9"/>
        <v>0</v>
      </c>
      <c r="F69" s="17">
        <v>5000</v>
      </c>
      <c r="G69" s="17">
        <v>3440</v>
      </c>
      <c r="H69" s="17">
        <f t="shared" si="10"/>
        <v>68.8</v>
      </c>
      <c r="I69" s="17">
        <v>1000</v>
      </c>
      <c r="J69" s="17">
        <v>200</v>
      </c>
      <c r="K69" s="306">
        <f t="shared" si="11"/>
        <v>20</v>
      </c>
      <c r="L69" s="17">
        <v>5000</v>
      </c>
      <c r="M69" s="17"/>
      <c r="N69" s="17">
        <v>1000</v>
      </c>
      <c r="O69" s="17"/>
      <c r="P69" s="17"/>
      <c r="Q69" s="1432"/>
    </row>
    <row r="70" spans="1:17" s="2" customFormat="1" ht="18" customHeight="1" x14ac:dyDescent="0.25">
      <c r="A70" s="19">
        <v>1402</v>
      </c>
      <c r="B70" s="16" t="s">
        <v>117</v>
      </c>
      <c r="C70" s="17">
        <v>140000</v>
      </c>
      <c r="D70" s="17">
        <v>132955</v>
      </c>
      <c r="E70" s="17">
        <f t="shared" si="9"/>
        <v>94.967857142857142</v>
      </c>
      <c r="F70" s="17">
        <v>150000</v>
      </c>
      <c r="G70" s="17">
        <v>150000</v>
      </c>
      <c r="H70" s="17">
        <f t="shared" si="10"/>
        <v>100</v>
      </c>
      <c r="I70" s="17">
        <v>200000</v>
      </c>
      <c r="J70" s="17">
        <v>200000</v>
      </c>
      <c r="K70" s="306">
        <f t="shared" si="11"/>
        <v>100</v>
      </c>
      <c r="L70" s="17">
        <v>250000</v>
      </c>
      <c r="M70" s="17"/>
      <c r="N70" s="17">
        <v>300000</v>
      </c>
      <c r="O70" s="17"/>
      <c r="P70" s="17"/>
      <c r="Q70" s="1432"/>
    </row>
    <row r="71" spans="1:17" s="2" customFormat="1" ht="18" customHeight="1" x14ac:dyDescent="0.25">
      <c r="A71" s="19">
        <v>1403</v>
      </c>
      <c r="B71" s="16" t="s">
        <v>118</v>
      </c>
      <c r="C71" s="17">
        <v>100000</v>
      </c>
      <c r="D71" s="17">
        <v>49351.12</v>
      </c>
      <c r="E71" s="17">
        <f t="shared" si="9"/>
        <v>49.351120000000002</v>
      </c>
      <c r="F71" s="17">
        <v>100000</v>
      </c>
      <c r="G71" s="17">
        <v>100000</v>
      </c>
      <c r="H71" s="17">
        <f t="shared" si="10"/>
        <v>100</v>
      </c>
      <c r="I71" s="17">
        <v>100000</v>
      </c>
      <c r="J71" s="17">
        <v>100000</v>
      </c>
      <c r="K71" s="306">
        <f t="shared" si="11"/>
        <v>100</v>
      </c>
      <c r="L71" s="17">
        <v>200000</v>
      </c>
      <c r="M71" s="17"/>
      <c r="N71" s="17">
        <v>150000</v>
      </c>
      <c r="O71" s="17"/>
      <c r="P71" s="17"/>
      <c r="Q71" s="1432"/>
    </row>
    <row r="72" spans="1:17" s="2" customFormat="1" ht="30" x14ac:dyDescent="0.25">
      <c r="A72" s="19">
        <v>1404</v>
      </c>
      <c r="B72" s="36" t="s">
        <v>119</v>
      </c>
      <c r="C72" s="17">
        <v>1500000</v>
      </c>
      <c r="D72" s="17">
        <v>1500000</v>
      </c>
      <c r="E72" s="17"/>
      <c r="F72" s="17">
        <v>1300000</v>
      </c>
      <c r="G72" s="17">
        <v>1401000</v>
      </c>
      <c r="H72" s="17">
        <f t="shared" si="10"/>
        <v>107.76923076923077</v>
      </c>
      <c r="I72" s="17">
        <v>2000000</v>
      </c>
      <c r="J72" s="17">
        <v>1780326</v>
      </c>
      <c r="K72" s="306">
        <f t="shared" si="11"/>
        <v>89.016300000000001</v>
      </c>
      <c r="L72" s="17">
        <v>2000000</v>
      </c>
      <c r="M72" s="17"/>
      <c r="N72" s="17">
        <v>2000000</v>
      </c>
      <c r="O72" s="17"/>
      <c r="P72" s="17"/>
      <c r="Q72" s="1432"/>
    </row>
    <row r="73" spans="1:17" s="2" customFormat="1" ht="18" customHeight="1" x14ac:dyDescent="0.25">
      <c r="A73" s="19">
        <v>1405</v>
      </c>
      <c r="B73" s="36" t="s">
        <v>201</v>
      </c>
      <c r="C73" s="362"/>
      <c r="D73" s="17"/>
      <c r="E73" s="17"/>
      <c r="F73" s="17"/>
      <c r="G73" s="17"/>
      <c r="H73" s="17"/>
      <c r="I73" s="17">
        <v>500000</v>
      </c>
      <c r="J73" s="17">
        <v>500000</v>
      </c>
      <c r="K73" s="306">
        <f t="shared" si="11"/>
        <v>100</v>
      </c>
      <c r="L73" s="17">
        <v>800000</v>
      </c>
      <c r="M73" s="17"/>
      <c r="N73" s="17">
        <v>800000</v>
      </c>
      <c r="O73" s="17"/>
      <c r="P73" s="17"/>
      <c r="Q73" s="1432"/>
    </row>
    <row r="74" spans="1:17" s="2" customFormat="1" ht="18" customHeight="1" x14ac:dyDescent="0.25">
      <c r="A74" s="19">
        <v>1409</v>
      </c>
      <c r="B74" s="16" t="s">
        <v>17</v>
      </c>
      <c r="C74" s="623">
        <v>5200000</v>
      </c>
      <c r="D74" s="17">
        <v>5148645.7699999996</v>
      </c>
      <c r="E74" s="17">
        <f t="shared" si="9"/>
        <v>99.01241865384614</v>
      </c>
      <c r="F74" s="17">
        <v>2500000</v>
      </c>
      <c r="G74" s="17">
        <v>2497141.4300000002</v>
      </c>
      <c r="H74" s="17">
        <f t="shared" si="10"/>
        <v>99.885657200000011</v>
      </c>
      <c r="I74" s="17"/>
      <c r="J74" s="17">
        <v>0</v>
      </c>
      <c r="K74" s="306"/>
      <c r="L74" s="17"/>
      <c r="M74" s="17"/>
      <c r="N74" s="17"/>
      <c r="O74" s="17"/>
      <c r="P74" s="17"/>
      <c r="Q74" s="1432"/>
    </row>
    <row r="75" spans="1:17" s="2" customFormat="1" ht="30" x14ac:dyDescent="0.25">
      <c r="A75" s="19" t="s">
        <v>386</v>
      </c>
      <c r="B75" s="213" t="s">
        <v>206</v>
      </c>
      <c r="C75" s="623"/>
      <c r="D75" s="17"/>
      <c r="E75" s="17"/>
      <c r="F75" s="17"/>
      <c r="G75" s="17"/>
      <c r="H75" s="17"/>
      <c r="I75" s="17">
        <v>100000</v>
      </c>
      <c r="J75" s="17">
        <v>0</v>
      </c>
      <c r="K75" s="306">
        <f t="shared" si="11"/>
        <v>0</v>
      </c>
      <c r="L75" s="17">
        <v>125000</v>
      </c>
      <c r="M75" s="17"/>
      <c r="N75" s="17">
        <v>50000</v>
      </c>
      <c r="O75" s="17"/>
      <c r="P75" s="17"/>
      <c r="Q75" s="1432"/>
    </row>
    <row r="76" spans="1:17" s="2" customFormat="1" ht="23.25" customHeight="1" x14ac:dyDescent="0.25">
      <c r="A76" s="19" t="s">
        <v>387</v>
      </c>
      <c r="B76" s="16" t="s">
        <v>207</v>
      </c>
      <c r="C76" s="623"/>
      <c r="D76" s="17"/>
      <c r="E76" s="17"/>
      <c r="F76" s="17"/>
      <c r="G76" s="17"/>
      <c r="H76" s="17"/>
      <c r="I76" s="17">
        <v>3000</v>
      </c>
      <c r="J76" s="17">
        <v>1604.84</v>
      </c>
      <c r="K76" s="306">
        <f t="shared" si="11"/>
        <v>53.494666666666667</v>
      </c>
      <c r="L76" s="17">
        <v>20000</v>
      </c>
      <c r="M76" s="17"/>
      <c r="N76" s="17">
        <v>10000</v>
      </c>
      <c r="O76" s="17"/>
      <c r="P76" s="17"/>
      <c r="Q76" s="1432"/>
    </row>
    <row r="77" spans="1:17" s="2" customFormat="1" ht="23.25" customHeight="1" x14ac:dyDescent="0.25">
      <c r="A77" s="19" t="s">
        <v>388</v>
      </c>
      <c r="B77" s="16" t="s">
        <v>203</v>
      </c>
      <c r="C77" s="623"/>
      <c r="D77" s="17"/>
      <c r="E77" s="17"/>
      <c r="F77" s="17"/>
      <c r="G77" s="17"/>
      <c r="H77" s="17"/>
      <c r="I77" s="17">
        <v>5397000</v>
      </c>
      <c r="J77" s="17">
        <v>4162023.32</v>
      </c>
      <c r="K77" s="306">
        <f t="shared" si="11"/>
        <v>77.117348897535663</v>
      </c>
      <c r="L77" s="17">
        <v>200000</v>
      </c>
      <c r="M77" s="17"/>
      <c r="N77" s="17">
        <v>100000</v>
      </c>
      <c r="O77" s="17"/>
      <c r="P77" s="17"/>
      <c r="Q77" s="1432"/>
    </row>
    <row r="78" spans="1:17" s="2" customFormat="1" ht="30" x14ac:dyDescent="0.25">
      <c r="A78" s="19">
        <v>1506</v>
      </c>
      <c r="B78" s="37" t="s">
        <v>128</v>
      </c>
      <c r="C78" s="17"/>
      <c r="D78" s="17"/>
      <c r="E78" s="17"/>
      <c r="F78" s="17"/>
      <c r="G78" s="17"/>
      <c r="H78" s="17"/>
      <c r="I78" s="17">
        <v>1500000</v>
      </c>
      <c r="J78" s="17">
        <v>878347.72</v>
      </c>
      <c r="K78" s="306">
        <f t="shared" si="11"/>
        <v>58.556514666666672</v>
      </c>
      <c r="L78" s="17">
        <v>900000</v>
      </c>
      <c r="M78" s="17"/>
      <c r="N78" s="17">
        <v>800000</v>
      </c>
      <c r="O78" s="17"/>
      <c r="P78" s="17"/>
      <c r="Q78" s="1432"/>
    </row>
    <row r="79" spans="1:17" s="2" customFormat="1" ht="18" customHeight="1" x14ac:dyDescent="0.25">
      <c r="A79" s="19">
        <v>1702</v>
      </c>
      <c r="B79" s="36" t="s">
        <v>134</v>
      </c>
      <c r="C79" s="623">
        <v>750000</v>
      </c>
      <c r="D79" s="195">
        <v>654819.46</v>
      </c>
      <c r="E79" s="195">
        <f t="shared" si="9"/>
        <v>87.309261333333339</v>
      </c>
      <c r="F79" s="195">
        <v>800000</v>
      </c>
      <c r="G79" s="195">
        <v>800000</v>
      </c>
      <c r="H79" s="195">
        <f t="shared" si="10"/>
        <v>100</v>
      </c>
      <c r="I79" s="195">
        <v>2500000</v>
      </c>
      <c r="J79" s="195">
        <v>939838.51</v>
      </c>
      <c r="K79" s="306">
        <f t="shared" si="11"/>
        <v>37.593540400000002</v>
      </c>
      <c r="L79" s="195">
        <v>0</v>
      </c>
      <c r="M79" s="195"/>
      <c r="N79" s="195"/>
      <c r="O79" s="195"/>
      <c r="P79" s="195"/>
      <c r="Q79" s="1432"/>
    </row>
    <row r="80" spans="1:17" ht="25.5" customHeight="1" thickBot="1" x14ac:dyDescent="0.35">
      <c r="A80" s="1452" t="s">
        <v>140</v>
      </c>
      <c r="B80" s="1452"/>
      <c r="C80" s="31">
        <f>SUM(C60:C79)</f>
        <v>20620000</v>
      </c>
      <c r="D80" s="550">
        <f>SUM(D60:D79)</f>
        <v>18989827.009999998</v>
      </c>
      <c r="E80" s="550">
        <f t="shared" si="9"/>
        <v>92.094214403491748</v>
      </c>
      <c r="F80" s="550">
        <f>SUM(F60:F79)</f>
        <v>19830000</v>
      </c>
      <c r="G80" s="550">
        <f>SUM(G60:G79)</f>
        <v>18582813.300000001</v>
      </c>
      <c r="H80" s="550">
        <f t="shared" si="10"/>
        <v>93.710606656580936</v>
      </c>
      <c r="I80" s="550">
        <f>SUM(I60:I79)</f>
        <v>32102000</v>
      </c>
      <c r="J80" s="550">
        <f>SUM(J60:J79)</f>
        <v>23878876.530000001</v>
      </c>
      <c r="K80" s="723">
        <f t="shared" si="11"/>
        <v>74.384388916578416</v>
      </c>
      <c r="L80" s="550">
        <f>SUM(L60:L79)</f>
        <v>26450000</v>
      </c>
      <c r="M80" s="550">
        <f t="shared" ref="M80" si="14">SUM(M60:M79)</f>
        <v>0</v>
      </c>
      <c r="N80" s="550">
        <f t="shared" ref="N80:P80" si="15">SUM(N60:N79)</f>
        <v>25261000</v>
      </c>
      <c r="O80" s="550">
        <f t="shared" si="15"/>
        <v>0</v>
      </c>
      <c r="P80" s="550">
        <f t="shared" si="15"/>
        <v>0</v>
      </c>
      <c r="Q80" s="1432"/>
    </row>
    <row r="81" spans="1:17" s="43" customFormat="1" ht="25.5" customHeight="1" thickTop="1" thickBot="1" x14ac:dyDescent="0.35">
      <c r="A81" s="1427" t="s">
        <v>2</v>
      </c>
      <c r="B81" s="1427"/>
      <c r="C81" s="35">
        <f>C80+C59</f>
        <v>142954980</v>
      </c>
      <c r="D81" s="35">
        <f>D80+D59</f>
        <v>139706636.15000001</v>
      </c>
      <c r="E81" s="35">
        <f t="shared" si="9"/>
        <v>97.727715501761466</v>
      </c>
      <c r="F81" s="35">
        <f>F80+F59</f>
        <v>156084820</v>
      </c>
      <c r="G81" s="35">
        <f>G80+G59</f>
        <v>146821453.49000001</v>
      </c>
      <c r="H81" s="35">
        <f t="shared" si="10"/>
        <v>94.065171417694557</v>
      </c>
      <c r="I81" s="35">
        <f>I80+I59</f>
        <v>164799000</v>
      </c>
      <c r="J81" s="35">
        <f>J80+J59</f>
        <v>153089637.28</v>
      </c>
      <c r="K81" s="722">
        <f t="shared" si="11"/>
        <v>92.894761060443329</v>
      </c>
      <c r="L81" s="35">
        <f>L80+L59</f>
        <v>190667000</v>
      </c>
      <c r="M81" s="35">
        <f t="shared" ref="M81" si="16">M80+M59</f>
        <v>0</v>
      </c>
      <c r="N81" s="35">
        <f t="shared" ref="N81:P81" si="17">N80+N59</f>
        <v>223724000</v>
      </c>
      <c r="O81" s="35">
        <f t="shared" si="17"/>
        <v>0</v>
      </c>
      <c r="P81" s="35">
        <f t="shared" si="17"/>
        <v>0</v>
      </c>
      <c r="Q81" s="1444"/>
    </row>
    <row r="82" spans="1:17" s="43" customFormat="1" ht="16.5" customHeight="1" thickTop="1" x14ac:dyDescent="0.25">
      <c r="A82" s="1409"/>
      <c r="B82" s="1409"/>
      <c r="C82" s="194"/>
      <c r="H82" s="162"/>
      <c r="I82" s="112"/>
      <c r="J82" s="175"/>
      <c r="K82" s="11"/>
      <c r="L82" s="11"/>
      <c r="M82" s="11"/>
      <c r="N82" s="11"/>
      <c r="O82" s="11"/>
      <c r="P82" s="11"/>
      <c r="Q82" s="11"/>
    </row>
    <row r="83" spans="1:17" s="43" customFormat="1" ht="15.6" customHeight="1" x14ac:dyDescent="0.3">
      <c r="A83" s="122"/>
      <c r="B83" s="9" t="s">
        <v>188</v>
      </c>
      <c r="C83" s="96" t="s">
        <v>191</v>
      </c>
      <c r="D83" s="96"/>
      <c r="E83" s="96"/>
      <c r="F83" s="90"/>
      <c r="G83" s="90"/>
      <c r="H83" s="160"/>
      <c r="I83" s="112"/>
      <c r="J83" s="191"/>
      <c r="K83" s="241"/>
      <c r="L83" s="241"/>
      <c r="M83" s="241"/>
      <c r="N83" s="241"/>
      <c r="O83" s="241"/>
      <c r="P83" s="241"/>
      <c r="Q83" s="1183"/>
    </row>
    <row r="84" spans="1:17" s="122" customFormat="1" ht="15.75" customHeight="1" x14ac:dyDescent="0.25">
      <c r="A84" s="9"/>
      <c r="B84" s="121" t="s">
        <v>189</v>
      </c>
      <c r="C84" s="136"/>
      <c r="D84" s="136" t="s">
        <v>190</v>
      </c>
      <c r="E84" s="136"/>
      <c r="F84" s="9"/>
      <c r="G84" s="9"/>
      <c r="H84" s="9"/>
      <c r="I84" s="108"/>
      <c r="J84" s="175"/>
      <c r="K84" s="11"/>
      <c r="L84" s="11"/>
      <c r="M84" s="11"/>
      <c r="N84" s="11"/>
      <c r="O84" s="11"/>
      <c r="P84" s="11"/>
      <c r="Q84" s="11"/>
    </row>
    <row r="85" spans="1:17" s="122" customFormat="1" ht="15.75" customHeight="1" x14ac:dyDescent="0.25">
      <c r="B85" s="9"/>
      <c r="C85" s="135"/>
      <c r="D85" s="161"/>
      <c r="E85" s="161"/>
      <c r="F85" s="168"/>
      <c r="G85" s="168"/>
      <c r="H85" s="168"/>
      <c r="I85" s="164"/>
      <c r="J85" s="191"/>
      <c r="K85" s="241"/>
      <c r="L85" s="241"/>
      <c r="M85" s="241"/>
      <c r="N85" s="241"/>
      <c r="O85" s="241"/>
      <c r="P85" s="241"/>
      <c r="Q85" s="1183"/>
    </row>
    <row r="86" spans="1:17" s="122" customFormat="1" ht="15.75" x14ac:dyDescent="0.25">
      <c r="A86" s="121"/>
      <c r="B86" s="121"/>
      <c r="C86" s="108"/>
      <c r="D86" s="108"/>
      <c r="E86" s="108"/>
      <c r="F86" s="108"/>
      <c r="G86" s="108"/>
      <c r="H86" s="108"/>
      <c r="I86" s="164"/>
      <c r="J86" s="175"/>
      <c r="K86" s="241"/>
      <c r="L86" s="241"/>
      <c r="M86" s="241"/>
      <c r="N86" s="241"/>
      <c r="O86" s="241"/>
      <c r="P86" s="241"/>
      <c r="Q86" s="1183"/>
    </row>
    <row r="87" spans="1:17" s="122" customFormat="1" ht="18.75" customHeight="1" x14ac:dyDescent="0.25">
      <c r="A87" s="121"/>
      <c r="B87" s="121" t="s">
        <v>159</v>
      </c>
      <c r="C87" s="108"/>
      <c r="D87" s="108" t="s">
        <v>160</v>
      </c>
      <c r="E87" s="108"/>
      <c r="F87" s="108"/>
      <c r="G87" s="108"/>
      <c r="H87" s="124" t="s">
        <v>186</v>
      </c>
      <c r="I87" s="164"/>
      <c r="J87" s="191"/>
      <c r="K87" s="11"/>
      <c r="L87" s="11"/>
      <c r="M87" s="11"/>
      <c r="N87" s="11"/>
      <c r="O87" s="11"/>
      <c r="P87" s="11"/>
      <c r="Q87" s="11"/>
    </row>
    <row r="88" spans="1:17" s="122" customFormat="1" ht="17.25" customHeight="1" x14ac:dyDescent="0.25">
      <c r="A88" s="121"/>
      <c r="B88" s="121"/>
      <c r="C88" s="108"/>
      <c r="D88" s="161"/>
      <c r="E88" s="161"/>
      <c r="I88" s="123"/>
      <c r="J88" s="175"/>
      <c r="K88" s="241"/>
      <c r="L88" s="241"/>
      <c r="M88" s="241"/>
      <c r="N88" s="241"/>
      <c r="O88" s="241"/>
      <c r="P88" s="241"/>
      <c r="Q88" s="1183"/>
    </row>
    <row r="89" spans="1:17" s="122" customFormat="1" ht="12" customHeight="1" x14ac:dyDescent="0.25">
      <c r="C89" s="7"/>
      <c r="D89" s="190"/>
      <c r="E89" s="190"/>
      <c r="I89" s="95"/>
      <c r="J89" s="95"/>
      <c r="K89" s="11"/>
      <c r="L89" s="11"/>
      <c r="M89" s="11"/>
      <c r="N89" s="11"/>
      <c r="O89" s="11"/>
      <c r="P89" s="11"/>
      <c r="Q89" s="11"/>
    </row>
    <row r="90" spans="1:17" s="122" customFormat="1" ht="15.75" x14ac:dyDescent="0.25">
      <c r="A90" s="121"/>
      <c r="B90" s="121"/>
      <c r="I90" s="95"/>
      <c r="J90" s="95"/>
      <c r="K90" s="241"/>
      <c r="L90" s="241"/>
      <c r="M90" s="241"/>
      <c r="N90" s="241"/>
      <c r="O90" s="241"/>
      <c r="P90" s="241"/>
      <c r="Q90" s="1183"/>
    </row>
    <row r="91" spans="1:17" ht="15.75" x14ac:dyDescent="0.25">
      <c r="B91" s="121"/>
      <c r="C91" s="108"/>
      <c r="D91" s="108"/>
      <c r="E91" s="108"/>
      <c r="F91" s="161"/>
      <c r="G91" s="161"/>
      <c r="J91" s="172"/>
      <c r="Q91" s="185"/>
    </row>
    <row r="92" spans="1:17" s="2" customFormat="1" ht="15.75" customHeight="1" x14ac:dyDescent="0.25">
      <c r="A92" s="1386" t="s">
        <v>18</v>
      </c>
      <c r="B92" s="1388" t="s">
        <v>7</v>
      </c>
      <c r="C92" s="1392">
        <v>2022</v>
      </c>
      <c r="D92" s="1392"/>
      <c r="E92" s="1392"/>
      <c r="F92" s="1393">
        <v>2023</v>
      </c>
      <c r="G92" s="1393"/>
      <c r="H92" s="1393"/>
      <c r="I92" s="1235">
        <v>2024</v>
      </c>
      <c r="J92" s="1235"/>
      <c r="K92" s="1152"/>
      <c r="L92" s="1279">
        <v>2025</v>
      </c>
      <c r="M92" s="1280"/>
      <c r="N92" s="1344" t="s">
        <v>446</v>
      </c>
      <c r="O92" s="1344" t="s">
        <v>448</v>
      </c>
      <c r="P92" s="1344" t="s">
        <v>447</v>
      </c>
      <c r="Q92" s="1344" t="s">
        <v>450</v>
      </c>
    </row>
    <row r="93" spans="1:17" s="2" customFormat="1" ht="31.5" x14ac:dyDescent="0.25">
      <c r="A93" s="1387"/>
      <c r="B93" s="1387"/>
      <c r="C93" s="692" t="s">
        <v>192</v>
      </c>
      <c r="D93" s="692" t="s">
        <v>1</v>
      </c>
      <c r="E93" s="692" t="s">
        <v>138</v>
      </c>
      <c r="F93" s="690" t="s">
        <v>0</v>
      </c>
      <c r="G93" s="1151" t="s">
        <v>1</v>
      </c>
      <c r="H93" s="694" t="s">
        <v>138</v>
      </c>
      <c r="I93" s="690" t="s">
        <v>0</v>
      </c>
      <c r="J93" s="1151" t="s">
        <v>1</v>
      </c>
      <c r="K93" s="691" t="s">
        <v>138</v>
      </c>
      <c r="L93" s="690" t="s">
        <v>0</v>
      </c>
      <c r="M93" s="1151" t="s">
        <v>1</v>
      </c>
      <c r="N93" s="1344"/>
      <c r="O93" s="1344"/>
      <c r="P93" s="1344"/>
      <c r="Q93" s="1344"/>
    </row>
    <row r="94" spans="1:17" s="2" customFormat="1" x14ac:dyDescent="0.25">
      <c r="C94" s="28"/>
      <c r="D94" s="28"/>
      <c r="E94" s="28"/>
      <c r="F94" s="28"/>
      <c r="G94" s="28"/>
      <c r="H94" s="28"/>
      <c r="I94" s="80"/>
      <c r="J94" s="80"/>
      <c r="K94" s="11"/>
      <c r="L94" s="11"/>
      <c r="M94" s="11"/>
      <c r="N94" s="11"/>
      <c r="O94" s="11"/>
      <c r="P94" s="11"/>
      <c r="Q94" s="11"/>
    </row>
    <row r="95" spans="1:17" s="2" customFormat="1" ht="31.5" customHeight="1" thickBot="1" x14ac:dyDescent="0.3">
      <c r="C95" s="695">
        <f>SUM(C37,C81)</f>
        <v>195017545</v>
      </c>
      <c r="D95" s="695">
        <f t="shared" ref="D95:J95" si="18">SUM(D37,D81)</f>
        <v>186754914.59</v>
      </c>
      <c r="E95" s="695">
        <f>D95/C95*100</f>
        <v>95.763134845123815</v>
      </c>
      <c r="F95" s="695">
        <f t="shared" si="18"/>
        <v>208843140</v>
      </c>
      <c r="G95" s="695">
        <f t="shared" si="18"/>
        <v>193280925.42000002</v>
      </c>
      <c r="H95" s="695">
        <f>G95/F95*100</f>
        <v>92.548371672634318</v>
      </c>
      <c r="I95" s="695">
        <f t="shared" si="18"/>
        <v>211701000</v>
      </c>
      <c r="J95" s="695">
        <f t="shared" si="18"/>
        <v>218452186.99000001</v>
      </c>
      <c r="K95" s="695">
        <f>J95/I95*100</f>
        <v>103.18901988653811</v>
      </c>
      <c r="L95" s="695">
        <f>SUM(L37,L81)</f>
        <v>243368000</v>
      </c>
      <c r="M95" s="695">
        <f t="shared" ref="M95" si="19">SUM(M37,M81)</f>
        <v>0</v>
      </c>
      <c r="N95" s="695">
        <f t="shared" ref="N95:Q95" si="20">SUM(N37,N81)</f>
        <v>281983000</v>
      </c>
      <c r="O95" s="695">
        <f t="shared" si="20"/>
        <v>0</v>
      </c>
      <c r="P95" s="695">
        <f t="shared" si="20"/>
        <v>0</v>
      </c>
      <c r="Q95" s="695">
        <f t="shared" si="20"/>
        <v>0</v>
      </c>
    </row>
    <row r="96" spans="1:17" ht="15.75" thickTop="1" x14ac:dyDescent="0.25"/>
    <row r="97" spans="1:16" x14ac:dyDescent="0.25">
      <c r="A97" s="5"/>
      <c r="B97" s="1212" t="s">
        <v>454</v>
      </c>
      <c r="C97" s="5"/>
      <c r="D97" s="5"/>
      <c r="E97" s="5"/>
      <c r="F97" s="5"/>
      <c r="G97" s="761"/>
      <c r="H97" s="761"/>
      <c r="I97" s="761"/>
      <c r="J97" s="761"/>
      <c r="K97" s="761"/>
      <c r="L97" s="761"/>
      <c r="M97" s="761"/>
      <c r="P97" s="172"/>
    </row>
    <row r="98" spans="1:16" x14ac:dyDescent="0.25">
      <c r="A98" s="5"/>
      <c r="B98" s="1212" t="s">
        <v>455</v>
      </c>
      <c r="C98" s="5"/>
      <c r="D98" s="5"/>
      <c r="E98" s="5"/>
      <c r="F98" s="5"/>
      <c r="G98" s="761"/>
      <c r="H98" s="761"/>
      <c r="I98" s="761"/>
      <c r="J98" s="761"/>
      <c r="K98" s="761"/>
      <c r="L98" s="759"/>
      <c r="M98" s="759"/>
    </row>
    <row r="99" spans="1:16" x14ac:dyDescent="0.25">
      <c r="A99" s="5"/>
      <c r="B99" s="5"/>
      <c r="C99" s="5"/>
      <c r="D99" s="5"/>
      <c r="E99" s="5"/>
      <c r="F99" s="5"/>
      <c r="G99" s="761"/>
      <c r="H99" s="761"/>
      <c r="I99" s="761"/>
      <c r="J99" s="761"/>
      <c r="K99" s="761"/>
      <c r="L99" s="759"/>
      <c r="M99" s="849"/>
      <c r="N99" s="85"/>
    </row>
    <row r="100" spans="1:16" x14ac:dyDescent="0.25">
      <c r="A100" s="5"/>
      <c r="B100" s="1213" t="s">
        <v>456</v>
      </c>
      <c r="C100" s="5"/>
      <c r="D100" s="5"/>
      <c r="E100" s="5"/>
      <c r="F100" s="5"/>
      <c r="G100" s="761"/>
      <c r="H100" s="761"/>
      <c r="I100" s="761"/>
      <c r="J100" s="761"/>
      <c r="K100" s="761"/>
      <c r="L100" s="759"/>
      <c r="M100" s="759"/>
      <c r="N100" s="172"/>
    </row>
    <row r="101" spans="1:16" x14ac:dyDescent="0.25">
      <c r="A101" s="5"/>
      <c r="B101" s="5"/>
      <c r="C101" s="5"/>
      <c r="D101" s="5"/>
      <c r="E101" s="5"/>
      <c r="F101" s="5"/>
      <c r="G101" s="761"/>
      <c r="H101" s="761"/>
      <c r="I101" s="761"/>
      <c r="J101" s="761"/>
      <c r="K101" s="761"/>
      <c r="L101" s="759"/>
      <c r="M101" s="759"/>
    </row>
  </sheetData>
  <mergeCells count="1063">
    <mergeCell ref="Q56:Q81"/>
    <mergeCell ref="I7:J7"/>
    <mergeCell ref="N7:N8"/>
    <mergeCell ref="I54:J54"/>
    <mergeCell ref="I92:J92"/>
    <mergeCell ref="Q7:Q8"/>
    <mergeCell ref="F54:H54"/>
    <mergeCell ref="Q54:Q55"/>
    <mergeCell ref="A2:Q2"/>
    <mergeCell ref="I47:J47"/>
    <mergeCell ref="A7:A8"/>
    <mergeCell ref="B7:B8"/>
    <mergeCell ref="A12:B12"/>
    <mergeCell ref="A36:B36"/>
    <mergeCell ref="A37:B37"/>
    <mergeCell ref="C7:E7"/>
    <mergeCell ref="A82:B82"/>
    <mergeCell ref="A80:B80"/>
    <mergeCell ref="A81:B81"/>
    <mergeCell ref="A59:B59"/>
    <mergeCell ref="A54:A55"/>
    <mergeCell ref="B54:B55"/>
    <mergeCell ref="C54:E54"/>
    <mergeCell ref="F7:H7"/>
    <mergeCell ref="L7:M7"/>
    <mergeCell ref="P7:P8"/>
    <mergeCell ref="L54:M54"/>
    <mergeCell ref="P54:P55"/>
    <mergeCell ref="L92:M92"/>
    <mergeCell ref="P92:P93"/>
    <mergeCell ref="A92:A93"/>
    <mergeCell ref="B92:B93"/>
    <mergeCell ref="Q9:Q37"/>
    <mergeCell ref="JM48:KB48"/>
    <mergeCell ref="KC48:KR48"/>
    <mergeCell ref="KS48:LH48"/>
    <mergeCell ref="LI48:LX48"/>
    <mergeCell ref="LY48:MN48"/>
    <mergeCell ref="GK48:GZ48"/>
    <mergeCell ref="HA48:HP48"/>
    <mergeCell ref="HQ48:IF48"/>
    <mergeCell ref="IG48:IV48"/>
    <mergeCell ref="IW48:JL48"/>
    <mergeCell ref="R48:AF48"/>
    <mergeCell ref="AG48:AV48"/>
    <mergeCell ref="AW48:BL48"/>
    <mergeCell ref="BM48:CB48"/>
    <mergeCell ref="CC48:CR48"/>
    <mergeCell ref="CS48:DH48"/>
    <mergeCell ref="DI48:DX48"/>
    <mergeCell ref="DY48:EN48"/>
    <mergeCell ref="EO48:FD48"/>
    <mergeCell ref="FE48:FT48"/>
    <mergeCell ref="FU48:GJ48"/>
    <mergeCell ref="VU48:WJ48"/>
    <mergeCell ref="WK48:WZ48"/>
    <mergeCell ref="XA48:XP48"/>
    <mergeCell ref="XQ48:YF48"/>
    <mergeCell ref="YG48:YV48"/>
    <mergeCell ref="TI48:TX48"/>
    <mergeCell ref="TY48:UN48"/>
    <mergeCell ref="UO48:VD48"/>
    <mergeCell ref="VE48:VT48"/>
    <mergeCell ref="PQ48:QF48"/>
    <mergeCell ref="QG48:QV48"/>
    <mergeCell ref="QW48:RL48"/>
    <mergeCell ref="RM48:SB48"/>
    <mergeCell ref="SC48:SR48"/>
    <mergeCell ref="MO48:ND48"/>
    <mergeCell ref="NE48:NT48"/>
    <mergeCell ref="NU48:OJ48"/>
    <mergeCell ref="OK48:OZ48"/>
    <mergeCell ref="PA48:PP48"/>
    <mergeCell ref="SS48:TH48"/>
    <mergeCell ref="AIC48:AIR48"/>
    <mergeCell ref="AIS48:AJH48"/>
    <mergeCell ref="AJI48:AJX48"/>
    <mergeCell ref="AJY48:AKN48"/>
    <mergeCell ref="AKO48:ALD48"/>
    <mergeCell ref="AFA48:AFP48"/>
    <mergeCell ref="AFQ48:AGF48"/>
    <mergeCell ref="AGG48:AGV48"/>
    <mergeCell ref="AGW48:AHL48"/>
    <mergeCell ref="AHM48:AIB48"/>
    <mergeCell ref="ABY48:ACN48"/>
    <mergeCell ref="ACO48:ADD48"/>
    <mergeCell ref="ADE48:ADT48"/>
    <mergeCell ref="ADU48:AEJ48"/>
    <mergeCell ref="AEK48:AEZ48"/>
    <mergeCell ref="YW48:ZL48"/>
    <mergeCell ref="ZM48:AAB48"/>
    <mergeCell ref="AAC48:AAR48"/>
    <mergeCell ref="AAS48:ABH48"/>
    <mergeCell ref="ABI48:ABX48"/>
    <mergeCell ref="AUK48:AUZ48"/>
    <mergeCell ref="AVA48:AVP48"/>
    <mergeCell ref="AVQ48:AWF48"/>
    <mergeCell ref="AWG48:AWV48"/>
    <mergeCell ref="AWW48:AXL48"/>
    <mergeCell ref="ARI48:ARX48"/>
    <mergeCell ref="ARY48:ASN48"/>
    <mergeCell ref="ASO48:ATD48"/>
    <mergeCell ref="ATE48:ATT48"/>
    <mergeCell ref="ATU48:AUJ48"/>
    <mergeCell ref="AOG48:AOV48"/>
    <mergeCell ref="AOW48:APL48"/>
    <mergeCell ref="APM48:AQB48"/>
    <mergeCell ref="AQC48:AQR48"/>
    <mergeCell ref="AQS48:ARH48"/>
    <mergeCell ref="ALE48:ALT48"/>
    <mergeCell ref="ALU48:AMJ48"/>
    <mergeCell ref="AMK48:AMZ48"/>
    <mergeCell ref="ANA48:ANP48"/>
    <mergeCell ref="ANQ48:AOF48"/>
    <mergeCell ref="BGS48:BHH48"/>
    <mergeCell ref="BHI48:BHX48"/>
    <mergeCell ref="BHY48:BIN48"/>
    <mergeCell ref="BIO48:BJD48"/>
    <mergeCell ref="BJE48:BJT48"/>
    <mergeCell ref="BDQ48:BEF48"/>
    <mergeCell ref="BEG48:BEV48"/>
    <mergeCell ref="BEW48:BFL48"/>
    <mergeCell ref="BFM48:BGB48"/>
    <mergeCell ref="BGC48:BGR48"/>
    <mergeCell ref="BAO48:BBD48"/>
    <mergeCell ref="BBE48:BBT48"/>
    <mergeCell ref="BBU48:BCJ48"/>
    <mergeCell ref="BCK48:BCZ48"/>
    <mergeCell ref="BDA48:BDP48"/>
    <mergeCell ref="AXM48:AYB48"/>
    <mergeCell ref="AYC48:AYR48"/>
    <mergeCell ref="AYS48:AZH48"/>
    <mergeCell ref="AZI48:AZX48"/>
    <mergeCell ref="AZY48:BAN48"/>
    <mergeCell ref="BTA48:BTP48"/>
    <mergeCell ref="BTQ48:BUF48"/>
    <mergeCell ref="BUG48:BUV48"/>
    <mergeCell ref="BUW48:BVL48"/>
    <mergeCell ref="BVM48:BWB48"/>
    <mergeCell ref="BPY48:BQN48"/>
    <mergeCell ref="BQO48:BRD48"/>
    <mergeCell ref="BRE48:BRT48"/>
    <mergeCell ref="BRU48:BSJ48"/>
    <mergeCell ref="BSK48:BSZ48"/>
    <mergeCell ref="BMW48:BNL48"/>
    <mergeCell ref="BNM48:BOB48"/>
    <mergeCell ref="BOC48:BOR48"/>
    <mergeCell ref="BOS48:BPH48"/>
    <mergeCell ref="BPI48:BPX48"/>
    <mergeCell ref="BJU48:BKJ48"/>
    <mergeCell ref="BKK48:BKZ48"/>
    <mergeCell ref="BLA48:BLP48"/>
    <mergeCell ref="BLQ48:BMF48"/>
    <mergeCell ref="BMG48:BMV48"/>
    <mergeCell ref="CFI48:CFX48"/>
    <mergeCell ref="CFY48:CGN48"/>
    <mergeCell ref="CGO48:CHD48"/>
    <mergeCell ref="CHE48:CHT48"/>
    <mergeCell ref="CHU48:CIJ48"/>
    <mergeCell ref="CCG48:CCV48"/>
    <mergeCell ref="CCW48:CDL48"/>
    <mergeCell ref="CDM48:CEB48"/>
    <mergeCell ref="CEC48:CER48"/>
    <mergeCell ref="CES48:CFH48"/>
    <mergeCell ref="BZE48:BZT48"/>
    <mergeCell ref="BZU48:CAJ48"/>
    <mergeCell ref="CAK48:CAZ48"/>
    <mergeCell ref="CBA48:CBP48"/>
    <mergeCell ref="CBQ48:CCF48"/>
    <mergeCell ref="BWC48:BWR48"/>
    <mergeCell ref="BWS48:BXH48"/>
    <mergeCell ref="BXI48:BXX48"/>
    <mergeCell ref="BXY48:BYN48"/>
    <mergeCell ref="BYO48:BZD48"/>
    <mergeCell ref="CRQ48:CSF48"/>
    <mergeCell ref="CSG48:CSV48"/>
    <mergeCell ref="CSW48:CTL48"/>
    <mergeCell ref="CTM48:CUB48"/>
    <mergeCell ref="CUC48:CUR48"/>
    <mergeCell ref="COO48:CPD48"/>
    <mergeCell ref="CPE48:CPT48"/>
    <mergeCell ref="CPU48:CQJ48"/>
    <mergeCell ref="CQK48:CQZ48"/>
    <mergeCell ref="CRA48:CRP48"/>
    <mergeCell ref="CLM48:CMB48"/>
    <mergeCell ref="CMC48:CMR48"/>
    <mergeCell ref="CMS48:CNH48"/>
    <mergeCell ref="CNI48:CNX48"/>
    <mergeCell ref="CNY48:CON48"/>
    <mergeCell ref="CIK48:CIZ48"/>
    <mergeCell ref="CJA48:CJP48"/>
    <mergeCell ref="CJQ48:CKF48"/>
    <mergeCell ref="CKG48:CKV48"/>
    <mergeCell ref="CKW48:CLL48"/>
    <mergeCell ref="DDY48:DEN48"/>
    <mergeCell ref="DEO48:DFD48"/>
    <mergeCell ref="DFE48:DFT48"/>
    <mergeCell ref="DFU48:DGJ48"/>
    <mergeCell ref="DGK48:DGZ48"/>
    <mergeCell ref="DAW48:DBL48"/>
    <mergeCell ref="DBM48:DCB48"/>
    <mergeCell ref="DCC48:DCR48"/>
    <mergeCell ref="DCS48:DDH48"/>
    <mergeCell ref="DDI48:DDX48"/>
    <mergeCell ref="CXU48:CYJ48"/>
    <mergeCell ref="CYK48:CYZ48"/>
    <mergeCell ref="CZA48:CZP48"/>
    <mergeCell ref="CZQ48:DAF48"/>
    <mergeCell ref="DAG48:DAV48"/>
    <mergeCell ref="CUS48:CVH48"/>
    <mergeCell ref="CVI48:CVX48"/>
    <mergeCell ref="CVY48:CWN48"/>
    <mergeCell ref="CWO48:CXD48"/>
    <mergeCell ref="CXE48:CXT48"/>
    <mergeCell ref="DQG48:DQV48"/>
    <mergeCell ref="DQW48:DRL48"/>
    <mergeCell ref="DRM48:DSB48"/>
    <mergeCell ref="DSC48:DSR48"/>
    <mergeCell ref="DSS48:DTH48"/>
    <mergeCell ref="DNE48:DNT48"/>
    <mergeCell ref="DNU48:DOJ48"/>
    <mergeCell ref="DOK48:DOZ48"/>
    <mergeCell ref="DPA48:DPP48"/>
    <mergeCell ref="DPQ48:DQF48"/>
    <mergeCell ref="DKC48:DKR48"/>
    <mergeCell ref="DKS48:DLH48"/>
    <mergeCell ref="DLI48:DLX48"/>
    <mergeCell ref="DLY48:DMN48"/>
    <mergeCell ref="DMO48:DND48"/>
    <mergeCell ref="DHA48:DHP48"/>
    <mergeCell ref="DHQ48:DIF48"/>
    <mergeCell ref="DIG48:DIV48"/>
    <mergeCell ref="DIW48:DJL48"/>
    <mergeCell ref="DJM48:DKB48"/>
    <mergeCell ref="ECO48:EDD48"/>
    <mergeCell ref="EDE48:EDT48"/>
    <mergeCell ref="EDU48:EEJ48"/>
    <mergeCell ref="EEK48:EEZ48"/>
    <mergeCell ref="EFA48:EFP48"/>
    <mergeCell ref="DZM48:EAB48"/>
    <mergeCell ref="EAC48:EAR48"/>
    <mergeCell ref="EAS48:EBH48"/>
    <mergeCell ref="EBI48:EBX48"/>
    <mergeCell ref="EBY48:ECN48"/>
    <mergeCell ref="DWK48:DWZ48"/>
    <mergeCell ref="DXA48:DXP48"/>
    <mergeCell ref="DXQ48:DYF48"/>
    <mergeCell ref="DYG48:DYV48"/>
    <mergeCell ref="DYW48:DZL48"/>
    <mergeCell ref="DTI48:DTX48"/>
    <mergeCell ref="DTY48:DUN48"/>
    <mergeCell ref="DUO48:DVD48"/>
    <mergeCell ref="DVE48:DVT48"/>
    <mergeCell ref="DVU48:DWJ48"/>
    <mergeCell ref="EOW48:EPL48"/>
    <mergeCell ref="EPM48:EQB48"/>
    <mergeCell ref="EQC48:EQR48"/>
    <mergeCell ref="EQS48:ERH48"/>
    <mergeCell ref="ERI48:ERX48"/>
    <mergeCell ref="ELU48:EMJ48"/>
    <mergeCell ref="EMK48:EMZ48"/>
    <mergeCell ref="ENA48:ENP48"/>
    <mergeCell ref="ENQ48:EOF48"/>
    <mergeCell ref="EOG48:EOV48"/>
    <mergeCell ref="EIS48:EJH48"/>
    <mergeCell ref="EJI48:EJX48"/>
    <mergeCell ref="EJY48:EKN48"/>
    <mergeCell ref="EKO48:ELD48"/>
    <mergeCell ref="ELE48:ELT48"/>
    <mergeCell ref="EFQ48:EGF48"/>
    <mergeCell ref="EGG48:EGV48"/>
    <mergeCell ref="EGW48:EHL48"/>
    <mergeCell ref="EHM48:EIB48"/>
    <mergeCell ref="EIC48:EIR48"/>
    <mergeCell ref="FBE48:FBT48"/>
    <mergeCell ref="FBU48:FCJ48"/>
    <mergeCell ref="FCK48:FCZ48"/>
    <mergeCell ref="FDA48:FDP48"/>
    <mergeCell ref="FDQ48:FEF48"/>
    <mergeCell ref="EYC48:EYR48"/>
    <mergeCell ref="EYS48:EZH48"/>
    <mergeCell ref="EZI48:EZX48"/>
    <mergeCell ref="EZY48:FAN48"/>
    <mergeCell ref="FAO48:FBD48"/>
    <mergeCell ref="EVA48:EVP48"/>
    <mergeCell ref="EVQ48:EWF48"/>
    <mergeCell ref="EWG48:EWV48"/>
    <mergeCell ref="EWW48:EXL48"/>
    <mergeCell ref="EXM48:EYB48"/>
    <mergeCell ref="ERY48:ESN48"/>
    <mergeCell ref="ESO48:ETD48"/>
    <mergeCell ref="ETE48:ETT48"/>
    <mergeCell ref="ETU48:EUJ48"/>
    <mergeCell ref="EUK48:EUZ48"/>
    <mergeCell ref="FNM48:FOB48"/>
    <mergeCell ref="FOC48:FOR48"/>
    <mergeCell ref="FOS48:FPH48"/>
    <mergeCell ref="FPI48:FPX48"/>
    <mergeCell ref="FPY48:FQN48"/>
    <mergeCell ref="FKK48:FKZ48"/>
    <mergeCell ref="FLA48:FLP48"/>
    <mergeCell ref="FLQ48:FMF48"/>
    <mergeCell ref="FMG48:FMV48"/>
    <mergeCell ref="FMW48:FNL48"/>
    <mergeCell ref="FHI48:FHX48"/>
    <mergeCell ref="FHY48:FIN48"/>
    <mergeCell ref="FIO48:FJD48"/>
    <mergeCell ref="FJE48:FJT48"/>
    <mergeCell ref="FJU48:FKJ48"/>
    <mergeCell ref="FEG48:FEV48"/>
    <mergeCell ref="FEW48:FFL48"/>
    <mergeCell ref="FFM48:FGB48"/>
    <mergeCell ref="FGC48:FGR48"/>
    <mergeCell ref="FGS48:FHH48"/>
    <mergeCell ref="FZU48:GAJ48"/>
    <mergeCell ref="GAK48:GAZ48"/>
    <mergeCell ref="GBA48:GBP48"/>
    <mergeCell ref="GBQ48:GCF48"/>
    <mergeCell ref="GCG48:GCV48"/>
    <mergeCell ref="FWS48:FXH48"/>
    <mergeCell ref="FXI48:FXX48"/>
    <mergeCell ref="FXY48:FYN48"/>
    <mergeCell ref="FYO48:FZD48"/>
    <mergeCell ref="FZE48:FZT48"/>
    <mergeCell ref="FTQ48:FUF48"/>
    <mergeCell ref="FUG48:FUV48"/>
    <mergeCell ref="FUW48:FVL48"/>
    <mergeCell ref="FVM48:FWB48"/>
    <mergeCell ref="FWC48:FWR48"/>
    <mergeCell ref="FQO48:FRD48"/>
    <mergeCell ref="FRE48:FRT48"/>
    <mergeCell ref="FRU48:FSJ48"/>
    <mergeCell ref="FSK48:FSZ48"/>
    <mergeCell ref="FTA48:FTP48"/>
    <mergeCell ref="GMC48:GMR48"/>
    <mergeCell ref="GMS48:GNH48"/>
    <mergeCell ref="GNI48:GNX48"/>
    <mergeCell ref="GNY48:GON48"/>
    <mergeCell ref="GOO48:GPD48"/>
    <mergeCell ref="GJA48:GJP48"/>
    <mergeCell ref="GJQ48:GKF48"/>
    <mergeCell ref="GKG48:GKV48"/>
    <mergeCell ref="GKW48:GLL48"/>
    <mergeCell ref="GLM48:GMB48"/>
    <mergeCell ref="GFY48:GGN48"/>
    <mergeCell ref="GGO48:GHD48"/>
    <mergeCell ref="GHE48:GHT48"/>
    <mergeCell ref="GHU48:GIJ48"/>
    <mergeCell ref="GIK48:GIZ48"/>
    <mergeCell ref="GCW48:GDL48"/>
    <mergeCell ref="GDM48:GEB48"/>
    <mergeCell ref="GEC48:GER48"/>
    <mergeCell ref="GES48:GFH48"/>
    <mergeCell ref="GFI48:GFX48"/>
    <mergeCell ref="GYK48:GYZ48"/>
    <mergeCell ref="GZA48:GZP48"/>
    <mergeCell ref="GZQ48:HAF48"/>
    <mergeCell ref="HAG48:HAV48"/>
    <mergeCell ref="HAW48:HBL48"/>
    <mergeCell ref="GVI48:GVX48"/>
    <mergeCell ref="GVY48:GWN48"/>
    <mergeCell ref="GWO48:GXD48"/>
    <mergeCell ref="GXE48:GXT48"/>
    <mergeCell ref="GXU48:GYJ48"/>
    <mergeCell ref="GSG48:GSV48"/>
    <mergeCell ref="GSW48:GTL48"/>
    <mergeCell ref="GTM48:GUB48"/>
    <mergeCell ref="GUC48:GUR48"/>
    <mergeCell ref="GUS48:GVH48"/>
    <mergeCell ref="GPE48:GPT48"/>
    <mergeCell ref="GPU48:GQJ48"/>
    <mergeCell ref="GQK48:GQZ48"/>
    <mergeCell ref="GRA48:GRP48"/>
    <mergeCell ref="GRQ48:GSF48"/>
    <mergeCell ref="HKS48:HLH48"/>
    <mergeCell ref="HLI48:HLX48"/>
    <mergeCell ref="HLY48:HMN48"/>
    <mergeCell ref="HMO48:HND48"/>
    <mergeCell ref="HNE48:HNT48"/>
    <mergeCell ref="HHQ48:HIF48"/>
    <mergeCell ref="HIG48:HIV48"/>
    <mergeCell ref="HIW48:HJL48"/>
    <mergeCell ref="HJM48:HKB48"/>
    <mergeCell ref="HKC48:HKR48"/>
    <mergeCell ref="HEO48:HFD48"/>
    <mergeCell ref="HFE48:HFT48"/>
    <mergeCell ref="HFU48:HGJ48"/>
    <mergeCell ref="HGK48:HGZ48"/>
    <mergeCell ref="HHA48:HHP48"/>
    <mergeCell ref="HBM48:HCB48"/>
    <mergeCell ref="HCC48:HCR48"/>
    <mergeCell ref="HCS48:HDH48"/>
    <mergeCell ref="HDI48:HDX48"/>
    <mergeCell ref="HDY48:HEN48"/>
    <mergeCell ref="HXA48:HXP48"/>
    <mergeCell ref="HXQ48:HYF48"/>
    <mergeCell ref="HYG48:HYV48"/>
    <mergeCell ref="HYW48:HZL48"/>
    <mergeCell ref="HZM48:IAB48"/>
    <mergeCell ref="HTY48:HUN48"/>
    <mergeCell ref="HUO48:HVD48"/>
    <mergeCell ref="HVE48:HVT48"/>
    <mergeCell ref="HVU48:HWJ48"/>
    <mergeCell ref="HWK48:HWZ48"/>
    <mergeCell ref="HQW48:HRL48"/>
    <mergeCell ref="HRM48:HSB48"/>
    <mergeCell ref="HSC48:HSR48"/>
    <mergeCell ref="HSS48:HTH48"/>
    <mergeCell ref="HTI48:HTX48"/>
    <mergeCell ref="HNU48:HOJ48"/>
    <mergeCell ref="HOK48:HOZ48"/>
    <mergeCell ref="HPA48:HPP48"/>
    <mergeCell ref="HPQ48:HQF48"/>
    <mergeCell ref="HQG48:HQV48"/>
    <mergeCell ref="IJI48:IJX48"/>
    <mergeCell ref="IJY48:IKN48"/>
    <mergeCell ref="IKO48:ILD48"/>
    <mergeCell ref="ILE48:ILT48"/>
    <mergeCell ref="ILU48:IMJ48"/>
    <mergeCell ref="IGG48:IGV48"/>
    <mergeCell ref="IGW48:IHL48"/>
    <mergeCell ref="IHM48:IIB48"/>
    <mergeCell ref="IIC48:IIR48"/>
    <mergeCell ref="IIS48:IJH48"/>
    <mergeCell ref="IDE48:IDT48"/>
    <mergeCell ref="IDU48:IEJ48"/>
    <mergeCell ref="IEK48:IEZ48"/>
    <mergeCell ref="IFA48:IFP48"/>
    <mergeCell ref="IFQ48:IGF48"/>
    <mergeCell ref="IAC48:IAR48"/>
    <mergeCell ref="IAS48:IBH48"/>
    <mergeCell ref="IBI48:IBX48"/>
    <mergeCell ref="IBY48:ICN48"/>
    <mergeCell ref="ICO48:IDD48"/>
    <mergeCell ref="IVQ48:IWF48"/>
    <mergeCell ref="IWG48:IWV48"/>
    <mergeCell ref="IWW48:IXL48"/>
    <mergeCell ref="IXM48:IYB48"/>
    <mergeCell ref="IYC48:IYR48"/>
    <mergeCell ref="ISO48:ITD48"/>
    <mergeCell ref="ITE48:ITT48"/>
    <mergeCell ref="ITU48:IUJ48"/>
    <mergeCell ref="IUK48:IUZ48"/>
    <mergeCell ref="IVA48:IVP48"/>
    <mergeCell ref="IPM48:IQB48"/>
    <mergeCell ref="IQC48:IQR48"/>
    <mergeCell ref="IQS48:IRH48"/>
    <mergeCell ref="IRI48:IRX48"/>
    <mergeCell ref="IRY48:ISN48"/>
    <mergeCell ref="IMK48:IMZ48"/>
    <mergeCell ref="INA48:INP48"/>
    <mergeCell ref="INQ48:IOF48"/>
    <mergeCell ref="IOG48:IOV48"/>
    <mergeCell ref="IOW48:IPL48"/>
    <mergeCell ref="JHY48:JIN48"/>
    <mergeCell ref="JIO48:JJD48"/>
    <mergeCell ref="JJE48:JJT48"/>
    <mergeCell ref="JJU48:JKJ48"/>
    <mergeCell ref="JKK48:JKZ48"/>
    <mergeCell ref="JEW48:JFL48"/>
    <mergeCell ref="JFM48:JGB48"/>
    <mergeCell ref="JGC48:JGR48"/>
    <mergeCell ref="JGS48:JHH48"/>
    <mergeCell ref="JHI48:JHX48"/>
    <mergeCell ref="JBU48:JCJ48"/>
    <mergeCell ref="JCK48:JCZ48"/>
    <mergeCell ref="JDA48:JDP48"/>
    <mergeCell ref="JDQ48:JEF48"/>
    <mergeCell ref="JEG48:JEV48"/>
    <mergeCell ref="IYS48:IZH48"/>
    <mergeCell ref="IZI48:IZX48"/>
    <mergeCell ref="IZY48:JAN48"/>
    <mergeCell ref="JAO48:JBD48"/>
    <mergeCell ref="JBE48:JBT48"/>
    <mergeCell ref="JUG48:JUV48"/>
    <mergeCell ref="JUW48:JVL48"/>
    <mergeCell ref="JVM48:JWB48"/>
    <mergeCell ref="JWC48:JWR48"/>
    <mergeCell ref="JWS48:JXH48"/>
    <mergeCell ref="JRE48:JRT48"/>
    <mergeCell ref="JRU48:JSJ48"/>
    <mergeCell ref="JSK48:JSZ48"/>
    <mergeCell ref="JTA48:JTP48"/>
    <mergeCell ref="JTQ48:JUF48"/>
    <mergeCell ref="JOC48:JOR48"/>
    <mergeCell ref="JOS48:JPH48"/>
    <mergeCell ref="JPI48:JPX48"/>
    <mergeCell ref="JPY48:JQN48"/>
    <mergeCell ref="JQO48:JRD48"/>
    <mergeCell ref="JLA48:JLP48"/>
    <mergeCell ref="JLQ48:JMF48"/>
    <mergeCell ref="JMG48:JMV48"/>
    <mergeCell ref="JMW48:JNL48"/>
    <mergeCell ref="JNM48:JOB48"/>
    <mergeCell ref="KGO48:KHD48"/>
    <mergeCell ref="KHE48:KHT48"/>
    <mergeCell ref="KHU48:KIJ48"/>
    <mergeCell ref="KIK48:KIZ48"/>
    <mergeCell ref="KJA48:KJP48"/>
    <mergeCell ref="KDM48:KEB48"/>
    <mergeCell ref="KEC48:KER48"/>
    <mergeCell ref="KES48:KFH48"/>
    <mergeCell ref="KFI48:KFX48"/>
    <mergeCell ref="KFY48:KGN48"/>
    <mergeCell ref="KAK48:KAZ48"/>
    <mergeCell ref="KBA48:KBP48"/>
    <mergeCell ref="KBQ48:KCF48"/>
    <mergeCell ref="KCG48:KCV48"/>
    <mergeCell ref="KCW48:KDL48"/>
    <mergeCell ref="JXI48:JXX48"/>
    <mergeCell ref="JXY48:JYN48"/>
    <mergeCell ref="JYO48:JZD48"/>
    <mergeCell ref="JZE48:JZT48"/>
    <mergeCell ref="JZU48:KAJ48"/>
    <mergeCell ref="KSW48:KTL48"/>
    <mergeCell ref="KTM48:KUB48"/>
    <mergeCell ref="KUC48:KUR48"/>
    <mergeCell ref="KUS48:KVH48"/>
    <mergeCell ref="KVI48:KVX48"/>
    <mergeCell ref="KPU48:KQJ48"/>
    <mergeCell ref="KQK48:KQZ48"/>
    <mergeCell ref="KRA48:KRP48"/>
    <mergeCell ref="KRQ48:KSF48"/>
    <mergeCell ref="KSG48:KSV48"/>
    <mergeCell ref="KMS48:KNH48"/>
    <mergeCell ref="KNI48:KNX48"/>
    <mergeCell ref="KNY48:KON48"/>
    <mergeCell ref="KOO48:KPD48"/>
    <mergeCell ref="KPE48:KPT48"/>
    <mergeCell ref="KJQ48:KKF48"/>
    <mergeCell ref="KKG48:KKV48"/>
    <mergeCell ref="KKW48:KLL48"/>
    <mergeCell ref="KLM48:KMB48"/>
    <mergeCell ref="KMC48:KMR48"/>
    <mergeCell ref="LFE48:LFT48"/>
    <mergeCell ref="LFU48:LGJ48"/>
    <mergeCell ref="LGK48:LGZ48"/>
    <mergeCell ref="LHA48:LHP48"/>
    <mergeCell ref="LHQ48:LIF48"/>
    <mergeCell ref="LCC48:LCR48"/>
    <mergeCell ref="LCS48:LDH48"/>
    <mergeCell ref="LDI48:LDX48"/>
    <mergeCell ref="LDY48:LEN48"/>
    <mergeCell ref="LEO48:LFD48"/>
    <mergeCell ref="KZA48:KZP48"/>
    <mergeCell ref="KZQ48:LAF48"/>
    <mergeCell ref="LAG48:LAV48"/>
    <mergeCell ref="LAW48:LBL48"/>
    <mergeCell ref="LBM48:LCB48"/>
    <mergeCell ref="KVY48:KWN48"/>
    <mergeCell ref="KWO48:KXD48"/>
    <mergeCell ref="KXE48:KXT48"/>
    <mergeCell ref="KXU48:KYJ48"/>
    <mergeCell ref="KYK48:KYZ48"/>
    <mergeCell ref="LRM48:LSB48"/>
    <mergeCell ref="LSC48:LSR48"/>
    <mergeCell ref="LSS48:LTH48"/>
    <mergeCell ref="LTI48:LTX48"/>
    <mergeCell ref="LTY48:LUN48"/>
    <mergeCell ref="LOK48:LOZ48"/>
    <mergeCell ref="LPA48:LPP48"/>
    <mergeCell ref="LPQ48:LQF48"/>
    <mergeCell ref="LQG48:LQV48"/>
    <mergeCell ref="LQW48:LRL48"/>
    <mergeCell ref="LLI48:LLX48"/>
    <mergeCell ref="LLY48:LMN48"/>
    <mergeCell ref="LMO48:LND48"/>
    <mergeCell ref="LNE48:LNT48"/>
    <mergeCell ref="LNU48:LOJ48"/>
    <mergeCell ref="LIG48:LIV48"/>
    <mergeCell ref="LIW48:LJL48"/>
    <mergeCell ref="LJM48:LKB48"/>
    <mergeCell ref="LKC48:LKR48"/>
    <mergeCell ref="LKS48:LLH48"/>
    <mergeCell ref="MDU48:MEJ48"/>
    <mergeCell ref="MEK48:MEZ48"/>
    <mergeCell ref="MFA48:MFP48"/>
    <mergeCell ref="MFQ48:MGF48"/>
    <mergeCell ref="MGG48:MGV48"/>
    <mergeCell ref="MAS48:MBH48"/>
    <mergeCell ref="MBI48:MBX48"/>
    <mergeCell ref="MBY48:MCN48"/>
    <mergeCell ref="MCO48:MDD48"/>
    <mergeCell ref="MDE48:MDT48"/>
    <mergeCell ref="LXQ48:LYF48"/>
    <mergeCell ref="LYG48:LYV48"/>
    <mergeCell ref="LYW48:LZL48"/>
    <mergeCell ref="LZM48:MAB48"/>
    <mergeCell ref="MAC48:MAR48"/>
    <mergeCell ref="LUO48:LVD48"/>
    <mergeCell ref="LVE48:LVT48"/>
    <mergeCell ref="LVU48:LWJ48"/>
    <mergeCell ref="LWK48:LWZ48"/>
    <mergeCell ref="LXA48:LXP48"/>
    <mergeCell ref="MQC48:MQR48"/>
    <mergeCell ref="MQS48:MRH48"/>
    <mergeCell ref="MRI48:MRX48"/>
    <mergeCell ref="MRY48:MSN48"/>
    <mergeCell ref="MSO48:MTD48"/>
    <mergeCell ref="MNA48:MNP48"/>
    <mergeCell ref="MNQ48:MOF48"/>
    <mergeCell ref="MOG48:MOV48"/>
    <mergeCell ref="MOW48:MPL48"/>
    <mergeCell ref="MPM48:MQB48"/>
    <mergeCell ref="MJY48:MKN48"/>
    <mergeCell ref="MKO48:MLD48"/>
    <mergeCell ref="MLE48:MLT48"/>
    <mergeCell ref="MLU48:MMJ48"/>
    <mergeCell ref="MMK48:MMZ48"/>
    <mergeCell ref="MGW48:MHL48"/>
    <mergeCell ref="MHM48:MIB48"/>
    <mergeCell ref="MIC48:MIR48"/>
    <mergeCell ref="MIS48:MJH48"/>
    <mergeCell ref="MJI48:MJX48"/>
    <mergeCell ref="NCK48:NCZ48"/>
    <mergeCell ref="NDA48:NDP48"/>
    <mergeCell ref="NDQ48:NEF48"/>
    <mergeCell ref="NEG48:NEV48"/>
    <mergeCell ref="NEW48:NFL48"/>
    <mergeCell ref="MZI48:MZX48"/>
    <mergeCell ref="MZY48:NAN48"/>
    <mergeCell ref="NAO48:NBD48"/>
    <mergeCell ref="NBE48:NBT48"/>
    <mergeCell ref="NBU48:NCJ48"/>
    <mergeCell ref="MWG48:MWV48"/>
    <mergeCell ref="MWW48:MXL48"/>
    <mergeCell ref="MXM48:MYB48"/>
    <mergeCell ref="MYC48:MYR48"/>
    <mergeCell ref="MYS48:MZH48"/>
    <mergeCell ref="MTE48:MTT48"/>
    <mergeCell ref="MTU48:MUJ48"/>
    <mergeCell ref="MUK48:MUZ48"/>
    <mergeCell ref="MVA48:MVP48"/>
    <mergeCell ref="MVQ48:MWF48"/>
    <mergeCell ref="NOS48:NPH48"/>
    <mergeCell ref="NPI48:NPX48"/>
    <mergeCell ref="NPY48:NQN48"/>
    <mergeCell ref="NQO48:NRD48"/>
    <mergeCell ref="NRE48:NRT48"/>
    <mergeCell ref="NLQ48:NMF48"/>
    <mergeCell ref="NMG48:NMV48"/>
    <mergeCell ref="NMW48:NNL48"/>
    <mergeCell ref="NNM48:NOB48"/>
    <mergeCell ref="NOC48:NOR48"/>
    <mergeCell ref="NIO48:NJD48"/>
    <mergeCell ref="NJE48:NJT48"/>
    <mergeCell ref="NJU48:NKJ48"/>
    <mergeCell ref="NKK48:NKZ48"/>
    <mergeCell ref="NLA48:NLP48"/>
    <mergeCell ref="NFM48:NGB48"/>
    <mergeCell ref="NGC48:NGR48"/>
    <mergeCell ref="NGS48:NHH48"/>
    <mergeCell ref="NHI48:NHX48"/>
    <mergeCell ref="NHY48:NIN48"/>
    <mergeCell ref="OBA48:OBP48"/>
    <mergeCell ref="OBQ48:OCF48"/>
    <mergeCell ref="OCG48:OCV48"/>
    <mergeCell ref="OCW48:ODL48"/>
    <mergeCell ref="ODM48:OEB48"/>
    <mergeCell ref="NXY48:NYN48"/>
    <mergeCell ref="NYO48:NZD48"/>
    <mergeCell ref="NZE48:NZT48"/>
    <mergeCell ref="NZU48:OAJ48"/>
    <mergeCell ref="OAK48:OAZ48"/>
    <mergeCell ref="NUW48:NVL48"/>
    <mergeCell ref="NVM48:NWB48"/>
    <mergeCell ref="NWC48:NWR48"/>
    <mergeCell ref="NWS48:NXH48"/>
    <mergeCell ref="NXI48:NXX48"/>
    <mergeCell ref="NRU48:NSJ48"/>
    <mergeCell ref="NSK48:NSZ48"/>
    <mergeCell ref="NTA48:NTP48"/>
    <mergeCell ref="NTQ48:NUF48"/>
    <mergeCell ref="NUG48:NUV48"/>
    <mergeCell ref="ONI48:ONX48"/>
    <mergeCell ref="ONY48:OON48"/>
    <mergeCell ref="OOO48:OPD48"/>
    <mergeCell ref="OPE48:OPT48"/>
    <mergeCell ref="OPU48:OQJ48"/>
    <mergeCell ref="OKG48:OKV48"/>
    <mergeCell ref="OKW48:OLL48"/>
    <mergeCell ref="OLM48:OMB48"/>
    <mergeCell ref="OMC48:OMR48"/>
    <mergeCell ref="OMS48:ONH48"/>
    <mergeCell ref="OHE48:OHT48"/>
    <mergeCell ref="OHU48:OIJ48"/>
    <mergeCell ref="OIK48:OIZ48"/>
    <mergeCell ref="OJA48:OJP48"/>
    <mergeCell ref="OJQ48:OKF48"/>
    <mergeCell ref="OEC48:OER48"/>
    <mergeCell ref="OES48:OFH48"/>
    <mergeCell ref="OFI48:OFX48"/>
    <mergeCell ref="OFY48:OGN48"/>
    <mergeCell ref="OGO48:OHD48"/>
    <mergeCell ref="OZQ48:PAF48"/>
    <mergeCell ref="PAG48:PAV48"/>
    <mergeCell ref="PAW48:PBL48"/>
    <mergeCell ref="PBM48:PCB48"/>
    <mergeCell ref="PCC48:PCR48"/>
    <mergeCell ref="OWO48:OXD48"/>
    <mergeCell ref="OXE48:OXT48"/>
    <mergeCell ref="OXU48:OYJ48"/>
    <mergeCell ref="OYK48:OYZ48"/>
    <mergeCell ref="OZA48:OZP48"/>
    <mergeCell ref="OTM48:OUB48"/>
    <mergeCell ref="OUC48:OUR48"/>
    <mergeCell ref="OUS48:OVH48"/>
    <mergeCell ref="OVI48:OVX48"/>
    <mergeCell ref="OVY48:OWN48"/>
    <mergeCell ref="OQK48:OQZ48"/>
    <mergeCell ref="ORA48:ORP48"/>
    <mergeCell ref="ORQ48:OSF48"/>
    <mergeCell ref="OSG48:OSV48"/>
    <mergeCell ref="OSW48:OTL48"/>
    <mergeCell ref="PLY48:PMN48"/>
    <mergeCell ref="PMO48:PND48"/>
    <mergeCell ref="PNE48:PNT48"/>
    <mergeCell ref="PNU48:POJ48"/>
    <mergeCell ref="POK48:POZ48"/>
    <mergeCell ref="PIW48:PJL48"/>
    <mergeCell ref="PJM48:PKB48"/>
    <mergeCell ref="PKC48:PKR48"/>
    <mergeCell ref="PKS48:PLH48"/>
    <mergeCell ref="PLI48:PLX48"/>
    <mergeCell ref="PFU48:PGJ48"/>
    <mergeCell ref="PGK48:PGZ48"/>
    <mergeCell ref="PHA48:PHP48"/>
    <mergeCell ref="PHQ48:PIF48"/>
    <mergeCell ref="PIG48:PIV48"/>
    <mergeCell ref="PCS48:PDH48"/>
    <mergeCell ref="PDI48:PDX48"/>
    <mergeCell ref="PDY48:PEN48"/>
    <mergeCell ref="PEO48:PFD48"/>
    <mergeCell ref="PFE48:PFT48"/>
    <mergeCell ref="PYG48:PYV48"/>
    <mergeCell ref="PYW48:PZL48"/>
    <mergeCell ref="PZM48:QAB48"/>
    <mergeCell ref="QAC48:QAR48"/>
    <mergeCell ref="QAS48:QBH48"/>
    <mergeCell ref="PVE48:PVT48"/>
    <mergeCell ref="PVU48:PWJ48"/>
    <mergeCell ref="PWK48:PWZ48"/>
    <mergeCell ref="PXA48:PXP48"/>
    <mergeCell ref="PXQ48:PYF48"/>
    <mergeCell ref="PSC48:PSR48"/>
    <mergeCell ref="PSS48:PTH48"/>
    <mergeCell ref="PTI48:PTX48"/>
    <mergeCell ref="PTY48:PUN48"/>
    <mergeCell ref="PUO48:PVD48"/>
    <mergeCell ref="PPA48:PPP48"/>
    <mergeCell ref="PPQ48:PQF48"/>
    <mergeCell ref="PQG48:PQV48"/>
    <mergeCell ref="PQW48:PRL48"/>
    <mergeCell ref="PRM48:PSB48"/>
    <mergeCell ref="QKO48:QLD48"/>
    <mergeCell ref="QLE48:QLT48"/>
    <mergeCell ref="QLU48:QMJ48"/>
    <mergeCell ref="QMK48:QMZ48"/>
    <mergeCell ref="QNA48:QNP48"/>
    <mergeCell ref="QHM48:QIB48"/>
    <mergeCell ref="QIC48:QIR48"/>
    <mergeCell ref="QIS48:QJH48"/>
    <mergeCell ref="QJI48:QJX48"/>
    <mergeCell ref="QJY48:QKN48"/>
    <mergeCell ref="QEK48:QEZ48"/>
    <mergeCell ref="QFA48:QFP48"/>
    <mergeCell ref="QFQ48:QGF48"/>
    <mergeCell ref="QGG48:QGV48"/>
    <mergeCell ref="QGW48:QHL48"/>
    <mergeCell ref="QBI48:QBX48"/>
    <mergeCell ref="QBY48:QCN48"/>
    <mergeCell ref="QCO48:QDD48"/>
    <mergeCell ref="QDE48:QDT48"/>
    <mergeCell ref="QDU48:QEJ48"/>
    <mergeCell ref="QWW48:QXL48"/>
    <mergeCell ref="QXM48:QYB48"/>
    <mergeCell ref="QYC48:QYR48"/>
    <mergeCell ref="QYS48:QZH48"/>
    <mergeCell ref="QZI48:QZX48"/>
    <mergeCell ref="QTU48:QUJ48"/>
    <mergeCell ref="QUK48:QUZ48"/>
    <mergeCell ref="QVA48:QVP48"/>
    <mergeCell ref="QVQ48:QWF48"/>
    <mergeCell ref="QWG48:QWV48"/>
    <mergeCell ref="QQS48:QRH48"/>
    <mergeCell ref="QRI48:QRX48"/>
    <mergeCell ref="QRY48:QSN48"/>
    <mergeCell ref="QSO48:QTD48"/>
    <mergeCell ref="QTE48:QTT48"/>
    <mergeCell ref="QNQ48:QOF48"/>
    <mergeCell ref="QOG48:QOV48"/>
    <mergeCell ref="QOW48:QPL48"/>
    <mergeCell ref="QPM48:QQB48"/>
    <mergeCell ref="QQC48:QQR48"/>
    <mergeCell ref="RJE48:RJT48"/>
    <mergeCell ref="RJU48:RKJ48"/>
    <mergeCell ref="RKK48:RKZ48"/>
    <mergeCell ref="RLA48:RLP48"/>
    <mergeCell ref="RLQ48:RMF48"/>
    <mergeCell ref="RGC48:RGR48"/>
    <mergeCell ref="RGS48:RHH48"/>
    <mergeCell ref="RHI48:RHX48"/>
    <mergeCell ref="RHY48:RIN48"/>
    <mergeCell ref="RIO48:RJD48"/>
    <mergeCell ref="RDA48:RDP48"/>
    <mergeCell ref="RDQ48:REF48"/>
    <mergeCell ref="REG48:REV48"/>
    <mergeCell ref="REW48:RFL48"/>
    <mergeCell ref="RFM48:RGB48"/>
    <mergeCell ref="QZY48:RAN48"/>
    <mergeCell ref="RAO48:RBD48"/>
    <mergeCell ref="RBE48:RBT48"/>
    <mergeCell ref="RBU48:RCJ48"/>
    <mergeCell ref="RCK48:RCZ48"/>
    <mergeCell ref="RVM48:RWB48"/>
    <mergeCell ref="RWC48:RWR48"/>
    <mergeCell ref="RWS48:RXH48"/>
    <mergeCell ref="RXI48:RXX48"/>
    <mergeCell ref="RXY48:RYN48"/>
    <mergeCell ref="RSK48:RSZ48"/>
    <mergeCell ref="RTA48:RTP48"/>
    <mergeCell ref="RTQ48:RUF48"/>
    <mergeCell ref="RUG48:RUV48"/>
    <mergeCell ref="RUW48:RVL48"/>
    <mergeCell ref="RPI48:RPX48"/>
    <mergeCell ref="RPY48:RQN48"/>
    <mergeCell ref="RQO48:RRD48"/>
    <mergeCell ref="RRE48:RRT48"/>
    <mergeCell ref="RRU48:RSJ48"/>
    <mergeCell ref="RMG48:RMV48"/>
    <mergeCell ref="RMW48:RNL48"/>
    <mergeCell ref="RNM48:ROB48"/>
    <mergeCell ref="ROC48:ROR48"/>
    <mergeCell ref="ROS48:RPH48"/>
    <mergeCell ref="SHU48:SIJ48"/>
    <mergeCell ref="SIK48:SIZ48"/>
    <mergeCell ref="SJA48:SJP48"/>
    <mergeCell ref="SJQ48:SKF48"/>
    <mergeCell ref="SKG48:SKV48"/>
    <mergeCell ref="SES48:SFH48"/>
    <mergeCell ref="SFI48:SFX48"/>
    <mergeCell ref="SFY48:SGN48"/>
    <mergeCell ref="SGO48:SHD48"/>
    <mergeCell ref="SHE48:SHT48"/>
    <mergeCell ref="SBQ48:SCF48"/>
    <mergeCell ref="SCG48:SCV48"/>
    <mergeCell ref="SCW48:SDL48"/>
    <mergeCell ref="SDM48:SEB48"/>
    <mergeCell ref="SEC48:SER48"/>
    <mergeCell ref="RYO48:RZD48"/>
    <mergeCell ref="RZE48:RZT48"/>
    <mergeCell ref="RZU48:SAJ48"/>
    <mergeCell ref="SAK48:SAZ48"/>
    <mergeCell ref="SBA48:SBP48"/>
    <mergeCell ref="SUC48:SUR48"/>
    <mergeCell ref="SUS48:SVH48"/>
    <mergeCell ref="SVI48:SVX48"/>
    <mergeCell ref="SVY48:SWN48"/>
    <mergeCell ref="SWO48:SXD48"/>
    <mergeCell ref="SRA48:SRP48"/>
    <mergeCell ref="SRQ48:SSF48"/>
    <mergeCell ref="SSG48:SSV48"/>
    <mergeCell ref="SSW48:STL48"/>
    <mergeCell ref="STM48:SUB48"/>
    <mergeCell ref="SNY48:SON48"/>
    <mergeCell ref="SOO48:SPD48"/>
    <mergeCell ref="SPE48:SPT48"/>
    <mergeCell ref="SPU48:SQJ48"/>
    <mergeCell ref="SQK48:SQZ48"/>
    <mergeCell ref="SKW48:SLL48"/>
    <mergeCell ref="SLM48:SMB48"/>
    <mergeCell ref="SMC48:SMR48"/>
    <mergeCell ref="SMS48:SNH48"/>
    <mergeCell ref="SNI48:SNX48"/>
    <mergeCell ref="TGK48:TGZ48"/>
    <mergeCell ref="THA48:THP48"/>
    <mergeCell ref="THQ48:TIF48"/>
    <mergeCell ref="TIG48:TIV48"/>
    <mergeCell ref="TIW48:TJL48"/>
    <mergeCell ref="TDI48:TDX48"/>
    <mergeCell ref="TDY48:TEN48"/>
    <mergeCell ref="TEO48:TFD48"/>
    <mergeCell ref="TFE48:TFT48"/>
    <mergeCell ref="TFU48:TGJ48"/>
    <mergeCell ref="TAG48:TAV48"/>
    <mergeCell ref="TAW48:TBL48"/>
    <mergeCell ref="TBM48:TCB48"/>
    <mergeCell ref="TCC48:TCR48"/>
    <mergeCell ref="TCS48:TDH48"/>
    <mergeCell ref="SXE48:SXT48"/>
    <mergeCell ref="SXU48:SYJ48"/>
    <mergeCell ref="SYK48:SYZ48"/>
    <mergeCell ref="SZA48:SZP48"/>
    <mergeCell ref="SZQ48:TAF48"/>
    <mergeCell ref="TSS48:TTH48"/>
    <mergeCell ref="TTI48:TTX48"/>
    <mergeCell ref="TTY48:TUN48"/>
    <mergeCell ref="TUO48:TVD48"/>
    <mergeCell ref="TVE48:TVT48"/>
    <mergeCell ref="TPQ48:TQF48"/>
    <mergeCell ref="TQG48:TQV48"/>
    <mergeCell ref="TQW48:TRL48"/>
    <mergeCell ref="TRM48:TSB48"/>
    <mergeCell ref="TSC48:TSR48"/>
    <mergeCell ref="TMO48:TND48"/>
    <mergeCell ref="TNE48:TNT48"/>
    <mergeCell ref="TNU48:TOJ48"/>
    <mergeCell ref="TOK48:TOZ48"/>
    <mergeCell ref="TPA48:TPP48"/>
    <mergeCell ref="TJM48:TKB48"/>
    <mergeCell ref="TKC48:TKR48"/>
    <mergeCell ref="TKS48:TLH48"/>
    <mergeCell ref="TLI48:TLX48"/>
    <mergeCell ref="TLY48:TMN48"/>
    <mergeCell ref="UFA48:UFP48"/>
    <mergeCell ref="UFQ48:UGF48"/>
    <mergeCell ref="UGG48:UGV48"/>
    <mergeCell ref="UGW48:UHL48"/>
    <mergeCell ref="UHM48:UIB48"/>
    <mergeCell ref="UBY48:UCN48"/>
    <mergeCell ref="UCO48:UDD48"/>
    <mergeCell ref="UDE48:UDT48"/>
    <mergeCell ref="UDU48:UEJ48"/>
    <mergeCell ref="UEK48:UEZ48"/>
    <mergeCell ref="TYW48:TZL48"/>
    <mergeCell ref="TZM48:UAB48"/>
    <mergeCell ref="UAC48:UAR48"/>
    <mergeCell ref="UAS48:UBH48"/>
    <mergeCell ref="UBI48:UBX48"/>
    <mergeCell ref="TVU48:TWJ48"/>
    <mergeCell ref="TWK48:TWZ48"/>
    <mergeCell ref="TXA48:TXP48"/>
    <mergeCell ref="TXQ48:TYF48"/>
    <mergeCell ref="TYG48:TYV48"/>
    <mergeCell ref="URI48:URX48"/>
    <mergeCell ref="URY48:USN48"/>
    <mergeCell ref="USO48:UTD48"/>
    <mergeCell ref="UTE48:UTT48"/>
    <mergeCell ref="UTU48:UUJ48"/>
    <mergeCell ref="UOG48:UOV48"/>
    <mergeCell ref="UOW48:UPL48"/>
    <mergeCell ref="UPM48:UQB48"/>
    <mergeCell ref="UQC48:UQR48"/>
    <mergeCell ref="UQS48:URH48"/>
    <mergeCell ref="ULE48:ULT48"/>
    <mergeCell ref="ULU48:UMJ48"/>
    <mergeCell ref="UMK48:UMZ48"/>
    <mergeCell ref="UNA48:UNP48"/>
    <mergeCell ref="UNQ48:UOF48"/>
    <mergeCell ref="UIC48:UIR48"/>
    <mergeCell ref="UIS48:UJH48"/>
    <mergeCell ref="UJI48:UJX48"/>
    <mergeCell ref="UJY48:UKN48"/>
    <mergeCell ref="UKO48:ULD48"/>
    <mergeCell ref="VDQ48:VEF48"/>
    <mergeCell ref="VEG48:VEV48"/>
    <mergeCell ref="VEW48:VFL48"/>
    <mergeCell ref="VFM48:VGB48"/>
    <mergeCell ref="VGC48:VGR48"/>
    <mergeCell ref="VAO48:VBD48"/>
    <mergeCell ref="VBE48:VBT48"/>
    <mergeCell ref="VBU48:VCJ48"/>
    <mergeCell ref="VCK48:VCZ48"/>
    <mergeCell ref="VDA48:VDP48"/>
    <mergeCell ref="UXM48:UYB48"/>
    <mergeCell ref="UYC48:UYR48"/>
    <mergeCell ref="UYS48:UZH48"/>
    <mergeCell ref="UZI48:UZX48"/>
    <mergeCell ref="UZY48:VAN48"/>
    <mergeCell ref="UUK48:UUZ48"/>
    <mergeCell ref="UVA48:UVP48"/>
    <mergeCell ref="UVQ48:UWF48"/>
    <mergeCell ref="UWG48:UWV48"/>
    <mergeCell ref="UWW48:UXL48"/>
    <mergeCell ref="VPY48:VQN48"/>
    <mergeCell ref="VQO48:VRD48"/>
    <mergeCell ref="VRE48:VRT48"/>
    <mergeCell ref="VRU48:VSJ48"/>
    <mergeCell ref="VSK48:VSZ48"/>
    <mergeCell ref="VMW48:VNL48"/>
    <mergeCell ref="VNM48:VOB48"/>
    <mergeCell ref="VOC48:VOR48"/>
    <mergeCell ref="VOS48:VPH48"/>
    <mergeCell ref="VPI48:VPX48"/>
    <mergeCell ref="VJU48:VKJ48"/>
    <mergeCell ref="VKK48:VKZ48"/>
    <mergeCell ref="VLA48:VLP48"/>
    <mergeCell ref="VLQ48:VMF48"/>
    <mergeCell ref="VMG48:VMV48"/>
    <mergeCell ref="VGS48:VHH48"/>
    <mergeCell ref="VHI48:VHX48"/>
    <mergeCell ref="VHY48:VIN48"/>
    <mergeCell ref="VIO48:VJD48"/>
    <mergeCell ref="VJE48:VJT48"/>
    <mergeCell ref="WCG48:WCV48"/>
    <mergeCell ref="WCW48:WDL48"/>
    <mergeCell ref="WDM48:WEB48"/>
    <mergeCell ref="WEC48:WER48"/>
    <mergeCell ref="WES48:WFH48"/>
    <mergeCell ref="VZE48:VZT48"/>
    <mergeCell ref="VZU48:WAJ48"/>
    <mergeCell ref="WAK48:WAZ48"/>
    <mergeCell ref="WBA48:WBP48"/>
    <mergeCell ref="WBQ48:WCF48"/>
    <mergeCell ref="VWC48:VWR48"/>
    <mergeCell ref="VWS48:VXH48"/>
    <mergeCell ref="VXI48:VXX48"/>
    <mergeCell ref="VXY48:VYN48"/>
    <mergeCell ref="VYO48:VZD48"/>
    <mergeCell ref="VTA48:VTP48"/>
    <mergeCell ref="VTQ48:VUF48"/>
    <mergeCell ref="VUG48:VUV48"/>
    <mergeCell ref="VUW48:VVL48"/>
    <mergeCell ref="VVM48:VWB48"/>
    <mergeCell ref="WQK48:WQZ48"/>
    <mergeCell ref="WRA48:WRP48"/>
    <mergeCell ref="WLM48:WMB48"/>
    <mergeCell ref="WMC48:WMR48"/>
    <mergeCell ref="WMS48:WNH48"/>
    <mergeCell ref="WNI48:WNX48"/>
    <mergeCell ref="WNY48:WON48"/>
    <mergeCell ref="WIK48:WIZ48"/>
    <mergeCell ref="WJA48:WJP48"/>
    <mergeCell ref="WJQ48:WKF48"/>
    <mergeCell ref="WKG48:WKV48"/>
    <mergeCell ref="WKW48:WLL48"/>
    <mergeCell ref="WFI48:WFX48"/>
    <mergeCell ref="WFY48:WGN48"/>
    <mergeCell ref="WGO48:WHD48"/>
    <mergeCell ref="WHE48:WHT48"/>
    <mergeCell ref="WHU48:WIJ48"/>
    <mergeCell ref="N54:N55"/>
    <mergeCell ref="N92:N93"/>
    <mergeCell ref="O7:O8"/>
    <mergeCell ref="O54:O55"/>
    <mergeCell ref="O92:O93"/>
    <mergeCell ref="C92:E92"/>
    <mergeCell ref="F92:H92"/>
    <mergeCell ref="Q92:Q93"/>
    <mergeCell ref="XDY48:XEN48"/>
    <mergeCell ref="XAW48:XBL48"/>
    <mergeCell ref="XBM48:XCB48"/>
    <mergeCell ref="XCC48:XCR48"/>
    <mergeCell ref="XCS48:XDH48"/>
    <mergeCell ref="XDI48:XDX48"/>
    <mergeCell ref="WXU48:WYJ48"/>
    <mergeCell ref="WYK48:WYZ48"/>
    <mergeCell ref="WZA48:WZP48"/>
    <mergeCell ref="WZQ48:XAF48"/>
    <mergeCell ref="XAG48:XAV48"/>
    <mergeCell ref="WUS48:WVH48"/>
    <mergeCell ref="WVI48:WVX48"/>
    <mergeCell ref="WVY48:WWN48"/>
    <mergeCell ref="WWO48:WXD48"/>
    <mergeCell ref="WXE48:WXT48"/>
    <mergeCell ref="WRQ48:WSF48"/>
    <mergeCell ref="WSG48:WSV48"/>
    <mergeCell ref="WSW48:WTL48"/>
    <mergeCell ref="WTM48:WUB48"/>
    <mergeCell ref="WUC48:WUR48"/>
    <mergeCell ref="WOO48:WPD48"/>
    <mergeCell ref="WPE48:WPT48"/>
    <mergeCell ref="WPU48:WQJ48"/>
  </mergeCells>
  <pageMargins left="0" right="0" top="0.49" bottom="0.17" header="0.77" footer="0.85"/>
  <pageSetup paperSize="5" fitToHeight="0" orientation="landscape" r:id="rId1"/>
  <headerFooter>
    <oddFooter>&amp;C27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XEN329"/>
  <sheetViews>
    <sheetView topLeftCell="A270" zoomScale="90" zoomScaleNormal="90" zoomScaleSheetLayoutView="100" workbookViewId="0">
      <pane xSplit="2" topLeftCell="J1" activePane="topRight" state="frozen"/>
      <selection activeCell="O132" sqref="O132"/>
      <selection pane="topRight" activeCell="A284" sqref="A284:M288"/>
    </sheetView>
  </sheetViews>
  <sheetFormatPr defaultColWidth="9.140625" defaultRowHeight="15" x14ac:dyDescent="0.25"/>
  <cols>
    <col min="1" max="1" width="9.140625" style="163" customWidth="1"/>
    <col min="2" max="2" width="25.42578125" style="163" customWidth="1"/>
    <col min="3" max="3" width="22.140625" style="163" hidden="1" customWidth="1"/>
    <col min="4" max="4" width="23.7109375" style="163" hidden="1" customWidth="1"/>
    <col min="5" max="5" width="7.28515625" style="163" hidden="1" customWidth="1"/>
    <col min="6" max="6" width="23.85546875" style="163" hidden="1" customWidth="1"/>
    <col min="7" max="7" width="23.5703125" style="163" hidden="1" customWidth="1"/>
    <col min="8" max="8" width="8.5703125" style="163" hidden="1" customWidth="1"/>
    <col min="9" max="9" width="23.140625" style="163" customWidth="1"/>
    <col min="10" max="10" width="21.28515625" style="163" customWidth="1"/>
    <col min="11" max="11" width="9.7109375" style="163" customWidth="1"/>
    <col min="12" max="12" width="21.85546875" style="163" customWidth="1"/>
    <col min="13" max="13" width="20.5703125" style="163" customWidth="1"/>
    <col min="14" max="14" width="21.42578125" style="163" customWidth="1"/>
    <col min="15" max="15" width="20.5703125" style="163" customWidth="1"/>
    <col min="16" max="16" width="21.7109375" style="163" customWidth="1"/>
    <col min="17" max="17" width="16.42578125" style="981" customWidth="1"/>
    <col min="18" max="18" width="18.42578125" style="163" customWidth="1"/>
    <col min="19" max="19" width="18" style="163" customWidth="1"/>
    <col min="20" max="16384" width="9.140625" style="163"/>
  </cols>
  <sheetData>
    <row r="1" spans="1:20" s="2" customFormat="1" x14ac:dyDescent="0.25">
      <c r="J1" s="1159"/>
      <c r="K1" s="39"/>
      <c r="L1" s="39"/>
      <c r="M1" s="39"/>
      <c r="N1" s="39"/>
      <c r="O1" s="39"/>
      <c r="P1" s="39"/>
      <c r="Q1" s="978"/>
    </row>
    <row r="2" spans="1:20" s="2" customFormat="1" ht="16.5" customHeight="1" x14ac:dyDescent="0.3">
      <c r="A2" s="1275" t="s">
        <v>444</v>
      </c>
      <c r="B2" s="1275"/>
      <c r="C2" s="1275"/>
      <c r="D2" s="1275"/>
      <c r="E2" s="1275"/>
      <c r="F2" s="1275"/>
      <c r="G2" s="1275"/>
      <c r="H2" s="1275"/>
      <c r="I2" s="1275"/>
      <c r="J2" s="1275"/>
      <c r="K2" s="1275"/>
      <c r="L2" s="1275"/>
      <c r="M2" s="1275"/>
      <c r="N2" s="1275"/>
      <c r="O2" s="1275"/>
      <c r="P2" s="1275"/>
      <c r="Q2" s="1275"/>
      <c r="R2" s="53"/>
      <c r="S2" s="53"/>
    </row>
    <row r="3" spans="1:20" s="2" customFormat="1" ht="18.75" x14ac:dyDescent="0.3">
      <c r="A3" s="33" t="s">
        <v>37</v>
      </c>
      <c r="B3" s="40"/>
      <c r="C3" s="162"/>
      <c r="D3" s="162"/>
      <c r="E3" s="162"/>
      <c r="I3" s="160"/>
      <c r="J3" s="164"/>
      <c r="K3" s="161"/>
      <c r="L3" s="161"/>
      <c r="M3" s="161"/>
      <c r="N3" s="161"/>
      <c r="O3" s="161"/>
      <c r="P3" s="161"/>
      <c r="Q3" s="83"/>
      <c r="R3" s="11"/>
      <c r="S3" s="11"/>
    </row>
    <row r="4" spans="1:20" s="2" customFormat="1" ht="18.75" x14ac:dyDescent="0.3">
      <c r="A4" s="33" t="s">
        <v>38</v>
      </c>
      <c r="B4" s="40"/>
      <c r="C4" s="160"/>
      <c r="D4" s="161"/>
      <c r="E4" s="161"/>
      <c r="I4" s="162"/>
      <c r="J4" s="83"/>
      <c r="K4" s="162"/>
      <c r="L4" s="162"/>
      <c r="M4" s="162"/>
      <c r="N4" s="162"/>
      <c r="O4" s="162"/>
      <c r="P4" s="162"/>
      <c r="Q4" s="638"/>
      <c r="R4" s="53"/>
      <c r="S4" s="53"/>
    </row>
    <row r="5" spans="1:20" s="2" customFormat="1" ht="18.75" x14ac:dyDescent="0.3">
      <c r="A5" s="187" t="s">
        <v>70</v>
      </c>
      <c r="C5" s="162"/>
      <c r="D5" s="162"/>
      <c r="E5" s="162"/>
      <c r="F5" s="160"/>
      <c r="G5" s="160"/>
      <c r="H5" s="160"/>
      <c r="I5" s="160"/>
      <c r="J5" s="160"/>
      <c r="K5" s="161"/>
      <c r="L5" s="161"/>
      <c r="M5" s="161"/>
      <c r="N5" s="161"/>
      <c r="O5" s="161"/>
      <c r="P5" s="161"/>
      <c r="Q5" s="83"/>
      <c r="R5" s="11"/>
      <c r="S5" s="11"/>
    </row>
    <row r="6" spans="1:20" ht="23.25" customHeight="1" x14ac:dyDescent="0.25">
      <c r="A6" s="1235" t="s">
        <v>18</v>
      </c>
      <c r="B6" s="1235" t="s">
        <v>7</v>
      </c>
      <c r="C6" s="1440">
        <v>2022</v>
      </c>
      <c r="D6" s="1440"/>
      <c r="E6" s="1440"/>
      <c r="F6" s="1235">
        <v>2023</v>
      </c>
      <c r="G6" s="1235"/>
      <c r="H6" s="1235"/>
      <c r="I6" s="1235">
        <v>2024</v>
      </c>
      <c r="J6" s="1235"/>
      <c r="K6" s="1151"/>
      <c r="L6" s="1235">
        <v>2025</v>
      </c>
      <c r="M6" s="1235"/>
      <c r="N6" s="1344" t="s">
        <v>446</v>
      </c>
      <c r="O6" s="1344" t="s">
        <v>448</v>
      </c>
      <c r="P6" s="1344" t="s">
        <v>447</v>
      </c>
      <c r="Q6" s="1344" t="s">
        <v>450</v>
      </c>
      <c r="R6" s="76"/>
      <c r="S6" s="76"/>
      <c r="T6" s="185"/>
    </row>
    <row r="7" spans="1:20" s="174" customFormat="1" ht="27" customHeight="1" x14ac:dyDescent="0.25">
      <c r="A7" s="1235"/>
      <c r="B7" s="1235"/>
      <c r="C7" s="1151" t="s">
        <v>175</v>
      </c>
      <c r="D7" s="1151" t="s">
        <v>1</v>
      </c>
      <c r="E7" s="874" t="s">
        <v>138</v>
      </c>
      <c r="F7" s="1151" t="s">
        <v>0</v>
      </c>
      <c r="G7" s="875" t="s">
        <v>1</v>
      </c>
      <c r="H7" s="875" t="s">
        <v>138</v>
      </c>
      <c r="I7" s="690" t="s">
        <v>0</v>
      </c>
      <c r="J7" s="1151" t="s">
        <v>1</v>
      </c>
      <c r="K7" s="694" t="s">
        <v>138</v>
      </c>
      <c r="L7" s="690" t="s">
        <v>0</v>
      </c>
      <c r="M7" s="1151" t="s">
        <v>1</v>
      </c>
      <c r="N7" s="1344"/>
      <c r="O7" s="1344"/>
      <c r="P7" s="1344"/>
      <c r="Q7" s="1344"/>
      <c r="R7" s="11"/>
      <c r="S7" s="11"/>
      <c r="T7" s="649"/>
    </row>
    <row r="8" spans="1:20" s="2" customFormat="1" ht="18" customHeight="1" x14ac:dyDescent="0.25">
      <c r="A8" s="369">
        <v>1001</v>
      </c>
      <c r="B8" s="876" t="s">
        <v>8</v>
      </c>
      <c r="C8" s="288">
        <v>722211443</v>
      </c>
      <c r="D8" s="288">
        <v>710504797.14999998</v>
      </c>
      <c r="E8" s="288">
        <f>D8/C8*100</f>
        <v>98.379055612664942</v>
      </c>
      <c r="F8" s="288">
        <v>798751560</v>
      </c>
      <c r="G8" s="877">
        <v>674676892.80999994</v>
      </c>
      <c r="H8" s="288">
        <f>G8/F8*100</f>
        <v>84.466425681847795</v>
      </c>
      <c r="I8" s="288">
        <v>743000000</v>
      </c>
      <c r="J8" s="288">
        <v>742999424.52999997</v>
      </c>
      <c r="K8" s="288">
        <f>J8/I8*100</f>
        <v>99.999922547779278</v>
      </c>
      <c r="L8" s="877">
        <v>775723400</v>
      </c>
      <c r="M8" s="288">
        <v>536141874</v>
      </c>
      <c r="N8" s="877">
        <v>1106590000</v>
      </c>
      <c r="O8" s="288"/>
      <c r="P8" s="288"/>
      <c r="Q8" s="1434" t="s">
        <v>451</v>
      </c>
      <c r="R8" s="668"/>
      <c r="S8" s="668"/>
      <c r="T8" s="34"/>
    </row>
    <row r="9" spans="1:20" s="2" customFormat="1" ht="18" customHeight="1" x14ac:dyDescent="0.25">
      <c r="A9" s="369">
        <v>1002</v>
      </c>
      <c r="B9" s="876" t="s">
        <v>9</v>
      </c>
      <c r="C9" s="659">
        <v>28000000</v>
      </c>
      <c r="D9" s="659">
        <v>25112717.350000001</v>
      </c>
      <c r="E9" s="659">
        <f t="shared" ref="E9:E36" si="0">D9/C9*100</f>
        <v>89.688276250000015</v>
      </c>
      <c r="F9" s="659">
        <v>29000000</v>
      </c>
      <c r="G9" s="877">
        <v>27259755.039999999</v>
      </c>
      <c r="H9" s="659">
        <f t="shared" ref="H9:H36" si="1">G9/F9*100</f>
        <v>93.999155310344833</v>
      </c>
      <c r="I9" s="659">
        <v>29000000</v>
      </c>
      <c r="J9" s="659">
        <v>27234838.550000001</v>
      </c>
      <c r="K9" s="288">
        <f t="shared" ref="K9:K36" si="2">J9/I9*100</f>
        <v>93.913236379310348</v>
      </c>
      <c r="L9" s="911">
        <v>32000000</v>
      </c>
      <c r="M9" s="659">
        <v>24664700</v>
      </c>
      <c r="N9" s="911">
        <v>70000000</v>
      </c>
      <c r="O9" s="659"/>
      <c r="P9" s="659"/>
      <c r="Q9" s="1435"/>
      <c r="R9" s="291"/>
      <c r="S9" s="291"/>
      <c r="T9" s="34"/>
    </row>
    <row r="10" spans="1:20" s="2" customFormat="1" ht="18" customHeight="1" x14ac:dyDescent="0.25">
      <c r="A10" s="369">
        <v>1003</v>
      </c>
      <c r="B10" s="876" t="s">
        <v>10</v>
      </c>
      <c r="C10" s="892">
        <v>341157650</v>
      </c>
      <c r="D10" s="288">
        <v>339550302.57999998</v>
      </c>
      <c r="E10" s="288">
        <f t="shared" si="0"/>
        <v>99.528854938471994</v>
      </c>
      <c r="F10" s="288">
        <v>396811188</v>
      </c>
      <c r="G10" s="877">
        <v>326787625.63999999</v>
      </c>
      <c r="H10" s="288">
        <f t="shared" si="1"/>
        <v>82.353430427974729</v>
      </c>
      <c r="I10" s="288">
        <v>378000000</v>
      </c>
      <c r="J10" s="288">
        <v>506835904.17000002</v>
      </c>
      <c r="K10" s="288">
        <f t="shared" si="2"/>
        <v>134.08357253174603</v>
      </c>
      <c r="L10" s="877">
        <v>440000600</v>
      </c>
      <c r="M10" s="288">
        <v>279845671</v>
      </c>
      <c r="N10" s="877">
        <v>404764000</v>
      </c>
      <c r="O10" s="288"/>
      <c r="P10" s="288"/>
      <c r="Q10" s="1435"/>
      <c r="R10" s="668"/>
      <c r="S10" s="668"/>
      <c r="T10" s="34"/>
    </row>
    <row r="11" spans="1:20" s="255" customFormat="1" ht="25.5" customHeight="1" x14ac:dyDescent="0.3">
      <c r="A11" s="1454" t="s">
        <v>139</v>
      </c>
      <c r="B11" s="1454"/>
      <c r="C11" s="550">
        <f>SUM(C8:C10)</f>
        <v>1091369093</v>
      </c>
      <c r="D11" s="550">
        <f>SUM(D8:D10)</f>
        <v>1075167817.0799999</v>
      </c>
      <c r="E11" s="550">
        <f t="shared" si="0"/>
        <v>98.515509003881959</v>
      </c>
      <c r="F11" s="550">
        <f>SUM(F8:F10)</f>
        <v>1224562748</v>
      </c>
      <c r="G11" s="550">
        <f>SUM(G8:G10)</f>
        <v>1028724273.4899999</v>
      </c>
      <c r="H11" s="550">
        <f t="shared" si="1"/>
        <v>84.007477376732993</v>
      </c>
      <c r="I11" s="550">
        <f>SUM(I8:I10)</f>
        <v>1150000000</v>
      </c>
      <c r="J11" s="550">
        <f>SUM(J8:J10)</f>
        <v>1277070167.25</v>
      </c>
      <c r="K11" s="738">
        <f t="shared" si="2"/>
        <v>111.04957976086955</v>
      </c>
      <c r="L11" s="550">
        <f>SUM(L8:L10)</f>
        <v>1247724000</v>
      </c>
      <c r="M11" s="550">
        <f t="shared" ref="M11:P11" si="3">SUM(M8:M10)</f>
        <v>840652245</v>
      </c>
      <c r="N11" s="550">
        <f t="shared" ref="N11" si="4">SUM(N8:N10)</f>
        <v>1581354000</v>
      </c>
      <c r="O11" s="550"/>
      <c r="P11" s="550">
        <f t="shared" si="3"/>
        <v>0</v>
      </c>
      <c r="Q11" s="1435"/>
      <c r="R11" s="256"/>
      <c r="S11" s="256"/>
      <c r="T11" s="696"/>
    </row>
    <row r="12" spans="1:20" s="2" customFormat="1" ht="24" customHeight="1" x14ac:dyDescent="0.25">
      <c r="A12" s="369">
        <v>1101</v>
      </c>
      <c r="B12" s="876" t="s">
        <v>112</v>
      </c>
      <c r="C12" s="659">
        <v>16000000</v>
      </c>
      <c r="D12" s="659">
        <v>15241520.59</v>
      </c>
      <c r="E12" s="659">
        <f t="shared" si="0"/>
        <v>95.259503687500001</v>
      </c>
      <c r="F12" s="659">
        <v>16000000</v>
      </c>
      <c r="G12" s="659">
        <v>16493206.439999999</v>
      </c>
      <c r="H12" s="659">
        <f t="shared" si="1"/>
        <v>103.08254024999999</v>
      </c>
      <c r="I12" s="659">
        <v>17500000</v>
      </c>
      <c r="J12" s="659">
        <v>19642763.079999998</v>
      </c>
      <c r="K12" s="288">
        <f t="shared" si="2"/>
        <v>112.24436045714286</v>
      </c>
      <c r="L12" s="877">
        <v>20000000</v>
      </c>
      <c r="M12" s="659">
        <v>10284216</v>
      </c>
      <c r="N12" s="877">
        <v>17000000</v>
      </c>
      <c r="O12" s="659"/>
      <c r="P12" s="659"/>
      <c r="Q12" s="1435"/>
      <c r="R12" s="670"/>
      <c r="S12" s="668"/>
      <c r="T12" s="34"/>
    </row>
    <row r="13" spans="1:20" s="2" customFormat="1" ht="31.5" customHeight="1" x14ac:dyDescent="0.25">
      <c r="A13" s="369">
        <v>1201</v>
      </c>
      <c r="B13" s="884" t="s">
        <v>12</v>
      </c>
      <c r="C13" s="877">
        <v>30000000</v>
      </c>
      <c r="D13" s="659">
        <v>29738867.579999998</v>
      </c>
      <c r="E13" s="659">
        <f t="shared" si="0"/>
        <v>99.129558599999996</v>
      </c>
      <c r="F13" s="659">
        <v>25000000</v>
      </c>
      <c r="G13" s="659">
        <v>25491540.100000001</v>
      </c>
      <c r="H13" s="659">
        <f t="shared" si="1"/>
        <v>101.96616040000002</v>
      </c>
      <c r="I13" s="659">
        <v>30000000</v>
      </c>
      <c r="J13" s="659">
        <v>29874749.879999999</v>
      </c>
      <c r="K13" s="288">
        <f t="shared" si="2"/>
        <v>99.582499599999991</v>
      </c>
      <c r="L13" s="911">
        <v>31000000</v>
      </c>
      <c r="M13" s="659">
        <v>17252785</v>
      </c>
      <c r="N13" s="911">
        <v>25000000</v>
      </c>
      <c r="O13" s="659"/>
      <c r="P13" s="659"/>
      <c r="Q13" s="1435"/>
      <c r="R13" s="670"/>
      <c r="S13" s="291"/>
      <c r="T13" s="34"/>
    </row>
    <row r="14" spans="1:20" s="2" customFormat="1" ht="18" customHeight="1" x14ac:dyDescent="0.25">
      <c r="A14" s="369">
        <v>1202</v>
      </c>
      <c r="B14" s="288" t="s">
        <v>13</v>
      </c>
      <c r="C14" s="877">
        <v>29250000</v>
      </c>
      <c r="D14" s="659">
        <v>28205249.579999998</v>
      </c>
      <c r="E14" s="659">
        <f t="shared" si="0"/>
        <v>96.42820369230769</v>
      </c>
      <c r="F14" s="659">
        <v>23000000</v>
      </c>
      <c r="G14" s="659">
        <v>32908390.859999999</v>
      </c>
      <c r="H14" s="659">
        <f t="shared" si="1"/>
        <v>143.07996026086954</v>
      </c>
      <c r="I14" s="659"/>
      <c r="J14" s="659">
        <v>0</v>
      </c>
      <c r="K14" s="288"/>
      <c r="L14" s="659"/>
      <c r="M14" s="659"/>
      <c r="N14" s="659"/>
      <c r="O14" s="659"/>
      <c r="P14" s="659"/>
      <c r="Q14" s="1435"/>
      <c r="R14" s="670"/>
      <c r="S14" s="668"/>
      <c r="T14" s="34"/>
    </row>
    <row r="15" spans="1:20" s="2" customFormat="1" ht="18" customHeight="1" x14ac:dyDescent="0.25">
      <c r="A15" s="369" t="s">
        <v>389</v>
      </c>
      <c r="B15" s="288" t="s">
        <v>196</v>
      </c>
      <c r="C15" s="877"/>
      <c r="D15" s="659"/>
      <c r="E15" s="659"/>
      <c r="F15" s="659"/>
      <c r="G15" s="659"/>
      <c r="H15" s="659"/>
      <c r="I15" s="659">
        <v>3800000</v>
      </c>
      <c r="J15" s="659">
        <v>3679397</v>
      </c>
      <c r="K15" s="288">
        <f t="shared" si="2"/>
        <v>96.82623684210526</v>
      </c>
      <c r="L15" s="911">
        <v>6000000</v>
      </c>
      <c r="M15" s="659">
        <v>3385109</v>
      </c>
      <c r="N15" s="911">
        <v>5000000</v>
      </c>
      <c r="O15" s="659"/>
      <c r="P15" s="659"/>
      <c r="Q15" s="1435"/>
      <c r="R15" s="670"/>
      <c r="S15" s="668"/>
      <c r="T15" s="34"/>
    </row>
    <row r="16" spans="1:20" s="2" customFormat="1" ht="18" customHeight="1" x14ac:dyDescent="0.25">
      <c r="A16" s="369" t="s">
        <v>390</v>
      </c>
      <c r="B16" s="288" t="s">
        <v>198</v>
      </c>
      <c r="C16" s="877"/>
      <c r="D16" s="659"/>
      <c r="E16" s="659"/>
      <c r="F16" s="659"/>
      <c r="G16" s="659"/>
      <c r="H16" s="659"/>
      <c r="I16" s="659">
        <v>29200000</v>
      </c>
      <c r="J16" s="659">
        <v>23998207.010000002</v>
      </c>
      <c r="K16" s="288">
        <f t="shared" si="2"/>
        <v>82.185640445205493</v>
      </c>
      <c r="L16" s="877">
        <v>30000000</v>
      </c>
      <c r="M16" s="659">
        <v>13660179</v>
      </c>
      <c r="N16" s="877">
        <v>20000000</v>
      </c>
      <c r="O16" s="659"/>
      <c r="P16" s="659"/>
      <c r="Q16" s="1435"/>
      <c r="R16" s="670"/>
      <c r="S16" s="668"/>
      <c r="T16" s="34"/>
    </row>
    <row r="17" spans="1:20" s="2" customFormat="1" ht="18" customHeight="1" x14ac:dyDescent="0.25">
      <c r="A17" s="369" t="s">
        <v>391</v>
      </c>
      <c r="B17" s="434" t="s">
        <v>197</v>
      </c>
      <c r="C17" s="877"/>
      <c r="D17" s="659"/>
      <c r="E17" s="659"/>
      <c r="F17" s="659"/>
      <c r="G17" s="659"/>
      <c r="H17" s="659"/>
      <c r="I17" s="659"/>
      <c r="J17" s="659">
        <v>0</v>
      </c>
      <c r="K17" s="288"/>
      <c r="L17" s="877">
        <v>500000</v>
      </c>
      <c r="M17" s="659">
        <v>0</v>
      </c>
      <c r="N17" s="877">
        <v>50000</v>
      </c>
      <c r="O17" s="659"/>
      <c r="P17" s="659"/>
      <c r="Q17" s="1435"/>
      <c r="R17" s="670"/>
      <c r="S17" s="668"/>
      <c r="T17" s="34"/>
    </row>
    <row r="18" spans="1:20" s="2" customFormat="1" ht="18" customHeight="1" x14ac:dyDescent="0.25">
      <c r="A18" s="369">
        <v>1205</v>
      </c>
      <c r="B18" s="288" t="s">
        <v>124</v>
      </c>
      <c r="C18" s="659">
        <v>1000000</v>
      </c>
      <c r="D18" s="659">
        <v>981170.9</v>
      </c>
      <c r="E18" s="659">
        <f t="shared" si="0"/>
        <v>98.117090000000005</v>
      </c>
      <c r="F18" s="659">
        <v>700000</v>
      </c>
      <c r="G18" s="659">
        <v>616637.15</v>
      </c>
      <c r="H18" s="659">
        <f t="shared" si="1"/>
        <v>88.091021428571437</v>
      </c>
      <c r="I18" s="659">
        <v>800000</v>
      </c>
      <c r="J18" s="659">
        <v>505606.69</v>
      </c>
      <c r="K18" s="288">
        <f t="shared" si="2"/>
        <v>63.200836250000002</v>
      </c>
      <c r="L18" s="911">
        <v>600000</v>
      </c>
      <c r="M18" s="659">
        <v>469359</v>
      </c>
      <c r="N18" s="911">
        <v>600000</v>
      </c>
      <c r="O18" s="659"/>
      <c r="P18" s="659"/>
      <c r="Q18" s="1435"/>
      <c r="R18" s="670"/>
      <c r="S18" s="291"/>
      <c r="T18" s="34"/>
    </row>
    <row r="19" spans="1:20" s="2" customFormat="1" ht="18" customHeight="1" x14ac:dyDescent="0.25">
      <c r="A19" s="369">
        <v>1301</v>
      </c>
      <c r="B19" s="288" t="s">
        <v>14</v>
      </c>
      <c r="C19" s="877">
        <v>18500000</v>
      </c>
      <c r="D19" s="659">
        <v>17611353.460000001</v>
      </c>
      <c r="E19" s="659">
        <f t="shared" si="0"/>
        <v>95.196505189189196</v>
      </c>
      <c r="F19" s="659">
        <v>14000000</v>
      </c>
      <c r="G19" s="659">
        <v>20829661.940000001</v>
      </c>
      <c r="H19" s="659">
        <f t="shared" si="1"/>
        <v>148.78329957142859</v>
      </c>
      <c r="I19" s="659">
        <v>14000000</v>
      </c>
      <c r="J19" s="659">
        <v>18380333.52</v>
      </c>
      <c r="K19" s="288">
        <f t="shared" si="2"/>
        <v>131.28809657142858</v>
      </c>
      <c r="L19" s="885">
        <v>28000000</v>
      </c>
      <c r="M19" s="659">
        <v>9085713</v>
      </c>
      <c r="N19" s="885">
        <v>30000000</v>
      </c>
      <c r="O19" s="659"/>
      <c r="P19" s="659"/>
      <c r="Q19" s="1435"/>
      <c r="R19" s="670"/>
      <c r="S19" s="668"/>
      <c r="T19" s="34"/>
    </row>
    <row r="20" spans="1:20" s="2" customFormat="1" ht="18" customHeight="1" x14ac:dyDescent="0.25">
      <c r="A20" s="369">
        <v>1302</v>
      </c>
      <c r="B20" s="288" t="s">
        <v>123</v>
      </c>
      <c r="C20" s="877">
        <v>4250000</v>
      </c>
      <c r="D20" s="659">
        <v>3814423.73</v>
      </c>
      <c r="E20" s="659">
        <f t="shared" si="0"/>
        <v>89.751146588235301</v>
      </c>
      <c r="F20" s="659">
        <v>6000000</v>
      </c>
      <c r="G20" s="659">
        <v>7319384.3399999999</v>
      </c>
      <c r="H20" s="659">
        <f t="shared" si="1"/>
        <v>121.98973900000001</v>
      </c>
      <c r="I20" s="659">
        <v>3600000</v>
      </c>
      <c r="J20" s="659">
        <v>5228393.91</v>
      </c>
      <c r="K20" s="288">
        <f t="shared" si="2"/>
        <v>145.23316416666668</v>
      </c>
      <c r="L20" s="911">
        <v>10000000</v>
      </c>
      <c r="M20" s="659">
        <v>2919538</v>
      </c>
      <c r="N20" s="911">
        <v>12000000</v>
      </c>
      <c r="O20" s="659"/>
      <c r="P20" s="659"/>
      <c r="Q20" s="1435"/>
      <c r="R20" s="670"/>
      <c r="S20" s="291"/>
      <c r="T20" s="34"/>
    </row>
    <row r="21" spans="1:20" s="2" customFormat="1" ht="18" customHeight="1" x14ac:dyDescent="0.25">
      <c r="A21" s="369">
        <v>1303</v>
      </c>
      <c r="B21" s="288" t="s">
        <v>109</v>
      </c>
      <c r="C21" s="659">
        <v>8000000</v>
      </c>
      <c r="D21" s="659">
        <v>6744542.5700000003</v>
      </c>
      <c r="E21" s="659">
        <f t="shared" si="0"/>
        <v>84.306782124999998</v>
      </c>
      <c r="F21" s="659">
        <v>8000000</v>
      </c>
      <c r="G21" s="659">
        <v>2870385.16</v>
      </c>
      <c r="H21" s="659">
        <f t="shared" si="1"/>
        <v>35.879814500000002</v>
      </c>
      <c r="I21" s="659">
        <v>8000000</v>
      </c>
      <c r="J21" s="659">
        <v>6604483.0800000001</v>
      </c>
      <c r="K21" s="288">
        <f t="shared" si="2"/>
        <v>82.5560385</v>
      </c>
      <c r="L21" s="885">
        <v>20000000</v>
      </c>
      <c r="M21" s="659">
        <v>322315</v>
      </c>
      <c r="N21" s="885">
        <v>119000000</v>
      </c>
      <c r="O21" s="659"/>
      <c r="P21" s="659"/>
      <c r="Q21" s="1435"/>
      <c r="R21" s="670"/>
      <c r="S21" s="668"/>
      <c r="T21" s="34"/>
    </row>
    <row r="22" spans="1:20" s="2" customFormat="1" ht="30" customHeight="1" x14ac:dyDescent="0.25">
      <c r="A22" s="369">
        <v>1401</v>
      </c>
      <c r="B22" s="876" t="s">
        <v>127</v>
      </c>
      <c r="C22" s="659">
        <v>50000</v>
      </c>
      <c r="D22" s="659"/>
      <c r="E22" s="659">
        <f t="shared" si="0"/>
        <v>0</v>
      </c>
      <c r="F22" s="659">
        <v>1000</v>
      </c>
      <c r="G22" s="659"/>
      <c r="H22" s="659">
        <f t="shared" si="1"/>
        <v>0</v>
      </c>
      <c r="I22" s="659">
        <v>50000</v>
      </c>
      <c r="J22" s="659">
        <v>16390</v>
      </c>
      <c r="K22" s="288">
        <f t="shared" si="2"/>
        <v>32.78</v>
      </c>
      <c r="L22" s="911">
        <v>2000000</v>
      </c>
      <c r="M22" s="659">
        <v>2650000</v>
      </c>
      <c r="N22" s="911">
        <v>5000000</v>
      </c>
      <c r="O22" s="659"/>
      <c r="P22" s="659"/>
      <c r="Q22" s="1435"/>
      <c r="R22" s="670"/>
      <c r="S22" s="291"/>
      <c r="T22" s="34"/>
    </row>
    <row r="23" spans="1:20" s="2" customFormat="1" ht="28.5" customHeight="1" x14ac:dyDescent="0.25">
      <c r="A23" s="369">
        <v>1402</v>
      </c>
      <c r="B23" s="288" t="s">
        <v>117</v>
      </c>
      <c r="C23" s="659">
        <v>19000000</v>
      </c>
      <c r="D23" s="659">
        <v>18464970.329999998</v>
      </c>
      <c r="E23" s="659">
        <f t="shared" si="0"/>
        <v>97.184054368421045</v>
      </c>
      <c r="F23" s="659">
        <v>18000000</v>
      </c>
      <c r="G23" s="659">
        <v>22563948.600000001</v>
      </c>
      <c r="H23" s="659">
        <f t="shared" si="1"/>
        <v>125.35527000000002</v>
      </c>
      <c r="I23" s="659">
        <v>21000000</v>
      </c>
      <c r="J23" s="659">
        <v>21051370.510000002</v>
      </c>
      <c r="K23" s="288">
        <f t="shared" si="2"/>
        <v>100.24462147619049</v>
      </c>
      <c r="L23" s="885">
        <v>25000000</v>
      </c>
      <c r="M23" s="659">
        <v>14035185</v>
      </c>
      <c r="N23" s="885">
        <v>20000000</v>
      </c>
      <c r="O23" s="659"/>
      <c r="P23" s="659"/>
      <c r="Q23" s="1435"/>
      <c r="R23" s="670"/>
      <c r="S23" s="668"/>
      <c r="T23" s="34"/>
    </row>
    <row r="24" spans="1:20" s="2" customFormat="1" ht="18" customHeight="1" x14ac:dyDescent="0.25">
      <c r="A24" s="369">
        <v>1403</v>
      </c>
      <c r="B24" s="288" t="s">
        <v>118</v>
      </c>
      <c r="C24" s="659">
        <v>8000000</v>
      </c>
      <c r="D24" s="659">
        <v>6472900.5</v>
      </c>
      <c r="E24" s="659">
        <f t="shared" si="0"/>
        <v>80.911256249999994</v>
      </c>
      <c r="F24" s="659">
        <v>9000000</v>
      </c>
      <c r="G24" s="659">
        <v>12739716.16</v>
      </c>
      <c r="H24" s="659">
        <f t="shared" si="1"/>
        <v>141.55240177777776</v>
      </c>
      <c r="I24" s="659">
        <v>14000000</v>
      </c>
      <c r="J24" s="659">
        <v>15172059.619999999</v>
      </c>
      <c r="K24" s="288">
        <f t="shared" si="2"/>
        <v>108.37185442857142</v>
      </c>
      <c r="L24" s="911">
        <v>16000000</v>
      </c>
      <c r="M24" s="659">
        <v>9407546</v>
      </c>
      <c r="N24" s="911">
        <v>12000000</v>
      </c>
      <c r="O24" s="659"/>
      <c r="P24" s="659"/>
      <c r="Q24" s="1435"/>
      <c r="R24" s="670"/>
      <c r="S24" s="291"/>
      <c r="T24" s="34"/>
    </row>
    <row r="25" spans="1:20" s="2" customFormat="1" ht="30" x14ac:dyDescent="0.25">
      <c r="A25" s="369">
        <v>1404</v>
      </c>
      <c r="B25" s="884" t="s">
        <v>119</v>
      </c>
      <c r="C25" s="877">
        <v>1000000</v>
      </c>
      <c r="D25" s="659">
        <v>360040.79</v>
      </c>
      <c r="E25" s="659">
        <f t="shared" si="0"/>
        <v>36.004078999999997</v>
      </c>
      <c r="F25" s="659">
        <v>900000</v>
      </c>
      <c r="G25" s="659">
        <v>895735.17</v>
      </c>
      <c r="H25" s="659">
        <f t="shared" si="1"/>
        <v>99.526129999999995</v>
      </c>
      <c r="I25" s="659">
        <v>500000</v>
      </c>
      <c r="J25" s="659">
        <v>448408.58</v>
      </c>
      <c r="K25" s="288">
        <f t="shared" si="2"/>
        <v>89.681715999999994</v>
      </c>
      <c r="L25" s="877">
        <v>500000</v>
      </c>
      <c r="M25" s="659">
        <v>99549</v>
      </c>
      <c r="N25" s="877">
        <v>300000</v>
      </c>
      <c r="O25" s="659"/>
      <c r="P25" s="659"/>
      <c r="Q25" s="1435"/>
      <c r="R25" s="670"/>
      <c r="S25" s="668"/>
      <c r="T25" s="34"/>
    </row>
    <row r="26" spans="1:20" s="2" customFormat="1" ht="30" customHeight="1" x14ac:dyDescent="0.25">
      <c r="A26" s="369">
        <v>1405</v>
      </c>
      <c r="B26" s="884" t="s">
        <v>201</v>
      </c>
      <c r="C26" s="877"/>
      <c r="D26" s="659"/>
      <c r="E26" s="659"/>
      <c r="F26" s="659"/>
      <c r="G26" s="659"/>
      <c r="H26" s="659"/>
      <c r="I26" s="659">
        <v>6400000</v>
      </c>
      <c r="J26" s="659">
        <v>8162362.4699999997</v>
      </c>
      <c r="K26" s="288">
        <f t="shared" si="2"/>
        <v>127.53691359374999</v>
      </c>
      <c r="L26" s="911">
        <v>8900000</v>
      </c>
      <c r="M26" s="659">
        <v>5120811</v>
      </c>
      <c r="N26" s="911">
        <v>9000000</v>
      </c>
      <c r="O26" s="659"/>
      <c r="P26" s="659"/>
      <c r="Q26" s="1435"/>
      <c r="R26" s="670"/>
      <c r="S26" s="668"/>
      <c r="T26" s="34"/>
    </row>
    <row r="27" spans="1:20" s="2" customFormat="1" ht="18" customHeight="1" x14ac:dyDescent="0.25">
      <c r="A27" s="369" t="s">
        <v>392</v>
      </c>
      <c r="B27" s="884" t="s">
        <v>210</v>
      </c>
      <c r="C27" s="877"/>
      <c r="D27" s="659"/>
      <c r="E27" s="659"/>
      <c r="F27" s="659"/>
      <c r="G27" s="659"/>
      <c r="H27" s="659"/>
      <c r="I27" s="659">
        <v>3200000</v>
      </c>
      <c r="J27" s="659">
        <v>3416649.4</v>
      </c>
      <c r="K27" s="288">
        <f t="shared" si="2"/>
        <v>106.77029375000001</v>
      </c>
      <c r="L27" s="877">
        <v>4000000</v>
      </c>
      <c r="M27" s="659">
        <v>2662762</v>
      </c>
      <c r="N27" s="877">
        <v>5000000</v>
      </c>
      <c r="O27" s="659"/>
      <c r="P27" s="659"/>
      <c r="Q27" s="1435"/>
      <c r="R27" s="670"/>
      <c r="S27" s="668"/>
      <c r="T27" s="34"/>
    </row>
    <row r="28" spans="1:20" s="2" customFormat="1" ht="18" customHeight="1" x14ac:dyDescent="0.25">
      <c r="A28" s="369">
        <v>1409</v>
      </c>
      <c r="B28" s="288" t="s">
        <v>17</v>
      </c>
      <c r="C28" s="877">
        <v>7000000</v>
      </c>
      <c r="D28" s="659">
        <v>6634942.9199999999</v>
      </c>
      <c r="E28" s="659">
        <f t="shared" si="0"/>
        <v>94.784898857142849</v>
      </c>
      <c r="F28" s="659">
        <v>6200000</v>
      </c>
      <c r="G28" s="659">
        <v>9911191.6500000004</v>
      </c>
      <c r="H28" s="659">
        <f t="shared" si="1"/>
        <v>159.85792983870968</v>
      </c>
      <c r="I28" s="659"/>
      <c r="J28" s="659">
        <v>0</v>
      </c>
      <c r="K28" s="288"/>
      <c r="L28" s="659"/>
      <c r="M28" s="659"/>
      <c r="N28" s="659"/>
      <c r="O28" s="659"/>
      <c r="P28" s="659"/>
      <c r="Q28" s="1435"/>
      <c r="R28" s="670"/>
      <c r="S28" s="291"/>
      <c r="T28" s="34"/>
    </row>
    <row r="29" spans="1:20" s="2" customFormat="1" ht="34.5" customHeight="1" x14ac:dyDescent="0.25">
      <c r="A29" s="369" t="s">
        <v>386</v>
      </c>
      <c r="B29" s="884" t="s">
        <v>206</v>
      </c>
      <c r="C29" s="877"/>
      <c r="D29" s="659"/>
      <c r="E29" s="659"/>
      <c r="F29" s="659"/>
      <c r="G29" s="659"/>
      <c r="H29" s="659"/>
      <c r="I29" s="659"/>
      <c r="J29" s="659">
        <v>0</v>
      </c>
      <c r="K29" s="288"/>
      <c r="L29" s="288">
        <v>1000000</v>
      </c>
      <c r="M29" s="659">
        <v>399861</v>
      </c>
      <c r="N29" s="288">
        <v>800000</v>
      </c>
      <c r="O29" s="659"/>
      <c r="P29" s="659"/>
      <c r="Q29" s="1435"/>
      <c r="R29" s="670"/>
      <c r="S29" s="291"/>
      <c r="T29" s="34"/>
    </row>
    <row r="30" spans="1:20" s="2" customFormat="1" ht="18" customHeight="1" x14ac:dyDescent="0.25">
      <c r="A30" s="369" t="s">
        <v>387</v>
      </c>
      <c r="B30" s="863" t="s">
        <v>207</v>
      </c>
      <c r="C30" s="877"/>
      <c r="D30" s="659"/>
      <c r="E30" s="659"/>
      <c r="F30" s="659"/>
      <c r="G30" s="659"/>
      <c r="H30" s="659"/>
      <c r="I30" s="659"/>
      <c r="J30" s="659">
        <v>0</v>
      </c>
      <c r="K30" s="288"/>
      <c r="L30" s="288">
        <v>500000</v>
      </c>
      <c r="M30" s="659">
        <v>8359</v>
      </c>
      <c r="N30" s="288">
        <v>100000</v>
      </c>
      <c r="O30" s="659"/>
      <c r="P30" s="659"/>
      <c r="Q30" s="1435"/>
      <c r="R30" s="670"/>
      <c r="S30" s="291"/>
      <c r="T30" s="34"/>
    </row>
    <row r="31" spans="1:20" s="2" customFormat="1" ht="18" customHeight="1" x14ac:dyDescent="0.25">
      <c r="A31" s="369" t="s">
        <v>388</v>
      </c>
      <c r="B31" s="863" t="s">
        <v>203</v>
      </c>
      <c r="C31" s="877"/>
      <c r="D31" s="659"/>
      <c r="E31" s="659"/>
      <c r="F31" s="659"/>
      <c r="G31" s="659"/>
      <c r="H31" s="659"/>
      <c r="I31" s="659">
        <v>600000</v>
      </c>
      <c r="J31" s="659">
        <v>1559216.89</v>
      </c>
      <c r="K31" s="288">
        <f t="shared" si="2"/>
        <v>259.86948166666662</v>
      </c>
      <c r="L31" s="288">
        <v>2000000</v>
      </c>
      <c r="M31" s="659">
        <v>765721</v>
      </c>
      <c r="N31" s="288">
        <v>1200000</v>
      </c>
      <c r="O31" s="659"/>
      <c r="P31" s="659"/>
      <c r="Q31" s="1435"/>
      <c r="R31" s="670"/>
      <c r="S31" s="291"/>
      <c r="T31" s="34"/>
    </row>
    <row r="32" spans="1:20" s="2" customFormat="1" ht="26.25" customHeight="1" x14ac:dyDescent="0.25">
      <c r="A32" s="369">
        <v>1506</v>
      </c>
      <c r="B32" s="574" t="s">
        <v>154</v>
      </c>
      <c r="C32" s="877">
        <v>114000000</v>
      </c>
      <c r="D32" s="659">
        <v>112339566.26000001</v>
      </c>
      <c r="E32" s="659">
        <f t="shared" si="0"/>
        <v>98.543479175438591</v>
      </c>
      <c r="F32" s="659">
        <v>150000000</v>
      </c>
      <c r="G32" s="659">
        <v>103935015.56999999</v>
      </c>
      <c r="H32" s="659">
        <f t="shared" si="1"/>
        <v>69.290010379999998</v>
      </c>
      <c r="I32" s="659">
        <v>150000000</v>
      </c>
      <c r="J32" s="659">
        <v>91815633.200000003</v>
      </c>
      <c r="K32" s="288">
        <f t="shared" si="2"/>
        <v>61.210422133333331</v>
      </c>
      <c r="L32" s="911">
        <v>95000000</v>
      </c>
      <c r="M32" s="659">
        <v>54971169</v>
      </c>
      <c r="N32" s="911">
        <v>60000000</v>
      </c>
      <c r="O32" s="659"/>
      <c r="P32" s="659"/>
      <c r="Q32" s="1435"/>
      <c r="R32" s="670"/>
      <c r="S32" s="668"/>
      <c r="T32" s="34"/>
    </row>
    <row r="33" spans="1:20" s="2" customFormat="1" ht="18" customHeight="1" x14ac:dyDescent="0.25">
      <c r="A33" s="369">
        <v>1701</v>
      </c>
      <c r="B33" s="863" t="s">
        <v>143</v>
      </c>
      <c r="C33" s="877"/>
      <c r="D33" s="659"/>
      <c r="E33" s="659"/>
      <c r="F33" s="659"/>
      <c r="G33" s="659"/>
      <c r="H33" s="659"/>
      <c r="I33" s="659"/>
      <c r="J33" s="659">
        <v>11499444.58</v>
      </c>
      <c r="K33" s="288"/>
      <c r="L33" s="911">
        <v>5000000</v>
      </c>
      <c r="M33" s="659">
        <v>3834175</v>
      </c>
      <c r="N33" s="911">
        <v>1000000</v>
      </c>
      <c r="O33" s="659"/>
      <c r="P33" s="659"/>
      <c r="Q33" s="1435"/>
      <c r="R33" s="670"/>
      <c r="S33" s="668"/>
      <c r="T33" s="34"/>
    </row>
    <row r="34" spans="1:20" s="2" customFormat="1" ht="18" customHeight="1" x14ac:dyDescent="0.25">
      <c r="A34" s="369">
        <v>1702</v>
      </c>
      <c r="B34" s="884" t="s">
        <v>134</v>
      </c>
      <c r="C34" s="877">
        <v>2000000</v>
      </c>
      <c r="D34" s="659">
        <v>1769207.8</v>
      </c>
      <c r="E34" s="659">
        <f t="shared" si="0"/>
        <v>88.460390000000004</v>
      </c>
      <c r="F34" s="659">
        <v>3000000</v>
      </c>
      <c r="G34" s="659">
        <v>3282790.61</v>
      </c>
      <c r="H34" s="659">
        <f t="shared" si="1"/>
        <v>109.42635366666667</v>
      </c>
      <c r="I34" s="659">
        <v>25000000</v>
      </c>
      <c r="J34" s="659">
        <v>2546101</v>
      </c>
      <c r="K34" s="288">
        <f t="shared" si="2"/>
        <v>10.184403999999999</v>
      </c>
      <c r="L34" s="659"/>
      <c r="M34" s="659"/>
      <c r="N34" s="659"/>
      <c r="O34" s="659"/>
      <c r="P34" s="659"/>
      <c r="Q34" s="1435"/>
      <c r="R34" s="670"/>
      <c r="S34" s="291"/>
      <c r="T34" s="34"/>
    </row>
    <row r="35" spans="1:20" s="255" customFormat="1" ht="25.5" customHeight="1" x14ac:dyDescent="0.3">
      <c r="A35" s="1454" t="s">
        <v>140</v>
      </c>
      <c r="B35" s="1454"/>
      <c r="C35" s="550">
        <f>SUM(C12:C34)</f>
        <v>258050000</v>
      </c>
      <c r="D35" s="550">
        <f>SUM(D12:D34)</f>
        <v>248378757.01000005</v>
      </c>
      <c r="E35" s="550">
        <f t="shared" si="0"/>
        <v>96.252182526642144</v>
      </c>
      <c r="F35" s="550">
        <f>SUM(F12:F34)</f>
        <v>279801000</v>
      </c>
      <c r="G35" s="550">
        <f>SUM(G12:G34)</f>
        <v>259857603.75</v>
      </c>
      <c r="H35" s="550">
        <f t="shared" si="1"/>
        <v>92.872292718753684</v>
      </c>
      <c r="I35" s="550">
        <f>SUM(I12:I34)</f>
        <v>327650000</v>
      </c>
      <c r="J35" s="550">
        <f>SUM(J12:J34)</f>
        <v>263601570.41999999</v>
      </c>
      <c r="K35" s="738">
        <f t="shared" si="2"/>
        <v>80.452180808789862</v>
      </c>
      <c r="L35" s="550">
        <f>SUM(L12:L34)</f>
        <v>306000000</v>
      </c>
      <c r="M35" s="550">
        <f t="shared" ref="M35:P35" si="5">SUM(M12:M34)</f>
        <v>151334352</v>
      </c>
      <c r="N35" s="550">
        <f t="shared" ref="N35" si="6">SUM(N12:N34)</f>
        <v>343050000</v>
      </c>
      <c r="O35" s="550"/>
      <c r="P35" s="550">
        <f t="shared" si="5"/>
        <v>0</v>
      </c>
      <c r="Q35" s="1435"/>
      <c r="R35" s="669"/>
      <c r="S35" s="669"/>
      <c r="T35" s="696"/>
    </row>
    <row r="36" spans="1:20" s="917" customFormat="1" ht="25.5" customHeight="1" thickBot="1" x14ac:dyDescent="0.35">
      <c r="A36" s="1455" t="s">
        <v>2</v>
      </c>
      <c r="B36" s="1455"/>
      <c r="C36" s="117">
        <f>C35+C11</f>
        <v>1349419093</v>
      </c>
      <c r="D36" s="117">
        <f>D35+D11</f>
        <v>1323546574.0899999</v>
      </c>
      <c r="E36" s="117">
        <f t="shared" si="0"/>
        <v>98.082692097346808</v>
      </c>
      <c r="F36" s="117">
        <f>F35+F11</f>
        <v>1504363748</v>
      </c>
      <c r="G36" s="117">
        <f>G35+G11</f>
        <v>1288581877.2399998</v>
      </c>
      <c r="H36" s="117">
        <f t="shared" si="1"/>
        <v>85.656270230728779</v>
      </c>
      <c r="I36" s="117">
        <f>I35+I11</f>
        <v>1477650000</v>
      </c>
      <c r="J36" s="117">
        <f>J11+J35</f>
        <v>1540671737.6700001</v>
      </c>
      <c r="K36" s="717">
        <f t="shared" si="2"/>
        <v>104.26499764287891</v>
      </c>
      <c r="L36" s="117">
        <f>L11+L35</f>
        <v>1553724000</v>
      </c>
      <c r="M36" s="117">
        <f t="shared" ref="M36:P36" si="7">M11+M35</f>
        <v>991986597</v>
      </c>
      <c r="N36" s="117">
        <f t="shared" ref="N36" si="8">N11+N35</f>
        <v>1924404000</v>
      </c>
      <c r="O36" s="117"/>
      <c r="P36" s="117">
        <f t="shared" si="7"/>
        <v>0</v>
      </c>
      <c r="Q36" s="1459"/>
      <c r="R36" s="916"/>
      <c r="S36" s="916"/>
    </row>
    <row r="37" spans="1:20" s="43" customFormat="1" ht="12" hidden="1" customHeight="1" thickTop="1" x14ac:dyDescent="0.3">
      <c r="A37" s="188"/>
      <c r="B37" s="188"/>
      <c r="C37" s="160"/>
      <c r="D37" s="161"/>
      <c r="E37" s="161"/>
      <c r="F37" s="160"/>
      <c r="G37" s="160"/>
      <c r="H37" s="160"/>
      <c r="I37" s="160"/>
      <c r="J37" s="160"/>
      <c r="K37" s="162"/>
      <c r="L37" s="162"/>
      <c r="M37" s="162"/>
      <c r="N37" s="162"/>
      <c r="O37" s="162"/>
      <c r="P37" s="162"/>
      <c r="Q37" s="638"/>
      <c r="R37" s="76"/>
      <c r="S37" s="76"/>
      <c r="T37" s="159"/>
    </row>
    <row r="38" spans="1:20" s="122" customFormat="1" ht="15.75" hidden="1" customHeight="1" x14ac:dyDescent="0.25">
      <c r="A38" s="9"/>
      <c r="B38" s="9" t="s">
        <v>188</v>
      </c>
      <c r="C38" s="96" t="s">
        <v>191</v>
      </c>
      <c r="D38" s="96"/>
      <c r="E38" s="96"/>
      <c r="F38" s="9"/>
      <c r="G38" s="9"/>
      <c r="H38" s="9"/>
      <c r="I38" s="9"/>
      <c r="J38" s="9"/>
      <c r="K38" s="160"/>
      <c r="L38" s="160"/>
      <c r="M38" s="160"/>
      <c r="N38" s="160"/>
      <c r="O38" s="160"/>
      <c r="P38" s="160"/>
      <c r="Q38" s="83"/>
      <c r="R38" s="11"/>
      <c r="S38" s="11"/>
      <c r="T38" s="4"/>
    </row>
    <row r="39" spans="1:20" s="122" customFormat="1" ht="15.75" hidden="1" customHeight="1" x14ac:dyDescent="0.25">
      <c r="B39" s="121" t="s">
        <v>189</v>
      </c>
      <c r="C39" s="136"/>
      <c r="D39" s="136" t="s">
        <v>190</v>
      </c>
      <c r="E39" s="136"/>
      <c r="F39" s="168"/>
      <c r="G39" s="168"/>
      <c r="H39" s="168"/>
      <c r="I39" s="168"/>
      <c r="J39" s="168"/>
      <c r="K39" s="189"/>
      <c r="L39" s="189"/>
      <c r="M39" s="189"/>
      <c r="N39" s="189"/>
      <c r="O39" s="189"/>
      <c r="P39" s="189"/>
      <c r="Q39" s="638"/>
      <c r="R39" s="76"/>
      <c r="S39" s="76"/>
      <c r="T39" s="4"/>
    </row>
    <row r="40" spans="1:20" s="122" customFormat="1" ht="16.5" hidden="1" thickTop="1" x14ac:dyDescent="0.25">
      <c r="A40" s="121"/>
      <c r="B40" s="121"/>
      <c r="C40" s="108"/>
      <c r="D40" s="108"/>
      <c r="E40" s="108"/>
      <c r="F40" s="108"/>
      <c r="G40" s="108"/>
      <c r="H40" s="108"/>
      <c r="I40" s="108"/>
      <c r="J40" s="108"/>
      <c r="K40" s="160"/>
      <c r="L40" s="160"/>
      <c r="M40" s="160"/>
      <c r="N40" s="160"/>
      <c r="O40" s="160"/>
      <c r="P40" s="160"/>
      <c r="Q40" s="83"/>
      <c r="R40" s="11"/>
      <c r="S40" s="11"/>
      <c r="T40" s="4"/>
    </row>
    <row r="41" spans="1:20" s="122" customFormat="1" ht="16.5" hidden="1" thickTop="1" x14ac:dyDescent="0.25">
      <c r="A41" s="121"/>
      <c r="B41" s="121" t="s">
        <v>159</v>
      </c>
      <c r="C41" s="108" t="s">
        <v>160</v>
      </c>
      <c r="D41" s="108"/>
      <c r="E41" s="108"/>
      <c r="F41" s="108"/>
      <c r="G41" s="108"/>
      <c r="H41" s="108"/>
      <c r="I41" s="124" t="s">
        <v>186</v>
      </c>
      <c r="J41" s="161"/>
      <c r="K41" s="162"/>
      <c r="L41" s="162"/>
      <c r="M41" s="162"/>
      <c r="N41" s="162"/>
      <c r="O41" s="162"/>
      <c r="P41" s="162"/>
      <c r="Q41" s="638"/>
      <c r="R41" s="76"/>
      <c r="S41" s="76"/>
      <c r="T41" s="4"/>
    </row>
    <row r="42" spans="1:20" s="122" customFormat="1" ht="14.25" hidden="1" customHeight="1" x14ac:dyDescent="0.25">
      <c r="A42" s="121"/>
      <c r="B42" s="121"/>
      <c r="C42" s="108"/>
      <c r="D42" s="108"/>
      <c r="E42" s="108"/>
      <c r="F42" s="162"/>
      <c r="G42" s="162"/>
      <c r="H42" s="162"/>
      <c r="K42" s="160"/>
      <c r="L42" s="160"/>
      <c r="M42" s="160"/>
      <c r="N42" s="160"/>
      <c r="O42" s="160"/>
      <c r="P42" s="160"/>
      <c r="Q42" s="83"/>
      <c r="R42" s="11"/>
      <c r="S42" s="11"/>
      <c r="T42" s="4"/>
    </row>
    <row r="43" spans="1:20" s="122" customFormat="1" ht="9.75" hidden="1" customHeight="1" x14ac:dyDescent="0.25">
      <c r="C43" s="7"/>
      <c r="D43" s="190"/>
      <c r="E43" s="190"/>
      <c r="F43" s="160"/>
      <c r="G43" s="160"/>
      <c r="H43" s="160"/>
      <c r="K43" s="162"/>
      <c r="L43" s="162"/>
      <c r="M43" s="162"/>
      <c r="N43" s="162"/>
      <c r="O43" s="162"/>
      <c r="P43" s="162"/>
      <c r="Q43" s="638"/>
      <c r="R43" s="76"/>
      <c r="S43" s="76"/>
      <c r="T43" s="4"/>
    </row>
    <row r="44" spans="1:20" s="122" customFormat="1" ht="16.5" hidden="1" thickTop="1" x14ac:dyDescent="0.25">
      <c r="A44" s="121"/>
      <c r="B44" s="121"/>
      <c r="K44" s="160"/>
      <c r="L44" s="160"/>
      <c r="M44" s="160"/>
      <c r="N44" s="160"/>
      <c r="O44" s="160"/>
      <c r="P44" s="160"/>
      <c r="Q44" s="164"/>
      <c r="R44" s="4"/>
      <c r="S44" s="4"/>
      <c r="T44" s="4"/>
    </row>
    <row r="45" spans="1:20" s="2" customFormat="1" ht="16.5" hidden="1" thickTop="1" x14ac:dyDescent="0.25">
      <c r="A45" s="4"/>
      <c r="B45" s="46"/>
      <c r="K45" s="162"/>
      <c r="L45" s="162"/>
      <c r="M45" s="162"/>
      <c r="N45" s="162"/>
      <c r="O45" s="162"/>
      <c r="P45" s="162"/>
      <c r="Q45" s="83"/>
      <c r="R45" s="34"/>
      <c r="S45" s="34"/>
      <c r="T45" s="34"/>
    </row>
    <row r="46" spans="1:20" s="2" customFormat="1" ht="16.5" hidden="1" thickTop="1" x14ac:dyDescent="0.25">
      <c r="A46" s="4"/>
      <c r="B46" s="46"/>
      <c r="K46" s="160"/>
      <c r="L46" s="160"/>
      <c r="M46" s="160"/>
      <c r="N46" s="160"/>
      <c r="O46" s="160"/>
      <c r="P46" s="160"/>
      <c r="Q46" s="164"/>
      <c r="R46" s="34"/>
      <c r="S46" s="34"/>
      <c r="T46" s="34"/>
    </row>
    <row r="47" spans="1:20" ht="15.75" hidden="1" thickTop="1" x14ac:dyDescent="0.25">
      <c r="R47" s="185"/>
      <c r="S47" s="185"/>
      <c r="T47" s="185"/>
    </row>
    <row r="48" spans="1:20" ht="15.75" thickTop="1" x14ac:dyDescent="0.25">
      <c r="A48" s="2"/>
      <c r="F48" s="1453"/>
      <c r="G48" s="1453"/>
      <c r="H48" s="1453"/>
      <c r="I48" s="1453"/>
      <c r="K48" s="39"/>
      <c r="L48" s="39"/>
      <c r="M48" s="39"/>
      <c r="N48" s="39"/>
      <c r="O48" s="39"/>
      <c r="P48" s="39"/>
      <c r="R48" s="185"/>
      <c r="S48" s="185"/>
      <c r="T48" s="185"/>
    </row>
    <row r="49" spans="1:20" s="2" customFormat="1" x14ac:dyDescent="0.25">
      <c r="I49" s="162"/>
      <c r="J49" s="162"/>
      <c r="K49" s="162"/>
      <c r="L49" s="162"/>
      <c r="M49" s="162"/>
      <c r="N49" s="162"/>
      <c r="O49" s="162"/>
      <c r="P49" s="162"/>
      <c r="Q49" s="638"/>
      <c r="R49" s="34"/>
      <c r="S49" s="34"/>
      <c r="T49" s="34"/>
    </row>
    <row r="50" spans="1:20" s="2" customFormat="1" ht="16.5" customHeight="1" x14ac:dyDescent="0.3">
      <c r="A50" s="79" t="s">
        <v>444</v>
      </c>
      <c r="B50" s="79"/>
      <c r="C50" s="79"/>
      <c r="D50" s="79"/>
      <c r="E50" s="79"/>
      <c r="F50" s="79"/>
      <c r="G50" s="79"/>
      <c r="H50" s="79"/>
      <c r="I50" s="79"/>
      <c r="J50" s="79"/>
      <c r="K50" s="1153"/>
      <c r="L50" s="1153"/>
      <c r="M50" s="1153"/>
      <c r="N50" s="1153"/>
      <c r="O50" s="1153"/>
      <c r="P50" s="1153"/>
      <c r="Q50" s="83"/>
      <c r="R50" s="76"/>
      <c r="S50" s="76"/>
      <c r="T50" s="34"/>
    </row>
    <row r="51" spans="1:20" s="2" customFormat="1" ht="18.75" x14ac:dyDescent="0.3">
      <c r="A51" s="33" t="s">
        <v>37</v>
      </c>
      <c r="B51" s="40"/>
      <c r="I51" s="162"/>
      <c r="J51" s="162"/>
      <c r="K51" s="162"/>
      <c r="L51" s="162"/>
      <c r="M51" s="162"/>
      <c r="N51" s="162"/>
      <c r="O51" s="162"/>
      <c r="P51" s="162"/>
      <c r="Q51" s="638"/>
      <c r="R51" s="11"/>
      <c r="S51" s="11"/>
      <c r="T51" s="34"/>
    </row>
    <row r="52" spans="1:20" s="2" customFormat="1" ht="18.75" x14ac:dyDescent="0.3">
      <c r="A52" s="33" t="s">
        <v>38</v>
      </c>
      <c r="B52" s="40"/>
      <c r="I52" s="160"/>
      <c r="J52" s="160"/>
      <c r="K52" s="161"/>
      <c r="L52" s="161"/>
      <c r="M52" s="161"/>
      <c r="N52" s="161"/>
      <c r="O52" s="161"/>
      <c r="P52" s="161"/>
      <c r="Q52" s="638"/>
      <c r="R52" s="76"/>
      <c r="S52" s="76"/>
      <c r="T52" s="34"/>
    </row>
    <row r="53" spans="1:20" s="2" customFormat="1" ht="18.75" x14ac:dyDescent="0.3">
      <c r="A53" s="33" t="s">
        <v>90</v>
      </c>
      <c r="B53" s="40"/>
      <c r="I53" s="162"/>
      <c r="J53" s="162"/>
      <c r="K53" s="162"/>
      <c r="L53" s="162"/>
      <c r="M53" s="162"/>
      <c r="N53" s="162"/>
      <c r="O53" s="162"/>
      <c r="P53" s="162"/>
      <c r="Q53" s="83"/>
      <c r="R53" s="11"/>
      <c r="S53" s="11"/>
      <c r="T53" s="34"/>
    </row>
    <row r="54" spans="1:20" ht="15.75" customHeight="1" x14ac:dyDescent="0.25">
      <c r="I54" s="160"/>
      <c r="J54" s="160"/>
      <c r="K54" s="161"/>
      <c r="L54" s="161"/>
      <c r="M54" s="161"/>
      <c r="N54" s="161"/>
      <c r="O54" s="161"/>
      <c r="P54" s="161"/>
      <c r="Q54" s="638"/>
      <c r="R54" s="76"/>
      <c r="S54" s="76"/>
      <c r="T54" s="185"/>
    </row>
    <row r="55" spans="1:20" ht="15" customHeight="1" x14ac:dyDescent="0.25">
      <c r="A55" s="1235" t="s">
        <v>18</v>
      </c>
      <c r="B55" s="1235" t="s">
        <v>7</v>
      </c>
      <c r="C55" s="1440">
        <v>2022</v>
      </c>
      <c r="D55" s="1440"/>
      <c r="E55" s="1440"/>
      <c r="F55" s="1235">
        <v>2023</v>
      </c>
      <c r="G55" s="1235"/>
      <c r="H55" s="1235"/>
      <c r="I55" s="1235">
        <v>2024</v>
      </c>
      <c r="J55" s="1235"/>
      <c r="K55" s="1151"/>
      <c r="L55" s="1235">
        <v>2025</v>
      </c>
      <c r="M55" s="1235"/>
      <c r="N55" s="1344" t="s">
        <v>446</v>
      </c>
      <c r="O55" s="1344" t="s">
        <v>448</v>
      </c>
      <c r="P55" s="1344" t="s">
        <v>447</v>
      </c>
      <c r="Q55" s="1344" t="s">
        <v>450</v>
      </c>
      <c r="R55" s="11"/>
      <c r="S55" s="11"/>
      <c r="T55" s="185"/>
    </row>
    <row r="56" spans="1:20" s="174" customFormat="1" ht="33.75" customHeight="1" x14ac:dyDescent="0.25">
      <c r="A56" s="1235"/>
      <c r="B56" s="1235"/>
      <c r="C56" s="1151" t="s">
        <v>178</v>
      </c>
      <c r="D56" s="1151" t="s">
        <v>1</v>
      </c>
      <c r="E56" s="874" t="s">
        <v>138</v>
      </c>
      <c r="F56" s="1151" t="s">
        <v>0</v>
      </c>
      <c r="G56" s="875" t="s">
        <v>1</v>
      </c>
      <c r="H56" s="875" t="s">
        <v>138</v>
      </c>
      <c r="I56" s="690" t="s">
        <v>0</v>
      </c>
      <c r="J56" s="1151" t="s">
        <v>1</v>
      </c>
      <c r="K56" s="694" t="s">
        <v>138</v>
      </c>
      <c r="L56" s="690" t="s">
        <v>0</v>
      </c>
      <c r="M56" s="1151" t="s">
        <v>1</v>
      </c>
      <c r="N56" s="1344"/>
      <c r="O56" s="1344"/>
      <c r="P56" s="1344"/>
      <c r="Q56" s="1344"/>
      <c r="R56" s="76"/>
      <c r="S56" s="76"/>
      <c r="T56" s="649"/>
    </row>
    <row r="57" spans="1:20" s="2" customFormat="1" ht="18" customHeight="1" x14ac:dyDescent="0.25">
      <c r="A57" s="369">
        <v>1001</v>
      </c>
      <c r="B57" s="876" t="s">
        <v>8</v>
      </c>
      <c r="C57" s="877">
        <v>7082263443</v>
      </c>
      <c r="D57" s="878">
        <v>6957218132.4700003</v>
      </c>
      <c r="E57" s="878">
        <f>D57/C57*100</f>
        <v>98.234387755603862</v>
      </c>
      <c r="F57" s="878">
        <f>7419960000-138821000+41000000</f>
        <v>7322139000</v>
      </c>
      <c r="G57" s="877">
        <v>6829708978.9899998</v>
      </c>
      <c r="H57" s="878">
        <f>G57/F57*100</f>
        <v>93.274779118369651</v>
      </c>
      <c r="I57" s="878">
        <v>6500000000</v>
      </c>
      <c r="J57" s="878">
        <v>6244467197.2600002</v>
      </c>
      <c r="K57" s="878">
        <f>J57/I57*100</f>
        <v>96.068726111692314</v>
      </c>
      <c r="L57" s="653">
        <v>6303899000</v>
      </c>
      <c r="M57" s="878">
        <v>5147728327</v>
      </c>
      <c r="N57" s="653">
        <v>9613196000</v>
      </c>
      <c r="O57" s="878"/>
      <c r="P57" s="878"/>
      <c r="Q57" s="1460" t="s">
        <v>453</v>
      </c>
      <c r="R57" s="291"/>
      <c r="S57" s="291"/>
      <c r="T57" s="34"/>
    </row>
    <row r="58" spans="1:20" s="2" customFormat="1" ht="18" customHeight="1" x14ac:dyDescent="0.25">
      <c r="A58" s="369">
        <v>1002</v>
      </c>
      <c r="B58" s="876" t="s">
        <v>9</v>
      </c>
      <c r="C58" s="877">
        <v>20000000</v>
      </c>
      <c r="D58" s="879">
        <v>16309270.119999999</v>
      </c>
      <c r="E58" s="879">
        <f t="shared" ref="E58:E81" si="9">D58/C58*100</f>
        <v>81.546350599999997</v>
      </c>
      <c r="F58" s="879">
        <v>7500000</v>
      </c>
      <c r="G58" s="877">
        <v>7049723.2699999996</v>
      </c>
      <c r="H58" s="879">
        <f t="shared" ref="H58:H81" si="10">G58/F58*100</f>
        <v>93.996310266666654</v>
      </c>
      <c r="I58" s="879">
        <v>8000000</v>
      </c>
      <c r="J58" s="879">
        <v>15629164.189999999</v>
      </c>
      <c r="K58" s="878">
        <f t="shared" ref="K58:K81" si="11">J58/I58*100</f>
        <v>195.36455237499999</v>
      </c>
      <c r="L58" s="755">
        <v>26675000</v>
      </c>
      <c r="M58" s="879">
        <v>13599167</v>
      </c>
      <c r="N58" s="755">
        <v>33000000</v>
      </c>
      <c r="O58" s="879"/>
      <c r="P58" s="879"/>
      <c r="Q58" s="1461"/>
      <c r="R58" s="668"/>
      <c r="S58" s="668"/>
      <c r="T58" s="34"/>
    </row>
    <row r="59" spans="1:20" s="2" customFormat="1" ht="18" customHeight="1" x14ac:dyDescent="0.25">
      <c r="A59" s="369">
        <v>1003</v>
      </c>
      <c r="B59" s="876" t="s">
        <v>10</v>
      </c>
      <c r="C59" s="877">
        <v>2171059310</v>
      </c>
      <c r="D59" s="879">
        <v>2162883665.8400002</v>
      </c>
      <c r="E59" s="879">
        <f t="shared" si="9"/>
        <v>99.623426033441717</v>
      </c>
      <c r="F59" s="879">
        <v>2214778000</v>
      </c>
      <c r="G59" s="877">
        <v>2159418713.0999999</v>
      </c>
      <c r="H59" s="879">
        <f t="shared" si="10"/>
        <v>97.500458876691027</v>
      </c>
      <c r="I59" s="879">
        <v>2000000000</v>
      </c>
      <c r="J59" s="879">
        <v>3116707361.23</v>
      </c>
      <c r="K59" s="878">
        <f t="shared" si="11"/>
        <v>155.83536806149999</v>
      </c>
      <c r="L59" s="653">
        <v>2487643000</v>
      </c>
      <c r="M59" s="879">
        <v>1924006028</v>
      </c>
      <c r="N59" s="653">
        <v>2285771000</v>
      </c>
      <c r="O59" s="879"/>
      <c r="P59" s="879"/>
      <c r="Q59" s="1461"/>
      <c r="R59" s="291"/>
      <c r="S59" s="291"/>
      <c r="T59" s="34"/>
    </row>
    <row r="60" spans="1:20" s="255" customFormat="1" ht="25.5" customHeight="1" x14ac:dyDescent="0.3">
      <c r="A60" s="1454" t="s">
        <v>139</v>
      </c>
      <c r="B60" s="1454"/>
      <c r="C60" s="880">
        <f>SUM(C57:C59)</f>
        <v>9273322753</v>
      </c>
      <c r="D60" s="880">
        <f>SUM(D57:D59)</f>
        <v>9136411068.4300003</v>
      </c>
      <c r="E60" s="880">
        <f t="shared" si="9"/>
        <v>98.523596253287877</v>
      </c>
      <c r="F60" s="880">
        <f>SUM(F57:F59)</f>
        <v>9544417000</v>
      </c>
      <c r="G60" s="880">
        <f>SUM(G57:G59)</f>
        <v>8996177415.3600006</v>
      </c>
      <c r="H60" s="880">
        <f t="shared" si="10"/>
        <v>94.255913329855574</v>
      </c>
      <c r="I60" s="880">
        <f>SUM(I57:I59)</f>
        <v>8508000000</v>
      </c>
      <c r="J60" s="881">
        <f>SUM(J57:J59)</f>
        <v>9376803722.6800003</v>
      </c>
      <c r="K60" s="882">
        <f t="shared" si="11"/>
        <v>110.21160934038552</v>
      </c>
      <c r="L60" s="881">
        <f>SUM(L57:L59)</f>
        <v>8818217000</v>
      </c>
      <c r="M60" s="881">
        <f t="shared" ref="M60:P60" si="12">SUM(M57:M59)</f>
        <v>7085333522</v>
      </c>
      <c r="N60" s="881">
        <f t="shared" ref="N60" si="13">SUM(N57:N59)</f>
        <v>11931967000</v>
      </c>
      <c r="O60" s="881"/>
      <c r="P60" s="881">
        <f t="shared" si="12"/>
        <v>0</v>
      </c>
      <c r="Q60" s="1461"/>
      <c r="R60" s="669"/>
      <c r="S60" s="669"/>
      <c r="T60" s="696"/>
    </row>
    <row r="61" spans="1:20" s="2" customFormat="1" ht="18" customHeight="1" x14ac:dyDescent="0.25">
      <c r="A61" s="369">
        <v>1101</v>
      </c>
      <c r="B61" s="876" t="s">
        <v>112</v>
      </c>
      <c r="C61" s="883">
        <v>500000</v>
      </c>
      <c r="D61" s="883">
        <v>351425.6</v>
      </c>
      <c r="E61" s="883">
        <f t="shared" si="9"/>
        <v>70.285119999999992</v>
      </c>
      <c r="F61" s="883">
        <v>100000</v>
      </c>
      <c r="G61" s="877">
        <v>81409</v>
      </c>
      <c r="H61" s="883">
        <f t="shared" si="10"/>
        <v>81.408999999999992</v>
      </c>
      <c r="I61" s="883">
        <v>300000</v>
      </c>
      <c r="J61" s="883">
        <v>200141.04</v>
      </c>
      <c r="K61" s="878">
        <f t="shared" si="11"/>
        <v>66.713679999999997</v>
      </c>
      <c r="L61" s="653">
        <v>200000</v>
      </c>
      <c r="M61" s="883">
        <v>20992</v>
      </c>
      <c r="N61" s="653">
        <v>200000</v>
      </c>
      <c r="O61" s="883"/>
      <c r="P61" s="883"/>
      <c r="Q61" s="1461"/>
      <c r="R61" s="361"/>
      <c r="S61" s="291"/>
      <c r="T61" s="34"/>
    </row>
    <row r="62" spans="1:20" s="2" customFormat="1" ht="29.25" customHeight="1" x14ac:dyDescent="0.25">
      <c r="A62" s="369">
        <v>1201</v>
      </c>
      <c r="B62" s="884" t="s">
        <v>12</v>
      </c>
      <c r="C62" s="885">
        <v>3000000</v>
      </c>
      <c r="D62" s="885">
        <v>2998773.33</v>
      </c>
      <c r="E62" s="885">
        <f t="shared" si="9"/>
        <v>99.959111000000007</v>
      </c>
      <c r="F62" s="885">
        <v>3000000</v>
      </c>
      <c r="G62" s="877">
        <v>2974198.95</v>
      </c>
      <c r="H62" s="885">
        <f t="shared" si="10"/>
        <v>99.139965000000004</v>
      </c>
      <c r="I62" s="885">
        <v>3400000</v>
      </c>
      <c r="J62" s="885">
        <v>3346398.67</v>
      </c>
      <c r="K62" s="878">
        <f t="shared" si="11"/>
        <v>98.423490294117641</v>
      </c>
      <c r="L62" s="755">
        <v>3000000</v>
      </c>
      <c r="M62" s="885">
        <v>50000</v>
      </c>
      <c r="N62" s="755">
        <v>2500000</v>
      </c>
      <c r="O62" s="885"/>
      <c r="P62" s="885"/>
      <c r="Q62" s="1461"/>
      <c r="R62" s="361"/>
      <c r="S62" s="668"/>
      <c r="T62" s="34"/>
    </row>
    <row r="63" spans="1:20" s="2" customFormat="1" ht="18" customHeight="1" x14ac:dyDescent="0.25">
      <c r="A63" s="369">
        <v>1202</v>
      </c>
      <c r="B63" s="288" t="s">
        <v>13</v>
      </c>
      <c r="C63" s="885">
        <v>500000</v>
      </c>
      <c r="D63" s="885">
        <v>497907</v>
      </c>
      <c r="E63" s="885">
        <f t="shared" si="9"/>
        <v>99.581400000000002</v>
      </c>
      <c r="F63" s="885">
        <v>1000000</v>
      </c>
      <c r="G63" s="877">
        <v>944334.55</v>
      </c>
      <c r="H63" s="885">
        <f t="shared" si="10"/>
        <v>94.433454999999995</v>
      </c>
      <c r="I63" s="885"/>
      <c r="J63" s="684">
        <v>0</v>
      </c>
      <c r="K63" s="878"/>
      <c r="L63" s="653"/>
      <c r="M63" s="885"/>
      <c r="N63" s="653"/>
      <c r="O63" s="885"/>
      <c r="P63" s="885"/>
      <c r="Q63" s="1461"/>
      <c r="R63" s="361"/>
      <c r="S63" s="291"/>
      <c r="T63" s="34"/>
    </row>
    <row r="64" spans="1:20" s="2" customFormat="1" ht="18" customHeight="1" x14ac:dyDescent="0.25">
      <c r="A64" s="369" t="s">
        <v>390</v>
      </c>
      <c r="B64" s="288" t="s">
        <v>198</v>
      </c>
      <c r="C64" s="885"/>
      <c r="D64" s="885"/>
      <c r="E64" s="885"/>
      <c r="F64" s="885"/>
      <c r="G64" s="885"/>
      <c r="H64" s="885"/>
      <c r="I64" s="885">
        <v>1000000</v>
      </c>
      <c r="J64" s="684">
        <v>72600.2</v>
      </c>
      <c r="K64" s="878">
        <f t="shared" si="11"/>
        <v>7.2600200000000008</v>
      </c>
      <c r="L64" s="755">
        <v>300000</v>
      </c>
      <c r="M64" s="885">
        <v>200000</v>
      </c>
      <c r="N64" s="755">
        <v>300000</v>
      </c>
      <c r="O64" s="885"/>
      <c r="P64" s="885"/>
      <c r="Q64" s="1461"/>
      <c r="R64" s="361"/>
      <c r="S64" s="291"/>
      <c r="T64" s="34"/>
    </row>
    <row r="65" spans="1:20" s="2" customFormat="1" ht="18" customHeight="1" x14ac:dyDescent="0.25">
      <c r="A65" s="369">
        <v>1205</v>
      </c>
      <c r="B65" s="288" t="s">
        <v>124</v>
      </c>
      <c r="C65" s="885">
        <v>500000</v>
      </c>
      <c r="D65" s="885">
        <v>285472.5</v>
      </c>
      <c r="E65" s="885">
        <f t="shared" si="9"/>
        <v>57.094500000000004</v>
      </c>
      <c r="F65" s="885">
        <v>250000</v>
      </c>
      <c r="G65" s="877">
        <v>7890</v>
      </c>
      <c r="H65" s="885">
        <f t="shared" si="10"/>
        <v>3.1559999999999997</v>
      </c>
      <c r="I65" s="885">
        <v>250000</v>
      </c>
      <c r="J65" s="684">
        <v>247110</v>
      </c>
      <c r="K65" s="878">
        <f t="shared" si="11"/>
        <v>98.843999999999994</v>
      </c>
      <c r="L65" s="653">
        <v>250000</v>
      </c>
      <c r="M65" s="885">
        <v>35566</v>
      </c>
      <c r="N65" s="653">
        <v>200000</v>
      </c>
      <c r="O65" s="885"/>
      <c r="P65" s="885"/>
      <c r="Q65" s="1461"/>
      <c r="R65" s="361"/>
      <c r="S65" s="668"/>
      <c r="T65" s="34"/>
    </row>
    <row r="66" spans="1:20" s="2" customFormat="1" ht="18" customHeight="1" x14ac:dyDescent="0.25">
      <c r="A66" s="369">
        <v>1301</v>
      </c>
      <c r="B66" s="288" t="s">
        <v>14</v>
      </c>
      <c r="C66" s="885">
        <v>600000</v>
      </c>
      <c r="D66" s="885">
        <v>599966.14</v>
      </c>
      <c r="E66" s="885">
        <f t="shared" si="9"/>
        <v>99.994356666666675</v>
      </c>
      <c r="F66" s="885">
        <v>700000</v>
      </c>
      <c r="G66" s="877">
        <v>648481</v>
      </c>
      <c r="H66" s="885">
        <f t="shared" si="10"/>
        <v>92.640142857142862</v>
      </c>
      <c r="I66" s="885">
        <v>700000</v>
      </c>
      <c r="J66" s="684">
        <v>591009.09</v>
      </c>
      <c r="K66" s="878">
        <f t="shared" si="11"/>
        <v>84.429869999999994</v>
      </c>
      <c r="L66" s="684">
        <v>2000000</v>
      </c>
      <c r="M66" s="885">
        <v>43251</v>
      </c>
      <c r="N66" s="684">
        <v>2000000</v>
      </c>
      <c r="O66" s="885"/>
      <c r="P66" s="885"/>
      <c r="Q66" s="1461"/>
      <c r="R66" s="361"/>
      <c r="S66" s="291"/>
      <c r="T66" s="34"/>
    </row>
    <row r="67" spans="1:20" s="2" customFormat="1" ht="18" customHeight="1" x14ac:dyDescent="0.25">
      <c r="A67" s="369">
        <v>1302</v>
      </c>
      <c r="B67" s="288" t="s">
        <v>123</v>
      </c>
      <c r="C67" s="885">
        <v>600000</v>
      </c>
      <c r="D67" s="885">
        <v>468478.45</v>
      </c>
      <c r="E67" s="885">
        <f t="shared" si="9"/>
        <v>78.079741666666663</v>
      </c>
      <c r="F67" s="885">
        <v>1000000</v>
      </c>
      <c r="G67" s="877">
        <v>954474.97</v>
      </c>
      <c r="H67" s="885">
        <f t="shared" si="10"/>
        <v>95.447496999999998</v>
      </c>
      <c r="I67" s="885">
        <v>1000000</v>
      </c>
      <c r="J67" s="684">
        <v>934078.48</v>
      </c>
      <c r="K67" s="878">
        <f t="shared" si="11"/>
        <v>93.407847999999987</v>
      </c>
      <c r="L67" s="653">
        <v>1000000</v>
      </c>
      <c r="M67" s="885">
        <v>42790</v>
      </c>
      <c r="N67" s="653">
        <v>1000000</v>
      </c>
      <c r="O67" s="885"/>
      <c r="P67" s="885"/>
      <c r="Q67" s="1461"/>
      <c r="R67" s="361"/>
      <c r="S67" s="668"/>
      <c r="T67" s="34"/>
    </row>
    <row r="68" spans="1:20" s="278" customFormat="1" ht="47.25" customHeight="1" x14ac:dyDescent="0.25">
      <c r="A68" s="650">
        <v>1303</v>
      </c>
      <c r="B68" s="700" t="s">
        <v>109</v>
      </c>
      <c r="C68" s="885">
        <v>19187000</v>
      </c>
      <c r="D68" s="885">
        <v>14571475.24</v>
      </c>
      <c r="E68" s="885">
        <f t="shared" si="9"/>
        <v>75.944520977745341</v>
      </c>
      <c r="F68" s="885">
        <v>20000000</v>
      </c>
      <c r="G68" s="877">
        <v>11788507.66</v>
      </c>
      <c r="H68" s="885">
        <f t="shared" si="10"/>
        <v>58.942538300000002</v>
      </c>
      <c r="I68" s="885">
        <v>10000000</v>
      </c>
      <c r="J68" s="684">
        <v>9688894.7899999991</v>
      </c>
      <c r="K68" s="885">
        <f t="shared" si="11"/>
        <v>96.888947899999991</v>
      </c>
      <c r="L68" s="684">
        <v>65000000</v>
      </c>
      <c r="M68" s="885">
        <v>15930516</v>
      </c>
      <c r="N68" s="702">
        <v>100000000</v>
      </c>
      <c r="O68" s="885"/>
      <c r="P68" s="885"/>
      <c r="Q68" s="1461"/>
      <c r="R68" s="758"/>
      <c r="S68" s="688"/>
      <c r="T68" s="689"/>
    </row>
    <row r="69" spans="1:20" s="278" customFormat="1" ht="40.5" customHeight="1" x14ac:dyDescent="0.25">
      <c r="A69" s="650">
        <v>1305</v>
      </c>
      <c r="B69" s="700" t="s">
        <v>130</v>
      </c>
      <c r="C69" s="885"/>
      <c r="D69" s="885"/>
      <c r="E69" s="885"/>
      <c r="F69" s="885"/>
      <c r="G69" s="885"/>
      <c r="H69" s="885"/>
      <c r="I69" s="885">
        <v>75000000</v>
      </c>
      <c r="J69" s="684">
        <v>60162072.579999998</v>
      </c>
      <c r="K69" s="885">
        <f t="shared" si="11"/>
        <v>80.216096773333334</v>
      </c>
      <c r="L69" s="886">
        <v>75000000</v>
      </c>
      <c r="M69" s="885">
        <v>42413241</v>
      </c>
      <c r="N69" s="1184">
        <v>61000000</v>
      </c>
      <c r="O69" s="885"/>
      <c r="P69" s="885"/>
      <c r="Q69" s="1461"/>
      <c r="R69" s="758"/>
      <c r="S69" s="688"/>
      <c r="T69" s="689"/>
    </row>
    <row r="70" spans="1:20" s="278" customFormat="1" ht="18" customHeight="1" x14ac:dyDescent="0.25">
      <c r="A70" s="650">
        <v>1306</v>
      </c>
      <c r="B70" s="700" t="s">
        <v>130</v>
      </c>
      <c r="C70" s="877">
        <v>40000000</v>
      </c>
      <c r="D70" s="885">
        <v>33081927.809999999</v>
      </c>
      <c r="E70" s="885">
        <f t="shared" si="9"/>
        <v>82.704819524999991</v>
      </c>
      <c r="F70" s="885">
        <v>50000000</v>
      </c>
      <c r="G70" s="877">
        <v>29675648.359999999</v>
      </c>
      <c r="H70" s="885">
        <f t="shared" si="10"/>
        <v>59.351296720000001</v>
      </c>
      <c r="I70" s="885"/>
      <c r="J70" s="684">
        <v>0</v>
      </c>
      <c r="K70" s="885"/>
      <c r="L70" s="1056"/>
      <c r="M70" s="747"/>
      <c r="N70" s="1056"/>
      <c r="O70" s="747"/>
      <c r="P70" s="747"/>
      <c r="Q70" s="1461"/>
      <c r="R70" s="758"/>
      <c r="S70" s="668"/>
      <c r="T70" s="689"/>
    </row>
    <row r="71" spans="1:20" s="278" customFormat="1" ht="30" customHeight="1" x14ac:dyDescent="0.25">
      <c r="A71" s="650">
        <v>1402</v>
      </c>
      <c r="B71" s="700" t="s">
        <v>117</v>
      </c>
      <c r="C71" s="885">
        <v>3000000</v>
      </c>
      <c r="D71" s="885">
        <v>2213614.98</v>
      </c>
      <c r="E71" s="885">
        <f t="shared" si="9"/>
        <v>73.787165999999999</v>
      </c>
      <c r="F71" s="885">
        <v>2000000</v>
      </c>
      <c r="G71" s="877">
        <v>2884790.34</v>
      </c>
      <c r="H71" s="885">
        <f t="shared" si="10"/>
        <v>144.23951700000001</v>
      </c>
      <c r="I71" s="885">
        <v>2500000</v>
      </c>
      <c r="J71" s="684">
        <v>2490495.14</v>
      </c>
      <c r="K71" s="885">
        <f t="shared" si="11"/>
        <v>99.619805600000007</v>
      </c>
      <c r="L71" s="886">
        <v>2500000</v>
      </c>
      <c r="M71" s="885">
        <v>1475435</v>
      </c>
      <c r="N71" s="886">
        <v>3000000</v>
      </c>
      <c r="O71" s="885"/>
      <c r="P71" s="885"/>
      <c r="Q71" s="1461"/>
      <c r="R71" s="758"/>
      <c r="S71" s="688"/>
      <c r="T71" s="689"/>
    </row>
    <row r="72" spans="1:20" s="278" customFormat="1" ht="39" customHeight="1" x14ac:dyDescent="0.25">
      <c r="A72" s="650">
        <v>1403</v>
      </c>
      <c r="B72" s="700" t="s">
        <v>118</v>
      </c>
      <c r="C72" s="885">
        <v>12000000</v>
      </c>
      <c r="D72" s="885">
        <v>11240434.460000001</v>
      </c>
      <c r="E72" s="885">
        <f t="shared" si="9"/>
        <v>93.670287166666682</v>
      </c>
      <c r="F72" s="885">
        <v>25000000</v>
      </c>
      <c r="G72" s="877">
        <v>37446599.920000002</v>
      </c>
      <c r="H72" s="885">
        <f t="shared" si="10"/>
        <v>149.78639968000002</v>
      </c>
      <c r="I72" s="885">
        <v>35000000</v>
      </c>
      <c r="J72" s="684">
        <v>32247653.690000001</v>
      </c>
      <c r="K72" s="885">
        <f t="shared" si="11"/>
        <v>92.136153400000012</v>
      </c>
      <c r="L72" s="755">
        <v>32000000</v>
      </c>
      <c r="M72" s="885">
        <v>12582582</v>
      </c>
      <c r="N72" s="702">
        <v>40000000</v>
      </c>
      <c r="O72" s="885"/>
      <c r="P72" s="885"/>
      <c r="Q72" s="1461"/>
      <c r="R72" s="758"/>
      <c r="S72" s="668"/>
      <c r="T72" s="689"/>
    </row>
    <row r="73" spans="1:20" s="2" customFormat="1" ht="30" x14ac:dyDescent="0.25">
      <c r="A73" s="369">
        <v>1404</v>
      </c>
      <c r="B73" s="884" t="s">
        <v>119</v>
      </c>
      <c r="C73" s="885">
        <v>300000</v>
      </c>
      <c r="D73" s="885">
        <v>81289.570000000007</v>
      </c>
      <c r="E73" s="885">
        <f t="shared" si="9"/>
        <v>27.096523333333334</v>
      </c>
      <c r="F73" s="885">
        <v>1000</v>
      </c>
      <c r="G73" s="885"/>
      <c r="H73" s="885">
        <f t="shared" si="10"/>
        <v>0</v>
      </c>
      <c r="I73" s="885">
        <v>1000</v>
      </c>
      <c r="J73" s="684">
        <v>0</v>
      </c>
      <c r="K73" s="878">
        <f t="shared" si="11"/>
        <v>0</v>
      </c>
      <c r="L73" s="653">
        <v>1000</v>
      </c>
      <c r="M73" s="747">
        <v>0</v>
      </c>
      <c r="N73" s="653"/>
      <c r="O73" s="747"/>
      <c r="P73" s="747"/>
      <c r="Q73" s="1461"/>
      <c r="R73" s="361"/>
      <c r="S73" s="291"/>
      <c r="T73" s="34"/>
    </row>
    <row r="74" spans="1:20" s="2" customFormat="1" ht="18" customHeight="1" x14ac:dyDescent="0.25">
      <c r="A74" s="369" t="s">
        <v>417</v>
      </c>
      <c r="B74" s="288" t="s">
        <v>152</v>
      </c>
      <c r="C74" s="877">
        <v>22000000</v>
      </c>
      <c r="D74" s="885">
        <v>21937436.300000001</v>
      </c>
      <c r="E74" s="885">
        <f t="shared" si="9"/>
        <v>99.715619545454544</v>
      </c>
      <c r="F74" s="885">
        <v>30000000</v>
      </c>
      <c r="G74" s="877">
        <v>23746752.850000001</v>
      </c>
      <c r="H74" s="885">
        <f t="shared" si="10"/>
        <v>79.155842833333338</v>
      </c>
      <c r="I74" s="885"/>
      <c r="J74" s="684">
        <v>0</v>
      </c>
      <c r="K74" s="878"/>
      <c r="L74" s="755"/>
      <c r="M74" s="747"/>
      <c r="N74" s="755"/>
      <c r="O74" s="747"/>
      <c r="P74" s="747"/>
      <c r="Q74" s="1461"/>
      <c r="R74" s="361"/>
      <c r="S74" s="668"/>
      <c r="T74" s="34"/>
    </row>
    <row r="75" spans="1:20" s="2" customFormat="1" ht="18" customHeight="1" x14ac:dyDescent="0.25">
      <c r="A75" s="369">
        <v>1409</v>
      </c>
      <c r="B75" s="288" t="s">
        <v>17</v>
      </c>
      <c r="C75" s="877">
        <v>1000000</v>
      </c>
      <c r="D75" s="885">
        <v>866109.19</v>
      </c>
      <c r="E75" s="885">
        <f t="shared" si="9"/>
        <v>86.610918999999996</v>
      </c>
      <c r="F75" s="885">
        <v>1000000</v>
      </c>
      <c r="G75" s="877">
        <v>926183.36</v>
      </c>
      <c r="H75" s="885">
        <f t="shared" si="10"/>
        <v>92.618335999999999</v>
      </c>
      <c r="I75" s="885"/>
      <c r="J75" s="684">
        <v>0</v>
      </c>
      <c r="K75" s="878"/>
      <c r="L75" s="653"/>
      <c r="M75" s="885"/>
      <c r="N75" s="653"/>
      <c r="O75" s="885"/>
      <c r="P75" s="885"/>
      <c r="Q75" s="1461"/>
      <c r="R75" s="361"/>
      <c r="S75" s="291"/>
      <c r="T75" s="34"/>
    </row>
    <row r="76" spans="1:20" s="2" customFormat="1" ht="18" customHeight="1" x14ac:dyDescent="0.25">
      <c r="A76" s="369" t="s">
        <v>388</v>
      </c>
      <c r="B76" s="288" t="s">
        <v>203</v>
      </c>
      <c r="C76" s="877"/>
      <c r="D76" s="885"/>
      <c r="E76" s="885"/>
      <c r="F76" s="885"/>
      <c r="G76" s="885"/>
      <c r="H76" s="885"/>
      <c r="I76" s="885">
        <v>1500000</v>
      </c>
      <c r="J76" s="747">
        <v>654179.43999999994</v>
      </c>
      <c r="K76" s="878">
        <f t="shared" si="11"/>
        <v>43.611962666666663</v>
      </c>
      <c r="L76" s="755">
        <v>700000</v>
      </c>
      <c r="M76" s="885">
        <v>358804</v>
      </c>
      <c r="N76" s="755">
        <v>700000</v>
      </c>
      <c r="O76" s="885"/>
      <c r="P76" s="885"/>
      <c r="Q76" s="1461"/>
      <c r="R76" s="361"/>
      <c r="S76" s="291"/>
      <c r="T76" s="34"/>
    </row>
    <row r="77" spans="1:20" s="278" customFormat="1" ht="33.75" customHeight="1" x14ac:dyDescent="0.25">
      <c r="A77" s="650" t="s">
        <v>399</v>
      </c>
      <c r="B77" s="700" t="s">
        <v>152</v>
      </c>
      <c r="C77" s="877"/>
      <c r="D77" s="885"/>
      <c r="E77" s="885"/>
      <c r="F77" s="885"/>
      <c r="G77" s="885"/>
      <c r="H77" s="885"/>
      <c r="I77" s="885">
        <v>49000000</v>
      </c>
      <c r="J77" s="885">
        <v>43293520.710000001</v>
      </c>
      <c r="K77" s="885">
        <f t="shared" si="11"/>
        <v>88.354123897959184</v>
      </c>
      <c r="L77" s="886">
        <v>45000000</v>
      </c>
      <c r="M77" s="885">
        <v>19282894</v>
      </c>
      <c r="N77" s="886">
        <v>40000000</v>
      </c>
      <c r="O77" s="885"/>
      <c r="P77" s="885"/>
      <c r="Q77" s="1461"/>
      <c r="R77" s="758"/>
      <c r="S77" s="688"/>
      <c r="T77" s="689"/>
    </row>
    <row r="78" spans="1:20" s="278" customFormat="1" ht="45" x14ac:dyDescent="0.25">
      <c r="A78" s="650">
        <v>1501</v>
      </c>
      <c r="B78" s="887" t="s">
        <v>180</v>
      </c>
      <c r="C78" s="885"/>
      <c r="D78" s="885"/>
      <c r="E78" s="885"/>
      <c r="F78" s="885">
        <v>2289000000</v>
      </c>
      <c r="G78" s="877">
        <v>1645131552.52</v>
      </c>
      <c r="H78" s="885">
        <f t="shared" si="10"/>
        <v>71.871190586282225</v>
      </c>
      <c r="I78" s="885">
        <v>2289000000</v>
      </c>
      <c r="J78" s="885">
        <v>2585721264.9400001</v>
      </c>
      <c r="K78" s="885">
        <f t="shared" si="11"/>
        <v>112.9629211419834</v>
      </c>
      <c r="L78" s="885">
        <v>3600000000</v>
      </c>
      <c r="M78" s="885">
        <v>2130956826</v>
      </c>
      <c r="N78" s="982">
        <v>4235000000</v>
      </c>
      <c r="O78" s="885"/>
      <c r="P78" s="885"/>
      <c r="Q78" s="1461"/>
      <c r="R78" s="758"/>
      <c r="S78" s="668"/>
      <c r="T78" s="689"/>
    </row>
    <row r="79" spans="1:20" s="278" customFormat="1" ht="18" customHeight="1" x14ac:dyDescent="0.25">
      <c r="A79" s="650">
        <v>1702</v>
      </c>
      <c r="B79" s="888" t="s">
        <v>134</v>
      </c>
      <c r="C79" s="885">
        <v>800000</v>
      </c>
      <c r="D79" s="885">
        <v>394045</v>
      </c>
      <c r="E79" s="885">
        <f t="shared" si="9"/>
        <v>49.255624999999995</v>
      </c>
      <c r="F79" s="885">
        <v>200000</v>
      </c>
      <c r="G79" s="877">
        <v>22500</v>
      </c>
      <c r="H79" s="885">
        <f t="shared" si="10"/>
        <v>11.25</v>
      </c>
      <c r="I79" s="885">
        <v>15000000</v>
      </c>
      <c r="J79" s="747">
        <v>977640.8</v>
      </c>
      <c r="K79" s="885">
        <f t="shared" si="11"/>
        <v>6.517605333333333</v>
      </c>
      <c r="L79" s="885"/>
      <c r="M79" s="885"/>
      <c r="N79" s="885"/>
      <c r="O79" s="885"/>
      <c r="P79" s="885"/>
      <c r="Q79" s="1461"/>
      <c r="R79" s="758"/>
      <c r="S79" s="688"/>
      <c r="T79" s="689"/>
    </row>
    <row r="80" spans="1:20" ht="25.5" customHeight="1" x14ac:dyDescent="0.25">
      <c r="A80" s="1454" t="s">
        <v>140</v>
      </c>
      <c r="B80" s="1454"/>
      <c r="C80" s="880">
        <f>SUM(C61:C79)</f>
        <v>103987000</v>
      </c>
      <c r="D80" s="880">
        <f>SUM(D61:D79)</f>
        <v>89588355.569999993</v>
      </c>
      <c r="E80" s="880">
        <f t="shared" si="9"/>
        <v>86.153418763883934</v>
      </c>
      <c r="F80" s="880">
        <f>SUM(F61:F79)</f>
        <v>2423251000</v>
      </c>
      <c r="G80" s="880">
        <f>SUM(G61:G79)</f>
        <v>1757233323.48</v>
      </c>
      <c r="H80" s="880">
        <f t="shared" si="10"/>
        <v>72.515530726284652</v>
      </c>
      <c r="I80" s="889">
        <f>SUM(I61:I79)</f>
        <v>2483651000</v>
      </c>
      <c r="J80" s="890">
        <f>SUM(J61:J79)</f>
        <v>2740627059.5700002</v>
      </c>
      <c r="K80" s="882">
        <f t="shared" si="11"/>
        <v>110.34670569939176</v>
      </c>
      <c r="L80" s="890">
        <f>SUM(L61:L79)</f>
        <v>3826951000</v>
      </c>
      <c r="M80" s="890">
        <f t="shared" ref="M80:P80" si="14">SUM(M61:M79)</f>
        <v>2223392897</v>
      </c>
      <c r="N80" s="890">
        <f t="shared" ref="N80" si="15">SUM(N61:N79)</f>
        <v>4485900000</v>
      </c>
      <c r="O80" s="890"/>
      <c r="P80" s="890">
        <f t="shared" si="14"/>
        <v>0</v>
      </c>
      <c r="Q80" s="1461"/>
      <c r="R80" s="76"/>
      <c r="S80" s="76"/>
      <c r="T80" s="185"/>
    </row>
    <row r="81" spans="1:20" s="917" customFormat="1" ht="25.5" customHeight="1" thickBot="1" x14ac:dyDescent="0.35">
      <c r="A81" s="1455" t="s">
        <v>2</v>
      </c>
      <c r="B81" s="1455"/>
      <c r="C81" s="70">
        <f>C80+C60</f>
        <v>9377309753</v>
      </c>
      <c r="D81" s="70">
        <f>D80+D60</f>
        <v>9225999424</v>
      </c>
      <c r="E81" s="70">
        <f t="shared" si="9"/>
        <v>98.38642070076024</v>
      </c>
      <c r="F81" s="70">
        <f>F80+F60</f>
        <v>11967668000</v>
      </c>
      <c r="G81" s="70">
        <f>G80+G60</f>
        <v>10753410738.84</v>
      </c>
      <c r="H81" s="70">
        <f t="shared" si="10"/>
        <v>89.853852386613667</v>
      </c>
      <c r="I81" s="602">
        <f>I80+I60</f>
        <v>10991651000</v>
      </c>
      <c r="J81" s="602">
        <f>J80+J60</f>
        <v>12117430782.25</v>
      </c>
      <c r="K81" s="727">
        <f t="shared" si="11"/>
        <v>110.24213543761535</v>
      </c>
      <c r="L81" s="602">
        <f>L80+L60</f>
        <v>12645168000</v>
      </c>
      <c r="M81" s="602">
        <f t="shared" ref="M81:P81" si="16">M80+M60</f>
        <v>9308726419</v>
      </c>
      <c r="N81" s="602">
        <f t="shared" ref="N81" si="17">N80+N60</f>
        <v>16417867000</v>
      </c>
      <c r="O81" s="602"/>
      <c r="P81" s="602">
        <f t="shared" si="16"/>
        <v>0</v>
      </c>
      <c r="Q81" s="1462"/>
      <c r="R81" s="916"/>
      <c r="S81" s="916"/>
    </row>
    <row r="82" spans="1:20" s="2" customFormat="1" ht="16.5" hidden="1" thickTop="1" x14ac:dyDescent="0.25">
      <c r="A82" s="122"/>
      <c r="B82" s="122"/>
      <c r="C82" s="162"/>
      <c r="D82" s="162"/>
      <c r="E82" s="162"/>
      <c r="I82" s="160"/>
      <c r="J82" s="160"/>
      <c r="K82" s="161"/>
      <c r="L82" s="161"/>
      <c r="M82" s="161"/>
      <c r="N82" s="161"/>
      <c r="O82" s="161"/>
      <c r="P82" s="161"/>
      <c r="Q82" s="638"/>
      <c r="R82" s="76"/>
      <c r="S82" s="76"/>
      <c r="T82" s="34"/>
    </row>
    <row r="83" spans="1:20" s="122" customFormat="1" ht="15.75" hidden="1" customHeight="1" x14ac:dyDescent="0.25">
      <c r="A83" s="9"/>
      <c r="B83" s="9" t="s">
        <v>188</v>
      </c>
      <c r="C83" s="96" t="s">
        <v>191</v>
      </c>
      <c r="D83" s="96"/>
      <c r="E83" s="96"/>
      <c r="F83" s="9"/>
      <c r="G83" s="9"/>
      <c r="H83" s="9"/>
      <c r="I83" s="9"/>
      <c r="J83" s="9"/>
      <c r="K83" s="135"/>
      <c r="L83" s="135"/>
      <c r="M83" s="135"/>
      <c r="N83" s="135"/>
      <c r="O83" s="135"/>
      <c r="P83" s="135"/>
      <c r="Q83" s="83"/>
      <c r="R83" s="11"/>
      <c r="S83" s="11"/>
      <c r="T83" s="4"/>
    </row>
    <row r="84" spans="1:20" s="122" customFormat="1" ht="15.75" hidden="1" customHeight="1" x14ac:dyDescent="0.25">
      <c r="B84" s="121" t="s">
        <v>189</v>
      </c>
      <c r="C84" s="136"/>
      <c r="D84" s="136" t="s">
        <v>190</v>
      </c>
      <c r="E84" s="136"/>
      <c r="F84" s="168"/>
      <c r="G84" s="168"/>
      <c r="H84" s="168"/>
      <c r="I84" s="168"/>
      <c r="J84" s="168"/>
      <c r="K84" s="161"/>
      <c r="L84" s="161"/>
      <c r="M84" s="161"/>
      <c r="N84" s="161"/>
      <c r="O84" s="161"/>
      <c r="P84" s="161"/>
      <c r="Q84" s="638"/>
      <c r="R84" s="76"/>
      <c r="S84" s="76"/>
      <c r="T84" s="4"/>
    </row>
    <row r="85" spans="1:20" s="122" customFormat="1" ht="16.5" hidden="1" thickTop="1" x14ac:dyDescent="0.25">
      <c r="A85" s="121"/>
      <c r="B85" s="121"/>
      <c r="C85" s="108"/>
      <c r="D85" s="108"/>
      <c r="E85" s="108"/>
      <c r="F85" s="108"/>
      <c r="G85" s="108"/>
      <c r="H85" s="108"/>
      <c r="I85" s="108"/>
      <c r="J85" s="108"/>
      <c r="K85" s="108"/>
      <c r="L85" s="108"/>
      <c r="M85" s="108"/>
      <c r="N85" s="108"/>
      <c r="O85" s="108"/>
      <c r="P85" s="108"/>
      <c r="Q85" s="83"/>
      <c r="R85" s="11"/>
      <c r="S85" s="11"/>
      <c r="T85" s="4"/>
    </row>
    <row r="86" spans="1:20" s="122" customFormat="1" ht="16.5" hidden="1" thickTop="1" x14ac:dyDescent="0.25">
      <c r="A86" s="121"/>
      <c r="B86" s="121" t="s">
        <v>159</v>
      </c>
      <c r="C86" s="108" t="s">
        <v>160</v>
      </c>
      <c r="D86" s="108"/>
      <c r="E86" s="108"/>
      <c r="F86" s="108"/>
      <c r="G86" s="108"/>
      <c r="H86" s="108"/>
      <c r="I86" s="124" t="s">
        <v>186</v>
      </c>
      <c r="J86" s="161"/>
      <c r="K86" s="161"/>
      <c r="L86" s="161"/>
      <c r="M86" s="161"/>
      <c r="N86" s="161"/>
      <c r="O86" s="161"/>
      <c r="P86" s="161"/>
      <c r="Q86" s="638"/>
      <c r="R86" s="76"/>
      <c r="S86" s="76"/>
      <c r="T86" s="4"/>
    </row>
    <row r="87" spans="1:20" s="122" customFormat="1" ht="16.5" hidden="1" thickTop="1" x14ac:dyDescent="0.25">
      <c r="A87" s="121"/>
      <c r="B87" s="121"/>
      <c r="I87" s="161"/>
      <c r="J87" s="161"/>
      <c r="Q87" s="83"/>
      <c r="R87" s="4"/>
      <c r="S87" s="4"/>
      <c r="T87" s="4"/>
    </row>
    <row r="88" spans="1:20" ht="16.5" hidden="1" thickTop="1" x14ac:dyDescent="0.25">
      <c r="A88" s="2"/>
      <c r="B88" s="121"/>
      <c r="C88" s="108"/>
      <c r="D88" s="108"/>
      <c r="E88" s="108"/>
      <c r="Q88" s="638"/>
      <c r="R88" s="185"/>
      <c r="S88" s="185"/>
      <c r="T88" s="185"/>
    </row>
    <row r="89" spans="1:20" s="2" customFormat="1" ht="15.75" hidden="1" thickTop="1" x14ac:dyDescent="0.25">
      <c r="C89" s="1453"/>
      <c r="D89" s="1453"/>
      <c r="E89" s="1159"/>
      <c r="Q89" s="83"/>
      <c r="R89" s="34"/>
      <c r="S89" s="34"/>
      <c r="T89" s="34"/>
    </row>
    <row r="90" spans="1:20" s="2" customFormat="1" ht="15.75" thickTop="1" x14ac:dyDescent="0.25">
      <c r="F90" s="1453"/>
      <c r="G90" s="1453"/>
      <c r="H90" s="1453"/>
      <c r="I90" s="1453"/>
      <c r="K90" s="39"/>
      <c r="L90" s="39"/>
      <c r="M90" s="39"/>
      <c r="N90" s="39"/>
      <c r="O90" s="39"/>
      <c r="P90" s="39"/>
      <c r="Q90" s="638"/>
      <c r="R90" s="34"/>
      <c r="S90" s="34"/>
      <c r="T90" s="34"/>
    </row>
    <row r="91" spans="1:20" s="2" customFormat="1" ht="16.5" customHeight="1" x14ac:dyDescent="0.3">
      <c r="A91" s="79" t="s">
        <v>444</v>
      </c>
      <c r="B91" s="79"/>
      <c r="C91" s="79"/>
      <c r="D91" s="79"/>
      <c r="E91" s="79"/>
      <c r="F91" s="79"/>
      <c r="G91" s="79"/>
      <c r="H91" s="79"/>
      <c r="I91" s="79"/>
      <c r="J91" s="79"/>
      <c r="K91" s="1153"/>
      <c r="L91" s="1153"/>
      <c r="M91" s="1153"/>
      <c r="N91" s="1153"/>
      <c r="O91" s="1153"/>
      <c r="P91" s="1153"/>
      <c r="Q91" s="978"/>
      <c r="R91" s="34"/>
      <c r="S91" s="34"/>
      <c r="T91" s="34"/>
    </row>
    <row r="92" spans="1:20" s="2" customFormat="1" x14ac:dyDescent="0.25">
      <c r="A92" s="3" t="s">
        <v>37</v>
      </c>
      <c r="C92" s="162"/>
      <c r="D92" s="162"/>
      <c r="E92" s="162"/>
      <c r="I92" s="162"/>
      <c r="J92" s="162"/>
      <c r="K92" s="162"/>
      <c r="L92" s="162"/>
      <c r="M92" s="162"/>
      <c r="N92" s="162"/>
      <c r="O92" s="162"/>
      <c r="P92" s="162"/>
      <c r="Q92" s="164"/>
      <c r="R92" s="76"/>
      <c r="S92" s="76"/>
      <c r="T92" s="34"/>
    </row>
    <row r="93" spans="1:20" s="2" customFormat="1" x14ac:dyDescent="0.25">
      <c r="A93" s="3" t="s">
        <v>38</v>
      </c>
      <c r="C93" s="160"/>
      <c r="D93" s="161"/>
      <c r="E93" s="161"/>
      <c r="I93" s="160"/>
      <c r="J93" s="160"/>
      <c r="K93" s="161"/>
      <c r="L93" s="161"/>
      <c r="M93" s="161"/>
      <c r="N93" s="161"/>
      <c r="O93" s="161"/>
      <c r="P93" s="161"/>
      <c r="Q93" s="638"/>
      <c r="R93" s="11"/>
      <c r="S93" s="11"/>
      <c r="T93" s="34"/>
    </row>
    <row r="94" spans="1:20" s="2" customFormat="1" x14ac:dyDescent="0.25">
      <c r="A94" s="3" t="s">
        <v>91</v>
      </c>
      <c r="C94" s="162"/>
      <c r="D94" s="162"/>
      <c r="E94" s="162"/>
      <c r="I94" s="162"/>
      <c r="J94" s="162"/>
      <c r="K94" s="162"/>
      <c r="L94" s="162"/>
      <c r="M94" s="162"/>
      <c r="N94" s="162"/>
      <c r="O94" s="162"/>
      <c r="P94" s="162"/>
      <c r="Q94" s="83"/>
      <c r="R94" s="76"/>
      <c r="S94" s="76"/>
      <c r="T94" s="34"/>
    </row>
    <row r="95" spans="1:20" ht="7.5" customHeight="1" x14ac:dyDescent="0.25">
      <c r="C95" s="160"/>
      <c r="D95" s="161"/>
      <c r="E95" s="161"/>
      <c r="I95" s="160"/>
      <c r="J95" s="160"/>
      <c r="K95" s="161"/>
      <c r="L95" s="161"/>
      <c r="M95" s="161"/>
      <c r="N95" s="161"/>
      <c r="O95" s="161"/>
      <c r="P95" s="161"/>
      <c r="Q95" s="638"/>
      <c r="R95" s="11"/>
      <c r="S95" s="11"/>
      <c r="T95" s="185"/>
    </row>
    <row r="96" spans="1:20" ht="15" customHeight="1" x14ac:dyDescent="0.25">
      <c r="A96" s="1235" t="s">
        <v>18</v>
      </c>
      <c r="B96" s="1235" t="s">
        <v>7</v>
      </c>
      <c r="C96" s="1440">
        <v>2022</v>
      </c>
      <c r="D96" s="1440"/>
      <c r="E96" s="1440"/>
      <c r="F96" s="1235">
        <v>2023</v>
      </c>
      <c r="G96" s="1235"/>
      <c r="H96" s="1235"/>
      <c r="I96" s="1235">
        <v>2024</v>
      </c>
      <c r="J96" s="1235"/>
      <c r="K96" s="1151"/>
      <c r="L96" s="1235">
        <v>2025</v>
      </c>
      <c r="M96" s="1235"/>
      <c r="N96" s="1344" t="s">
        <v>446</v>
      </c>
      <c r="O96" s="1344" t="s">
        <v>448</v>
      </c>
      <c r="P96" s="1344" t="s">
        <v>447</v>
      </c>
      <c r="Q96" s="1344" t="s">
        <v>450</v>
      </c>
      <c r="R96" s="76"/>
      <c r="S96" s="76"/>
      <c r="T96" s="185"/>
    </row>
    <row r="97" spans="1:20" s="174" customFormat="1" ht="30" customHeight="1" x14ac:dyDescent="0.25">
      <c r="A97" s="1235"/>
      <c r="B97" s="1235"/>
      <c r="C97" s="1151" t="s">
        <v>178</v>
      </c>
      <c r="D97" s="1151" t="s">
        <v>1</v>
      </c>
      <c r="E97" s="874" t="s">
        <v>138</v>
      </c>
      <c r="F97" s="1151" t="s">
        <v>0</v>
      </c>
      <c r="G97" s="875" t="s">
        <v>1</v>
      </c>
      <c r="H97" s="875" t="s">
        <v>138</v>
      </c>
      <c r="I97" s="690" t="s">
        <v>0</v>
      </c>
      <c r="J97" s="1151" t="s">
        <v>1</v>
      </c>
      <c r="K97" s="694" t="s">
        <v>138</v>
      </c>
      <c r="L97" s="690" t="s">
        <v>0</v>
      </c>
      <c r="M97" s="1151" t="s">
        <v>1</v>
      </c>
      <c r="N97" s="1344"/>
      <c r="O97" s="1344"/>
      <c r="P97" s="1344"/>
      <c r="Q97" s="1344"/>
      <c r="R97" s="11"/>
      <c r="S97" s="11"/>
      <c r="T97" s="649"/>
    </row>
    <row r="98" spans="1:20" s="2" customFormat="1" ht="18" customHeight="1" x14ac:dyDescent="0.25">
      <c r="A98" s="369">
        <v>1001</v>
      </c>
      <c r="B98" s="876" t="s">
        <v>8</v>
      </c>
      <c r="C98" s="892">
        <v>11271906204</v>
      </c>
      <c r="D98" s="883">
        <v>11206031891.870001</v>
      </c>
      <c r="E98" s="883">
        <f>D98/C98*100</f>
        <v>99.415588535445565</v>
      </c>
      <c r="F98" s="883">
        <f>11153547000-132571000+50000000</f>
        <v>11070976000</v>
      </c>
      <c r="G98" s="883">
        <v>11035402753.48</v>
      </c>
      <c r="H98" s="883">
        <f>G98/F98*100</f>
        <v>99.678680122511338</v>
      </c>
      <c r="I98" s="883">
        <v>12300000000</v>
      </c>
      <c r="J98" s="883">
        <v>11258872565.9</v>
      </c>
      <c r="K98" s="883">
        <f>J98/I98*100</f>
        <v>91.535549316260159</v>
      </c>
      <c r="L98" s="883">
        <v>13006045000</v>
      </c>
      <c r="M98" s="883">
        <v>9445023303</v>
      </c>
      <c r="N98" s="883">
        <v>17761027000</v>
      </c>
      <c r="O98" s="883"/>
      <c r="P98" s="883"/>
      <c r="Q98" s="1434" t="s">
        <v>453</v>
      </c>
      <c r="R98" s="668"/>
      <c r="S98" s="668"/>
      <c r="T98" s="34"/>
    </row>
    <row r="99" spans="1:20" s="2" customFormat="1" ht="18" customHeight="1" x14ac:dyDescent="0.25">
      <c r="A99" s="369">
        <v>1002</v>
      </c>
      <c r="B99" s="876" t="s">
        <v>9</v>
      </c>
      <c r="C99" s="892">
        <v>27000000</v>
      </c>
      <c r="D99" s="883">
        <v>24119643.82</v>
      </c>
      <c r="E99" s="883">
        <f t="shared" ref="E99:E123" si="18">D99/C99*100</f>
        <v>89.332014148148147</v>
      </c>
      <c r="F99" s="883">
        <v>13500000</v>
      </c>
      <c r="G99" s="883">
        <v>12689983.83</v>
      </c>
      <c r="H99" s="883">
        <f t="shared" ref="H99:H122" si="19">G99/F99*100</f>
        <v>93.999880222222217</v>
      </c>
      <c r="I99" s="883">
        <v>16000000</v>
      </c>
      <c r="J99" s="883">
        <v>31675746</v>
      </c>
      <c r="K99" s="883">
        <f t="shared" ref="K99:K123" si="20">J99/I99*100</f>
        <v>197.97341249999999</v>
      </c>
      <c r="L99" s="883">
        <v>38000000</v>
      </c>
      <c r="M99" s="883">
        <v>25505349</v>
      </c>
      <c r="N99" s="883">
        <v>45000000</v>
      </c>
      <c r="O99" s="883"/>
      <c r="P99" s="883"/>
      <c r="Q99" s="1435"/>
      <c r="R99" s="291"/>
      <c r="S99" s="291"/>
      <c r="T99" s="34"/>
    </row>
    <row r="100" spans="1:20" s="2" customFormat="1" ht="18" customHeight="1" x14ac:dyDescent="0.25">
      <c r="A100" s="369">
        <v>1003</v>
      </c>
      <c r="B100" s="876" t="s">
        <v>10</v>
      </c>
      <c r="C100" s="892">
        <v>3609542607</v>
      </c>
      <c r="D100" s="883">
        <v>3603147737.8299999</v>
      </c>
      <c r="E100" s="883">
        <f t="shared" si="18"/>
        <v>99.822834362514556</v>
      </c>
      <c r="F100" s="883">
        <v>3455670000</v>
      </c>
      <c r="G100" s="883">
        <v>3445488171.0500002</v>
      </c>
      <c r="H100" s="883">
        <f t="shared" si="19"/>
        <v>99.705358759661664</v>
      </c>
      <c r="I100" s="883">
        <v>3663000000</v>
      </c>
      <c r="J100" s="883">
        <v>5722183556.9499998</v>
      </c>
      <c r="K100" s="883">
        <f t="shared" si="20"/>
        <v>156.21576732050229</v>
      </c>
      <c r="L100" s="883">
        <v>5611260000</v>
      </c>
      <c r="M100" s="883">
        <v>3599833022</v>
      </c>
      <c r="N100" s="883">
        <v>4298137000</v>
      </c>
      <c r="O100" s="883"/>
      <c r="P100" s="883"/>
      <c r="Q100" s="1435"/>
      <c r="R100" s="668"/>
      <c r="S100" s="668"/>
      <c r="T100" s="34"/>
    </row>
    <row r="101" spans="1:20" s="255" customFormat="1" ht="25.5" customHeight="1" x14ac:dyDescent="0.3">
      <c r="A101" s="1454" t="s">
        <v>139</v>
      </c>
      <c r="B101" s="1454"/>
      <c r="C101" s="893">
        <f>SUM(C98:C100)</f>
        <v>14908448811</v>
      </c>
      <c r="D101" s="893">
        <f>SUM(D98:D100)</f>
        <v>14833299273.52</v>
      </c>
      <c r="E101" s="893">
        <f t="shared" si="18"/>
        <v>99.495926515007042</v>
      </c>
      <c r="F101" s="893">
        <f>SUM(F98:F100)</f>
        <v>14540146000</v>
      </c>
      <c r="G101" s="893">
        <f>SUM(G98:G100)</f>
        <v>14493580908.360001</v>
      </c>
      <c r="H101" s="893">
        <f t="shared" si="19"/>
        <v>99.679748115046436</v>
      </c>
      <c r="I101" s="894">
        <f>SUM(I98:I100)</f>
        <v>15979000000</v>
      </c>
      <c r="J101" s="891">
        <f>SUM(J98:J100)</f>
        <v>17012731868.849998</v>
      </c>
      <c r="K101" s="883">
        <f t="shared" si="20"/>
        <v>106.46931515645535</v>
      </c>
      <c r="L101" s="891">
        <f>SUM(L98:L100)</f>
        <v>18655305000</v>
      </c>
      <c r="M101" s="891">
        <f t="shared" ref="M101:P101" si="21">SUM(M98:M100)</f>
        <v>13070361674</v>
      </c>
      <c r="N101" s="891">
        <f t="shared" ref="N101" si="22">SUM(N98:N100)</f>
        <v>22104164000</v>
      </c>
      <c r="O101" s="891"/>
      <c r="P101" s="891">
        <f t="shared" si="21"/>
        <v>0</v>
      </c>
      <c r="Q101" s="1435"/>
      <c r="R101" s="256"/>
      <c r="S101" s="256"/>
      <c r="T101" s="696"/>
    </row>
    <row r="102" spans="1:20" s="2" customFormat="1" ht="36" customHeight="1" x14ac:dyDescent="0.25">
      <c r="A102" s="369">
        <v>1101</v>
      </c>
      <c r="B102" s="876" t="s">
        <v>112</v>
      </c>
      <c r="C102" s="892">
        <v>11500000</v>
      </c>
      <c r="D102" s="883">
        <v>9825536.3399999999</v>
      </c>
      <c r="E102" s="883">
        <f t="shared" si="18"/>
        <v>85.43944643478261</v>
      </c>
      <c r="F102" s="883">
        <v>15000000</v>
      </c>
      <c r="G102" s="883">
        <v>14530543.470000001</v>
      </c>
      <c r="H102" s="883">
        <f t="shared" si="19"/>
        <v>96.870289800000009</v>
      </c>
      <c r="I102" s="883">
        <v>13000000</v>
      </c>
      <c r="J102" s="883">
        <v>12133259.77</v>
      </c>
      <c r="K102" s="883">
        <f t="shared" si="20"/>
        <v>93.332767461538452</v>
      </c>
      <c r="L102" s="883">
        <v>14000000</v>
      </c>
      <c r="M102" s="883">
        <v>3818309</v>
      </c>
      <c r="N102" s="883">
        <v>13000000</v>
      </c>
      <c r="O102" s="883"/>
      <c r="P102" s="883"/>
      <c r="Q102" s="1435"/>
      <c r="R102" s="670"/>
      <c r="S102" s="668"/>
      <c r="T102" s="34"/>
    </row>
    <row r="103" spans="1:20" s="2" customFormat="1" ht="33" customHeight="1" x14ac:dyDescent="0.25">
      <c r="A103" s="369">
        <v>1201</v>
      </c>
      <c r="B103" s="884" t="s">
        <v>12</v>
      </c>
      <c r="C103" s="883">
        <v>2500000</v>
      </c>
      <c r="D103" s="883">
        <v>2498955.2200000002</v>
      </c>
      <c r="E103" s="883">
        <f t="shared" si="18"/>
        <v>99.958208800000008</v>
      </c>
      <c r="F103" s="883">
        <v>3000000</v>
      </c>
      <c r="G103" s="883">
        <v>2715071.69</v>
      </c>
      <c r="H103" s="883">
        <f t="shared" si="19"/>
        <v>90.502389666666659</v>
      </c>
      <c r="I103" s="883">
        <v>3500000</v>
      </c>
      <c r="J103" s="883">
        <v>2987445.18</v>
      </c>
      <c r="K103" s="883">
        <f t="shared" si="20"/>
        <v>85.355576571428571</v>
      </c>
      <c r="L103" s="895">
        <v>3600000</v>
      </c>
      <c r="M103" s="895">
        <v>199555</v>
      </c>
      <c r="N103" s="895">
        <v>3000000</v>
      </c>
      <c r="O103" s="895"/>
      <c r="P103" s="895"/>
      <c r="Q103" s="1435"/>
      <c r="R103" s="670"/>
      <c r="S103" s="291"/>
      <c r="T103" s="34"/>
    </row>
    <row r="104" spans="1:20" s="2" customFormat="1" ht="18" customHeight="1" x14ac:dyDescent="0.25">
      <c r="A104" s="369">
        <v>1202</v>
      </c>
      <c r="B104" s="288" t="s">
        <v>13</v>
      </c>
      <c r="C104" s="877">
        <v>3100000</v>
      </c>
      <c r="D104" s="883">
        <v>2804530</v>
      </c>
      <c r="E104" s="883">
        <f t="shared" si="18"/>
        <v>90.468709677419355</v>
      </c>
      <c r="F104" s="883">
        <v>3000000</v>
      </c>
      <c r="G104" s="883">
        <v>2756036.56</v>
      </c>
      <c r="H104" s="883">
        <f t="shared" si="19"/>
        <v>91.867885333333334</v>
      </c>
      <c r="I104" s="883"/>
      <c r="J104" s="883">
        <v>0</v>
      </c>
      <c r="K104" s="883"/>
      <c r="L104" s="883"/>
      <c r="M104" s="883"/>
      <c r="N104" s="883"/>
      <c r="O104" s="883"/>
      <c r="P104" s="883"/>
      <c r="Q104" s="1435"/>
      <c r="R104" s="670"/>
      <c r="S104" s="668"/>
      <c r="T104" s="34"/>
    </row>
    <row r="105" spans="1:20" s="2" customFormat="1" ht="18" customHeight="1" x14ac:dyDescent="0.25">
      <c r="A105" s="369" t="s">
        <v>390</v>
      </c>
      <c r="B105" s="288" t="s">
        <v>198</v>
      </c>
      <c r="C105" s="877"/>
      <c r="D105" s="883"/>
      <c r="E105" s="883"/>
      <c r="F105" s="883"/>
      <c r="G105" s="883"/>
      <c r="H105" s="883"/>
      <c r="I105" s="883">
        <v>3000000</v>
      </c>
      <c r="J105" s="883">
        <v>795784.57</v>
      </c>
      <c r="K105" s="883">
        <f t="shared" si="20"/>
        <v>26.526152333333329</v>
      </c>
      <c r="L105" s="883">
        <v>1500000</v>
      </c>
      <c r="M105" s="883">
        <v>489498</v>
      </c>
      <c r="N105" s="883">
        <v>1000000</v>
      </c>
      <c r="O105" s="883"/>
      <c r="P105" s="883"/>
      <c r="Q105" s="1435"/>
      <c r="R105" s="670"/>
      <c r="S105" s="668"/>
      <c r="T105" s="34"/>
    </row>
    <row r="106" spans="1:20" s="2" customFormat="1" ht="18" customHeight="1" x14ac:dyDescent="0.25">
      <c r="A106" s="369">
        <v>1205</v>
      </c>
      <c r="B106" s="288" t="s">
        <v>124</v>
      </c>
      <c r="C106" s="883">
        <v>1000000</v>
      </c>
      <c r="D106" s="883">
        <v>995325</v>
      </c>
      <c r="E106" s="883">
        <f t="shared" si="18"/>
        <v>99.532499999999999</v>
      </c>
      <c r="F106" s="883">
        <v>200000</v>
      </c>
      <c r="G106" s="883">
        <v>188000</v>
      </c>
      <c r="H106" s="883">
        <f t="shared" si="19"/>
        <v>94</v>
      </c>
      <c r="I106" s="883">
        <v>300000</v>
      </c>
      <c r="J106" s="883">
        <v>138920</v>
      </c>
      <c r="K106" s="883">
        <f t="shared" si="20"/>
        <v>46.306666666666665</v>
      </c>
      <c r="L106" s="883">
        <v>500000</v>
      </c>
      <c r="M106" s="883">
        <v>212195</v>
      </c>
      <c r="N106" s="883">
        <v>400000</v>
      </c>
      <c r="O106" s="883"/>
      <c r="P106" s="883"/>
      <c r="Q106" s="1435"/>
      <c r="R106" s="670"/>
      <c r="S106" s="291"/>
      <c r="T106" s="34"/>
    </row>
    <row r="107" spans="1:20" s="2" customFormat="1" ht="18" customHeight="1" x14ac:dyDescent="0.25">
      <c r="A107" s="369">
        <v>1301</v>
      </c>
      <c r="B107" s="288" t="s">
        <v>14</v>
      </c>
      <c r="C107" s="883">
        <v>1500000</v>
      </c>
      <c r="D107" s="883">
        <v>1320300.83</v>
      </c>
      <c r="E107" s="883">
        <f t="shared" si="18"/>
        <v>88.020055333333332</v>
      </c>
      <c r="F107" s="883">
        <v>1500000</v>
      </c>
      <c r="G107" s="883">
        <v>1493323</v>
      </c>
      <c r="H107" s="883">
        <f t="shared" si="19"/>
        <v>99.554866666666669</v>
      </c>
      <c r="I107" s="883">
        <v>1500000</v>
      </c>
      <c r="J107" s="883">
        <v>1365029.48</v>
      </c>
      <c r="K107" s="883">
        <f t="shared" si="20"/>
        <v>91.001965333333331</v>
      </c>
      <c r="L107" s="883">
        <v>3000000</v>
      </c>
      <c r="M107" s="883">
        <v>418950</v>
      </c>
      <c r="N107" s="883">
        <v>3000000</v>
      </c>
      <c r="O107" s="883"/>
      <c r="P107" s="883"/>
      <c r="Q107" s="1435"/>
      <c r="R107" s="670"/>
      <c r="S107" s="668"/>
      <c r="T107" s="34"/>
    </row>
    <row r="108" spans="1:20" s="2" customFormat="1" ht="18" customHeight="1" x14ac:dyDescent="0.25">
      <c r="A108" s="369">
        <v>1302</v>
      </c>
      <c r="B108" s="288" t="s">
        <v>123</v>
      </c>
      <c r="C108" s="883">
        <v>500000</v>
      </c>
      <c r="D108" s="883">
        <v>393700</v>
      </c>
      <c r="E108" s="883">
        <f t="shared" si="18"/>
        <v>78.739999999999995</v>
      </c>
      <c r="F108" s="883">
        <v>200000</v>
      </c>
      <c r="G108" s="883">
        <v>187300</v>
      </c>
      <c r="H108" s="883">
        <f t="shared" si="19"/>
        <v>93.65</v>
      </c>
      <c r="I108" s="883">
        <v>200000</v>
      </c>
      <c r="J108" s="883">
        <v>200000</v>
      </c>
      <c r="K108" s="883">
        <f t="shared" si="20"/>
        <v>100</v>
      </c>
      <c r="L108" s="883">
        <v>1000000</v>
      </c>
      <c r="M108" s="883">
        <v>193462</v>
      </c>
      <c r="N108" s="883">
        <v>1000000</v>
      </c>
      <c r="O108" s="883"/>
      <c r="P108" s="883"/>
      <c r="Q108" s="1435"/>
      <c r="R108" s="670"/>
      <c r="S108" s="291"/>
      <c r="T108" s="34"/>
    </row>
    <row r="109" spans="1:20" s="2" customFormat="1" ht="18" customHeight="1" x14ac:dyDescent="0.25">
      <c r="A109" s="369">
        <v>1303</v>
      </c>
      <c r="B109" s="288" t="s">
        <v>109</v>
      </c>
      <c r="C109" s="883">
        <v>80000000</v>
      </c>
      <c r="D109" s="883">
        <v>56620373.659999996</v>
      </c>
      <c r="E109" s="883">
        <f t="shared" si="18"/>
        <v>70.775467074999995</v>
      </c>
      <c r="F109" s="883">
        <v>50000000</v>
      </c>
      <c r="G109" s="883">
        <v>13595481.42</v>
      </c>
      <c r="H109" s="883">
        <f t="shared" si="19"/>
        <v>27.190962839999997</v>
      </c>
      <c r="I109" s="883">
        <v>33500000</v>
      </c>
      <c r="J109" s="883">
        <v>31168842.68</v>
      </c>
      <c r="K109" s="883">
        <f t="shared" si="20"/>
        <v>93.041321432835815</v>
      </c>
      <c r="L109" s="883">
        <v>74000000</v>
      </c>
      <c r="M109" s="883">
        <v>7509119</v>
      </c>
      <c r="N109" s="964">
        <v>110000000</v>
      </c>
      <c r="O109" s="883"/>
      <c r="P109" s="883"/>
      <c r="Q109" s="1435"/>
      <c r="R109" s="670"/>
      <c r="S109" s="668"/>
      <c r="T109" s="34"/>
    </row>
    <row r="110" spans="1:20" s="2" customFormat="1" ht="18" customHeight="1" x14ac:dyDescent="0.25">
      <c r="A110" s="369">
        <v>1304</v>
      </c>
      <c r="B110" s="288" t="s">
        <v>17</v>
      </c>
      <c r="C110" s="883">
        <v>500000</v>
      </c>
      <c r="D110" s="883">
        <v>428504.93</v>
      </c>
      <c r="E110" s="883">
        <f t="shared" si="18"/>
        <v>85.700986</v>
      </c>
      <c r="F110" s="883">
        <v>500000</v>
      </c>
      <c r="G110" s="883">
        <v>499511.35</v>
      </c>
      <c r="H110" s="883">
        <f t="shared" si="19"/>
        <v>99.902269999999987</v>
      </c>
      <c r="I110" s="883">
        <v>500000</v>
      </c>
      <c r="J110" s="883">
        <v>348250</v>
      </c>
      <c r="K110" s="883">
        <f t="shared" si="20"/>
        <v>69.650000000000006</v>
      </c>
      <c r="L110" s="883">
        <v>1000000</v>
      </c>
      <c r="M110" s="883">
        <v>0</v>
      </c>
      <c r="N110" s="883">
        <v>2000000</v>
      </c>
      <c r="O110" s="883"/>
      <c r="P110" s="883"/>
      <c r="Q110" s="1435"/>
      <c r="R110" s="670"/>
      <c r="S110" s="291"/>
      <c r="T110" s="34"/>
    </row>
    <row r="111" spans="1:20" s="278" customFormat="1" ht="28.5" customHeight="1" x14ac:dyDescent="0.25">
      <c r="A111" s="650">
        <v>1305</v>
      </c>
      <c r="B111" s="700" t="s">
        <v>215</v>
      </c>
      <c r="C111" s="896"/>
      <c r="D111" s="896"/>
      <c r="E111" s="896"/>
      <c r="F111" s="896"/>
      <c r="G111" s="896"/>
      <c r="H111" s="896"/>
      <c r="I111" s="896">
        <v>82000000</v>
      </c>
      <c r="J111" s="896">
        <v>64924138.07</v>
      </c>
      <c r="K111" s="896">
        <f t="shared" si="20"/>
        <v>79.175778134146341</v>
      </c>
      <c r="L111" s="896">
        <v>100000000</v>
      </c>
      <c r="M111" s="896">
        <v>40075221</v>
      </c>
      <c r="N111" s="987">
        <v>203000000</v>
      </c>
      <c r="O111" s="896"/>
      <c r="P111" s="896"/>
      <c r="Q111" s="1435"/>
      <c r="R111" s="670"/>
      <c r="S111" s="688"/>
      <c r="T111" s="689"/>
    </row>
    <row r="112" spans="1:20" s="278" customFormat="1" ht="18" customHeight="1" x14ac:dyDescent="0.25">
      <c r="A112" s="650">
        <v>1306</v>
      </c>
      <c r="B112" s="700" t="s">
        <v>130</v>
      </c>
      <c r="C112" s="877">
        <v>51000000</v>
      </c>
      <c r="D112" s="896">
        <v>44757470.75</v>
      </c>
      <c r="E112" s="896">
        <f t="shared" si="18"/>
        <v>87.759746568627449</v>
      </c>
      <c r="F112" s="896">
        <f>100000000-43000000</f>
        <v>57000000</v>
      </c>
      <c r="G112" s="896">
        <v>33252379.359999999</v>
      </c>
      <c r="H112" s="896">
        <f t="shared" si="19"/>
        <v>58.337507649122813</v>
      </c>
      <c r="I112" s="896"/>
      <c r="J112" s="896">
        <v>0</v>
      </c>
      <c r="K112" s="896"/>
      <c r="L112" s="897"/>
      <c r="M112" s="897"/>
      <c r="N112" s="897"/>
      <c r="O112" s="897"/>
      <c r="P112" s="897"/>
      <c r="Q112" s="1435"/>
      <c r="R112" s="670"/>
      <c r="S112" s="668"/>
      <c r="T112" s="689"/>
    </row>
    <row r="113" spans="1:20" s="278" customFormat="1" ht="18" customHeight="1" x14ac:dyDescent="0.25">
      <c r="A113" s="650">
        <v>1402</v>
      </c>
      <c r="B113" s="700" t="s">
        <v>117</v>
      </c>
      <c r="C113" s="896">
        <v>5000000</v>
      </c>
      <c r="D113" s="896">
        <v>3047709.63</v>
      </c>
      <c r="E113" s="896">
        <f t="shared" si="18"/>
        <v>60.954192599999999</v>
      </c>
      <c r="F113" s="896">
        <v>2500000</v>
      </c>
      <c r="G113" s="896">
        <v>4177698.14</v>
      </c>
      <c r="H113" s="896">
        <f t="shared" si="19"/>
        <v>167.10792560000002</v>
      </c>
      <c r="I113" s="896">
        <v>3000000</v>
      </c>
      <c r="J113" s="896">
        <v>3511362.47</v>
      </c>
      <c r="K113" s="896">
        <f t="shared" si="20"/>
        <v>117.04541566666666</v>
      </c>
      <c r="L113" s="896">
        <v>6000000</v>
      </c>
      <c r="M113" s="896">
        <v>2506835</v>
      </c>
      <c r="N113" s="896">
        <v>5000000</v>
      </c>
      <c r="O113" s="896"/>
      <c r="P113" s="896"/>
      <c r="Q113" s="1435"/>
      <c r="R113" s="670"/>
      <c r="S113" s="688"/>
      <c r="T113" s="689"/>
    </row>
    <row r="114" spans="1:20" s="278" customFormat="1" ht="39.75" customHeight="1" x14ac:dyDescent="0.25">
      <c r="A114" s="650">
        <v>1403</v>
      </c>
      <c r="B114" s="700" t="s">
        <v>118</v>
      </c>
      <c r="C114" s="896">
        <v>28000000</v>
      </c>
      <c r="D114" s="896">
        <v>19064881.920000002</v>
      </c>
      <c r="E114" s="896">
        <f t="shared" si="18"/>
        <v>68.088864000000001</v>
      </c>
      <c r="F114" s="896">
        <v>15000000</v>
      </c>
      <c r="G114" s="896">
        <v>36782806.659999996</v>
      </c>
      <c r="H114" s="896">
        <f t="shared" si="19"/>
        <v>245.21871106666663</v>
      </c>
      <c r="I114" s="896">
        <v>29000000</v>
      </c>
      <c r="J114" s="896">
        <v>35934598.759999998</v>
      </c>
      <c r="K114" s="896">
        <f t="shared" si="20"/>
        <v>123.91240951724136</v>
      </c>
      <c r="L114" s="896">
        <v>37000000</v>
      </c>
      <c r="M114" s="896">
        <v>20776753</v>
      </c>
      <c r="N114" s="896">
        <v>60000000</v>
      </c>
      <c r="O114" s="896"/>
      <c r="P114" s="896"/>
      <c r="Q114" s="1435"/>
      <c r="R114" s="670"/>
      <c r="S114" s="668"/>
      <c r="T114" s="689"/>
    </row>
    <row r="115" spans="1:20" s="278" customFormat="1" ht="30" x14ac:dyDescent="0.25">
      <c r="A115" s="650">
        <v>1404</v>
      </c>
      <c r="B115" s="888" t="s">
        <v>119</v>
      </c>
      <c r="C115" s="896">
        <v>100000</v>
      </c>
      <c r="D115" s="896">
        <v>5903.84</v>
      </c>
      <c r="E115" s="896">
        <f t="shared" si="18"/>
        <v>5.9038400000000006</v>
      </c>
      <c r="F115" s="896">
        <v>1000</v>
      </c>
      <c r="G115" s="896"/>
      <c r="H115" s="896">
        <f t="shared" si="19"/>
        <v>0</v>
      </c>
      <c r="I115" s="896">
        <v>1000</v>
      </c>
      <c r="J115" s="897">
        <v>0</v>
      </c>
      <c r="K115" s="896">
        <f t="shared" si="20"/>
        <v>0</v>
      </c>
      <c r="L115" s="896">
        <v>1000</v>
      </c>
      <c r="M115" s="896">
        <v>0</v>
      </c>
      <c r="N115" s="896"/>
      <c r="O115" s="896"/>
      <c r="P115" s="896"/>
      <c r="Q115" s="1435"/>
      <c r="R115" s="670"/>
      <c r="S115" s="688"/>
      <c r="T115" s="689"/>
    </row>
    <row r="116" spans="1:20" s="278" customFormat="1" ht="18" customHeight="1" x14ac:dyDescent="0.25">
      <c r="A116" s="650">
        <v>1407</v>
      </c>
      <c r="B116" s="700" t="s">
        <v>152</v>
      </c>
      <c r="C116" s="877">
        <v>22000000</v>
      </c>
      <c r="D116" s="896">
        <v>12627169.35</v>
      </c>
      <c r="E116" s="896">
        <f t="shared" si="18"/>
        <v>57.396224318181822</v>
      </c>
      <c r="F116" s="896">
        <v>35000000</v>
      </c>
      <c r="G116" s="896">
        <v>16186075.41</v>
      </c>
      <c r="H116" s="896">
        <f t="shared" si="19"/>
        <v>46.245929742857143</v>
      </c>
      <c r="I116" s="896"/>
      <c r="J116" s="896">
        <v>0</v>
      </c>
      <c r="K116" s="896"/>
      <c r="L116" s="896"/>
      <c r="M116" s="896"/>
      <c r="N116" s="896"/>
      <c r="O116" s="896"/>
      <c r="P116" s="896"/>
      <c r="Q116" s="1435"/>
      <c r="R116" s="670"/>
      <c r="S116" s="668"/>
      <c r="T116" s="689"/>
    </row>
    <row r="117" spans="1:20" s="278" customFormat="1" ht="18" customHeight="1" x14ac:dyDescent="0.25">
      <c r="A117" s="650">
        <v>1409</v>
      </c>
      <c r="B117" s="700" t="s">
        <v>17</v>
      </c>
      <c r="C117" s="877">
        <v>94000000</v>
      </c>
      <c r="D117" s="896">
        <v>66308253.109999999</v>
      </c>
      <c r="E117" s="896">
        <f t="shared" si="18"/>
        <v>70.540694797872334</v>
      </c>
      <c r="F117" s="896">
        <v>45000000</v>
      </c>
      <c r="G117" s="896">
        <v>92088378.700000003</v>
      </c>
      <c r="H117" s="896">
        <f t="shared" si="19"/>
        <v>204.64084155555557</v>
      </c>
      <c r="I117" s="896"/>
      <c r="J117" s="896">
        <v>0</v>
      </c>
      <c r="K117" s="896"/>
      <c r="L117" s="897"/>
      <c r="M117" s="896"/>
      <c r="N117" s="897"/>
      <c r="O117" s="896"/>
      <c r="P117" s="896"/>
      <c r="Q117" s="1435"/>
      <c r="R117" s="670"/>
      <c r="S117" s="688"/>
      <c r="T117" s="689"/>
    </row>
    <row r="118" spans="1:20" s="278" customFormat="1" ht="21" customHeight="1" x14ac:dyDescent="0.25">
      <c r="A118" s="650" t="s">
        <v>388</v>
      </c>
      <c r="B118" s="898" t="s">
        <v>203</v>
      </c>
      <c r="C118" s="877"/>
      <c r="D118" s="896"/>
      <c r="E118" s="896"/>
      <c r="F118" s="896"/>
      <c r="G118" s="896"/>
      <c r="H118" s="896"/>
      <c r="I118" s="896"/>
      <c r="J118" s="896">
        <v>0</v>
      </c>
      <c r="K118" s="896"/>
      <c r="L118" s="896">
        <v>800000</v>
      </c>
      <c r="M118" s="896">
        <v>0</v>
      </c>
      <c r="N118" s="896">
        <v>500000</v>
      </c>
      <c r="O118" s="896"/>
      <c r="P118" s="896"/>
      <c r="Q118" s="1435"/>
      <c r="R118" s="670"/>
      <c r="S118" s="688"/>
      <c r="T118" s="689"/>
    </row>
    <row r="119" spans="1:20" s="278" customFormat="1" ht="33.75" customHeight="1" x14ac:dyDescent="0.25">
      <c r="A119" s="650" t="s">
        <v>399</v>
      </c>
      <c r="B119" s="700" t="s">
        <v>152</v>
      </c>
      <c r="C119" s="877"/>
      <c r="D119" s="896"/>
      <c r="E119" s="896"/>
      <c r="F119" s="896"/>
      <c r="G119" s="896"/>
      <c r="H119" s="896"/>
      <c r="I119" s="896">
        <v>100000000</v>
      </c>
      <c r="J119" s="896">
        <v>77282809.079999998</v>
      </c>
      <c r="K119" s="896">
        <f t="shared" si="20"/>
        <v>77.282809080000007</v>
      </c>
      <c r="L119" s="896">
        <v>80000000</v>
      </c>
      <c r="M119" s="896">
        <v>17105714</v>
      </c>
      <c r="N119" s="987">
        <v>40000000</v>
      </c>
      <c r="O119" s="896"/>
      <c r="P119" s="896"/>
      <c r="Q119" s="1435"/>
      <c r="R119" s="670"/>
      <c r="S119" s="688"/>
      <c r="T119" s="689"/>
    </row>
    <row r="120" spans="1:20" s="278" customFormat="1" ht="30" x14ac:dyDescent="0.25">
      <c r="A120" s="650" t="s">
        <v>400</v>
      </c>
      <c r="B120" s="888" t="s">
        <v>422</v>
      </c>
      <c r="C120" s="877"/>
      <c r="D120" s="896"/>
      <c r="E120" s="896"/>
      <c r="F120" s="896"/>
      <c r="G120" s="896"/>
      <c r="H120" s="896"/>
      <c r="I120" s="896">
        <v>160000000</v>
      </c>
      <c r="J120" s="896">
        <v>67359249.439999998</v>
      </c>
      <c r="K120" s="896">
        <f t="shared" si="20"/>
        <v>42.099530899999998</v>
      </c>
      <c r="L120" s="896">
        <v>120000000</v>
      </c>
      <c r="M120" s="896">
        <v>34391707</v>
      </c>
      <c r="N120" s="896">
        <v>70000000</v>
      </c>
      <c r="O120" s="896"/>
      <c r="P120" s="896"/>
      <c r="Q120" s="1435"/>
      <c r="R120" s="670"/>
      <c r="S120" s="688"/>
      <c r="T120" s="689"/>
    </row>
    <row r="121" spans="1:20" s="2" customFormat="1" ht="18" customHeight="1" x14ac:dyDescent="0.25">
      <c r="A121" s="369">
        <v>1702</v>
      </c>
      <c r="B121" s="884" t="s">
        <v>134</v>
      </c>
      <c r="C121" s="877">
        <v>5677061.4299999997</v>
      </c>
      <c r="D121" s="883">
        <v>5193299.38</v>
      </c>
      <c r="E121" s="883">
        <f t="shared" si="18"/>
        <v>91.478653948615104</v>
      </c>
      <c r="F121" s="883">
        <v>500000</v>
      </c>
      <c r="G121" s="883">
        <v>42480</v>
      </c>
      <c r="H121" s="883">
        <f t="shared" si="19"/>
        <v>8.4959999999999987</v>
      </c>
      <c r="I121" s="883">
        <v>40300000</v>
      </c>
      <c r="J121" s="288">
        <v>607739.5</v>
      </c>
      <c r="K121" s="883">
        <f t="shared" si="20"/>
        <v>1.5080384615384614</v>
      </c>
      <c r="L121" s="903"/>
      <c r="M121" s="883"/>
      <c r="N121" s="903"/>
      <c r="O121" s="883"/>
      <c r="P121" s="883"/>
      <c r="Q121" s="1435"/>
      <c r="R121" s="670"/>
      <c r="S121" s="291"/>
      <c r="T121" s="34"/>
    </row>
    <row r="122" spans="1:20" s="255" customFormat="1" ht="25.5" customHeight="1" x14ac:dyDescent="0.3">
      <c r="A122" s="1454" t="s">
        <v>140</v>
      </c>
      <c r="B122" s="1454"/>
      <c r="C122" s="143">
        <f>SUM(C102:C121)</f>
        <v>306377061.43000001</v>
      </c>
      <c r="D122" s="143">
        <f>SUM(D102:D121)</f>
        <v>225891913.95999998</v>
      </c>
      <c r="E122" s="143">
        <f t="shared" si="18"/>
        <v>73.730034783172243</v>
      </c>
      <c r="F122" s="143">
        <f>SUM(F102:F121)</f>
        <v>228401000</v>
      </c>
      <c r="G122" s="143">
        <f>SUM(G102:G121)</f>
        <v>218495085.75999999</v>
      </c>
      <c r="H122" s="143">
        <f t="shared" si="19"/>
        <v>95.66292869120538</v>
      </c>
      <c r="I122" s="891">
        <f>SUM(I102:I121)</f>
        <v>469801000</v>
      </c>
      <c r="J122" s="891">
        <f>SUM(J102:J121)</f>
        <v>298757429</v>
      </c>
      <c r="K122" s="899">
        <f t="shared" si="20"/>
        <v>63.592335691069202</v>
      </c>
      <c r="L122" s="891">
        <f>SUM(L102:L121)</f>
        <v>442401000</v>
      </c>
      <c r="M122" s="891">
        <f t="shared" ref="M122" si="23">SUM(M102:M121)</f>
        <v>127697318</v>
      </c>
      <c r="N122" s="891">
        <f t="shared" ref="N122" si="24">SUM(N102:N121)</f>
        <v>511900000</v>
      </c>
      <c r="O122" s="891"/>
      <c r="P122" s="891"/>
      <c r="Q122" s="1435"/>
      <c r="R122" s="669"/>
      <c r="S122" s="669"/>
      <c r="T122" s="696"/>
    </row>
    <row r="123" spans="1:20" s="913" customFormat="1" ht="25.5" customHeight="1" thickBot="1" x14ac:dyDescent="0.35">
      <c r="A123" s="1455" t="s">
        <v>2</v>
      </c>
      <c r="B123" s="1455"/>
      <c r="C123" s="70">
        <f>C122+C101</f>
        <v>15214825872.43</v>
      </c>
      <c r="D123" s="70">
        <f>D122+D101</f>
        <v>15059191187.48</v>
      </c>
      <c r="E123" s="70">
        <f t="shared" si="18"/>
        <v>98.977085336007562</v>
      </c>
      <c r="F123" s="70">
        <f>F122+F101</f>
        <v>14768547000</v>
      </c>
      <c r="G123" s="70">
        <f>G122+G101</f>
        <v>14712075994.120001</v>
      </c>
      <c r="H123" s="70">
        <f>G123/F123*100</f>
        <v>99.617626528324024</v>
      </c>
      <c r="I123" s="602">
        <f>I122+I101</f>
        <v>16448801000</v>
      </c>
      <c r="J123" s="602">
        <f>J122+J101</f>
        <v>17311489297.849998</v>
      </c>
      <c r="K123" s="729">
        <f t="shared" si="20"/>
        <v>105.24468803440445</v>
      </c>
      <c r="L123" s="602">
        <f>L122+L101</f>
        <v>19097706000</v>
      </c>
      <c r="M123" s="602">
        <f t="shared" ref="M123" si="25">M122+M101</f>
        <v>13198058992</v>
      </c>
      <c r="N123" s="602">
        <f t="shared" ref="N123" si="26">N122+N101</f>
        <v>22616064000</v>
      </c>
      <c r="O123" s="602"/>
      <c r="P123" s="602"/>
      <c r="Q123" s="1459"/>
      <c r="R123" s="916"/>
      <c r="S123" s="916"/>
    </row>
    <row r="124" spans="1:20" s="2" customFormat="1" ht="16.5" hidden="1" customHeight="1" thickTop="1" x14ac:dyDescent="0.25">
      <c r="A124" s="122"/>
      <c r="B124" s="122"/>
      <c r="C124" s="162"/>
      <c r="D124" s="162"/>
      <c r="E124" s="162"/>
      <c r="F124" s="160"/>
      <c r="G124" s="160"/>
      <c r="H124" s="160"/>
      <c r="I124" s="161"/>
      <c r="J124" s="161"/>
      <c r="K124" s="161"/>
      <c r="L124" s="161"/>
      <c r="M124" s="161"/>
      <c r="N124" s="161"/>
      <c r="O124" s="161"/>
      <c r="P124" s="161"/>
      <c r="Q124" s="638"/>
      <c r="R124" s="76"/>
      <c r="S124" s="76"/>
      <c r="T124" s="34"/>
    </row>
    <row r="125" spans="1:20" s="122" customFormat="1" ht="15.75" hidden="1" customHeight="1" x14ac:dyDescent="0.25">
      <c r="A125" s="9"/>
      <c r="B125" s="9" t="s">
        <v>188</v>
      </c>
      <c r="C125" s="96" t="s">
        <v>191</v>
      </c>
      <c r="D125" s="96"/>
      <c r="E125" s="96"/>
      <c r="F125" s="9"/>
      <c r="G125" s="9"/>
      <c r="H125" s="9"/>
      <c r="I125" s="9"/>
      <c r="J125" s="9"/>
      <c r="K125" s="135"/>
      <c r="L125" s="135"/>
      <c r="M125" s="135"/>
      <c r="N125" s="135"/>
      <c r="O125" s="135"/>
      <c r="P125" s="135"/>
      <c r="Q125" s="83"/>
      <c r="R125" s="11"/>
      <c r="S125" s="11"/>
      <c r="T125" s="4"/>
    </row>
    <row r="126" spans="1:20" s="122" customFormat="1" ht="15.75" hidden="1" customHeight="1" x14ac:dyDescent="0.25">
      <c r="B126" s="121" t="s">
        <v>189</v>
      </c>
      <c r="C126" s="136"/>
      <c r="D126" s="136" t="s">
        <v>190</v>
      </c>
      <c r="E126" s="136"/>
      <c r="F126" s="168"/>
      <c r="G126" s="168"/>
      <c r="H126" s="168"/>
      <c r="I126" s="168"/>
      <c r="J126" s="168"/>
      <c r="K126" s="161"/>
      <c r="L126" s="161"/>
      <c r="M126" s="161"/>
      <c r="N126" s="161"/>
      <c r="O126" s="161"/>
      <c r="P126" s="161"/>
      <c r="Q126" s="638"/>
      <c r="R126" s="76"/>
      <c r="S126" s="76"/>
      <c r="T126" s="4"/>
    </row>
    <row r="127" spans="1:20" s="122" customFormat="1" ht="15.75" hidden="1" customHeight="1" x14ac:dyDescent="0.25">
      <c r="A127" s="121"/>
      <c r="B127" s="121"/>
      <c r="C127" s="108"/>
      <c r="D127" s="108"/>
      <c r="E127" s="108"/>
      <c r="F127" s="108"/>
      <c r="G127" s="108"/>
      <c r="H127" s="108"/>
      <c r="I127" s="108"/>
      <c r="J127" s="108"/>
      <c r="K127" s="108"/>
      <c r="L127" s="108"/>
      <c r="M127" s="108"/>
      <c r="N127" s="108"/>
      <c r="O127" s="108"/>
      <c r="P127" s="108"/>
      <c r="Q127" s="83"/>
      <c r="R127" s="11"/>
      <c r="S127" s="11"/>
      <c r="T127" s="4"/>
    </row>
    <row r="128" spans="1:20" s="122" customFormat="1" ht="15.75" hidden="1" customHeight="1" x14ac:dyDescent="0.25">
      <c r="A128" s="121"/>
      <c r="B128" s="121" t="s">
        <v>159</v>
      </c>
      <c r="C128" s="108" t="s">
        <v>160</v>
      </c>
      <c r="D128" s="108"/>
      <c r="E128" s="108"/>
      <c r="F128" s="108"/>
      <c r="G128" s="108"/>
      <c r="H128" s="108"/>
      <c r="I128" s="124" t="s">
        <v>186</v>
      </c>
      <c r="J128" s="161"/>
      <c r="K128" s="161"/>
      <c r="L128" s="161"/>
      <c r="M128" s="161"/>
      <c r="N128" s="161"/>
      <c r="O128" s="161"/>
      <c r="P128" s="161"/>
      <c r="Q128" s="638"/>
      <c r="R128" s="76"/>
      <c r="S128" s="76"/>
      <c r="T128" s="4"/>
    </row>
    <row r="129" spans="1:20" s="122" customFormat="1" ht="21" hidden="1" customHeight="1" x14ac:dyDescent="0.25">
      <c r="A129" s="121"/>
      <c r="B129" s="121"/>
      <c r="C129" s="108"/>
      <c r="D129" s="108"/>
      <c r="E129" s="108"/>
      <c r="F129" s="162"/>
      <c r="G129" s="162"/>
      <c r="H129" s="162"/>
      <c r="I129" s="162"/>
      <c r="J129" s="162"/>
      <c r="Q129" s="83"/>
      <c r="R129" s="11"/>
      <c r="S129" s="11"/>
      <c r="T129" s="4"/>
    </row>
    <row r="130" spans="1:20" s="122" customFormat="1" ht="18.75" hidden="1" customHeight="1" x14ac:dyDescent="0.25">
      <c r="C130" s="7"/>
      <c r="D130" s="190"/>
      <c r="E130" s="190"/>
      <c r="F130" s="160"/>
      <c r="G130" s="160"/>
      <c r="H130" s="160"/>
      <c r="I130" s="161"/>
      <c r="J130" s="161"/>
      <c r="Q130" s="638"/>
      <c r="R130" s="76"/>
      <c r="S130" s="76"/>
      <c r="T130" s="4"/>
    </row>
    <row r="131" spans="1:20" s="122" customFormat="1" ht="15.75" hidden="1" customHeight="1" x14ac:dyDescent="0.25">
      <c r="A131" s="121"/>
      <c r="B131" s="121"/>
      <c r="F131" s="162"/>
      <c r="G131" s="162"/>
      <c r="H131" s="162"/>
      <c r="I131" s="162"/>
      <c r="J131" s="162"/>
      <c r="Q131" s="83"/>
      <c r="R131" s="4"/>
      <c r="S131" s="4"/>
      <c r="T131" s="4"/>
    </row>
    <row r="132" spans="1:20" s="2" customFormat="1" ht="15.75" hidden="1" customHeight="1" x14ac:dyDescent="0.25">
      <c r="A132" s="4"/>
      <c r="B132" s="46"/>
      <c r="F132" s="160"/>
      <c r="G132" s="160"/>
      <c r="H132" s="160"/>
      <c r="I132" s="161"/>
      <c r="J132" s="161"/>
      <c r="Q132" s="638"/>
      <c r="R132" s="34"/>
      <c r="S132" s="34"/>
      <c r="T132" s="34"/>
    </row>
    <row r="133" spans="1:20" ht="15" hidden="1" customHeight="1" x14ac:dyDescent="0.25">
      <c r="Q133" s="83"/>
      <c r="R133" s="185"/>
      <c r="S133" s="185"/>
      <c r="T133" s="185"/>
    </row>
    <row r="134" spans="1:20" ht="15.75" hidden="1" customHeight="1" thickBot="1" x14ac:dyDescent="0.3">
      <c r="A134" s="2"/>
      <c r="Q134" s="638"/>
      <c r="R134" s="185"/>
      <c r="S134" s="185"/>
      <c r="T134" s="185"/>
    </row>
    <row r="135" spans="1:20" s="2" customFormat="1" ht="15.75" thickTop="1" x14ac:dyDescent="0.25">
      <c r="F135" s="1453"/>
      <c r="G135" s="1453"/>
      <c r="H135" s="1453"/>
      <c r="I135" s="1453"/>
      <c r="K135" s="39"/>
      <c r="L135" s="39"/>
      <c r="M135" s="39"/>
      <c r="N135" s="39"/>
      <c r="O135" s="39"/>
      <c r="P135" s="39"/>
      <c r="Q135" s="978"/>
      <c r="R135" s="34"/>
      <c r="S135" s="34"/>
      <c r="T135" s="34"/>
    </row>
    <row r="136" spans="1:20" s="2" customFormat="1" ht="16.5" customHeight="1" x14ac:dyDescent="0.3">
      <c r="A136" s="79" t="s">
        <v>444</v>
      </c>
      <c r="B136" s="79"/>
      <c r="C136" s="79"/>
      <c r="D136" s="79"/>
      <c r="E136" s="79"/>
      <c r="F136" s="79"/>
      <c r="G136" s="79"/>
      <c r="H136" s="79"/>
      <c r="I136" s="79"/>
      <c r="J136" s="79"/>
      <c r="K136" s="1153"/>
      <c r="L136" s="1153"/>
      <c r="M136" s="1153"/>
      <c r="N136" s="1153"/>
      <c r="O136" s="1153"/>
      <c r="P136" s="1153"/>
      <c r="Q136" s="978"/>
      <c r="R136" s="34"/>
      <c r="S136" s="34"/>
      <c r="T136" s="34"/>
    </row>
    <row r="137" spans="1:20" s="2" customFormat="1" ht="18.75" x14ac:dyDescent="0.3">
      <c r="A137" s="33" t="s">
        <v>37</v>
      </c>
      <c r="B137" s="40"/>
      <c r="Q137" s="978"/>
      <c r="R137" s="34"/>
      <c r="S137" s="34"/>
      <c r="T137" s="34"/>
    </row>
    <row r="138" spans="1:20" s="2" customFormat="1" ht="18.75" x14ac:dyDescent="0.3">
      <c r="A138" s="33" t="s">
        <v>38</v>
      </c>
      <c r="B138" s="40"/>
      <c r="Q138" s="978"/>
      <c r="R138" s="34"/>
      <c r="S138" s="34"/>
      <c r="T138" s="34"/>
    </row>
    <row r="139" spans="1:20" s="2" customFormat="1" ht="18.75" x14ac:dyDescent="0.3">
      <c r="A139" s="33" t="s">
        <v>92</v>
      </c>
      <c r="B139" s="40"/>
      <c r="Q139" s="978"/>
      <c r="R139" s="34"/>
      <c r="S139" s="34"/>
      <c r="T139" s="34"/>
    </row>
    <row r="140" spans="1:20" ht="3" customHeight="1" x14ac:dyDescent="0.25">
      <c r="R140" s="185"/>
      <c r="S140" s="185"/>
      <c r="T140" s="185"/>
    </row>
    <row r="141" spans="1:20" ht="17.25" customHeight="1" x14ac:dyDescent="0.25">
      <c r="A141" s="1235" t="s">
        <v>18</v>
      </c>
      <c r="B141" s="1235" t="s">
        <v>7</v>
      </c>
      <c r="C141" s="1440">
        <v>2022</v>
      </c>
      <c r="D141" s="1440"/>
      <c r="E141" s="1440"/>
      <c r="F141" s="1235">
        <v>2023</v>
      </c>
      <c r="G141" s="1235"/>
      <c r="H141" s="1235"/>
      <c r="I141" s="1235">
        <v>2024</v>
      </c>
      <c r="J141" s="1235"/>
      <c r="K141" s="1151"/>
      <c r="L141" s="1235">
        <v>2025</v>
      </c>
      <c r="M141" s="1235"/>
      <c r="N141" s="1344" t="s">
        <v>446</v>
      </c>
      <c r="O141" s="1344" t="s">
        <v>448</v>
      </c>
      <c r="P141" s="1344"/>
      <c r="Q141" s="1344" t="s">
        <v>450</v>
      </c>
      <c r="R141" s="76"/>
      <c r="S141" s="76"/>
      <c r="T141" s="185"/>
    </row>
    <row r="142" spans="1:20" s="174" customFormat="1" ht="30" customHeight="1" x14ac:dyDescent="0.25">
      <c r="A142" s="1235"/>
      <c r="B142" s="1235"/>
      <c r="C142" s="1151" t="s">
        <v>178</v>
      </c>
      <c r="D142" s="1151" t="s">
        <v>1</v>
      </c>
      <c r="E142" s="874" t="s">
        <v>138</v>
      </c>
      <c r="F142" s="1151" t="s">
        <v>0</v>
      </c>
      <c r="G142" s="875" t="s">
        <v>1</v>
      </c>
      <c r="H142" s="875" t="s">
        <v>138</v>
      </c>
      <c r="I142" s="690" t="s">
        <v>0</v>
      </c>
      <c r="J142" s="1151" t="s">
        <v>1</v>
      </c>
      <c r="K142" s="694" t="s">
        <v>138</v>
      </c>
      <c r="L142" s="690" t="s">
        <v>0</v>
      </c>
      <c r="M142" s="1151" t="s">
        <v>1</v>
      </c>
      <c r="N142" s="1344"/>
      <c r="O142" s="1344"/>
      <c r="P142" s="1344"/>
      <c r="Q142" s="1344"/>
      <c r="R142" s="11"/>
      <c r="S142" s="11"/>
      <c r="T142" s="649"/>
    </row>
    <row r="143" spans="1:20" s="2" customFormat="1" ht="18" customHeight="1" x14ac:dyDescent="0.25">
      <c r="A143" s="369">
        <v>1001</v>
      </c>
      <c r="B143" s="876" t="s">
        <v>8</v>
      </c>
      <c r="C143" s="288"/>
      <c r="D143" s="288"/>
      <c r="E143" s="288"/>
      <c r="F143" s="288">
        <v>1000</v>
      </c>
      <c r="G143" s="288"/>
      <c r="H143" s="288">
        <f>G143/F143*100</f>
        <v>0</v>
      </c>
      <c r="I143" s="288">
        <v>1000</v>
      </c>
      <c r="J143" s="288">
        <v>0</v>
      </c>
      <c r="K143" s="288">
        <f>J143/I143*100</f>
        <v>0</v>
      </c>
      <c r="L143" s="288">
        <v>1000</v>
      </c>
      <c r="M143" s="288"/>
      <c r="N143" s="288"/>
      <c r="O143" s="288"/>
      <c r="P143" s="288"/>
      <c r="Q143" s="1456" t="s">
        <v>453</v>
      </c>
      <c r="R143" s="668"/>
      <c r="S143" s="668"/>
      <c r="T143" s="34"/>
    </row>
    <row r="144" spans="1:20" s="2" customFormat="1" ht="18" customHeight="1" x14ac:dyDescent="0.25">
      <c r="A144" s="369">
        <v>1002</v>
      </c>
      <c r="B144" s="876" t="s">
        <v>9</v>
      </c>
      <c r="C144" s="288"/>
      <c r="D144" s="288"/>
      <c r="E144" s="288"/>
      <c r="F144" s="288"/>
      <c r="G144" s="288"/>
      <c r="H144" s="288"/>
      <c r="I144" s="288">
        <v>1000</v>
      </c>
      <c r="J144" s="288">
        <v>0</v>
      </c>
      <c r="K144" s="288">
        <f t="shared" ref="K144:K154" si="27">J144/I144*100</f>
        <v>0</v>
      </c>
      <c r="L144" s="288">
        <v>1000</v>
      </c>
      <c r="M144" s="288"/>
      <c r="N144" s="288"/>
      <c r="O144" s="288"/>
      <c r="P144" s="288"/>
      <c r="Q144" s="1457"/>
      <c r="R144" s="291"/>
      <c r="S144" s="291"/>
      <c r="T144" s="34"/>
    </row>
    <row r="145" spans="1:20" s="2" customFormat="1" ht="18" customHeight="1" x14ac:dyDescent="0.25">
      <c r="A145" s="369">
        <v>1003</v>
      </c>
      <c r="B145" s="876" t="s">
        <v>10</v>
      </c>
      <c r="C145" s="288"/>
      <c r="D145" s="288"/>
      <c r="E145" s="288"/>
      <c r="F145" s="288">
        <v>1000</v>
      </c>
      <c r="G145" s="288"/>
      <c r="H145" s="288">
        <f t="shared" ref="H145:H155" si="28">G145/F145*100</f>
        <v>0</v>
      </c>
      <c r="I145" s="288">
        <v>1000</v>
      </c>
      <c r="J145" s="288">
        <v>0</v>
      </c>
      <c r="K145" s="288">
        <f t="shared" si="27"/>
        <v>0</v>
      </c>
      <c r="L145" s="288">
        <v>1000</v>
      </c>
      <c r="M145" s="288"/>
      <c r="N145" s="288"/>
      <c r="O145" s="288"/>
      <c r="P145" s="288"/>
      <c r="Q145" s="1457"/>
      <c r="R145" s="668"/>
      <c r="S145" s="668"/>
      <c r="T145" s="34"/>
    </row>
    <row r="146" spans="1:20" s="255" customFormat="1" ht="25.5" customHeight="1" x14ac:dyDescent="0.3">
      <c r="A146" s="1454" t="s">
        <v>139</v>
      </c>
      <c r="B146" s="1454"/>
      <c r="C146" s="900">
        <f>SUM(C143:C145)</f>
        <v>0</v>
      </c>
      <c r="D146" s="143">
        <f>SUM(D143:D145)</f>
        <v>0</v>
      </c>
      <c r="E146" s="143"/>
      <c r="F146" s="143">
        <f>SUM(F143:F145)</f>
        <v>2000</v>
      </c>
      <c r="G146" s="143"/>
      <c r="H146" s="143">
        <f t="shared" si="28"/>
        <v>0</v>
      </c>
      <c r="I146" s="143">
        <f>SUM(I143:I145)</f>
        <v>3000</v>
      </c>
      <c r="J146" s="143">
        <f>SUM(J143:J145)</f>
        <v>0</v>
      </c>
      <c r="K146" s="288">
        <f t="shared" si="27"/>
        <v>0</v>
      </c>
      <c r="L146" s="143">
        <f>SUM(L143:L145)</f>
        <v>3000</v>
      </c>
      <c r="M146" s="143"/>
      <c r="N146" s="143">
        <f>SUM(N143:N145)</f>
        <v>0</v>
      </c>
      <c r="O146" s="143"/>
      <c r="P146" s="143"/>
      <c r="Q146" s="1457"/>
      <c r="R146" s="256"/>
      <c r="S146" s="256"/>
      <c r="T146" s="696"/>
    </row>
    <row r="147" spans="1:20" s="2" customFormat="1" ht="18" customHeight="1" x14ac:dyDescent="0.25">
      <c r="A147" s="369">
        <v>1101</v>
      </c>
      <c r="B147" s="876" t="s">
        <v>112</v>
      </c>
      <c r="C147" s="892">
        <v>300000</v>
      </c>
      <c r="D147" s="288">
        <v>297005.12</v>
      </c>
      <c r="E147" s="288">
        <f t="shared" ref="E147:E155" si="29">D147/C147*100</f>
        <v>99.001706666666664</v>
      </c>
      <c r="F147" s="288">
        <v>150000</v>
      </c>
      <c r="G147" s="877">
        <v>140738.69</v>
      </c>
      <c r="H147" s="288">
        <f t="shared" si="28"/>
        <v>93.825793333333323</v>
      </c>
      <c r="I147" s="288">
        <v>150000</v>
      </c>
      <c r="J147" s="288">
        <v>106855.44</v>
      </c>
      <c r="K147" s="288">
        <f t="shared" si="27"/>
        <v>71.23696000000001</v>
      </c>
      <c r="L147" s="288">
        <v>150000</v>
      </c>
      <c r="M147" s="288"/>
      <c r="N147" s="288">
        <v>150000</v>
      </c>
      <c r="O147" s="288"/>
      <c r="P147" s="288"/>
      <c r="Q147" s="1457"/>
      <c r="R147" s="668"/>
      <c r="S147" s="668"/>
      <c r="T147" s="34"/>
    </row>
    <row r="148" spans="1:20" s="2" customFormat="1" ht="29.25" customHeight="1" x14ac:dyDescent="0.25">
      <c r="A148" s="369">
        <v>1201</v>
      </c>
      <c r="B148" s="884" t="s">
        <v>12</v>
      </c>
      <c r="C148" s="288">
        <v>200000</v>
      </c>
      <c r="D148" s="288">
        <v>198300</v>
      </c>
      <c r="E148" s="288">
        <f t="shared" si="29"/>
        <v>99.15</v>
      </c>
      <c r="F148" s="288">
        <v>250000</v>
      </c>
      <c r="G148" s="877">
        <v>194215</v>
      </c>
      <c r="H148" s="288">
        <f t="shared" si="28"/>
        <v>77.685999999999993</v>
      </c>
      <c r="I148" s="288">
        <v>250000</v>
      </c>
      <c r="J148" s="288">
        <v>250000</v>
      </c>
      <c r="K148" s="288">
        <f t="shared" si="27"/>
        <v>100</v>
      </c>
      <c r="L148" s="288">
        <v>250000</v>
      </c>
      <c r="M148" s="288">
        <v>49146</v>
      </c>
      <c r="N148" s="288">
        <v>250000</v>
      </c>
      <c r="O148" s="288"/>
      <c r="P148" s="288"/>
      <c r="Q148" s="1457"/>
      <c r="R148" s="668"/>
      <c r="S148" s="291"/>
      <c r="T148" s="34"/>
    </row>
    <row r="149" spans="1:20" s="2" customFormat="1" ht="18" customHeight="1" x14ac:dyDescent="0.25">
      <c r="A149" s="369">
        <v>1202</v>
      </c>
      <c r="B149" s="288" t="s">
        <v>13</v>
      </c>
      <c r="C149" s="288">
        <v>100000</v>
      </c>
      <c r="D149" s="288">
        <v>100000</v>
      </c>
      <c r="E149" s="288">
        <f t="shared" si="29"/>
        <v>100</v>
      </c>
      <c r="F149" s="288">
        <v>120000</v>
      </c>
      <c r="G149" s="877">
        <v>112800</v>
      </c>
      <c r="H149" s="288">
        <f t="shared" si="28"/>
        <v>94</v>
      </c>
      <c r="I149" s="288"/>
      <c r="J149" s="288">
        <v>0</v>
      </c>
      <c r="K149" s="288"/>
      <c r="L149" s="288"/>
      <c r="M149" s="288"/>
      <c r="N149" s="288"/>
      <c r="O149" s="288"/>
      <c r="P149" s="288"/>
      <c r="Q149" s="1457"/>
      <c r="R149" s="668"/>
      <c r="S149" s="668"/>
      <c r="T149" s="34"/>
    </row>
    <row r="150" spans="1:20" s="2" customFormat="1" ht="18" customHeight="1" x14ac:dyDescent="0.25">
      <c r="A150" s="369" t="s">
        <v>390</v>
      </c>
      <c r="B150" s="288" t="s">
        <v>198</v>
      </c>
      <c r="C150" s="288"/>
      <c r="D150" s="288"/>
      <c r="E150" s="288"/>
      <c r="F150" s="288"/>
      <c r="G150" s="901"/>
      <c r="H150" s="288"/>
      <c r="I150" s="288">
        <v>200000</v>
      </c>
      <c r="J150" s="288">
        <v>0</v>
      </c>
      <c r="K150" s="288">
        <f t="shared" si="27"/>
        <v>0</v>
      </c>
      <c r="L150" s="288">
        <v>200000</v>
      </c>
      <c r="M150" s="288"/>
      <c r="N150" s="288">
        <v>100000</v>
      </c>
      <c r="O150" s="288"/>
      <c r="P150" s="288"/>
      <c r="Q150" s="1457"/>
      <c r="R150" s="668"/>
      <c r="S150" s="668"/>
      <c r="T150" s="34"/>
    </row>
    <row r="151" spans="1:20" s="2" customFormat="1" ht="18" customHeight="1" x14ac:dyDescent="0.25">
      <c r="A151" s="369">
        <v>1402</v>
      </c>
      <c r="B151" s="288" t="s">
        <v>117</v>
      </c>
      <c r="C151" s="288">
        <v>100000</v>
      </c>
      <c r="D151" s="288">
        <v>91250.75</v>
      </c>
      <c r="E151" s="288">
        <f t="shared" si="29"/>
        <v>91.250749999999996</v>
      </c>
      <c r="F151" s="288">
        <v>100000</v>
      </c>
      <c r="G151" s="877">
        <v>93999.06</v>
      </c>
      <c r="H151" s="288">
        <f t="shared" si="28"/>
        <v>93.99906</v>
      </c>
      <c r="I151" s="288">
        <v>100000</v>
      </c>
      <c r="J151" s="288">
        <v>100000</v>
      </c>
      <c r="K151" s="288">
        <f t="shared" si="27"/>
        <v>100</v>
      </c>
      <c r="L151" s="288">
        <v>100000</v>
      </c>
      <c r="M151" s="288">
        <v>50000</v>
      </c>
      <c r="N151" s="288">
        <v>100000</v>
      </c>
      <c r="O151" s="288"/>
      <c r="P151" s="288"/>
      <c r="Q151" s="1457"/>
      <c r="R151" s="668"/>
      <c r="S151" s="34"/>
      <c r="T151" s="34"/>
    </row>
    <row r="152" spans="1:20" s="2" customFormat="1" ht="18" customHeight="1" x14ac:dyDescent="0.25">
      <c r="A152" s="369" t="s">
        <v>388</v>
      </c>
      <c r="B152" s="434" t="s">
        <v>203</v>
      </c>
      <c r="C152" s="288"/>
      <c r="D152" s="288"/>
      <c r="E152" s="288"/>
      <c r="F152" s="288"/>
      <c r="G152" s="877"/>
      <c r="H152" s="288"/>
      <c r="I152" s="288"/>
      <c r="J152" s="288"/>
      <c r="K152" s="288"/>
      <c r="L152" s="288">
        <v>50000</v>
      </c>
      <c r="M152" s="288"/>
      <c r="N152" s="288">
        <v>50000</v>
      </c>
      <c r="O152" s="288"/>
      <c r="P152" s="288"/>
      <c r="Q152" s="1457"/>
      <c r="R152" s="668"/>
      <c r="S152" s="34"/>
      <c r="T152" s="34"/>
    </row>
    <row r="153" spans="1:20" s="2" customFormat="1" ht="18" customHeight="1" x14ac:dyDescent="0.25">
      <c r="A153" s="369">
        <v>1702</v>
      </c>
      <c r="B153" s="884" t="s">
        <v>134</v>
      </c>
      <c r="C153" s="288">
        <v>100000</v>
      </c>
      <c r="D153" s="288">
        <v>76549</v>
      </c>
      <c r="E153" s="288">
        <f t="shared" si="29"/>
        <v>76.549000000000007</v>
      </c>
      <c r="F153" s="288">
        <v>100000</v>
      </c>
      <c r="G153" s="288"/>
      <c r="H153" s="288">
        <f t="shared" si="28"/>
        <v>0</v>
      </c>
      <c r="I153" s="288">
        <v>140000</v>
      </c>
      <c r="J153" s="288">
        <v>11496</v>
      </c>
      <c r="K153" s="288">
        <f t="shared" si="27"/>
        <v>8.2114285714285717</v>
      </c>
      <c r="L153" s="288"/>
      <c r="M153" s="288"/>
      <c r="N153" s="288"/>
      <c r="O153" s="288"/>
      <c r="P153" s="288"/>
      <c r="Q153" s="1457"/>
      <c r="R153" s="668"/>
      <c r="S153" s="34"/>
      <c r="T153" s="34"/>
    </row>
    <row r="154" spans="1:20" s="255" customFormat="1" ht="25.5" customHeight="1" x14ac:dyDescent="0.3">
      <c r="A154" s="1454" t="s">
        <v>140</v>
      </c>
      <c r="B154" s="1454"/>
      <c r="C154" s="902">
        <f>SUM(C147:C153)</f>
        <v>800000</v>
      </c>
      <c r="D154" s="893">
        <f>SUM(D147:D153)</f>
        <v>763104.87</v>
      </c>
      <c r="E154" s="893">
        <f t="shared" si="29"/>
        <v>95.388108750000001</v>
      </c>
      <c r="F154" s="893">
        <f>SUM(F147:F153)</f>
        <v>720000</v>
      </c>
      <c r="G154" s="893">
        <f>SUM(G147:G153)</f>
        <v>541752.75</v>
      </c>
      <c r="H154" s="893">
        <f t="shared" si="28"/>
        <v>75.243437499999999</v>
      </c>
      <c r="I154" s="893">
        <f>SUM(I147:I153)</f>
        <v>840000</v>
      </c>
      <c r="J154" s="143">
        <f>SUM(J147:J153)</f>
        <v>468351.44</v>
      </c>
      <c r="K154" s="288">
        <f t="shared" si="27"/>
        <v>55.756123809523807</v>
      </c>
      <c r="L154" s="143">
        <f>SUM(L147:L153)</f>
        <v>750000</v>
      </c>
      <c r="M154" s="143">
        <f t="shared" ref="M154:P154" si="30">SUM(M147:M153)</f>
        <v>99146</v>
      </c>
      <c r="N154" s="143">
        <f t="shared" ref="N154" si="31">SUM(N147:N153)</f>
        <v>650000</v>
      </c>
      <c r="O154" s="143"/>
      <c r="P154" s="143">
        <f t="shared" si="30"/>
        <v>0</v>
      </c>
      <c r="Q154" s="1457"/>
      <c r="R154" s="696"/>
      <c r="S154" s="696"/>
      <c r="T154" s="696"/>
    </row>
    <row r="155" spans="1:20" s="913" customFormat="1" ht="25.5" customHeight="1" thickBot="1" x14ac:dyDescent="0.35">
      <c r="A155" s="1455" t="s">
        <v>2</v>
      </c>
      <c r="B155" s="1455"/>
      <c r="C155" s="915">
        <f>C154+C146</f>
        <v>800000</v>
      </c>
      <c r="D155" s="70">
        <f>D154+D146</f>
        <v>763104.87</v>
      </c>
      <c r="E155" s="70">
        <f t="shared" si="29"/>
        <v>95.388108750000001</v>
      </c>
      <c r="F155" s="70">
        <f>F154+F146</f>
        <v>722000</v>
      </c>
      <c r="G155" s="914">
        <f>G154+G146</f>
        <v>541752.75</v>
      </c>
      <c r="H155" s="70">
        <f t="shared" si="28"/>
        <v>75.035006925207753</v>
      </c>
      <c r="I155" s="70">
        <f>I154+I146</f>
        <v>843000</v>
      </c>
      <c r="J155" s="70">
        <f>J154+J146</f>
        <v>468351.44</v>
      </c>
      <c r="K155" s="724">
        <f>J155/I155*100</f>
        <v>55.557703440094897</v>
      </c>
      <c r="L155" s="70">
        <f>L154+L146</f>
        <v>753000</v>
      </c>
      <c r="M155" s="70">
        <f t="shared" ref="M155:P155" si="32">M154+M146</f>
        <v>99146</v>
      </c>
      <c r="N155" s="70">
        <f t="shared" ref="N155" si="33">N154+N146</f>
        <v>650000</v>
      </c>
      <c r="O155" s="70"/>
      <c r="P155" s="70">
        <f t="shared" si="32"/>
        <v>0</v>
      </c>
      <c r="Q155" s="1458"/>
    </row>
    <row r="156" spans="1:20" s="2" customFormat="1" ht="16.5" hidden="1" thickTop="1" x14ac:dyDescent="0.25">
      <c r="A156" s="122"/>
      <c r="B156" s="122"/>
      <c r="C156" s="162"/>
      <c r="I156" s="160"/>
      <c r="J156" s="160"/>
      <c r="K156" s="161"/>
      <c r="L156" s="161"/>
      <c r="M156" s="161"/>
      <c r="N156" s="161"/>
      <c r="O156" s="161"/>
      <c r="P156" s="161"/>
      <c r="Q156" s="164"/>
      <c r="R156" s="34"/>
      <c r="S156" s="34"/>
      <c r="T156" s="34"/>
    </row>
    <row r="157" spans="1:20" s="122" customFormat="1" ht="15.75" hidden="1" customHeight="1" x14ac:dyDescent="0.25">
      <c r="A157" s="9"/>
      <c r="B157" s="9" t="s">
        <v>188</v>
      </c>
      <c r="C157" s="96" t="s">
        <v>191</v>
      </c>
      <c r="D157" s="96"/>
      <c r="E157" s="96"/>
      <c r="F157" s="9"/>
      <c r="G157" s="9"/>
      <c r="H157" s="9"/>
      <c r="I157" s="9"/>
      <c r="J157" s="9"/>
      <c r="K157" s="135"/>
      <c r="L157" s="135"/>
      <c r="M157" s="135"/>
      <c r="N157" s="135"/>
      <c r="O157" s="135"/>
      <c r="P157" s="135"/>
      <c r="Q157" s="108"/>
      <c r="R157" s="4"/>
      <c r="S157" s="4"/>
      <c r="T157" s="4"/>
    </row>
    <row r="158" spans="1:20" s="122" customFormat="1" ht="15.75" hidden="1" customHeight="1" x14ac:dyDescent="0.25">
      <c r="B158" s="121" t="s">
        <v>189</v>
      </c>
      <c r="C158" s="136"/>
      <c r="D158" s="136" t="s">
        <v>190</v>
      </c>
      <c r="E158" s="136"/>
      <c r="F158" s="168"/>
      <c r="G158" s="168"/>
      <c r="H158" s="168"/>
      <c r="I158" s="168"/>
      <c r="J158" s="168"/>
      <c r="K158" s="161"/>
      <c r="L158" s="161"/>
      <c r="M158" s="161"/>
      <c r="N158" s="161"/>
      <c r="O158" s="161"/>
      <c r="P158" s="161"/>
      <c r="Q158" s="164"/>
      <c r="R158" s="4"/>
      <c r="S158" s="4"/>
      <c r="T158" s="4"/>
    </row>
    <row r="159" spans="1:20" s="122" customFormat="1" ht="16.5" hidden="1" thickTop="1" x14ac:dyDescent="0.25">
      <c r="A159" s="121"/>
      <c r="B159" s="121"/>
      <c r="C159" s="108"/>
      <c r="D159" s="108"/>
      <c r="E159" s="108"/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  <c r="Q159" s="164"/>
      <c r="R159" s="4"/>
      <c r="S159" s="4"/>
      <c r="T159" s="4"/>
    </row>
    <row r="160" spans="1:20" s="122" customFormat="1" ht="16.5" hidden="1" thickTop="1" x14ac:dyDescent="0.25">
      <c r="A160" s="121"/>
      <c r="B160" s="121" t="s">
        <v>159</v>
      </c>
      <c r="C160" s="108"/>
      <c r="D160" s="108"/>
      <c r="E160" s="108"/>
      <c r="F160" s="108"/>
      <c r="G160" s="108"/>
      <c r="H160" s="108"/>
      <c r="I160" s="124" t="s">
        <v>186</v>
      </c>
      <c r="J160" s="161"/>
      <c r="K160" s="161"/>
      <c r="L160" s="161"/>
      <c r="M160" s="161"/>
      <c r="N160" s="161"/>
      <c r="O160" s="161"/>
      <c r="P160" s="161"/>
      <c r="Q160" s="164"/>
      <c r="R160" s="4"/>
      <c r="S160" s="4"/>
      <c r="T160" s="4"/>
    </row>
    <row r="161" spans="1:20" s="122" customFormat="1" ht="16.5" hidden="1" thickTop="1" x14ac:dyDescent="0.25">
      <c r="A161" s="121"/>
      <c r="B161" s="121"/>
      <c r="C161" s="108"/>
      <c r="D161" s="161"/>
      <c r="E161" s="161"/>
      <c r="Q161" s="980"/>
      <c r="R161" s="4"/>
      <c r="S161" s="4"/>
      <c r="T161" s="4"/>
    </row>
    <row r="162" spans="1:20" s="122" customFormat="1" ht="15.75" hidden="1" customHeight="1" x14ac:dyDescent="0.25">
      <c r="C162" s="7"/>
      <c r="D162" s="190"/>
      <c r="E162" s="190"/>
      <c r="Q162" s="980"/>
      <c r="R162" s="4"/>
      <c r="S162" s="4"/>
      <c r="T162" s="4"/>
    </row>
    <row r="163" spans="1:20" s="122" customFormat="1" ht="15" hidden="1" customHeight="1" x14ac:dyDescent="0.25">
      <c r="A163" s="4"/>
      <c r="B163" s="138"/>
      <c r="C163" s="186"/>
      <c r="D163" s="161"/>
      <c r="E163" s="161"/>
      <c r="Q163" s="980"/>
      <c r="R163" s="4"/>
      <c r="S163" s="4"/>
      <c r="T163" s="4"/>
    </row>
    <row r="164" spans="1:20" s="2" customFormat="1" ht="16.5" hidden="1" thickTop="1" x14ac:dyDescent="0.25">
      <c r="A164" s="131"/>
      <c r="B164" s="131"/>
      <c r="Q164" s="978"/>
      <c r="R164" s="34"/>
      <c r="S164" s="34"/>
      <c r="T164" s="34"/>
    </row>
    <row r="165" spans="1:20" s="122" customFormat="1" ht="16.5" hidden="1" thickTop="1" x14ac:dyDescent="0.25">
      <c r="A165" s="121"/>
      <c r="B165" s="121"/>
      <c r="C165" s="108"/>
      <c r="D165" s="108"/>
      <c r="E165" s="108"/>
      <c r="I165" s="161"/>
      <c r="J165" s="161"/>
      <c r="Q165" s="980"/>
      <c r="R165" s="4"/>
      <c r="S165" s="4"/>
      <c r="T165" s="4"/>
    </row>
    <row r="166" spans="1:20" s="2" customFormat="1" ht="15.75" hidden="1" thickTop="1" x14ac:dyDescent="0.25">
      <c r="A166" s="138"/>
      <c r="B166" s="138"/>
      <c r="Q166" s="978"/>
      <c r="R166" s="34"/>
      <c r="S166" s="34"/>
      <c r="T166" s="34"/>
    </row>
    <row r="167" spans="1:20" s="2" customFormat="1" ht="15.75" hidden="1" thickTop="1" x14ac:dyDescent="0.25">
      <c r="K167" s="39"/>
      <c r="L167" s="39"/>
      <c r="M167" s="39"/>
      <c r="N167" s="39"/>
      <c r="O167" s="39"/>
      <c r="P167" s="39"/>
      <c r="Q167" s="978"/>
      <c r="R167" s="34"/>
      <c r="S167" s="34"/>
      <c r="T167" s="34"/>
    </row>
    <row r="168" spans="1:20" s="2" customFormat="1" ht="15.75" thickTop="1" x14ac:dyDescent="0.25">
      <c r="F168" s="1453"/>
      <c r="G168" s="1453"/>
      <c r="H168" s="1453"/>
      <c r="I168" s="1453"/>
      <c r="J168" s="1159"/>
      <c r="Q168" s="978"/>
      <c r="R168" s="34"/>
      <c r="S168" s="34"/>
      <c r="T168" s="34"/>
    </row>
    <row r="169" spans="1:20" s="2" customFormat="1" ht="16.5" customHeight="1" x14ac:dyDescent="0.3">
      <c r="A169" s="79" t="s">
        <v>444</v>
      </c>
      <c r="B169" s="79"/>
      <c r="C169" s="79"/>
      <c r="D169" s="79"/>
      <c r="E169" s="79"/>
      <c r="F169" s="79"/>
      <c r="G169" s="79"/>
      <c r="H169" s="79"/>
      <c r="I169" s="79"/>
      <c r="J169" s="79"/>
      <c r="K169" s="1153"/>
      <c r="L169" s="1153"/>
      <c r="M169" s="1153"/>
      <c r="N169" s="1153"/>
      <c r="O169" s="1153"/>
      <c r="P169" s="1153"/>
      <c r="Q169" s="978"/>
      <c r="R169" s="34"/>
      <c r="S169" s="34"/>
      <c r="T169" s="34"/>
    </row>
    <row r="170" spans="1:20" s="2" customFormat="1" ht="18.75" x14ac:dyDescent="0.3">
      <c r="A170" s="1157"/>
      <c r="B170" s="1157"/>
      <c r="I170" s="160"/>
      <c r="J170" s="160"/>
      <c r="K170" s="161"/>
      <c r="L170" s="161"/>
      <c r="M170" s="161"/>
      <c r="N170" s="161"/>
      <c r="O170" s="161"/>
      <c r="P170" s="161"/>
      <c r="Q170" s="978"/>
      <c r="R170" s="34"/>
      <c r="S170" s="34"/>
      <c r="T170" s="34"/>
    </row>
    <row r="171" spans="1:20" s="2" customFormat="1" ht="18.75" x14ac:dyDescent="0.3">
      <c r="A171" s="33" t="s">
        <v>37</v>
      </c>
      <c r="B171" s="40"/>
      <c r="I171" s="162"/>
      <c r="J171" s="162"/>
      <c r="K171" s="162"/>
      <c r="L171" s="162"/>
      <c r="M171" s="162"/>
      <c r="N171" s="162"/>
      <c r="O171" s="162"/>
      <c r="P171" s="162"/>
      <c r="Q171" s="978"/>
      <c r="R171" s="34"/>
      <c r="S171" s="34"/>
      <c r="T171" s="34"/>
    </row>
    <row r="172" spans="1:20" s="2" customFormat="1" ht="18.75" x14ac:dyDescent="0.3">
      <c r="A172" s="33" t="s">
        <v>38</v>
      </c>
      <c r="B172" s="40"/>
      <c r="I172" s="160"/>
      <c r="J172" s="160"/>
      <c r="K172" s="161"/>
      <c r="L172" s="161"/>
      <c r="M172" s="161"/>
      <c r="N172" s="161"/>
      <c r="O172" s="161"/>
      <c r="P172" s="161"/>
      <c r="Q172" s="978"/>
      <c r="R172" s="34"/>
      <c r="S172" s="34"/>
      <c r="T172" s="34"/>
    </row>
    <row r="173" spans="1:20" s="2" customFormat="1" ht="18.75" x14ac:dyDescent="0.3">
      <c r="A173" s="33" t="s">
        <v>93</v>
      </c>
      <c r="B173" s="40"/>
      <c r="I173" s="162"/>
      <c r="J173" s="162"/>
      <c r="K173" s="162"/>
      <c r="L173" s="162"/>
      <c r="M173" s="162"/>
      <c r="N173" s="162"/>
      <c r="O173" s="162"/>
      <c r="P173" s="162"/>
      <c r="Q173" s="638"/>
      <c r="R173" s="76"/>
      <c r="S173" s="76"/>
      <c r="T173" s="34"/>
    </row>
    <row r="174" spans="1:20" x14ac:dyDescent="0.25">
      <c r="I174" s="160"/>
      <c r="J174" s="160"/>
      <c r="K174" s="161"/>
      <c r="L174" s="161"/>
      <c r="M174" s="161"/>
      <c r="N174" s="161"/>
      <c r="O174" s="161"/>
      <c r="P174" s="161"/>
      <c r="Q174" s="83"/>
      <c r="R174" s="11"/>
      <c r="S174" s="11"/>
      <c r="T174" s="185"/>
    </row>
    <row r="175" spans="1:20" ht="15" customHeight="1" x14ac:dyDescent="0.25">
      <c r="A175" s="1235" t="s">
        <v>18</v>
      </c>
      <c r="B175" s="1235" t="s">
        <v>7</v>
      </c>
      <c r="C175" s="1440">
        <v>2022</v>
      </c>
      <c r="D175" s="1440"/>
      <c r="E175" s="1440"/>
      <c r="F175" s="1235">
        <v>2023</v>
      </c>
      <c r="G175" s="1235"/>
      <c r="H175" s="1235"/>
      <c r="I175" s="1235">
        <v>2024</v>
      </c>
      <c r="J175" s="1235"/>
      <c r="K175" s="1151"/>
      <c r="L175" s="1235">
        <v>2025</v>
      </c>
      <c r="M175" s="1235"/>
      <c r="N175" s="1344" t="s">
        <v>446</v>
      </c>
      <c r="O175" s="1344" t="s">
        <v>448</v>
      </c>
      <c r="P175" s="1344" t="s">
        <v>447</v>
      </c>
      <c r="Q175" s="1344" t="s">
        <v>450</v>
      </c>
      <c r="R175" s="76"/>
      <c r="S175" s="76"/>
      <c r="T175" s="185"/>
    </row>
    <row r="176" spans="1:20" s="174" customFormat="1" ht="29.25" customHeight="1" x14ac:dyDescent="0.25">
      <c r="A176" s="1235"/>
      <c r="B176" s="1235"/>
      <c r="C176" s="1151" t="s">
        <v>178</v>
      </c>
      <c r="D176" s="1151" t="s">
        <v>1</v>
      </c>
      <c r="E176" s="874" t="s">
        <v>138</v>
      </c>
      <c r="F176" s="1151" t="s">
        <v>0</v>
      </c>
      <c r="G176" s="875" t="s">
        <v>1</v>
      </c>
      <c r="H176" s="875" t="s">
        <v>138</v>
      </c>
      <c r="I176" s="690" t="s">
        <v>0</v>
      </c>
      <c r="J176" s="1151" t="s">
        <v>1</v>
      </c>
      <c r="K176" s="694" t="s">
        <v>138</v>
      </c>
      <c r="L176" s="690" t="s">
        <v>0</v>
      </c>
      <c r="M176" s="1151" t="s">
        <v>1</v>
      </c>
      <c r="N176" s="1344"/>
      <c r="O176" s="1344"/>
      <c r="P176" s="1344"/>
      <c r="Q176" s="1344"/>
      <c r="R176" s="11"/>
      <c r="S176" s="11"/>
      <c r="T176" s="649"/>
    </row>
    <row r="177" spans="1:20" s="2" customFormat="1" ht="18" customHeight="1" x14ac:dyDescent="0.25">
      <c r="A177" s="369">
        <v>1001</v>
      </c>
      <c r="B177" s="876" t="s">
        <v>8</v>
      </c>
      <c r="C177" s="883"/>
      <c r="D177" s="883"/>
      <c r="E177" s="883"/>
      <c r="F177" s="883">
        <v>1000</v>
      </c>
      <c r="G177" s="883"/>
      <c r="H177" s="883">
        <f>G177/F177*100</f>
        <v>0</v>
      </c>
      <c r="I177" s="883">
        <v>1000</v>
      </c>
      <c r="J177" s="903">
        <v>0</v>
      </c>
      <c r="K177" s="903">
        <f>J177/I177*100</f>
        <v>0</v>
      </c>
      <c r="L177" s="288">
        <v>1000</v>
      </c>
      <c r="M177" s="903"/>
      <c r="N177" s="288"/>
      <c r="O177" s="903"/>
      <c r="P177" s="903"/>
      <c r="Q177" s="1456" t="s">
        <v>453</v>
      </c>
      <c r="R177" s="668"/>
      <c r="S177" s="668"/>
      <c r="T177" s="34"/>
    </row>
    <row r="178" spans="1:20" s="2" customFormat="1" ht="18" customHeight="1" x14ac:dyDescent="0.25">
      <c r="A178" s="369">
        <v>1002</v>
      </c>
      <c r="B178" s="876" t="s">
        <v>9</v>
      </c>
      <c r="C178" s="883"/>
      <c r="D178" s="883"/>
      <c r="E178" s="883"/>
      <c r="F178" s="883"/>
      <c r="G178" s="883"/>
      <c r="H178" s="883"/>
      <c r="I178" s="883">
        <v>1000</v>
      </c>
      <c r="J178" s="903">
        <v>0</v>
      </c>
      <c r="K178" s="903">
        <f t="shared" ref="K178:K193" si="34">J178/I178*100</f>
        <v>0</v>
      </c>
      <c r="L178" s="288">
        <v>1000</v>
      </c>
      <c r="M178" s="903"/>
      <c r="N178" s="288"/>
      <c r="O178" s="903"/>
      <c r="P178" s="903"/>
      <c r="Q178" s="1457"/>
      <c r="R178" s="291"/>
      <c r="S178" s="291"/>
      <c r="T178" s="34"/>
    </row>
    <row r="179" spans="1:20" s="2" customFormat="1" ht="18" customHeight="1" x14ac:dyDescent="0.25">
      <c r="A179" s="369">
        <v>1003</v>
      </c>
      <c r="B179" s="876" t="s">
        <v>10</v>
      </c>
      <c r="C179" s="883"/>
      <c r="D179" s="883"/>
      <c r="E179" s="883"/>
      <c r="F179" s="883">
        <v>1000</v>
      </c>
      <c r="G179" s="883"/>
      <c r="H179" s="883">
        <f t="shared" ref="H179:H193" si="35">G179/F179*100</f>
        <v>0</v>
      </c>
      <c r="I179" s="883">
        <v>1000</v>
      </c>
      <c r="J179" s="903">
        <v>0</v>
      </c>
      <c r="K179" s="903">
        <f t="shared" si="34"/>
        <v>0</v>
      </c>
      <c r="L179" s="288">
        <v>1000</v>
      </c>
      <c r="M179" s="903"/>
      <c r="N179" s="288"/>
      <c r="O179" s="903"/>
      <c r="P179" s="903"/>
      <c r="Q179" s="1457"/>
      <c r="R179" s="668"/>
      <c r="S179" s="668"/>
      <c r="T179" s="34"/>
    </row>
    <row r="180" spans="1:20" s="255" customFormat="1" ht="25.5" customHeight="1" x14ac:dyDescent="0.3">
      <c r="A180" s="1454" t="s">
        <v>139</v>
      </c>
      <c r="B180" s="1454"/>
      <c r="C180" s="893">
        <f>SUM(C177:C179)</f>
        <v>0</v>
      </c>
      <c r="D180" s="143">
        <f t="shared" ref="D180:J180" si="36">SUM(D177:D179)</f>
        <v>0</v>
      </c>
      <c r="E180" s="143"/>
      <c r="F180" s="143">
        <f t="shared" si="36"/>
        <v>2000</v>
      </c>
      <c r="G180" s="143">
        <f t="shared" si="36"/>
        <v>0</v>
      </c>
      <c r="H180" s="143"/>
      <c r="I180" s="143">
        <f t="shared" si="36"/>
        <v>3000</v>
      </c>
      <c r="J180" s="143">
        <f t="shared" si="36"/>
        <v>0</v>
      </c>
      <c r="K180" s="904">
        <f t="shared" si="34"/>
        <v>0</v>
      </c>
      <c r="L180" s="143">
        <f>SUM(L177:L179)</f>
        <v>3000</v>
      </c>
      <c r="M180" s="143"/>
      <c r="N180" s="143">
        <f t="shared" ref="N180" si="37">SUM(N177:N179)</f>
        <v>0</v>
      </c>
      <c r="O180" s="143"/>
      <c r="P180" s="143">
        <v>0</v>
      </c>
      <c r="Q180" s="1457"/>
      <c r="R180" s="256"/>
      <c r="S180" s="256"/>
      <c r="T180" s="696"/>
    </row>
    <row r="181" spans="1:20" s="2" customFormat="1" ht="18" customHeight="1" x14ac:dyDescent="0.25">
      <c r="A181" s="369">
        <v>1101</v>
      </c>
      <c r="B181" s="876" t="s">
        <v>112</v>
      </c>
      <c r="C181" s="892">
        <v>2500000</v>
      </c>
      <c r="D181" s="883">
        <v>2462524.6</v>
      </c>
      <c r="E181" s="883">
        <f t="shared" ref="E181:E193" si="38">D181/C181*100</f>
        <v>98.500984000000003</v>
      </c>
      <c r="F181" s="883">
        <v>2000000</v>
      </c>
      <c r="G181" s="877">
        <v>1876403.06</v>
      </c>
      <c r="H181" s="883">
        <f t="shared" si="35"/>
        <v>93.820153000000005</v>
      </c>
      <c r="I181" s="877">
        <v>2300000</v>
      </c>
      <c r="J181" s="883">
        <v>3656268.27</v>
      </c>
      <c r="K181" s="903">
        <f t="shared" si="34"/>
        <v>158.96818565217393</v>
      </c>
      <c r="L181" s="883">
        <v>4500000</v>
      </c>
      <c r="M181" s="883">
        <v>2649104</v>
      </c>
      <c r="N181" s="883">
        <v>6485100</v>
      </c>
      <c r="O181" s="883"/>
      <c r="P181" s="883"/>
      <c r="Q181" s="1457"/>
      <c r="R181" s="668"/>
      <c r="S181" s="668"/>
      <c r="T181" s="34"/>
    </row>
    <row r="182" spans="1:20" s="2" customFormat="1" ht="33.75" customHeight="1" x14ac:dyDescent="0.25">
      <c r="A182" s="369">
        <v>1201</v>
      </c>
      <c r="B182" s="884" t="s">
        <v>12</v>
      </c>
      <c r="C182" s="883">
        <v>1000</v>
      </c>
      <c r="D182" s="883">
        <v>0</v>
      </c>
      <c r="E182" s="883">
        <f t="shared" si="38"/>
        <v>0</v>
      </c>
      <c r="F182" s="883">
        <v>1000</v>
      </c>
      <c r="G182" s="883"/>
      <c r="H182" s="883">
        <f t="shared" si="35"/>
        <v>0</v>
      </c>
      <c r="I182" s="883">
        <v>100000</v>
      </c>
      <c r="J182" s="903">
        <v>96685.27</v>
      </c>
      <c r="K182" s="903">
        <f t="shared" si="34"/>
        <v>96.685270000000003</v>
      </c>
      <c r="L182" s="883">
        <v>100000</v>
      </c>
      <c r="M182" s="883">
        <v>9651</v>
      </c>
      <c r="N182" s="883">
        <v>100000</v>
      </c>
      <c r="O182" s="883"/>
      <c r="P182" s="883"/>
      <c r="Q182" s="1457"/>
      <c r="R182" s="668"/>
      <c r="S182" s="291"/>
      <c r="T182" s="34"/>
    </row>
    <row r="183" spans="1:20" s="2" customFormat="1" ht="18" customHeight="1" x14ac:dyDescent="0.25">
      <c r="A183" s="369">
        <v>1202</v>
      </c>
      <c r="B183" s="288" t="s">
        <v>13</v>
      </c>
      <c r="C183" s="883">
        <v>100000</v>
      </c>
      <c r="D183" s="883">
        <v>99795</v>
      </c>
      <c r="E183" s="883">
        <f t="shared" si="38"/>
        <v>99.795000000000002</v>
      </c>
      <c r="F183" s="883">
        <v>100000</v>
      </c>
      <c r="G183" s="877">
        <v>94000</v>
      </c>
      <c r="H183" s="883">
        <f t="shared" si="35"/>
        <v>94</v>
      </c>
      <c r="I183" s="877"/>
      <c r="J183" s="883">
        <v>0</v>
      </c>
      <c r="K183" s="903"/>
      <c r="L183" s="883"/>
      <c r="M183" s="883"/>
      <c r="N183" s="883"/>
      <c r="O183" s="883"/>
      <c r="P183" s="883"/>
      <c r="Q183" s="1457"/>
      <c r="R183" s="668"/>
      <c r="S183" s="668"/>
      <c r="T183" s="34"/>
    </row>
    <row r="184" spans="1:20" s="2" customFormat="1" ht="18" customHeight="1" x14ac:dyDescent="0.25">
      <c r="A184" s="369" t="s">
        <v>390</v>
      </c>
      <c r="B184" s="288" t="s">
        <v>198</v>
      </c>
      <c r="C184" s="883"/>
      <c r="D184" s="883"/>
      <c r="E184" s="883"/>
      <c r="F184" s="883"/>
      <c r="G184" s="883"/>
      <c r="H184" s="883"/>
      <c r="I184" s="877">
        <v>100000</v>
      </c>
      <c r="J184" s="288">
        <v>100000</v>
      </c>
      <c r="K184" s="903">
        <f t="shared" si="34"/>
        <v>100</v>
      </c>
      <c r="L184" s="883">
        <v>100000</v>
      </c>
      <c r="M184" s="883">
        <v>20000</v>
      </c>
      <c r="N184" s="883">
        <v>100000</v>
      </c>
      <c r="O184" s="883"/>
      <c r="P184" s="883"/>
      <c r="Q184" s="1457"/>
      <c r="R184" s="668"/>
      <c r="S184" s="668"/>
      <c r="T184" s="34"/>
    </row>
    <row r="185" spans="1:20" s="2" customFormat="1" ht="18" customHeight="1" x14ac:dyDescent="0.25">
      <c r="A185" s="369">
        <v>1407</v>
      </c>
      <c r="B185" s="288" t="s">
        <v>165</v>
      </c>
      <c r="C185" s="883">
        <v>5000000</v>
      </c>
      <c r="D185" s="883">
        <v>2398901</v>
      </c>
      <c r="E185" s="883">
        <f t="shared" si="38"/>
        <v>47.978020000000001</v>
      </c>
      <c r="F185" s="883">
        <v>2000000</v>
      </c>
      <c r="G185" s="877">
        <v>1392771</v>
      </c>
      <c r="H185" s="883">
        <f t="shared" si="35"/>
        <v>69.638549999999995</v>
      </c>
      <c r="I185" s="877"/>
      <c r="J185" s="883"/>
      <c r="K185" s="903"/>
      <c r="L185" s="903"/>
      <c r="M185" s="903"/>
      <c r="N185" s="903"/>
      <c r="O185" s="903"/>
      <c r="P185" s="903"/>
      <c r="Q185" s="1457"/>
      <c r="R185" s="668"/>
      <c r="S185" s="34"/>
      <c r="T185" s="34"/>
    </row>
    <row r="186" spans="1:20" s="2" customFormat="1" ht="18" customHeight="1" x14ac:dyDescent="0.25">
      <c r="A186" s="369">
        <v>1409</v>
      </c>
      <c r="B186" s="288" t="s">
        <v>17</v>
      </c>
      <c r="C186" s="892">
        <v>1500000</v>
      </c>
      <c r="D186" s="883">
        <v>1494076.28</v>
      </c>
      <c r="E186" s="883">
        <f t="shared" si="38"/>
        <v>99.605085333333335</v>
      </c>
      <c r="F186" s="883">
        <v>1000000</v>
      </c>
      <c r="G186" s="877">
        <v>741436.3</v>
      </c>
      <c r="H186" s="883">
        <f t="shared" si="35"/>
        <v>74.143630000000002</v>
      </c>
      <c r="I186" s="877"/>
      <c r="J186" s="883"/>
      <c r="K186" s="903"/>
      <c r="L186" s="883"/>
      <c r="M186" s="883"/>
      <c r="N186" s="883"/>
      <c r="O186" s="883"/>
      <c r="P186" s="883"/>
      <c r="Q186" s="1457"/>
      <c r="R186" s="668"/>
      <c r="S186" s="34"/>
      <c r="T186" s="34"/>
    </row>
    <row r="187" spans="1:20" s="2" customFormat="1" ht="18" customHeight="1" x14ac:dyDescent="0.25">
      <c r="A187" s="369" t="s">
        <v>388</v>
      </c>
      <c r="B187" s="288" t="s">
        <v>203</v>
      </c>
      <c r="C187" s="892"/>
      <c r="D187" s="883"/>
      <c r="E187" s="883"/>
      <c r="F187" s="883"/>
      <c r="G187" s="883"/>
      <c r="H187" s="883"/>
      <c r="I187" s="877">
        <v>1200000</v>
      </c>
      <c r="J187" s="288">
        <v>351750</v>
      </c>
      <c r="K187" s="903">
        <f t="shared" si="34"/>
        <v>29.312500000000004</v>
      </c>
      <c r="L187" s="883">
        <v>1200000</v>
      </c>
      <c r="M187" s="883"/>
      <c r="N187" s="883">
        <v>500000</v>
      </c>
      <c r="O187" s="883"/>
      <c r="P187" s="883"/>
      <c r="Q187" s="1457"/>
      <c r="R187" s="668"/>
      <c r="S187" s="34"/>
      <c r="T187" s="34"/>
    </row>
    <row r="188" spans="1:20" s="2" customFormat="1" ht="18" customHeight="1" x14ac:dyDescent="0.25">
      <c r="A188" s="369" t="s">
        <v>399</v>
      </c>
      <c r="B188" s="288" t="s">
        <v>165</v>
      </c>
      <c r="C188" s="892"/>
      <c r="D188" s="883"/>
      <c r="E188" s="883"/>
      <c r="F188" s="883"/>
      <c r="G188" s="883"/>
      <c r="H188" s="883"/>
      <c r="I188" s="877">
        <v>5000000</v>
      </c>
      <c r="J188" s="883">
        <v>4295045.16</v>
      </c>
      <c r="K188" s="903">
        <f t="shared" si="34"/>
        <v>85.900903200000002</v>
      </c>
      <c r="L188" s="883">
        <v>6000000</v>
      </c>
      <c r="M188" s="883">
        <v>1881810</v>
      </c>
      <c r="N188" s="883">
        <v>5000000</v>
      </c>
      <c r="O188" s="883"/>
      <c r="P188" s="883"/>
      <c r="Q188" s="1457"/>
      <c r="R188" s="668"/>
      <c r="S188" s="34"/>
      <c r="T188" s="34"/>
    </row>
    <row r="189" spans="1:20" s="2" customFormat="1" ht="18" customHeight="1" x14ac:dyDescent="0.25">
      <c r="A189" s="369">
        <v>1701</v>
      </c>
      <c r="B189" s="288" t="s">
        <v>125</v>
      </c>
      <c r="C189" s="883"/>
      <c r="D189" s="883"/>
      <c r="E189" s="883"/>
      <c r="F189" s="883"/>
      <c r="G189" s="883"/>
      <c r="H189" s="883"/>
      <c r="I189" s="883"/>
      <c r="J189" s="883"/>
      <c r="K189" s="903"/>
      <c r="L189" s="903">
        <v>0</v>
      </c>
      <c r="M189" s="903"/>
      <c r="N189" s="903"/>
      <c r="O189" s="903"/>
      <c r="P189" s="903"/>
      <c r="Q189" s="1457"/>
      <c r="R189" s="668"/>
      <c r="S189" s="34"/>
      <c r="T189" s="34"/>
    </row>
    <row r="190" spans="1:20" s="2" customFormat="1" ht="18" customHeight="1" x14ac:dyDescent="0.25">
      <c r="A190" s="369">
        <v>1702</v>
      </c>
      <c r="B190" s="884" t="s">
        <v>134</v>
      </c>
      <c r="C190" s="883">
        <v>8000000</v>
      </c>
      <c r="D190" s="883">
        <v>7172843</v>
      </c>
      <c r="E190" s="883">
        <f t="shared" si="38"/>
        <v>89.660537500000004</v>
      </c>
      <c r="F190" s="883">
        <v>3000000</v>
      </c>
      <c r="G190" s="877">
        <v>2511750</v>
      </c>
      <c r="H190" s="883">
        <f t="shared" si="35"/>
        <v>83.725000000000009</v>
      </c>
      <c r="I190" s="877">
        <v>2410000</v>
      </c>
      <c r="J190" s="883">
        <v>2187640</v>
      </c>
      <c r="K190" s="903">
        <f t="shared" si="34"/>
        <v>90.773443983402487</v>
      </c>
      <c r="L190" s="883"/>
      <c r="M190" s="883"/>
      <c r="N190" s="883"/>
      <c r="O190" s="883"/>
      <c r="P190" s="883"/>
      <c r="Q190" s="1457"/>
      <c r="R190" s="668"/>
      <c r="S190" s="34"/>
      <c r="T190" s="34"/>
    </row>
    <row r="191" spans="1:20" ht="29.25" hidden="1" customHeight="1" x14ac:dyDescent="0.25">
      <c r="A191" s="905">
        <v>1703</v>
      </c>
      <c r="B191" s="906" t="s">
        <v>141</v>
      </c>
      <c r="C191" s="907"/>
      <c r="D191" s="907"/>
      <c r="E191" s="907" t="e">
        <f t="shared" si="38"/>
        <v>#DIV/0!</v>
      </c>
      <c r="F191" s="907"/>
      <c r="G191" s="907"/>
      <c r="H191" s="907" t="e">
        <f t="shared" si="35"/>
        <v>#DIV/0!</v>
      </c>
      <c r="I191" s="908"/>
      <c r="J191" s="908"/>
      <c r="K191" s="903" t="e">
        <f t="shared" si="34"/>
        <v>#DIV/0!</v>
      </c>
      <c r="L191" s="908"/>
      <c r="M191" s="908"/>
      <c r="N191" s="908"/>
      <c r="O191" s="908"/>
      <c r="P191" s="908"/>
      <c r="Q191" s="1457"/>
      <c r="R191" s="185"/>
      <c r="S191" s="185"/>
      <c r="T191" s="185"/>
    </row>
    <row r="192" spans="1:20" s="255" customFormat="1" ht="25.5" customHeight="1" x14ac:dyDescent="0.3">
      <c r="A192" s="1454" t="s">
        <v>140</v>
      </c>
      <c r="B192" s="1454"/>
      <c r="C192" s="893">
        <f>SUM(C181:C190)</f>
        <v>17101000</v>
      </c>
      <c r="D192" s="893">
        <f>SUM(D181:D190)</f>
        <v>13628139.879999999</v>
      </c>
      <c r="E192" s="893">
        <f t="shared" si="38"/>
        <v>79.692064089819297</v>
      </c>
      <c r="F192" s="893">
        <f>SUM(F181:F190)</f>
        <v>8101000</v>
      </c>
      <c r="G192" s="893">
        <f>SUM(G181:G190)</f>
        <v>6616360.3600000003</v>
      </c>
      <c r="H192" s="893">
        <f t="shared" si="35"/>
        <v>81.67337810146897</v>
      </c>
      <c r="I192" s="893">
        <f>SUM(I181:I190)</f>
        <v>11110000</v>
      </c>
      <c r="J192" s="143">
        <f>SUM(J181:J190)</f>
        <v>10687388.699999999</v>
      </c>
      <c r="K192" s="904">
        <f t="shared" si="34"/>
        <v>96.196117911791163</v>
      </c>
      <c r="L192" s="143">
        <f>SUM(L181:L190)</f>
        <v>11900000</v>
      </c>
      <c r="M192" s="143">
        <f t="shared" ref="M192:P192" si="39">SUM(M181:M190)</f>
        <v>4560565</v>
      </c>
      <c r="N192" s="143">
        <f t="shared" ref="N192" si="40">SUM(N181:N190)</f>
        <v>12185100</v>
      </c>
      <c r="O192" s="143"/>
      <c r="P192" s="143">
        <f t="shared" si="39"/>
        <v>0</v>
      </c>
      <c r="Q192" s="1457"/>
      <c r="R192" s="696"/>
      <c r="S192" s="696"/>
      <c r="T192" s="696"/>
    </row>
    <row r="193" spans="1:20" s="913" customFormat="1" ht="25.5" customHeight="1" thickBot="1" x14ac:dyDescent="0.35">
      <c r="A193" s="1455" t="s">
        <v>2</v>
      </c>
      <c r="B193" s="1455"/>
      <c r="C193" s="70">
        <f>C192+C180</f>
        <v>17101000</v>
      </c>
      <c r="D193" s="70">
        <f>D192+D180</f>
        <v>13628139.879999999</v>
      </c>
      <c r="E193" s="70">
        <f t="shared" si="38"/>
        <v>79.692064089819297</v>
      </c>
      <c r="F193" s="70">
        <f>F192+F180</f>
        <v>8103000</v>
      </c>
      <c r="G193" s="70">
        <f>G192+G180</f>
        <v>6616360.3600000003</v>
      </c>
      <c r="H193" s="70">
        <f t="shared" si="35"/>
        <v>81.65321930149328</v>
      </c>
      <c r="I193" s="70">
        <f>I192+I180</f>
        <v>11113000</v>
      </c>
      <c r="J193" s="70">
        <f>J192+J180</f>
        <v>10687388.699999999</v>
      </c>
      <c r="K193" s="730">
        <f t="shared" si="34"/>
        <v>96.170149374606311</v>
      </c>
      <c r="L193" s="70">
        <f>L192+L180</f>
        <v>11903000</v>
      </c>
      <c r="M193" s="70">
        <f t="shared" ref="M193:P193" si="41">M192+M180</f>
        <v>4560565</v>
      </c>
      <c r="N193" s="70">
        <f t="shared" ref="N193" si="42">N192+N180</f>
        <v>12185100</v>
      </c>
      <c r="O193" s="70"/>
      <c r="P193" s="70">
        <f t="shared" si="41"/>
        <v>0</v>
      </c>
      <c r="Q193" s="1458"/>
    </row>
    <row r="194" spans="1:20" s="2" customFormat="1" ht="20.25" thickTop="1" thickBot="1" x14ac:dyDescent="0.35">
      <c r="A194" s="122"/>
      <c r="B194" s="122"/>
      <c r="C194" s="132"/>
      <c r="D194" s="90"/>
      <c r="E194" s="90"/>
      <c r="Q194" s="978"/>
      <c r="R194" s="34"/>
      <c r="S194" s="34"/>
      <c r="T194" s="34"/>
    </row>
    <row r="195" spans="1:20" s="122" customFormat="1" ht="15.75" hidden="1" customHeight="1" x14ac:dyDescent="0.25">
      <c r="A195" s="9"/>
      <c r="B195" s="9" t="s">
        <v>188</v>
      </c>
      <c r="C195" s="96" t="s">
        <v>191</v>
      </c>
      <c r="D195" s="96"/>
      <c r="E195" s="96"/>
      <c r="F195" s="9"/>
      <c r="G195" s="9"/>
      <c r="H195" s="9"/>
      <c r="I195" s="9"/>
      <c r="J195" s="9"/>
      <c r="K195" s="135"/>
      <c r="L195" s="135"/>
      <c r="M195" s="135"/>
      <c r="N195" s="135"/>
      <c r="O195" s="135"/>
      <c r="P195" s="135"/>
      <c r="Q195" s="108"/>
      <c r="R195" s="4"/>
      <c r="S195" s="4"/>
      <c r="T195" s="4"/>
    </row>
    <row r="196" spans="1:20" s="122" customFormat="1" ht="15.75" hidden="1" customHeight="1" x14ac:dyDescent="0.25">
      <c r="B196" s="121" t="s">
        <v>189</v>
      </c>
      <c r="C196" s="136"/>
      <c r="D196" s="136" t="s">
        <v>190</v>
      </c>
      <c r="E196" s="136"/>
      <c r="F196" s="168"/>
      <c r="G196" s="168"/>
      <c r="H196" s="168"/>
      <c r="I196" s="168"/>
      <c r="J196" s="168"/>
      <c r="K196" s="161"/>
      <c r="L196" s="161"/>
      <c r="M196" s="161"/>
      <c r="N196" s="161"/>
      <c r="O196" s="161"/>
      <c r="P196" s="161"/>
      <c r="Q196" s="164"/>
      <c r="R196" s="4"/>
      <c r="S196" s="4"/>
      <c r="T196" s="4"/>
    </row>
    <row r="197" spans="1:20" s="122" customFormat="1" ht="16.5" hidden="1" thickBot="1" x14ac:dyDescent="0.3">
      <c r="A197" s="121"/>
      <c r="B197" s="121"/>
      <c r="C197" s="108"/>
      <c r="D197" s="108"/>
      <c r="E197" s="108"/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  <c r="Q197" s="164"/>
      <c r="R197" s="4"/>
      <c r="S197" s="4"/>
      <c r="T197" s="4"/>
    </row>
    <row r="198" spans="1:20" s="122" customFormat="1" ht="16.5" hidden="1" thickBot="1" x14ac:dyDescent="0.3">
      <c r="A198" s="121"/>
      <c r="B198" s="121" t="s">
        <v>159</v>
      </c>
      <c r="C198" s="108"/>
      <c r="D198" s="108"/>
      <c r="E198" s="108"/>
      <c r="F198" s="108"/>
      <c r="G198" s="108"/>
      <c r="H198" s="108"/>
      <c r="I198" s="124" t="s">
        <v>186</v>
      </c>
      <c r="J198" s="161"/>
      <c r="K198" s="161"/>
      <c r="L198" s="161"/>
      <c r="M198" s="161"/>
      <c r="N198" s="161"/>
      <c r="O198" s="161"/>
      <c r="P198" s="161"/>
      <c r="Q198" s="164"/>
      <c r="R198" s="4"/>
      <c r="S198" s="4"/>
      <c r="T198" s="4"/>
    </row>
    <row r="199" spans="1:20" s="122" customFormat="1" ht="16.5" hidden="1" thickBot="1" x14ac:dyDescent="0.3">
      <c r="A199" s="121"/>
      <c r="B199" s="121"/>
      <c r="C199" s="108"/>
      <c r="D199" s="161"/>
      <c r="E199" s="161"/>
      <c r="Q199" s="980"/>
      <c r="R199" s="4"/>
      <c r="S199" s="4"/>
      <c r="T199" s="4"/>
    </row>
    <row r="200" spans="1:20" s="122" customFormat="1" ht="15.75" hidden="1" customHeight="1" x14ac:dyDescent="0.25">
      <c r="C200" s="7"/>
      <c r="D200" s="190"/>
      <c r="E200" s="190"/>
      <c r="Q200" s="980"/>
      <c r="R200" s="4"/>
      <c r="S200" s="4"/>
      <c r="T200" s="4"/>
    </row>
    <row r="201" spans="1:20" s="122" customFormat="1" ht="16.5" hidden="1" thickBot="1" x14ac:dyDescent="0.3">
      <c r="A201" s="121"/>
      <c r="B201" s="121"/>
      <c r="C201" s="108"/>
      <c r="D201" s="108"/>
      <c r="E201" s="108"/>
      <c r="F201" s="161"/>
      <c r="G201" s="161"/>
      <c r="H201" s="161"/>
      <c r="Q201" s="980"/>
      <c r="R201" s="4"/>
      <c r="S201" s="4"/>
      <c r="T201" s="4"/>
    </row>
    <row r="202" spans="1:20" s="2" customFormat="1" ht="16.5" hidden="1" thickBot="1" x14ac:dyDescent="0.3">
      <c r="A202" s="4"/>
      <c r="B202" s="46"/>
      <c r="Q202" s="978"/>
      <c r="R202" s="34"/>
      <c r="S202" s="34"/>
      <c r="T202" s="34"/>
    </row>
    <row r="203" spans="1:20" s="2" customFormat="1" ht="16.5" hidden="1" thickBot="1" x14ac:dyDescent="0.3">
      <c r="A203" s="4"/>
      <c r="B203" s="46"/>
      <c r="Q203" s="978"/>
      <c r="R203" s="34"/>
      <c r="S203" s="34"/>
      <c r="T203" s="34"/>
    </row>
    <row r="204" spans="1:20" ht="15.75" hidden="1" thickBot="1" x14ac:dyDescent="0.3">
      <c r="R204" s="185"/>
      <c r="S204" s="185"/>
      <c r="T204" s="185"/>
    </row>
    <row r="205" spans="1:20" ht="15.75" hidden="1" thickBot="1" x14ac:dyDescent="0.3">
      <c r="A205" s="2"/>
      <c r="R205" s="185"/>
      <c r="S205" s="185"/>
      <c r="T205" s="185"/>
    </row>
    <row r="206" spans="1:20" s="2" customFormat="1" ht="15.75" hidden="1" thickBot="1" x14ac:dyDescent="0.3">
      <c r="Q206" s="978"/>
      <c r="R206" s="34"/>
      <c r="S206" s="34"/>
      <c r="T206" s="34"/>
    </row>
    <row r="207" spans="1:20" s="2" customFormat="1" ht="15.75" thickBot="1" x14ac:dyDescent="0.3">
      <c r="I207" s="102"/>
      <c r="J207" s="127" t="s">
        <v>157</v>
      </c>
      <c r="Q207" s="978"/>
      <c r="R207" s="34"/>
      <c r="S207" s="34"/>
      <c r="T207" s="34"/>
    </row>
    <row r="208" spans="1:20" s="2" customFormat="1" ht="16.5" customHeight="1" x14ac:dyDescent="0.3">
      <c r="A208" s="79" t="s">
        <v>444</v>
      </c>
      <c r="B208" s="79"/>
      <c r="C208" s="79"/>
      <c r="D208" s="79"/>
      <c r="E208" s="79"/>
      <c r="F208" s="79"/>
      <c r="G208" s="79"/>
      <c r="H208" s="79"/>
      <c r="I208" s="79"/>
      <c r="J208" s="79"/>
      <c r="K208" s="1153"/>
      <c r="L208" s="1153"/>
      <c r="M208" s="1153"/>
      <c r="N208" s="1153"/>
      <c r="O208" s="1153"/>
      <c r="P208" s="1153"/>
      <c r="Q208" s="978"/>
      <c r="R208" s="34"/>
      <c r="S208" s="34"/>
      <c r="T208" s="34"/>
    </row>
    <row r="209" spans="1:20" s="2" customFormat="1" ht="18.75" x14ac:dyDescent="0.3">
      <c r="A209" s="33" t="s">
        <v>37</v>
      </c>
      <c r="B209" s="40"/>
      <c r="Q209" s="978"/>
      <c r="R209" s="34"/>
      <c r="S209" s="34"/>
      <c r="T209" s="34"/>
    </row>
    <row r="210" spans="1:20" s="2" customFormat="1" ht="18.75" x14ac:dyDescent="0.3">
      <c r="A210" s="33" t="s">
        <v>38</v>
      </c>
      <c r="B210" s="40"/>
      <c r="Q210" s="638"/>
      <c r="R210" s="34"/>
      <c r="S210" s="34"/>
      <c r="T210" s="34"/>
    </row>
    <row r="211" spans="1:20" s="2" customFormat="1" ht="18.75" x14ac:dyDescent="0.3">
      <c r="A211" s="33" t="s">
        <v>94</v>
      </c>
      <c r="B211" s="40"/>
      <c r="C211" s="160"/>
      <c r="D211" s="161"/>
      <c r="E211" s="161"/>
      <c r="I211" s="160"/>
      <c r="J211" s="160"/>
      <c r="K211" s="161"/>
      <c r="L211" s="161"/>
      <c r="M211" s="161"/>
      <c r="N211" s="161"/>
      <c r="O211" s="161"/>
      <c r="P211" s="161"/>
      <c r="Q211" s="83"/>
      <c r="R211" s="76"/>
      <c r="S211" s="76"/>
      <c r="T211" s="34"/>
    </row>
    <row r="212" spans="1:20" x14ac:dyDescent="0.25">
      <c r="C212" s="162"/>
      <c r="D212" s="162"/>
      <c r="E212" s="162"/>
      <c r="I212" s="162"/>
      <c r="J212" s="162"/>
      <c r="K212" s="162"/>
      <c r="L212" s="162"/>
      <c r="M212" s="162"/>
      <c r="N212" s="162"/>
      <c r="O212" s="162"/>
      <c r="P212" s="162"/>
      <c r="Q212" s="638"/>
      <c r="R212" s="11"/>
      <c r="S212" s="11"/>
      <c r="T212" s="185"/>
    </row>
    <row r="213" spans="1:20" ht="23.25" customHeight="1" x14ac:dyDescent="0.25">
      <c r="A213" s="1235" t="s">
        <v>18</v>
      </c>
      <c r="B213" s="1235" t="s">
        <v>7</v>
      </c>
      <c r="C213" s="1440">
        <v>2022</v>
      </c>
      <c r="D213" s="1440"/>
      <c r="E213" s="1440"/>
      <c r="F213" s="1235">
        <v>2023</v>
      </c>
      <c r="G213" s="1235"/>
      <c r="H213" s="1235"/>
      <c r="I213" s="1235">
        <v>2024</v>
      </c>
      <c r="J213" s="1235"/>
      <c r="K213" s="1151"/>
      <c r="L213" s="1235">
        <v>2025</v>
      </c>
      <c r="M213" s="1235"/>
      <c r="N213" s="1344" t="s">
        <v>446</v>
      </c>
      <c r="O213" s="1344" t="s">
        <v>448</v>
      </c>
      <c r="P213" s="1344" t="s">
        <v>447</v>
      </c>
      <c r="Q213" s="1344" t="s">
        <v>450</v>
      </c>
      <c r="R213" s="76"/>
      <c r="S213" s="76"/>
      <c r="T213" s="185"/>
    </row>
    <row r="214" spans="1:20" s="174" customFormat="1" ht="28.5" customHeight="1" x14ac:dyDescent="0.25">
      <c r="A214" s="1235"/>
      <c r="B214" s="1235"/>
      <c r="C214" s="1151" t="s">
        <v>178</v>
      </c>
      <c r="D214" s="1151" t="s">
        <v>1</v>
      </c>
      <c r="E214" s="874" t="s">
        <v>138</v>
      </c>
      <c r="F214" s="1151" t="s">
        <v>0</v>
      </c>
      <c r="G214" s="875" t="s">
        <v>1</v>
      </c>
      <c r="H214" s="875" t="s">
        <v>138</v>
      </c>
      <c r="I214" s="690" t="s">
        <v>0</v>
      </c>
      <c r="J214" s="1151" t="s">
        <v>1</v>
      </c>
      <c r="K214" s="694" t="s">
        <v>138</v>
      </c>
      <c r="L214" s="690" t="s">
        <v>0</v>
      </c>
      <c r="M214" s="1151" t="s">
        <v>1</v>
      </c>
      <c r="N214" s="1344"/>
      <c r="O214" s="1344"/>
      <c r="P214" s="1344"/>
      <c r="Q214" s="1344"/>
      <c r="R214" s="11"/>
      <c r="S214" s="11"/>
      <c r="T214" s="649"/>
    </row>
    <row r="215" spans="1:20" s="2" customFormat="1" ht="18" customHeight="1" x14ac:dyDescent="0.25">
      <c r="A215" s="369">
        <v>1001</v>
      </c>
      <c r="B215" s="876" t="s">
        <v>8</v>
      </c>
      <c r="C215" s="288">
        <v>1463280</v>
      </c>
      <c r="D215" s="288"/>
      <c r="E215" s="288">
        <f>D215/C215*100</f>
        <v>0</v>
      </c>
      <c r="F215" s="288">
        <v>1000</v>
      </c>
      <c r="G215" s="288"/>
      <c r="H215" s="288">
        <f>G215/F215*100</f>
        <v>0</v>
      </c>
      <c r="I215" s="288">
        <v>1000</v>
      </c>
      <c r="J215" s="288">
        <v>0</v>
      </c>
      <c r="K215" s="288">
        <f>J215/I215*100</f>
        <v>0</v>
      </c>
      <c r="L215" s="288">
        <v>1000</v>
      </c>
      <c r="M215" s="288"/>
      <c r="N215" s="288"/>
      <c r="O215" s="288"/>
      <c r="P215" s="288"/>
      <c r="Q215" s="1463" t="s">
        <v>453</v>
      </c>
      <c r="R215" s="668"/>
      <c r="S215" s="668"/>
      <c r="T215" s="34"/>
    </row>
    <row r="216" spans="1:20" s="2" customFormat="1" ht="18" customHeight="1" x14ac:dyDescent="0.25">
      <c r="A216" s="369">
        <v>1002</v>
      </c>
      <c r="B216" s="876" t="s">
        <v>9</v>
      </c>
      <c r="C216" s="288"/>
      <c r="D216" s="288"/>
      <c r="E216" s="288"/>
      <c r="F216" s="288"/>
      <c r="G216" s="288"/>
      <c r="H216" s="288"/>
      <c r="I216" s="288"/>
      <c r="J216" s="288"/>
      <c r="K216" s="288"/>
      <c r="L216" s="288">
        <v>0</v>
      </c>
      <c r="M216" s="288"/>
      <c r="N216" s="288"/>
      <c r="O216" s="288"/>
      <c r="P216" s="288"/>
      <c r="Q216" s="1464"/>
      <c r="R216" s="291"/>
      <c r="S216" s="291"/>
      <c r="T216" s="34"/>
    </row>
    <row r="217" spans="1:20" s="2" customFormat="1" ht="18" customHeight="1" x14ac:dyDescent="0.25">
      <c r="A217" s="369">
        <v>1003</v>
      </c>
      <c r="B217" s="876" t="s">
        <v>10</v>
      </c>
      <c r="C217" s="288">
        <v>247200</v>
      </c>
      <c r="D217" s="288"/>
      <c r="E217" s="288">
        <f t="shared" ref="E217:E231" si="43">D217/C217*100</f>
        <v>0</v>
      </c>
      <c r="F217" s="288">
        <v>1000</v>
      </c>
      <c r="G217" s="288"/>
      <c r="H217" s="288">
        <f t="shared" ref="H217:H231" si="44">G217/F217*100</f>
        <v>0</v>
      </c>
      <c r="I217" s="288">
        <v>1000</v>
      </c>
      <c r="J217" s="288">
        <v>0</v>
      </c>
      <c r="K217" s="288">
        <f t="shared" ref="K217:K231" si="45">J217/I217*100</f>
        <v>0</v>
      </c>
      <c r="L217" s="288">
        <v>1000</v>
      </c>
      <c r="M217" s="288"/>
      <c r="N217" s="288"/>
      <c r="O217" s="288"/>
      <c r="P217" s="288"/>
      <c r="Q217" s="1464"/>
      <c r="R217" s="668"/>
      <c r="S217" s="668"/>
      <c r="T217" s="34"/>
    </row>
    <row r="218" spans="1:20" s="255" customFormat="1" ht="25.5" customHeight="1" x14ac:dyDescent="0.3">
      <c r="A218" s="1454" t="s">
        <v>139</v>
      </c>
      <c r="B218" s="1454"/>
      <c r="C218" s="143">
        <f>SUM(C215:C217)</f>
        <v>1710480</v>
      </c>
      <c r="D218" s="143">
        <f>SUM(D215:D217)</f>
        <v>0</v>
      </c>
      <c r="E218" s="143"/>
      <c r="F218" s="143">
        <f>SUM(F215:F217)</f>
        <v>2000</v>
      </c>
      <c r="G218" s="143"/>
      <c r="H218" s="143">
        <f t="shared" si="44"/>
        <v>0</v>
      </c>
      <c r="I218" s="143">
        <f>SUM(I215:I217)</f>
        <v>2000</v>
      </c>
      <c r="J218" s="143">
        <f>SUM(J215:J217)</f>
        <v>0</v>
      </c>
      <c r="K218" s="288">
        <f t="shared" si="45"/>
        <v>0</v>
      </c>
      <c r="L218" s="143">
        <f>SUM(L215:L217)</f>
        <v>2000</v>
      </c>
      <c r="M218" s="143"/>
      <c r="N218" s="143">
        <f>SUM(N215:N217)</f>
        <v>0</v>
      </c>
      <c r="O218" s="143"/>
      <c r="P218" s="143"/>
      <c r="Q218" s="1464"/>
      <c r="R218" s="256"/>
      <c r="S218" s="256"/>
      <c r="T218" s="696"/>
    </row>
    <row r="219" spans="1:20" s="2" customFormat="1" ht="18" customHeight="1" x14ac:dyDescent="0.25">
      <c r="A219" s="369">
        <v>1101</v>
      </c>
      <c r="B219" s="876" t="s">
        <v>112</v>
      </c>
      <c r="C219" s="892">
        <v>5400000</v>
      </c>
      <c r="D219" s="288">
        <v>5331048.79</v>
      </c>
      <c r="E219" s="288">
        <f t="shared" si="43"/>
        <v>98.723125740740741</v>
      </c>
      <c r="F219" s="288">
        <v>5000000</v>
      </c>
      <c r="G219" s="288">
        <v>4673607.16</v>
      </c>
      <c r="H219" s="288">
        <f t="shared" si="44"/>
        <v>93.472143200000005</v>
      </c>
      <c r="I219" s="877">
        <v>5500000</v>
      </c>
      <c r="J219" s="288">
        <v>7588188.7999999998</v>
      </c>
      <c r="K219" s="288">
        <f t="shared" si="45"/>
        <v>137.96706909090909</v>
      </c>
      <c r="L219" s="288">
        <v>8500000</v>
      </c>
      <c r="M219" s="288">
        <v>2585292</v>
      </c>
      <c r="N219" s="288">
        <v>8500000</v>
      </c>
      <c r="O219" s="288"/>
      <c r="P219" s="288"/>
      <c r="Q219" s="1464"/>
      <c r="R219" s="668"/>
      <c r="S219" s="668"/>
      <c r="T219" s="34"/>
    </row>
    <row r="220" spans="1:20" s="2" customFormat="1" ht="30" customHeight="1" x14ac:dyDescent="0.25">
      <c r="A220" s="369">
        <v>1201</v>
      </c>
      <c r="B220" s="884" t="s">
        <v>12</v>
      </c>
      <c r="C220" s="288">
        <v>100000</v>
      </c>
      <c r="D220" s="288">
        <v>94303</v>
      </c>
      <c r="E220" s="288">
        <f t="shared" si="43"/>
        <v>94.302999999999997</v>
      </c>
      <c r="F220" s="288">
        <v>250000</v>
      </c>
      <c r="G220" s="288">
        <v>234940</v>
      </c>
      <c r="H220" s="288">
        <f t="shared" si="44"/>
        <v>93.975999999999999</v>
      </c>
      <c r="I220" s="877">
        <v>250000</v>
      </c>
      <c r="J220" s="288">
        <v>246262.5</v>
      </c>
      <c r="K220" s="288">
        <f t="shared" si="45"/>
        <v>98.504999999999995</v>
      </c>
      <c r="L220" s="288">
        <v>250000</v>
      </c>
      <c r="M220" s="288">
        <v>50000</v>
      </c>
      <c r="N220" s="288">
        <v>250000</v>
      </c>
      <c r="O220" s="288"/>
      <c r="P220" s="288"/>
      <c r="Q220" s="1464"/>
      <c r="R220" s="668"/>
      <c r="S220" s="291"/>
      <c r="T220" s="34"/>
    </row>
    <row r="221" spans="1:20" s="2" customFormat="1" ht="18" customHeight="1" x14ac:dyDescent="0.25">
      <c r="A221" s="369">
        <v>1202</v>
      </c>
      <c r="B221" s="288" t="s">
        <v>13</v>
      </c>
      <c r="C221" s="288">
        <v>100000</v>
      </c>
      <c r="D221" s="288">
        <v>100000</v>
      </c>
      <c r="E221" s="288">
        <f t="shared" si="43"/>
        <v>100</v>
      </c>
      <c r="F221" s="288">
        <v>250000</v>
      </c>
      <c r="G221" s="288">
        <v>235000</v>
      </c>
      <c r="H221" s="288">
        <f t="shared" si="44"/>
        <v>94</v>
      </c>
      <c r="I221" s="877"/>
      <c r="J221" s="288"/>
      <c r="K221" s="288"/>
      <c r="L221" s="288"/>
      <c r="M221" s="288"/>
      <c r="N221" s="288"/>
      <c r="O221" s="288"/>
      <c r="P221" s="288"/>
      <c r="Q221" s="1464"/>
      <c r="R221" s="668"/>
      <c r="S221" s="668"/>
      <c r="T221" s="34"/>
    </row>
    <row r="222" spans="1:20" s="2" customFormat="1" ht="18" customHeight="1" x14ac:dyDescent="0.25">
      <c r="A222" s="369" t="s">
        <v>390</v>
      </c>
      <c r="B222" s="288" t="s">
        <v>198</v>
      </c>
      <c r="C222" s="288"/>
      <c r="D222" s="288"/>
      <c r="E222" s="288"/>
      <c r="F222" s="288"/>
      <c r="G222" s="288"/>
      <c r="H222" s="288"/>
      <c r="I222" s="877">
        <v>250000</v>
      </c>
      <c r="J222" s="288">
        <v>250000</v>
      </c>
      <c r="K222" s="288">
        <f t="shared" si="45"/>
        <v>100</v>
      </c>
      <c r="L222" s="288">
        <v>250000</v>
      </c>
      <c r="M222" s="288">
        <v>37160</v>
      </c>
      <c r="N222" s="288">
        <v>250000</v>
      </c>
      <c r="O222" s="288"/>
      <c r="P222" s="288"/>
      <c r="Q222" s="1464"/>
      <c r="R222" s="668"/>
      <c r="S222" s="668"/>
      <c r="T222" s="34"/>
    </row>
    <row r="223" spans="1:20" s="2" customFormat="1" ht="18" customHeight="1" x14ac:dyDescent="0.25">
      <c r="A223" s="369">
        <v>1402</v>
      </c>
      <c r="B223" s="288" t="s">
        <v>117</v>
      </c>
      <c r="C223" s="288">
        <v>350000</v>
      </c>
      <c r="D223" s="288">
        <v>350000</v>
      </c>
      <c r="E223" s="288">
        <f t="shared" si="43"/>
        <v>100</v>
      </c>
      <c r="F223" s="288">
        <v>350000</v>
      </c>
      <c r="G223" s="288">
        <v>328375.77</v>
      </c>
      <c r="H223" s="288">
        <f t="shared" si="44"/>
        <v>93.821648571428568</v>
      </c>
      <c r="I223" s="877">
        <v>400000</v>
      </c>
      <c r="J223" s="288">
        <v>400000</v>
      </c>
      <c r="K223" s="288">
        <f t="shared" si="45"/>
        <v>100</v>
      </c>
      <c r="L223" s="288">
        <v>400000</v>
      </c>
      <c r="M223" s="288">
        <v>89440</v>
      </c>
      <c r="N223" s="288">
        <v>400000</v>
      </c>
      <c r="O223" s="288"/>
      <c r="P223" s="288"/>
      <c r="Q223" s="1464"/>
      <c r="R223" s="668"/>
      <c r="S223" s="291"/>
      <c r="T223" s="34"/>
    </row>
    <row r="224" spans="1:20" s="2" customFormat="1" ht="18" customHeight="1" x14ac:dyDescent="0.25">
      <c r="A224" s="369">
        <v>1408</v>
      </c>
      <c r="B224" s="659" t="s">
        <v>142</v>
      </c>
      <c r="C224" s="288"/>
      <c r="D224" s="288"/>
      <c r="E224" s="288"/>
      <c r="F224" s="288"/>
      <c r="G224" s="288"/>
      <c r="H224" s="288"/>
      <c r="I224" s="901"/>
      <c r="J224" s="288"/>
      <c r="K224" s="288"/>
      <c r="L224" s="288">
        <v>0</v>
      </c>
      <c r="M224" s="288"/>
      <c r="N224" s="288"/>
      <c r="O224" s="288"/>
      <c r="P224" s="288"/>
      <c r="Q224" s="1464"/>
      <c r="R224" s="668"/>
      <c r="S224" s="668"/>
      <c r="T224" s="34"/>
    </row>
    <row r="225" spans="1:20" s="2" customFormat="1" ht="18" customHeight="1" x14ac:dyDescent="0.25">
      <c r="A225" s="369">
        <v>1409</v>
      </c>
      <c r="B225" s="288" t="s">
        <v>17</v>
      </c>
      <c r="C225" s="288">
        <v>100000</v>
      </c>
      <c r="D225" s="288">
        <v>100000</v>
      </c>
      <c r="E225" s="288">
        <f t="shared" si="43"/>
        <v>100</v>
      </c>
      <c r="F225" s="288">
        <v>200000</v>
      </c>
      <c r="G225" s="288">
        <v>187420.97</v>
      </c>
      <c r="H225" s="288">
        <f t="shared" si="44"/>
        <v>93.710485000000006</v>
      </c>
      <c r="I225" s="288"/>
      <c r="J225" s="288"/>
      <c r="K225" s="288"/>
      <c r="L225" s="288"/>
      <c r="M225" s="288"/>
      <c r="N225" s="288"/>
      <c r="O225" s="288"/>
      <c r="P225" s="288"/>
      <c r="Q225" s="1464"/>
      <c r="R225" s="668"/>
      <c r="S225" s="34"/>
      <c r="T225" s="34"/>
    </row>
    <row r="226" spans="1:20" s="2" customFormat="1" ht="18" customHeight="1" x14ac:dyDescent="0.25">
      <c r="A226" s="369" t="s">
        <v>388</v>
      </c>
      <c r="B226" s="909" t="s">
        <v>203</v>
      </c>
      <c r="C226" s="288"/>
      <c r="D226" s="288"/>
      <c r="E226" s="288"/>
      <c r="F226" s="288"/>
      <c r="G226" s="288"/>
      <c r="H226" s="288"/>
      <c r="I226" s="288">
        <v>530000</v>
      </c>
      <c r="J226" s="288">
        <v>499046.95</v>
      </c>
      <c r="K226" s="288">
        <f t="shared" si="45"/>
        <v>94.159801886792465</v>
      </c>
      <c r="L226" s="288">
        <v>0</v>
      </c>
      <c r="M226" s="288"/>
      <c r="N226" s="288"/>
      <c r="O226" s="288"/>
      <c r="P226" s="288"/>
      <c r="Q226" s="1464"/>
      <c r="R226" s="668"/>
      <c r="S226" s="34"/>
      <c r="T226" s="34"/>
    </row>
    <row r="227" spans="1:20" s="2" customFormat="1" ht="18" customHeight="1" x14ac:dyDescent="0.25">
      <c r="A227" s="369">
        <v>1701</v>
      </c>
      <c r="B227" s="288" t="s">
        <v>125</v>
      </c>
      <c r="C227" s="288"/>
      <c r="D227" s="288"/>
      <c r="E227" s="288"/>
      <c r="F227" s="288"/>
      <c r="G227" s="288"/>
      <c r="H227" s="288"/>
      <c r="I227" s="288"/>
      <c r="J227" s="288"/>
      <c r="K227" s="288"/>
      <c r="L227" s="288">
        <v>0</v>
      </c>
      <c r="M227" s="288"/>
      <c r="N227" s="288"/>
      <c r="O227" s="288"/>
      <c r="P227" s="288"/>
      <c r="Q227" s="1464"/>
      <c r="R227" s="34"/>
      <c r="S227" s="34"/>
      <c r="T227" s="34"/>
    </row>
    <row r="228" spans="1:20" s="2" customFormat="1" ht="18" customHeight="1" x14ac:dyDescent="0.25">
      <c r="A228" s="369">
        <v>1702</v>
      </c>
      <c r="B228" s="884" t="s">
        <v>134</v>
      </c>
      <c r="C228" s="288"/>
      <c r="D228" s="288"/>
      <c r="E228" s="288"/>
      <c r="F228" s="288"/>
      <c r="G228" s="288"/>
      <c r="H228" s="288"/>
      <c r="I228" s="288"/>
      <c r="J228" s="288"/>
      <c r="K228" s="288"/>
      <c r="L228" s="288"/>
      <c r="M228" s="288"/>
      <c r="N228" s="288"/>
      <c r="O228" s="288"/>
      <c r="P228" s="288"/>
      <c r="Q228" s="1464"/>
      <c r="R228" s="34"/>
      <c r="S228" s="34"/>
      <c r="T228" s="34"/>
    </row>
    <row r="229" spans="1:20" s="2" customFormat="1" ht="30.75" customHeight="1" x14ac:dyDescent="0.25">
      <c r="A229" s="369">
        <v>1703</v>
      </c>
      <c r="B229" s="884" t="s">
        <v>141</v>
      </c>
      <c r="C229" s="288"/>
      <c r="D229" s="288"/>
      <c r="E229" s="288"/>
      <c r="F229" s="288"/>
      <c r="G229" s="288"/>
      <c r="H229" s="288"/>
      <c r="I229" s="288"/>
      <c r="J229" s="288"/>
      <c r="K229" s="288"/>
      <c r="L229" s="288">
        <v>0</v>
      </c>
      <c r="M229" s="288"/>
      <c r="N229" s="288"/>
      <c r="O229" s="288"/>
      <c r="P229" s="288"/>
      <c r="Q229" s="1464"/>
      <c r="R229" s="34"/>
      <c r="S229" s="34"/>
      <c r="T229" s="34"/>
    </row>
    <row r="230" spans="1:20" s="255" customFormat="1" ht="25.5" customHeight="1" x14ac:dyDescent="0.3">
      <c r="A230" s="1454" t="s">
        <v>140</v>
      </c>
      <c r="B230" s="1454"/>
      <c r="C230" s="880">
        <f>SUM(C219:C225)</f>
        <v>6050000</v>
      </c>
      <c r="D230" s="880">
        <f>SUM(D219:D225)</f>
        <v>5975351.79</v>
      </c>
      <c r="E230" s="880">
        <f t="shared" si="43"/>
        <v>98.766145289256201</v>
      </c>
      <c r="F230" s="880">
        <f>SUM(F219:F229)</f>
        <v>6050000</v>
      </c>
      <c r="G230" s="880">
        <f>SUM(G219:G229)</f>
        <v>5659343.8999999994</v>
      </c>
      <c r="H230" s="880">
        <f t="shared" si="44"/>
        <v>93.542874380165273</v>
      </c>
      <c r="I230" s="880">
        <f>SUM(I219:I229)</f>
        <v>6930000</v>
      </c>
      <c r="J230" s="881">
        <f>SUM(J219:J229)</f>
        <v>8983498.25</v>
      </c>
      <c r="K230" s="738">
        <f t="shared" si="45"/>
        <v>129.63200937950938</v>
      </c>
      <c r="L230" s="881">
        <f>SUM(L219:L229)</f>
        <v>9400000</v>
      </c>
      <c r="M230" s="881">
        <f t="shared" ref="M230:P230" si="46">SUM(M219:M229)</f>
        <v>2761892</v>
      </c>
      <c r="N230" s="881">
        <f t="shared" ref="N230" si="47">SUM(N219:N229)</f>
        <v>9400000</v>
      </c>
      <c r="O230" s="881"/>
      <c r="P230" s="881">
        <f t="shared" si="46"/>
        <v>0</v>
      </c>
      <c r="Q230" s="1464"/>
      <c r="R230" s="696"/>
      <c r="S230" s="696"/>
      <c r="T230" s="696"/>
    </row>
    <row r="231" spans="1:20" s="913" customFormat="1" ht="25.5" customHeight="1" thickBot="1" x14ac:dyDescent="0.35">
      <c r="A231" s="1455" t="s">
        <v>2</v>
      </c>
      <c r="B231" s="1455"/>
      <c r="C231" s="70">
        <f>C230+C218</f>
        <v>7760480</v>
      </c>
      <c r="D231" s="70">
        <f>D230+D218</f>
        <v>5975351.79</v>
      </c>
      <c r="E231" s="70">
        <f t="shared" si="43"/>
        <v>76.997193343710705</v>
      </c>
      <c r="F231" s="70">
        <f>F230+F218</f>
        <v>6052000</v>
      </c>
      <c r="G231" s="914">
        <f>G230+G218</f>
        <v>5659343.8999999994</v>
      </c>
      <c r="H231" s="70">
        <f t="shared" si="44"/>
        <v>93.511961335095833</v>
      </c>
      <c r="I231" s="70">
        <f>I230+I218</f>
        <v>6932000</v>
      </c>
      <c r="J231" s="70">
        <f>J230+J218</f>
        <v>8983498.25</v>
      </c>
      <c r="K231" s="717">
        <f t="shared" si="45"/>
        <v>129.59460833814197</v>
      </c>
      <c r="L231" s="70">
        <f>L230+L218</f>
        <v>9402000</v>
      </c>
      <c r="M231" s="70">
        <f t="shared" ref="M231:P231" si="48">M230+M218</f>
        <v>2761892</v>
      </c>
      <c r="N231" s="70">
        <f t="shared" ref="N231" si="49">N230+N218</f>
        <v>9400000</v>
      </c>
      <c r="O231" s="70"/>
      <c r="P231" s="70">
        <f t="shared" si="48"/>
        <v>0</v>
      </c>
      <c r="Q231" s="1465"/>
    </row>
    <row r="232" spans="1:20" s="2" customFormat="1" ht="20.25" thickTop="1" thickBot="1" x14ac:dyDescent="0.35">
      <c r="A232" s="122"/>
      <c r="B232" s="122"/>
      <c r="C232" s="132"/>
      <c r="D232" s="90"/>
      <c r="E232" s="90"/>
      <c r="Q232" s="978"/>
      <c r="R232" s="34"/>
      <c r="S232" s="34"/>
      <c r="T232" s="34"/>
    </row>
    <row r="233" spans="1:20" s="122" customFormat="1" ht="15.75" hidden="1" customHeight="1" x14ac:dyDescent="0.25">
      <c r="A233" s="9"/>
      <c r="B233" s="9" t="s">
        <v>188</v>
      </c>
      <c r="C233" s="96" t="s">
        <v>191</v>
      </c>
      <c r="D233" s="96"/>
      <c r="E233" s="96"/>
      <c r="F233" s="9"/>
      <c r="G233" s="9"/>
      <c r="H233" s="9"/>
      <c r="I233" s="9"/>
      <c r="J233" s="9"/>
      <c r="K233" s="135"/>
      <c r="L233" s="135"/>
      <c r="M233" s="135"/>
      <c r="N233" s="135"/>
      <c r="O233" s="135"/>
      <c r="P233" s="135"/>
      <c r="Q233" s="108"/>
      <c r="R233" s="4"/>
      <c r="S233" s="4"/>
      <c r="T233" s="4"/>
    </row>
    <row r="234" spans="1:20" s="122" customFormat="1" ht="15.75" hidden="1" customHeight="1" x14ac:dyDescent="0.25">
      <c r="B234" s="121" t="s">
        <v>189</v>
      </c>
      <c r="C234" s="136"/>
      <c r="D234" s="136" t="s">
        <v>190</v>
      </c>
      <c r="E234" s="136"/>
      <c r="F234" s="168"/>
      <c r="G234" s="168"/>
      <c r="H234" s="168"/>
      <c r="I234" s="168"/>
      <c r="J234" s="168"/>
      <c r="K234" s="161"/>
      <c r="L234" s="161"/>
      <c r="M234" s="161"/>
      <c r="N234" s="161"/>
      <c r="O234" s="161"/>
      <c r="P234" s="161"/>
      <c r="Q234" s="164"/>
      <c r="R234" s="4"/>
      <c r="S234" s="4"/>
      <c r="T234" s="4"/>
    </row>
    <row r="235" spans="1:20" s="122" customFormat="1" ht="16.5" hidden="1" thickBot="1" x14ac:dyDescent="0.3">
      <c r="A235" s="121"/>
      <c r="B235" s="121"/>
      <c r="C235" s="108"/>
      <c r="D235" s="108"/>
      <c r="E235" s="108"/>
      <c r="F235" s="108"/>
      <c r="G235" s="108"/>
      <c r="H235" s="108"/>
      <c r="I235" s="108"/>
      <c r="J235" s="108"/>
      <c r="K235" s="108"/>
      <c r="L235" s="108"/>
      <c r="M235" s="108"/>
      <c r="N235" s="108"/>
      <c r="O235" s="108"/>
      <c r="P235" s="108"/>
      <c r="Q235" s="164"/>
      <c r="R235" s="4"/>
      <c r="S235" s="4"/>
      <c r="T235" s="4"/>
    </row>
    <row r="236" spans="1:20" s="122" customFormat="1" ht="16.5" hidden="1" thickBot="1" x14ac:dyDescent="0.3">
      <c r="A236" s="121"/>
      <c r="B236" s="121" t="s">
        <v>159</v>
      </c>
      <c r="C236" s="108" t="s">
        <v>160</v>
      </c>
      <c r="D236" s="108"/>
      <c r="E236" s="108"/>
      <c r="F236" s="108"/>
      <c r="G236" s="108"/>
      <c r="H236" s="108"/>
      <c r="I236" s="161"/>
      <c r="J236" s="124" t="s">
        <v>186</v>
      </c>
      <c r="K236" s="161"/>
      <c r="L236" s="161"/>
      <c r="M236" s="161"/>
      <c r="N236" s="161"/>
      <c r="O236" s="161"/>
      <c r="P236" s="161"/>
      <c r="Q236" s="164"/>
      <c r="R236" s="4"/>
      <c r="S236" s="4"/>
      <c r="T236" s="4"/>
    </row>
    <row r="237" spans="1:20" s="122" customFormat="1" ht="16.5" hidden="1" thickBot="1" x14ac:dyDescent="0.3">
      <c r="A237" s="121"/>
      <c r="B237" s="121"/>
      <c r="C237" s="108"/>
      <c r="D237" s="161"/>
      <c r="E237" s="161"/>
      <c r="Q237" s="980"/>
      <c r="R237" s="4"/>
      <c r="S237" s="4"/>
      <c r="T237" s="4"/>
    </row>
    <row r="238" spans="1:20" s="122" customFormat="1" ht="15.75" hidden="1" customHeight="1" x14ac:dyDescent="0.25">
      <c r="C238" s="7"/>
      <c r="D238" s="190"/>
      <c r="E238" s="190"/>
      <c r="Q238" s="980"/>
      <c r="R238" s="4"/>
      <c r="S238" s="4"/>
      <c r="T238" s="4"/>
    </row>
    <row r="239" spans="1:20" s="122" customFormat="1" ht="16.5" hidden="1" thickBot="1" x14ac:dyDescent="0.3">
      <c r="A239" s="121"/>
      <c r="B239" s="121"/>
      <c r="Q239" s="980"/>
      <c r="R239" s="4"/>
      <c r="S239" s="4"/>
      <c r="T239" s="4"/>
    </row>
    <row r="240" spans="1:20" s="2" customFormat="1" ht="16.5" hidden="1" thickBot="1" x14ac:dyDescent="0.3">
      <c r="A240" s="4"/>
      <c r="B240" s="121"/>
      <c r="C240" s="108"/>
      <c r="D240" s="108"/>
      <c r="E240" s="108"/>
      <c r="F240" s="161"/>
      <c r="G240" s="161"/>
      <c r="H240" s="161"/>
      <c r="Q240" s="978"/>
      <c r="R240" s="34"/>
      <c r="S240" s="34"/>
      <c r="T240" s="34"/>
    </row>
    <row r="241" spans="1:20" s="2" customFormat="1" ht="16.5" hidden="1" thickBot="1" x14ac:dyDescent="0.3">
      <c r="A241" s="4"/>
      <c r="B241" s="46"/>
      <c r="Q241" s="978"/>
      <c r="R241" s="34"/>
      <c r="S241" s="34"/>
      <c r="T241" s="34"/>
    </row>
    <row r="242" spans="1:20" ht="15.75" hidden="1" thickBot="1" x14ac:dyDescent="0.3">
      <c r="R242" s="185"/>
      <c r="S242" s="185"/>
      <c r="T242" s="185"/>
    </row>
    <row r="243" spans="1:20" ht="15.75" hidden="1" thickBot="1" x14ac:dyDescent="0.3">
      <c r="A243" s="2"/>
      <c r="R243" s="185"/>
      <c r="S243" s="185"/>
      <c r="T243" s="185"/>
    </row>
    <row r="244" spans="1:20" s="2" customFormat="1" ht="15.75" hidden="1" thickBot="1" x14ac:dyDescent="0.3">
      <c r="Q244" s="978"/>
      <c r="R244" s="34"/>
      <c r="S244" s="34"/>
      <c r="T244" s="34"/>
    </row>
    <row r="245" spans="1:20" s="2" customFormat="1" ht="15.75" thickBot="1" x14ac:dyDescent="0.3">
      <c r="F245" s="1453"/>
      <c r="G245" s="1453"/>
      <c r="H245" s="1453"/>
      <c r="I245" s="1453"/>
      <c r="J245" s="127" t="s">
        <v>157</v>
      </c>
      <c r="Q245" s="978"/>
      <c r="R245" s="34"/>
      <c r="S245" s="34"/>
      <c r="T245" s="34"/>
    </row>
    <row r="246" spans="1:20" s="2" customFormat="1" ht="16.5" customHeight="1" x14ac:dyDescent="0.3">
      <c r="A246" s="79" t="s">
        <v>444</v>
      </c>
      <c r="B246" s="79"/>
      <c r="C246" s="79"/>
      <c r="D246" s="79"/>
      <c r="E246" s="79"/>
      <c r="F246" s="79"/>
      <c r="G246" s="79"/>
      <c r="H246" s="79"/>
      <c r="I246" s="79"/>
      <c r="J246" s="79"/>
      <c r="K246" s="1153"/>
      <c r="L246" s="1153"/>
      <c r="M246" s="1153"/>
      <c r="N246" s="1153"/>
      <c r="O246" s="1153"/>
      <c r="P246" s="1153"/>
      <c r="Q246" s="978"/>
      <c r="R246" s="34"/>
      <c r="S246" s="34"/>
      <c r="T246" s="34"/>
    </row>
    <row r="247" spans="1:20" s="2" customFormat="1" ht="18.75" x14ac:dyDescent="0.3">
      <c r="A247" s="1157"/>
      <c r="B247" s="1157"/>
      <c r="Q247" s="978"/>
      <c r="R247" s="34"/>
      <c r="S247" s="34"/>
      <c r="T247" s="34"/>
    </row>
    <row r="248" spans="1:20" s="2" customFormat="1" ht="18.75" x14ac:dyDescent="0.3">
      <c r="A248" s="33" t="s">
        <v>37</v>
      </c>
      <c r="B248" s="40"/>
      <c r="Q248" s="978"/>
      <c r="R248" s="34"/>
      <c r="S248" s="34"/>
      <c r="T248" s="34"/>
    </row>
    <row r="249" spans="1:20" s="2" customFormat="1" ht="18.75" x14ac:dyDescent="0.3">
      <c r="A249" s="33" t="s">
        <v>38</v>
      </c>
      <c r="B249" s="40"/>
      <c r="Q249" s="978"/>
      <c r="R249" s="34"/>
      <c r="S249" s="34"/>
      <c r="T249" s="34"/>
    </row>
    <row r="250" spans="1:20" s="2" customFormat="1" ht="18.75" x14ac:dyDescent="0.3">
      <c r="A250" s="33" t="s">
        <v>95</v>
      </c>
      <c r="B250" s="40"/>
      <c r="Q250" s="978"/>
      <c r="R250" s="76"/>
      <c r="S250" s="76"/>
      <c r="T250" s="34"/>
    </row>
    <row r="251" spans="1:20" x14ac:dyDescent="0.25">
      <c r="R251" s="11"/>
      <c r="S251" s="11"/>
      <c r="T251" s="185"/>
    </row>
    <row r="252" spans="1:20" ht="17.25" customHeight="1" x14ac:dyDescent="0.25">
      <c r="A252" s="1235" t="s">
        <v>18</v>
      </c>
      <c r="B252" s="1235" t="s">
        <v>7</v>
      </c>
      <c r="C252" s="1440">
        <v>2022</v>
      </c>
      <c r="D252" s="1440"/>
      <c r="E252" s="1440"/>
      <c r="F252" s="1235">
        <v>2023</v>
      </c>
      <c r="G252" s="1235"/>
      <c r="H252" s="1235"/>
      <c r="I252" s="1235">
        <v>2024</v>
      </c>
      <c r="J252" s="1235"/>
      <c r="K252" s="1151"/>
      <c r="L252" s="1235">
        <v>2025</v>
      </c>
      <c r="M252" s="1235"/>
      <c r="N252" s="1344" t="s">
        <v>446</v>
      </c>
      <c r="O252" s="1344" t="s">
        <v>448</v>
      </c>
      <c r="P252" s="1344" t="s">
        <v>447</v>
      </c>
      <c r="Q252" s="1344" t="s">
        <v>450</v>
      </c>
      <c r="R252" s="76"/>
      <c r="S252" s="76"/>
      <c r="T252" s="185"/>
    </row>
    <row r="253" spans="1:20" s="174" customFormat="1" ht="29.25" customHeight="1" x14ac:dyDescent="0.25">
      <c r="A253" s="1235"/>
      <c r="B253" s="1235"/>
      <c r="C253" s="1151" t="s">
        <v>178</v>
      </c>
      <c r="D253" s="1151" t="s">
        <v>1</v>
      </c>
      <c r="E253" s="874" t="s">
        <v>138</v>
      </c>
      <c r="F253" s="1151" t="s">
        <v>0</v>
      </c>
      <c r="G253" s="875" t="s">
        <v>1</v>
      </c>
      <c r="H253" s="875" t="s">
        <v>138</v>
      </c>
      <c r="I253" s="690" t="s">
        <v>0</v>
      </c>
      <c r="J253" s="1151" t="s">
        <v>1</v>
      </c>
      <c r="K253" s="694" t="s">
        <v>138</v>
      </c>
      <c r="L253" s="690" t="s">
        <v>0</v>
      </c>
      <c r="M253" s="1151" t="s">
        <v>1</v>
      </c>
      <c r="N253" s="1344"/>
      <c r="O253" s="1344"/>
      <c r="P253" s="1344"/>
      <c r="Q253" s="1344"/>
      <c r="R253" s="11"/>
      <c r="S253" s="11"/>
      <c r="T253" s="649"/>
    </row>
    <row r="254" spans="1:20" s="2" customFormat="1" ht="18" customHeight="1" x14ac:dyDescent="0.25">
      <c r="A254" s="369">
        <v>1001</v>
      </c>
      <c r="B254" s="876" t="s">
        <v>8</v>
      </c>
      <c r="C254" s="288"/>
      <c r="D254" s="288"/>
      <c r="E254" s="288"/>
      <c r="F254" s="288">
        <v>1000</v>
      </c>
      <c r="G254" s="288"/>
      <c r="H254" s="288">
        <f>G254/F254*100</f>
        <v>0</v>
      </c>
      <c r="I254" s="288">
        <v>1000</v>
      </c>
      <c r="J254" s="288">
        <v>0</v>
      </c>
      <c r="K254" s="288">
        <f>J254/I254*100</f>
        <v>0</v>
      </c>
      <c r="L254" s="288">
        <v>1000</v>
      </c>
      <c r="M254" s="288"/>
      <c r="N254" s="288"/>
      <c r="O254" s="288"/>
      <c r="P254" s="288"/>
      <c r="Q254" s="1456" t="s">
        <v>453</v>
      </c>
      <c r="R254" s="668"/>
      <c r="S254" s="668"/>
      <c r="T254" s="34"/>
    </row>
    <row r="255" spans="1:20" s="2" customFormat="1" ht="18" customHeight="1" x14ac:dyDescent="0.25">
      <c r="A255" s="369">
        <v>1002</v>
      </c>
      <c r="B255" s="876" t="s">
        <v>9</v>
      </c>
      <c r="C255" s="288"/>
      <c r="D255" s="288"/>
      <c r="E255" s="288"/>
      <c r="F255" s="288"/>
      <c r="G255" s="288"/>
      <c r="H255" s="288"/>
      <c r="I255" s="288"/>
      <c r="J255" s="288"/>
      <c r="K255" s="288"/>
      <c r="L255" s="288"/>
      <c r="M255" s="288"/>
      <c r="N255" s="288"/>
      <c r="O255" s="288"/>
      <c r="P255" s="288"/>
      <c r="Q255" s="1457"/>
      <c r="R255" s="291"/>
      <c r="S255" s="291"/>
      <c r="T255" s="34"/>
    </row>
    <row r="256" spans="1:20" s="2" customFormat="1" ht="18" customHeight="1" x14ac:dyDescent="0.25">
      <c r="A256" s="369">
        <v>1003</v>
      </c>
      <c r="B256" s="876" t="s">
        <v>10</v>
      </c>
      <c r="C256" s="288"/>
      <c r="D256" s="288"/>
      <c r="E256" s="288"/>
      <c r="F256" s="288">
        <v>1000</v>
      </c>
      <c r="G256" s="288"/>
      <c r="H256" s="288">
        <f>G256/F256*100</f>
        <v>0</v>
      </c>
      <c r="I256" s="288">
        <v>1000</v>
      </c>
      <c r="J256" s="288">
        <v>0</v>
      </c>
      <c r="K256" s="288">
        <f t="shared" ref="K256:K268" si="50">J256/I256*100</f>
        <v>0</v>
      </c>
      <c r="L256" s="288">
        <v>1000</v>
      </c>
      <c r="M256" s="288"/>
      <c r="N256" s="288"/>
      <c r="O256" s="288"/>
      <c r="P256" s="288"/>
      <c r="Q256" s="1457"/>
      <c r="R256" s="668"/>
      <c r="S256" s="668"/>
      <c r="T256" s="34"/>
    </row>
    <row r="257" spans="1:20" s="255" customFormat="1" ht="25.5" customHeight="1" x14ac:dyDescent="0.3">
      <c r="A257" s="1454" t="s">
        <v>139</v>
      </c>
      <c r="B257" s="1454"/>
      <c r="C257" s="880">
        <f>SUM(C254:C256)</f>
        <v>0</v>
      </c>
      <c r="D257" s="881">
        <f>SUM(D254:D256)</f>
        <v>0</v>
      </c>
      <c r="E257" s="881"/>
      <c r="F257" s="881">
        <f>SUM(F254:F256)</f>
        <v>2000</v>
      </c>
      <c r="G257" s="881"/>
      <c r="H257" s="881">
        <f>G257/F257*100</f>
        <v>0</v>
      </c>
      <c r="I257" s="881">
        <f>SUM(I254:I256)</f>
        <v>2000</v>
      </c>
      <c r="J257" s="881">
        <f>SUM(J254:J256)</f>
        <v>0</v>
      </c>
      <c r="K257" s="288">
        <f t="shared" si="50"/>
        <v>0</v>
      </c>
      <c r="L257" s="881">
        <f>SUM(L254:L256)</f>
        <v>2000</v>
      </c>
      <c r="M257" s="881"/>
      <c r="N257" s="881">
        <f>SUM(N254:N256)</f>
        <v>0</v>
      </c>
      <c r="O257" s="881"/>
      <c r="P257" s="881">
        <v>0</v>
      </c>
      <c r="Q257" s="1457"/>
      <c r="R257" s="256"/>
      <c r="S257" s="696"/>
      <c r="T257" s="696"/>
    </row>
    <row r="258" spans="1:20" s="278" customFormat="1" ht="36.75" customHeight="1" x14ac:dyDescent="0.25">
      <c r="A258" s="650">
        <v>1201</v>
      </c>
      <c r="B258" s="888" t="s">
        <v>12</v>
      </c>
      <c r="C258" s="700">
        <v>100000</v>
      </c>
      <c r="D258" s="700">
        <v>99850</v>
      </c>
      <c r="E258" s="700">
        <f t="shared" ref="E258:E268" si="51">D258/C258*100</f>
        <v>99.850000000000009</v>
      </c>
      <c r="F258" s="700">
        <v>100000</v>
      </c>
      <c r="G258" s="877">
        <v>63400</v>
      </c>
      <c r="H258" s="700">
        <f>G258/F258*100</f>
        <v>63.4</v>
      </c>
      <c r="I258" s="877">
        <v>100000</v>
      </c>
      <c r="J258" s="700">
        <v>100000</v>
      </c>
      <c r="K258" s="700">
        <f t="shared" si="50"/>
        <v>100</v>
      </c>
      <c r="L258" s="700">
        <v>100000</v>
      </c>
      <c r="M258" s="700"/>
      <c r="N258" s="700">
        <v>100000</v>
      </c>
      <c r="O258" s="700"/>
      <c r="P258" s="700"/>
      <c r="Q258" s="1457"/>
      <c r="R258" s="748"/>
      <c r="S258" s="689"/>
      <c r="T258" s="689"/>
    </row>
    <row r="259" spans="1:20" s="2" customFormat="1" ht="18" customHeight="1" x14ac:dyDescent="0.25">
      <c r="A259" s="369">
        <v>1202</v>
      </c>
      <c r="B259" s="288" t="s">
        <v>13</v>
      </c>
      <c r="C259" s="288">
        <v>100000</v>
      </c>
      <c r="D259" s="288">
        <v>100000</v>
      </c>
      <c r="E259" s="288">
        <f t="shared" si="51"/>
        <v>100</v>
      </c>
      <c r="F259" s="288">
        <v>100000</v>
      </c>
      <c r="G259" s="877">
        <v>92750</v>
      </c>
      <c r="H259" s="288">
        <f t="shared" ref="H259:H268" si="52">G259/F259*100</f>
        <v>92.75</v>
      </c>
      <c r="I259" s="877"/>
      <c r="J259" s="288"/>
      <c r="K259" s="288"/>
      <c r="L259" s="288"/>
      <c r="M259" s="288"/>
      <c r="N259" s="288"/>
      <c r="O259" s="288"/>
      <c r="P259" s="288"/>
      <c r="Q259" s="1457"/>
      <c r="R259" s="107"/>
      <c r="S259" s="34"/>
      <c r="T259" s="34"/>
    </row>
    <row r="260" spans="1:20" s="2" customFormat="1" ht="18" customHeight="1" x14ac:dyDescent="0.25">
      <c r="A260" s="369" t="s">
        <v>390</v>
      </c>
      <c r="B260" s="288" t="s">
        <v>198</v>
      </c>
      <c r="C260" s="288"/>
      <c r="D260" s="288"/>
      <c r="E260" s="288"/>
      <c r="F260" s="288"/>
      <c r="G260" s="288"/>
      <c r="H260" s="288"/>
      <c r="I260" s="877">
        <v>100000</v>
      </c>
      <c r="J260" s="288">
        <v>100000</v>
      </c>
      <c r="K260" s="288">
        <f t="shared" si="50"/>
        <v>100</v>
      </c>
      <c r="L260" s="288">
        <v>100000</v>
      </c>
      <c r="M260" s="288">
        <v>10000</v>
      </c>
      <c r="N260" s="288">
        <v>100000</v>
      </c>
      <c r="O260" s="288"/>
      <c r="P260" s="288"/>
      <c r="Q260" s="1457"/>
      <c r="R260" s="107"/>
      <c r="S260" s="34"/>
      <c r="T260" s="34"/>
    </row>
    <row r="261" spans="1:20" s="2" customFormat="1" ht="18" customHeight="1" x14ac:dyDescent="0.25">
      <c r="A261" s="369">
        <v>1402</v>
      </c>
      <c r="B261" s="288" t="s">
        <v>117</v>
      </c>
      <c r="C261" s="288">
        <v>100000</v>
      </c>
      <c r="D261" s="288">
        <v>100000</v>
      </c>
      <c r="E261" s="288">
        <f t="shared" si="51"/>
        <v>100</v>
      </c>
      <c r="F261" s="288">
        <v>100000</v>
      </c>
      <c r="G261" s="288">
        <v>56900</v>
      </c>
      <c r="H261" s="288">
        <f t="shared" si="52"/>
        <v>56.899999999999991</v>
      </c>
      <c r="I261" s="877">
        <v>100000</v>
      </c>
      <c r="J261" s="288">
        <v>100000</v>
      </c>
      <c r="K261" s="288">
        <f t="shared" si="50"/>
        <v>100</v>
      </c>
      <c r="L261" s="288">
        <v>100000</v>
      </c>
      <c r="M261" s="288"/>
      <c r="N261" s="288">
        <v>100000</v>
      </c>
      <c r="O261" s="288"/>
      <c r="P261" s="288"/>
      <c r="Q261" s="1457"/>
      <c r="R261" s="107"/>
      <c r="S261" s="34"/>
      <c r="T261" s="34"/>
    </row>
    <row r="262" spans="1:20" s="2" customFormat="1" ht="18" customHeight="1" x14ac:dyDescent="0.25">
      <c r="A262" s="369">
        <v>1408</v>
      </c>
      <c r="B262" s="659" t="s">
        <v>142</v>
      </c>
      <c r="C262" s="288"/>
      <c r="D262" s="288"/>
      <c r="E262" s="288"/>
      <c r="F262" s="288"/>
      <c r="G262" s="288"/>
      <c r="H262" s="288"/>
      <c r="I262" s="901"/>
      <c r="J262" s="288"/>
      <c r="K262" s="288"/>
      <c r="L262" s="288">
        <v>0</v>
      </c>
      <c r="M262" s="288"/>
      <c r="N262" s="288"/>
      <c r="O262" s="288"/>
      <c r="P262" s="288"/>
      <c r="Q262" s="1457"/>
      <c r="R262" s="107"/>
      <c r="S262" s="34"/>
      <c r="T262" s="34"/>
    </row>
    <row r="263" spans="1:20" s="2" customFormat="1" ht="18" customHeight="1" x14ac:dyDescent="0.25">
      <c r="A263" s="369">
        <v>1409</v>
      </c>
      <c r="B263" s="288" t="s">
        <v>17</v>
      </c>
      <c r="C263" s="288"/>
      <c r="D263" s="288"/>
      <c r="E263" s="288"/>
      <c r="F263" s="288"/>
      <c r="G263" s="288"/>
      <c r="H263" s="288"/>
      <c r="I263" s="901"/>
      <c r="J263" s="288"/>
      <c r="K263" s="288"/>
      <c r="L263" s="288"/>
      <c r="M263" s="288"/>
      <c r="N263" s="288"/>
      <c r="O263" s="288"/>
      <c r="P263" s="288"/>
      <c r="Q263" s="1457"/>
      <c r="R263" s="107"/>
      <c r="S263" s="34"/>
      <c r="T263" s="34"/>
    </row>
    <row r="264" spans="1:20" s="2" customFormat="1" ht="18" customHeight="1" x14ac:dyDescent="0.25">
      <c r="A264" s="369">
        <v>1701</v>
      </c>
      <c r="B264" s="288" t="s">
        <v>125</v>
      </c>
      <c r="C264" s="288"/>
      <c r="D264" s="288"/>
      <c r="E264" s="288"/>
      <c r="F264" s="288"/>
      <c r="G264" s="288"/>
      <c r="H264" s="288"/>
      <c r="I264" s="901"/>
      <c r="J264" s="288"/>
      <c r="K264" s="288"/>
      <c r="L264" s="288">
        <v>0</v>
      </c>
      <c r="M264" s="288"/>
      <c r="N264" s="288"/>
      <c r="O264" s="288"/>
      <c r="P264" s="288"/>
      <c r="Q264" s="1457"/>
      <c r="R264" s="107"/>
      <c r="S264" s="34"/>
      <c r="T264" s="34"/>
    </row>
    <row r="265" spans="1:20" s="2" customFormat="1" ht="18" customHeight="1" x14ac:dyDescent="0.25">
      <c r="A265" s="369">
        <v>1702</v>
      </c>
      <c r="B265" s="884" t="s">
        <v>134</v>
      </c>
      <c r="C265" s="288">
        <v>100000</v>
      </c>
      <c r="D265" s="288">
        <v>87500</v>
      </c>
      <c r="E265" s="288">
        <f t="shared" si="51"/>
        <v>87.5</v>
      </c>
      <c r="F265" s="288">
        <v>100000</v>
      </c>
      <c r="G265" s="288"/>
      <c r="H265" s="288">
        <f t="shared" si="52"/>
        <v>0</v>
      </c>
      <c r="I265" s="901">
        <v>120000</v>
      </c>
      <c r="J265" s="288">
        <v>120000</v>
      </c>
      <c r="K265" s="288">
        <f t="shared" si="50"/>
        <v>100</v>
      </c>
      <c r="L265" s="288"/>
      <c r="M265" s="288"/>
      <c r="N265" s="288"/>
      <c r="O265" s="288"/>
      <c r="P265" s="288"/>
      <c r="Q265" s="1457"/>
      <c r="R265" s="107"/>
      <c r="S265" s="34"/>
      <c r="T265" s="34"/>
    </row>
    <row r="266" spans="1:20" ht="28.5" hidden="1" customHeight="1" x14ac:dyDescent="0.25">
      <c r="A266" s="910">
        <v>1703</v>
      </c>
      <c r="B266" s="909" t="s">
        <v>141</v>
      </c>
      <c r="C266" s="181"/>
      <c r="D266" s="181"/>
      <c r="E266" s="181" t="e">
        <f t="shared" si="51"/>
        <v>#DIV/0!</v>
      </c>
      <c r="F266" s="181"/>
      <c r="G266" s="181"/>
      <c r="H266" s="181" t="e">
        <f t="shared" si="52"/>
        <v>#DIV/0!</v>
      </c>
      <c r="I266" s="181"/>
      <c r="J266" s="181"/>
      <c r="K266" s="288" t="e">
        <f t="shared" si="50"/>
        <v>#DIV/0!</v>
      </c>
      <c r="L266" s="181"/>
      <c r="M266" s="181"/>
      <c r="N266" s="181"/>
      <c r="O266" s="181"/>
      <c r="P266" s="181"/>
      <c r="Q266" s="1457"/>
      <c r="R266" s="197"/>
      <c r="S266" s="185"/>
      <c r="T266" s="185"/>
    </row>
    <row r="267" spans="1:20" s="696" customFormat="1" ht="25.5" customHeight="1" x14ac:dyDescent="0.3">
      <c r="A267" s="1454" t="s">
        <v>140</v>
      </c>
      <c r="B267" s="1454"/>
      <c r="C267" s="143">
        <f>SUM(C258:C265)</f>
        <v>400000</v>
      </c>
      <c r="D267" s="143">
        <f>SUM(D258:D265)</f>
        <v>387350</v>
      </c>
      <c r="E267" s="143">
        <f t="shared" si="51"/>
        <v>96.837500000000006</v>
      </c>
      <c r="F267" s="143">
        <f>SUM(F258:F265)</f>
        <v>400000</v>
      </c>
      <c r="G267" s="143">
        <f>SUM(G258:G265)</f>
        <v>213050</v>
      </c>
      <c r="H267" s="143">
        <f t="shared" si="52"/>
        <v>53.262500000000003</v>
      </c>
      <c r="I267" s="143">
        <f>SUM(I258:I265)</f>
        <v>420000</v>
      </c>
      <c r="J267" s="143">
        <f>SUM(J258:J265)</f>
        <v>420000</v>
      </c>
      <c r="K267" s="738">
        <f t="shared" si="50"/>
        <v>100</v>
      </c>
      <c r="L267" s="569">
        <f>SUM(L258:L265)</f>
        <v>300000</v>
      </c>
      <c r="M267" s="569">
        <f t="shared" ref="M267:P267" si="53">SUM(M258:M265)</f>
        <v>10000</v>
      </c>
      <c r="N267" s="569">
        <f t="shared" ref="N267" si="54">SUM(N258:N265)</f>
        <v>300000</v>
      </c>
      <c r="O267" s="569"/>
      <c r="P267" s="569">
        <f t="shared" si="53"/>
        <v>0</v>
      </c>
      <c r="Q267" s="1457"/>
    </row>
    <row r="268" spans="1:20" s="913" customFormat="1" ht="25.5" customHeight="1" thickBot="1" x14ac:dyDescent="0.35">
      <c r="A268" s="1378" t="s">
        <v>2</v>
      </c>
      <c r="B268" s="1378"/>
      <c r="C268" s="70">
        <f>C267+C257</f>
        <v>400000</v>
      </c>
      <c r="D268" s="70">
        <f>D267+D257</f>
        <v>387350</v>
      </c>
      <c r="E268" s="70">
        <f t="shared" si="51"/>
        <v>96.837500000000006</v>
      </c>
      <c r="F268" s="70">
        <f>F267+F257</f>
        <v>402000</v>
      </c>
      <c r="G268" s="70">
        <f>G267+G257</f>
        <v>213050</v>
      </c>
      <c r="H268" s="70">
        <f t="shared" si="52"/>
        <v>52.997512437810947</v>
      </c>
      <c r="I268" s="70">
        <f>I267+I257</f>
        <v>422000</v>
      </c>
      <c r="J268" s="70">
        <f>J267+J257</f>
        <v>420000</v>
      </c>
      <c r="K268" s="717">
        <f t="shared" si="50"/>
        <v>99.526066350710892</v>
      </c>
      <c r="L268" s="912">
        <f>L267+L257</f>
        <v>302000</v>
      </c>
      <c r="M268" s="912">
        <f t="shared" ref="M268:P268" si="55">M267+M257</f>
        <v>10000</v>
      </c>
      <c r="N268" s="912">
        <f t="shared" ref="N268" si="56">N267+N257</f>
        <v>300000</v>
      </c>
      <c r="O268" s="912"/>
      <c r="P268" s="912">
        <f t="shared" si="55"/>
        <v>0</v>
      </c>
      <c r="Q268" s="1458"/>
    </row>
    <row r="269" spans="1:20" s="2" customFormat="1" ht="19.5" thickTop="1" x14ac:dyDescent="0.3">
      <c r="A269" s="122"/>
      <c r="B269" s="122"/>
      <c r="C269" s="132"/>
      <c r="D269" s="90"/>
      <c r="E269" s="90"/>
      <c r="Q269" s="978"/>
      <c r="R269" s="34"/>
      <c r="S269" s="34"/>
      <c r="T269" s="34"/>
    </row>
    <row r="270" spans="1:20" s="122" customFormat="1" ht="15.75" customHeight="1" x14ac:dyDescent="0.25">
      <c r="A270" s="9"/>
      <c r="B270" s="9" t="s">
        <v>188</v>
      </c>
      <c r="C270" s="96" t="s">
        <v>191</v>
      </c>
      <c r="D270" s="96"/>
      <c r="E270" s="96"/>
      <c r="F270" s="9"/>
      <c r="G270" s="9"/>
      <c r="H270" s="9"/>
      <c r="I270" s="9"/>
      <c r="J270" s="9"/>
      <c r="K270" s="135"/>
      <c r="L270" s="135"/>
      <c r="M270" s="135"/>
      <c r="N270" s="135"/>
      <c r="O270" s="135"/>
      <c r="P270" s="135"/>
      <c r="Q270" s="108"/>
      <c r="R270" s="4"/>
      <c r="S270" s="4"/>
      <c r="T270" s="4"/>
    </row>
    <row r="271" spans="1:20" s="122" customFormat="1" ht="15.75" customHeight="1" x14ac:dyDescent="0.25">
      <c r="B271" s="121" t="s">
        <v>189</v>
      </c>
      <c r="C271" s="136"/>
      <c r="D271" s="136" t="s">
        <v>190</v>
      </c>
      <c r="E271" s="136"/>
      <c r="F271" s="168"/>
      <c r="G271" s="168"/>
      <c r="H271" s="168"/>
      <c r="I271" s="168"/>
      <c r="J271" s="168"/>
      <c r="K271" s="161"/>
      <c r="L271" s="161"/>
      <c r="M271" s="161"/>
      <c r="N271" s="161"/>
      <c r="O271" s="161"/>
      <c r="P271" s="161"/>
      <c r="Q271" s="164"/>
      <c r="R271" s="4"/>
      <c r="S271" s="4"/>
      <c r="T271" s="4"/>
    </row>
    <row r="272" spans="1:20" s="122" customFormat="1" ht="15.75" x14ac:dyDescent="0.25">
      <c r="A272" s="121"/>
      <c r="B272" s="121"/>
      <c r="C272" s="108"/>
      <c r="D272" s="108"/>
      <c r="E272" s="108"/>
      <c r="F272" s="108"/>
      <c r="G272" s="108"/>
      <c r="H272" s="108"/>
      <c r="I272" s="108"/>
      <c r="J272" s="108"/>
      <c r="K272" s="108"/>
      <c r="L272" s="108"/>
      <c r="M272" s="108"/>
      <c r="N272" s="108"/>
      <c r="O272" s="108"/>
      <c r="P272" s="108"/>
      <c r="Q272" s="164"/>
      <c r="R272" s="4"/>
      <c r="S272" s="4"/>
      <c r="T272" s="4"/>
    </row>
    <row r="273" spans="1:16368" s="122" customFormat="1" ht="15.75" x14ac:dyDescent="0.25">
      <c r="A273" s="121"/>
      <c r="B273" s="121" t="s">
        <v>159</v>
      </c>
      <c r="C273" s="108" t="s">
        <v>160</v>
      </c>
      <c r="D273" s="108"/>
      <c r="E273" s="108"/>
      <c r="F273" s="108"/>
      <c r="G273" s="108"/>
      <c r="H273" s="108"/>
      <c r="I273" s="161"/>
      <c r="J273" s="124" t="s">
        <v>186</v>
      </c>
      <c r="K273" s="161"/>
      <c r="L273" s="161"/>
      <c r="M273" s="161"/>
      <c r="N273" s="161"/>
      <c r="O273" s="161"/>
      <c r="P273" s="161"/>
      <c r="Q273" s="164"/>
      <c r="R273" s="4"/>
      <c r="S273" s="4"/>
      <c r="T273" s="4"/>
    </row>
    <row r="274" spans="1:16368" s="122" customFormat="1" ht="15.75" hidden="1" x14ac:dyDescent="0.25">
      <c r="A274" s="121"/>
      <c r="B274" s="121"/>
      <c r="C274" s="108"/>
      <c r="D274" s="161"/>
      <c r="E274" s="161"/>
      <c r="Q274" s="980"/>
      <c r="R274" s="4"/>
      <c r="S274" s="4"/>
      <c r="T274" s="4"/>
    </row>
    <row r="275" spans="1:16368" s="122" customFormat="1" ht="15.75" hidden="1" customHeight="1" x14ac:dyDescent="0.25">
      <c r="C275" s="7"/>
      <c r="D275" s="190"/>
      <c r="E275" s="190"/>
      <c r="Q275" s="980"/>
      <c r="R275" s="4"/>
      <c r="S275" s="4"/>
      <c r="T275" s="4"/>
    </row>
    <row r="276" spans="1:16368" s="122" customFormat="1" ht="15.75" x14ac:dyDescent="0.25">
      <c r="A276" s="121"/>
      <c r="B276" s="121"/>
      <c r="I276" s="161"/>
      <c r="J276" s="161"/>
      <c r="Q276" s="980"/>
      <c r="R276" s="4"/>
      <c r="S276" s="4"/>
      <c r="T276" s="4"/>
    </row>
    <row r="277" spans="1:16368" s="2" customFormat="1" ht="15.75" x14ac:dyDescent="0.25">
      <c r="A277" s="4"/>
      <c r="B277" s="121"/>
      <c r="C277" s="108"/>
      <c r="D277" s="108"/>
      <c r="E277" s="108"/>
      <c r="J277" s="91"/>
      <c r="K277" s="91"/>
      <c r="L277" s="91"/>
      <c r="M277" s="91"/>
      <c r="N277" s="91"/>
      <c r="O277" s="91"/>
      <c r="P277" s="91"/>
      <c r="Q277" s="978"/>
      <c r="R277" s="34"/>
      <c r="S277" s="34"/>
      <c r="T277" s="34"/>
    </row>
    <row r="278" spans="1:16368" s="2" customFormat="1" ht="15.75" x14ac:dyDescent="0.25">
      <c r="A278" s="4"/>
      <c r="B278" s="46"/>
      <c r="J278" s="91"/>
      <c r="K278" s="91"/>
      <c r="L278" s="91"/>
      <c r="M278" s="91"/>
      <c r="N278" s="91"/>
      <c r="O278" s="91"/>
      <c r="P278" s="91"/>
      <c r="Q278" s="978"/>
      <c r="R278" s="34"/>
      <c r="S278" s="34"/>
      <c r="T278" s="34"/>
    </row>
    <row r="279" spans="1:16368" s="2" customFormat="1" ht="15.75" customHeight="1" x14ac:dyDescent="0.25">
      <c r="A279" s="1386" t="s">
        <v>18</v>
      </c>
      <c r="B279" s="1388" t="s">
        <v>7</v>
      </c>
      <c r="C279" s="1392">
        <v>2022</v>
      </c>
      <c r="D279" s="1392"/>
      <c r="E279" s="1392"/>
      <c r="F279" s="1393">
        <v>2023</v>
      </c>
      <c r="G279" s="1393"/>
      <c r="H279" s="1393"/>
      <c r="I279" s="1235">
        <v>2024</v>
      </c>
      <c r="J279" s="1235"/>
      <c r="K279" s="1152"/>
      <c r="L279" s="1279">
        <v>2025</v>
      </c>
      <c r="M279" s="1280"/>
      <c r="N279" s="1344" t="s">
        <v>446</v>
      </c>
      <c r="O279" s="1344" t="s">
        <v>448</v>
      </c>
      <c r="P279" s="1344" t="s">
        <v>447</v>
      </c>
      <c r="Q279" s="1344" t="s">
        <v>450</v>
      </c>
      <c r="R279" s="34"/>
      <c r="S279" s="34"/>
      <c r="T279" s="34"/>
    </row>
    <row r="280" spans="1:16368" s="2" customFormat="1" ht="31.5" x14ac:dyDescent="0.25">
      <c r="A280" s="1387"/>
      <c r="B280" s="1387"/>
      <c r="C280" s="692" t="s">
        <v>192</v>
      </c>
      <c r="D280" s="692" t="s">
        <v>1</v>
      </c>
      <c r="E280" s="693" t="s">
        <v>138</v>
      </c>
      <c r="F280" s="690" t="s">
        <v>0</v>
      </c>
      <c r="G280" s="1151" t="s">
        <v>1</v>
      </c>
      <c r="H280" s="694" t="s">
        <v>138</v>
      </c>
      <c r="I280" s="690" t="s">
        <v>0</v>
      </c>
      <c r="J280" s="1151" t="s">
        <v>1</v>
      </c>
      <c r="K280" s="691" t="s">
        <v>138</v>
      </c>
      <c r="L280" s="690" t="s">
        <v>0</v>
      </c>
      <c r="M280" s="1151" t="s">
        <v>1</v>
      </c>
      <c r="N280" s="1344"/>
      <c r="O280" s="1344"/>
      <c r="P280" s="1344"/>
      <c r="Q280" s="1344"/>
      <c r="R280" s="34"/>
      <c r="S280" s="34"/>
      <c r="T280" s="34"/>
    </row>
    <row r="281" spans="1:16368" s="2" customFormat="1" x14ac:dyDescent="0.25">
      <c r="C281" s="28"/>
      <c r="D281" s="28"/>
      <c r="E281" s="28"/>
      <c r="F281" s="28"/>
      <c r="G281" s="28"/>
      <c r="H281" s="28"/>
      <c r="I281" s="80"/>
      <c r="J281" s="80"/>
      <c r="K281" s="11"/>
      <c r="L281" s="11"/>
      <c r="M281" s="11"/>
      <c r="N281" s="11"/>
      <c r="O281" s="11"/>
      <c r="P281" s="11"/>
      <c r="Q281" s="83"/>
      <c r="R281" s="34"/>
      <c r="S281" s="34"/>
      <c r="T281" s="34"/>
    </row>
    <row r="282" spans="1:16368" s="2" customFormat="1" ht="31.5" customHeight="1" thickBot="1" x14ac:dyDescent="0.3">
      <c r="C282" s="695">
        <f t="shared" ref="C282:J282" si="57">SUM(C36,C81,C123,C155,C193,C231,C268)</f>
        <v>25967616198.43</v>
      </c>
      <c r="D282" s="695">
        <f t="shared" si="57"/>
        <v>25629491132.110001</v>
      </c>
      <c r="E282" s="695">
        <f>D282/C282*100</f>
        <v>98.697897166469815</v>
      </c>
      <c r="F282" s="695">
        <f t="shared" si="57"/>
        <v>28255857748</v>
      </c>
      <c r="G282" s="695">
        <f t="shared" si="57"/>
        <v>26767099117.210003</v>
      </c>
      <c r="H282" s="695">
        <f>G282/F282*100</f>
        <v>94.731150460667308</v>
      </c>
      <c r="I282" s="695">
        <f t="shared" si="57"/>
        <v>28937412000</v>
      </c>
      <c r="J282" s="695">
        <f t="shared" si="57"/>
        <v>30990151056.159996</v>
      </c>
      <c r="K282" s="695">
        <f>J282/I282*100</f>
        <v>107.09372025445813</v>
      </c>
      <c r="L282" s="695">
        <f>SUM(L36,L81,L123,L155,L193,L231,L268)</f>
        <v>33318958000</v>
      </c>
      <c r="M282" s="695">
        <f t="shared" ref="M282" si="58">SUM(M36,M81,M123,M155,M193,M231,M268)</f>
        <v>23506203611</v>
      </c>
      <c r="N282" s="695">
        <f t="shared" ref="N282:Q282" si="59">SUM(N36,N81,N123,N155,N193,N231,N268)</f>
        <v>40980870100</v>
      </c>
      <c r="O282" s="695">
        <f t="shared" si="59"/>
        <v>0</v>
      </c>
      <c r="P282" s="695">
        <f t="shared" si="59"/>
        <v>0</v>
      </c>
      <c r="Q282" s="695">
        <f t="shared" si="59"/>
        <v>0</v>
      </c>
      <c r="R282" s="34"/>
      <c r="S282" s="34"/>
      <c r="T282" s="34"/>
    </row>
    <row r="283" spans="1:16368" ht="15.75" thickTop="1" x14ac:dyDescent="0.25">
      <c r="R283" s="185"/>
      <c r="S283" s="185"/>
      <c r="T283" s="185"/>
    </row>
    <row r="284" spans="1:16368" x14ac:dyDescent="0.25">
      <c r="A284" s="5"/>
      <c r="B284" s="1212" t="s">
        <v>454</v>
      </c>
      <c r="C284" s="5"/>
      <c r="D284" s="5"/>
      <c r="E284" s="5"/>
      <c r="F284" s="5"/>
      <c r="G284" s="761"/>
      <c r="H284" s="761"/>
      <c r="I284" s="761"/>
      <c r="J284" s="761"/>
      <c r="K284" s="761"/>
      <c r="L284" s="761"/>
      <c r="M284" s="761"/>
      <c r="N284" s="697"/>
      <c r="P284" s="697">
        <f>P36+P81+P123+P155+P193+P231+P268</f>
        <v>0</v>
      </c>
      <c r="R284" s="185"/>
      <c r="S284" s="185"/>
      <c r="T284" s="185"/>
    </row>
    <row r="285" spans="1:16368" x14ac:dyDescent="0.25">
      <c r="A285" s="5"/>
      <c r="B285" s="1212" t="s">
        <v>455</v>
      </c>
      <c r="C285" s="5"/>
      <c r="D285" s="5"/>
      <c r="E285" s="5"/>
      <c r="F285" s="5"/>
      <c r="G285" s="761"/>
      <c r="H285" s="761"/>
      <c r="I285" s="761"/>
      <c r="J285" s="761"/>
      <c r="K285" s="761"/>
      <c r="L285" s="759"/>
      <c r="M285" s="759"/>
      <c r="R285" s="185"/>
      <c r="S285" s="185"/>
      <c r="T285" s="185"/>
    </row>
    <row r="286" spans="1:16368" s="185" customFormat="1" x14ac:dyDescent="0.25">
      <c r="A286" s="5"/>
      <c r="B286" s="5"/>
      <c r="C286" s="5"/>
      <c r="D286" s="5"/>
      <c r="E286" s="5"/>
      <c r="F286" s="5"/>
      <c r="G286" s="761"/>
      <c r="H286" s="761"/>
      <c r="I286" s="761"/>
      <c r="J286" s="761"/>
      <c r="K286" s="761"/>
      <c r="L286" s="759"/>
      <c r="M286" s="849"/>
      <c r="N286" s="192"/>
      <c r="O286" s="192"/>
      <c r="P286" s="192"/>
      <c r="Q286" s="229"/>
      <c r="R286" s="192"/>
      <c r="S286" s="192"/>
      <c r="T286" s="192"/>
      <c r="U286" s="192"/>
      <c r="V286" s="192"/>
      <c r="W286" s="192"/>
      <c r="X286" s="192"/>
      <c r="Y286" s="192"/>
      <c r="Z286" s="192"/>
      <c r="AA286" s="192"/>
      <c r="AB286" s="192"/>
      <c r="AC286" s="192"/>
      <c r="AD286" s="192"/>
      <c r="AE286" s="192"/>
      <c r="AF286" s="192"/>
      <c r="AG286" s="192"/>
      <c r="AH286" s="192"/>
      <c r="AI286" s="192"/>
      <c r="AJ286" s="192"/>
      <c r="AK286" s="192"/>
      <c r="AL286" s="192"/>
      <c r="AM286" s="192"/>
      <c r="AN286" s="192"/>
      <c r="AO286" s="192"/>
      <c r="AP286" s="192"/>
      <c r="AQ286" s="192"/>
      <c r="AR286" s="192"/>
      <c r="AS286" s="192"/>
      <c r="AT286" s="192"/>
      <c r="AU286" s="192"/>
      <c r="AV286" s="192"/>
      <c r="AW286" s="192"/>
      <c r="AX286" s="192"/>
      <c r="AY286" s="192"/>
      <c r="AZ286" s="192"/>
      <c r="BA286" s="192"/>
      <c r="BB286" s="192"/>
      <c r="BC286" s="192"/>
      <c r="BD286" s="192"/>
      <c r="BE286" s="192"/>
      <c r="BF286" s="192"/>
      <c r="BG286" s="192"/>
      <c r="BH286" s="192"/>
      <c r="BI286" s="192"/>
      <c r="BJ286" s="192"/>
      <c r="BK286" s="192"/>
      <c r="BL286" s="192"/>
      <c r="BM286" s="192"/>
      <c r="BN286" s="192"/>
      <c r="BO286" s="192"/>
      <c r="BP286" s="192"/>
      <c r="BQ286" s="192"/>
      <c r="BR286" s="192"/>
      <c r="BS286" s="192"/>
      <c r="BT286" s="192"/>
      <c r="BU286" s="192"/>
      <c r="BV286" s="192"/>
      <c r="BW286" s="192"/>
      <c r="BX286" s="192"/>
      <c r="BY286" s="192"/>
      <c r="BZ286" s="192"/>
      <c r="CA286" s="192"/>
      <c r="CB286" s="192"/>
      <c r="CC286" s="192"/>
      <c r="CD286" s="192"/>
      <c r="CE286" s="192"/>
      <c r="CF286" s="192"/>
      <c r="CG286" s="192"/>
      <c r="CH286" s="192"/>
      <c r="CI286" s="192"/>
      <c r="CJ286" s="192"/>
      <c r="CK286" s="192"/>
      <c r="CL286" s="192"/>
      <c r="CM286" s="192"/>
      <c r="CN286" s="192"/>
      <c r="CO286" s="192"/>
      <c r="CP286" s="192"/>
      <c r="CQ286" s="192"/>
      <c r="CR286" s="192"/>
      <c r="CS286" s="192"/>
      <c r="CT286" s="192"/>
      <c r="CU286" s="192"/>
      <c r="CV286" s="192"/>
      <c r="CW286" s="192"/>
      <c r="CX286" s="192"/>
      <c r="CY286" s="192"/>
      <c r="CZ286" s="192"/>
      <c r="DA286" s="192"/>
      <c r="DB286" s="192"/>
      <c r="DC286" s="192"/>
      <c r="DD286" s="192"/>
      <c r="DE286" s="192"/>
      <c r="DF286" s="192"/>
      <c r="DG286" s="192"/>
      <c r="DH286" s="192"/>
      <c r="DI286" s="192"/>
      <c r="DJ286" s="192"/>
      <c r="DK286" s="192"/>
      <c r="DL286" s="192"/>
      <c r="DM286" s="192"/>
      <c r="DN286" s="192"/>
      <c r="DO286" s="192"/>
      <c r="DP286" s="192"/>
      <c r="DQ286" s="192"/>
      <c r="DR286" s="192"/>
      <c r="DS286" s="192"/>
      <c r="DT286" s="192"/>
      <c r="DU286" s="192"/>
      <c r="DV286" s="192"/>
      <c r="DW286" s="192"/>
      <c r="DX286" s="192"/>
      <c r="DY286" s="192"/>
      <c r="DZ286" s="192"/>
      <c r="EA286" s="192"/>
      <c r="EB286" s="192"/>
      <c r="EC286" s="192"/>
      <c r="ED286" s="192"/>
      <c r="EE286" s="192"/>
      <c r="EF286" s="192"/>
      <c r="EG286" s="192"/>
      <c r="EH286" s="192"/>
      <c r="EI286" s="192"/>
      <c r="EJ286" s="192"/>
      <c r="EK286" s="192"/>
      <c r="EL286" s="192"/>
      <c r="EM286" s="192"/>
      <c r="EN286" s="192"/>
      <c r="EO286" s="192"/>
      <c r="EP286" s="192"/>
      <c r="EQ286" s="192"/>
      <c r="ER286" s="192"/>
      <c r="ES286" s="192"/>
      <c r="ET286" s="192"/>
      <c r="EU286" s="192"/>
      <c r="EV286" s="192"/>
      <c r="EW286" s="192"/>
      <c r="EX286" s="192"/>
      <c r="EY286" s="192"/>
      <c r="EZ286" s="192"/>
      <c r="FA286" s="192"/>
      <c r="FB286" s="192"/>
      <c r="FC286" s="192"/>
      <c r="FD286" s="192"/>
      <c r="FE286" s="192"/>
      <c r="FF286" s="192"/>
      <c r="FG286" s="192"/>
      <c r="FH286" s="192"/>
      <c r="FI286" s="192"/>
      <c r="FJ286" s="192"/>
      <c r="FK286" s="192"/>
      <c r="FL286" s="192"/>
      <c r="FM286" s="192"/>
      <c r="FN286" s="192"/>
      <c r="FO286" s="192"/>
      <c r="FP286" s="192"/>
      <c r="FQ286" s="192"/>
      <c r="FR286" s="192"/>
      <c r="FS286" s="192"/>
      <c r="FT286" s="192"/>
      <c r="FU286" s="192"/>
      <c r="FV286" s="192"/>
      <c r="FW286" s="192"/>
      <c r="FX286" s="192"/>
      <c r="FY286" s="192"/>
      <c r="FZ286" s="192"/>
      <c r="GA286" s="192"/>
      <c r="GB286" s="192"/>
      <c r="GC286" s="192"/>
      <c r="GD286" s="192"/>
      <c r="GE286" s="192"/>
      <c r="GF286" s="192"/>
      <c r="GG286" s="192"/>
      <c r="GH286" s="192"/>
      <c r="GI286" s="192"/>
      <c r="GJ286" s="192"/>
      <c r="GK286" s="192"/>
      <c r="GL286" s="192"/>
      <c r="GM286" s="192"/>
      <c r="GN286" s="192"/>
      <c r="GO286" s="192"/>
      <c r="GP286" s="192"/>
      <c r="GQ286" s="192"/>
      <c r="GR286" s="192"/>
      <c r="GS286" s="192"/>
      <c r="GT286" s="192"/>
      <c r="GU286" s="192"/>
      <c r="GV286" s="192"/>
      <c r="GW286" s="192"/>
      <c r="GX286" s="192"/>
      <c r="GY286" s="192"/>
      <c r="GZ286" s="192"/>
      <c r="HA286" s="192"/>
      <c r="HB286" s="192"/>
      <c r="HC286" s="192"/>
      <c r="HD286" s="192"/>
      <c r="HE286" s="192"/>
      <c r="HF286" s="192"/>
      <c r="HG286" s="192"/>
      <c r="HH286" s="192"/>
      <c r="HI286" s="192"/>
      <c r="HJ286" s="192"/>
      <c r="HK286" s="192"/>
      <c r="HL286" s="192"/>
      <c r="HM286" s="192"/>
      <c r="HN286" s="192"/>
      <c r="HO286" s="192"/>
      <c r="HP286" s="192"/>
      <c r="HQ286" s="192"/>
      <c r="HR286" s="192"/>
      <c r="HS286" s="192"/>
      <c r="HT286" s="192"/>
      <c r="HU286" s="192"/>
      <c r="HV286" s="192"/>
      <c r="HW286" s="192"/>
      <c r="HX286" s="192"/>
      <c r="HY286" s="192"/>
      <c r="HZ286" s="192"/>
      <c r="IA286" s="192"/>
      <c r="IB286" s="192"/>
      <c r="IC286" s="192"/>
      <c r="ID286" s="192"/>
      <c r="IE286" s="192"/>
      <c r="IF286" s="192"/>
      <c r="IG286" s="192"/>
      <c r="IH286" s="192"/>
      <c r="II286" s="192"/>
      <c r="IJ286" s="192"/>
      <c r="IK286" s="192"/>
      <c r="IL286" s="192"/>
      <c r="IM286" s="192"/>
      <c r="IN286" s="192"/>
      <c r="IO286" s="192"/>
      <c r="IP286" s="192"/>
      <c r="IQ286" s="192"/>
      <c r="IR286" s="192"/>
      <c r="IS286" s="192"/>
      <c r="IT286" s="192"/>
      <c r="IU286" s="192"/>
      <c r="IV286" s="192"/>
      <c r="IW286" s="192"/>
      <c r="IX286" s="192"/>
      <c r="IY286" s="192"/>
      <c r="IZ286" s="192"/>
      <c r="JA286" s="192"/>
      <c r="JB286" s="192"/>
      <c r="JC286" s="192"/>
      <c r="JD286" s="192"/>
      <c r="JE286" s="192"/>
      <c r="JF286" s="192"/>
      <c r="JG286" s="192"/>
      <c r="JH286" s="192"/>
      <c r="JI286" s="192"/>
      <c r="JJ286" s="192"/>
      <c r="JK286" s="192"/>
      <c r="JL286" s="192"/>
      <c r="JM286" s="192"/>
      <c r="JN286" s="192"/>
      <c r="JO286" s="192"/>
      <c r="JP286" s="192"/>
      <c r="JQ286" s="192"/>
      <c r="JR286" s="192"/>
      <c r="JS286" s="192"/>
      <c r="JT286" s="192"/>
      <c r="JU286" s="192"/>
      <c r="JV286" s="192"/>
      <c r="JW286" s="192"/>
      <c r="JX286" s="192"/>
      <c r="JY286" s="192"/>
      <c r="JZ286" s="192"/>
      <c r="KA286" s="192"/>
      <c r="KB286" s="192"/>
      <c r="KC286" s="192"/>
      <c r="KD286" s="192"/>
      <c r="KE286" s="192"/>
      <c r="KF286" s="192"/>
      <c r="KG286" s="192"/>
      <c r="KH286" s="192"/>
      <c r="KI286" s="192"/>
      <c r="KJ286" s="192"/>
      <c r="KK286" s="192"/>
      <c r="KL286" s="192"/>
      <c r="KM286" s="192"/>
      <c r="KN286" s="192"/>
      <c r="KO286" s="192"/>
      <c r="KP286" s="192"/>
      <c r="KQ286" s="192"/>
      <c r="KR286" s="192"/>
      <c r="KS286" s="192"/>
      <c r="KT286" s="192"/>
      <c r="KU286" s="192"/>
      <c r="KV286" s="192"/>
      <c r="KW286" s="192"/>
      <c r="KX286" s="192"/>
      <c r="KY286" s="192"/>
      <c r="KZ286" s="192"/>
      <c r="LA286" s="192"/>
      <c r="LB286" s="192"/>
      <c r="LC286" s="192"/>
      <c r="LD286" s="192"/>
      <c r="LE286" s="192"/>
      <c r="LF286" s="192"/>
      <c r="LG286" s="192"/>
      <c r="LH286" s="192"/>
      <c r="LI286" s="192"/>
      <c r="LJ286" s="192"/>
      <c r="LK286" s="192"/>
      <c r="LL286" s="192"/>
      <c r="LM286" s="192"/>
      <c r="LN286" s="192"/>
      <c r="LO286" s="192"/>
      <c r="LP286" s="192"/>
      <c r="LQ286" s="192"/>
      <c r="LR286" s="192"/>
      <c r="LS286" s="192"/>
      <c r="LT286" s="192"/>
      <c r="LU286" s="192"/>
      <c r="LV286" s="192"/>
      <c r="LW286" s="192"/>
      <c r="LX286" s="192"/>
      <c r="LY286" s="192"/>
      <c r="LZ286" s="192"/>
      <c r="MA286" s="192"/>
      <c r="MB286" s="192"/>
      <c r="MC286" s="192"/>
      <c r="MD286" s="192"/>
      <c r="ME286" s="192"/>
      <c r="MF286" s="192"/>
      <c r="MG286" s="192"/>
      <c r="MH286" s="192"/>
      <c r="MI286" s="192"/>
      <c r="MJ286" s="192"/>
      <c r="MK286" s="192"/>
      <c r="ML286" s="192"/>
      <c r="MM286" s="192"/>
      <c r="MN286" s="192"/>
      <c r="MO286" s="192"/>
      <c r="MP286" s="192"/>
      <c r="MQ286" s="192"/>
      <c r="MR286" s="192"/>
      <c r="MS286" s="192"/>
      <c r="MT286" s="192"/>
      <c r="MU286" s="192"/>
      <c r="MV286" s="192"/>
      <c r="MW286" s="192"/>
      <c r="MX286" s="192"/>
      <c r="MY286" s="192"/>
      <c r="MZ286" s="192"/>
      <c r="NA286" s="192"/>
      <c r="NB286" s="192"/>
      <c r="NC286" s="192"/>
      <c r="ND286" s="192"/>
      <c r="NE286" s="192"/>
      <c r="NF286" s="192"/>
      <c r="NG286" s="192"/>
      <c r="NH286" s="192"/>
      <c r="NI286" s="192"/>
      <c r="NJ286" s="192"/>
      <c r="NK286" s="192"/>
      <c r="NL286" s="192"/>
      <c r="NM286" s="192"/>
      <c r="NN286" s="192"/>
      <c r="NO286" s="192"/>
      <c r="NP286" s="192"/>
      <c r="NQ286" s="192"/>
      <c r="NR286" s="192"/>
      <c r="NS286" s="192"/>
      <c r="NT286" s="192"/>
      <c r="NU286" s="192"/>
      <c r="NV286" s="192"/>
      <c r="NW286" s="192"/>
      <c r="NX286" s="192"/>
      <c r="NY286" s="192"/>
      <c r="NZ286" s="192"/>
      <c r="OA286" s="192"/>
      <c r="OB286" s="192"/>
      <c r="OC286" s="192"/>
      <c r="OD286" s="192"/>
      <c r="OE286" s="192"/>
      <c r="OF286" s="192"/>
      <c r="OG286" s="192"/>
      <c r="OH286" s="192"/>
      <c r="OI286" s="192"/>
      <c r="OJ286" s="192"/>
      <c r="OK286" s="192"/>
      <c r="OL286" s="192"/>
      <c r="OM286" s="192"/>
      <c r="ON286" s="192"/>
      <c r="OO286" s="192"/>
      <c r="OP286" s="192"/>
      <c r="OQ286" s="192"/>
      <c r="OR286" s="192"/>
      <c r="OS286" s="192"/>
      <c r="OT286" s="192"/>
      <c r="OU286" s="192"/>
      <c r="OV286" s="192"/>
      <c r="OW286" s="192"/>
      <c r="OX286" s="192"/>
      <c r="OY286" s="192"/>
      <c r="OZ286" s="192"/>
      <c r="PA286" s="192"/>
      <c r="PB286" s="192"/>
      <c r="PC286" s="192"/>
      <c r="PD286" s="192"/>
      <c r="PE286" s="192"/>
      <c r="PF286" s="192"/>
      <c r="PG286" s="192"/>
      <c r="PH286" s="192"/>
      <c r="PI286" s="192"/>
      <c r="PJ286" s="192"/>
      <c r="PK286" s="192"/>
      <c r="PL286" s="192"/>
      <c r="PM286" s="192"/>
      <c r="PN286" s="192"/>
      <c r="PO286" s="192"/>
      <c r="PP286" s="192"/>
      <c r="PQ286" s="192"/>
      <c r="PR286" s="192"/>
      <c r="PS286" s="192"/>
      <c r="PT286" s="192"/>
      <c r="PU286" s="192"/>
      <c r="PV286" s="192"/>
      <c r="PW286" s="192"/>
      <c r="PX286" s="192"/>
      <c r="PY286" s="192"/>
      <c r="PZ286" s="192"/>
      <c r="QA286" s="192"/>
      <c r="QB286" s="192"/>
      <c r="QC286" s="192"/>
      <c r="QD286" s="192"/>
      <c r="QE286" s="192"/>
      <c r="QF286" s="192"/>
      <c r="QG286" s="192"/>
      <c r="QH286" s="192"/>
      <c r="QI286" s="192"/>
      <c r="QJ286" s="192"/>
      <c r="QK286" s="192"/>
      <c r="QL286" s="192"/>
      <c r="QM286" s="192"/>
      <c r="QN286" s="192"/>
      <c r="QO286" s="192"/>
      <c r="QP286" s="192"/>
      <c r="QQ286" s="192"/>
      <c r="QR286" s="192"/>
      <c r="QS286" s="192"/>
      <c r="QT286" s="192"/>
      <c r="QU286" s="192"/>
      <c r="QV286" s="192"/>
      <c r="QW286" s="192"/>
      <c r="QX286" s="192"/>
      <c r="QY286" s="192"/>
      <c r="QZ286" s="192"/>
      <c r="RA286" s="192"/>
      <c r="RB286" s="192"/>
      <c r="RC286" s="192"/>
      <c r="RD286" s="192"/>
      <c r="RE286" s="192"/>
      <c r="RF286" s="192"/>
      <c r="RG286" s="192"/>
      <c r="RH286" s="192"/>
      <c r="RI286" s="192"/>
      <c r="RJ286" s="192"/>
      <c r="RK286" s="192"/>
      <c r="RL286" s="192"/>
      <c r="RM286" s="192"/>
      <c r="RN286" s="192"/>
      <c r="RO286" s="192"/>
      <c r="RP286" s="192"/>
      <c r="RQ286" s="192"/>
      <c r="RR286" s="192"/>
      <c r="RS286" s="192"/>
      <c r="RT286" s="192"/>
      <c r="RU286" s="192"/>
      <c r="RV286" s="192"/>
      <c r="RW286" s="192"/>
      <c r="RX286" s="192"/>
      <c r="RY286" s="192"/>
      <c r="RZ286" s="192"/>
      <c r="SA286" s="192"/>
      <c r="SB286" s="192"/>
      <c r="SC286" s="192"/>
      <c r="SD286" s="192"/>
      <c r="SE286" s="192"/>
      <c r="SF286" s="192"/>
      <c r="SG286" s="192"/>
      <c r="SH286" s="192"/>
      <c r="SI286" s="192"/>
      <c r="SJ286" s="192"/>
      <c r="SK286" s="192"/>
      <c r="SL286" s="192"/>
      <c r="SM286" s="192"/>
      <c r="SN286" s="192"/>
      <c r="SO286" s="192"/>
      <c r="SP286" s="192"/>
      <c r="SQ286" s="192"/>
      <c r="SR286" s="192"/>
      <c r="SS286" s="192"/>
      <c r="ST286" s="192"/>
      <c r="SU286" s="192"/>
      <c r="SV286" s="192"/>
      <c r="SW286" s="192"/>
      <c r="SX286" s="192"/>
      <c r="SY286" s="192"/>
      <c r="SZ286" s="192"/>
      <c r="TA286" s="192"/>
      <c r="TB286" s="192"/>
      <c r="TC286" s="192"/>
      <c r="TD286" s="192"/>
      <c r="TE286" s="192"/>
      <c r="TF286" s="192"/>
      <c r="TG286" s="192"/>
      <c r="TH286" s="192"/>
      <c r="TI286" s="192"/>
      <c r="TJ286" s="192"/>
      <c r="TK286" s="192"/>
      <c r="TL286" s="192"/>
      <c r="TM286" s="192"/>
      <c r="TN286" s="192"/>
      <c r="TO286" s="192"/>
      <c r="TP286" s="192"/>
      <c r="TQ286" s="192"/>
      <c r="TR286" s="192"/>
      <c r="TS286" s="192"/>
      <c r="TT286" s="192"/>
      <c r="TU286" s="192"/>
      <c r="TV286" s="192"/>
      <c r="TW286" s="192"/>
      <c r="TX286" s="192"/>
      <c r="TY286" s="192"/>
      <c r="TZ286" s="192"/>
      <c r="UA286" s="192"/>
      <c r="UB286" s="192"/>
      <c r="UC286" s="192"/>
      <c r="UD286" s="192"/>
      <c r="UE286" s="192"/>
      <c r="UF286" s="192"/>
      <c r="UG286" s="192"/>
      <c r="UH286" s="192"/>
      <c r="UI286" s="192"/>
      <c r="UJ286" s="192"/>
      <c r="UK286" s="192"/>
      <c r="UL286" s="192"/>
      <c r="UM286" s="192"/>
      <c r="UN286" s="192"/>
      <c r="UO286" s="192"/>
      <c r="UP286" s="192"/>
      <c r="UQ286" s="192"/>
      <c r="UR286" s="192"/>
      <c r="US286" s="192"/>
      <c r="UT286" s="192"/>
      <c r="UU286" s="192"/>
      <c r="UV286" s="192"/>
      <c r="UW286" s="192"/>
      <c r="UX286" s="192"/>
      <c r="UY286" s="192"/>
      <c r="UZ286" s="192"/>
      <c r="VA286" s="192"/>
      <c r="VB286" s="192"/>
      <c r="VC286" s="192"/>
      <c r="VD286" s="192"/>
      <c r="VE286" s="192"/>
      <c r="VF286" s="192"/>
      <c r="VG286" s="192"/>
      <c r="VH286" s="192"/>
      <c r="VI286" s="192"/>
      <c r="VJ286" s="192"/>
      <c r="VK286" s="192"/>
      <c r="VL286" s="192"/>
      <c r="VM286" s="192"/>
      <c r="VN286" s="192"/>
      <c r="VO286" s="192"/>
      <c r="VP286" s="192"/>
      <c r="VQ286" s="192"/>
      <c r="VR286" s="192"/>
      <c r="VS286" s="192"/>
      <c r="VT286" s="192"/>
      <c r="VU286" s="192"/>
      <c r="VV286" s="192"/>
      <c r="VW286" s="192"/>
      <c r="VX286" s="192"/>
      <c r="VY286" s="192"/>
      <c r="VZ286" s="192"/>
      <c r="WA286" s="192"/>
      <c r="WB286" s="192"/>
      <c r="WC286" s="192"/>
      <c r="WD286" s="192"/>
      <c r="WE286" s="192"/>
      <c r="WF286" s="192"/>
      <c r="WG286" s="192"/>
      <c r="WH286" s="192"/>
      <c r="WI286" s="192"/>
      <c r="WJ286" s="192"/>
      <c r="WK286" s="192"/>
      <c r="WL286" s="192"/>
      <c r="WM286" s="192"/>
      <c r="WN286" s="192"/>
      <c r="WO286" s="192"/>
      <c r="WP286" s="192"/>
      <c r="WQ286" s="192"/>
      <c r="WR286" s="192"/>
      <c r="WS286" s="192"/>
      <c r="WT286" s="192"/>
      <c r="WU286" s="192"/>
      <c r="WV286" s="192"/>
      <c r="WW286" s="192"/>
      <c r="WX286" s="192"/>
      <c r="WY286" s="192"/>
      <c r="WZ286" s="192"/>
      <c r="XA286" s="192"/>
      <c r="XB286" s="192"/>
      <c r="XC286" s="192"/>
      <c r="XD286" s="192"/>
      <c r="XE286" s="192"/>
      <c r="XF286" s="192"/>
      <c r="XG286" s="192"/>
      <c r="XH286" s="192"/>
      <c r="XI286" s="192"/>
      <c r="XJ286" s="192"/>
      <c r="XK286" s="192"/>
      <c r="XL286" s="192"/>
      <c r="XM286" s="192"/>
      <c r="XN286" s="192"/>
      <c r="XO286" s="192"/>
      <c r="XP286" s="192"/>
      <c r="XQ286" s="192"/>
      <c r="XR286" s="192"/>
      <c r="XS286" s="192"/>
      <c r="XT286" s="192"/>
      <c r="XU286" s="192"/>
      <c r="XV286" s="192"/>
      <c r="XW286" s="192"/>
      <c r="XX286" s="192"/>
      <c r="XY286" s="192"/>
      <c r="XZ286" s="192"/>
      <c r="YA286" s="192"/>
      <c r="YB286" s="192"/>
      <c r="YC286" s="192"/>
      <c r="YD286" s="192"/>
      <c r="YE286" s="192"/>
      <c r="YF286" s="192"/>
      <c r="YG286" s="192"/>
      <c r="YH286" s="192"/>
      <c r="YI286" s="192"/>
      <c r="YJ286" s="192"/>
      <c r="YK286" s="192"/>
      <c r="YL286" s="192"/>
      <c r="YM286" s="192"/>
      <c r="YN286" s="192"/>
      <c r="YO286" s="192"/>
      <c r="YP286" s="192"/>
      <c r="YQ286" s="192"/>
      <c r="YR286" s="192"/>
      <c r="YS286" s="192"/>
      <c r="YT286" s="192"/>
      <c r="YU286" s="192"/>
      <c r="YV286" s="192"/>
      <c r="YW286" s="192"/>
      <c r="YX286" s="192"/>
      <c r="YY286" s="192"/>
      <c r="YZ286" s="192"/>
      <c r="ZA286" s="192"/>
      <c r="ZB286" s="192"/>
      <c r="ZC286" s="192"/>
      <c r="ZD286" s="192"/>
      <c r="ZE286" s="192"/>
      <c r="ZF286" s="192"/>
      <c r="ZG286" s="192"/>
      <c r="ZH286" s="192"/>
      <c r="ZI286" s="192"/>
      <c r="ZJ286" s="192"/>
      <c r="ZK286" s="192"/>
      <c r="ZL286" s="192"/>
      <c r="ZM286" s="192"/>
      <c r="ZN286" s="192"/>
      <c r="ZO286" s="192"/>
      <c r="ZP286" s="192"/>
      <c r="ZQ286" s="192"/>
      <c r="ZR286" s="192"/>
      <c r="ZS286" s="192"/>
      <c r="ZT286" s="192"/>
      <c r="ZU286" s="192"/>
      <c r="ZV286" s="192"/>
      <c r="ZW286" s="192"/>
      <c r="ZX286" s="192"/>
      <c r="ZY286" s="192"/>
      <c r="ZZ286" s="192"/>
      <c r="AAA286" s="192"/>
      <c r="AAB286" s="192"/>
      <c r="AAC286" s="192"/>
      <c r="AAD286" s="192"/>
      <c r="AAE286" s="192"/>
      <c r="AAF286" s="192"/>
      <c r="AAG286" s="192"/>
      <c r="AAH286" s="192"/>
      <c r="AAI286" s="192"/>
      <c r="AAJ286" s="192"/>
      <c r="AAK286" s="192"/>
      <c r="AAL286" s="192"/>
      <c r="AAM286" s="192"/>
      <c r="AAN286" s="192"/>
      <c r="AAO286" s="192"/>
      <c r="AAP286" s="192"/>
      <c r="AAQ286" s="192"/>
      <c r="AAR286" s="192"/>
      <c r="AAS286" s="192"/>
      <c r="AAT286" s="192"/>
      <c r="AAU286" s="192"/>
      <c r="AAV286" s="192"/>
      <c r="AAW286" s="192"/>
      <c r="AAX286" s="192"/>
      <c r="AAY286" s="192"/>
      <c r="AAZ286" s="192"/>
      <c r="ABA286" s="192"/>
      <c r="ABB286" s="192"/>
      <c r="ABC286" s="192"/>
      <c r="ABD286" s="192"/>
      <c r="ABE286" s="192"/>
      <c r="ABF286" s="192"/>
      <c r="ABG286" s="192"/>
      <c r="ABH286" s="192"/>
      <c r="ABI286" s="192"/>
      <c r="ABJ286" s="192"/>
      <c r="ABK286" s="192"/>
      <c r="ABL286" s="192"/>
      <c r="ABM286" s="192"/>
      <c r="ABN286" s="192"/>
      <c r="ABO286" s="192"/>
      <c r="ABP286" s="192"/>
      <c r="ABQ286" s="192"/>
      <c r="ABR286" s="192"/>
      <c r="ABS286" s="192"/>
      <c r="ABT286" s="192"/>
      <c r="ABU286" s="192"/>
      <c r="ABV286" s="192"/>
      <c r="ABW286" s="192"/>
      <c r="ABX286" s="192"/>
      <c r="ABY286" s="192"/>
      <c r="ABZ286" s="192"/>
      <c r="ACA286" s="192"/>
      <c r="ACB286" s="192"/>
      <c r="ACC286" s="192"/>
      <c r="ACD286" s="192"/>
      <c r="ACE286" s="192"/>
      <c r="ACF286" s="192"/>
      <c r="ACG286" s="192"/>
      <c r="ACH286" s="192"/>
      <c r="ACI286" s="192"/>
      <c r="ACJ286" s="192"/>
      <c r="ACK286" s="192"/>
      <c r="ACL286" s="192"/>
      <c r="ACM286" s="192"/>
      <c r="ACN286" s="192"/>
      <c r="ACO286" s="192"/>
      <c r="ACP286" s="192"/>
      <c r="ACQ286" s="192"/>
      <c r="ACR286" s="192"/>
      <c r="ACS286" s="192"/>
      <c r="ACT286" s="192"/>
      <c r="ACU286" s="192"/>
      <c r="ACV286" s="192"/>
      <c r="ACW286" s="192"/>
      <c r="ACX286" s="192"/>
      <c r="ACY286" s="192"/>
      <c r="ACZ286" s="192"/>
      <c r="ADA286" s="192"/>
      <c r="ADB286" s="192"/>
      <c r="ADC286" s="192"/>
      <c r="ADD286" s="192"/>
      <c r="ADE286" s="192"/>
      <c r="ADF286" s="192"/>
      <c r="ADG286" s="192"/>
      <c r="ADH286" s="192"/>
      <c r="ADI286" s="192"/>
      <c r="ADJ286" s="192"/>
      <c r="ADK286" s="192"/>
      <c r="ADL286" s="192"/>
      <c r="ADM286" s="192"/>
      <c r="ADN286" s="192"/>
      <c r="ADO286" s="192"/>
      <c r="ADP286" s="192"/>
      <c r="ADQ286" s="192"/>
      <c r="ADR286" s="192"/>
      <c r="ADS286" s="192"/>
      <c r="ADT286" s="192"/>
      <c r="ADU286" s="192"/>
      <c r="ADV286" s="192"/>
      <c r="ADW286" s="192"/>
      <c r="ADX286" s="192"/>
      <c r="ADY286" s="192"/>
      <c r="ADZ286" s="192"/>
      <c r="AEA286" s="192"/>
      <c r="AEB286" s="192"/>
      <c r="AEC286" s="192"/>
      <c r="AED286" s="192"/>
      <c r="AEE286" s="192"/>
      <c r="AEF286" s="192"/>
      <c r="AEG286" s="192"/>
      <c r="AEH286" s="192"/>
      <c r="AEI286" s="192"/>
      <c r="AEJ286" s="192"/>
      <c r="AEK286" s="192"/>
      <c r="AEL286" s="192"/>
      <c r="AEM286" s="192"/>
      <c r="AEN286" s="192"/>
      <c r="AEO286" s="192"/>
      <c r="AEP286" s="192"/>
      <c r="AEQ286" s="192"/>
      <c r="AER286" s="192"/>
      <c r="AES286" s="192"/>
      <c r="AET286" s="192"/>
      <c r="AEU286" s="192"/>
      <c r="AEV286" s="192"/>
      <c r="AEW286" s="192"/>
      <c r="AEX286" s="192"/>
      <c r="AEY286" s="192"/>
      <c r="AEZ286" s="192"/>
      <c r="AFA286" s="192"/>
      <c r="AFB286" s="192"/>
      <c r="AFC286" s="192"/>
      <c r="AFD286" s="192"/>
      <c r="AFE286" s="192"/>
      <c r="AFF286" s="192"/>
      <c r="AFG286" s="192"/>
      <c r="AFH286" s="192"/>
      <c r="AFI286" s="192"/>
      <c r="AFJ286" s="192"/>
      <c r="AFK286" s="192"/>
      <c r="AFL286" s="192"/>
      <c r="AFM286" s="192"/>
      <c r="AFN286" s="192"/>
      <c r="AFO286" s="192"/>
      <c r="AFP286" s="192"/>
      <c r="AFQ286" s="192"/>
      <c r="AFR286" s="192"/>
      <c r="AFS286" s="192"/>
      <c r="AFT286" s="192"/>
      <c r="AFU286" s="192"/>
      <c r="AFV286" s="192"/>
      <c r="AFW286" s="192"/>
      <c r="AFX286" s="192"/>
      <c r="AFY286" s="192"/>
      <c r="AFZ286" s="192"/>
      <c r="AGA286" s="192"/>
      <c r="AGB286" s="192"/>
      <c r="AGC286" s="192"/>
      <c r="AGD286" s="192"/>
      <c r="AGE286" s="192"/>
      <c r="AGF286" s="192"/>
      <c r="AGG286" s="192"/>
      <c r="AGH286" s="192"/>
      <c r="AGI286" s="192"/>
      <c r="AGJ286" s="192"/>
      <c r="AGK286" s="192"/>
      <c r="AGL286" s="192"/>
      <c r="AGM286" s="192"/>
      <c r="AGN286" s="192"/>
      <c r="AGO286" s="192"/>
      <c r="AGP286" s="192"/>
      <c r="AGQ286" s="192"/>
      <c r="AGR286" s="192"/>
      <c r="AGS286" s="192"/>
      <c r="AGT286" s="192"/>
      <c r="AGU286" s="192"/>
      <c r="AGV286" s="192"/>
      <c r="AGW286" s="192"/>
      <c r="AGX286" s="192"/>
      <c r="AGY286" s="192"/>
      <c r="AGZ286" s="192"/>
      <c r="AHA286" s="192"/>
      <c r="AHB286" s="192"/>
      <c r="AHC286" s="192"/>
      <c r="AHD286" s="192"/>
      <c r="AHE286" s="192"/>
      <c r="AHF286" s="192"/>
      <c r="AHG286" s="192"/>
      <c r="AHH286" s="192"/>
      <c r="AHI286" s="192"/>
      <c r="AHJ286" s="192"/>
      <c r="AHK286" s="192"/>
      <c r="AHL286" s="192"/>
      <c r="AHM286" s="192"/>
      <c r="AHN286" s="192"/>
      <c r="AHO286" s="192"/>
      <c r="AHP286" s="192"/>
      <c r="AHQ286" s="192"/>
      <c r="AHR286" s="192"/>
      <c r="AHS286" s="192"/>
      <c r="AHT286" s="192"/>
      <c r="AHU286" s="192"/>
      <c r="AHV286" s="192"/>
      <c r="AHW286" s="192"/>
      <c r="AHX286" s="192"/>
      <c r="AHY286" s="192"/>
      <c r="AHZ286" s="192"/>
      <c r="AIA286" s="192"/>
      <c r="AIB286" s="192"/>
      <c r="AIC286" s="192"/>
      <c r="AID286" s="192"/>
      <c r="AIE286" s="192"/>
      <c r="AIF286" s="192"/>
      <c r="AIG286" s="192"/>
      <c r="AIH286" s="192"/>
      <c r="AII286" s="192"/>
      <c r="AIJ286" s="192"/>
      <c r="AIK286" s="192"/>
      <c r="AIL286" s="192"/>
      <c r="AIM286" s="192"/>
      <c r="AIN286" s="192"/>
      <c r="AIO286" s="192"/>
      <c r="AIP286" s="192"/>
      <c r="AIQ286" s="192"/>
      <c r="AIR286" s="192"/>
      <c r="AIS286" s="192"/>
      <c r="AIT286" s="192"/>
      <c r="AIU286" s="192"/>
      <c r="AIV286" s="192"/>
      <c r="AIW286" s="192"/>
      <c r="AIX286" s="192"/>
      <c r="AIY286" s="192"/>
      <c r="AIZ286" s="192"/>
      <c r="AJA286" s="192"/>
      <c r="AJB286" s="192"/>
      <c r="AJC286" s="192"/>
      <c r="AJD286" s="192"/>
      <c r="AJE286" s="192"/>
      <c r="AJF286" s="192"/>
      <c r="AJG286" s="192"/>
      <c r="AJH286" s="192"/>
      <c r="AJI286" s="192"/>
      <c r="AJJ286" s="192"/>
      <c r="AJK286" s="192"/>
      <c r="AJL286" s="192"/>
      <c r="AJM286" s="192"/>
      <c r="AJN286" s="192"/>
      <c r="AJO286" s="192"/>
      <c r="AJP286" s="192"/>
      <c r="AJQ286" s="192"/>
      <c r="AJR286" s="192"/>
      <c r="AJS286" s="192"/>
      <c r="AJT286" s="192"/>
      <c r="AJU286" s="192"/>
      <c r="AJV286" s="192"/>
      <c r="AJW286" s="192"/>
      <c r="AJX286" s="192"/>
      <c r="AJY286" s="192"/>
      <c r="AJZ286" s="192"/>
      <c r="AKA286" s="192"/>
      <c r="AKB286" s="192"/>
      <c r="AKC286" s="192"/>
      <c r="AKD286" s="192"/>
      <c r="AKE286" s="192"/>
      <c r="AKF286" s="192"/>
      <c r="AKG286" s="192"/>
      <c r="AKH286" s="192"/>
      <c r="AKI286" s="192"/>
      <c r="AKJ286" s="192"/>
      <c r="AKK286" s="192"/>
      <c r="AKL286" s="192"/>
      <c r="AKM286" s="192"/>
      <c r="AKN286" s="192"/>
      <c r="AKO286" s="192"/>
      <c r="AKP286" s="192"/>
      <c r="AKQ286" s="192"/>
      <c r="AKR286" s="192"/>
      <c r="AKS286" s="192"/>
      <c r="AKT286" s="192"/>
      <c r="AKU286" s="192"/>
      <c r="AKV286" s="192"/>
      <c r="AKW286" s="192"/>
      <c r="AKX286" s="192"/>
      <c r="AKY286" s="192"/>
      <c r="AKZ286" s="192"/>
      <c r="ALA286" s="192"/>
      <c r="ALB286" s="192"/>
      <c r="ALC286" s="192"/>
      <c r="ALD286" s="192"/>
      <c r="ALE286" s="192"/>
      <c r="ALF286" s="192"/>
      <c r="ALG286" s="192"/>
      <c r="ALH286" s="192"/>
      <c r="ALI286" s="192"/>
      <c r="ALJ286" s="192"/>
      <c r="ALK286" s="192"/>
      <c r="ALL286" s="192"/>
      <c r="ALM286" s="192"/>
      <c r="ALN286" s="192"/>
      <c r="ALO286" s="192"/>
      <c r="ALP286" s="192"/>
      <c r="ALQ286" s="192"/>
      <c r="ALR286" s="192"/>
      <c r="ALS286" s="192"/>
      <c r="ALT286" s="192"/>
      <c r="ALU286" s="192"/>
      <c r="ALV286" s="192"/>
      <c r="ALW286" s="192"/>
      <c r="ALX286" s="192"/>
      <c r="ALY286" s="192"/>
      <c r="ALZ286" s="192"/>
      <c r="AMA286" s="192"/>
      <c r="AMB286" s="192"/>
      <c r="AMC286" s="192"/>
      <c r="AMD286" s="192"/>
      <c r="AME286" s="192"/>
      <c r="AMF286" s="192"/>
      <c r="AMG286" s="192"/>
      <c r="AMH286" s="192"/>
      <c r="AMI286" s="192"/>
      <c r="AMJ286" s="192"/>
      <c r="AMK286" s="192"/>
      <c r="AML286" s="192"/>
      <c r="AMM286" s="192"/>
      <c r="AMN286" s="192"/>
      <c r="AMO286" s="192"/>
      <c r="AMP286" s="192"/>
      <c r="AMQ286" s="192"/>
      <c r="AMR286" s="192"/>
      <c r="AMS286" s="192"/>
      <c r="AMT286" s="192"/>
      <c r="AMU286" s="192"/>
      <c r="AMV286" s="192"/>
      <c r="AMW286" s="192"/>
      <c r="AMX286" s="192"/>
      <c r="AMY286" s="192"/>
      <c r="AMZ286" s="192"/>
      <c r="ANA286" s="192"/>
      <c r="ANB286" s="192"/>
      <c r="ANC286" s="192"/>
      <c r="AND286" s="192"/>
      <c r="ANE286" s="192"/>
      <c r="ANF286" s="192"/>
      <c r="ANG286" s="192"/>
      <c r="ANH286" s="192"/>
      <c r="ANI286" s="192"/>
      <c r="ANJ286" s="192"/>
      <c r="ANK286" s="192"/>
      <c r="ANL286" s="192"/>
      <c r="ANM286" s="192"/>
      <c r="ANN286" s="192"/>
      <c r="ANO286" s="192"/>
      <c r="ANP286" s="192"/>
      <c r="ANQ286" s="192"/>
      <c r="ANR286" s="192"/>
      <c r="ANS286" s="192"/>
      <c r="ANT286" s="192"/>
      <c r="ANU286" s="192"/>
      <c r="ANV286" s="192"/>
      <c r="ANW286" s="192"/>
      <c r="ANX286" s="192"/>
      <c r="ANY286" s="192"/>
      <c r="ANZ286" s="192"/>
      <c r="AOA286" s="192"/>
      <c r="AOB286" s="192"/>
      <c r="AOC286" s="192"/>
      <c r="AOD286" s="192"/>
      <c r="AOE286" s="192"/>
      <c r="AOF286" s="192"/>
      <c r="AOG286" s="192"/>
      <c r="AOH286" s="192"/>
      <c r="AOI286" s="192"/>
      <c r="AOJ286" s="192"/>
      <c r="AOK286" s="192"/>
      <c r="AOL286" s="192"/>
      <c r="AOM286" s="192"/>
      <c r="AON286" s="192"/>
      <c r="AOO286" s="192"/>
      <c r="AOP286" s="192"/>
      <c r="AOQ286" s="192"/>
      <c r="AOR286" s="192"/>
      <c r="AOS286" s="192"/>
      <c r="AOT286" s="192"/>
      <c r="AOU286" s="192"/>
      <c r="AOV286" s="192"/>
      <c r="AOW286" s="192"/>
      <c r="AOX286" s="192"/>
      <c r="AOY286" s="192"/>
      <c r="AOZ286" s="192"/>
      <c r="APA286" s="192"/>
      <c r="APB286" s="192"/>
      <c r="APC286" s="192"/>
      <c r="APD286" s="192"/>
      <c r="APE286" s="192"/>
      <c r="APF286" s="192"/>
      <c r="APG286" s="192"/>
      <c r="APH286" s="192"/>
      <c r="API286" s="192"/>
      <c r="APJ286" s="192"/>
      <c r="APK286" s="192"/>
      <c r="APL286" s="192"/>
      <c r="APM286" s="192"/>
      <c r="APN286" s="192"/>
      <c r="APO286" s="192"/>
      <c r="APP286" s="192"/>
      <c r="APQ286" s="192"/>
      <c r="APR286" s="192"/>
      <c r="APS286" s="192"/>
      <c r="APT286" s="192"/>
      <c r="APU286" s="192"/>
      <c r="APV286" s="192"/>
      <c r="APW286" s="192"/>
      <c r="APX286" s="192"/>
      <c r="APY286" s="192"/>
      <c r="APZ286" s="192"/>
      <c r="AQA286" s="192"/>
      <c r="AQB286" s="192"/>
      <c r="AQC286" s="192"/>
      <c r="AQD286" s="192"/>
      <c r="AQE286" s="192"/>
      <c r="AQF286" s="192"/>
      <c r="AQG286" s="192"/>
      <c r="AQH286" s="192"/>
      <c r="AQI286" s="192"/>
      <c r="AQJ286" s="192"/>
      <c r="AQK286" s="192"/>
      <c r="AQL286" s="192"/>
      <c r="AQM286" s="192"/>
      <c r="AQN286" s="192"/>
      <c r="AQO286" s="192"/>
      <c r="AQP286" s="192"/>
      <c r="AQQ286" s="192"/>
      <c r="AQR286" s="192"/>
      <c r="AQS286" s="192"/>
      <c r="AQT286" s="192"/>
      <c r="AQU286" s="192"/>
      <c r="AQV286" s="192"/>
      <c r="AQW286" s="192"/>
      <c r="AQX286" s="192"/>
      <c r="AQY286" s="192"/>
      <c r="AQZ286" s="192"/>
      <c r="ARA286" s="192"/>
      <c r="ARB286" s="192"/>
      <c r="ARC286" s="192"/>
      <c r="ARD286" s="192"/>
      <c r="ARE286" s="192"/>
      <c r="ARF286" s="192"/>
      <c r="ARG286" s="192"/>
      <c r="ARH286" s="192"/>
      <c r="ARI286" s="192"/>
      <c r="ARJ286" s="192"/>
      <c r="ARK286" s="192"/>
      <c r="ARL286" s="192"/>
      <c r="ARM286" s="192"/>
      <c r="ARN286" s="192"/>
      <c r="ARO286" s="192"/>
      <c r="ARP286" s="192"/>
      <c r="ARQ286" s="192"/>
      <c r="ARR286" s="192"/>
      <c r="ARS286" s="192"/>
      <c r="ART286" s="192"/>
      <c r="ARU286" s="192"/>
      <c r="ARV286" s="192"/>
      <c r="ARW286" s="192"/>
      <c r="ARX286" s="192"/>
      <c r="ARY286" s="192"/>
      <c r="ARZ286" s="192"/>
      <c r="ASA286" s="192"/>
      <c r="ASB286" s="192"/>
      <c r="ASC286" s="192"/>
      <c r="ASD286" s="192"/>
      <c r="ASE286" s="192"/>
      <c r="ASF286" s="192"/>
      <c r="ASG286" s="192"/>
      <c r="ASH286" s="192"/>
      <c r="ASI286" s="192"/>
      <c r="ASJ286" s="192"/>
      <c r="ASK286" s="192"/>
      <c r="ASL286" s="192"/>
      <c r="ASM286" s="192"/>
      <c r="ASN286" s="192"/>
      <c r="ASO286" s="192"/>
      <c r="ASP286" s="192"/>
      <c r="ASQ286" s="192"/>
      <c r="ASR286" s="192"/>
      <c r="ASS286" s="192"/>
      <c r="AST286" s="192"/>
      <c r="ASU286" s="192"/>
      <c r="ASV286" s="192"/>
      <c r="ASW286" s="192"/>
      <c r="ASX286" s="192"/>
      <c r="ASY286" s="192"/>
      <c r="ASZ286" s="192"/>
      <c r="ATA286" s="192"/>
      <c r="ATB286" s="192"/>
      <c r="ATC286" s="192"/>
      <c r="ATD286" s="192"/>
      <c r="ATE286" s="192"/>
      <c r="ATF286" s="192"/>
      <c r="ATG286" s="192"/>
      <c r="ATH286" s="192"/>
      <c r="ATI286" s="192"/>
      <c r="ATJ286" s="192"/>
      <c r="ATK286" s="192"/>
      <c r="ATL286" s="192"/>
      <c r="ATM286" s="192"/>
      <c r="ATN286" s="192"/>
      <c r="ATO286" s="192"/>
      <c r="ATP286" s="192"/>
      <c r="ATQ286" s="192"/>
      <c r="ATR286" s="192"/>
      <c r="ATS286" s="192"/>
      <c r="ATT286" s="192"/>
      <c r="ATU286" s="192"/>
      <c r="ATV286" s="192"/>
      <c r="ATW286" s="192"/>
      <c r="ATX286" s="192"/>
      <c r="ATY286" s="192"/>
      <c r="ATZ286" s="192"/>
      <c r="AUA286" s="192"/>
      <c r="AUB286" s="192"/>
      <c r="AUC286" s="192"/>
      <c r="AUD286" s="192"/>
      <c r="AUE286" s="192"/>
      <c r="AUF286" s="192"/>
      <c r="AUG286" s="192"/>
      <c r="AUH286" s="192"/>
      <c r="AUI286" s="192"/>
      <c r="AUJ286" s="192"/>
      <c r="AUK286" s="192"/>
      <c r="AUL286" s="192"/>
      <c r="AUM286" s="192"/>
      <c r="AUN286" s="192"/>
      <c r="AUO286" s="192"/>
      <c r="AUP286" s="192"/>
      <c r="AUQ286" s="192"/>
      <c r="AUR286" s="192"/>
      <c r="AUS286" s="192"/>
      <c r="AUT286" s="192"/>
      <c r="AUU286" s="192"/>
      <c r="AUV286" s="192"/>
      <c r="AUW286" s="192"/>
      <c r="AUX286" s="192"/>
      <c r="AUY286" s="192"/>
      <c r="AUZ286" s="192"/>
      <c r="AVA286" s="192"/>
      <c r="AVB286" s="192"/>
      <c r="AVC286" s="192"/>
      <c r="AVD286" s="192"/>
      <c r="AVE286" s="192"/>
      <c r="AVF286" s="192"/>
      <c r="AVG286" s="192"/>
      <c r="AVH286" s="192"/>
      <c r="AVI286" s="192"/>
      <c r="AVJ286" s="192"/>
      <c r="AVK286" s="192"/>
      <c r="AVL286" s="192"/>
      <c r="AVM286" s="192"/>
      <c r="AVN286" s="192"/>
      <c r="AVO286" s="192"/>
      <c r="AVP286" s="192"/>
      <c r="AVQ286" s="192"/>
      <c r="AVR286" s="192"/>
      <c r="AVS286" s="192"/>
      <c r="AVT286" s="192"/>
      <c r="AVU286" s="192"/>
      <c r="AVV286" s="192"/>
      <c r="AVW286" s="192"/>
      <c r="AVX286" s="192"/>
      <c r="AVY286" s="192"/>
      <c r="AVZ286" s="192"/>
      <c r="AWA286" s="192"/>
      <c r="AWB286" s="192"/>
      <c r="AWC286" s="192"/>
      <c r="AWD286" s="192"/>
      <c r="AWE286" s="192"/>
      <c r="AWF286" s="192"/>
      <c r="AWG286" s="192"/>
      <c r="AWH286" s="192"/>
      <c r="AWI286" s="192"/>
      <c r="AWJ286" s="192"/>
      <c r="AWK286" s="192"/>
      <c r="AWL286" s="192"/>
      <c r="AWM286" s="192"/>
      <c r="AWN286" s="192"/>
      <c r="AWO286" s="192"/>
      <c r="AWP286" s="192"/>
      <c r="AWQ286" s="192"/>
      <c r="AWR286" s="192"/>
      <c r="AWS286" s="192"/>
      <c r="AWT286" s="192"/>
      <c r="AWU286" s="192"/>
      <c r="AWV286" s="192"/>
      <c r="AWW286" s="192"/>
      <c r="AWX286" s="192"/>
      <c r="AWY286" s="192"/>
      <c r="AWZ286" s="192"/>
      <c r="AXA286" s="192"/>
      <c r="AXB286" s="192"/>
      <c r="AXC286" s="192"/>
      <c r="AXD286" s="192"/>
      <c r="AXE286" s="192"/>
      <c r="AXF286" s="192"/>
      <c r="AXG286" s="192"/>
      <c r="AXH286" s="192"/>
      <c r="AXI286" s="192"/>
      <c r="AXJ286" s="192"/>
      <c r="AXK286" s="192"/>
      <c r="AXL286" s="192"/>
      <c r="AXM286" s="192"/>
      <c r="AXN286" s="192"/>
      <c r="AXO286" s="192"/>
      <c r="AXP286" s="192"/>
      <c r="AXQ286" s="192"/>
      <c r="AXR286" s="192"/>
      <c r="AXS286" s="192"/>
      <c r="AXT286" s="192"/>
      <c r="AXU286" s="192"/>
      <c r="AXV286" s="192"/>
      <c r="AXW286" s="192"/>
      <c r="AXX286" s="192"/>
      <c r="AXY286" s="192"/>
      <c r="AXZ286" s="192"/>
      <c r="AYA286" s="192"/>
      <c r="AYB286" s="192"/>
      <c r="AYC286" s="192"/>
      <c r="AYD286" s="192"/>
      <c r="AYE286" s="192"/>
      <c r="AYF286" s="192"/>
      <c r="AYG286" s="192"/>
      <c r="AYH286" s="192"/>
      <c r="AYI286" s="192"/>
      <c r="AYJ286" s="192"/>
      <c r="AYK286" s="192"/>
      <c r="AYL286" s="192"/>
      <c r="AYM286" s="192"/>
      <c r="AYN286" s="192"/>
      <c r="AYO286" s="192"/>
      <c r="AYP286" s="192"/>
      <c r="AYQ286" s="192"/>
      <c r="AYR286" s="192"/>
      <c r="AYS286" s="192"/>
      <c r="AYT286" s="192"/>
      <c r="AYU286" s="192"/>
      <c r="AYV286" s="192"/>
      <c r="AYW286" s="192"/>
      <c r="AYX286" s="192"/>
      <c r="AYY286" s="192"/>
      <c r="AYZ286" s="192"/>
      <c r="AZA286" s="192"/>
      <c r="AZB286" s="192"/>
      <c r="AZC286" s="192"/>
      <c r="AZD286" s="192"/>
      <c r="AZE286" s="192"/>
      <c r="AZF286" s="192"/>
      <c r="AZG286" s="192"/>
      <c r="AZH286" s="192"/>
      <c r="AZI286" s="192"/>
      <c r="AZJ286" s="192"/>
      <c r="AZK286" s="192"/>
      <c r="AZL286" s="192"/>
      <c r="AZM286" s="192"/>
      <c r="AZN286" s="192"/>
      <c r="AZO286" s="192"/>
      <c r="AZP286" s="192"/>
      <c r="AZQ286" s="192"/>
      <c r="AZR286" s="192"/>
      <c r="AZS286" s="192"/>
      <c r="AZT286" s="192"/>
      <c r="AZU286" s="192"/>
      <c r="AZV286" s="192"/>
      <c r="AZW286" s="192"/>
      <c r="AZX286" s="192"/>
      <c r="AZY286" s="192"/>
      <c r="AZZ286" s="192"/>
      <c r="BAA286" s="192"/>
      <c r="BAB286" s="192"/>
      <c r="BAC286" s="192"/>
      <c r="BAD286" s="192"/>
      <c r="BAE286" s="192"/>
      <c r="BAF286" s="192"/>
      <c r="BAG286" s="192"/>
      <c r="BAH286" s="192"/>
      <c r="BAI286" s="192"/>
      <c r="BAJ286" s="192"/>
      <c r="BAK286" s="192"/>
      <c r="BAL286" s="192"/>
      <c r="BAM286" s="192"/>
      <c r="BAN286" s="192"/>
      <c r="BAO286" s="192"/>
      <c r="BAP286" s="192"/>
      <c r="BAQ286" s="192"/>
      <c r="BAR286" s="192"/>
      <c r="BAS286" s="192"/>
      <c r="BAT286" s="192"/>
      <c r="BAU286" s="192"/>
      <c r="BAV286" s="192"/>
      <c r="BAW286" s="192"/>
      <c r="BAX286" s="192"/>
      <c r="BAY286" s="192"/>
      <c r="BAZ286" s="192"/>
      <c r="BBA286" s="192"/>
      <c r="BBB286" s="192"/>
      <c r="BBC286" s="192"/>
      <c r="BBD286" s="192"/>
      <c r="BBE286" s="192"/>
      <c r="BBF286" s="192"/>
      <c r="BBG286" s="192"/>
      <c r="BBH286" s="192"/>
      <c r="BBI286" s="192"/>
      <c r="BBJ286" s="192"/>
      <c r="BBK286" s="192"/>
      <c r="BBL286" s="192"/>
      <c r="BBM286" s="192"/>
      <c r="BBN286" s="192"/>
      <c r="BBO286" s="192"/>
      <c r="BBP286" s="192"/>
      <c r="BBQ286" s="192"/>
      <c r="BBR286" s="192"/>
      <c r="BBS286" s="192"/>
      <c r="BBT286" s="192"/>
      <c r="BBU286" s="192"/>
      <c r="BBV286" s="192"/>
      <c r="BBW286" s="192"/>
      <c r="BBX286" s="192"/>
      <c r="BBY286" s="192"/>
      <c r="BBZ286" s="192"/>
      <c r="BCA286" s="192"/>
      <c r="BCB286" s="192"/>
      <c r="BCC286" s="192"/>
      <c r="BCD286" s="192"/>
      <c r="BCE286" s="192"/>
      <c r="BCF286" s="192"/>
      <c r="BCG286" s="192"/>
      <c r="BCH286" s="192"/>
      <c r="BCI286" s="192"/>
      <c r="BCJ286" s="192"/>
      <c r="BCK286" s="192"/>
      <c r="BCL286" s="192"/>
      <c r="BCM286" s="192"/>
      <c r="BCN286" s="192"/>
      <c r="BCO286" s="192"/>
      <c r="BCP286" s="192"/>
      <c r="BCQ286" s="192"/>
      <c r="BCR286" s="192"/>
      <c r="BCS286" s="192"/>
      <c r="BCT286" s="192"/>
      <c r="BCU286" s="192"/>
      <c r="BCV286" s="192"/>
      <c r="BCW286" s="192"/>
      <c r="BCX286" s="192"/>
      <c r="BCY286" s="192"/>
      <c r="BCZ286" s="192"/>
      <c r="BDA286" s="192"/>
      <c r="BDB286" s="192"/>
      <c r="BDC286" s="192"/>
      <c r="BDD286" s="192"/>
      <c r="BDE286" s="192"/>
      <c r="BDF286" s="192"/>
      <c r="BDG286" s="192"/>
      <c r="BDH286" s="192"/>
      <c r="BDI286" s="192"/>
      <c r="BDJ286" s="192"/>
      <c r="BDK286" s="192"/>
      <c r="BDL286" s="192"/>
      <c r="BDM286" s="192"/>
      <c r="BDN286" s="192"/>
      <c r="BDO286" s="192"/>
      <c r="BDP286" s="192"/>
      <c r="BDQ286" s="192"/>
      <c r="BDR286" s="192"/>
      <c r="BDS286" s="192"/>
      <c r="BDT286" s="192"/>
      <c r="BDU286" s="192"/>
      <c r="BDV286" s="192"/>
      <c r="BDW286" s="192"/>
      <c r="BDX286" s="192"/>
      <c r="BDY286" s="192"/>
      <c r="BDZ286" s="192"/>
      <c r="BEA286" s="192"/>
      <c r="BEB286" s="192"/>
      <c r="BEC286" s="192"/>
      <c r="BED286" s="192"/>
      <c r="BEE286" s="192"/>
      <c r="BEF286" s="192"/>
      <c r="BEG286" s="192"/>
      <c r="BEH286" s="192"/>
      <c r="BEI286" s="192"/>
      <c r="BEJ286" s="192"/>
      <c r="BEK286" s="192"/>
      <c r="BEL286" s="192"/>
      <c r="BEM286" s="192"/>
      <c r="BEN286" s="192"/>
      <c r="BEO286" s="192"/>
      <c r="BEP286" s="192"/>
      <c r="BEQ286" s="192"/>
      <c r="BER286" s="192"/>
      <c r="BES286" s="192"/>
      <c r="BET286" s="192"/>
      <c r="BEU286" s="192"/>
      <c r="BEV286" s="192"/>
      <c r="BEW286" s="192"/>
      <c r="BEX286" s="192"/>
      <c r="BEY286" s="192"/>
      <c r="BEZ286" s="192"/>
      <c r="BFA286" s="192"/>
      <c r="BFB286" s="192"/>
      <c r="BFC286" s="192"/>
      <c r="BFD286" s="192"/>
      <c r="BFE286" s="192"/>
      <c r="BFF286" s="192"/>
      <c r="BFG286" s="192"/>
      <c r="BFH286" s="192"/>
      <c r="BFI286" s="192"/>
      <c r="BFJ286" s="192"/>
      <c r="BFK286" s="192"/>
      <c r="BFL286" s="192"/>
      <c r="BFM286" s="192"/>
      <c r="BFN286" s="192"/>
      <c r="BFO286" s="192"/>
      <c r="BFP286" s="192"/>
      <c r="BFQ286" s="192"/>
      <c r="BFR286" s="192"/>
      <c r="BFS286" s="192"/>
      <c r="BFT286" s="192"/>
      <c r="BFU286" s="192"/>
      <c r="BFV286" s="192"/>
      <c r="BFW286" s="192"/>
      <c r="BFX286" s="192"/>
      <c r="BFY286" s="192"/>
      <c r="BFZ286" s="192"/>
      <c r="BGA286" s="192"/>
      <c r="BGB286" s="192"/>
      <c r="BGC286" s="192"/>
      <c r="BGD286" s="192"/>
      <c r="BGE286" s="192"/>
      <c r="BGF286" s="192"/>
      <c r="BGG286" s="192"/>
      <c r="BGH286" s="192"/>
      <c r="BGI286" s="192"/>
      <c r="BGJ286" s="192"/>
      <c r="BGK286" s="192"/>
      <c r="BGL286" s="192"/>
      <c r="BGM286" s="192"/>
      <c r="BGN286" s="192"/>
      <c r="BGO286" s="192"/>
      <c r="BGP286" s="192"/>
      <c r="BGQ286" s="192"/>
      <c r="BGR286" s="192"/>
      <c r="BGS286" s="192"/>
      <c r="BGT286" s="192"/>
      <c r="BGU286" s="192"/>
      <c r="BGV286" s="192"/>
      <c r="BGW286" s="192"/>
      <c r="BGX286" s="192"/>
      <c r="BGY286" s="192"/>
      <c r="BGZ286" s="192"/>
      <c r="BHA286" s="192"/>
      <c r="BHB286" s="192"/>
      <c r="BHC286" s="192"/>
      <c r="BHD286" s="192"/>
      <c r="BHE286" s="192"/>
      <c r="BHF286" s="192"/>
      <c r="BHG286" s="192"/>
      <c r="BHH286" s="192"/>
      <c r="BHI286" s="192"/>
      <c r="BHJ286" s="192"/>
      <c r="BHK286" s="192"/>
      <c r="BHL286" s="192"/>
      <c r="BHM286" s="192"/>
      <c r="BHN286" s="192"/>
      <c r="BHO286" s="192"/>
      <c r="BHP286" s="192"/>
      <c r="BHQ286" s="192"/>
      <c r="BHR286" s="192"/>
      <c r="BHS286" s="192"/>
      <c r="BHT286" s="192"/>
      <c r="BHU286" s="192"/>
      <c r="BHV286" s="192"/>
      <c r="BHW286" s="192"/>
      <c r="BHX286" s="192"/>
      <c r="BHY286" s="192"/>
      <c r="BHZ286" s="192"/>
      <c r="BIA286" s="192"/>
      <c r="BIB286" s="192"/>
      <c r="BIC286" s="192"/>
      <c r="BID286" s="192"/>
      <c r="BIE286" s="192"/>
      <c r="BIF286" s="192"/>
      <c r="BIG286" s="192"/>
      <c r="BIH286" s="192"/>
      <c r="BII286" s="192"/>
      <c r="BIJ286" s="192"/>
      <c r="BIK286" s="192"/>
      <c r="BIL286" s="192"/>
      <c r="BIM286" s="192"/>
      <c r="BIN286" s="192"/>
      <c r="BIO286" s="192"/>
      <c r="BIP286" s="192"/>
      <c r="BIQ286" s="192"/>
      <c r="BIR286" s="192"/>
      <c r="BIS286" s="192"/>
      <c r="BIT286" s="192"/>
      <c r="BIU286" s="192"/>
      <c r="BIV286" s="192"/>
      <c r="BIW286" s="192"/>
      <c r="BIX286" s="192"/>
      <c r="BIY286" s="192"/>
      <c r="BIZ286" s="192"/>
      <c r="BJA286" s="192"/>
      <c r="BJB286" s="192"/>
      <c r="BJC286" s="192"/>
      <c r="BJD286" s="192"/>
      <c r="BJE286" s="192"/>
      <c r="BJF286" s="192"/>
      <c r="BJG286" s="192"/>
      <c r="BJH286" s="192"/>
      <c r="BJI286" s="192"/>
      <c r="BJJ286" s="192"/>
      <c r="BJK286" s="192"/>
      <c r="BJL286" s="192"/>
      <c r="BJM286" s="192"/>
      <c r="BJN286" s="192"/>
      <c r="BJO286" s="192"/>
      <c r="BJP286" s="192"/>
      <c r="BJQ286" s="192"/>
      <c r="BJR286" s="192"/>
      <c r="BJS286" s="192"/>
      <c r="BJT286" s="192"/>
      <c r="BJU286" s="192"/>
      <c r="BJV286" s="192"/>
      <c r="BJW286" s="192"/>
      <c r="BJX286" s="192"/>
      <c r="BJY286" s="192"/>
      <c r="BJZ286" s="192"/>
      <c r="BKA286" s="192"/>
      <c r="BKB286" s="192"/>
      <c r="BKC286" s="192"/>
      <c r="BKD286" s="192"/>
      <c r="BKE286" s="192"/>
      <c r="BKF286" s="192"/>
      <c r="BKG286" s="192"/>
      <c r="BKH286" s="192"/>
      <c r="BKI286" s="192"/>
      <c r="BKJ286" s="192"/>
      <c r="BKK286" s="192"/>
      <c r="BKL286" s="192"/>
      <c r="BKM286" s="192"/>
      <c r="BKN286" s="192"/>
      <c r="BKO286" s="192"/>
      <c r="BKP286" s="192"/>
      <c r="BKQ286" s="192"/>
      <c r="BKR286" s="192"/>
      <c r="BKS286" s="192"/>
      <c r="BKT286" s="192"/>
      <c r="BKU286" s="192"/>
      <c r="BKV286" s="192"/>
      <c r="BKW286" s="192"/>
      <c r="BKX286" s="192"/>
      <c r="BKY286" s="192"/>
      <c r="BKZ286" s="192"/>
      <c r="BLA286" s="192"/>
      <c r="BLB286" s="192"/>
      <c r="BLC286" s="192"/>
      <c r="BLD286" s="192"/>
      <c r="BLE286" s="192"/>
      <c r="BLF286" s="192"/>
      <c r="BLG286" s="192"/>
      <c r="BLH286" s="192"/>
      <c r="BLI286" s="192"/>
      <c r="BLJ286" s="192"/>
      <c r="BLK286" s="192"/>
      <c r="BLL286" s="192"/>
      <c r="BLM286" s="192"/>
      <c r="BLN286" s="192"/>
      <c r="BLO286" s="192"/>
      <c r="BLP286" s="192"/>
      <c r="BLQ286" s="192"/>
      <c r="BLR286" s="192"/>
      <c r="BLS286" s="192"/>
      <c r="BLT286" s="192"/>
      <c r="BLU286" s="192"/>
      <c r="BLV286" s="192"/>
      <c r="BLW286" s="192"/>
      <c r="BLX286" s="192"/>
      <c r="BLY286" s="192"/>
      <c r="BLZ286" s="192"/>
      <c r="BMA286" s="192"/>
      <c r="BMB286" s="192"/>
      <c r="BMC286" s="192"/>
      <c r="BMD286" s="192"/>
      <c r="BME286" s="192"/>
      <c r="BMF286" s="192"/>
      <c r="BMG286" s="192"/>
      <c r="BMH286" s="192"/>
      <c r="BMI286" s="192"/>
      <c r="BMJ286" s="192"/>
      <c r="BMK286" s="192"/>
      <c r="BML286" s="192"/>
      <c r="BMM286" s="192"/>
      <c r="BMN286" s="192"/>
      <c r="BMO286" s="192"/>
      <c r="BMP286" s="192"/>
      <c r="BMQ286" s="192"/>
      <c r="BMR286" s="192"/>
      <c r="BMS286" s="192"/>
      <c r="BMT286" s="192"/>
      <c r="BMU286" s="192"/>
      <c r="BMV286" s="192"/>
      <c r="BMW286" s="192"/>
      <c r="BMX286" s="192"/>
      <c r="BMY286" s="192"/>
      <c r="BMZ286" s="192"/>
      <c r="BNA286" s="192"/>
      <c r="BNB286" s="192"/>
      <c r="BNC286" s="192"/>
      <c r="BND286" s="192"/>
      <c r="BNE286" s="192"/>
      <c r="BNF286" s="192"/>
      <c r="BNG286" s="192"/>
      <c r="BNH286" s="192"/>
      <c r="BNI286" s="192"/>
      <c r="BNJ286" s="192"/>
      <c r="BNK286" s="192"/>
      <c r="BNL286" s="192"/>
      <c r="BNM286" s="192"/>
      <c r="BNN286" s="192"/>
      <c r="BNO286" s="192"/>
      <c r="BNP286" s="192"/>
      <c r="BNQ286" s="192"/>
      <c r="BNR286" s="192"/>
      <c r="BNS286" s="192"/>
      <c r="BNT286" s="192"/>
      <c r="BNU286" s="192"/>
      <c r="BNV286" s="192"/>
      <c r="BNW286" s="192"/>
      <c r="BNX286" s="192"/>
      <c r="BNY286" s="192"/>
      <c r="BNZ286" s="192"/>
      <c r="BOA286" s="192"/>
      <c r="BOB286" s="192"/>
      <c r="BOC286" s="192"/>
      <c r="BOD286" s="192"/>
      <c r="BOE286" s="192"/>
      <c r="BOF286" s="192"/>
      <c r="BOG286" s="192"/>
      <c r="BOH286" s="192"/>
      <c r="BOI286" s="192"/>
      <c r="BOJ286" s="192"/>
      <c r="BOK286" s="192"/>
      <c r="BOL286" s="192"/>
      <c r="BOM286" s="192"/>
      <c r="BON286" s="192"/>
      <c r="BOO286" s="192"/>
      <c r="BOP286" s="192"/>
      <c r="BOQ286" s="192"/>
      <c r="BOR286" s="192"/>
      <c r="BOS286" s="192"/>
      <c r="BOT286" s="192"/>
      <c r="BOU286" s="192"/>
      <c r="BOV286" s="192"/>
      <c r="BOW286" s="192"/>
      <c r="BOX286" s="192"/>
      <c r="BOY286" s="192"/>
      <c r="BOZ286" s="192"/>
      <c r="BPA286" s="192"/>
      <c r="BPB286" s="192"/>
      <c r="BPC286" s="192"/>
      <c r="BPD286" s="192"/>
      <c r="BPE286" s="192"/>
      <c r="BPF286" s="192"/>
      <c r="BPG286" s="192"/>
      <c r="BPH286" s="192"/>
      <c r="BPI286" s="192"/>
      <c r="BPJ286" s="192"/>
      <c r="BPK286" s="192"/>
      <c r="BPL286" s="192"/>
      <c r="BPM286" s="192"/>
      <c r="BPN286" s="192"/>
      <c r="BPO286" s="192"/>
      <c r="BPP286" s="192"/>
      <c r="BPQ286" s="192"/>
      <c r="BPR286" s="192"/>
      <c r="BPS286" s="192"/>
      <c r="BPT286" s="192"/>
      <c r="BPU286" s="192"/>
      <c r="BPV286" s="192"/>
      <c r="BPW286" s="192"/>
      <c r="BPX286" s="192"/>
      <c r="BPY286" s="192"/>
      <c r="BPZ286" s="192"/>
      <c r="BQA286" s="192"/>
      <c r="BQB286" s="192"/>
      <c r="BQC286" s="192"/>
      <c r="BQD286" s="192"/>
      <c r="BQE286" s="192"/>
      <c r="BQF286" s="192"/>
      <c r="BQG286" s="192"/>
      <c r="BQH286" s="192"/>
      <c r="BQI286" s="192"/>
      <c r="BQJ286" s="192"/>
      <c r="BQK286" s="192"/>
      <c r="BQL286" s="192"/>
      <c r="BQM286" s="192"/>
      <c r="BQN286" s="192"/>
      <c r="BQO286" s="192"/>
      <c r="BQP286" s="192"/>
      <c r="BQQ286" s="192"/>
      <c r="BQR286" s="192"/>
      <c r="BQS286" s="192"/>
      <c r="BQT286" s="192"/>
      <c r="BQU286" s="192"/>
      <c r="BQV286" s="192"/>
      <c r="BQW286" s="192"/>
      <c r="BQX286" s="192"/>
      <c r="BQY286" s="192"/>
      <c r="BQZ286" s="192"/>
      <c r="BRA286" s="192"/>
      <c r="BRB286" s="192"/>
      <c r="BRC286" s="192"/>
      <c r="BRD286" s="192"/>
      <c r="BRE286" s="192"/>
      <c r="BRF286" s="192"/>
      <c r="BRG286" s="192"/>
      <c r="BRH286" s="192"/>
      <c r="BRI286" s="192"/>
      <c r="BRJ286" s="192"/>
      <c r="BRK286" s="192"/>
      <c r="BRL286" s="192"/>
      <c r="BRM286" s="192"/>
      <c r="BRN286" s="192"/>
      <c r="BRO286" s="192"/>
      <c r="BRP286" s="192"/>
      <c r="BRQ286" s="192"/>
      <c r="BRR286" s="192"/>
      <c r="BRS286" s="192"/>
      <c r="BRT286" s="192"/>
      <c r="BRU286" s="192"/>
      <c r="BRV286" s="192"/>
      <c r="BRW286" s="192"/>
      <c r="BRX286" s="192"/>
      <c r="BRY286" s="192"/>
      <c r="BRZ286" s="192"/>
      <c r="BSA286" s="192"/>
      <c r="BSB286" s="192"/>
      <c r="BSC286" s="192"/>
      <c r="BSD286" s="192"/>
      <c r="BSE286" s="192"/>
      <c r="BSF286" s="192"/>
      <c r="BSG286" s="192"/>
      <c r="BSH286" s="192"/>
      <c r="BSI286" s="192"/>
      <c r="BSJ286" s="192"/>
      <c r="BSK286" s="192"/>
      <c r="BSL286" s="192"/>
      <c r="BSM286" s="192"/>
      <c r="BSN286" s="192"/>
      <c r="BSO286" s="192"/>
      <c r="BSP286" s="192"/>
      <c r="BSQ286" s="192"/>
      <c r="BSR286" s="192"/>
      <c r="BSS286" s="192"/>
      <c r="BST286" s="192"/>
      <c r="BSU286" s="192"/>
      <c r="BSV286" s="192"/>
      <c r="BSW286" s="192"/>
      <c r="BSX286" s="192"/>
      <c r="BSY286" s="192"/>
      <c r="BSZ286" s="192"/>
      <c r="BTA286" s="192"/>
      <c r="BTB286" s="192"/>
      <c r="BTC286" s="192"/>
      <c r="BTD286" s="192"/>
      <c r="BTE286" s="192"/>
      <c r="BTF286" s="192"/>
      <c r="BTG286" s="192"/>
      <c r="BTH286" s="192"/>
      <c r="BTI286" s="192"/>
      <c r="BTJ286" s="192"/>
      <c r="BTK286" s="192"/>
      <c r="BTL286" s="192"/>
      <c r="BTM286" s="192"/>
      <c r="BTN286" s="192"/>
      <c r="BTO286" s="192"/>
      <c r="BTP286" s="192"/>
      <c r="BTQ286" s="192"/>
      <c r="BTR286" s="192"/>
      <c r="BTS286" s="192"/>
      <c r="BTT286" s="192"/>
      <c r="BTU286" s="192"/>
      <c r="BTV286" s="192"/>
      <c r="BTW286" s="192"/>
      <c r="BTX286" s="192"/>
      <c r="BTY286" s="192"/>
      <c r="BTZ286" s="192"/>
      <c r="BUA286" s="192"/>
      <c r="BUB286" s="192"/>
      <c r="BUC286" s="192"/>
      <c r="BUD286" s="192"/>
      <c r="BUE286" s="192"/>
      <c r="BUF286" s="192"/>
      <c r="BUG286" s="192"/>
      <c r="BUH286" s="192"/>
      <c r="BUI286" s="192"/>
      <c r="BUJ286" s="192"/>
      <c r="BUK286" s="192"/>
      <c r="BUL286" s="192"/>
      <c r="BUM286" s="192"/>
      <c r="BUN286" s="192"/>
      <c r="BUO286" s="192"/>
      <c r="BUP286" s="192"/>
      <c r="BUQ286" s="192"/>
      <c r="BUR286" s="192"/>
      <c r="BUS286" s="192"/>
      <c r="BUT286" s="192"/>
      <c r="BUU286" s="192"/>
      <c r="BUV286" s="192"/>
      <c r="BUW286" s="192"/>
      <c r="BUX286" s="192"/>
      <c r="BUY286" s="192"/>
      <c r="BUZ286" s="192"/>
      <c r="BVA286" s="192"/>
      <c r="BVB286" s="192"/>
      <c r="BVC286" s="192"/>
      <c r="BVD286" s="192"/>
      <c r="BVE286" s="192"/>
      <c r="BVF286" s="192"/>
      <c r="BVG286" s="192"/>
      <c r="BVH286" s="192"/>
      <c r="BVI286" s="192"/>
      <c r="BVJ286" s="192"/>
      <c r="BVK286" s="192"/>
      <c r="BVL286" s="192"/>
      <c r="BVM286" s="192"/>
      <c r="BVN286" s="192"/>
      <c r="BVO286" s="192"/>
      <c r="BVP286" s="192"/>
      <c r="BVQ286" s="192"/>
      <c r="BVR286" s="192"/>
      <c r="BVS286" s="192"/>
      <c r="BVT286" s="192"/>
      <c r="BVU286" s="192"/>
      <c r="BVV286" s="192"/>
      <c r="BVW286" s="192"/>
      <c r="BVX286" s="192"/>
      <c r="BVY286" s="192"/>
      <c r="BVZ286" s="192"/>
      <c r="BWA286" s="192"/>
      <c r="BWB286" s="192"/>
      <c r="BWC286" s="192"/>
      <c r="BWD286" s="192"/>
      <c r="BWE286" s="192"/>
      <c r="BWF286" s="192"/>
      <c r="BWG286" s="192"/>
      <c r="BWH286" s="192"/>
      <c r="BWI286" s="192"/>
      <c r="BWJ286" s="192"/>
      <c r="BWK286" s="192"/>
      <c r="BWL286" s="192"/>
      <c r="BWM286" s="192"/>
      <c r="BWN286" s="192"/>
      <c r="BWO286" s="192"/>
      <c r="BWP286" s="192"/>
      <c r="BWQ286" s="192"/>
      <c r="BWR286" s="192"/>
      <c r="BWS286" s="192"/>
      <c r="BWT286" s="192"/>
      <c r="BWU286" s="192"/>
      <c r="BWV286" s="192"/>
      <c r="BWW286" s="192"/>
      <c r="BWX286" s="192"/>
      <c r="BWY286" s="192"/>
      <c r="BWZ286" s="192"/>
      <c r="BXA286" s="192"/>
      <c r="BXB286" s="192"/>
      <c r="BXC286" s="192"/>
      <c r="BXD286" s="192"/>
      <c r="BXE286" s="192"/>
      <c r="BXF286" s="192"/>
      <c r="BXG286" s="192"/>
      <c r="BXH286" s="192"/>
      <c r="BXI286" s="192"/>
      <c r="BXJ286" s="192"/>
      <c r="BXK286" s="192"/>
      <c r="BXL286" s="192"/>
      <c r="BXM286" s="192"/>
      <c r="BXN286" s="192"/>
      <c r="BXO286" s="192"/>
      <c r="BXP286" s="192"/>
      <c r="BXQ286" s="192"/>
      <c r="BXR286" s="192"/>
      <c r="BXS286" s="192"/>
      <c r="BXT286" s="192"/>
      <c r="BXU286" s="192"/>
      <c r="BXV286" s="192"/>
      <c r="BXW286" s="192"/>
      <c r="BXX286" s="192"/>
      <c r="BXY286" s="192"/>
      <c r="BXZ286" s="192"/>
      <c r="BYA286" s="192"/>
      <c r="BYB286" s="192"/>
      <c r="BYC286" s="192"/>
      <c r="BYD286" s="192"/>
      <c r="BYE286" s="192"/>
      <c r="BYF286" s="192"/>
      <c r="BYG286" s="192"/>
      <c r="BYH286" s="192"/>
      <c r="BYI286" s="192"/>
      <c r="BYJ286" s="192"/>
      <c r="BYK286" s="192"/>
      <c r="BYL286" s="192"/>
      <c r="BYM286" s="192"/>
      <c r="BYN286" s="192"/>
      <c r="BYO286" s="192"/>
      <c r="BYP286" s="192"/>
      <c r="BYQ286" s="192"/>
      <c r="BYR286" s="192"/>
      <c r="BYS286" s="192"/>
      <c r="BYT286" s="192"/>
      <c r="BYU286" s="192"/>
      <c r="BYV286" s="192"/>
      <c r="BYW286" s="192"/>
      <c r="BYX286" s="192"/>
      <c r="BYY286" s="192"/>
      <c r="BYZ286" s="192"/>
      <c r="BZA286" s="192"/>
      <c r="BZB286" s="192"/>
      <c r="BZC286" s="192"/>
      <c r="BZD286" s="192"/>
      <c r="BZE286" s="192"/>
      <c r="BZF286" s="192"/>
      <c r="BZG286" s="192"/>
      <c r="BZH286" s="192"/>
      <c r="BZI286" s="192"/>
      <c r="BZJ286" s="192"/>
      <c r="BZK286" s="192"/>
      <c r="BZL286" s="192"/>
      <c r="BZM286" s="192"/>
      <c r="BZN286" s="192"/>
      <c r="BZO286" s="192"/>
      <c r="BZP286" s="192"/>
      <c r="BZQ286" s="192"/>
      <c r="BZR286" s="192"/>
      <c r="BZS286" s="192"/>
      <c r="BZT286" s="192"/>
      <c r="BZU286" s="192"/>
      <c r="BZV286" s="192"/>
      <c r="BZW286" s="192"/>
      <c r="BZX286" s="192"/>
      <c r="BZY286" s="192"/>
      <c r="BZZ286" s="192"/>
      <c r="CAA286" s="192"/>
      <c r="CAB286" s="192"/>
      <c r="CAC286" s="192"/>
      <c r="CAD286" s="192"/>
      <c r="CAE286" s="192"/>
      <c r="CAF286" s="192"/>
      <c r="CAG286" s="192"/>
      <c r="CAH286" s="192"/>
      <c r="CAI286" s="192"/>
      <c r="CAJ286" s="192"/>
      <c r="CAK286" s="192"/>
      <c r="CAL286" s="192"/>
      <c r="CAM286" s="192"/>
      <c r="CAN286" s="192"/>
      <c r="CAO286" s="192"/>
      <c r="CAP286" s="192"/>
      <c r="CAQ286" s="192"/>
      <c r="CAR286" s="192"/>
      <c r="CAS286" s="192"/>
      <c r="CAT286" s="192"/>
      <c r="CAU286" s="192"/>
      <c r="CAV286" s="192"/>
      <c r="CAW286" s="192"/>
      <c r="CAX286" s="192"/>
      <c r="CAY286" s="192"/>
      <c r="CAZ286" s="192"/>
      <c r="CBA286" s="192"/>
      <c r="CBB286" s="192"/>
      <c r="CBC286" s="192"/>
      <c r="CBD286" s="192"/>
      <c r="CBE286" s="192"/>
      <c r="CBF286" s="192"/>
      <c r="CBG286" s="192"/>
      <c r="CBH286" s="192"/>
      <c r="CBI286" s="192"/>
      <c r="CBJ286" s="192"/>
      <c r="CBK286" s="192"/>
      <c r="CBL286" s="192"/>
      <c r="CBM286" s="192"/>
      <c r="CBN286" s="192"/>
      <c r="CBO286" s="192"/>
      <c r="CBP286" s="192"/>
      <c r="CBQ286" s="192"/>
      <c r="CBR286" s="192"/>
      <c r="CBS286" s="192"/>
      <c r="CBT286" s="192"/>
      <c r="CBU286" s="192"/>
      <c r="CBV286" s="192"/>
      <c r="CBW286" s="192"/>
      <c r="CBX286" s="192"/>
      <c r="CBY286" s="192"/>
      <c r="CBZ286" s="192"/>
      <c r="CCA286" s="192"/>
      <c r="CCB286" s="192"/>
      <c r="CCC286" s="192"/>
      <c r="CCD286" s="192"/>
      <c r="CCE286" s="192"/>
      <c r="CCF286" s="192"/>
      <c r="CCG286" s="192"/>
      <c r="CCH286" s="192"/>
      <c r="CCI286" s="192"/>
      <c r="CCJ286" s="192"/>
      <c r="CCK286" s="192"/>
      <c r="CCL286" s="192"/>
      <c r="CCM286" s="192"/>
      <c r="CCN286" s="192"/>
      <c r="CCO286" s="192"/>
      <c r="CCP286" s="192"/>
      <c r="CCQ286" s="192"/>
      <c r="CCR286" s="192"/>
      <c r="CCS286" s="192"/>
      <c r="CCT286" s="192"/>
      <c r="CCU286" s="192"/>
      <c r="CCV286" s="192"/>
      <c r="CCW286" s="192"/>
      <c r="CCX286" s="192"/>
      <c r="CCY286" s="192"/>
      <c r="CCZ286" s="192"/>
      <c r="CDA286" s="192"/>
      <c r="CDB286" s="192"/>
      <c r="CDC286" s="192"/>
      <c r="CDD286" s="192"/>
      <c r="CDE286" s="192"/>
      <c r="CDF286" s="192"/>
      <c r="CDG286" s="192"/>
      <c r="CDH286" s="192"/>
      <c r="CDI286" s="192"/>
      <c r="CDJ286" s="192"/>
      <c r="CDK286" s="192"/>
      <c r="CDL286" s="192"/>
      <c r="CDM286" s="192"/>
      <c r="CDN286" s="192"/>
      <c r="CDO286" s="192"/>
      <c r="CDP286" s="192"/>
      <c r="CDQ286" s="192"/>
      <c r="CDR286" s="192"/>
      <c r="CDS286" s="192"/>
      <c r="CDT286" s="192"/>
      <c r="CDU286" s="192"/>
      <c r="CDV286" s="192"/>
      <c r="CDW286" s="192"/>
      <c r="CDX286" s="192"/>
      <c r="CDY286" s="192"/>
      <c r="CDZ286" s="192"/>
      <c r="CEA286" s="192"/>
      <c r="CEB286" s="192"/>
      <c r="CEC286" s="192"/>
      <c r="CED286" s="192"/>
      <c r="CEE286" s="192"/>
      <c r="CEF286" s="192"/>
      <c r="CEG286" s="192"/>
      <c r="CEH286" s="192"/>
      <c r="CEI286" s="192"/>
      <c r="CEJ286" s="192"/>
      <c r="CEK286" s="192"/>
      <c r="CEL286" s="192"/>
      <c r="CEM286" s="192"/>
      <c r="CEN286" s="192"/>
      <c r="CEO286" s="192"/>
      <c r="CEP286" s="192"/>
      <c r="CEQ286" s="192"/>
      <c r="CER286" s="192"/>
      <c r="CES286" s="192"/>
      <c r="CET286" s="192"/>
      <c r="CEU286" s="192"/>
      <c r="CEV286" s="192"/>
      <c r="CEW286" s="192"/>
      <c r="CEX286" s="192"/>
      <c r="CEY286" s="192"/>
      <c r="CEZ286" s="192"/>
      <c r="CFA286" s="192"/>
      <c r="CFB286" s="192"/>
      <c r="CFC286" s="192"/>
      <c r="CFD286" s="192"/>
      <c r="CFE286" s="192"/>
      <c r="CFF286" s="192"/>
      <c r="CFG286" s="192"/>
      <c r="CFH286" s="192"/>
      <c r="CFI286" s="192"/>
      <c r="CFJ286" s="192"/>
      <c r="CFK286" s="192"/>
      <c r="CFL286" s="192"/>
      <c r="CFM286" s="192"/>
      <c r="CFN286" s="192"/>
      <c r="CFO286" s="192"/>
      <c r="CFP286" s="192"/>
      <c r="CFQ286" s="192"/>
      <c r="CFR286" s="192"/>
      <c r="CFS286" s="192"/>
      <c r="CFT286" s="192"/>
      <c r="CFU286" s="192"/>
      <c r="CFV286" s="192"/>
      <c r="CFW286" s="192"/>
      <c r="CFX286" s="192"/>
      <c r="CFY286" s="192"/>
      <c r="CFZ286" s="192"/>
      <c r="CGA286" s="192"/>
      <c r="CGB286" s="192"/>
      <c r="CGC286" s="192"/>
      <c r="CGD286" s="192"/>
      <c r="CGE286" s="192"/>
      <c r="CGF286" s="192"/>
      <c r="CGG286" s="192"/>
      <c r="CGH286" s="192"/>
      <c r="CGI286" s="192"/>
      <c r="CGJ286" s="192"/>
      <c r="CGK286" s="192"/>
      <c r="CGL286" s="192"/>
      <c r="CGM286" s="192"/>
      <c r="CGN286" s="192"/>
      <c r="CGO286" s="192"/>
      <c r="CGP286" s="192"/>
      <c r="CGQ286" s="192"/>
      <c r="CGR286" s="192"/>
      <c r="CGS286" s="192"/>
      <c r="CGT286" s="192"/>
      <c r="CGU286" s="192"/>
      <c r="CGV286" s="192"/>
      <c r="CGW286" s="192"/>
      <c r="CGX286" s="192"/>
      <c r="CGY286" s="192"/>
      <c r="CGZ286" s="192"/>
      <c r="CHA286" s="192"/>
      <c r="CHB286" s="192"/>
      <c r="CHC286" s="192"/>
      <c r="CHD286" s="192"/>
      <c r="CHE286" s="192"/>
      <c r="CHF286" s="192"/>
      <c r="CHG286" s="192"/>
      <c r="CHH286" s="192"/>
      <c r="CHI286" s="192"/>
      <c r="CHJ286" s="192"/>
      <c r="CHK286" s="192"/>
      <c r="CHL286" s="192"/>
      <c r="CHM286" s="192"/>
      <c r="CHN286" s="192"/>
      <c r="CHO286" s="192"/>
      <c r="CHP286" s="192"/>
      <c r="CHQ286" s="192"/>
      <c r="CHR286" s="192"/>
      <c r="CHS286" s="192"/>
      <c r="CHT286" s="192"/>
      <c r="CHU286" s="192"/>
      <c r="CHV286" s="192"/>
      <c r="CHW286" s="192"/>
      <c r="CHX286" s="192"/>
      <c r="CHY286" s="192"/>
      <c r="CHZ286" s="192"/>
      <c r="CIA286" s="192"/>
      <c r="CIB286" s="192"/>
      <c r="CIC286" s="192"/>
      <c r="CID286" s="192"/>
      <c r="CIE286" s="192"/>
      <c r="CIF286" s="192"/>
      <c r="CIG286" s="192"/>
      <c r="CIH286" s="192"/>
      <c r="CII286" s="192"/>
      <c r="CIJ286" s="192"/>
      <c r="CIK286" s="192"/>
      <c r="CIL286" s="192"/>
      <c r="CIM286" s="192"/>
      <c r="CIN286" s="192"/>
      <c r="CIO286" s="192"/>
      <c r="CIP286" s="192"/>
      <c r="CIQ286" s="192"/>
      <c r="CIR286" s="192"/>
      <c r="CIS286" s="192"/>
      <c r="CIT286" s="192"/>
      <c r="CIU286" s="192"/>
      <c r="CIV286" s="192"/>
      <c r="CIW286" s="192"/>
      <c r="CIX286" s="192"/>
      <c r="CIY286" s="192"/>
      <c r="CIZ286" s="192"/>
      <c r="CJA286" s="192"/>
      <c r="CJB286" s="192"/>
      <c r="CJC286" s="192"/>
      <c r="CJD286" s="192"/>
      <c r="CJE286" s="192"/>
      <c r="CJF286" s="192"/>
      <c r="CJG286" s="192"/>
      <c r="CJH286" s="192"/>
      <c r="CJI286" s="192"/>
      <c r="CJJ286" s="192"/>
      <c r="CJK286" s="192"/>
      <c r="CJL286" s="192"/>
      <c r="CJM286" s="192"/>
      <c r="CJN286" s="192"/>
      <c r="CJO286" s="192"/>
      <c r="CJP286" s="192"/>
      <c r="CJQ286" s="192"/>
      <c r="CJR286" s="192"/>
      <c r="CJS286" s="192"/>
      <c r="CJT286" s="192"/>
      <c r="CJU286" s="192"/>
      <c r="CJV286" s="192"/>
      <c r="CJW286" s="192"/>
      <c r="CJX286" s="192"/>
      <c r="CJY286" s="192"/>
      <c r="CJZ286" s="192"/>
      <c r="CKA286" s="192"/>
      <c r="CKB286" s="192"/>
      <c r="CKC286" s="192"/>
      <c r="CKD286" s="192"/>
      <c r="CKE286" s="192"/>
      <c r="CKF286" s="192"/>
      <c r="CKG286" s="192"/>
      <c r="CKH286" s="192"/>
      <c r="CKI286" s="192"/>
      <c r="CKJ286" s="192"/>
      <c r="CKK286" s="192"/>
      <c r="CKL286" s="192"/>
      <c r="CKM286" s="192"/>
      <c r="CKN286" s="192"/>
      <c r="CKO286" s="192"/>
      <c r="CKP286" s="192"/>
      <c r="CKQ286" s="192"/>
      <c r="CKR286" s="192"/>
      <c r="CKS286" s="192"/>
      <c r="CKT286" s="192"/>
      <c r="CKU286" s="192"/>
      <c r="CKV286" s="192"/>
      <c r="CKW286" s="192"/>
      <c r="CKX286" s="192"/>
      <c r="CKY286" s="192"/>
      <c r="CKZ286" s="192"/>
      <c r="CLA286" s="192"/>
      <c r="CLB286" s="192"/>
      <c r="CLC286" s="192"/>
      <c r="CLD286" s="192"/>
      <c r="CLE286" s="192"/>
      <c r="CLF286" s="192"/>
      <c r="CLG286" s="192"/>
      <c r="CLH286" s="192"/>
      <c r="CLI286" s="192"/>
      <c r="CLJ286" s="192"/>
      <c r="CLK286" s="192"/>
      <c r="CLL286" s="192"/>
      <c r="CLM286" s="192"/>
      <c r="CLN286" s="192"/>
      <c r="CLO286" s="192"/>
      <c r="CLP286" s="192"/>
      <c r="CLQ286" s="192"/>
      <c r="CLR286" s="192"/>
      <c r="CLS286" s="192"/>
      <c r="CLT286" s="192"/>
      <c r="CLU286" s="192"/>
      <c r="CLV286" s="192"/>
      <c r="CLW286" s="192"/>
      <c r="CLX286" s="192"/>
      <c r="CLY286" s="192"/>
      <c r="CLZ286" s="192"/>
      <c r="CMA286" s="192"/>
      <c r="CMB286" s="192"/>
      <c r="CMC286" s="192"/>
      <c r="CMD286" s="192"/>
      <c r="CME286" s="192"/>
      <c r="CMF286" s="192"/>
      <c r="CMG286" s="192"/>
      <c r="CMH286" s="192"/>
      <c r="CMI286" s="192"/>
      <c r="CMJ286" s="192"/>
      <c r="CMK286" s="192"/>
      <c r="CML286" s="192"/>
      <c r="CMM286" s="192"/>
      <c r="CMN286" s="192"/>
      <c r="CMO286" s="192"/>
      <c r="CMP286" s="192"/>
      <c r="CMQ286" s="192"/>
      <c r="CMR286" s="192"/>
      <c r="CMS286" s="192"/>
      <c r="CMT286" s="192"/>
      <c r="CMU286" s="192"/>
      <c r="CMV286" s="192"/>
      <c r="CMW286" s="192"/>
      <c r="CMX286" s="192"/>
      <c r="CMY286" s="192"/>
      <c r="CMZ286" s="192"/>
      <c r="CNA286" s="192"/>
      <c r="CNB286" s="192"/>
      <c r="CNC286" s="192"/>
      <c r="CND286" s="192"/>
      <c r="CNE286" s="192"/>
      <c r="CNF286" s="192"/>
      <c r="CNG286" s="192"/>
      <c r="CNH286" s="192"/>
      <c r="CNI286" s="192"/>
      <c r="CNJ286" s="192"/>
      <c r="CNK286" s="192"/>
      <c r="CNL286" s="192"/>
      <c r="CNM286" s="192"/>
      <c r="CNN286" s="192"/>
      <c r="CNO286" s="192"/>
      <c r="CNP286" s="192"/>
      <c r="CNQ286" s="192"/>
      <c r="CNR286" s="192"/>
      <c r="CNS286" s="192"/>
      <c r="CNT286" s="192"/>
      <c r="CNU286" s="192"/>
      <c r="CNV286" s="192"/>
      <c r="CNW286" s="192"/>
      <c r="CNX286" s="192"/>
      <c r="CNY286" s="192"/>
      <c r="CNZ286" s="192"/>
      <c r="COA286" s="192"/>
      <c r="COB286" s="192"/>
      <c r="COC286" s="192"/>
      <c r="COD286" s="192"/>
      <c r="COE286" s="192"/>
      <c r="COF286" s="192"/>
      <c r="COG286" s="192"/>
      <c r="COH286" s="192"/>
      <c r="COI286" s="192"/>
      <c r="COJ286" s="192"/>
      <c r="COK286" s="192"/>
      <c r="COL286" s="192"/>
      <c r="COM286" s="192"/>
      <c r="CON286" s="192"/>
      <c r="COO286" s="192"/>
      <c r="COP286" s="192"/>
      <c r="COQ286" s="192"/>
      <c r="COR286" s="192"/>
      <c r="COS286" s="192"/>
      <c r="COT286" s="192"/>
      <c r="COU286" s="192"/>
      <c r="COV286" s="192"/>
      <c r="COW286" s="192"/>
      <c r="COX286" s="192"/>
      <c r="COY286" s="192"/>
      <c r="COZ286" s="192"/>
      <c r="CPA286" s="192"/>
      <c r="CPB286" s="192"/>
      <c r="CPC286" s="192"/>
      <c r="CPD286" s="192"/>
      <c r="CPE286" s="192"/>
      <c r="CPF286" s="192"/>
      <c r="CPG286" s="192"/>
      <c r="CPH286" s="192"/>
      <c r="CPI286" s="192"/>
      <c r="CPJ286" s="192"/>
      <c r="CPK286" s="192"/>
      <c r="CPL286" s="192"/>
      <c r="CPM286" s="192"/>
      <c r="CPN286" s="192"/>
      <c r="CPO286" s="192"/>
      <c r="CPP286" s="192"/>
      <c r="CPQ286" s="192"/>
      <c r="CPR286" s="192"/>
      <c r="CPS286" s="192"/>
      <c r="CPT286" s="192"/>
      <c r="CPU286" s="192"/>
      <c r="CPV286" s="192"/>
      <c r="CPW286" s="192"/>
      <c r="CPX286" s="192"/>
      <c r="CPY286" s="192"/>
      <c r="CPZ286" s="192"/>
      <c r="CQA286" s="192"/>
      <c r="CQB286" s="192"/>
      <c r="CQC286" s="192"/>
      <c r="CQD286" s="192"/>
      <c r="CQE286" s="192"/>
      <c r="CQF286" s="192"/>
      <c r="CQG286" s="192"/>
      <c r="CQH286" s="192"/>
      <c r="CQI286" s="192"/>
      <c r="CQJ286" s="192"/>
      <c r="CQK286" s="192"/>
      <c r="CQL286" s="192"/>
      <c r="CQM286" s="192"/>
      <c r="CQN286" s="192"/>
      <c r="CQO286" s="192"/>
      <c r="CQP286" s="192"/>
      <c r="CQQ286" s="192"/>
      <c r="CQR286" s="192"/>
      <c r="CQS286" s="192"/>
      <c r="CQT286" s="192"/>
      <c r="CQU286" s="192"/>
      <c r="CQV286" s="192"/>
      <c r="CQW286" s="192"/>
      <c r="CQX286" s="192"/>
      <c r="CQY286" s="192"/>
      <c r="CQZ286" s="192"/>
      <c r="CRA286" s="192"/>
      <c r="CRB286" s="192"/>
      <c r="CRC286" s="192"/>
      <c r="CRD286" s="192"/>
      <c r="CRE286" s="192"/>
      <c r="CRF286" s="192"/>
      <c r="CRG286" s="192"/>
      <c r="CRH286" s="192"/>
      <c r="CRI286" s="192"/>
      <c r="CRJ286" s="192"/>
      <c r="CRK286" s="192"/>
      <c r="CRL286" s="192"/>
      <c r="CRM286" s="192"/>
      <c r="CRN286" s="192"/>
      <c r="CRO286" s="192"/>
      <c r="CRP286" s="192"/>
      <c r="CRQ286" s="192"/>
      <c r="CRR286" s="192"/>
      <c r="CRS286" s="192"/>
      <c r="CRT286" s="192"/>
      <c r="CRU286" s="192"/>
      <c r="CRV286" s="192"/>
      <c r="CRW286" s="192"/>
      <c r="CRX286" s="192"/>
      <c r="CRY286" s="192"/>
      <c r="CRZ286" s="192"/>
      <c r="CSA286" s="192"/>
      <c r="CSB286" s="192"/>
      <c r="CSC286" s="192"/>
      <c r="CSD286" s="192"/>
      <c r="CSE286" s="192"/>
      <c r="CSF286" s="192"/>
      <c r="CSG286" s="192"/>
      <c r="CSH286" s="192"/>
      <c r="CSI286" s="192"/>
      <c r="CSJ286" s="192"/>
      <c r="CSK286" s="192"/>
      <c r="CSL286" s="192"/>
      <c r="CSM286" s="192"/>
      <c r="CSN286" s="192"/>
      <c r="CSO286" s="192"/>
      <c r="CSP286" s="192"/>
      <c r="CSQ286" s="192"/>
      <c r="CSR286" s="192"/>
      <c r="CSS286" s="192"/>
      <c r="CST286" s="192"/>
      <c r="CSU286" s="192"/>
      <c r="CSV286" s="192"/>
      <c r="CSW286" s="192"/>
      <c r="CSX286" s="192"/>
      <c r="CSY286" s="192"/>
      <c r="CSZ286" s="192"/>
      <c r="CTA286" s="192"/>
      <c r="CTB286" s="192"/>
      <c r="CTC286" s="192"/>
      <c r="CTD286" s="192"/>
      <c r="CTE286" s="192"/>
      <c r="CTF286" s="192"/>
      <c r="CTG286" s="192"/>
      <c r="CTH286" s="192"/>
      <c r="CTI286" s="192"/>
      <c r="CTJ286" s="192"/>
      <c r="CTK286" s="192"/>
      <c r="CTL286" s="192"/>
      <c r="CTM286" s="192"/>
      <c r="CTN286" s="192"/>
      <c r="CTO286" s="192"/>
      <c r="CTP286" s="192"/>
      <c r="CTQ286" s="192"/>
      <c r="CTR286" s="192"/>
      <c r="CTS286" s="192"/>
      <c r="CTT286" s="192"/>
      <c r="CTU286" s="192"/>
      <c r="CTV286" s="192"/>
      <c r="CTW286" s="192"/>
      <c r="CTX286" s="192"/>
      <c r="CTY286" s="192"/>
      <c r="CTZ286" s="192"/>
      <c r="CUA286" s="192"/>
      <c r="CUB286" s="192"/>
      <c r="CUC286" s="192"/>
      <c r="CUD286" s="192"/>
      <c r="CUE286" s="192"/>
      <c r="CUF286" s="192"/>
      <c r="CUG286" s="192"/>
      <c r="CUH286" s="192"/>
      <c r="CUI286" s="192"/>
      <c r="CUJ286" s="192"/>
      <c r="CUK286" s="192"/>
      <c r="CUL286" s="192"/>
      <c r="CUM286" s="192"/>
      <c r="CUN286" s="192"/>
      <c r="CUO286" s="192"/>
      <c r="CUP286" s="192"/>
      <c r="CUQ286" s="192"/>
      <c r="CUR286" s="192"/>
      <c r="CUS286" s="192"/>
      <c r="CUT286" s="192"/>
      <c r="CUU286" s="192"/>
      <c r="CUV286" s="192"/>
      <c r="CUW286" s="192"/>
      <c r="CUX286" s="192"/>
      <c r="CUY286" s="192"/>
      <c r="CUZ286" s="192"/>
      <c r="CVA286" s="192"/>
      <c r="CVB286" s="192"/>
      <c r="CVC286" s="192"/>
      <c r="CVD286" s="192"/>
      <c r="CVE286" s="192"/>
      <c r="CVF286" s="192"/>
      <c r="CVG286" s="192"/>
      <c r="CVH286" s="192"/>
      <c r="CVI286" s="192"/>
      <c r="CVJ286" s="192"/>
      <c r="CVK286" s="192"/>
      <c r="CVL286" s="192"/>
      <c r="CVM286" s="192"/>
      <c r="CVN286" s="192"/>
      <c r="CVO286" s="192"/>
      <c r="CVP286" s="192"/>
      <c r="CVQ286" s="192"/>
      <c r="CVR286" s="192"/>
      <c r="CVS286" s="192"/>
      <c r="CVT286" s="192"/>
      <c r="CVU286" s="192"/>
      <c r="CVV286" s="192"/>
      <c r="CVW286" s="192"/>
      <c r="CVX286" s="192"/>
      <c r="CVY286" s="192"/>
      <c r="CVZ286" s="192"/>
      <c r="CWA286" s="192"/>
      <c r="CWB286" s="192"/>
      <c r="CWC286" s="192"/>
      <c r="CWD286" s="192"/>
      <c r="CWE286" s="192"/>
      <c r="CWF286" s="192"/>
      <c r="CWG286" s="192"/>
      <c r="CWH286" s="192"/>
      <c r="CWI286" s="192"/>
      <c r="CWJ286" s="192"/>
      <c r="CWK286" s="192"/>
      <c r="CWL286" s="192"/>
      <c r="CWM286" s="192"/>
      <c r="CWN286" s="192"/>
      <c r="CWO286" s="192"/>
      <c r="CWP286" s="192"/>
      <c r="CWQ286" s="192"/>
      <c r="CWR286" s="192"/>
      <c r="CWS286" s="192"/>
      <c r="CWT286" s="192"/>
      <c r="CWU286" s="192"/>
      <c r="CWV286" s="192"/>
      <c r="CWW286" s="192"/>
      <c r="CWX286" s="192"/>
      <c r="CWY286" s="192"/>
      <c r="CWZ286" s="192"/>
      <c r="CXA286" s="192"/>
      <c r="CXB286" s="192"/>
      <c r="CXC286" s="192"/>
      <c r="CXD286" s="192"/>
      <c r="CXE286" s="192"/>
      <c r="CXF286" s="192"/>
      <c r="CXG286" s="192"/>
      <c r="CXH286" s="192"/>
      <c r="CXI286" s="192"/>
      <c r="CXJ286" s="192"/>
      <c r="CXK286" s="192"/>
      <c r="CXL286" s="192"/>
      <c r="CXM286" s="192"/>
      <c r="CXN286" s="192"/>
      <c r="CXO286" s="192"/>
      <c r="CXP286" s="192"/>
      <c r="CXQ286" s="192"/>
      <c r="CXR286" s="192"/>
      <c r="CXS286" s="192"/>
      <c r="CXT286" s="192"/>
      <c r="CXU286" s="192"/>
      <c r="CXV286" s="192"/>
      <c r="CXW286" s="192"/>
      <c r="CXX286" s="192"/>
      <c r="CXY286" s="192"/>
      <c r="CXZ286" s="192"/>
      <c r="CYA286" s="192"/>
      <c r="CYB286" s="192"/>
      <c r="CYC286" s="192"/>
      <c r="CYD286" s="192"/>
      <c r="CYE286" s="192"/>
      <c r="CYF286" s="192"/>
      <c r="CYG286" s="192"/>
      <c r="CYH286" s="192"/>
      <c r="CYI286" s="192"/>
      <c r="CYJ286" s="192"/>
      <c r="CYK286" s="192"/>
      <c r="CYL286" s="192"/>
      <c r="CYM286" s="192"/>
      <c r="CYN286" s="192"/>
      <c r="CYO286" s="192"/>
      <c r="CYP286" s="192"/>
      <c r="CYQ286" s="192"/>
      <c r="CYR286" s="192"/>
      <c r="CYS286" s="192"/>
      <c r="CYT286" s="192"/>
      <c r="CYU286" s="192"/>
      <c r="CYV286" s="192"/>
      <c r="CYW286" s="192"/>
      <c r="CYX286" s="192"/>
      <c r="CYY286" s="192"/>
      <c r="CYZ286" s="192"/>
      <c r="CZA286" s="192"/>
      <c r="CZB286" s="192"/>
      <c r="CZC286" s="192"/>
      <c r="CZD286" s="192"/>
      <c r="CZE286" s="192"/>
      <c r="CZF286" s="192"/>
      <c r="CZG286" s="192"/>
      <c r="CZH286" s="192"/>
      <c r="CZI286" s="192"/>
      <c r="CZJ286" s="192"/>
      <c r="CZK286" s="192"/>
      <c r="CZL286" s="192"/>
      <c r="CZM286" s="192"/>
      <c r="CZN286" s="192"/>
      <c r="CZO286" s="192"/>
      <c r="CZP286" s="192"/>
      <c r="CZQ286" s="192"/>
      <c r="CZR286" s="192"/>
      <c r="CZS286" s="192"/>
      <c r="CZT286" s="192"/>
      <c r="CZU286" s="192"/>
      <c r="CZV286" s="192"/>
      <c r="CZW286" s="192"/>
      <c r="CZX286" s="192"/>
      <c r="CZY286" s="192"/>
      <c r="CZZ286" s="192"/>
      <c r="DAA286" s="192"/>
      <c r="DAB286" s="192"/>
      <c r="DAC286" s="192"/>
      <c r="DAD286" s="192"/>
      <c r="DAE286" s="192"/>
      <c r="DAF286" s="192"/>
      <c r="DAG286" s="192"/>
      <c r="DAH286" s="192"/>
      <c r="DAI286" s="192"/>
      <c r="DAJ286" s="192"/>
      <c r="DAK286" s="192"/>
      <c r="DAL286" s="192"/>
      <c r="DAM286" s="192"/>
      <c r="DAN286" s="192"/>
      <c r="DAO286" s="192"/>
      <c r="DAP286" s="192"/>
      <c r="DAQ286" s="192"/>
      <c r="DAR286" s="192"/>
      <c r="DAS286" s="192"/>
      <c r="DAT286" s="192"/>
      <c r="DAU286" s="192"/>
      <c r="DAV286" s="192"/>
      <c r="DAW286" s="192"/>
      <c r="DAX286" s="192"/>
      <c r="DAY286" s="192"/>
      <c r="DAZ286" s="192"/>
      <c r="DBA286" s="192"/>
      <c r="DBB286" s="192"/>
      <c r="DBC286" s="192"/>
      <c r="DBD286" s="192"/>
      <c r="DBE286" s="192"/>
      <c r="DBF286" s="192"/>
      <c r="DBG286" s="192"/>
      <c r="DBH286" s="192"/>
      <c r="DBI286" s="192"/>
      <c r="DBJ286" s="192"/>
      <c r="DBK286" s="192"/>
      <c r="DBL286" s="192"/>
      <c r="DBM286" s="192"/>
      <c r="DBN286" s="192"/>
      <c r="DBO286" s="192"/>
      <c r="DBP286" s="192"/>
      <c r="DBQ286" s="192"/>
      <c r="DBR286" s="192"/>
      <c r="DBS286" s="192"/>
      <c r="DBT286" s="192"/>
      <c r="DBU286" s="192"/>
      <c r="DBV286" s="192"/>
      <c r="DBW286" s="192"/>
      <c r="DBX286" s="192"/>
      <c r="DBY286" s="192"/>
      <c r="DBZ286" s="192"/>
      <c r="DCA286" s="192"/>
      <c r="DCB286" s="192"/>
      <c r="DCC286" s="192"/>
      <c r="DCD286" s="192"/>
      <c r="DCE286" s="192"/>
      <c r="DCF286" s="192"/>
      <c r="DCG286" s="192"/>
      <c r="DCH286" s="192"/>
      <c r="DCI286" s="192"/>
      <c r="DCJ286" s="192"/>
      <c r="DCK286" s="192"/>
      <c r="DCL286" s="192"/>
      <c r="DCM286" s="192"/>
      <c r="DCN286" s="192"/>
      <c r="DCO286" s="192"/>
      <c r="DCP286" s="192"/>
      <c r="DCQ286" s="192"/>
      <c r="DCR286" s="192"/>
      <c r="DCS286" s="192"/>
      <c r="DCT286" s="192"/>
      <c r="DCU286" s="192"/>
      <c r="DCV286" s="192"/>
      <c r="DCW286" s="192"/>
      <c r="DCX286" s="192"/>
      <c r="DCY286" s="192"/>
      <c r="DCZ286" s="192"/>
      <c r="DDA286" s="192"/>
      <c r="DDB286" s="192"/>
      <c r="DDC286" s="192"/>
      <c r="DDD286" s="192"/>
      <c r="DDE286" s="192"/>
      <c r="DDF286" s="192"/>
      <c r="DDG286" s="192"/>
      <c r="DDH286" s="192"/>
      <c r="DDI286" s="192"/>
      <c r="DDJ286" s="192"/>
      <c r="DDK286" s="192"/>
      <c r="DDL286" s="192"/>
      <c r="DDM286" s="192"/>
      <c r="DDN286" s="192"/>
      <c r="DDO286" s="192"/>
      <c r="DDP286" s="192"/>
      <c r="DDQ286" s="192"/>
      <c r="DDR286" s="192"/>
      <c r="DDS286" s="192"/>
      <c r="DDT286" s="192"/>
      <c r="DDU286" s="192"/>
      <c r="DDV286" s="192"/>
      <c r="DDW286" s="192"/>
      <c r="DDX286" s="192"/>
      <c r="DDY286" s="192"/>
      <c r="DDZ286" s="192"/>
      <c r="DEA286" s="192"/>
      <c r="DEB286" s="192"/>
      <c r="DEC286" s="192"/>
      <c r="DED286" s="192"/>
      <c r="DEE286" s="192"/>
      <c r="DEF286" s="192"/>
      <c r="DEG286" s="192"/>
      <c r="DEH286" s="192"/>
      <c r="DEI286" s="192"/>
      <c r="DEJ286" s="192"/>
      <c r="DEK286" s="192"/>
      <c r="DEL286" s="192"/>
      <c r="DEM286" s="192"/>
      <c r="DEN286" s="192"/>
      <c r="DEO286" s="192"/>
      <c r="DEP286" s="192"/>
      <c r="DEQ286" s="192"/>
      <c r="DER286" s="192"/>
      <c r="DES286" s="192"/>
      <c r="DET286" s="192"/>
      <c r="DEU286" s="192"/>
      <c r="DEV286" s="192"/>
      <c r="DEW286" s="192"/>
      <c r="DEX286" s="192"/>
      <c r="DEY286" s="192"/>
      <c r="DEZ286" s="192"/>
      <c r="DFA286" s="192"/>
      <c r="DFB286" s="192"/>
      <c r="DFC286" s="192"/>
      <c r="DFD286" s="192"/>
      <c r="DFE286" s="192"/>
      <c r="DFF286" s="192"/>
      <c r="DFG286" s="192"/>
      <c r="DFH286" s="192"/>
      <c r="DFI286" s="192"/>
      <c r="DFJ286" s="192"/>
      <c r="DFK286" s="192"/>
      <c r="DFL286" s="192"/>
      <c r="DFM286" s="192"/>
      <c r="DFN286" s="192"/>
      <c r="DFO286" s="192"/>
      <c r="DFP286" s="192"/>
      <c r="DFQ286" s="192"/>
      <c r="DFR286" s="192"/>
      <c r="DFS286" s="192"/>
      <c r="DFT286" s="192"/>
      <c r="DFU286" s="192"/>
      <c r="DFV286" s="192"/>
      <c r="DFW286" s="192"/>
      <c r="DFX286" s="192"/>
      <c r="DFY286" s="192"/>
      <c r="DFZ286" s="192"/>
      <c r="DGA286" s="192"/>
      <c r="DGB286" s="192"/>
      <c r="DGC286" s="192"/>
      <c r="DGD286" s="192"/>
      <c r="DGE286" s="192"/>
      <c r="DGF286" s="192"/>
      <c r="DGG286" s="192"/>
      <c r="DGH286" s="192"/>
      <c r="DGI286" s="192"/>
      <c r="DGJ286" s="192"/>
      <c r="DGK286" s="192"/>
      <c r="DGL286" s="192"/>
      <c r="DGM286" s="192"/>
      <c r="DGN286" s="192"/>
      <c r="DGO286" s="192"/>
      <c r="DGP286" s="192"/>
      <c r="DGQ286" s="192"/>
      <c r="DGR286" s="192"/>
      <c r="DGS286" s="192"/>
      <c r="DGT286" s="192"/>
      <c r="DGU286" s="192"/>
      <c r="DGV286" s="192"/>
      <c r="DGW286" s="192"/>
      <c r="DGX286" s="192"/>
      <c r="DGY286" s="192"/>
      <c r="DGZ286" s="192"/>
      <c r="DHA286" s="192"/>
      <c r="DHB286" s="192"/>
      <c r="DHC286" s="192"/>
      <c r="DHD286" s="192"/>
      <c r="DHE286" s="192"/>
      <c r="DHF286" s="192"/>
      <c r="DHG286" s="192"/>
      <c r="DHH286" s="192"/>
      <c r="DHI286" s="192"/>
      <c r="DHJ286" s="192"/>
      <c r="DHK286" s="192"/>
      <c r="DHL286" s="192"/>
      <c r="DHM286" s="192"/>
      <c r="DHN286" s="192"/>
      <c r="DHO286" s="192"/>
      <c r="DHP286" s="192"/>
      <c r="DHQ286" s="192"/>
      <c r="DHR286" s="192"/>
      <c r="DHS286" s="192"/>
      <c r="DHT286" s="192"/>
      <c r="DHU286" s="192"/>
      <c r="DHV286" s="192"/>
      <c r="DHW286" s="192"/>
      <c r="DHX286" s="192"/>
      <c r="DHY286" s="192"/>
      <c r="DHZ286" s="192"/>
      <c r="DIA286" s="192"/>
      <c r="DIB286" s="192"/>
      <c r="DIC286" s="192"/>
      <c r="DID286" s="192"/>
      <c r="DIE286" s="192"/>
      <c r="DIF286" s="192"/>
      <c r="DIG286" s="192"/>
      <c r="DIH286" s="192"/>
      <c r="DII286" s="192"/>
      <c r="DIJ286" s="192"/>
      <c r="DIK286" s="192"/>
      <c r="DIL286" s="192"/>
      <c r="DIM286" s="192"/>
      <c r="DIN286" s="192"/>
      <c r="DIO286" s="192"/>
      <c r="DIP286" s="192"/>
      <c r="DIQ286" s="192"/>
      <c r="DIR286" s="192"/>
      <c r="DIS286" s="192"/>
      <c r="DIT286" s="192"/>
      <c r="DIU286" s="192"/>
      <c r="DIV286" s="192"/>
      <c r="DIW286" s="192"/>
      <c r="DIX286" s="192"/>
      <c r="DIY286" s="192"/>
      <c r="DIZ286" s="192"/>
      <c r="DJA286" s="192"/>
      <c r="DJB286" s="192"/>
      <c r="DJC286" s="192"/>
      <c r="DJD286" s="192"/>
      <c r="DJE286" s="192"/>
      <c r="DJF286" s="192"/>
      <c r="DJG286" s="192"/>
      <c r="DJH286" s="192"/>
      <c r="DJI286" s="192"/>
      <c r="DJJ286" s="192"/>
      <c r="DJK286" s="192"/>
      <c r="DJL286" s="192"/>
      <c r="DJM286" s="192"/>
      <c r="DJN286" s="192"/>
      <c r="DJO286" s="192"/>
      <c r="DJP286" s="192"/>
      <c r="DJQ286" s="192"/>
      <c r="DJR286" s="192"/>
      <c r="DJS286" s="192"/>
      <c r="DJT286" s="192"/>
      <c r="DJU286" s="192"/>
      <c r="DJV286" s="192"/>
      <c r="DJW286" s="192"/>
      <c r="DJX286" s="192"/>
      <c r="DJY286" s="192"/>
      <c r="DJZ286" s="192"/>
      <c r="DKA286" s="192"/>
      <c r="DKB286" s="192"/>
      <c r="DKC286" s="192"/>
      <c r="DKD286" s="192"/>
      <c r="DKE286" s="192"/>
      <c r="DKF286" s="192"/>
      <c r="DKG286" s="192"/>
      <c r="DKH286" s="192"/>
      <c r="DKI286" s="192"/>
      <c r="DKJ286" s="192"/>
      <c r="DKK286" s="192"/>
      <c r="DKL286" s="192"/>
      <c r="DKM286" s="192"/>
      <c r="DKN286" s="192"/>
      <c r="DKO286" s="192"/>
      <c r="DKP286" s="192"/>
      <c r="DKQ286" s="192"/>
      <c r="DKR286" s="192"/>
      <c r="DKS286" s="192"/>
      <c r="DKT286" s="192"/>
      <c r="DKU286" s="192"/>
      <c r="DKV286" s="192"/>
      <c r="DKW286" s="192"/>
      <c r="DKX286" s="192"/>
      <c r="DKY286" s="192"/>
      <c r="DKZ286" s="192"/>
      <c r="DLA286" s="192"/>
      <c r="DLB286" s="192"/>
      <c r="DLC286" s="192"/>
      <c r="DLD286" s="192"/>
      <c r="DLE286" s="192"/>
      <c r="DLF286" s="192"/>
      <c r="DLG286" s="192"/>
      <c r="DLH286" s="192"/>
      <c r="DLI286" s="192"/>
      <c r="DLJ286" s="192"/>
      <c r="DLK286" s="192"/>
      <c r="DLL286" s="192"/>
      <c r="DLM286" s="192"/>
      <c r="DLN286" s="192"/>
      <c r="DLO286" s="192"/>
      <c r="DLP286" s="192"/>
      <c r="DLQ286" s="192"/>
      <c r="DLR286" s="192"/>
      <c r="DLS286" s="192"/>
      <c r="DLT286" s="192"/>
      <c r="DLU286" s="192"/>
      <c r="DLV286" s="192"/>
      <c r="DLW286" s="192"/>
      <c r="DLX286" s="192"/>
      <c r="DLY286" s="192"/>
      <c r="DLZ286" s="192"/>
      <c r="DMA286" s="192"/>
      <c r="DMB286" s="192"/>
      <c r="DMC286" s="192"/>
      <c r="DMD286" s="192"/>
      <c r="DME286" s="192"/>
      <c r="DMF286" s="192"/>
      <c r="DMG286" s="192"/>
      <c r="DMH286" s="192"/>
      <c r="DMI286" s="192"/>
      <c r="DMJ286" s="192"/>
      <c r="DMK286" s="192"/>
      <c r="DML286" s="192"/>
      <c r="DMM286" s="192"/>
      <c r="DMN286" s="192"/>
      <c r="DMO286" s="192"/>
      <c r="DMP286" s="192"/>
      <c r="DMQ286" s="192"/>
      <c r="DMR286" s="192"/>
      <c r="DMS286" s="192"/>
      <c r="DMT286" s="192"/>
      <c r="DMU286" s="192"/>
      <c r="DMV286" s="192"/>
      <c r="DMW286" s="192"/>
      <c r="DMX286" s="192"/>
      <c r="DMY286" s="192"/>
      <c r="DMZ286" s="192"/>
      <c r="DNA286" s="192"/>
      <c r="DNB286" s="192"/>
      <c r="DNC286" s="192"/>
      <c r="DND286" s="192"/>
      <c r="DNE286" s="192"/>
      <c r="DNF286" s="192"/>
      <c r="DNG286" s="192"/>
      <c r="DNH286" s="192"/>
      <c r="DNI286" s="192"/>
      <c r="DNJ286" s="192"/>
      <c r="DNK286" s="192"/>
      <c r="DNL286" s="192"/>
      <c r="DNM286" s="192"/>
      <c r="DNN286" s="192"/>
      <c r="DNO286" s="192"/>
      <c r="DNP286" s="192"/>
      <c r="DNQ286" s="192"/>
      <c r="DNR286" s="192"/>
      <c r="DNS286" s="192"/>
      <c r="DNT286" s="192"/>
      <c r="DNU286" s="192"/>
      <c r="DNV286" s="192"/>
      <c r="DNW286" s="192"/>
      <c r="DNX286" s="192"/>
      <c r="DNY286" s="192"/>
      <c r="DNZ286" s="192"/>
      <c r="DOA286" s="192"/>
      <c r="DOB286" s="192"/>
      <c r="DOC286" s="192"/>
      <c r="DOD286" s="192"/>
      <c r="DOE286" s="192"/>
      <c r="DOF286" s="192"/>
      <c r="DOG286" s="192"/>
      <c r="DOH286" s="192"/>
      <c r="DOI286" s="192"/>
      <c r="DOJ286" s="192"/>
      <c r="DOK286" s="192"/>
      <c r="DOL286" s="192"/>
      <c r="DOM286" s="192"/>
      <c r="DON286" s="192"/>
      <c r="DOO286" s="192"/>
      <c r="DOP286" s="192"/>
      <c r="DOQ286" s="192"/>
      <c r="DOR286" s="192"/>
      <c r="DOS286" s="192"/>
      <c r="DOT286" s="192"/>
      <c r="DOU286" s="192"/>
      <c r="DOV286" s="192"/>
      <c r="DOW286" s="192"/>
      <c r="DOX286" s="192"/>
      <c r="DOY286" s="192"/>
      <c r="DOZ286" s="192"/>
      <c r="DPA286" s="192"/>
      <c r="DPB286" s="192"/>
      <c r="DPC286" s="192"/>
      <c r="DPD286" s="192"/>
      <c r="DPE286" s="192"/>
      <c r="DPF286" s="192"/>
      <c r="DPG286" s="192"/>
      <c r="DPH286" s="192"/>
      <c r="DPI286" s="192"/>
      <c r="DPJ286" s="192"/>
      <c r="DPK286" s="192"/>
      <c r="DPL286" s="192"/>
      <c r="DPM286" s="192"/>
      <c r="DPN286" s="192"/>
      <c r="DPO286" s="192"/>
      <c r="DPP286" s="192"/>
      <c r="DPQ286" s="192"/>
      <c r="DPR286" s="192"/>
      <c r="DPS286" s="192"/>
      <c r="DPT286" s="192"/>
      <c r="DPU286" s="192"/>
      <c r="DPV286" s="192"/>
      <c r="DPW286" s="192"/>
      <c r="DPX286" s="192"/>
      <c r="DPY286" s="192"/>
      <c r="DPZ286" s="192"/>
      <c r="DQA286" s="192"/>
      <c r="DQB286" s="192"/>
      <c r="DQC286" s="192"/>
      <c r="DQD286" s="192"/>
      <c r="DQE286" s="192"/>
      <c r="DQF286" s="192"/>
      <c r="DQG286" s="192"/>
      <c r="DQH286" s="192"/>
      <c r="DQI286" s="192"/>
      <c r="DQJ286" s="192"/>
      <c r="DQK286" s="192"/>
      <c r="DQL286" s="192"/>
      <c r="DQM286" s="192"/>
      <c r="DQN286" s="192"/>
      <c r="DQO286" s="192"/>
      <c r="DQP286" s="192"/>
      <c r="DQQ286" s="192"/>
      <c r="DQR286" s="192"/>
      <c r="DQS286" s="192"/>
      <c r="DQT286" s="192"/>
      <c r="DQU286" s="192"/>
      <c r="DQV286" s="192"/>
      <c r="DQW286" s="192"/>
      <c r="DQX286" s="192"/>
      <c r="DQY286" s="192"/>
      <c r="DQZ286" s="192"/>
      <c r="DRA286" s="192"/>
      <c r="DRB286" s="192"/>
      <c r="DRC286" s="192"/>
      <c r="DRD286" s="192"/>
      <c r="DRE286" s="192"/>
      <c r="DRF286" s="192"/>
      <c r="DRG286" s="192"/>
      <c r="DRH286" s="192"/>
      <c r="DRI286" s="192"/>
      <c r="DRJ286" s="192"/>
      <c r="DRK286" s="192"/>
      <c r="DRL286" s="192"/>
      <c r="DRM286" s="192"/>
      <c r="DRN286" s="192"/>
      <c r="DRO286" s="192"/>
      <c r="DRP286" s="192"/>
      <c r="DRQ286" s="192"/>
      <c r="DRR286" s="192"/>
      <c r="DRS286" s="192"/>
      <c r="DRT286" s="192"/>
      <c r="DRU286" s="192"/>
      <c r="DRV286" s="192"/>
      <c r="DRW286" s="192"/>
      <c r="DRX286" s="192"/>
      <c r="DRY286" s="192"/>
      <c r="DRZ286" s="192"/>
      <c r="DSA286" s="192"/>
      <c r="DSB286" s="192"/>
      <c r="DSC286" s="192"/>
      <c r="DSD286" s="192"/>
      <c r="DSE286" s="192"/>
      <c r="DSF286" s="192"/>
      <c r="DSG286" s="192"/>
      <c r="DSH286" s="192"/>
      <c r="DSI286" s="192"/>
      <c r="DSJ286" s="192"/>
      <c r="DSK286" s="192"/>
      <c r="DSL286" s="192"/>
      <c r="DSM286" s="192"/>
      <c r="DSN286" s="192"/>
      <c r="DSO286" s="192"/>
      <c r="DSP286" s="192"/>
      <c r="DSQ286" s="192"/>
      <c r="DSR286" s="192"/>
      <c r="DSS286" s="192"/>
      <c r="DST286" s="192"/>
      <c r="DSU286" s="192"/>
      <c r="DSV286" s="192"/>
      <c r="DSW286" s="192"/>
      <c r="DSX286" s="192"/>
      <c r="DSY286" s="192"/>
      <c r="DSZ286" s="192"/>
      <c r="DTA286" s="192"/>
      <c r="DTB286" s="192"/>
      <c r="DTC286" s="192"/>
      <c r="DTD286" s="192"/>
      <c r="DTE286" s="192"/>
      <c r="DTF286" s="192"/>
      <c r="DTG286" s="192"/>
      <c r="DTH286" s="192"/>
      <c r="DTI286" s="192"/>
      <c r="DTJ286" s="192"/>
      <c r="DTK286" s="192"/>
      <c r="DTL286" s="192"/>
      <c r="DTM286" s="192"/>
      <c r="DTN286" s="192"/>
      <c r="DTO286" s="192"/>
      <c r="DTP286" s="192"/>
      <c r="DTQ286" s="192"/>
      <c r="DTR286" s="192"/>
      <c r="DTS286" s="192"/>
      <c r="DTT286" s="192"/>
      <c r="DTU286" s="192"/>
      <c r="DTV286" s="192"/>
      <c r="DTW286" s="192"/>
      <c r="DTX286" s="192"/>
      <c r="DTY286" s="192"/>
      <c r="DTZ286" s="192"/>
      <c r="DUA286" s="192"/>
      <c r="DUB286" s="192"/>
      <c r="DUC286" s="192"/>
      <c r="DUD286" s="192"/>
      <c r="DUE286" s="192"/>
      <c r="DUF286" s="192"/>
      <c r="DUG286" s="192"/>
      <c r="DUH286" s="192"/>
      <c r="DUI286" s="192"/>
      <c r="DUJ286" s="192"/>
      <c r="DUK286" s="192"/>
      <c r="DUL286" s="192"/>
      <c r="DUM286" s="192"/>
      <c r="DUN286" s="192"/>
      <c r="DUO286" s="192"/>
      <c r="DUP286" s="192"/>
      <c r="DUQ286" s="192"/>
      <c r="DUR286" s="192"/>
      <c r="DUS286" s="192"/>
      <c r="DUT286" s="192"/>
      <c r="DUU286" s="192"/>
      <c r="DUV286" s="192"/>
      <c r="DUW286" s="192"/>
      <c r="DUX286" s="192"/>
      <c r="DUY286" s="192"/>
      <c r="DUZ286" s="192"/>
      <c r="DVA286" s="192"/>
      <c r="DVB286" s="192"/>
      <c r="DVC286" s="192"/>
      <c r="DVD286" s="192"/>
      <c r="DVE286" s="192"/>
      <c r="DVF286" s="192"/>
      <c r="DVG286" s="192"/>
      <c r="DVH286" s="192"/>
      <c r="DVI286" s="192"/>
      <c r="DVJ286" s="192"/>
      <c r="DVK286" s="192"/>
      <c r="DVL286" s="192"/>
      <c r="DVM286" s="192"/>
      <c r="DVN286" s="192"/>
      <c r="DVO286" s="192"/>
      <c r="DVP286" s="192"/>
      <c r="DVQ286" s="192"/>
      <c r="DVR286" s="192"/>
      <c r="DVS286" s="192"/>
      <c r="DVT286" s="192"/>
      <c r="DVU286" s="192"/>
      <c r="DVV286" s="192"/>
      <c r="DVW286" s="192"/>
      <c r="DVX286" s="192"/>
      <c r="DVY286" s="192"/>
      <c r="DVZ286" s="192"/>
      <c r="DWA286" s="192"/>
      <c r="DWB286" s="192"/>
      <c r="DWC286" s="192"/>
      <c r="DWD286" s="192"/>
      <c r="DWE286" s="192"/>
      <c r="DWF286" s="192"/>
      <c r="DWG286" s="192"/>
      <c r="DWH286" s="192"/>
      <c r="DWI286" s="192"/>
      <c r="DWJ286" s="192"/>
      <c r="DWK286" s="192"/>
      <c r="DWL286" s="192"/>
      <c r="DWM286" s="192"/>
      <c r="DWN286" s="192"/>
      <c r="DWO286" s="192"/>
      <c r="DWP286" s="192"/>
      <c r="DWQ286" s="192"/>
      <c r="DWR286" s="192"/>
      <c r="DWS286" s="192"/>
      <c r="DWT286" s="192"/>
      <c r="DWU286" s="192"/>
      <c r="DWV286" s="192"/>
      <c r="DWW286" s="192"/>
      <c r="DWX286" s="192"/>
      <c r="DWY286" s="192"/>
      <c r="DWZ286" s="192"/>
      <c r="DXA286" s="192"/>
      <c r="DXB286" s="192"/>
      <c r="DXC286" s="192"/>
      <c r="DXD286" s="192"/>
      <c r="DXE286" s="192"/>
      <c r="DXF286" s="192"/>
      <c r="DXG286" s="192"/>
      <c r="DXH286" s="192"/>
      <c r="DXI286" s="192"/>
      <c r="DXJ286" s="192"/>
      <c r="DXK286" s="192"/>
      <c r="DXL286" s="192"/>
      <c r="DXM286" s="192"/>
      <c r="DXN286" s="192"/>
      <c r="DXO286" s="192"/>
      <c r="DXP286" s="192"/>
      <c r="DXQ286" s="192"/>
      <c r="DXR286" s="192"/>
      <c r="DXS286" s="192"/>
      <c r="DXT286" s="192"/>
      <c r="DXU286" s="192"/>
      <c r="DXV286" s="192"/>
      <c r="DXW286" s="192"/>
      <c r="DXX286" s="192"/>
      <c r="DXY286" s="192"/>
      <c r="DXZ286" s="192"/>
      <c r="DYA286" s="192"/>
      <c r="DYB286" s="192"/>
      <c r="DYC286" s="192"/>
      <c r="DYD286" s="192"/>
      <c r="DYE286" s="192"/>
      <c r="DYF286" s="192"/>
      <c r="DYG286" s="192"/>
      <c r="DYH286" s="192"/>
      <c r="DYI286" s="192"/>
      <c r="DYJ286" s="192"/>
      <c r="DYK286" s="192"/>
      <c r="DYL286" s="192"/>
      <c r="DYM286" s="192"/>
      <c r="DYN286" s="192"/>
      <c r="DYO286" s="192"/>
      <c r="DYP286" s="192"/>
      <c r="DYQ286" s="192"/>
      <c r="DYR286" s="192"/>
      <c r="DYS286" s="192"/>
      <c r="DYT286" s="192"/>
      <c r="DYU286" s="192"/>
      <c r="DYV286" s="192"/>
      <c r="DYW286" s="192"/>
      <c r="DYX286" s="192"/>
      <c r="DYY286" s="192"/>
      <c r="DYZ286" s="192"/>
      <c r="DZA286" s="192"/>
      <c r="DZB286" s="192"/>
      <c r="DZC286" s="192"/>
      <c r="DZD286" s="192"/>
      <c r="DZE286" s="192"/>
      <c r="DZF286" s="192"/>
      <c r="DZG286" s="192"/>
      <c r="DZH286" s="192"/>
      <c r="DZI286" s="192"/>
      <c r="DZJ286" s="192"/>
      <c r="DZK286" s="192"/>
      <c r="DZL286" s="192"/>
      <c r="DZM286" s="192"/>
      <c r="DZN286" s="192"/>
      <c r="DZO286" s="192"/>
      <c r="DZP286" s="192"/>
      <c r="DZQ286" s="192"/>
      <c r="DZR286" s="192"/>
      <c r="DZS286" s="192"/>
      <c r="DZT286" s="192"/>
      <c r="DZU286" s="192"/>
      <c r="DZV286" s="192"/>
      <c r="DZW286" s="192"/>
      <c r="DZX286" s="192"/>
      <c r="DZY286" s="192"/>
      <c r="DZZ286" s="192"/>
      <c r="EAA286" s="192"/>
      <c r="EAB286" s="192"/>
      <c r="EAC286" s="192"/>
      <c r="EAD286" s="192"/>
      <c r="EAE286" s="192"/>
      <c r="EAF286" s="192"/>
      <c r="EAG286" s="192"/>
      <c r="EAH286" s="192"/>
      <c r="EAI286" s="192"/>
      <c r="EAJ286" s="192"/>
      <c r="EAK286" s="192"/>
      <c r="EAL286" s="192"/>
      <c r="EAM286" s="192"/>
      <c r="EAN286" s="192"/>
      <c r="EAO286" s="192"/>
      <c r="EAP286" s="192"/>
      <c r="EAQ286" s="192"/>
      <c r="EAR286" s="192"/>
      <c r="EAS286" s="192"/>
      <c r="EAT286" s="192"/>
      <c r="EAU286" s="192"/>
      <c r="EAV286" s="192"/>
      <c r="EAW286" s="192"/>
      <c r="EAX286" s="192"/>
      <c r="EAY286" s="192"/>
      <c r="EAZ286" s="192"/>
      <c r="EBA286" s="192"/>
      <c r="EBB286" s="192"/>
      <c r="EBC286" s="192"/>
      <c r="EBD286" s="192"/>
      <c r="EBE286" s="192"/>
      <c r="EBF286" s="192"/>
      <c r="EBG286" s="192"/>
      <c r="EBH286" s="192"/>
      <c r="EBI286" s="192"/>
      <c r="EBJ286" s="192"/>
      <c r="EBK286" s="192"/>
      <c r="EBL286" s="192"/>
      <c r="EBM286" s="192"/>
      <c r="EBN286" s="192"/>
      <c r="EBO286" s="192"/>
      <c r="EBP286" s="192"/>
      <c r="EBQ286" s="192"/>
      <c r="EBR286" s="192"/>
      <c r="EBS286" s="192"/>
      <c r="EBT286" s="192"/>
      <c r="EBU286" s="192"/>
      <c r="EBV286" s="192"/>
      <c r="EBW286" s="192"/>
      <c r="EBX286" s="192"/>
      <c r="EBY286" s="192"/>
      <c r="EBZ286" s="192"/>
      <c r="ECA286" s="192"/>
      <c r="ECB286" s="192"/>
      <c r="ECC286" s="192"/>
      <c r="ECD286" s="192"/>
      <c r="ECE286" s="192"/>
      <c r="ECF286" s="192"/>
      <c r="ECG286" s="192"/>
      <c r="ECH286" s="192"/>
      <c r="ECI286" s="192"/>
      <c r="ECJ286" s="192"/>
      <c r="ECK286" s="192"/>
      <c r="ECL286" s="192"/>
      <c r="ECM286" s="192"/>
      <c r="ECN286" s="192"/>
      <c r="ECO286" s="192"/>
      <c r="ECP286" s="192"/>
      <c r="ECQ286" s="192"/>
      <c r="ECR286" s="192"/>
      <c r="ECS286" s="192"/>
      <c r="ECT286" s="192"/>
      <c r="ECU286" s="192"/>
      <c r="ECV286" s="192"/>
      <c r="ECW286" s="192"/>
      <c r="ECX286" s="192"/>
      <c r="ECY286" s="192"/>
      <c r="ECZ286" s="192"/>
      <c r="EDA286" s="192"/>
      <c r="EDB286" s="192"/>
      <c r="EDC286" s="192"/>
      <c r="EDD286" s="192"/>
      <c r="EDE286" s="192"/>
      <c r="EDF286" s="192"/>
      <c r="EDG286" s="192"/>
      <c r="EDH286" s="192"/>
      <c r="EDI286" s="192"/>
      <c r="EDJ286" s="192"/>
      <c r="EDK286" s="192"/>
      <c r="EDL286" s="192"/>
      <c r="EDM286" s="192"/>
      <c r="EDN286" s="192"/>
      <c r="EDO286" s="192"/>
      <c r="EDP286" s="192"/>
      <c r="EDQ286" s="192"/>
      <c r="EDR286" s="192"/>
      <c r="EDS286" s="192"/>
      <c r="EDT286" s="192"/>
      <c r="EDU286" s="192"/>
      <c r="EDV286" s="192"/>
      <c r="EDW286" s="192"/>
      <c r="EDX286" s="192"/>
      <c r="EDY286" s="192"/>
      <c r="EDZ286" s="192"/>
      <c r="EEA286" s="192"/>
      <c r="EEB286" s="192"/>
      <c r="EEC286" s="192"/>
      <c r="EED286" s="192"/>
      <c r="EEE286" s="192"/>
      <c r="EEF286" s="192"/>
      <c r="EEG286" s="192"/>
      <c r="EEH286" s="192"/>
      <c r="EEI286" s="192"/>
      <c r="EEJ286" s="192"/>
      <c r="EEK286" s="192"/>
      <c r="EEL286" s="192"/>
      <c r="EEM286" s="192"/>
      <c r="EEN286" s="192"/>
      <c r="EEO286" s="192"/>
      <c r="EEP286" s="192"/>
      <c r="EEQ286" s="192"/>
      <c r="EER286" s="192"/>
      <c r="EES286" s="192"/>
      <c r="EET286" s="192"/>
      <c r="EEU286" s="192"/>
      <c r="EEV286" s="192"/>
      <c r="EEW286" s="192"/>
      <c r="EEX286" s="192"/>
      <c r="EEY286" s="192"/>
      <c r="EEZ286" s="192"/>
      <c r="EFA286" s="192"/>
      <c r="EFB286" s="192"/>
      <c r="EFC286" s="192"/>
      <c r="EFD286" s="192"/>
      <c r="EFE286" s="192"/>
      <c r="EFF286" s="192"/>
      <c r="EFG286" s="192"/>
      <c r="EFH286" s="192"/>
      <c r="EFI286" s="192"/>
      <c r="EFJ286" s="192"/>
      <c r="EFK286" s="192"/>
      <c r="EFL286" s="192"/>
      <c r="EFM286" s="192"/>
      <c r="EFN286" s="192"/>
      <c r="EFO286" s="192"/>
      <c r="EFP286" s="192"/>
      <c r="EFQ286" s="192"/>
      <c r="EFR286" s="192"/>
      <c r="EFS286" s="192"/>
      <c r="EFT286" s="192"/>
      <c r="EFU286" s="192"/>
      <c r="EFV286" s="192"/>
      <c r="EFW286" s="192"/>
      <c r="EFX286" s="192"/>
      <c r="EFY286" s="192"/>
      <c r="EFZ286" s="192"/>
      <c r="EGA286" s="192"/>
      <c r="EGB286" s="192"/>
      <c r="EGC286" s="192"/>
      <c r="EGD286" s="192"/>
      <c r="EGE286" s="192"/>
      <c r="EGF286" s="192"/>
      <c r="EGG286" s="192"/>
      <c r="EGH286" s="192"/>
      <c r="EGI286" s="192"/>
      <c r="EGJ286" s="192"/>
      <c r="EGK286" s="192"/>
      <c r="EGL286" s="192"/>
      <c r="EGM286" s="192"/>
      <c r="EGN286" s="192"/>
      <c r="EGO286" s="192"/>
      <c r="EGP286" s="192"/>
      <c r="EGQ286" s="192"/>
      <c r="EGR286" s="192"/>
      <c r="EGS286" s="192"/>
      <c r="EGT286" s="192"/>
      <c r="EGU286" s="192"/>
      <c r="EGV286" s="192"/>
      <c r="EGW286" s="192"/>
      <c r="EGX286" s="192"/>
      <c r="EGY286" s="192"/>
      <c r="EGZ286" s="192"/>
      <c r="EHA286" s="192"/>
      <c r="EHB286" s="192"/>
      <c r="EHC286" s="192"/>
      <c r="EHD286" s="192"/>
      <c r="EHE286" s="192"/>
      <c r="EHF286" s="192"/>
      <c r="EHG286" s="192"/>
      <c r="EHH286" s="192"/>
      <c r="EHI286" s="192"/>
      <c r="EHJ286" s="192"/>
      <c r="EHK286" s="192"/>
      <c r="EHL286" s="192"/>
      <c r="EHM286" s="192"/>
      <c r="EHN286" s="192"/>
      <c r="EHO286" s="192"/>
      <c r="EHP286" s="192"/>
      <c r="EHQ286" s="192"/>
      <c r="EHR286" s="192"/>
      <c r="EHS286" s="192"/>
      <c r="EHT286" s="192"/>
      <c r="EHU286" s="192"/>
      <c r="EHV286" s="192"/>
      <c r="EHW286" s="192"/>
      <c r="EHX286" s="192"/>
      <c r="EHY286" s="192"/>
      <c r="EHZ286" s="192"/>
      <c r="EIA286" s="192"/>
      <c r="EIB286" s="192"/>
      <c r="EIC286" s="192"/>
      <c r="EID286" s="192"/>
      <c r="EIE286" s="192"/>
      <c r="EIF286" s="192"/>
      <c r="EIG286" s="192"/>
      <c r="EIH286" s="192"/>
      <c r="EII286" s="192"/>
      <c r="EIJ286" s="192"/>
      <c r="EIK286" s="192"/>
      <c r="EIL286" s="192"/>
      <c r="EIM286" s="192"/>
      <c r="EIN286" s="192"/>
      <c r="EIO286" s="192"/>
      <c r="EIP286" s="192"/>
      <c r="EIQ286" s="192"/>
      <c r="EIR286" s="192"/>
      <c r="EIS286" s="192"/>
      <c r="EIT286" s="192"/>
      <c r="EIU286" s="192"/>
      <c r="EIV286" s="192"/>
      <c r="EIW286" s="192"/>
      <c r="EIX286" s="192"/>
      <c r="EIY286" s="192"/>
      <c r="EIZ286" s="192"/>
      <c r="EJA286" s="192"/>
      <c r="EJB286" s="192"/>
      <c r="EJC286" s="192"/>
      <c r="EJD286" s="192"/>
      <c r="EJE286" s="192"/>
      <c r="EJF286" s="192"/>
      <c r="EJG286" s="192"/>
      <c r="EJH286" s="192"/>
      <c r="EJI286" s="192"/>
      <c r="EJJ286" s="192"/>
      <c r="EJK286" s="192"/>
      <c r="EJL286" s="192"/>
      <c r="EJM286" s="192"/>
      <c r="EJN286" s="192"/>
      <c r="EJO286" s="192"/>
      <c r="EJP286" s="192"/>
      <c r="EJQ286" s="192"/>
      <c r="EJR286" s="192"/>
      <c r="EJS286" s="192"/>
      <c r="EJT286" s="192"/>
      <c r="EJU286" s="192"/>
      <c r="EJV286" s="192"/>
      <c r="EJW286" s="192"/>
      <c r="EJX286" s="192"/>
      <c r="EJY286" s="192"/>
      <c r="EJZ286" s="192"/>
      <c r="EKA286" s="192"/>
      <c r="EKB286" s="192"/>
      <c r="EKC286" s="192"/>
      <c r="EKD286" s="192"/>
      <c r="EKE286" s="192"/>
      <c r="EKF286" s="192"/>
      <c r="EKG286" s="192"/>
      <c r="EKH286" s="192"/>
      <c r="EKI286" s="192"/>
      <c r="EKJ286" s="192"/>
      <c r="EKK286" s="192"/>
      <c r="EKL286" s="192"/>
      <c r="EKM286" s="192"/>
      <c r="EKN286" s="192"/>
      <c r="EKO286" s="192"/>
      <c r="EKP286" s="192"/>
      <c r="EKQ286" s="192"/>
      <c r="EKR286" s="192"/>
      <c r="EKS286" s="192"/>
      <c r="EKT286" s="192"/>
      <c r="EKU286" s="192"/>
      <c r="EKV286" s="192"/>
      <c r="EKW286" s="192"/>
      <c r="EKX286" s="192"/>
      <c r="EKY286" s="192"/>
      <c r="EKZ286" s="192"/>
      <c r="ELA286" s="192"/>
      <c r="ELB286" s="192"/>
      <c r="ELC286" s="192"/>
      <c r="ELD286" s="192"/>
      <c r="ELE286" s="192"/>
      <c r="ELF286" s="192"/>
      <c r="ELG286" s="192"/>
      <c r="ELH286" s="192"/>
      <c r="ELI286" s="192"/>
      <c r="ELJ286" s="192"/>
      <c r="ELK286" s="192"/>
      <c r="ELL286" s="192"/>
      <c r="ELM286" s="192"/>
      <c r="ELN286" s="192"/>
      <c r="ELO286" s="192"/>
      <c r="ELP286" s="192"/>
      <c r="ELQ286" s="192"/>
      <c r="ELR286" s="192"/>
      <c r="ELS286" s="192"/>
      <c r="ELT286" s="192"/>
      <c r="ELU286" s="192"/>
      <c r="ELV286" s="192"/>
      <c r="ELW286" s="192"/>
      <c r="ELX286" s="192"/>
      <c r="ELY286" s="192"/>
      <c r="ELZ286" s="192"/>
      <c r="EMA286" s="192"/>
      <c r="EMB286" s="192"/>
      <c r="EMC286" s="192"/>
      <c r="EMD286" s="192"/>
      <c r="EME286" s="192"/>
      <c r="EMF286" s="192"/>
      <c r="EMG286" s="192"/>
      <c r="EMH286" s="192"/>
      <c r="EMI286" s="192"/>
      <c r="EMJ286" s="192"/>
      <c r="EMK286" s="192"/>
      <c r="EML286" s="192"/>
      <c r="EMM286" s="192"/>
      <c r="EMN286" s="192"/>
      <c r="EMO286" s="192"/>
      <c r="EMP286" s="192"/>
      <c r="EMQ286" s="192"/>
      <c r="EMR286" s="192"/>
      <c r="EMS286" s="192"/>
      <c r="EMT286" s="192"/>
      <c r="EMU286" s="192"/>
      <c r="EMV286" s="192"/>
      <c r="EMW286" s="192"/>
      <c r="EMX286" s="192"/>
      <c r="EMY286" s="192"/>
      <c r="EMZ286" s="192"/>
      <c r="ENA286" s="192"/>
      <c r="ENB286" s="192"/>
      <c r="ENC286" s="192"/>
      <c r="END286" s="192"/>
      <c r="ENE286" s="192"/>
      <c r="ENF286" s="192"/>
      <c r="ENG286" s="192"/>
      <c r="ENH286" s="192"/>
      <c r="ENI286" s="192"/>
      <c r="ENJ286" s="192"/>
      <c r="ENK286" s="192"/>
      <c r="ENL286" s="192"/>
      <c r="ENM286" s="192"/>
      <c r="ENN286" s="192"/>
      <c r="ENO286" s="192"/>
      <c r="ENP286" s="192"/>
      <c r="ENQ286" s="192"/>
      <c r="ENR286" s="192"/>
      <c r="ENS286" s="192"/>
      <c r="ENT286" s="192"/>
      <c r="ENU286" s="192"/>
      <c r="ENV286" s="192"/>
      <c r="ENW286" s="192"/>
      <c r="ENX286" s="192"/>
      <c r="ENY286" s="192"/>
      <c r="ENZ286" s="192"/>
      <c r="EOA286" s="192"/>
      <c r="EOB286" s="192"/>
      <c r="EOC286" s="192"/>
      <c r="EOD286" s="192"/>
      <c r="EOE286" s="192"/>
      <c r="EOF286" s="192"/>
      <c r="EOG286" s="192"/>
      <c r="EOH286" s="192"/>
      <c r="EOI286" s="192"/>
      <c r="EOJ286" s="192"/>
      <c r="EOK286" s="192"/>
      <c r="EOL286" s="192"/>
      <c r="EOM286" s="192"/>
      <c r="EON286" s="192"/>
      <c r="EOO286" s="192"/>
      <c r="EOP286" s="192"/>
      <c r="EOQ286" s="192"/>
      <c r="EOR286" s="192"/>
      <c r="EOS286" s="192"/>
      <c r="EOT286" s="192"/>
      <c r="EOU286" s="192"/>
      <c r="EOV286" s="192"/>
      <c r="EOW286" s="192"/>
      <c r="EOX286" s="192"/>
      <c r="EOY286" s="192"/>
      <c r="EOZ286" s="192"/>
      <c r="EPA286" s="192"/>
      <c r="EPB286" s="192"/>
      <c r="EPC286" s="192"/>
      <c r="EPD286" s="192"/>
      <c r="EPE286" s="192"/>
      <c r="EPF286" s="192"/>
      <c r="EPG286" s="192"/>
      <c r="EPH286" s="192"/>
      <c r="EPI286" s="192"/>
      <c r="EPJ286" s="192"/>
      <c r="EPK286" s="192"/>
      <c r="EPL286" s="192"/>
      <c r="EPM286" s="192"/>
      <c r="EPN286" s="192"/>
      <c r="EPO286" s="192"/>
      <c r="EPP286" s="192"/>
      <c r="EPQ286" s="192"/>
      <c r="EPR286" s="192"/>
      <c r="EPS286" s="192"/>
      <c r="EPT286" s="192"/>
      <c r="EPU286" s="192"/>
      <c r="EPV286" s="192"/>
      <c r="EPW286" s="192"/>
      <c r="EPX286" s="192"/>
      <c r="EPY286" s="192"/>
      <c r="EPZ286" s="192"/>
      <c r="EQA286" s="192"/>
      <c r="EQB286" s="192"/>
      <c r="EQC286" s="192"/>
      <c r="EQD286" s="192"/>
      <c r="EQE286" s="192"/>
      <c r="EQF286" s="192"/>
      <c r="EQG286" s="192"/>
      <c r="EQH286" s="192"/>
      <c r="EQI286" s="192"/>
      <c r="EQJ286" s="192"/>
      <c r="EQK286" s="192"/>
      <c r="EQL286" s="192"/>
      <c r="EQM286" s="192"/>
      <c r="EQN286" s="192"/>
      <c r="EQO286" s="192"/>
      <c r="EQP286" s="192"/>
      <c r="EQQ286" s="192"/>
      <c r="EQR286" s="192"/>
      <c r="EQS286" s="192"/>
      <c r="EQT286" s="192"/>
      <c r="EQU286" s="192"/>
      <c r="EQV286" s="192"/>
      <c r="EQW286" s="192"/>
      <c r="EQX286" s="192"/>
      <c r="EQY286" s="192"/>
      <c r="EQZ286" s="192"/>
      <c r="ERA286" s="192"/>
      <c r="ERB286" s="192"/>
      <c r="ERC286" s="192"/>
      <c r="ERD286" s="192"/>
      <c r="ERE286" s="192"/>
      <c r="ERF286" s="192"/>
      <c r="ERG286" s="192"/>
      <c r="ERH286" s="192"/>
      <c r="ERI286" s="192"/>
      <c r="ERJ286" s="192"/>
      <c r="ERK286" s="192"/>
      <c r="ERL286" s="192"/>
      <c r="ERM286" s="192"/>
      <c r="ERN286" s="192"/>
      <c r="ERO286" s="192"/>
      <c r="ERP286" s="192"/>
      <c r="ERQ286" s="192"/>
      <c r="ERR286" s="192"/>
      <c r="ERS286" s="192"/>
      <c r="ERT286" s="192"/>
      <c r="ERU286" s="192"/>
      <c r="ERV286" s="192"/>
      <c r="ERW286" s="192"/>
      <c r="ERX286" s="192"/>
      <c r="ERY286" s="192"/>
      <c r="ERZ286" s="192"/>
      <c r="ESA286" s="192"/>
      <c r="ESB286" s="192"/>
      <c r="ESC286" s="192"/>
      <c r="ESD286" s="192"/>
      <c r="ESE286" s="192"/>
      <c r="ESF286" s="192"/>
      <c r="ESG286" s="192"/>
      <c r="ESH286" s="192"/>
      <c r="ESI286" s="192"/>
      <c r="ESJ286" s="192"/>
      <c r="ESK286" s="192"/>
      <c r="ESL286" s="192"/>
      <c r="ESM286" s="192"/>
      <c r="ESN286" s="192"/>
      <c r="ESO286" s="192"/>
      <c r="ESP286" s="192"/>
      <c r="ESQ286" s="192"/>
      <c r="ESR286" s="192"/>
      <c r="ESS286" s="192"/>
      <c r="EST286" s="192"/>
      <c r="ESU286" s="192"/>
      <c r="ESV286" s="192"/>
      <c r="ESW286" s="192"/>
      <c r="ESX286" s="192"/>
      <c r="ESY286" s="192"/>
      <c r="ESZ286" s="192"/>
      <c r="ETA286" s="192"/>
      <c r="ETB286" s="192"/>
      <c r="ETC286" s="192"/>
      <c r="ETD286" s="192"/>
      <c r="ETE286" s="192"/>
      <c r="ETF286" s="192"/>
      <c r="ETG286" s="192"/>
      <c r="ETH286" s="192"/>
      <c r="ETI286" s="192"/>
      <c r="ETJ286" s="192"/>
      <c r="ETK286" s="192"/>
      <c r="ETL286" s="192"/>
      <c r="ETM286" s="192"/>
      <c r="ETN286" s="192"/>
      <c r="ETO286" s="192"/>
      <c r="ETP286" s="192"/>
      <c r="ETQ286" s="192"/>
      <c r="ETR286" s="192"/>
      <c r="ETS286" s="192"/>
      <c r="ETT286" s="192"/>
      <c r="ETU286" s="192"/>
      <c r="ETV286" s="192"/>
      <c r="ETW286" s="192"/>
      <c r="ETX286" s="192"/>
      <c r="ETY286" s="192"/>
      <c r="ETZ286" s="192"/>
      <c r="EUA286" s="192"/>
      <c r="EUB286" s="192"/>
      <c r="EUC286" s="192"/>
      <c r="EUD286" s="192"/>
      <c r="EUE286" s="192"/>
      <c r="EUF286" s="192"/>
      <c r="EUG286" s="192"/>
      <c r="EUH286" s="192"/>
      <c r="EUI286" s="192"/>
      <c r="EUJ286" s="192"/>
      <c r="EUK286" s="192"/>
      <c r="EUL286" s="192"/>
      <c r="EUM286" s="192"/>
      <c r="EUN286" s="192"/>
      <c r="EUO286" s="192"/>
      <c r="EUP286" s="192"/>
      <c r="EUQ286" s="192"/>
      <c r="EUR286" s="192"/>
      <c r="EUS286" s="192"/>
      <c r="EUT286" s="192"/>
      <c r="EUU286" s="192"/>
      <c r="EUV286" s="192"/>
      <c r="EUW286" s="192"/>
      <c r="EUX286" s="192"/>
      <c r="EUY286" s="192"/>
      <c r="EUZ286" s="192"/>
      <c r="EVA286" s="192"/>
      <c r="EVB286" s="192"/>
      <c r="EVC286" s="192"/>
      <c r="EVD286" s="192"/>
      <c r="EVE286" s="192"/>
      <c r="EVF286" s="192"/>
      <c r="EVG286" s="192"/>
      <c r="EVH286" s="192"/>
      <c r="EVI286" s="192"/>
      <c r="EVJ286" s="192"/>
      <c r="EVK286" s="192"/>
      <c r="EVL286" s="192"/>
      <c r="EVM286" s="192"/>
      <c r="EVN286" s="192"/>
      <c r="EVO286" s="192"/>
      <c r="EVP286" s="192"/>
      <c r="EVQ286" s="192"/>
      <c r="EVR286" s="192"/>
      <c r="EVS286" s="192"/>
      <c r="EVT286" s="192"/>
      <c r="EVU286" s="192"/>
      <c r="EVV286" s="192"/>
      <c r="EVW286" s="192"/>
      <c r="EVX286" s="192"/>
      <c r="EVY286" s="192"/>
      <c r="EVZ286" s="192"/>
      <c r="EWA286" s="192"/>
      <c r="EWB286" s="192"/>
      <c r="EWC286" s="192"/>
      <c r="EWD286" s="192"/>
      <c r="EWE286" s="192"/>
      <c r="EWF286" s="192"/>
      <c r="EWG286" s="192"/>
      <c r="EWH286" s="192"/>
      <c r="EWI286" s="192"/>
      <c r="EWJ286" s="192"/>
      <c r="EWK286" s="192"/>
      <c r="EWL286" s="192"/>
      <c r="EWM286" s="192"/>
      <c r="EWN286" s="192"/>
      <c r="EWO286" s="192"/>
      <c r="EWP286" s="192"/>
      <c r="EWQ286" s="192"/>
      <c r="EWR286" s="192"/>
      <c r="EWS286" s="192"/>
      <c r="EWT286" s="192"/>
      <c r="EWU286" s="192"/>
      <c r="EWV286" s="192"/>
      <c r="EWW286" s="192"/>
      <c r="EWX286" s="192"/>
      <c r="EWY286" s="192"/>
      <c r="EWZ286" s="192"/>
      <c r="EXA286" s="192"/>
      <c r="EXB286" s="192"/>
      <c r="EXC286" s="192"/>
      <c r="EXD286" s="192"/>
      <c r="EXE286" s="192"/>
      <c r="EXF286" s="192"/>
      <c r="EXG286" s="192"/>
      <c r="EXH286" s="192"/>
      <c r="EXI286" s="192"/>
      <c r="EXJ286" s="192"/>
      <c r="EXK286" s="192"/>
      <c r="EXL286" s="192"/>
      <c r="EXM286" s="192"/>
      <c r="EXN286" s="192"/>
      <c r="EXO286" s="192"/>
      <c r="EXP286" s="192"/>
      <c r="EXQ286" s="192"/>
      <c r="EXR286" s="192"/>
      <c r="EXS286" s="192"/>
      <c r="EXT286" s="192"/>
      <c r="EXU286" s="192"/>
      <c r="EXV286" s="192"/>
      <c r="EXW286" s="192"/>
      <c r="EXX286" s="192"/>
      <c r="EXY286" s="192"/>
      <c r="EXZ286" s="192"/>
      <c r="EYA286" s="192"/>
      <c r="EYB286" s="192"/>
      <c r="EYC286" s="192"/>
      <c r="EYD286" s="192"/>
      <c r="EYE286" s="192"/>
      <c r="EYF286" s="192"/>
      <c r="EYG286" s="192"/>
      <c r="EYH286" s="192"/>
      <c r="EYI286" s="192"/>
      <c r="EYJ286" s="192"/>
      <c r="EYK286" s="192"/>
      <c r="EYL286" s="192"/>
      <c r="EYM286" s="192"/>
      <c r="EYN286" s="192"/>
      <c r="EYO286" s="192"/>
      <c r="EYP286" s="192"/>
      <c r="EYQ286" s="192"/>
      <c r="EYR286" s="192"/>
      <c r="EYS286" s="192"/>
      <c r="EYT286" s="192"/>
      <c r="EYU286" s="192"/>
      <c r="EYV286" s="192"/>
      <c r="EYW286" s="192"/>
      <c r="EYX286" s="192"/>
      <c r="EYY286" s="192"/>
      <c r="EYZ286" s="192"/>
      <c r="EZA286" s="192"/>
      <c r="EZB286" s="192"/>
      <c r="EZC286" s="192"/>
      <c r="EZD286" s="192"/>
      <c r="EZE286" s="192"/>
      <c r="EZF286" s="192"/>
      <c r="EZG286" s="192"/>
      <c r="EZH286" s="192"/>
      <c r="EZI286" s="192"/>
      <c r="EZJ286" s="192"/>
      <c r="EZK286" s="192"/>
      <c r="EZL286" s="192"/>
      <c r="EZM286" s="192"/>
      <c r="EZN286" s="192"/>
      <c r="EZO286" s="192"/>
      <c r="EZP286" s="192"/>
      <c r="EZQ286" s="192"/>
      <c r="EZR286" s="192"/>
      <c r="EZS286" s="192"/>
      <c r="EZT286" s="192"/>
      <c r="EZU286" s="192"/>
      <c r="EZV286" s="192"/>
      <c r="EZW286" s="192"/>
      <c r="EZX286" s="192"/>
      <c r="EZY286" s="192"/>
      <c r="EZZ286" s="192"/>
      <c r="FAA286" s="192"/>
      <c r="FAB286" s="192"/>
      <c r="FAC286" s="192"/>
      <c r="FAD286" s="192"/>
      <c r="FAE286" s="192"/>
      <c r="FAF286" s="192"/>
      <c r="FAG286" s="192"/>
      <c r="FAH286" s="192"/>
      <c r="FAI286" s="192"/>
      <c r="FAJ286" s="192"/>
      <c r="FAK286" s="192"/>
      <c r="FAL286" s="192"/>
      <c r="FAM286" s="192"/>
      <c r="FAN286" s="192"/>
      <c r="FAO286" s="192"/>
      <c r="FAP286" s="192"/>
      <c r="FAQ286" s="192"/>
      <c r="FAR286" s="192"/>
      <c r="FAS286" s="192"/>
      <c r="FAT286" s="192"/>
      <c r="FAU286" s="192"/>
      <c r="FAV286" s="192"/>
      <c r="FAW286" s="192"/>
      <c r="FAX286" s="192"/>
      <c r="FAY286" s="192"/>
      <c r="FAZ286" s="192"/>
      <c r="FBA286" s="192"/>
      <c r="FBB286" s="192"/>
      <c r="FBC286" s="192"/>
      <c r="FBD286" s="192"/>
      <c r="FBE286" s="192"/>
      <c r="FBF286" s="192"/>
      <c r="FBG286" s="192"/>
      <c r="FBH286" s="192"/>
      <c r="FBI286" s="192"/>
      <c r="FBJ286" s="192"/>
      <c r="FBK286" s="192"/>
      <c r="FBL286" s="192"/>
      <c r="FBM286" s="192"/>
      <c r="FBN286" s="192"/>
      <c r="FBO286" s="192"/>
      <c r="FBP286" s="192"/>
      <c r="FBQ286" s="192"/>
      <c r="FBR286" s="192"/>
      <c r="FBS286" s="192"/>
      <c r="FBT286" s="192"/>
      <c r="FBU286" s="192"/>
      <c r="FBV286" s="192"/>
      <c r="FBW286" s="192"/>
      <c r="FBX286" s="192"/>
      <c r="FBY286" s="192"/>
      <c r="FBZ286" s="192"/>
      <c r="FCA286" s="192"/>
      <c r="FCB286" s="192"/>
      <c r="FCC286" s="192"/>
      <c r="FCD286" s="192"/>
      <c r="FCE286" s="192"/>
      <c r="FCF286" s="192"/>
      <c r="FCG286" s="192"/>
      <c r="FCH286" s="192"/>
      <c r="FCI286" s="192"/>
      <c r="FCJ286" s="192"/>
      <c r="FCK286" s="192"/>
      <c r="FCL286" s="192"/>
      <c r="FCM286" s="192"/>
      <c r="FCN286" s="192"/>
      <c r="FCO286" s="192"/>
      <c r="FCP286" s="192"/>
      <c r="FCQ286" s="192"/>
      <c r="FCR286" s="192"/>
      <c r="FCS286" s="192"/>
      <c r="FCT286" s="192"/>
      <c r="FCU286" s="192"/>
      <c r="FCV286" s="192"/>
      <c r="FCW286" s="192"/>
      <c r="FCX286" s="192"/>
      <c r="FCY286" s="192"/>
      <c r="FCZ286" s="192"/>
      <c r="FDA286" s="192"/>
      <c r="FDB286" s="192"/>
      <c r="FDC286" s="192"/>
      <c r="FDD286" s="192"/>
      <c r="FDE286" s="192"/>
      <c r="FDF286" s="192"/>
      <c r="FDG286" s="192"/>
      <c r="FDH286" s="192"/>
      <c r="FDI286" s="192"/>
      <c r="FDJ286" s="192"/>
      <c r="FDK286" s="192"/>
      <c r="FDL286" s="192"/>
      <c r="FDM286" s="192"/>
      <c r="FDN286" s="192"/>
      <c r="FDO286" s="192"/>
      <c r="FDP286" s="192"/>
      <c r="FDQ286" s="192"/>
      <c r="FDR286" s="192"/>
      <c r="FDS286" s="192"/>
      <c r="FDT286" s="192"/>
      <c r="FDU286" s="192"/>
      <c r="FDV286" s="192"/>
      <c r="FDW286" s="192"/>
      <c r="FDX286" s="192"/>
      <c r="FDY286" s="192"/>
      <c r="FDZ286" s="192"/>
      <c r="FEA286" s="192"/>
      <c r="FEB286" s="192"/>
      <c r="FEC286" s="192"/>
      <c r="FED286" s="192"/>
      <c r="FEE286" s="192"/>
      <c r="FEF286" s="192"/>
      <c r="FEG286" s="192"/>
      <c r="FEH286" s="192"/>
      <c r="FEI286" s="192"/>
      <c r="FEJ286" s="192"/>
      <c r="FEK286" s="192"/>
      <c r="FEL286" s="192"/>
      <c r="FEM286" s="192"/>
      <c r="FEN286" s="192"/>
      <c r="FEO286" s="192"/>
      <c r="FEP286" s="192"/>
      <c r="FEQ286" s="192"/>
      <c r="FER286" s="192"/>
      <c r="FES286" s="192"/>
      <c r="FET286" s="192"/>
      <c r="FEU286" s="192"/>
      <c r="FEV286" s="192"/>
      <c r="FEW286" s="192"/>
      <c r="FEX286" s="192"/>
      <c r="FEY286" s="192"/>
      <c r="FEZ286" s="192"/>
      <c r="FFA286" s="192"/>
      <c r="FFB286" s="192"/>
      <c r="FFC286" s="192"/>
      <c r="FFD286" s="192"/>
      <c r="FFE286" s="192"/>
      <c r="FFF286" s="192"/>
      <c r="FFG286" s="192"/>
      <c r="FFH286" s="192"/>
      <c r="FFI286" s="192"/>
      <c r="FFJ286" s="192"/>
      <c r="FFK286" s="192"/>
      <c r="FFL286" s="192"/>
      <c r="FFM286" s="192"/>
      <c r="FFN286" s="192"/>
      <c r="FFO286" s="192"/>
      <c r="FFP286" s="192"/>
      <c r="FFQ286" s="192"/>
      <c r="FFR286" s="192"/>
      <c r="FFS286" s="192"/>
      <c r="FFT286" s="192"/>
      <c r="FFU286" s="192"/>
      <c r="FFV286" s="192"/>
      <c r="FFW286" s="192"/>
      <c r="FFX286" s="192"/>
      <c r="FFY286" s="192"/>
      <c r="FFZ286" s="192"/>
      <c r="FGA286" s="192"/>
      <c r="FGB286" s="192"/>
      <c r="FGC286" s="192"/>
      <c r="FGD286" s="192"/>
      <c r="FGE286" s="192"/>
      <c r="FGF286" s="192"/>
      <c r="FGG286" s="192"/>
      <c r="FGH286" s="192"/>
      <c r="FGI286" s="192"/>
      <c r="FGJ286" s="192"/>
      <c r="FGK286" s="192"/>
      <c r="FGL286" s="192"/>
      <c r="FGM286" s="192"/>
      <c r="FGN286" s="192"/>
      <c r="FGO286" s="192"/>
      <c r="FGP286" s="192"/>
      <c r="FGQ286" s="192"/>
      <c r="FGR286" s="192"/>
      <c r="FGS286" s="192"/>
      <c r="FGT286" s="192"/>
      <c r="FGU286" s="192"/>
      <c r="FGV286" s="192"/>
      <c r="FGW286" s="192"/>
      <c r="FGX286" s="192"/>
      <c r="FGY286" s="192"/>
      <c r="FGZ286" s="192"/>
      <c r="FHA286" s="192"/>
      <c r="FHB286" s="192"/>
      <c r="FHC286" s="192"/>
      <c r="FHD286" s="192"/>
      <c r="FHE286" s="192"/>
      <c r="FHF286" s="192"/>
      <c r="FHG286" s="192"/>
      <c r="FHH286" s="192"/>
      <c r="FHI286" s="192"/>
      <c r="FHJ286" s="192"/>
      <c r="FHK286" s="192"/>
      <c r="FHL286" s="192"/>
      <c r="FHM286" s="192"/>
      <c r="FHN286" s="192"/>
      <c r="FHO286" s="192"/>
      <c r="FHP286" s="192"/>
      <c r="FHQ286" s="192"/>
      <c r="FHR286" s="192"/>
      <c r="FHS286" s="192"/>
      <c r="FHT286" s="192"/>
      <c r="FHU286" s="192"/>
      <c r="FHV286" s="192"/>
      <c r="FHW286" s="192"/>
      <c r="FHX286" s="192"/>
      <c r="FHY286" s="192"/>
      <c r="FHZ286" s="192"/>
      <c r="FIA286" s="192"/>
      <c r="FIB286" s="192"/>
      <c r="FIC286" s="192"/>
      <c r="FID286" s="192"/>
      <c r="FIE286" s="192"/>
      <c r="FIF286" s="192"/>
      <c r="FIG286" s="192"/>
      <c r="FIH286" s="192"/>
      <c r="FII286" s="192"/>
      <c r="FIJ286" s="192"/>
      <c r="FIK286" s="192"/>
      <c r="FIL286" s="192"/>
      <c r="FIM286" s="192"/>
      <c r="FIN286" s="192"/>
      <c r="FIO286" s="192"/>
      <c r="FIP286" s="192"/>
      <c r="FIQ286" s="192"/>
      <c r="FIR286" s="192"/>
      <c r="FIS286" s="192"/>
      <c r="FIT286" s="192"/>
      <c r="FIU286" s="192"/>
      <c r="FIV286" s="192"/>
      <c r="FIW286" s="192"/>
      <c r="FIX286" s="192"/>
      <c r="FIY286" s="192"/>
      <c r="FIZ286" s="192"/>
      <c r="FJA286" s="192"/>
      <c r="FJB286" s="192"/>
      <c r="FJC286" s="192"/>
      <c r="FJD286" s="192"/>
      <c r="FJE286" s="192"/>
      <c r="FJF286" s="192"/>
      <c r="FJG286" s="192"/>
      <c r="FJH286" s="192"/>
      <c r="FJI286" s="192"/>
      <c r="FJJ286" s="192"/>
      <c r="FJK286" s="192"/>
      <c r="FJL286" s="192"/>
      <c r="FJM286" s="192"/>
      <c r="FJN286" s="192"/>
      <c r="FJO286" s="192"/>
      <c r="FJP286" s="192"/>
      <c r="FJQ286" s="192"/>
      <c r="FJR286" s="192"/>
      <c r="FJS286" s="192"/>
      <c r="FJT286" s="192"/>
      <c r="FJU286" s="192"/>
      <c r="FJV286" s="192"/>
      <c r="FJW286" s="192"/>
      <c r="FJX286" s="192"/>
      <c r="FJY286" s="192"/>
      <c r="FJZ286" s="192"/>
      <c r="FKA286" s="192"/>
      <c r="FKB286" s="192"/>
      <c r="FKC286" s="192"/>
      <c r="FKD286" s="192"/>
      <c r="FKE286" s="192"/>
      <c r="FKF286" s="192"/>
      <c r="FKG286" s="192"/>
      <c r="FKH286" s="192"/>
      <c r="FKI286" s="192"/>
      <c r="FKJ286" s="192"/>
      <c r="FKK286" s="192"/>
      <c r="FKL286" s="192"/>
      <c r="FKM286" s="192"/>
      <c r="FKN286" s="192"/>
      <c r="FKO286" s="192"/>
      <c r="FKP286" s="192"/>
      <c r="FKQ286" s="192"/>
      <c r="FKR286" s="192"/>
      <c r="FKS286" s="192"/>
      <c r="FKT286" s="192"/>
      <c r="FKU286" s="192"/>
      <c r="FKV286" s="192"/>
      <c r="FKW286" s="192"/>
      <c r="FKX286" s="192"/>
      <c r="FKY286" s="192"/>
      <c r="FKZ286" s="192"/>
      <c r="FLA286" s="192"/>
      <c r="FLB286" s="192"/>
      <c r="FLC286" s="192"/>
      <c r="FLD286" s="192"/>
      <c r="FLE286" s="192"/>
      <c r="FLF286" s="192"/>
      <c r="FLG286" s="192"/>
      <c r="FLH286" s="192"/>
      <c r="FLI286" s="192"/>
      <c r="FLJ286" s="192"/>
      <c r="FLK286" s="192"/>
      <c r="FLL286" s="192"/>
      <c r="FLM286" s="192"/>
      <c r="FLN286" s="192"/>
      <c r="FLO286" s="192"/>
      <c r="FLP286" s="192"/>
      <c r="FLQ286" s="192"/>
      <c r="FLR286" s="192"/>
      <c r="FLS286" s="192"/>
      <c r="FLT286" s="192"/>
      <c r="FLU286" s="192"/>
      <c r="FLV286" s="192"/>
      <c r="FLW286" s="192"/>
      <c r="FLX286" s="192"/>
      <c r="FLY286" s="192"/>
      <c r="FLZ286" s="192"/>
      <c r="FMA286" s="192"/>
      <c r="FMB286" s="192"/>
      <c r="FMC286" s="192"/>
      <c r="FMD286" s="192"/>
      <c r="FME286" s="192"/>
      <c r="FMF286" s="192"/>
      <c r="FMG286" s="192"/>
      <c r="FMH286" s="192"/>
      <c r="FMI286" s="192"/>
      <c r="FMJ286" s="192"/>
      <c r="FMK286" s="192"/>
      <c r="FML286" s="192"/>
      <c r="FMM286" s="192"/>
      <c r="FMN286" s="192"/>
      <c r="FMO286" s="192"/>
      <c r="FMP286" s="192"/>
      <c r="FMQ286" s="192"/>
      <c r="FMR286" s="192"/>
      <c r="FMS286" s="192"/>
      <c r="FMT286" s="192"/>
      <c r="FMU286" s="192"/>
      <c r="FMV286" s="192"/>
      <c r="FMW286" s="192"/>
      <c r="FMX286" s="192"/>
      <c r="FMY286" s="192"/>
      <c r="FMZ286" s="192"/>
      <c r="FNA286" s="192"/>
      <c r="FNB286" s="192"/>
      <c r="FNC286" s="192"/>
      <c r="FND286" s="192"/>
      <c r="FNE286" s="192"/>
      <c r="FNF286" s="192"/>
      <c r="FNG286" s="192"/>
      <c r="FNH286" s="192"/>
      <c r="FNI286" s="192"/>
      <c r="FNJ286" s="192"/>
      <c r="FNK286" s="192"/>
      <c r="FNL286" s="192"/>
      <c r="FNM286" s="192"/>
      <c r="FNN286" s="192"/>
      <c r="FNO286" s="192"/>
      <c r="FNP286" s="192"/>
      <c r="FNQ286" s="192"/>
      <c r="FNR286" s="192"/>
      <c r="FNS286" s="192"/>
      <c r="FNT286" s="192"/>
      <c r="FNU286" s="192"/>
      <c r="FNV286" s="192"/>
      <c r="FNW286" s="192"/>
      <c r="FNX286" s="192"/>
      <c r="FNY286" s="192"/>
      <c r="FNZ286" s="192"/>
      <c r="FOA286" s="192"/>
      <c r="FOB286" s="192"/>
      <c r="FOC286" s="192"/>
      <c r="FOD286" s="192"/>
      <c r="FOE286" s="192"/>
      <c r="FOF286" s="192"/>
      <c r="FOG286" s="192"/>
      <c r="FOH286" s="192"/>
      <c r="FOI286" s="192"/>
      <c r="FOJ286" s="192"/>
      <c r="FOK286" s="192"/>
      <c r="FOL286" s="192"/>
      <c r="FOM286" s="192"/>
      <c r="FON286" s="192"/>
      <c r="FOO286" s="192"/>
      <c r="FOP286" s="192"/>
      <c r="FOQ286" s="192"/>
      <c r="FOR286" s="192"/>
      <c r="FOS286" s="192"/>
      <c r="FOT286" s="192"/>
      <c r="FOU286" s="192"/>
      <c r="FOV286" s="192"/>
      <c r="FOW286" s="192"/>
      <c r="FOX286" s="192"/>
      <c r="FOY286" s="192"/>
      <c r="FOZ286" s="192"/>
      <c r="FPA286" s="192"/>
      <c r="FPB286" s="192"/>
      <c r="FPC286" s="192"/>
      <c r="FPD286" s="192"/>
      <c r="FPE286" s="192"/>
      <c r="FPF286" s="192"/>
      <c r="FPG286" s="192"/>
      <c r="FPH286" s="192"/>
      <c r="FPI286" s="192"/>
      <c r="FPJ286" s="192"/>
      <c r="FPK286" s="192"/>
      <c r="FPL286" s="192"/>
      <c r="FPM286" s="192"/>
      <c r="FPN286" s="192"/>
      <c r="FPO286" s="192"/>
      <c r="FPP286" s="192"/>
      <c r="FPQ286" s="192"/>
      <c r="FPR286" s="192"/>
      <c r="FPS286" s="192"/>
      <c r="FPT286" s="192"/>
      <c r="FPU286" s="192"/>
      <c r="FPV286" s="192"/>
      <c r="FPW286" s="192"/>
      <c r="FPX286" s="192"/>
      <c r="FPY286" s="192"/>
      <c r="FPZ286" s="192"/>
      <c r="FQA286" s="192"/>
      <c r="FQB286" s="192"/>
      <c r="FQC286" s="192"/>
      <c r="FQD286" s="192"/>
      <c r="FQE286" s="192"/>
      <c r="FQF286" s="192"/>
      <c r="FQG286" s="192"/>
      <c r="FQH286" s="192"/>
      <c r="FQI286" s="192"/>
      <c r="FQJ286" s="192"/>
      <c r="FQK286" s="192"/>
      <c r="FQL286" s="192"/>
      <c r="FQM286" s="192"/>
      <c r="FQN286" s="192"/>
      <c r="FQO286" s="192"/>
      <c r="FQP286" s="192"/>
      <c r="FQQ286" s="192"/>
      <c r="FQR286" s="192"/>
      <c r="FQS286" s="192"/>
      <c r="FQT286" s="192"/>
      <c r="FQU286" s="192"/>
      <c r="FQV286" s="192"/>
      <c r="FQW286" s="192"/>
      <c r="FQX286" s="192"/>
      <c r="FQY286" s="192"/>
      <c r="FQZ286" s="192"/>
      <c r="FRA286" s="192"/>
      <c r="FRB286" s="192"/>
      <c r="FRC286" s="192"/>
      <c r="FRD286" s="192"/>
      <c r="FRE286" s="192"/>
      <c r="FRF286" s="192"/>
      <c r="FRG286" s="192"/>
      <c r="FRH286" s="192"/>
      <c r="FRI286" s="192"/>
      <c r="FRJ286" s="192"/>
      <c r="FRK286" s="192"/>
      <c r="FRL286" s="192"/>
      <c r="FRM286" s="192"/>
      <c r="FRN286" s="192"/>
      <c r="FRO286" s="192"/>
      <c r="FRP286" s="192"/>
      <c r="FRQ286" s="192"/>
      <c r="FRR286" s="192"/>
      <c r="FRS286" s="192"/>
      <c r="FRT286" s="192"/>
      <c r="FRU286" s="192"/>
      <c r="FRV286" s="192"/>
      <c r="FRW286" s="192"/>
      <c r="FRX286" s="192"/>
      <c r="FRY286" s="192"/>
      <c r="FRZ286" s="192"/>
      <c r="FSA286" s="192"/>
      <c r="FSB286" s="192"/>
      <c r="FSC286" s="192"/>
      <c r="FSD286" s="192"/>
      <c r="FSE286" s="192"/>
      <c r="FSF286" s="192"/>
      <c r="FSG286" s="192"/>
      <c r="FSH286" s="192"/>
      <c r="FSI286" s="192"/>
      <c r="FSJ286" s="192"/>
      <c r="FSK286" s="192"/>
      <c r="FSL286" s="192"/>
      <c r="FSM286" s="192"/>
      <c r="FSN286" s="192"/>
      <c r="FSO286" s="192"/>
      <c r="FSP286" s="192"/>
      <c r="FSQ286" s="192"/>
      <c r="FSR286" s="192"/>
      <c r="FSS286" s="192"/>
      <c r="FST286" s="192"/>
      <c r="FSU286" s="192"/>
      <c r="FSV286" s="192"/>
      <c r="FSW286" s="192"/>
      <c r="FSX286" s="192"/>
      <c r="FSY286" s="192"/>
      <c r="FSZ286" s="192"/>
      <c r="FTA286" s="192"/>
      <c r="FTB286" s="192"/>
      <c r="FTC286" s="192"/>
      <c r="FTD286" s="192"/>
      <c r="FTE286" s="192"/>
      <c r="FTF286" s="192"/>
      <c r="FTG286" s="192"/>
      <c r="FTH286" s="192"/>
      <c r="FTI286" s="192"/>
      <c r="FTJ286" s="192"/>
      <c r="FTK286" s="192"/>
      <c r="FTL286" s="192"/>
      <c r="FTM286" s="192"/>
      <c r="FTN286" s="192"/>
      <c r="FTO286" s="192"/>
      <c r="FTP286" s="192"/>
      <c r="FTQ286" s="192"/>
      <c r="FTR286" s="192"/>
      <c r="FTS286" s="192"/>
      <c r="FTT286" s="192"/>
      <c r="FTU286" s="192"/>
      <c r="FTV286" s="192"/>
      <c r="FTW286" s="192"/>
      <c r="FTX286" s="192"/>
      <c r="FTY286" s="192"/>
      <c r="FTZ286" s="192"/>
      <c r="FUA286" s="192"/>
      <c r="FUB286" s="192"/>
      <c r="FUC286" s="192"/>
      <c r="FUD286" s="192"/>
      <c r="FUE286" s="192"/>
      <c r="FUF286" s="192"/>
      <c r="FUG286" s="192"/>
      <c r="FUH286" s="192"/>
      <c r="FUI286" s="192"/>
      <c r="FUJ286" s="192"/>
      <c r="FUK286" s="192"/>
      <c r="FUL286" s="192"/>
      <c r="FUM286" s="192"/>
      <c r="FUN286" s="192"/>
      <c r="FUO286" s="192"/>
      <c r="FUP286" s="192"/>
      <c r="FUQ286" s="192"/>
      <c r="FUR286" s="192"/>
      <c r="FUS286" s="192"/>
      <c r="FUT286" s="192"/>
      <c r="FUU286" s="192"/>
      <c r="FUV286" s="192"/>
      <c r="FUW286" s="192"/>
      <c r="FUX286" s="192"/>
      <c r="FUY286" s="192"/>
      <c r="FUZ286" s="192"/>
      <c r="FVA286" s="192"/>
      <c r="FVB286" s="192"/>
      <c r="FVC286" s="192"/>
      <c r="FVD286" s="192"/>
      <c r="FVE286" s="192"/>
      <c r="FVF286" s="192"/>
      <c r="FVG286" s="192"/>
      <c r="FVH286" s="192"/>
      <c r="FVI286" s="192"/>
      <c r="FVJ286" s="192"/>
      <c r="FVK286" s="192"/>
      <c r="FVL286" s="192"/>
      <c r="FVM286" s="192"/>
      <c r="FVN286" s="192"/>
      <c r="FVO286" s="192"/>
      <c r="FVP286" s="192"/>
      <c r="FVQ286" s="192"/>
      <c r="FVR286" s="192"/>
      <c r="FVS286" s="192"/>
      <c r="FVT286" s="192"/>
      <c r="FVU286" s="192"/>
      <c r="FVV286" s="192"/>
      <c r="FVW286" s="192"/>
      <c r="FVX286" s="192"/>
      <c r="FVY286" s="192"/>
      <c r="FVZ286" s="192"/>
      <c r="FWA286" s="192"/>
      <c r="FWB286" s="192"/>
      <c r="FWC286" s="192"/>
      <c r="FWD286" s="192"/>
      <c r="FWE286" s="192"/>
      <c r="FWF286" s="192"/>
      <c r="FWG286" s="192"/>
      <c r="FWH286" s="192"/>
      <c r="FWI286" s="192"/>
      <c r="FWJ286" s="192"/>
      <c r="FWK286" s="192"/>
      <c r="FWL286" s="192"/>
      <c r="FWM286" s="192"/>
      <c r="FWN286" s="192"/>
      <c r="FWO286" s="192"/>
      <c r="FWP286" s="192"/>
      <c r="FWQ286" s="192"/>
      <c r="FWR286" s="192"/>
      <c r="FWS286" s="192"/>
      <c r="FWT286" s="192"/>
      <c r="FWU286" s="192"/>
      <c r="FWV286" s="192"/>
      <c r="FWW286" s="192"/>
      <c r="FWX286" s="192"/>
      <c r="FWY286" s="192"/>
      <c r="FWZ286" s="192"/>
      <c r="FXA286" s="192"/>
      <c r="FXB286" s="192"/>
      <c r="FXC286" s="192"/>
      <c r="FXD286" s="192"/>
      <c r="FXE286" s="192"/>
      <c r="FXF286" s="192"/>
      <c r="FXG286" s="192"/>
      <c r="FXH286" s="192"/>
      <c r="FXI286" s="192"/>
      <c r="FXJ286" s="192"/>
      <c r="FXK286" s="192"/>
      <c r="FXL286" s="192"/>
      <c r="FXM286" s="192"/>
      <c r="FXN286" s="192"/>
      <c r="FXO286" s="192"/>
      <c r="FXP286" s="192"/>
      <c r="FXQ286" s="192"/>
      <c r="FXR286" s="192"/>
      <c r="FXS286" s="192"/>
      <c r="FXT286" s="192"/>
      <c r="FXU286" s="192"/>
      <c r="FXV286" s="192"/>
      <c r="FXW286" s="192"/>
      <c r="FXX286" s="192"/>
      <c r="FXY286" s="192"/>
      <c r="FXZ286" s="192"/>
      <c r="FYA286" s="192"/>
      <c r="FYB286" s="192"/>
      <c r="FYC286" s="192"/>
      <c r="FYD286" s="192"/>
      <c r="FYE286" s="192"/>
      <c r="FYF286" s="192"/>
      <c r="FYG286" s="192"/>
      <c r="FYH286" s="192"/>
      <c r="FYI286" s="192"/>
      <c r="FYJ286" s="192"/>
      <c r="FYK286" s="192"/>
      <c r="FYL286" s="192"/>
      <c r="FYM286" s="192"/>
      <c r="FYN286" s="192"/>
      <c r="FYO286" s="192"/>
      <c r="FYP286" s="192"/>
      <c r="FYQ286" s="192"/>
      <c r="FYR286" s="192"/>
      <c r="FYS286" s="192"/>
      <c r="FYT286" s="192"/>
      <c r="FYU286" s="192"/>
      <c r="FYV286" s="192"/>
      <c r="FYW286" s="192"/>
      <c r="FYX286" s="192"/>
      <c r="FYY286" s="192"/>
      <c r="FYZ286" s="192"/>
      <c r="FZA286" s="192"/>
      <c r="FZB286" s="192"/>
      <c r="FZC286" s="192"/>
      <c r="FZD286" s="192"/>
      <c r="FZE286" s="192"/>
      <c r="FZF286" s="192"/>
      <c r="FZG286" s="192"/>
      <c r="FZH286" s="192"/>
      <c r="FZI286" s="192"/>
      <c r="FZJ286" s="192"/>
      <c r="FZK286" s="192"/>
      <c r="FZL286" s="192"/>
      <c r="FZM286" s="192"/>
      <c r="FZN286" s="192"/>
      <c r="FZO286" s="192"/>
      <c r="FZP286" s="192"/>
      <c r="FZQ286" s="192"/>
      <c r="FZR286" s="192"/>
      <c r="FZS286" s="192"/>
      <c r="FZT286" s="192"/>
      <c r="FZU286" s="192"/>
      <c r="FZV286" s="192"/>
      <c r="FZW286" s="192"/>
      <c r="FZX286" s="192"/>
      <c r="FZY286" s="192"/>
      <c r="FZZ286" s="192"/>
      <c r="GAA286" s="192"/>
      <c r="GAB286" s="192"/>
      <c r="GAC286" s="192"/>
      <c r="GAD286" s="192"/>
      <c r="GAE286" s="192"/>
      <c r="GAF286" s="192"/>
      <c r="GAG286" s="192"/>
      <c r="GAH286" s="192"/>
      <c r="GAI286" s="192"/>
      <c r="GAJ286" s="192"/>
      <c r="GAK286" s="192"/>
      <c r="GAL286" s="192"/>
      <c r="GAM286" s="192"/>
      <c r="GAN286" s="192"/>
      <c r="GAO286" s="192"/>
      <c r="GAP286" s="192"/>
      <c r="GAQ286" s="192"/>
      <c r="GAR286" s="192"/>
      <c r="GAS286" s="192"/>
      <c r="GAT286" s="192"/>
      <c r="GAU286" s="192"/>
      <c r="GAV286" s="192"/>
      <c r="GAW286" s="192"/>
      <c r="GAX286" s="192"/>
      <c r="GAY286" s="192"/>
      <c r="GAZ286" s="192"/>
      <c r="GBA286" s="192"/>
      <c r="GBB286" s="192"/>
      <c r="GBC286" s="192"/>
      <c r="GBD286" s="192"/>
      <c r="GBE286" s="192"/>
      <c r="GBF286" s="192"/>
      <c r="GBG286" s="192"/>
      <c r="GBH286" s="192"/>
      <c r="GBI286" s="192"/>
      <c r="GBJ286" s="192"/>
      <c r="GBK286" s="192"/>
      <c r="GBL286" s="192"/>
      <c r="GBM286" s="192"/>
      <c r="GBN286" s="192"/>
      <c r="GBO286" s="192"/>
      <c r="GBP286" s="192"/>
      <c r="GBQ286" s="192"/>
      <c r="GBR286" s="192"/>
      <c r="GBS286" s="192"/>
      <c r="GBT286" s="192"/>
      <c r="GBU286" s="192"/>
      <c r="GBV286" s="192"/>
      <c r="GBW286" s="192"/>
      <c r="GBX286" s="192"/>
      <c r="GBY286" s="192"/>
      <c r="GBZ286" s="192"/>
      <c r="GCA286" s="192"/>
      <c r="GCB286" s="192"/>
      <c r="GCC286" s="192"/>
      <c r="GCD286" s="192"/>
      <c r="GCE286" s="192"/>
      <c r="GCF286" s="192"/>
      <c r="GCG286" s="192"/>
      <c r="GCH286" s="192"/>
      <c r="GCI286" s="192"/>
      <c r="GCJ286" s="192"/>
      <c r="GCK286" s="192"/>
      <c r="GCL286" s="192"/>
      <c r="GCM286" s="192"/>
      <c r="GCN286" s="192"/>
      <c r="GCO286" s="192"/>
      <c r="GCP286" s="192"/>
      <c r="GCQ286" s="192"/>
      <c r="GCR286" s="192"/>
      <c r="GCS286" s="192"/>
      <c r="GCT286" s="192"/>
      <c r="GCU286" s="192"/>
      <c r="GCV286" s="192"/>
      <c r="GCW286" s="192"/>
      <c r="GCX286" s="192"/>
      <c r="GCY286" s="192"/>
      <c r="GCZ286" s="192"/>
      <c r="GDA286" s="192"/>
      <c r="GDB286" s="192"/>
      <c r="GDC286" s="192"/>
      <c r="GDD286" s="192"/>
      <c r="GDE286" s="192"/>
      <c r="GDF286" s="192"/>
      <c r="GDG286" s="192"/>
      <c r="GDH286" s="192"/>
      <c r="GDI286" s="192"/>
      <c r="GDJ286" s="192"/>
      <c r="GDK286" s="192"/>
      <c r="GDL286" s="192"/>
      <c r="GDM286" s="192"/>
      <c r="GDN286" s="192"/>
      <c r="GDO286" s="192"/>
      <c r="GDP286" s="192"/>
      <c r="GDQ286" s="192"/>
      <c r="GDR286" s="192"/>
      <c r="GDS286" s="192"/>
      <c r="GDT286" s="192"/>
      <c r="GDU286" s="192"/>
      <c r="GDV286" s="192"/>
      <c r="GDW286" s="192"/>
      <c r="GDX286" s="192"/>
      <c r="GDY286" s="192"/>
      <c r="GDZ286" s="192"/>
      <c r="GEA286" s="192"/>
      <c r="GEB286" s="192"/>
      <c r="GEC286" s="192"/>
      <c r="GED286" s="192"/>
      <c r="GEE286" s="192"/>
      <c r="GEF286" s="192"/>
      <c r="GEG286" s="192"/>
      <c r="GEH286" s="192"/>
      <c r="GEI286" s="192"/>
      <c r="GEJ286" s="192"/>
      <c r="GEK286" s="192"/>
      <c r="GEL286" s="192"/>
      <c r="GEM286" s="192"/>
      <c r="GEN286" s="192"/>
      <c r="GEO286" s="192"/>
      <c r="GEP286" s="192"/>
      <c r="GEQ286" s="192"/>
      <c r="GER286" s="192"/>
      <c r="GES286" s="192"/>
      <c r="GET286" s="192"/>
      <c r="GEU286" s="192"/>
      <c r="GEV286" s="192"/>
      <c r="GEW286" s="192"/>
      <c r="GEX286" s="192"/>
      <c r="GEY286" s="192"/>
      <c r="GEZ286" s="192"/>
      <c r="GFA286" s="192"/>
      <c r="GFB286" s="192"/>
      <c r="GFC286" s="192"/>
      <c r="GFD286" s="192"/>
      <c r="GFE286" s="192"/>
      <c r="GFF286" s="192"/>
      <c r="GFG286" s="192"/>
      <c r="GFH286" s="192"/>
      <c r="GFI286" s="192"/>
      <c r="GFJ286" s="192"/>
      <c r="GFK286" s="192"/>
      <c r="GFL286" s="192"/>
      <c r="GFM286" s="192"/>
      <c r="GFN286" s="192"/>
      <c r="GFO286" s="192"/>
      <c r="GFP286" s="192"/>
      <c r="GFQ286" s="192"/>
      <c r="GFR286" s="192"/>
      <c r="GFS286" s="192"/>
      <c r="GFT286" s="192"/>
      <c r="GFU286" s="192"/>
      <c r="GFV286" s="192"/>
      <c r="GFW286" s="192"/>
      <c r="GFX286" s="192"/>
      <c r="GFY286" s="192"/>
      <c r="GFZ286" s="192"/>
      <c r="GGA286" s="192"/>
      <c r="GGB286" s="192"/>
      <c r="GGC286" s="192"/>
      <c r="GGD286" s="192"/>
      <c r="GGE286" s="192"/>
      <c r="GGF286" s="192"/>
      <c r="GGG286" s="192"/>
      <c r="GGH286" s="192"/>
      <c r="GGI286" s="192"/>
      <c r="GGJ286" s="192"/>
      <c r="GGK286" s="192"/>
      <c r="GGL286" s="192"/>
      <c r="GGM286" s="192"/>
      <c r="GGN286" s="192"/>
      <c r="GGO286" s="192"/>
      <c r="GGP286" s="192"/>
      <c r="GGQ286" s="192"/>
      <c r="GGR286" s="192"/>
      <c r="GGS286" s="192"/>
      <c r="GGT286" s="192"/>
      <c r="GGU286" s="192"/>
      <c r="GGV286" s="192"/>
      <c r="GGW286" s="192"/>
      <c r="GGX286" s="192"/>
      <c r="GGY286" s="192"/>
      <c r="GGZ286" s="192"/>
      <c r="GHA286" s="192"/>
      <c r="GHB286" s="192"/>
      <c r="GHC286" s="192"/>
      <c r="GHD286" s="192"/>
      <c r="GHE286" s="192"/>
      <c r="GHF286" s="192"/>
      <c r="GHG286" s="192"/>
      <c r="GHH286" s="192"/>
      <c r="GHI286" s="192"/>
      <c r="GHJ286" s="192"/>
      <c r="GHK286" s="192"/>
      <c r="GHL286" s="192"/>
      <c r="GHM286" s="192"/>
      <c r="GHN286" s="192"/>
      <c r="GHO286" s="192"/>
      <c r="GHP286" s="192"/>
      <c r="GHQ286" s="192"/>
      <c r="GHR286" s="192"/>
      <c r="GHS286" s="192"/>
      <c r="GHT286" s="192"/>
      <c r="GHU286" s="192"/>
      <c r="GHV286" s="192"/>
      <c r="GHW286" s="192"/>
      <c r="GHX286" s="192"/>
      <c r="GHY286" s="192"/>
      <c r="GHZ286" s="192"/>
      <c r="GIA286" s="192"/>
      <c r="GIB286" s="192"/>
      <c r="GIC286" s="192"/>
      <c r="GID286" s="192"/>
      <c r="GIE286" s="192"/>
      <c r="GIF286" s="192"/>
      <c r="GIG286" s="192"/>
      <c r="GIH286" s="192"/>
      <c r="GII286" s="192"/>
      <c r="GIJ286" s="192"/>
      <c r="GIK286" s="192"/>
      <c r="GIL286" s="192"/>
      <c r="GIM286" s="192"/>
      <c r="GIN286" s="192"/>
      <c r="GIO286" s="192"/>
      <c r="GIP286" s="192"/>
      <c r="GIQ286" s="192"/>
      <c r="GIR286" s="192"/>
      <c r="GIS286" s="192"/>
      <c r="GIT286" s="192"/>
      <c r="GIU286" s="192"/>
      <c r="GIV286" s="192"/>
      <c r="GIW286" s="192"/>
      <c r="GIX286" s="192"/>
      <c r="GIY286" s="192"/>
      <c r="GIZ286" s="192"/>
      <c r="GJA286" s="192"/>
      <c r="GJB286" s="192"/>
      <c r="GJC286" s="192"/>
      <c r="GJD286" s="192"/>
      <c r="GJE286" s="192"/>
      <c r="GJF286" s="192"/>
      <c r="GJG286" s="192"/>
      <c r="GJH286" s="192"/>
      <c r="GJI286" s="192"/>
      <c r="GJJ286" s="192"/>
      <c r="GJK286" s="192"/>
      <c r="GJL286" s="192"/>
      <c r="GJM286" s="192"/>
      <c r="GJN286" s="192"/>
      <c r="GJO286" s="192"/>
      <c r="GJP286" s="192"/>
      <c r="GJQ286" s="192"/>
      <c r="GJR286" s="192"/>
      <c r="GJS286" s="192"/>
      <c r="GJT286" s="192"/>
      <c r="GJU286" s="192"/>
      <c r="GJV286" s="192"/>
      <c r="GJW286" s="192"/>
      <c r="GJX286" s="192"/>
      <c r="GJY286" s="192"/>
      <c r="GJZ286" s="192"/>
      <c r="GKA286" s="192"/>
      <c r="GKB286" s="192"/>
      <c r="GKC286" s="192"/>
      <c r="GKD286" s="192"/>
      <c r="GKE286" s="192"/>
      <c r="GKF286" s="192"/>
      <c r="GKG286" s="192"/>
      <c r="GKH286" s="192"/>
      <c r="GKI286" s="192"/>
      <c r="GKJ286" s="192"/>
      <c r="GKK286" s="192"/>
      <c r="GKL286" s="192"/>
      <c r="GKM286" s="192"/>
      <c r="GKN286" s="192"/>
      <c r="GKO286" s="192"/>
      <c r="GKP286" s="192"/>
      <c r="GKQ286" s="192"/>
      <c r="GKR286" s="192"/>
      <c r="GKS286" s="192"/>
      <c r="GKT286" s="192"/>
      <c r="GKU286" s="192"/>
      <c r="GKV286" s="192"/>
      <c r="GKW286" s="192"/>
      <c r="GKX286" s="192"/>
      <c r="GKY286" s="192"/>
      <c r="GKZ286" s="192"/>
      <c r="GLA286" s="192"/>
      <c r="GLB286" s="192"/>
      <c r="GLC286" s="192"/>
      <c r="GLD286" s="192"/>
      <c r="GLE286" s="192"/>
      <c r="GLF286" s="192"/>
      <c r="GLG286" s="192"/>
      <c r="GLH286" s="192"/>
      <c r="GLI286" s="192"/>
      <c r="GLJ286" s="192"/>
      <c r="GLK286" s="192"/>
      <c r="GLL286" s="192"/>
      <c r="GLM286" s="192"/>
      <c r="GLN286" s="192"/>
      <c r="GLO286" s="192"/>
      <c r="GLP286" s="192"/>
      <c r="GLQ286" s="192"/>
      <c r="GLR286" s="192"/>
      <c r="GLS286" s="192"/>
      <c r="GLT286" s="192"/>
      <c r="GLU286" s="192"/>
      <c r="GLV286" s="192"/>
      <c r="GLW286" s="192"/>
      <c r="GLX286" s="192"/>
      <c r="GLY286" s="192"/>
      <c r="GLZ286" s="192"/>
      <c r="GMA286" s="192"/>
      <c r="GMB286" s="192"/>
      <c r="GMC286" s="192"/>
      <c r="GMD286" s="192"/>
      <c r="GME286" s="192"/>
      <c r="GMF286" s="192"/>
      <c r="GMG286" s="192"/>
      <c r="GMH286" s="192"/>
      <c r="GMI286" s="192"/>
      <c r="GMJ286" s="192"/>
      <c r="GMK286" s="192"/>
      <c r="GML286" s="192"/>
      <c r="GMM286" s="192"/>
      <c r="GMN286" s="192"/>
      <c r="GMO286" s="192"/>
      <c r="GMP286" s="192"/>
      <c r="GMQ286" s="192"/>
      <c r="GMR286" s="192"/>
      <c r="GMS286" s="192"/>
      <c r="GMT286" s="192"/>
      <c r="GMU286" s="192"/>
      <c r="GMV286" s="192"/>
      <c r="GMW286" s="192"/>
      <c r="GMX286" s="192"/>
      <c r="GMY286" s="192"/>
      <c r="GMZ286" s="192"/>
      <c r="GNA286" s="192"/>
      <c r="GNB286" s="192"/>
      <c r="GNC286" s="192"/>
      <c r="GND286" s="192"/>
      <c r="GNE286" s="192"/>
      <c r="GNF286" s="192"/>
      <c r="GNG286" s="192"/>
      <c r="GNH286" s="192"/>
      <c r="GNI286" s="192"/>
      <c r="GNJ286" s="192"/>
      <c r="GNK286" s="192"/>
      <c r="GNL286" s="192"/>
      <c r="GNM286" s="192"/>
      <c r="GNN286" s="192"/>
      <c r="GNO286" s="192"/>
      <c r="GNP286" s="192"/>
      <c r="GNQ286" s="192"/>
      <c r="GNR286" s="192"/>
      <c r="GNS286" s="192"/>
      <c r="GNT286" s="192"/>
      <c r="GNU286" s="192"/>
      <c r="GNV286" s="192"/>
      <c r="GNW286" s="192"/>
      <c r="GNX286" s="192"/>
      <c r="GNY286" s="192"/>
      <c r="GNZ286" s="192"/>
      <c r="GOA286" s="192"/>
      <c r="GOB286" s="192"/>
      <c r="GOC286" s="192"/>
      <c r="GOD286" s="192"/>
      <c r="GOE286" s="192"/>
      <c r="GOF286" s="192"/>
      <c r="GOG286" s="192"/>
      <c r="GOH286" s="192"/>
      <c r="GOI286" s="192"/>
      <c r="GOJ286" s="192"/>
      <c r="GOK286" s="192"/>
      <c r="GOL286" s="192"/>
      <c r="GOM286" s="192"/>
      <c r="GON286" s="192"/>
      <c r="GOO286" s="192"/>
      <c r="GOP286" s="192"/>
      <c r="GOQ286" s="192"/>
      <c r="GOR286" s="192"/>
      <c r="GOS286" s="192"/>
      <c r="GOT286" s="192"/>
      <c r="GOU286" s="192"/>
      <c r="GOV286" s="192"/>
      <c r="GOW286" s="192"/>
      <c r="GOX286" s="192"/>
      <c r="GOY286" s="192"/>
      <c r="GOZ286" s="192"/>
      <c r="GPA286" s="192"/>
      <c r="GPB286" s="192"/>
      <c r="GPC286" s="192"/>
      <c r="GPD286" s="192"/>
      <c r="GPE286" s="192"/>
      <c r="GPF286" s="192"/>
      <c r="GPG286" s="192"/>
      <c r="GPH286" s="192"/>
      <c r="GPI286" s="192"/>
      <c r="GPJ286" s="192"/>
      <c r="GPK286" s="192"/>
      <c r="GPL286" s="192"/>
      <c r="GPM286" s="192"/>
      <c r="GPN286" s="192"/>
      <c r="GPO286" s="192"/>
      <c r="GPP286" s="192"/>
      <c r="GPQ286" s="192"/>
      <c r="GPR286" s="192"/>
      <c r="GPS286" s="192"/>
      <c r="GPT286" s="192"/>
      <c r="GPU286" s="192"/>
      <c r="GPV286" s="192"/>
      <c r="GPW286" s="192"/>
      <c r="GPX286" s="192"/>
      <c r="GPY286" s="192"/>
      <c r="GPZ286" s="192"/>
      <c r="GQA286" s="192"/>
      <c r="GQB286" s="192"/>
      <c r="GQC286" s="192"/>
      <c r="GQD286" s="192"/>
      <c r="GQE286" s="192"/>
      <c r="GQF286" s="192"/>
      <c r="GQG286" s="192"/>
      <c r="GQH286" s="192"/>
      <c r="GQI286" s="192"/>
      <c r="GQJ286" s="192"/>
      <c r="GQK286" s="192"/>
      <c r="GQL286" s="192"/>
      <c r="GQM286" s="192"/>
      <c r="GQN286" s="192"/>
      <c r="GQO286" s="192"/>
      <c r="GQP286" s="192"/>
      <c r="GQQ286" s="192"/>
      <c r="GQR286" s="192"/>
      <c r="GQS286" s="192"/>
      <c r="GQT286" s="192"/>
      <c r="GQU286" s="192"/>
      <c r="GQV286" s="192"/>
      <c r="GQW286" s="192"/>
      <c r="GQX286" s="192"/>
      <c r="GQY286" s="192"/>
      <c r="GQZ286" s="192"/>
      <c r="GRA286" s="192"/>
      <c r="GRB286" s="192"/>
      <c r="GRC286" s="192"/>
      <c r="GRD286" s="192"/>
      <c r="GRE286" s="192"/>
      <c r="GRF286" s="192"/>
      <c r="GRG286" s="192"/>
      <c r="GRH286" s="192"/>
      <c r="GRI286" s="192"/>
      <c r="GRJ286" s="192"/>
      <c r="GRK286" s="192"/>
      <c r="GRL286" s="192"/>
      <c r="GRM286" s="192"/>
      <c r="GRN286" s="192"/>
      <c r="GRO286" s="192"/>
      <c r="GRP286" s="192"/>
      <c r="GRQ286" s="192"/>
      <c r="GRR286" s="192"/>
      <c r="GRS286" s="192"/>
      <c r="GRT286" s="192"/>
      <c r="GRU286" s="192"/>
      <c r="GRV286" s="192"/>
      <c r="GRW286" s="192"/>
      <c r="GRX286" s="192"/>
      <c r="GRY286" s="192"/>
      <c r="GRZ286" s="192"/>
      <c r="GSA286" s="192"/>
      <c r="GSB286" s="192"/>
      <c r="GSC286" s="192"/>
      <c r="GSD286" s="192"/>
      <c r="GSE286" s="192"/>
      <c r="GSF286" s="192"/>
      <c r="GSG286" s="192"/>
      <c r="GSH286" s="192"/>
      <c r="GSI286" s="192"/>
      <c r="GSJ286" s="192"/>
      <c r="GSK286" s="192"/>
      <c r="GSL286" s="192"/>
      <c r="GSM286" s="192"/>
      <c r="GSN286" s="192"/>
      <c r="GSO286" s="192"/>
      <c r="GSP286" s="192"/>
      <c r="GSQ286" s="192"/>
      <c r="GSR286" s="192"/>
      <c r="GSS286" s="192"/>
      <c r="GST286" s="192"/>
      <c r="GSU286" s="192"/>
      <c r="GSV286" s="192"/>
      <c r="GSW286" s="192"/>
      <c r="GSX286" s="192"/>
      <c r="GSY286" s="192"/>
      <c r="GSZ286" s="192"/>
      <c r="GTA286" s="192"/>
      <c r="GTB286" s="192"/>
      <c r="GTC286" s="192"/>
      <c r="GTD286" s="192"/>
      <c r="GTE286" s="192"/>
      <c r="GTF286" s="192"/>
      <c r="GTG286" s="192"/>
      <c r="GTH286" s="192"/>
      <c r="GTI286" s="192"/>
      <c r="GTJ286" s="192"/>
      <c r="GTK286" s="192"/>
      <c r="GTL286" s="192"/>
      <c r="GTM286" s="192"/>
      <c r="GTN286" s="192"/>
      <c r="GTO286" s="192"/>
      <c r="GTP286" s="192"/>
      <c r="GTQ286" s="192"/>
      <c r="GTR286" s="192"/>
      <c r="GTS286" s="192"/>
      <c r="GTT286" s="192"/>
      <c r="GTU286" s="192"/>
      <c r="GTV286" s="192"/>
      <c r="GTW286" s="192"/>
      <c r="GTX286" s="192"/>
      <c r="GTY286" s="192"/>
      <c r="GTZ286" s="192"/>
      <c r="GUA286" s="192"/>
      <c r="GUB286" s="192"/>
      <c r="GUC286" s="192"/>
      <c r="GUD286" s="192"/>
      <c r="GUE286" s="192"/>
      <c r="GUF286" s="192"/>
      <c r="GUG286" s="192"/>
      <c r="GUH286" s="192"/>
      <c r="GUI286" s="192"/>
      <c r="GUJ286" s="192"/>
      <c r="GUK286" s="192"/>
      <c r="GUL286" s="192"/>
      <c r="GUM286" s="192"/>
      <c r="GUN286" s="192"/>
      <c r="GUO286" s="192"/>
      <c r="GUP286" s="192"/>
      <c r="GUQ286" s="192"/>
      <c r="GUR286" s="192"/>
      <c r="GUS286" s="192"/>
      <c r="GUT286" s="192"/>
      <c r="GUU286" s="192"/>
      <c r="GUV286" s="192"/>
      <c r="GUW286" s="192"/>
      <c r="GUX286" s="192"/>
      <c r="GUY286" s="192"/>
      <c r="GUZ286" s="192"/>
      <c r="GVA286" s="192"/>
      <c r="GVB286" s="192"/>
      <c r="GVC286" s="192"/>
      <c r="GVD286" s="192"/>
      <c r="GVE286" s="192"/>
      <c r="GVF286" s="192"/>
      <c r="GVG286" s="192"/>
      <c r="GVH286" s="192"/>
      <c r="GVI286" s="192"/>
      <c r="GVJ286" s="192"/>
      <c r="GVK286" s="192"/>
      <c r="GVL286" s="192"/>
      <c r="GVM286" s="192"/>
      <c r="GVN286" s="192"/>
      <c r="GVO286" s="192"/>
      <c r="GVP286" s="192"/>
      <c r="GVQ286" s="192"/>
      <c r="GVR286" s="192"/>
      <c r="GVS286" s="192"/>
      <c r="GVT286" s="192"/>
      <c r="GVU286" s="192"/>
      <c r="GVV286" s="192"/>
      <c r="GVW286" s="192"/>
      <c r="GVX286" s="192"/>
      <c r="GVY286" s="192"/>
      <c r="GVZ286" s="192"/>
      <c r="GWA286" s="192"/>
      <c r="GWB286" s="192"/>
      <c r="GWC286" s="192"/>
      <c r="GWD286" s="192"/>
      <c r="GWE286" s="192"/>
      <c r="GWF286" s="192"/>
      <c r="GWG286" s="192"/>
      <c r="GWH286" s="192"/>
      <c r="GWI286" s="192"/>
      <c r="GWJ286" s="192"/>
      <c r="GWK286" s="192"/>
      <c r="GWL286" s="192"/>
      <c r="GWM286" s="192"/>
      <c r="GWN286" s="192"/>
      <c r="GWO286" s="192"/>
      <c r="GWP286" s="192"/>
      <c r="GWQ286" s="192"/>
      <c r="GWR286" s="192"/>
      <c r="GWS286" s="192"/>
      <c r="GWT286" s="192"/>
      <c r="GWU286" s="192"/>
      <c r="GWV286" s="192"/>
      <c r="GWW286" s="192"/>
      <c r="GWX286" s="192"/>
      <c r="GWY286" s="192"/>
      <c r="GWZ286" s="192"/>
      <c r="GXA286" s="192"/>
      <c r="GXB286" s="192"/>
      <c r="GXC286" s="192"/>
      <c r="GXD286" s="192"/>
      <c r="GXE286" s="192"/>
      <c r="GXF286" s="192"/>
      <c r="GXG286" s="192"/>
      <c r="GXH286" s="192"/>
      <c r="GXI286" s="192"/>
      <c r="GXJ286" s="192"/>
      <c r="GXK286" s="192"/>
      <c r="GXL286" s="192"/>
      <c r="GXM286" s="192"/>
      <c r="GXN286" s="192"/>
      <c r="GXO286" s="192"/>
      <c r="GXP286" s="192"/>
      <c r="GXQ286" s="192"/>
      <c r="GXR286" s="192"/>
      <c r="GXS286" s="192"/>
      <c r="GXT286" s="192"/>
      <c r="GXU286" s="192"/>
      <c r="GXV286" s="192"/>
      <c r="GXW286" s="192"/>
      <c r="GXX286" s="192"/>
      <c r="GXY286" s="192"/>
      <c r="GXZ286" s="192"/>
      <c r="GYA286" s="192"/>
      <c r="GYB286" s="192"/>
      <c r="GYC286" s="192"/>
      <c r="GYD286" s="192"/>
      <c r="GYE286" s="192"/>
      <c r="GYF286" s="192"/>
      <c r="GYG286" s="192"/>
      <c r="GYH286" s="192"/>
      <c r="GYI286" s="192"/>
      <c r="GYJ286" s="192"/>
      <c r="GYK286" s="192"/>
      <c r="GYL286" s="192"/>
      <c r="GYM286" s="192"/>
      <c r="GYN286" s="192"/>
      <c r="GYO286" s="192"/>
      <c r="GYP286" s="192"/>
      <c r="GYQ286" s="192"/>
      <c r="GYR286" s="192"/>
      <c r="GYS286" s="192"/>
      <c r="GYT286" s="192"/>
      <c r="GYU286" s="192"/>
      <c r="GYV286" s="192"/>
      <c r="GYW286" s="192"/>
      <c r="GYX286" s="192"/>
      <c r="GYY286" s="192"/>
      <c r="GYZ286" s="192"/>
      <c r="GZA286" s="192"/>
      <c r="GZB286" s="192"/>
      <c r="GZC286" s="192"/>
      <c r="GZD286" s="192"/>
      <c r="GZE286" s="192"/>
      <c r="GZF286" s="192"/>
      <c r="GZG286" s="192"/>
      <c r="GZH286" s="192"/>
      <c r="GZI286" s="192"/>
      <c r="GZJ286" s="192"/>
      <c r="GZK286" s="192"/>
      <c r="GZL286" s="192"/>
      <c r="GZM286" s="192"/>
      <c r="GZN286" s="192"/>
      <c r="GZO286" s="192"/>
      <c r="GZP286" s="192"/>
      <c r="GZQ286" s="192"/>
      <c r="GZR286" s="192"/>
      <c r="GZS286" s="192"/>
      <c r="GZT286" s="192"/>
      <c r="GZU286" s="192"/>
      <c r="GZV286" s="192"/>
      <c r="GZW286" s="192"/>
      <c r="GZX286" s="192"/>
      <c r="GZY286" s="192"/>
      <c r="GZZ286" s="192"/>
      <c r="HAA286" s="192"/>
      <c r="HAB286" s="192"/>
      <c r="HAC286" s="192"/>
      <c r="HAD286" s="192"/>
      <c r="HAE286" s="192"/>
      <c r="HAF286" s="192"/>
      <c r="HAG286" s="192"/>
      <c r="HAH286" s="192"/>
      <c r="HAI286" s="192"/>
      <c r="HAJ286" s="192"/>
      <c r="HAK286" s="192"/>
      <c r="HAL286" s="192"/>
      <c r="HAM286" s="192"/>
      <c r="HAN286" s="192"/>
      <c r="HAO286" s="192"/>
      <c r="HAP286" s="192"/>
      <c r="HAQ286" s="192"/>
      <c r="HAR286" s="192"/>
      <c r="HAS286" s="192"/>
      <c r="HAT286" s="192"/>
      <c r="HAU286" s="192"/>
      <c r="HAV286" s="192"/>
      <c r="HAW286" s="192"/>
      <c r="HAX286" s="192"/>
      <c r="HAY286" s="192"/>
      <c r="HAZ286" s="192"/>
      <c r="HBA286" s="192"/>
      <c r="HBB286" s="192"/>
      <c r="HBC286" s="192"/>
      <c r="HBD286" s="192"/>
      <c r="HBE286" s="192"/>
      <c r="HBF286" s="192"/>
      <c r="HBG286" s="192"/>
      <c r="HBH286" s="192"/>
      <c r="HBI286" s="192"/>
      <c r="HBJ286" s="192"/>
      <c r="HBK286" s="192"/>
      <c r="HBL286" s="192"/>
      <c r="HBM286" s="192"/>
      <c r="HBN286" s="192"/>
      <c r="HBO286" s="192"/>
      <c r="HBP286" s="192"/>
      <c r="HBQ286" s="192"/>
      <c r="HBR286" s="192"/>
      <c r="HBS286" s="192"/>
      <c r="HBT286" s="192"/>
      <c r="HBU286" s="192"/>
      <c r="HBV286" s="192"/>
      <c r="HBW286" s="192"/>
      <c r="HBX286" s="192"/>
      <c r="HBY286" s="192"/>
      <c r="HBZ286" s="192"/>
      <c r="HCA286" s="192"/>
      <c r="HCB286" s="192"/>
      <c r="HCC286" s="192"/>
      <c r="HCD286" s="192"/>
      <c r="HCE286" s="192"/>
      <c r="HCF286" s="192"/>
      <c r="HCG286" s="192"/>
      <c r="HCH286" s="192"/>
      <c r="HCI286" s="192"/>
      <c r="HCJ286" s="192"/>
      <c r="HCK286" s="192"/>
      <c r="HCL286" s="192"/>
      <c r="HCM286" s="192"/>
      <c r="HCN286" s="192"/>
      <c r="HCO286" s="192"/>
      <c r="HCP286" s="192"/>
      <c r="HCQ286" s="192"/>
      <c r="HCR286" s="192"/>
      <c r="HCS286" s="192"/>
      <c r="HCT286" s="192"/>
      <c r="HCU286" s="192"/>
      <c r="HCV286" s="192"/>
      <c r="HCW286" s="192"/>
      <c r="HCX286" s="192"/>
      <c r="HCY286" s="192"/>
      <c r="HCZ286" s="192"/>
      <c r="HDA286" s="192"/>
      <c r="HDB286" s="192"/>
      <c r="HDC286" s="192"/>
      <c r="HDD286" s="192"/>
      <c r="HDE286" s="192"/>
      <c r="HDF286" s="192"/>
      <c r="HDG286" s="192"/>
      <c r="HDH286" s="192"/>
      <c r="HDI286" s="192"/>
      <c r="HDJ286" s="192"/>
      <c r="HDK286" s="192"/>
      <c r="HDL286" s="192"/>
      <c r="HDM286" s="192"/>
      <c r="HDN286" s="192"/>
      <c r="HDO286" s="192"/>
      <c r="HDP286" s="192"/>
      <c r="HDQ286" s="192"/>
      <c r="HDR286" s="192"/>
      <c r="HDS286" s="192"/>
      <c r="HDT286" s="192"/>
      <c r="HDU286" s="192"/>
      <c r="HDV286" s="192"/>
      <c r="HDW286" s="192"/>
      <c r="HDX286" s="192"/>
      <c r="HDY286" s="192"/>
      <c r="HDZ286" s="192"/>
      <c r="HEA286" s="192"/>
      <c r="HEB286" s="192"/>
      <c r="HEC286" s="192"/>
      <c r="HED286" s="192"/>
      <c r="HEE286" s="192"/>
      <c r="HEF286" s="192"/>
      <c r="HEG286" s="192"/>
      <c r="HEH286" s="192"/>
      <c r="HEI286" s="192"/>
      <c r="HEJ286" s="192"/>
      <c r="HEK286" s="192"/>
      <c r="HEL286" s="192"/>
      <c r="HEM286" s="192"/>
      <c r="HEN286" s="192"/>
      <c r="HEO286" s="192"/>
      <c r="HEP286" s="192"/>
      <c r="HEQ286" s="192"/>
      <c r="HER286" s="192"/>
      <c r="HES286" s="192"/>
      <c r="HET286" s="192"/>
      <c r="HEU286" s="192"/>
      <c r="HEV286" s="192"/>
      <c r="HEW286" s="192"/>
      <c r="HEX286" s="192"/>
      <c r="HEY286" s="192"/>
      <c r="HEZ286" s="192"/>
      <c r="HFA286" s="192"/>
      <c r="HFB286" s="192"/>
      <c r="HFC286" s="192"/>
      <c r="HFD286" s="192"/>
      <c r="HFE286" s="192"/>
      <c r="HFF286" s="192"/>
      <c r="HFG286" s="192"/>
      <c r="HFH286" s="192"/>
      <c r="HFI286" s="192"/>
      <c r="HFJ286" s="192"/>
      <c r="HFK286" s="192"/>
      <c r="HFL286" s="192"/>
      <c r="HFM286" s="192"/>
      <c r="HFN286" s="192"/>
      <c r="HFO286" s="192"/>
      <c r="HFP286" s="192"/>
      <c r="HFQ286" s="192"/>
      <c r="HFR286" s="192"/>
      <c r="HFS286" s="192"/>
      <c r="HFT286" s="192"/>
      <c r="HFU286" s="192"/>
      <c r="HFV286" s="192"/>
      <c r="HFW286" s="192"/>
      <c r="HFX286" s="192"/>
      <c r="HFY286" s="192"/>
      <c r="HFZ286" s="192"/>
      <c r="HGA286" s="192"/>
      <c r="HGB286" s="192"/>
      <c r="HGC286" s="192"/>
      <c r="HGD286" s="192"/>
      <c r="HGE286" s="192"/>
      <c r="HGF286" s="192"/>
      <c r="HGG286" s="192"/>
      <c r="HGH286" s="192"/>
      <c r="HGI286" s="192"/>
      <c r="HGJ286" s="192"/>
      <c r="HGK286" s="192"/>
      <c r="HGL286" s="192"/>
      <c r="HGM286" s="192"/>
      <c r="HGN286" s="192"/>
      <c r="HGO286" s="192"/>
      <c r="HGP286" s="192"/>
      <c r="HGQ286" s="192"/>
      <c r="HGR286" s="192"/>
      <c r="HGS286" s="192"/>
      <c r="HGT286" s="192"/>
      <c r="HGU286" s="192"/>
      <c r="HGV286" s="192"/>
      <c r="HGW286" s="192"/>
      <c r="HGX286" s="192"/>
      <c r="HGY286" s="192"/>
      <c r="HGZ286" s="192"/>
      <c r="HHA286" s="192"/>
      <c r="HHB286" s="192"/>
      <c r="HHC286" s="192"/>
      <c r="HHD286" s="192"/>
      <c r="HHE286" s="192"/>
      <c r="HHF286" s="192"/>
      <c r="HHG286" s="192"/>
      <c r="HHH286" s="192"/>
      <c r="HHI286" s="192"/>
      <c r="HHJ286" s="192"/>
      <c r="HHK286" s="192"/>
      <c r="HHL286" s="192"/>
      <c r="HHM286" s="192"/>
      <c r="HHN286" s="192"/>
      <c r="HHO286" s="192"/>
      <c r="HHP286" s="192"/>
      <c r="HHQ286" s="192"/>
      <c r="HHR286" s="192"/>
      <c r="HHS286" s="192"/>
      <c r="HHT286" s="192"/>
      <c r="HHU286" s="192"/>
      <c r="HHV286" s="192"/>
      <c r="HHW286" s="192"/>
      <c r="HHX286" s="192"/>
      <c r="HHY286" s="192"/>
      <c r="HHZ286" s="192"/>
      <c r="HIA286" s="192"/>
      <c r="HIB286" s="192"/>
      <c r="HIC286" s="192"/>
      <c r="HID286" s="192"/>
      <c r="HIE286" s="192"/>
      <c r="HIF286" s="192"/>
      <c r="HIG286" s="192"/>
      <c r="HIH286" s="192"/>
      <c r="HII286" s="192"/>
      <c r="HIJ286" s="192"/>
      <c r="HIK286" s="192"/>
      <c r="HIL286" s="192"/>
      <c r="HIM286" s="192"/>
      <c r="HIN286" s="192"/>
      <c r="HIO286" s="192"/>
      <c r="HIP286" s="192"/>
      <c r="HIQ286" s="192"/>
      <c r="HIR286" s="192"/>
      <c r="HIS286" s="192"/>
      <c r="HIT286" s="192"/>
      <c r="HIU286" s="192"/>
      <c r="HIV286" s="192"/>
      <c r="HIW286" s="192"/>
      <c r="HIX286" s="192"/>
      <c r="HIY286" s="192"/>
      <c r="HIZ286" s="192"/>
      <c r="HJA286" s="192"/>
      <c r="HJB286" s="192"/>
      <c r="HJC286" s="192"/>
      <c r="HJD286" s="192"/>
      <c r="HJE286" s="192"/>
      <c r="HJF286" s="192"/>
      <c r="HJG286" s="192"/>
      <c r="HJH286" s="192"/>
      <c r="HJI286" s="192"/>
      <c r="HJJ286" s="192"/>
      <c r="HJK286" s="192"/>
      <c r="HJL286" s="192"/>
      <c r="HJM286" s="192"/>
      <c r="HJN286" s="192"/>
      <c r="HJO286" s="192"/>
      <c r="HJP286" s="192"/>
      <c r="HJQ286" s="192"/>
      <c r="HJR286" s="192"/>
      <c r="HJS286" s="192"/>
      <c r="HJT286" s="192"/>
      <c r="HJU286" s="192"/>
      <c r="HJV286" s="192"/>
      <c r="HJW286" s="192"/>
      <c r="HJX286" s="192"/>
      <c r="HJY286" s="192"/>
      <c r="HJZ286" s="192"/>
      <c r="HKA286" s="192"/>
      <c r="HKB286" s="192"/>
      <c r="HKC286" s="192"/>
      <c r="HKD286" s="192"/>
      <c r="HKE286" s="192"/>
      <c r="HKF286" s="192"/>
      <c r="HKG286" s="192"/>
      <c r="HKH286" s="192"/>
      <c r="HKI286" s="192"/>
      <c r="HKJ286" s="192"/>
      <c r="HKK286" s="192"/>
      <c r="HKL286" s="192"/>
      <c r="HKM286" s="192"/>
      <c r="HKN286" s="192"/>
      <c r="HKO286" s="192"/>
      <c r="HKP286" s="192"/>
      <c r="HKQ286" s="192"/>
      <c r="HKR286" s="192"/>
      <c r="HKS286" s="192"/>
      <c r="HKT286" s="192"/>
      <c r="HKU286" s="192"/>
      <c r="HKV286" s="192"/>
      <c r="HKW286" s="192"/>
      <c r="HKX286" s="192"/>
      <c r="HKY286" s="192"/>
      <c r="HKZ286" s="192"/>
      <c r="HLA286" s="192"/>
      <c r="HLB286" s="192"/>
      <c r="HLC286" s="192"/>
      <c r="HLD286" s="192"/>
      <c r="HLE286" s="192"/>
      <c r="HLF286" s="192"/>
      <c r="HLG286" s="192"/>
      <c r="HLH286" s="192"/>
      <c r="HLI286" s="192"/>
      <c r="HLJ286" s="192"/>
      <c r="HLK286" s="192"/>
      <c r="HLL286" s="192"/>
      <c r="HLM286" s="192"/>
      <c r="HLN286" s="192"/>
      <c r="HLO286" s="192"/>
      <c r="HLP286" s="192"/>
      <c r="HLQ286" s="192"/>
      <c r="HLR286" s="192"/>
      <c r="HLS286" s="192"/>
      <c r="HLT286" s="192"/>
      <c r="HLU286" s="192"/>
      <c r="HLV286" s="192"/>
      <c r="HLW286" s="192"/>
      <c r="HLX286" s="192"/>
      <c r="HLY286" s="192"/>
      <c r="HLZ286" s="192"/>
      <c r="HMA286" s="192"/>
      <c r="HMB286" s="192"/>
      <c r="HMC286" s="192"/>
      <c r="HMD286" s="192"/>
      <c r="HME286" s="192"/>
      <c r="HMF286" s="192"/>
      <c r="HMG286" s="192"/>
      <c r="HMH286" s="192"/>
      <c r="HMI286" s="192"/>
      <c r="HMJ286" s="192"/>
      <c r="HMK286" s="192"/>
      <c r="HML286" s="192"/>
      <c r="HMM286" s="192"/>
      <c r="HMN286" s="192"/>
      <c r="HMO286" s="192"/>
      <c r="HMP286" s="192"/>
      <c r="HMQ286" s="192"/>
      <c r="HMR286" s="192"/>
      <c r="HMS286" s="192"/>
      <c r="HMT286" s="192"/>
      <c r="HMU286" s="192"/>
      <c r="HMV286" s="192"/>
      <c r="HMW286" s="192"/>
      <c r="HMX286" s="192"/>
      <c r="HMY286" s="192"/>
      <c r="HMZ286" s="192"/>
      <c r="HNA286" s="192"/>
      <c r="HNB286" s="192"/>
      <c r="HNC286" s="192"/>
      <c r="HND286" s="192"/>
      <c r="HNE286" s="192"/>
      <c r="HNF286" s="192"/>
      <c r="HNG286" s="192"/>
      <c r="HNH286" s="192"/>
      <c r="HNI286" s="192"/>
      <c r="HNJ286" s="192"/>
      <c r="HNK286" s="192"/>
      <c r="HNL286" s="192"/>
      <c r="HNM286" s="192"/>
      <c r="HNN286" s="192"/>
      <c r="HNO286" s="192"/>
      <c r="HNP286" s="192"/>
      <c r="HNQ286" s="192"/>
      <c r="HNR286" s="192"/>
      <c r="HNS286" s="192"/>
      <c r="HNT286" s="192"/>
      <c r="HNU286" s="192"/>
      <c r="HNV286" s="192"/>
      <c r="HNW286" s="192"/>
      <c r="HNX286" s="192"/>
      <c r="HNY286" s="192"/>
      <c r="HNZ286" s="192"/>
      <c r="HOA286" s="192"/>
      <c r="HOB286" s="192"/>
      <c r="HOC286" s="192"/>
      <c r="HOD286" s="192"/>
      <c r="HOE286" s="192"/>
      <c r="HOF286" s="192"/>
      <c r="HOG286" s="192"/>
      <c r="HOH286" s="192"/>
      <c r="HOI286" s="192"/>
      <c r="HOJ286" s="192"/>
      <c r="HOK286" s="192"/>
      <c r="HOL286" s="192"/>
      <c r="HOM286" s="192"/>
      <c r="HON286" s="192"/>
      <c r="HOO286" s="192"/>
      <c r="HOP286" s="192"/>
      <c r="HOQ286" s="192"/>
      <c r="HOR286" s="192"/>
      <c r="HOS286" s="192"/>
      <c r="HOT286" s="192"/>
      <c r="HOU286" s="192"/>
      <c r="HOV286" s="192"/>
      <c r="HOW286" s="192"/>
      <c r="HOX286" s="192"/>
      <c r="HOY286" s="192"/>
      <c r="HOZ286" s="192"/>
      <c r="HPA286" s="192"/>
      <c r="HPB286" s="192"/>
      <c r="HPC286" s="192"/>
      <c r="HPD286" s="192"/>
      <c r="HPE286" s="192"/>
      <c r="HPF286" s="192"/>
      <c r="HPG286" s="192"/>
      <c r="HPH286" s="192"/>
      <c r="HPI286" s="192"/>
      <c r="HPJ286" s="192"/>
      <c r="HPK286" s="192"/>
      <c r="HPL286" s="192"/>
      <c r="HPM286" s="192"/>
      <c r="HPN286" s="192"/>
      <c r="HPO286" s="192"/>
      <c r="HPP286" s="192"/>
      <c r="HPQ286" s="192"/>
      <c r="HPR286" s="192"/>
      <c r="HPS286" s="192"/>
      <c r="HPT286" s="192"/>
      <c r="HPU286" s="192"/>
      <c r="HPV286" s="192"/>
      <c r="HPW286" s="192"/>
      <c r="HPX286" s="192"/>
      <c r="HPY286" s="192"/>
      <c r="HPZ286" s="192"/>
      <c r="HQA286" s="192"/>
      <c r="HQB286" s="192"/>
      <c r="HQC286" s="192"/>
      <c r="HQD286" s="192"/>
      <c r="HQE286" s="192"/>
      <c r="HQF286" s="192"/>
      <c r="HQG286" s="192"/>
      <c r="HQH286" s="192"/>
      <c r="HQI286" s="192"/>
      <c r="HQJ286" s="192"/>
      <c r="HQK286" s="192"/>
      <c r="HQL286" s="192"/>
      <c r="HQM286" s="192"/>
      <c r="HQN286" s="192"/>
      <c r="HQO286" s="192"/>
      <c r="HQP286" s="192"/>
      <c r="HQQ286" s="192"/>
      <c r="HQR286" s="192"/>
      <c r="HQS286" s="192"/>
      <c r="HQT286" s="192"/>
      <c r="HQU286" s="192"/>
      <c r="HQV286" s="192"/>
      <c r="HQW286" s="192"/>
      <c r="HQX286" s="192"/>
      <c r="HQY286" s="192"/>
      <c r="HQZ286" s="192"/>
      <c r="HRA286" s="192"/>
      <c r="HRB286" s="192"/>
      <c r="HRC286" s="192"/>
      <c r="HRD286" s="192"/>
      <c r="HRE286" s="192"/>
      <c r="HRF286" s="192"/>
      <c r="HRG286" s="192"/>
      <c r="HRH286" s="192"/>
      <c r="HRI286" s="192"/>
      <c r="HRJ286" s="192"/>
      <c r="HRK286" s="192"/>
      <c r="HRL286" s="192"/>
      <c r="HRM286" s="192"/>
      <c r="HRN286" s="192"/>
      <c r="HRO286" s="192"/>
      <c r="HRP286" s="192"/>
      <c r="HRQ286" s="192"/>
      <c r="HRR286" s="192"/>
      <c r="HRS286" s="192"/>
      <c r="HRT286" s="192"/>
      <c r="HRU286" s="192"/>
      <c r="HRV286" s="192"/>
      <c r="HRW286" s="192"/>
      <c r="HRX286" s="192"/>
      <c r="HRY286" s="192"/>
      <c r="HRZ286" s="192"/>
      <c r="HSA286" s="192"/>
      <c r="HSB286" s="192"/>
      <c r="HSC286" s="192"/>
      <c r="HSD286" s="192"/>
      <c r="HSE286" s="192"/>
      <c r="HSF286" s="192"/>
      <c r="HSG286" s="192"/>
      <c r="HSH286" s="192"/>
      <c r="HSI286" s="192"/>
      <c r="HSJ286" s="192"/>
      <c r="HSK286" s="192"/>
      <c r="HSL286" s="192"/>
      <c r="HSM286" s="192"/>
      <c r="HSN286" s="192"/>
      <c r="HSO286" s="192"/>
      <c r="HSP286" s="192"/>
      <c r="HSQ286" s="192"/>
      <c r="HSR286" s="192"/>
      <c r="HSS286" s="192"/>
      <c r="HST286" s="192"/>
      <c r="HSU286" s="192"/>
      <c r="HSV286" s="192"/>
      <c r="HSW286" s="192"/>
      <c r="HSX286" s="192"/>
      <c r="HSY286" s="192"/>
      <c r="HSZ286" s="192"/>
      <c r="HTA286" s="192"/>
      <c r="HTB286" s="192"/>
      <c r="HTC286" s="192"/>
      <c r="HTD286" s="192"/>
      <c r="HTE286" s="192"/>
      <c r="HTF286" s="192"/>
      <c r="HTG286" s="192"/>
      <c r="HTH286" s="192"/>
      <c r="HTI286" s="192"/>
      <c r="HTJ286" s="192"/>
      <c r="HTK286" s="192"/>
      <c r="HTL286" s="192"/>
      <c r="HTM286" s="192"/>
      <c r="HTN286" s="192"/>
      <c r="HTO286" s="192"/>
      <c r="HTP286" s="192"/>
      <c r="HTQ286" s="192"/>
      <c r="HTR286" s="192"/>
      <c r="HTS286" s="192"/>
      <c r="HTT286" s="192"/>
      <c r="HTU286" s="192"/>
      <c r="HTV286" s="192"/>
      <c r="HTW286" s="192"/>
      <c r="HTX286" s="192"/>
      <c r="HTY286" s="192"/>
      <c r="HTZ286" s="192"/>
      <c r="HUA286" s="192"/>
      <c r="HUB286" s="192"/>
      <c r="HUC286" s="192"/>
      <c r="HUD286" s="192"/>
      <c r="HUE286" s="192"/>
      <c r="HUF286" s="192"/>
      <c r="HUG286" s="192"/>
      <c r="HUH286" s="192"/>
      <c r="HUI286" s="192"/>
      <c r="HUJ286" s="192"/>
      <c r="HUK286" s="192"/>
      <c r="HUL286" s="192"/>
      <c r="HUM286" s="192"/>
      <c r="HUN286" s="192"/>
      <c r="HUO286" s="192"/>
      <c r="HUP286" s="192"/>
      <c r="HUQ286" s="192"/>
      <c r="HUR286" s="192"/>
      <c r="HUS286" s="192"/>
      <c r="HUT286" s="192"/>
      <c r="HUU286" s="192"/>
      <c r="HUV286" s="192"/>
      <c r="HUW286" s="192"/>
      <c r="HUX286" s="192"/>
      <c r="HUY286" s="192"/>
      <c r="HUZ286" s="192"/>
      <c r="HVA286" s="192"/>
      <c r="HVB286" s="192"/>
      <c r="HVC286" s="192"/>
      <c r="HVD286" s="192"/>
      <c r="HVE286" s="192"/>
      <c r="HVF286" s="192"/>
      <c r="HVG286" s="192"/>
      <c r="HVH286" s="192"/>
      <c r="HVI286" s="192"/>
      <c r="HVJ286" s="192"/>
      <c r="HVK286" s="192"/>
      <c r="HVL286" s="192"/>
      <c r="HVM286" s="192"/>
      <c r="HVN286" s="192"/>
      <c r="HVO286" s="192"/>
      <c r="HVP286" s="192"/>
      <c r="HVQ286" s="192"/>
      <c r="HVR286" s="192"/>
      <c r="HVS286" s="192"/>
      <c r="HVT286" s="192"/>
      <c r="HVU286" s="192"/>
      <c r="HVV286" s="192"/>
      <c r="HVW286" s="192"/>
      <c r="HVX286" s="192"/>
      <c r="HVY286" s="192"/>
      <c r="HVZ286" s="192"/>
      <c r="HWA286" s="192"/>
      <c r="HWB286" s="192"/>
      <c r="HWC286" s="192"/>
      <c r="HWD286" s="192"/>
      <c r="HWE286" s="192"/>
      <c r="HWF286" s="192"/>
      <c r="HWG286" s="192"/>
      <c r="HWH286" s="192"/>
      <c r="HWI286" s="192"/>
      <c r="HWJ286" s="192"/>
      <c r="HWK286" s="192"/>
      <c r="HWL286" s="192"/>
      <c r="HWM286" s="192"/>
      <c r="HWN286" s="192"/>
      <c r="HWO286" s="192"/>
      <c r="HWP286" s="192"/>
      <c r="HWQ286" s="192"/>
      <c r="HWR286" s="192"/>
      <c r="HWS286" s="192"/>
      <c r="HWT286" s="192"/>
      <c r="HWU286" s="192"/>
      <c r="HWV286" s="192"/>
      <c r="HWW286" s="192"/>
      <c r="HWX286" s="192"/>
      <c r="HWY286" s="192"/>
      <c r="HWZ286" s="192"/>
      <c r="HXA286" s="192"/>
      <c r="HXB286" s="192"/>
      <c r="HXC286" s="192"/>
      <c r="HXD286" s="192"/>
      <c r="HXE286" s="192"/>
      <c r="HXF286" s="192"/>
      <c r="HXG286" s="192"/>
      <c r="HXH286" s="192"/>
      <c r="HXI286" s="192"/>
      <c r="HXJ286" s="192"/>
      <c r="HXK286" s="192"/>
      <c r="HXL286" s="192"/>
      <c r="HXM286" s="192"/>
      <c r="HXN286" s="192"/>
      <c r="HXO286" s="192"/>
      <c r="HXP286" s="192"/>
      <c r="HXQ286" s="192"/>
      <c r="HXR286" s="192"/>
      <c r="HXS286" s="192"/>
      <c r="HXT286" s="192"/>
      <c r="HXU286" s="192"/>
      <c r="HXV286" s="192"/>
      <c r="HXW286" s="192"/>
      <c r="HXX286" s="192"/>
      <c r="HXY286" s="192"/>
      <c r="HXZ286" s="192"/>
      <c r="HYA286" s="192"/>
      <c r="HYB286" s="192"/>
      <c r="HYC286" s="192"/>
      <c r="HYD286" s="192"/>
      <c r="HYE286" s="192"/>
      <c r="HYF286" s="192"/>
      <c r="HYG286" s="192"/>
      <c r="HYH286" s="192"/>
      <c r="HYI286" s="192"/>
      <c r="HYJ286" s="192"/>
      <c r="HYK286" s="192"/>
      <c r="HYL286" s="192"/>
      <c r="HYM286" s="192"/>
      <c r="HYN286" s="192"/>
      <c r="HYO286" s="192"/>
      <c r="HYP286" s="192"/>
      <c r="HYQ286" s="192"/>
      <c r="HYR286" s="192"/>
      <c r="HYS286" s="192"/>
      <c r="HYT286" s="192"/>
      <c r="HYU286" s="192"/>
      <c r="HYV286" s="192"/>
      <c r="HYW286" s="192"/>
      <c r="HYX286" s="192"/>
      <c r="HYY286" s="192"/>
      <c r="HYZ286" s="192"/>
      <c r="HZA286" s="192"/>
      <c r="HZB286" s="192"/>
      <c r="HZC286" s="192"/>
      <c r="HZD286" s="192"/>
      <c r="HZE286" s="192"/>
      <c r="HZF286" s="192"/>
      <c r="HZG286" s="192"/>
      <c r="HZH286" s="192"/>
      <c r="HZI286" s="192"/>
      <c r="HZJ286" s="192"/>
      <c r="HZK286" s="192"/>
      <c r="HZL286" s="192"/>
      <c r="HZM286" s="192"/>
      <c r="HZN286" s="192"/>
      <c r="HZO286" s="192"/>
      <c r="HZP286" s="192"/>
      <c r="HZQ286" s="192"/>
      <c r="HZR286" s="192"/>
      <c r="HZS286" s="192"/>
      <c r="HZT286" s="192"/>
      <c r="HZU286" s="192"/>
      <c r="HZV286" s="192"/>
      <c r="HZW286" s="192"/>
      <c r="HZX286" s="192"/>
      <c r="HZY286" s="192"/>
      <c r="HZZ286" s="192"/>
      <c r="IAA286" s="192"/>
      <c r="IAB286" s="192"/>
      <c r="IAC286" s="192"/>
      <c r="IAD286" s="192"/>
      <c r="IAE286" s="192"/>
      <c r="IAF286" s="192"/>
      <c r="IAG286" s="192"/>
      <c r="IAH286" s="192"/>
      <c r="IAI286" s="192"/>
      <c r="IAJ286" s="192"/>
      <c r="IAK286" s="192"/>
      <c r="IAL286" s="192"/>
      <c r="IAM286" s="192"/>
      <c r="IAN286" s="192"/>
      <c r="IAO286" s="192"/>
      <c r="IAP286" s="192"/>
      <c r="IAQ286" s="192"/>
      <c r="IAR286" s="192"/>
      <c r="IAS286" s="192"/>
      <c r="IAT286" s="192"/>
      <c r="IAU286" s="192"/>
      <c r="IAV286" s="192"/>
      <c r="IAW286" s="192"/>
      <c r="IAX286" s="192"/>
      <c r="IAY286" s="192"/>
      <c r="IAZ286" s="192"/>
      <c r="IBA286" s="192"/>
      <c r="IBB286" s="192"/>
      <c r="IBC286" s="192"/>
      <c r="IBD286" s="192"/>
      <c r="IBE286" s="192"/>
      <c r="IBF286" s="192"/>
      <c r="IBG286" s="192"/>
      <c r="IBH286" s="192"/>
      <c r="IBI286" s="192"/>
      <c r="IBJ286" s="192"/>
      <c r="IBK286" s="192"/>
      <c r="IBL286" s="192"/>
      <c r="IBM286" s="192"/>
      <c r="IBN286" s="192"/>
      <c r="IBO286" s="192"/>
      <c r="IBP286" s="192"/>
      <c r="IBQ286" s="192"/>
      <c r="IBR286" s="192"/>
      <c r="IBS286" s="192"/>
      <c r="IBT286" s="192"/>
      <c r="IBU286" s="192"/>
      <c r="IBV286" s="192"/>
      <c r="IBW286" s="192"/>
      <c r="IBX286" s="192"/>
      <c r="IBY286" s="192"/>
      <c r="IBZ286" s="192"/>
      <c r="ICA286" s="192"/>
      <c r="ICB286" s="192"/>
      <c r="ICC286" s="192"/>
      <c r="ICD286" s="192"/>
      <c r="ICE286" s="192"/>
      <c r="ICF286" s="192"/>
      <c r="ICG286" s="192"/>
      <c r="ICH286" s="192"/>
      <c r="ICI286" s="192"/>
      <c r="ICJ286" s="192"/>
      <c r="ICK286" s="192"/>
      <c r="ICL286" s="192"/>
      <c r="ICM286" s="192"/>
      <c r="ICN286" s="192"/>
      <c r="ICO286" s="192"/>
      <c r="ICP286" s="192"/>
      <c r="ICQ286" s="192"/>
      <c r="ICR286" s="192"/>
      <c r="ICS286" s="192"/>
      <c r="ICT286" s="192"/>
      <c r="ICU286" s="192"/>
      <c r="ICV286" s="192"/>
      <c r="ICW286" s="192"/>
      <c r="ICX286" s="192"/>
      <c r="ICY286" s="192"/>
      <c r="ICZ286" s="192"/>
      <c r="IDA286" s="192"/>
      <c r="IDB286" s="192"/>
      <c r="IDC286" s="192"/>
      <c r="IDD286" s="192"/>
      <c r="IDE286" s="192"/>
      <c r="IDF286" s="192"/>
      <c r="IDG286" s="192"/>
      <c r="IDH286" s="192"/>
      <c r="IDI286" s="192"/>
      <c r="IDJ286" s="192"/>
      <c r="IDK286" s="192"/>
      <c r="IDL286" s="192"/>
      <c r="IDM286" s="192"/>
      <c r="IDN286" s="192"/>
      <c r="IDO286" s="192"/>
      <c r="IDP286" s="192"/>
      <c r="IDQ286" s="192"/>
      <c r="IDR286" s="192"/>
      <c r="IDS286" s="192"/>
      <c r="IDT286" s="192"/>
      <c r="IDU286" s="192"/>
      <c r="IDV286" s="192"/>
      <c r="IDW286" s="192"/>
      <c r="IDX286" s="192"/>
      <c r="IDY286" s="192"/>
      <c r="IDZ286" s="192"/>
      <c r="IEA286" s="192"/>
      <c r="IEB286" s="192"/>
      <c r="IEC286" s="192"/>
      <c r="IED286" s="192"/>
      <c r="IEE286" s="192"/>
      <c r="IEF286" s="192"/>
      <c r="IEG286" s="192"/>
      <c r="IEH286" s="192"/>
      <c r="IEI286" s="192"/>
      <c r="IEJ286" s="192"/>
      <c r="IEK286" s="192"/>
      <c r="IEL286" s="192"/>
      <c r="IEM286" s="192"/>
      <c r="IEN286" s="192"/>
      <c r="IEO286" s="192"/>
      <c r="IEP286" s="192"/>
      <c r="IEQ286" s="192"/>
      <c r="IER286" s="192"/>
      <c r="IES286" s="192"/>
      <c r="IET286" s="192"/>
      <c r="IEU286" s="192"/>
      <c r="IEV286" s="192"/>
      <c r="IEW286" s="192"/>
      <c r="IEX286" s="192"/>
      <c r="IEY286" s="192"/>
      <c r="IEZ286" s="192"/>
      <c r="IFA286" s="192"/>
      <c r="IFB286" s="192"/>
      <c r="IFC286" s="192"/>
      <c r="IFD286" s="192"/>
      <c r="IFE286" s="192"/>
      <c r="IFF286" s="192"/>
      <c r="IFG286" s="192"/>
      <c r="IFH286" s="192"/>
      <c r="IFI286" s="192"/>
      <c r="IFJ286" s="192"/>
      <c r="IFK286" s="192"/>
      <c r="IFL286" s="192"/>
      <c r="IFM286" s="192"/>
      <c r="IFN286" s="192"/>
      <c r="IFO286" s="192"/>
      <c r="IFP286" s="192"/>
      <c r="IFQ286" s="192"/>
      <c r="IFR286" s="192"/>
      <c r="IFS286" s="192"/>
      <c r="IFT286" s="192"/>
      <c r="IFU286" s="192"/>
      <c r="IFV286" s="192"/>
      <c r="IFW286" s="192"/>
      <c r="IFX286" s="192"/>
      <c r="IFY286" s="192"/>
      <c r="IFZ286" s="192"/>
      <c r="IGA286" s="192"/>
      <c r="IGB286" s="192"/>
      <c r="IGC286" s="192"/>
      <c r="IGD286" s="192"/>
      <c r="IGE286" s="192"/>
      <c r="IGF286" s="192"/>
      <c r="IGG286" s="192"/>
      <c r="IGH286" s="192"/>
      <c r="IGI286" s="192"/>
      <c r="IGJ286" s="192"/>
      <c r="IGK286" s="192"/>
      <c r="IGL286" s="192"/>
      <c r="IGM286" s="192"/>
      <c r="IGN286" s="192"/>
      <c r="IGO286" s="192"/>
      <c r="IGP286" s="192"/>
      <c r="IGQ286" s="192"/>
      <c r="IGR286" s="192"/>
      <c r="IGS286" s="192"/>
      <c r="IGT286" s="192"/>
      <c r="IGU286" s="192"/>
      <c r="IGV286" s="192"/>
      <c r="IGW286" s="192"/>
      <c r="IGX286" s="192"/>
      <c r="IGY286" s="192"/>
      <c r="IGZ286" s="192"/>
      <c r="IHA286" s="192"/>
      <c r="IHB286" s="192"/>
      <c r="IHC286" s="192"/>
      <c r="IHD286" s="192"/>
      <c r="IHE286" s="192"/>
      <c r="IHF286" s="192"/>
      <c r="IHG286" s="192"/>
      <c r="IHH286" s="192"/>
      <c r="IHI286" s="192"/>
      <c r="IHJ286" s="192"/>
      <c r="IHK286" s="192"/>
      <c r="IHL286" s="192"/>
      <c r="IHM286" s="192"/>
      <c r="IHN286" s="192"/>
      <c r="IHO286" s="192"/>
      <c r="IHP286" s="192"/>
      <c r="IHQ286" s="192"/>
      <c r="IHR286" s="192"/>
      <c r="IHS286" s="192"/>
      <c r="IHT286" s="192"/>
      <c r="IHU286" s="192"/>
      <c r="IHV286" s="192"/>
      <c r="IHW286" s="192"/>
      <c r="IHX286" s="192"/>
      <c r="IHY286" s="192"/>
      <c r="IHZ286" s="192"/>
      <c r="IIA286" s="192"/>
      <c r="IIB286" s="192"/>
      <c r="IIC286" s="192"/>
      <c r="IID286" s="192"/>
      <c r="IIE286" s="192"/>
      <c r="IIF286" s="192"/>
      <c r="IIG286" s="192"/>
      <c r="IIH286" s="192"/>
      <c r="III286" s="192"/>
      <c r="IIJ286" s="192"/>
      <c r="IIK286" s="192"/>
      <c r="IIL286" s="192"/>
      <c r="IIM286" s="192"/>
      <c r="IIN286" s="192"/>
      <c r="IIO286" s="192"/>
      <c r="IIP286" s="192"/>
      <c r="IIQ286" s="192"/>
      <c r="IIR286" s="192"/>
      <c r="IIS286" s="192"/>
      <c r="IIT286" s="192"/>
      <c r="IIU286" s="192"/>
      <c r="IIV286" s="192"/>
      <c r="IIW286" s="192"/>
      <c r="IIX286" s="192"/>
      <c r="IIY286" s="192"/>
      <c r="IIZ286" s="192"/>
      <c r="IJA286" s="192"/>
      <c r="IJB286" s="192"/>
      <c r="IJC286" s="192"/>
      <c r="IJD286" s="192"/>
      <c r="IJE286" s="192"/>
      <c r="IJF286" s="192"/>
      <c r="IJG286" s="192"/>
      <c r="IJH286" s="192"/>
      <c r="IJI286" s="192"/>
      <c r="IJJ286" s="192"/>
      <c r="IJK286" s="192"/>
      <c r="IJL286" s="192"/>
      <c r="IJM286" s="192"/>
      <c r="IJN286" s="192"/>
      <c r="IJO286" s="192"/>
      <c r="IJP286" s="192"/>
      <c r="IJQ286" s="192"/>
      <c r="IJR286" s="192"/>
      <c r="IJS286" s="192"/>
      <c r="IJT286" s="192"/>
      <c r="IJU286" s="192"/>
      <c r="IJV286" s="192"/>
      <c r="IJW286" s="192"/>
      <c r="IJX286" s="192"/>
      <c r="IJY286" s="192"/>
      <c r="IJZ286" s="192"/>
      <c r="IKA286" s="192"/>
      <c r="IKB286" s="192"/>
      <c r="IKC286" s="192"/>
      <c r="IKD286" s="192"/>
      <c r="IKE286" s="192"/>
      <c r="IKF286" s="192"/>
      <c r="IKG286" s="192"/>
      <c r="IKH286" s="192"/>
      <c r="IKI286" s="192"/>
      <c r="IKJ286" s="192"/>
      <c r="IKK286" s="192"/>
      <c r="IKL286" s="192"/>
      <c r="IKM286" s="192"/>
      <c r="IKN286" s="192"/>
      <c r="IKO286" s="192"/>
      <c r="IKP286" s="192"/>
      <c r="IKQ286" s="192"/>
      <c r="IKR286" s="192"/>
      <c r="IKS286" s="192"/>
      <c r="IKT286" s="192"/>
      <c r="IKU286" s="192"/>
      <c r="IKV286" s="192"/>
      <c r="IKW286" s="192"/>
      <c r="IKX286" s="192"/>
      <c r="IKY286" s="192"/>
      <c r="IKZ286" s="192"/>
      <c r="ILA286" s="192"/>
      <c r="ILB286" s="192"/>
      <c r="ILC286" s="192"/>
      <c r="ILD286" s="192"/>
      <c r="ILE286" s="192"/>
      <c r="ILF286" s="192"/>
      <c r="ILG286" s="192"/>
      <c r="ILH286" s="192"/>
      <c r="ILI286" s="192"/>
      <c r="ILJ286" s="192"/>
      <c r="ILK286" s="192"/>
      <c r="ILL286" s="192"/>
      <c r="ILM286" s="192"/>
      <c r="ILN286" s="192"/>
      <c r="ILO286" s="192"/>
      <c r="ILP286" s="192"/>
      <c r="ILQ286" s="192"/>
      <c r="ILR286" s="192"/>
      <c r="ILS286" s="192"/>
      <c r="ILT286" s="192"/>
      <c r="ILU286" s="192"/>
      <c r="ILV286" s="192"/>
      <c r="ILW286" s="192"/>
      <c r="ILX286" s="192"/>
      <c r="ILY286" s="192"/>
      <c r="ILZ286" s="192"/>
      <c r="IMA286" s="192"/>
      <c r="IMB286" s="192"/>
      <c r="IMC286" s="192"/>
      <c r="IMD286" s="192"/>
      <c r="IME286" s="192"/>
      <c r="IMF286" s="192"/>
      <c r="IMG286" s="192"/>
      <c r="IMH286" s="192"/>
      <c r="IMI286" s="192"/>
      <c r="IMJ286" s="192"/>
      <c r="IMK286" s="192"/>
      <c r="IML286" s="192"/>
      <c r="IMM286" s="192"/>
      <c r="IMN286" s="192"/>
      <c r="IMO286" s="192"/>
      <c r="IMP286" s="192"/>
      <c r="IMQ286" s="192"/>
      <c r="IMR286" s="192"/>
      <c r="IMS286" s="192"/>
      <c r="IMT286" s="192"/>
      <c r="IMU286" s="192"/>
      <c r="IMV286" s="192"/>
      <c r="IMW286" s="192"/>
      <c r="IMX286" s="192"/>
      <c r="IMY286" s="192"/>
      <c r="IMZ286" s="192"/>
      <c r="INA286" s="192"/>
      <c r="INB286" s="192"/>
      <c r="INC286" s="192"/>
      <c r="IND286" s="192"/>
      <c r="INE286" s="192"/>
      <c r="INF286" s="192"/>
      <c r="ING286" s="192"/>
      <c r="INH286" s="192"/>
      <c r="INI286" s="192"/>
      <c r="INJ286" s="192"/>
      <c r="INK286" s="192"/>
      <c r="INL286" s="192"/>
      <c r="INM286" s="192"/>
      <c r="INN286" s="192"/>
      <c r="INO286" s="192"/>
      <c r="INP286" s="192"/>
      <c r="INQ286" s="192"/>
      <c r="INR286" s="192"/>
      <c r="INS286" s="192"/>
      <c r="INT286" s="192"/>
      <c r="INU286" s="192"/>
      <c r="INV286" s="192"/>
      <c r="INW286" s="192"/>
      <c r="INX286" s="192"/>
      <c r="INY286" s="192"/>
      <c r="INZ286" s="192"/>
      <c r="IOA286" s="192"/>
      <c r="IOB286" s="192"/>
      <c r="IOC286" s="192"/>
      <c r="IOD286" s="192"/>
      <c r="IOE286" s="192"/>
      <c r="IOF286" s="192"/>
      <c r="IOG286" s="192"/>
      <c r="IOH286" s="192"/>
      <c r="IOI286" s="192"/>
      <c r="IOJ286" s="192"/>
      <c r="IOK286" s="192"/>
      <c r="IOL286" s="192"/>
      <c r="IOM286" s="192"/>
      <c r="ION286" s="192"/>
      <c r="IOO286" s="192"/>
      <c r="IOP286" s="192"/>
      <c r="IOQ286" s="192"/>
      <c r="IOR286" s="192"/>
      <c r="IOS286" s="192"/>
      <c r="IOT286" s="192"/>
      <c r="IOU286" s="192"/>
      <c r="IOV286" s="192"/>
      <c r="IOW286" s="192"/>
      <c r="IOX286" s="192"/>
      <c r="IOY286" s="192"/>
      <c r="IOZ286" s="192"/>
      <c r="IPA286" s="192"/>
      <c r="IPB286" s="192"/>
      <c r="IPC286" s="192"/>
      <c r="IPD286" s="192"/>
      <c r="IPE286" s="192"/>
      <c r="IPF286" s="192"/>
      <c r="IPG286" s="192"/>
      <c r="IPH286" s="192"/>
      <c r="IPI286" s="192"/>
      <c r="IPJ286" s="192"/>
      <c r="IPK286" s="192"/>
      <c r="IPL286" s="192"/>
      <c r="IPM286" s="192"/>
      <c r="IPN286" s="192"/>
      <c r="IPO286" s="192"/>
      <c r="IPP286" s="192"/>
      <c r="IPQ286" s="192"/>
      <c r="IPR286" s="192"/>
      <c r="IPS286" s="192"/>
      <c r="IPT286" s="192"/>
      <c r="IPU286" s="192"/>
      <c r="IPV286" s="192"/>
      <c r="IPW286" s="192"/>
      <c r="IPX286" s="192"/>
      <c r="IPY286" s="192"/>
      <c r="IPZ286" s="192"/>
      <c r="IQA286" s="192"/>
      <c r="IQB286" s="192"/>
      <c r="IQC286" s="192"/>
      <c r="IQD286" s="192"/>
      <c r="IQE286" s="192"/>
      <c r="IQF286" s="192"/>
      <c r="IQG286" s="192"/>
      <c r="IQH286" s="192"/>
      <c r="IQI286" s="192"/>
      <c r="IQJ286" s="192"/>
      <c r="IQK286" s="192"/>
      <c r="IQL286" s="192"/>
      <c r="IQM286" s="192"/>
      <c r="IQN286" s="192"/>
      <c r="IQO286" s="192"/>
      <c r="IQP286" s="192"/>
      <c r="IQQ286" s="192"/>
      <c r="IQR286" s="192"/>
      <c r="IQS286" s="192"/>
      <c r="IQT286" s="192"/>
      <c r="IQU286" s="192"/>
      <c r="IQV286" s="192"/>
      <c r="IQW286" s="192"/>
      <c r="IQX286" s="192"/>
      <c r="IQY286" s="192"/>
      <c r="IQZ286" s="192"/>
      <c r="IRA286" s="192"/>
      <c r="IRB286" s="192"/>
      <c r="IRC286" s="192"/>
      <c r="IRD286" s="192"/>
      <c r="IRE286" s="192"/>
      <c r="IRF286" s="192"/>
      <c r="IRG286" s="192"/>
      <c r="IRH286" s="192"/>
      <c r="IRI286" s="192"/>
      <c r="IRJ286" s="192"/>
      <c r="IRK286" s="192"/>
      <c r="IRL286" s="192"/>
      <c r="IRM286" s="192"/>
      <c r="IRN286" s="192"/>
      <c r="IRO286" s="192"/>
      <c r="IRP286" s="192"/>
      <c r="IRQ286" s="192"/>
      <c r="IRR286" s="192"/>
      <c r="IRS286" s="192"/>
      <c r="IRT286" s="192"/>
      <c r="IRU286" s="192"/>
      <c r="IRV286" s="192"/>
      <c r="IRW286" s="192"/>
      <c r="IRX286" s="192"/>
      <c r="IRY286" s="192"/>
      <c r="IRZ286" s="192"/>
      <c r="ISA286" s="192"/>
      <c r="ISB286" s="192"/>
      <c r="ISC286" s="192"/>
      <c r="ISD286" s="192"/>
      <c r="ISE286" s="192"/>
      <c r="ISF286" s="192"/>
      <c r="ISG286" s="192"/>
      <c r="ISH286" s="192"/>
      <c r="ISI286" s="192"/>
      <c r="ISJ286" s="192"/>
      <c r="ISK286" s="192"/>
      <c r="ISL286" s="192"/>
      <c r="ISM286" s="192"/>
      <c r="ISN286" s="192"/>
      <c r="ISO286" s="192"/>
      <c r="ISP286" s="192"/>
      <c r="ISQ286" s="192"/>
      <c r="ISR286" s="192"/>
      <c r="ISS286" s="192"/>
      <c r="IST286" s="192"/>
      <c r="ISU286" s="192"/>
      <c r="ISV286" s="192"/>
      <c r="ISW286" s="192"/>
      <c r="ISX286" s="192"/>
      <c r="ISY286" s="192"/>
      <c r="ISZ286" s="192"/>
      <c r="ITA286" s="192"/>
      <c r="ITB286" s="192"/>
      <c r="ITC286" s="192"/>
      <c r="ITD286" s="192"/>
      <c r="ITE286" s="192"/>
      <c r="ITF286" s="192"/>
      <c r="ITG286" s="192"/>
      <c r="ITH286" s="192"/>
      <c r="ITI286" s="192"/>
      <c r="ITJ286" s="192"/>
      <c r="ITK286" s="192"/>
      <c r="ITL286" s="192"/>
      <c r="ITM286" s="192"/>
      <c r="ITN286" s="192"/>
      <c r="ITO286" s="192"/>
      <c r="ITP286" s="192"/>
      <c r="ITQ286" s="192"/>
      <c r="ITR286" s="192"/>
      <c r="ITS286" s="192"/>
      <c r="ITT286" s="192"/>
      <c r="ITU286" s="192"/>
      <c r="ITV286" s="192"/>
      <c r="ITW286" s="192"/>
      <c r="ITX286" s="192"/>
      <c r="ITY286" s="192"/>
      <c r="ITZ286" s="192"/>
      <c r="IUA286" s="192"/>
      <c r="IUB286" s="192"/>
      <c r="IUC286" s="192"/>
      <c r="IUD286" s="192"/>
      <c r="IUE286" s="192"/>
      <c r="IUF286" s="192"/>
      <c r="IUG286" s="192"/>
      <c r="IUH286" s="192"/>
      <c r="IUI286" s="192"/>
      <c r="IUJ286" s="192"/>
      <c r="IUK286" s="192"/>
      <c r="IUL286" s="192"/>
      <c r="IUM286" s="192"/>
      <c r="IUN286" s="192"/>
      <c r="IUO286" s="192"/>
      <c r="IUP286" s="192"/>
      <c r="IUQ286" s="192"/>
      <c r="IUR286" s="192"/>
      <c r="IUS286" s="192"/>
      <c r="IUT286" s="192"/>
      <c r="IUU286" s="192"/>
      <c r="IUV286" s="192"/>
      <c r="IUW286" s="192"/>
      <c r="IUX286" s="192"/>
      <c r="IUY286" s="192"/>
      <c r="IUZ286" s="192"/>
      <c r="IVA286" s="192"/>
      <c r="IVB286" s="192"/>
      <c r="IVC286" s="192"/>
      <c r="IVD286" s="192"/>
      <c r="IVE286" s="192"/>
      <c r="IVF286" s="192"/>
      <c r="IVG286" s="192"/>
      <c r="IVH286" s="192"/>
      <c r="IVI286" s="192"/>
      <c r="IVJ286" s="192"/>
      <c r="IVK286" s="192"/>
      <c r="IVL286" s="192"/>
      <c r="IVM286" s="192"/>
      <c r="IVN286" s="192"/>
      <c r="IVO286" s="192"/>
      <c r="IVP286" s="192"/>
      <c r="IVQ286" s="192"/>
      <c r="IVR286" s="192"/>
      <c r="IVS286" s="192"/>
      <c r="IVT286" s="192"/>
      <c r="IVU286" s="192"/>
      <c r="IVV286" s="192"/>
      <c r="IVW286" s="192"/>
      <c r="IVX286" s="192"/>
      <c r="IVY286" s="192"/>
      <c r="IVZ286" s="192"/>
      <c r="IWA286" s="192"/>
      <c r="IWB286" s="192"/>
      <c r="IWC286" s="192"/>
      <c r="IWD286" s="192"/>
      <c r="IWE286" s="192"/>
      <c r="IWF286" s="192"/>
      <c r="IWG286" s="192"/>
      <c r="IWH286" s="192"/>
      <c r="IWI286" s="192"/>
      <c r="IWJ286" s="192"/>
      <c r="IWK286" s="192"/>
      <c r="IWL286" s="192"/>
      <c r="IWM286" s="192"/>
      <c r="IWN286" s="192"/>
      <c r="IWO286" s="192"/>
      <c r="IWP286" s="192"/>
      <c r="IWQ286" s="192"/>
      <c r="IWR286" s="192"/>
      <c r="IWS286" s="192"/>
      <c r="IWT286" s="192"/>
      <c r="IWU286" s="192"/>
      <c r="IWV286" s="192"/>
      <c r="IWW286" s="192"/>
      <c r="IWX286" s="192"/>
      <c r="IWY286" s="192"/>
      <c r="IWZ286" s="192"/>
      <c r="IXA286" s="192"/>
      <c r="IXB286" s="192"/>
      <c r="IXC286" s="192"/>
      <c r="IXD286" s="192"/>
      <c r="IXE286" s="192"/>
      <c r="IXF286" s="192"/>
      <c r="IXG286" s="192"/>
      <c r="IXH286" s="192"/>
      <c r="IXI286" s="192"/>
      <c r="IXJ286" s="192"/>
      <c r="IXK286" s="192"/>
      <c r="IXL286" s="192"/>
      <c r="IXM286" s="192"/>
      <c r="IXN286" s="192"/>
      <c r="IXO286" s="192"/>
      <c r="IXP286" s="192"/>
      <c r="IXQ286" s="192"/>
      <c r="IXR286" s="192"/>
      <c r="IXS286" s="192"/>
      <c r="IXT286" s="192"/>
      <c r="IXU286" s="192"/>
      <c r="IXV286" s="192"/>
      <c r="IXW286" s="192"/>
      <c r="IXX286" s="192"/>
      <c r="IXY286" s="192"/>
      <c r="IXZ286" s="192"/>
      <c r="IYA286" s="192"/>
      <c r="IYB286" s="192"/>
      <c r="IYC286" s="192"/>
      <c r="IYD286" s="192"/>
      <c r="IYE286" s="192"/>
      <c r="IYF286" s="192"/>
      <c r="IYG286" s="192"/>
      <c r="IYH286" s="192"/>
      <c r="IYI286" s="192"/>
      <c r="IYJ286" s="192"/>
      <c r="IYK286" s="192"/>
      <c r="IYL286" s="192"/>
      <c r="IYM286" s="192"/>
      <c r="IYN286" s="192"/>
      <c r="IYO286" s="192"/>
      <c r="IYP286" s="192"/>
      <c r="IYQ286" s="192"/>
      <c r="IYR286" s="192"/>
      <c r="IYS286" s="192"/>
      <c r="IYT286" s="192"/>
      <c r="IYU286" s="192"/>
      <c r="IYV286" s="192"/>
      <c r="IYW286" s="192"/>
      <c r="IYX286" s="192"/>
      <c r="IYY286" s="192"/>
      <c r="IYZ286" s="192"/>
      <c r="IZA286" s="192"/>
      <c r="IZB286" s="192"/>
      <c r="IZC286" s="192"/>
      <c r="IZD286" s="192"/>
      <c r="IZE286" s="192"/>
      <c r="IZF286" s="192"/>
      <c r="IZG286" s="192"/>
      <c r="IZH286" s="192"/>
      <c r="IZI286" s="192"/>
      <c r="IZJ286" s="192"/>
      <c r="IZK286" s="192"/>
      <c r="IZL286" s="192"/>
      <c r="IZM286" s="192"/>
      <c r="IZN286" s="192"/>
      <c r="IZO286" s="192"/>
      <c r="IZP286" s="192"/>
      <c r="IZQ286" s="192"/>
      <c r="IZR286" s="192"/>
      <c r="IZS286" s="192"/>
      <c r="IZT286" s="192"/>
      <c r="IZU286" s="192"/>
      <c r="IZV286" s="192"/>
      <c r="IZW286" s="192"/>
      <c r="IZX286" s="192"/>
      <c r="IZY286" s="192"/>
      <c r="IZZ286" s="192"/>
      <c r="JAA286" s="192"/>
      <c r="JAB286" s="192"/>
      <c r="JAC286" s="192"/>
      <c r="JAD286" s="192"/>
      <c r="JAE286" s="192"/>
      <c r="JAF286" s="192"/>
      <c r="JAG286" s="192"/>
      <c r="JAH286" s="192"/>
      <c r="JAI286" s="192"/>
      <c r="JAJ286" s="192"/>
      <c r="JAK286" s="192"/>
      <c r="JAL286" s="192"/>
      <c r="JAM286" s="192"/>
      <c r="JAN286" s="192"/>
      <c r="JAO286" s="192"/>
      <c r="JAP286" s="192"/>
      <c r="JAQ286" s="192"/>
      <c r="JAR286" s="192"/>
      <c r="JAS286" s="192"/>
      <c r="JAT286" s="192"/>
      <c r="JAU286" s="192"/>
      <c r="JAV286" s="192"/>
      <c r="JAW286" s="192"/>
      <c r="JAX286" s="192"/>
      <c r="JAY286" s="192"/>
      <c r="JAZ286" s="192"/>
      <c r="JBA286" s="192"/>
      <c r="JBB286" s="192"/>
      <c r="JBC286" s="192"/>
      <c r="JBD286" s="192"/>
      <c r="JBE286" s="192"/>
      <c r="JBF286" s="192"/>
      <c r="JBG286" s="192"/>
      <c r="JBH286" s="192"/>
      <c r="JBI286" s="192"/>
      <c r="JBJ286" s="192"/>
      <c r="JBK286" s="192"/>
      <c r="JBL286" s="192"/>
      <c r="JBM286" s="192"/>
      <c r="JBN286" s="192"/>
      <c r="JBO286" s="192"/>
      <c r="JBP286" s="192"/>
      <c r="JBQ286" s="192"/>
      <c r="JBR286" s="192"/>
      <c r="JBS286" s="192"/>
      <c r="JBT286" s="192"/>
      <c r="JBU286" s="192"/>
      <c r="JBV286" s="192"/>
      <c r="JBW286" s="192"/>
      <c r="JBX286" s="192"/>
      <c r="JBY286" s="192"/>
      <c r="JBZ286" s="192"/>
      <c r="JCA286" s="192"/>
      <c r="JCB286" s="192"/>
      <c r="JCC286" s="192"/>
      <c r="JCD286" s="192"/>
      <c r="JCE286" s="192"/>
      <c r="JCF286" s="192"/>
      <c r="JCG286" s="192"/>
      <c r="JCH286" s="192"/>
      <c r="JCI286" s="192"/>
      <c r="JCJ286" s="192"/>
      <c r="JCK286" s="192"/>
      <c r="JCL286" s="192"/>
      <c r="JCM286" s="192"/>
      <c r="JCN286" s="192"/>
      <c r="JCO286" s="192"/>
      <c r="JCP286" s="192"/>
      <c r="JCQ286" s="192"/>
      <c r="JCR286" s="192"/>
      <c r="JCS286" s="192"/>
      <c r="JCT286" s="192"/>
      <c r="JCU286" s="192"/>
      <c r="JCV286" s="192"/>
      <c r="JCW286" s="192"/>
      <c r="JCX286" s="192"/>
      <c r="JCY286" s="192"/>
      <c r="JCZ286" s="192"/>
      <c r="JDA286" s="192"/>
      <c r="JDB286" s="192"/>
      <c r="JDC286" s="192"/>
      <c r="JDD286" s="192"/>
      <c r="JDE286" s="192"/>
      <c r="JDF286" s="192"/>
      <c r="JDG286" s="192"/>
      <c r="JDH286" s="192"/>
      <c r="JDI286" s="192"/>
      <c r="JDJ286" s="192"/>
      <c r="JDK286" s="192"/>
      <c r="JDL286" s="192"/>
      <c r="JDM286" s="192"/>
      <c r="JDN286" s="192"/>
      <c r="JDO286" s="192"/>
      <c r="JDP286" s="192"/>
      <c r="JDQ286" s="192"/>
      <c r="JDR286" s="192"/>
      <c r="JDS286" s="192"/>
      <c r="JDT286" s="192"/>
      <c r="JDU286" s="192"/>
      <c r="JDV286" s="192"/>
      <c r="JDW286" s="192"/>
      <c r="JDX286" s="192"/>
      <c r="JDY286" s="192"/>
      <c r="JDZ286" s="192"/>
      <c r="JEA286" s="192"/>
      <c r="JEB286" s="192"/>
      <c r="JEC286" s="192"/>
      <c r="JED286" s="192"/>
      <c r="JEE286" s="192"/>
      <c r="JEF286" s="192"/>
      <c r="JEG286" s="192"/>
      <c r="JEH286" s="192"/>
      <c r="JEI286" s="192"/>
      <c r="JEJ286" s="192"/>
      <c r="JEK286" s="192"/>
      <c r="JEL286" s="192"/>
      <c r="JEM286" s="192"/>
      <c r="JEN286" s="192"/>
      <c r="JEO286" s="192"/>
      <c r="JEP286" s="192"/>
      <c r="JEQ286" s="192"/>
      <c r="JER286" s="192"/>
      <c r="JES286" s="192"/>
      <c r="JET286" s="192"/>
      <c r="JEU286" s="192"/>
      <c r="JEV286" s="192"/>
      <c r="JEW286" s="192"/>
      <c r="JEX286" s="192"/>
      <c r="JEY286" s="192"/>
      <c r="JEZ286" s="192"/>
      <c r="JFA286" s="192"/>
      <c r="JFB286" s="192"/>
      <c r="JFC286" s="192"/>
      <c r="JFD286" s="192"/>
      <c r="JFE286" s="192"/>
      <c r="JFF286" s="192"/>
      <c r="JFG286" s="192"/>
      <c r="JFH286" s="192"/>
      <c r="JFI286" s="192"/>
      <c r="JFJ286" s="192"/>
      <c r="JFK286" s="192"/>
      <c r="JFL286" s="192"/>
      <c r="JFM286" s="192"/>
      <c r="JFN286" s="192"/>
      <c r="JFO286" s="192"/>
      <c r="JFP286" s="192"/>
      <c r="JFQ286" s="192"/>
      <c r="JFR286" s="192"/>
      <c r="JFS286" s="192"/>
      <c r="JFT286" s="192"/>
      <c r="JFU286" s="192"/>
      <c r="JFV286" s="192"/>
      <c r="JFW286" s="192"/>
      <c r="JFX286" s="192"/>
      <c r="JFY286" s="192"/>
      <c r="JFZ286" s="192"/>
      <c r="JGA286" s="192"/>
      <c r="JGB286" s="192"/>
      <c r="JGC286" s="192"/>
      <c r="JGD286" s="192"/>
      <c r="JGE286" s="192"/>
      <c r="JGF286" s="192"/>
      <c r="JGG286" s="192"/>
      <c r="JGH286" s="192"/>
      <c r="JGI286" s="192"/>
      <c r="JGJ286" s="192"/>
      <c r="JGK286" s="192"/>
      <c r="JGL286" s="192"/>
      <c r="JGM286" s="192"/>
      <c r="JGN286" s="192"/>
      <c r="JGO286" s="192"/>
      <c r="JGP286" s="192"/>
      <c r="JGQ286" s="192"/>
      <c r="JGR286" s="192"/>
      <c r="JGS286" s="192"/>
      <c r="JGT286" s="192"/>
      <c r="JGU286" s="192"/>
      <c r="JGV286" s="192"/>
      <c r="JGW286" s="192"/>
      <c r="JGX286" s="192"/>
      <c r="JGY286" s="192"/>
      <c r="JGZ286" s="192"/>
      <c r="JHA286" s="192"/>
      <c r="JHB286" s="192"/>
      <c r="JHC286" s="192"/>
      <c r="JHD286" s="192"/>
      <c r="JHE286" s="192"/>
      <c r="JHF286" s="192"/>
      <c r="JHG286" s="192"/>
      <c r="JHH286" s="192"/>
      <c r="JHI286" s="192"/>
      <c r="JHJ286" s="192"/>
      <c r="JHK286" s="192"/>
      <c r="JHL286" s="192"/>
      <c r="JHM286" s="192"/>
      <c r="JHN286" s="192"/>
      <c r="JHO286" s="192"/>
      <c r="JHP286" s="192"/>
      <c r="JHQ286" s="192"/>
      <c r="JHR286" s="192"/>
      <c r="JHS286" s="192"/>
      <c r="JHT286" s="192"/>
      <c r="JHU286" s="192"/>
      <c r="JHV286" s="192"/>
      <c r="JHW286" s="192"/>
      <c r="JHX286" s="192"/>
      <c r="JHY286" s="192"/>
      <c r="JHZ286" s="192"/>
      <c r="JIA286" s="192"/>
      <c r="JIB286" s="192"/>
      <c r="JIC286" s="192"/>
      <c r="JID286" s="192"/>
      <c r="JIE286" s="192"/>
      <c r="JIF286" s="192"/>
      <c r="JIG286" s="192"/>
      <c r="JIH286" s="192"/>
      <c r="JII286" s="192"/>
      <c r="JIJ286" s="192"/>
      <c r="JIK286" s="192"/>
      <c r="JIL286" s="192"/>
      <c r="JIM286" s="192"/>
      <c r="JIN286" s="192"/>
      <c r="JIO286" s="192"/>
      <c r="JIP286" s="192"/>
      <c r="JIQ286" s="192"/>
      <c r="JIR286" s="192"/>
      <c r="JIS286" s="192"/>
      <c r="JIT286" s="192"/>
      <c r="JIU286" s="192"/>
      <c r="JIV286" s="192"/>
      <c r="JIW286" s="192"/>
      <c r="JIX286" s="192"/>
      <c r="JIY286" s="192"/>
      <c r="JIZ286" s="192"/>
      <c r="JJA286" s="192"/>
      <c r="JJB286" s="192"/>
      <c r="JJC286" s="192"/>
      <c r="JJD286" s="192"/>
      <c r="JJE286" s="192"/>
      <c r="JJF286" s="192"/>
      <c r="JJG286" s="192"/>
      <c r="JJH286" s="192"/>
      <c r="JJI286" s="192"/>
      <c r="JJJ286" s="192"/>
      <c r="JJK286" s="192"/>
      <c r="JJL286" s="192"/>
      <c r="JJM286" s="192"/>
      <c r="JJN286" s="192"/>
      <c r="JJO286" s="192"/>
      <c r="JJP286" s="192"/>
      <c r="JJQ286" s="192"/>
      <c r="JJR286" s="192"/>
      <c r="JJS286" s="192"/>
      <c r="JJT286" s="192"/>
      <c r="JJU286" s="192"/>
      <c r="JJV286" s="192"/>
      <c r="JJW286" s="192"/>
      <c r="JJX286" s="192"/>
      <c r="JJY286" s="192"/>
      <c r="JJZ286" s="192"/>
      <c r="JKA286" s="192"/>
      <c r="JKB286" s="192"/>
      <c r="JKC286" s="192"/>
      <c r="JKD286" s="192"/>
      <c r="JKE286" s="192"/>
      <c r="JKF286" s="192"/>
      <c r="JKG286" s="192"/>
      <c r="JKH286" s="192"/>
      <c r="JKI286" s="192"/>
      <c r="JKJ286" s="192"/>
      <c r="JKK286" s="192"/>
      <c r="JKL286" s="192"/>
      <c r="JKM286" s="192"/>
      <c r="JKN286" s="192"/>
      <c r="JKO286" s="192"/>
      <c r="JKP286" s="192"/>
      <c r="JKQ286" s="192"/>
      <c r="JKR286" s="192"/>
      <c r="JKS286" s="192"/>
      <c r="JKT286" s="192"/>
      <c r="JKU286" s="192"/>
      <c r="JKV286" s="192"/>
      <c r="JKW286" s="192"/>
      <c r="JKX286" s="192"/>
      <c r="JKY286" s="192"/>
      <c r="JKZ286" s="192"/>
      <c r="JLA286" s="192"/>
      <c r="JLB286" s="192"/>
      <c r="JLC286" s="192"/>
      <c r="JLD286" s="192"/>
      <c r="JLE286" s="192"/>
      <c r="JLF286" s="192"/>
      <c r="JLG286" s="192"/>
      <c r="JLH286" s="192"/>
      <c r="JLI286" s="192"/>
      <c r="JLJ286" s="192"/>
      <c r="JLK286" s="192"/>
      <c r="JLL286" s="192"/>
      <c r="JLM286" s="192"/>
      <c r="JLN286" s="192"/>
      <c r="JLO286" s="192"/>
      <c r="JLP286" s="192"/>
      <c r="JLQ286" s="192"/>
      <c r="JLR286" s="192"/>
      <c r="JLS286" s="192"/>
      <c r="JLT286" s="192"/>
      <c r="JLU286" s="192"/>
      <c r="JLV286" s="192"/>
      <c r="JLW286" s="192"/>
      <c r="JLX286" s="192"/>
      <c r="JLY286" s="192"/>
      <c r="JLZ286" s="192"/>
      <c r="JMA286" s="192"/>
      <c r="JMB286" s="192"/>
      <c r="JMC286" s="192"/>
      <c r="JMD286" s="192"/>
      <c r="JME286" s="192"/>
      <c r="JMF286" s="192"/>
      <c r="JMG286" s="192"/>
      <c r="JMH286" s="192"/>
      <c r="JMI286" s="192"/>
      <c r="JMJ286" s="192"/>
      <c r="JMK286" s="192"/>
      <c r="JML286" s="192"/>
      <c r="JMM286" s="192"/>
      <c r="JMN286" s="192"/>
      <c r="JMO286" s="192"/>
      <c r="JMP286" s="192"/>
      <c r="JMQ286" s="192"/>
      <c r="JMR286" s="192"/>
      <c r="JMS286" s="192"/>
      <c r="JMT286" s="192"/>
      <c r="JMU286" s="192"/>
      <c r="JMV286" s="192"/>
      <c r="JMW286" s="192"/>
      <c r="JMX286" s="192"/>
      <c r="JMY286" s="192"/>
      <c r="JMZ286" s="192"/>
      <c r="JNA286" s="192"/>
      <c r="JNB286" s="192"/>
      <c r="JNC286" s="192"/>
      <c r="JND286" s="192"/>
      <c r="JNE286" s="192"/>
      <c r="JNF286" s="192"/>
      <c r="JNG286" s="192"/>
      <c r="JNH286" s="192"/>
      <c r="JNI286" s="192"/>
      <c r="JNJ286" s="192"/>
      <c r="JNK286" s="192"/>
      <c r="JNL286" s="192"/>
      <c r="JNM286" s="192"/>
      <c r="JNN286" s="192"/>
      <c r="JNO286" s="192"/>
      <c r="JNP286" s="192"/>
      <c r="JNQ286" s="192"/>
      <c r="JNR286" s="192"/>
      <c r="JNS286" s="192"/>
      <c r="JNT286" s="192"/>
      <c r="JNU286" s="192"/>
      <c r="JNV286" s="192"/>
      <c r="JNW286" s="192"/>
      <c r="JNX286" s="192"/>
      <c r="JNY286" s="192"/>
      <c r="JNZ286" s="192"/>
      <c r="JOA286" s="192"/>
      <c r="JOB286" s="192"/>
      <c r="JOC286" s="192"/>
      <c r="JOD286" s="192"/>
      <c r="JOE286" s="192"/>
      <c r="JOF286" s="192"/>
      <c r="JOG286" s="192"/>
      <c r="JOH286" s="192"/>
      <c r="JOI286" s="192"/>
      <c r="JOJ286" s="192"/>
      <c r="JOK286" s="192"/>
      <c r="JOL286" s="192"/>
      <c r="JOM286" s="192"/>
      <c r="JON286" s="192"/>
      <c r="JOO286" s="192"/>
      <c r="JOP286" s="192"/>
      <c r="JOQ286" s="192"/>
      <c r="JOR286" s="192"/>
      <c r="JOS286" s="192"/>
      <c r="JOT286" s="192"/>
      <c r="JOU286" s="192"/>
      <c r="JOV286" s="192"/>
      <c r="JOW286" s="192"/>
      <c r="JOX286" s="192"/>
      <c r="JOY286" s="192"/>
      <c r="JOZ286" s="192"/>
      <c r="JPA286" s="192"/>
      <c r="JPB286" s="192"/>
      <c r="JPC286" s="192"/>
      <c r="JPD286" s="192"/>
      <c r="JPE286" s="192"/>
      <c r="JPF286" s="192"/>
      <c r="JPG286" s="192"/>
      <c r="JPH286" s="192"/>
      <c r="JPI286" s="192"/>
      <c r="JPJ286" s="192"/>
      <c r="JPK286" s="192"/>
      <c r="JPL286" s="192"/>
      <c r="JPM286" s="192"/>
      <c r="JPN286" s="192"/>
      <c r="JPO286" s="192"/>
      <c r="JPP286" s="192"/>
      <c r="JPQ286" s="192"/>
      <c r="JPR286" s="192"/>
      <c r="JPS286" s="192"/>
      <c r="JPT286" s="192"/>
      <c r="JPU286" s="192"/>
      <c r="JPV286" s="192"/>
      <c r="JPW286" s="192"/>
      <c r="JPX286" s="192"/>
      <c r="JPY286" s="192"/>
      <c r="JPZ286" s="192"/>
      <c r="JQA286" s="192"/>
      <c r="JQB286" s="192"/>
      <c r="JQC286" s="192"/>
      <c r="JQD286" s="192"/>
      <c r="JQE286" s="192"/>
      <c r="JQF286" s="192"/>
      <c r="JQG286" s="192"/>
      <c r="JQH286" s="192"/>
      <c r="JQI286" s="192"/>
      <c r="JQJ286" s="192"/>
      <c r="JQK286" s="192"/>
      <c r="JQL286" s="192"/>
      <c r="JQM286" s="192"/>
      <c r="JQN286" s="192"/>
      <c r="JQO286" s="192"/>
      <c r="JQP286" s="192"/>
      <c r="JQQ286" s="192"/>
      <c r="JQR286" s="192"/>
      <c r="JQS286" s="192"/>
      <c r="JQT286" s="192"/>
      <c r="JQU286" s="192"/>
      <c r="JQV286" s="192"/>
      <c r="JQW286" s="192"/>
      <c r="JQX286" s="192"/>
      <c r="JQY286" s="192"/>
      <c r="JQZ286" s="192"/>
      <c r="JRA286" s="192"/>
      <c r="JRB286" s="192"/>
      <c r="JRC286" s="192"/>
      <c r="JRD286" s="192"/>
      <c r="JRE286" s="192"/>
      <c r="JRF286" s="192"/>
      <c r="JRG286" s="192"/>
      <c r="JRH286" s="192"/>
      <c r="JRI286" s="192"/>
      <c r="JRJ286" s="192"/>
      <c r="JRK286" s="192"/>
      <c r="JRL286" s="192"/>
      <c r="JRM286" s="192"/>
      <c r="JRN286" s="192"/>
      <c r="JRO286" s="192"/>
      <c r="JRP286" s="192"/>
      <c r="JRQ286" s="192"/>
      <c r="JRR286" s="192"/>
      <c r="JRS286" s="192"/>
      <c r="JRT286" s="192"/>
      <c r="JRU286" s="192"/>
      <c r="JRV286" s="192"/>
      <c r="JRW286" s="192"/>
      <c r="JRX286" s="192"/>
      <c r="JRY286" s="192"/>
      <c r="JRZ286" s="192"/>
      <c r="JSA286" s="192"/>
      <c r="JSB286" s="192"/>
      <c r="JSC286" s="192"/>
      <c r="JSD286" s="192"/>
      <c r="JSE286" s="192"/>
      <c r="JSF286" s="192"/>
      <c r="JSG286" s="192"/>
      <c r="JSH286" s="192"/>
      <c r="JSI286" s="192"/>
      <c r="JSJ286" s="192"/>
      <c r="JSK286" s="192"/>
      <c r="JSL286" s="192"/>
      <c r="JSM286" s="192"/>
      <c r="JSN286" s="192"/>
      <c r="JSO286" s="192"/>
      <c r="JSP286" s="192"/>
      <c r="JSQ286" s="192"/>
      <c r="JSR286" s="192"/>
      <c r="JSS286" s="192"/>
      <c r="JST286" s="192"/>
      <c r="JSU286" s="192"/>
      <c r="JSV286" s="192"/>
      <c r="JSW286" s="192"/>
      <c r="JSX286" s="192"/>
      <c r="JSY286" s="192"/>
      <c r="JSZ286" s="192"/>
      <c r="JTA286" s="192"/>
      <c r="JTB286" s="192"/>
      <c r="JTC286" s="192"/>
      <c r="JTD286" s="192"/>
      <c r="JTE286" s="192"/>
      <c r="JTF286" s="192"/>
      <c r="JTG286" s="192"/>
      <c r="JTH286" s="192"/>
      <c r="JTI286" s="192"/>
      <c r="JTJ286" s="192"/>
      <c r="JTK286" s="192"/>
      <c r="JTL286" s="192"/>
      <c r="JTM286" s="192"/>
      <c r="JTN286" s="192"/>
      <c r="JTO286" s="192"/>
      <c r="JTP286" s="192"/>
      <c r="JTQ286" s="192"/>
      <c r="JTR286" s="192"/>
      <c r="JTS286" s="192"/>
      <c r="JTT286" s="192"/>
      <c r="JTU286" s="192"/>
      <c r="JTV286" s="192"/>
      <c r="JTW286" s="192"/>
      <c r="JTX286" s="192"/>
      <c r="JTY286" s="192"/>
      <c r="JTZ286" s="192"/>
      <c r="JUA286" s="192"/>
      <c r="JUB286" s="192"/>
      <c r="JUC286" s="192"/>
      <c r="JUD286" s="192"/>
      <c r="JUE286" s="192"/>
      <c r="JUF286" s="192"/>
      <c r="JUG286" s="192"/>
      <c r="JUH286" s="192"/>
      <c r="JUI286" s="192"/>
      <c r="JUJ286" s="192"/>
      <c r="JUK286" s="192"/>
      <c r="JUL286" s="192"/>
      <c r="JUM286" s="192"/>
      <c r="JUN286" s="192"/>
      <c r="JUO286" s="192"/>
      <c r="JUP286" s="192"/>
      <c r="JUQ286" s="192"/>
      <c r="JUR286" s="192"/>
      <c r="JUS286" s="192"/>
      <c r="JUT286" s="192"/>
      <c r="JUU286" s="192"/>
      <c r="JUV286" s="192"/>
      <c r="JUW286" s="192"/>
      <c r="JUX286" s="192"/>
      <c r="JUY286" s="192"/>
      <c r="JUZ286" s="192"/>
      <c r="JVA286" s="192"/>
      <c r="JVB286" s="192"/>
      <c r="JVC286" s="192"/>
      <c r="JVD286" s="192"/>
      <c r="JVE286" s="192"/>
      <c r="JVF286" s="192"/>
      <c r="JVG286" s="192"/>
      <c r="JVH286" s="192"/>
      <c r="JVI286" s="192"/>
      <c r="JVJ286" s="192"/>
      <c r="JVK286" s="192"/>
      <c r="JVL286" s="192"/>
      <c r="JVM286" s="192"/>
      <c r="JVN286" s="192"/>
      <c r="JVO286" s="192"/>
      <c r="JVP286" s="192"/>
      <c r="JVQ286" s="192"/>
      <c r="JVR286" s="192"/>
      <c r="JVS286" s="192"/>
      <c r="JVT286" s="192"/>
      <c r="JVU286" s="192"/>
      <c r="JVV286" s="192"/>
      <c r="JVW286" s="192"/>
      <c r="JVX286" s="192"/>
      <c r="JVY286" s="192"/>
      <c r="JVZ286" s="192"/>
      <c r="JWA286" s="192"/>
      <c r="JWB286" s="192"/>
      <c r="JWC286" s="192"/>
      <c r="JWD286" s="192"/>
      <c r="JWE286" s="192"/>
      <c r="JWF286" s="192"/>
      <c r="JWG286" s="192"/>
      <c r="JWH286" s="192"/>
      <c r="JWI286" s="192"/>
      <c r="JWJ286" s="192"/>
      <c r="JWK286" s="192"/>
      <c r="JWL286" s="192"/>
      <c r="JWM286" s="192"/>
      <c r="JWN286" s="192"/>
      <c r="JWO286" s="192"/>
      <c r="JWP286" s="192"/>
      <c r="JWQ286" s="192"/>
      <c r="JWR286" s="192"/>
      <c r="JWS286" s="192"/>
      <c r="JWT286" s="192"/>
      <c r="JWU286" s="192"/>
      <c r="JWV286" s="192"/>
      <c r="JWW286" s="192"/>
      <c r="JWX286" s="192"/>
      <c r="JWY286" s="192"/>
      <c r="JWZ286" s="192"/>
      <c r="JXA286" s="192"/>
      <c r="JXB286" s="192"/>
      <c r="JXC286" s="192"/>
      <c r="JXD286" s="192"/>
      <c r="JXE286" s="192"/>
      <c r="JXF286" s="192"/>
      <c r="JXG286" s="192"/>
      <c r="JXH286" s="192"/>
      <c r="JXI286" s="192"/>
      <c r="JXJ286" s="192"/>
      <c r="JXK286" s="192"/>
      <c r="JXL286" s="192"/>
      <c r="JXM286" s="192"/>
      <c r="JXN286" s="192"/>
      <c r="JXO286" s="192"/>
      <c r="JXP286" s="192"/>
      <c r="JXQ286" s="192"/>
      <c r="JXR286" s="192"/>
      <c r="JXS286" s="192"/>
      <c r="JXT286" s="192"/>
      <c r="JXU286" s="192"/>
      <c r="JXV286" s="192"/>
      <c r="JXW286" s="192"/>
      <c r="JXX286" s="192"/>
      <c r="JXY286" s="192"/>
      <c r="JXZ286" s="192"/>
      <c r="JYA286" s="192"/>
      <c r="JYB286" s="192"/>
      <c r="JYC286" s="192"/>
      <c r="JYD286" s="192"/>
      <c r="JYE286" s="192"/>
      <c r="JYF286" s="192"/>
      <c r="JYG286" s="192"/>
      <c r="JYH286" s="192"/>
      <c r="JYI286" s="192"/>
      <c r="JYJ286" s="192"/>
      <c r="JYK286" s="192"/>
      <c r="JYL286" s="192"/>
      <c r="JYM286" s="192"/>
      <c r="JYN286" s="192"/>
      <c r="JYO286" s="192"/>
      <c r="JYP286" s="192"/>
      <c r="JYQ286" s="192"/>
      <c r="JYR286" s="192"/>
      <c r="JYS286" s="192"/>
      <c r="JYT286" s="192"/>
      <c r="JYU286" s="192"/>
      <c r="JYV286" s="192"/>
      <c r="JYW286" s="192"/>
      <c r="JYX286" s="192"/>
      <c r="JYY286" s="192"/>
      <c r="JYZ286" s="192"/>
      <c r="JZA286" s="192"/>
      <c r="JZB286" s="192"/>
      <c r="JZC286" s="192"/>
      <c r="JZD286" s="192"/>
      <c r="JZE286" s="192"/>
      <c r="JZF286" s="192"/>
      <c r="JZG286" s="192"/>
      <c r="JZH286" s="192"/>
      <c r="JZI286" s="192"/>
      <c r="JZJ286" s="192"/>
      <c r="JZK286" s="192"/>
      <c r="JZL286" s="192"/>
      <c r="JZM286" s="192"/>
      <c r="JZN286" s="192"/>
      <c r="JZO286" s="192"/>
      <c r="JZP286" s="192"/>
      <c r="JZQ286" s="192"/>
      <c r="JZR286" s="192"/>
      <c r="JZS286" s="192"/>
      <c r="JZT286" s="192"/>
      <c r="JZU286" s="192"/>
      <c r="JZV286" s="192"/>
      <c r="JZW286" s="192"/>
      <c r="JZX286" s="192"/>
      <c r="JZY286" s="192"/>
      <c r="JZZ286" s="192"/>
      <c r="KAA286" s="192"/>
      <c r="KAB286" s="192"/>
      <c r="KAC286" s="192"/>
      <c r="KAD286" s="192"/>
      <c r="KAE286" s="192"/>
      <c r="KAF286" s="192"/>
      <c r="KAG286" s="192"/>
      <c r="KAH286" s="192"/>
      <c r="KAI286" s="192"/>
      <c r="KAJ286" s="192"/>
      <c r="KAK286" s="192"/>
      <c r="KAL286" s="192"/>
      <c r="KAM286" s="192"/>
      <c r="KAN286" s="192"/>
      <c r="KAO286" s="192"/>
      <c r="KAP286" s="192"/>
      <c r="KAQ286" s="192"/>
      <c r="KAR286" s="192"/>
      <c r="KAS286" s="192"/>
      <c r="KAT286" s="192"/>
      <c r="KAU286" s="192"/>
      <c r="KAV286" s="192"/>
      <c r="KAW286" s="192"/>
      <c r="KAX286" s="192"/>
      <c r="KAY286" s="192"/>
      <c r="KAZ286" s="192"/>
      <c r="KBA286" s="192"/>
      <c r="KBB286" s="192"/>
      <c r="KBC286" s="192"/>
      <c r="KBD286" s="192"/>
      <c r="KBE286" s="192"/>
      <c r="KBF286" s="192"/>
      <c r="KBG286" s="192"/>
      <c r="KBH286" s="192"/>
      <c r="KBI286" s="192"/>
      <c r="KBJ286" s="192"/>
      <c r="KBK286" s="192"/>
      <c r="KBL286" s="192"/>
      <c r="KBM286" s="192"/>
      <c r="KBN286" s="192"/>
      <c r="KBO286" s="192"/>
      <c r="KBP286" s="192"/>
      <c r="KBQ286" s="192"/>
      <c r="KBR286" s="192"/>
      <c r="KBS286" s="192"/>
      <c r="KBT286" s="192"/>
      <c r="KBU286" s="192"/>
      <c r="KBV286" s="192"/>
      <c r="KBW286" s="192"/>
      <c r="KBX286" s="192"/>
      <c r="KBY286" s="192"/>
      <c r="KBZ286" s="192"/>
      <c r="KCA286" s="192"/>
      <c r="KCB286" s="192"/>
      <c r="KCC286" s="192"/>
      <c r="KCD286" s="192"/>
      <c r="KCE286" s="192"/>
      <c r="KCF286" s="192"/>
      <c r="KCG286" s="192"/>
      <c r="KCH286" s="192"/>
      <c r="KCI286" s="192"/>
      <c r="KCJ286" s="192"/>
      <c r="KCK286" s="192"/>
      <c r="KCL286" s="192"/>
      <c r="KCM286" s="192"/>
      <c r="KCN286" s="192"/>
      <c r="KCO286" s="192"/>
      <c r="KCP286" s="192"/>
      <c r="KCQ286" s="192"/>
      <c r="KCR286" s="192"/>
      <c r="KCS286" s="192"/>
      <c r="KCT286" s="192"/>
      <c r="KCU286" s="192"/>
      <c r="KCV286" s="192"/>
      <c r="KCW286" s="192"/>
      <c r="KCX286" s="192"/>
      <c r="KCY286" s="192"/>
      <c r="KCZ286" s="192"/>
      <c r="KDA286" s="192"/>
      <c r="KDB286" s="192"/>
      <c r="KDC286" s="192"/>
      <c r="KDD286" s="192"/>
      <c r="KDE286" s="192"/>
      <c r="KDF286" s="192"/>
      <c r="KDG286" s="192"/>
      <c r="KDH286" s="192"/>
      <c r="KDI286" s="192"/>
      <c r="KDJ286" s="192"/>
      <c r="KDK286" s="192"/>
      <c r="KDL286" s="192"/>
      <c r="KDM286" s="192"/>
      <c r="KDN286" s="192"/>
      <c r="KDO286" s="192"/>
      <c r="KDP286" s="192"/>
      <c r="KDQ286" s="192"/>
      <c r="KDR286" s="192"/>
      <c r="KDS286" s="192"/>
      <c r="KDT286" s="192"/>
      <c r="KDU286" s="192"/>
      <c r="KDV286" s="192"/>
      <c r="KDW286" s="192"/>
      <c r="KDX286" s="192"/>
      <c r="KDY286" s="192"/>
      <c r="KDZ286" s="192"/>
      <c r="KEA286" s="192"/>
      <c r="KEB286" s="192"/>
      <c r="KEC286" s="192"/>
      <c r="KED286" s="192"/>
      <c r="KEE286" s="192"/>
      <c r="KEF286" s="192"/>
      <c r="KEG286" s="192"/>
      <c r="KEH286" s="192"/>
      <c r="KEI286" s="192"/>
      <c r="KEJ286" s="192"/>
      <c r="KEK286" s="192"/>
      <c r="KEL286" s="192"/>
      <c r="KEM286" s="192"/>
      <c r="KEN286" s="192"/>
      <c r="KEO286" s="192"/>
      <c r="KEP286" s="192"/>
      <c r="KEQ286" s="192"/>
      <c r="KER286" s="192"/>
      <c r="KES286" s="192"/>
      <c r="KET286" s="192"/>
      <c r="KEU286" s="192"/>
      <c r="KEV286" s="192"/>
      <c r="KEW286" s="192"/>
      <c r="KEX286" s="192"/>
      <c r="KEY286" s="192"/>
      <c r="KEZ286" s="192"/>
      <c r="KFA286" s="192"/>
      <c r="KFB286" s="192"/>
      <c r="KFC286" s="192"/>
      <c r="KFD286" s="192"/>
      <c r="KFE286" s="192"/>
      <c r="KFF286" s="192"/>
      <c r="KFG286" s="192"/>
      <c r="KFH286" s="192"/>
      <c r="KFI286" s="192"/>
      <c r="KFJ286" s="192"/>
      <c r="KFK286" s="192"/>
      <c r="KFL286" s="192"/>
      <c r="KFM286" s="192"/>
      <c r="KFN286" s="192"/>
      <c r="KFO286" s="192"/>
      <c r="KFP286" s="192"/>
      <c r="KFQ286" s="192"/>
      <c r="KFR286" s="192"/>
      <c r="KFS286" s="192"/>
      <c r="KFT286" s="192"/>
      <c r="KFU286" s="192"/>
      <c r="KFV286" s="192"/>
      <c r="KFW286" s="192"/>
      <c r="KFX286" s="192"/>
      <c r="KFY286" s="192"/>
      <c r="KFZ286" s="192"/>
      <c r="KGA286" s="192"/>
      <c r="KGB286" s="192"/>
      <c r="KGC286" s="192"/>
      <c r="KGD286" s="192"/>
      <c r="KGE286" s="192"/>
      <c r="KGF286" s="192"/>
      <c r="KGG286" s="192"/>
      <c r="KGH286" s="192"/>
      <c r="KGI286" s="192"/>
      <c r="KGJ286" s="192"/>
      <c r="KGK286" s="192"/>
      <c r="KGL286" s="192"/>
      <c r="KGM286" s="192"/>
      <c r="KGN286" s="192"/>
      <c r="KGO286" s="192"/>
      <c r="KGP286" s="192"/>
      <c r="KGQ286" s="192"/>
      <c r="KGR286" s="192"/>
      <c r="KGS286" s="192"/>
      <c r="KGT286" s="192"/>
      <c r="KGU286" s="192"/>
      <c r="KGV286" s="192"/>
      <c r="KGW286" s="192"/>
      <c r="KGX286" s="192"/>
      <c r="KGY286" s="192"/>
      <c r="KGZ286" s="192"/>
      <c r="KHA286" s="192"/>
      <c r="KHB286" s="192"/>
      <c r="KHC286" s="192"/>
      <c r="KHD286" s="192"/>
      <c r="KHE286" s="192"/>
      <c r="KHF286" s="192"/>
      <c r="KHG286" s="192"/>
      <c r="KHH286" s="192"/>
      <c r="KHI286" s="192"/>
      <c r="KHJ286" s="192"/>
      <c r="KHK286" s="192"/>
      <c r="KHL286" s="192"/>
      <c r="KHM286" s="192"/>
      <c r="KHN286" s="192"/>
      <c r="KHO286" s="192"/>
      <c r="KHP286" s="192"/>
      <c r="KHQ286" s="192"/>
      <c r="KHR286" s="192"/>
      <c r="KHS286" s="192"/>
      <c r="KHT286" s="192"/>
      <c r="KHU286" s="192"/>
      <c r="KHV286" s="192"/>
      <c r="KHW286" s="192"/>
      <c r="KHX286" s="192"/>
      <c r="KHY286" s="192"/>
      <c r="KHZ286" s="192"/>
      <c r="KIA286" s="192"/>
      <c r="KIB286" s="192"/>
      <c r="KIC286" s="192"/>
      <c r="KID286" s="192"/>
      <c r="KIE286" s="192"/>
      <c r="KIF286" s="192"/>
      <c r="KIG286" s="192"/>
      <c r="KIH286" s="192"/>
      <c r="KII286" s="192"/>
      <c r="KIJ286" s="192"/>
      <c r="KIK286" s="192"/>
      <c r="KIL286" s="192"/>
      <c r="KIM286" s="192"/>
      <c r="KIN286" s="192"/>
      <c r="KIO286" s="192"/>
      <c r="KIP286" s="192"/>
      <c r="KIQ286" s="192"/>
      <c r="KIR286" s="192"/>
      <c r="KIS286" s="192"/>
      <c r="KIT286" s="192"/>
      <c r="KIU286" s="192"/>
      <c r="KIV286" s="192"/>
      <c r="KIW286" s="192"/>
      <c r="KIX286" s="192"/>
      <c r="KIY286" s="192"/>
      <c r="KIZ286" s="192"/>
      <c r="KJA286" s="192"/>
      <c r="KJB286" s="192"/>
      <c r="KJC286" s="192"/>
      <c r="KJD286" s="192"/>
      <c r="KJE286" s="192"/>
      <c r="KJF286" s="192"/>
      <c r="KJG286" s="192"/>
      <c r="KJH286" s="192"/>
      <c r="KJI286" s="192"/>
      <c r="KJJ286" s="192"/>
      <c r="KJK286" s="192"/>
      <c r="KJL286" s="192"/>
      <c r="KJM286" s="192"/>
      <c r="KJN286" s="192"/>
      <c r="KJO286" s="192"/>
      <c r="KJP286" s="192"/>
      <c r="KJQ286" s="192"/>
      <c r="KJR286" s="192"/>
      <c r="KJS286" s="192"/>
      <c r="KJT286" s="192"/>
      <c r="KJU286" s="192"/>
      <c r="KJV286" s="192"/>
      <c r="KJW286" s="192"/>
      <c r="KJX286" s="192"/>
      <c r="KJY286" s="192"/>
      <c r="KJZ286" s="192"/>
      <c r="KKA286" s="192"/>
      <c r="KKB286" s="192"/>
      <c r="KKC286" s="192"/>
      <c r="KKD286" s="192"/>
      <c r="KKE286" s="192"/>
      <c r="KKF286" s="192"/>
      <c r="KKG286" s="192"/>
      <c r="KKH286" s="192"/>
      <c r="KKI286" s="192"/>
      <c r="KKJ286" s="192"/>
      <c r="KKK286" s="192"/>
      <c r="KKL286" s="192"/>
      <c r="KKM286" s="192"/>
      <c r="KKN286" s="192"/>
      <c r="KKO286" s="192"/>
      <c r="KKP286" s="192"/>
      <c r="KKQ286" s="192"/>
      <c r="KKR286" s="192"/>
      <c r="KKS286" s="192"/>
      <c r="KKT286" s="192"/>
      <c r="KKU286" s="192"/>
      <c r="KKV286" s="192"/>
      <c r="KKW286" s="192"/>
      <c r="KKX286" s="192"/>
      <c r="KKY286" s="192"/>
      <c r="KKZ286" s="192"/>
      <c r="KLA286" s="192"/>
      <c r="KLB286" s="192"/>
      <c r="KLC286" s="192"/>
      <c r="KLD286" s="192"/>
      <c r="KLE286" s="192"/>
      <c r="KLF286" s="192"/>
      <c r="KLG286" s="192"/>
      <c r="KLH286" s="192"/>
      <c r="KLI286" s="192"/>
      <c r="KLJ286" s="192"/>
      <c r="KLK286" s="192"/>
      <c r="KLL286" s="192"/>
      <c r="KLM286" s="192"/>
      <c r="KLN286" s="192"/>
      <c r="KLO286" s="192"/>
      <c r="KLP286" s="192"/>
      <c r="KLQ286" s="192"/>
      <c r="KLR286" s="192"/>
      <c r="KLS286" s="192"/>
      <c r="KLT286" s="192"/>
      <c r="KLU286" s="192"/>
      <c r="KLV286" s="192"/>
      <c r="KLW286" s="192"/>
      <c r="KLX286" s="192"/>
      <c r="KLY286" s="192"/>
      <c r="KLZ286" s="192"/>
      <c r="KMA286" s="192"/>
      <c r="KMB286" s="192"/>
      <c r="KMC286" s="192"/>
      <c r="KMD286" s="192"/>
      <c r="KME286" s="192"/>
      <c r="KMF286" s="192"/>
      <c r="KMG286" s="192"/>
      <c r="KMH286" s="192"/>
      <c r="KMI286" s="192"/>
      <c r="KMJ286" s="192"/>
      <c r="KMK286" s="192"/>
      <c r="KML286" s="192"/>
      <c r="KMM286" s="192"/>
      <c r="KMN286" s="192"/>
      <c r="KMO286" s="192"/>
      <c r="KMP286" s="192"/>
      <c r="KMQ286" s="192"/>
      <c r="KMR286" s="192"/>
      <c r="KMS286" s="192"/>
      <c r="KMT286" s="192"/>
      <c r="KMU286" s="192"/>
      <c r="KMV286" s="192"/>
      <c r="KMW286" s="192"/>
      <c r="KMX286" s="192"/>
      <c r="KMY286" s="192"/>
      <c r="KMZ286" s="192"/>
      <c r="KNA286" s="192"/>
      <c r="KNB286" s="192"/>
      <c r="KNC286" s="192"/>
      <c r="KND286" s="192"/>
      <c r="KNE286" s="192"/>
      <c r="KNF286" s="192"/>
      <c r="KNG286" s="192"/>
      <c r="KNH286" s="192"/>
      <c r="KNI286" s="192"/>
      <c r="KNJ286" s="192"/>
      <c r="KNK286" s="192"/>
      <c r="KNL286" s="192"/>
      <c r="KNM286" s="192"/>
      <c r="KNN286" s="192"/>
      <c r="KNO286" s="192"/>
      <c r="KNP286" s="192"/>
      <c r="KNQ286" s="192"/>
      <c r="KNR286" s="192"/>
      <c r="KNS286" s="192"/>
      <c r="KNT286" s="192"/>
      <c r="KNU286" s="192"/>
      <c r="KNV286" s="192"/>
      <c r="KNW286" s="192"/>
      <c r="KNX286" s="192"/>
      <c r="KNY286" s="192"/>
      <c r="KNZ286" s="192"/>
      <c r="KOA286" s="192"/>
      <c r="KOB286" s="192"/>
      <c r="KOC286" s="192"/>
      <c r="KOD286" s="192"/>
      <c r="KOE286" s="192"/>
      <c r="KOF286" s="192"/>
      <c r="KOG286" s="192"/>
      <c r="KOH286" s="192"/>
      <c r="KOI286" s="192"/>
      <c r="KOJ286" s="192"/>
      <c r="KOK286" s="192"/>
      <c r="KOL286" s="192"/>
      <c r="KOM286" s="192"/>
      <c r="KON286" s="192"/>
      <c r="KOO286" s="192"/>
      <c r="KOP286" s="192"/>
      <c r="KOQ286" s="192"/>
      <c r="KOR286" s="192"/>
      <c r="KOS286" s="192"/>
      <c r="KOT286" s="192"/>
      <c r="KOU286" s="192"/>
      <c r="KOV286" s="192"/>
      <c r="KOW286" s="192"/>
      <c r="KOX286" s="192"/>
      <c r="KOY286" s="192"/>
      <c r="KOZ286" s="192"/>
      <c r="KPA286" s="192"/>
      <c r="KPB286" s="192"/>
      <c r="KPC286" s="192"/>
      <c r="KPD286" s="192"/>
      <c r="KPE286" s="192"/>
      <c r="KPF286" s="192"/>
      <c r="KPG286" s="192"/>
      <c r="KPH286" s="192"/>
      <c r="KPI286" s="192"/>
      <c r="KPJ286" s="192"/>
      <c r="KPK286" s="192"/>
      <c r="KPL286" s="192"/>
      <c r="KPM286" s="192"/>
      <c r="KPN286" s="192"/>
      <c r="KPO286" s="192"/>
      <c r="KPP286" s="192"/>
      <c r="KPQ286" s="192"/>
      <c r="KPR286" s="192"/>
      <c r="KPS286" s="192"/>
      <c r="KPT286" s="192"/>
      <c r="KPU286" s="192"/>
      <c r="KPV286" s="192"/>
      <c r="KPW286" s="192"/>
      <c r="KPX286" s="192"/>
      <c r="KPY286" s="192"/>
      <c r="KPZ286" s="192"/>
      <c r="KQA286" s="192"/>
      <c r="KQB286" s="192"/>
      <c r="KQC286" s="192"/>
      <c r="KQD286" s="192"/>
      <c r="KQE286" s="192"/>
      <c r="KQF286" s="192"/>
      <c r="KQG286" s="192"/>
      <c r="KQH286" s="192"/>
      <c r="KQI286" s="192"/>
      <c r="KQJ286" s="192"/>
      <c r="KQK286" s="192"/>
      <c r="KQL286" s="192"/>
      <c r="KQM286" s="192"/>
      <c r="KQN286" s="192"/>
      <c r="KQO286" s="192"/>
      <c r="KQP286" s="192"/>
      <c r="KQQ286" s="192"/>
      <c r="KQR286" s="192"/>
      <c r="KQS286" s="192"/>
      <c r="KQT286" s="192"/>
      <c r="KQU286" s="192"/>
      <c r="KQV286" s="192"/>
      <c r="KQW286" s="192"/>
      <c r="KQX286" s="192"/>
      <c r="KQY286" s="192"/>
      <c r="KQZ286" s="192"/>
      <c r="KRA286" s="192"/>
      <c r="KRB286" s="192"/>
      <c r="KRC286" s="192"/>
      <c r="KRD286" s="192"/>
      <c r="KRE286" s="192"/>
      <c r="KRF286" s="192"/>
      <c r="KRG286" s="192"/>
      <c r="KRH286" s="192"/>
      <c r="KRI286" s="192"/>
      <c r="KRJ286" s="192"/>
      <c r="KRK286" s="192"/>
      <c r="KRL286" s="192"/>
      <c r="KRM286" s="192"/>
      <c r="KRN286" s="192"/>
      <c r="KRO286" s="192"/>
      <c r="KRP286" s="192"/>
      <c r="KRQ286" s="192"/>
      <c r="KRR286" s="192"/>
      <c r="KRS286" s="192"/>
      <c r="KRT286" s="192"/>
      <c r="KRU286" s="192"/>
      <c r="KRV286" s="192"/>
      <c r="KRW286" s="192"/>
      <c r="KRX286" s="192"/>
      <c r="KRY286" s="192"/>
      <c r="KRZ286" s="192"/>
      <c r="KSA286" s="192"/>
      <c r="KSB286" s="192"/>
      <c r="KSC286" s="192"/>
      <c r="KSD286" s="192"/>
      <c r="KSE286" s="192"/>
      <c r="KSF286" s="192"/>
      <c r="KSG286" s="192"/>
      <c r="KSH286" s="192"/>
      <c r="KSI286" s="192"/>
      <c r="KSJ286" s="192"/>
      <c r="KSK286" s="192"/>
      <c r="KSL286" s="192"/>
      <c r="KSM286" s="192"/>
      <c r="KSN286" s="192"/>
      <c r="KSO286" s="192"/>
      <c r="KSP286" s="192"/>
      <c r="KSQ286" s="192"/>
      <c r="KSR286" s="192"/>
      <c r="KSS286" s="192"/>
      <c r="KST286" s="192"/>
      <c r="KSU286" s="192"/>
      <c r="KSV286" s="192"/>
      <c r="KSW286" s="192"/>
      <c r="KSX286" s="192"/>
      <c r="KSY286" s="192"/>
      <c r="KSZ286" s="192"/>
      <c r="KTA286" s="192"/>
      <c r="KTB286" s="192"/>
      <c r="KTC286" s="192"/>
      <c r="KTD286" s="192"/>
      <c r="KTE286" s="192"/>
      <c r="KTF286" s="192"/>
      <c r="KTG286" s="192"/>
      <c r="KTH286" s="192"/>
      <c r="KTI286" s="192"/>
      <c r="KTJ286" s="192"/>
      <c r="KTK286" s="192"/>
      <c r="KTL286" s="192"/>
      <c r="KTM286" s="192"/>
      <c r="KTN286" s="192"/>
      <c r="KTO286" s="192"/>
      <c r="KTP286" s="192"/>
      <c r="KTQ286" s="192"/>
      <c r="KTR286" s="192"/>
      <c r="KTS286" s="192"/>
      <c r="KTT286" s="192"/>
      <c r="KTU286" s="192"/>
      <c r="KTV286" s="192"/>
      <c r="KTW286" s="192"/>
      <c r="KTX286" s="192"/>
      <c r="KTY286" s="192"/>
      <c r="KTZ286" s="192"/>
      <c r="KUA286" s="192"/>
      <c r="KUB286" s="192"/>
      <c r="KUC286" s="192"/>
      <c r="KUD286" s="192"/>
      <c r="KUE286" s="192"/>
      <c r="KUF286" s="192"/>
      <c r="KUG286" s="192"/>
      <c r="KUH286" s="192"/>
      <c r="KUI286" s="192"/>
      <c r="KUJ286" s="192"/>
      <c r="KUK286" s="192"/>
      <c r="KUL286" s="192"/>
      <c r="KUM286" s="192"/>
      <c r="KUN286" s="192"/>
      <c r="KUO286" s="192"/>
      <c r="KUP286" s="192"/>
      <c r="KUQ286" s="192"/>
      <c r="KUR286" s="192"/>
      <c r="KUS286" s="192"/>
      <c r="KUT286" s="192"/>
      <c r="KUU286" s="192"/>
      <c r="KUV286" s="192"/>
      <c r="KUW286" s="192"/>
      <c r="KUX286" s="192"/>
      <c r="KUY286" s="192"/>
      <c r="KUZ286" s="192"/>
      <c r="KVA286" s="192"/>
      <c r="KVB286" s="192"/>
      <c r="KVC286" s="192"/>
      <c r="KVD286" s="192"/>
      <c r="KVE286" s="192"/>
      <c r="KVF286" s="192"/>
      <c r="KVG286" s="192"/>
      <c r="KVH286" s="192"/>
      <c r="KVI286" s="192"/>
      <c r="KVJ286" s="192"/>
      <c r="KVK286" s="192"/>
      <c r="KVL286" s="192"/>
      <c r="KVM286" s="192"/>
      <c r="KVN286" s="192"/>
      <c r="KVO286" s="192"/>
      <c r="KVP286" s="192"/>
      <c r="KVQ286" s="192"/>
      <c r="KVR286" s="192"/>
      <c r="KVS286" s="192"/>
      <c r="KVT286" s="192"/>
      <c r="KVU286" s="192"/>
      <c r="KVV286" s="192"/>
      <c r="KVW286" s="192"/>
      <c r="KVX286" s="192"/>
      <c r="KVY286" s="192"/>
      <c r="KVZ286" s="192"/>
      <c r="KWA286" s="192"/>
      <c r="KWB286" s="192"/>
      <c r="KWC286" s="192"/>
      <c r="KWD286" s="192"/>
      <c r="KWE286" s="192"/>
      <c r="KWF286" s="192"/>
      <c r="KWG286" s="192"/>
      <c r="KWH286" s="192"/>
      <c r="KWI286" s="192"/>
      <c r="KWJ286" s="192"/>
      <c r="KWK286" s="192"/>
      <c r="KWL286" s="192"/>
      <c r="KWM286" s="192"/>
      <c r="KWN286" s="192"/>
      <c r="KWO286" s="192"/>
      <c r="KWP286" s="192"/>
      <c r="KWQ286" s="192"/>
      <c r="KWR286" s="192"/>
      <c r="KWS286" s="192"/>
      <c r="KWT286" s="192"/>
      <c r="KWU286" s="192"/>
      <c r="KWV286" s="192"/>
      <c r="KWW286" s="192"/>
      <c r="KWX286" s="192"/>
      <c r="KWY286" s="192"/>
      <c r="KWZ286" s="192"/>
      <c r="KXA286" s="192"/>
      <c r="KXB286" s="192"/>
      <c r="KXC286" s="192"/>
      <c r="KXD286" s="192"/>
      <c r="KXE286" s="192"/>
      <c r="KXF286" s="192"/>
      <c r="KXG286" s="192"/>
      <c r="KXH286" s="192"/>
      <c r="KXI286" s="192"/>
      <c r="KXJ286" s="192"/>
      <c r="KXK286" s="192"/>
      <c r="KXL286" s="192"/>
      <c r="KXM286" s="192"/>
      <c r="KXN286" s="192"/>
      <c r="KXO286" s="192"/>
      <c r="KXP286" s="192"/>
      <c r="KXQ286" s="192"/>
      <c r="KXR286" s="192"/>
      <c r="KXS286" s="192"/>
      <c r="KXT286" s="192"/>
      <c r="KXU286" s="192"/>
      <c r="KXV286" s="192"/>
      <c r="KXW286" s="192"/>
      <c r="KXX286" s="192"/>
      <c r="KXY286" s="192"/>
      <c r="KXZ286" s="192"/>
      <c r="KYA286" s="192"/>
      <c r="KYB286" s="192"/>
      <c r="KYC286" s="192"/>
      <c r="KYD286" s="192"/>
      <c r="KYE286" s="192"/>
      <c r="KYF286" s="192"/>
      <c r="KYG286" s="192"/>
      <c r="KYH286" s="192"/>
      <c r="KYI286" s="192"/>
      <c r="KYJ286" s="192"/>
      <c r="KYK286" s="192"/>
      <c r="KYL286" s="192"/>
      <c r="KYM286" s="192"/>
      <c r="KYN286" s="192"/>
      <c r="KYO286" s="192"/>
      <c r="KYP286" s="192"/>
      <c r="KYQ286" s="192"/>
      <c r="KYR286" s="192"/>
      <c r="KYS286" s="192"/>
      <c r="KYT286" s="192"/>
      <c r="KYU286" s="192"/>
      <c r="KYV286" s="192"/>
      <c r="KYW286" s="192"/>
      <c r="KYX286" s="192"/>
      <c r="KYY286" s="192"/>
      <c r="KYZ286" s="192"/>
      <c r="KZA286" s="192"/>
      <c r="KZB286" s="192"/>
      <c r="KZC286" s="192"/>
      <c r="KZD286" s="192"/>
      <c r="KZE286" s="192"/>
      <c r="KZF286" s="192"/>
      <c r="KZG286" s="192"/>
      <c r="KZH286" s="192"/>
      <c r="KZI286" s="192"/>
      <c r="KZJ286" s="192"/>
      <c r="KZK286" s="192"/>
      <c r="KZL286" s="192"/>
      <c r="KZM286" s="192"/>
      <c r="KZN286" s="192"/>
      <c r="KZO286" s="192"/>
      <c r="KZP286" s="192"/>
      <c r="KZQ286" s="192"/>
      <c r="KZR286" s="192"/>
      <c r="KZS286" s="192"/>
      <c r="KZT286" s="192"/>
      <c r="KZU286" s="192"/>
      <c r="KZV286" s="192"/>
      <c r="KZW286" s="192"/>
      <c r="KZX286" s="192"/>
      <c r="KZY286" s="192"/>
      <c r="KZZ286" s="192"/>
      <c r="LAA286" s="192"/>
      <c r="LAB286" s="192"/>
      <c r="LAC286" s="192"/>
      <c r="LAD286" s="192"/>
      <c r="LAE286" s="192"/>
      <c r="LAF286" s="192"/>
      <c r="LAG286" s="192"/>
      <c r="LAH286" s="192"/>
      <c r="LAI286" s="192"/>
      <c r="LAJ286" s="192"/>
      <c r="LAK286" s="192"/>
      <c r="LAL286" s="192"/>
      <c r="LAM286" s="192"/>
      <c r="LAN286" s="192"/>
      <c r="LAO286" s="192"/>
      <c r="LAP286" s="192"/>
      <c r="LAQ286" s="192"/>
      <c r="LAR286" s="192"/>
      <c r="LAS286" s="192"/>
      <c r="LAT286" s="192"/>
      <c r="LAU286" s="192"/>
      <c r="LAV286" s="192"/>
      <c r="LAW286" s="192"/>
      <c r="LAX286" s="192"/>
      <c r="LAY286" s="192"/>
      <c r="LAZ286" s="192"/>
      <c r="LBA286" s="192"/>
      <c r="LBB286" s="192"/>
      <c r="LBC286" s="192"/>
      <c r="LBD286" s="192"/>
      <c r="LBE286" s="192"/>
      <c r="LBF286" s="192"/>
      <c r="LBG286" s="192"/>
      <c r="LBH286" s="192"/>
      <c r="LBI286" s="192"/>
      <c r="LBJ286" s="192"/>
      <c r="LBK286" s="192"/>
      <c r="LBL286" s="192"/>
      <c r="LBM286" s="192"/>
      <c r="LBN286" s="192"/>
      <c r="LBO286" s="192"/>
      <c r="LBP286" s="192"/>
      <c r="LBQ286" s="192"/>
      <c r="LBR286" s="192"/>
      <c r="LBS286" s="192"/>
      <c r="LBT286" s="192"/>
      <c r="LBU286" s="192"/>
      <c r="LBV286" s="192"/>
      <c r="LBW286" s="192"/>
      <c r="LBX286" s="192"/>
      <c r="LBY286" s="192"/>
      <c r="LBZ286" s="192"/>
      <c r="LCA286" s="192"/>
      <c r="LCB286" s="192"/>
      <c r="LCC286" s="192"/>
      <c r="LCD286" s="192"/>
      <c r="LCE286" s="192"/>
      <c r="LCF286" s="192"/>
      <c r="LCG286" s="192"/>
      <c r="LCH286" s="192"/>
      <c r="LCI286" s="192"/>
      <c r="LCJ286" s="192"/>
      <c r="LCK286" s="192"/>
      <c r="LCL286" s="192"/>
      <c r="LCM286" s="192"/>
      <c r="LCN286" s="192"/>
      <c r="LCO286" s="192"/>
      <c r="LCP286" s="192"/>
      <c r="LCQ286" s="192"/>
      <c r="LCR286" s="192"/>
      <c r="LCS286" s="192"/>
      <c r="LCT286" s="192"/>
      <c r="LCU286" s="192"/>
      <c r="LCV286" s="192"/>
      <c r="LCW286" s="192"/>
      <c r="LCX286" s="192"/>
      <c r="LCY286" s="192"/>
      <c r="LCZ286" s="192"/>
      <c r="LDA286" s="192"/>
      <c r="LDB286" s="192"/>
      <c r="LDC286" s="192"/>
      <c r="LDD286" s="192"/>
      <c r="LDE286" s="192"/>
      <c r="LDF286" s="192"/>
      <c r="LDG286" s="192"/>
      <c r="LDH286" s="192"/>
      <c r="LDI286" s="192"/>
      <c r="LDJ286" s="192"/>
      <c r="LDK286" s="192"/>
      <c r="LDL286" s="192"/>
      <c r="LDM286" s="192"/>
      <c r="LDN286" s="192"/>
      <c r="LDO286" s="192"/>
      <c r="LDP286" s="192"/>
      <c r="LDQ286" s="192"/>
      <c r="LDR286" s="192"/>
      <c r="LDS286" s="192"/>
      <c r="LDT286" s="192"/>
      <c r="LDU286" s="192"/>
      <c r="LDV286" s="192"/>
      <c r="LDW286" s="192"/>
      <c r="LDX286" s="192"/>
      <c r="LDY286" s="192"/>
      <c r="LDZ286" s="192"/>
      <c r="LEA286" s="192"/>
      <c r="LEB286" s="192"/>
      <c r="LEC286" s="192"/>
      <c r="LED286" s="192"/>
      <c r="LEE286" s="192"/>
      <c r="LEF286" s="192"/>
      <c r="LEG286" s="192"/>
      <c r="LEH286" s="192"/>
      <c r="LEI286" s="192"/>
      <c r="LEJ286" s="192"/>
      <c r="LEK286" s="192"/>
      <c r="LEL286" s="192"/>
      <c r="LEM286" s="192"/>
      <c r="LEN286" s="192"/>
      <c r="LEO286" s="192"/>
      <c r="LEP286" s="192"/>
      <c r="LEQ286" s="192"/>
      <c r="LER286" s="192"/>
      <c r="LES286" s="192"/>
      <c r="LET286" s="192"/>
      <c r="LEU286" s="192"/>
      <c r="LEV286" s="192"/>
      <c r="LEW286" s="192"/>
      <c r="LEX286" s="192"/>
      <c r="LEY286" s="192"/>
      <c r="LEZ286" s="192"/>
      <c r="LFA286" s="192"/>
      <c r="LFB286" s="192"/>
      <c r="LFC286" s="192"/>
      <c r="LFD286" s="192"/>
      <c r="LFE286" s="192"/>
      <c r="LFF286" s="192"/>
      <c r="LFG286" s="192"/>
      <c r="LFH286" s="192"/>
      <c r="LFI286" s="192"/>
      <c r="LFJ286" s="192"/>
      <c r="LFK286" s="192"/>
      <c r="LFL286" s="192"/>
      <c r="LFM286" s="192"/>
      <c r="LFN286" s="192"/>
      <c r="LFO286" s="192"/>
      <c r="LFP286" s="192"/>
      <c r="LFQ286" s="192"/>
      <c r="LFR286" s="192"/>
      <c r="LFS286" s="192"/>
      <c r="LFT286" s="192"/>
      <c r="LFU286" s="192"/>
      <c r="LFV286" s="192"/>
      <c r="LFW286" s="192"/>
      <c r="LFX286" s="192"/>
      <c r="LFY286" s="192"/>
      <c r="LFZ286" s="192"/>
      <c r="LGA286" s="192"/>
      <c r="LGB286" s="192"/>
      <c r="LGC286" s="192"/>
      <c r="LGD286" s="192"/>
      <c r="LGE286" s="192"/>
      <c r="LGF286" s="192"/>
      <c r="LGG286" s="192"/>
      <c r="LGH286" s="192"/>
      <c r="LGI286" s="192"/>
      <c r="LGJ286" s="192"/>
      <c r="LGK286" s="192"/>
      <c r="LGL286" s="192"/>
      <c r="LGM286" s="192"/>
      <c r="LGN286" s="192"/>
      <c r="LGO286" s="192"/>
      <c r="LGP286" s="192"/>
      <c r="LGQ286" s="192"/>
      <c r="LGR286" s="192"/>
      <c r="LGS286" s="192"/>
      <c r="LGT286" s="192"/>
      <c r="LGU286" s="192"/>
      <c r="LGV286" s="192"/>
      <c r="LGW286" s="192"/>
      <c r="LGX286" s="192"/>
      <c r="LGY286" s="192"/>
      <c r="LGZ286" s="192"/>
      <c r="LHA286" s="192"/>
      <c r="LHB286" s="192"/>
      <c r="LHC286" s="192"/>
      <c r="LHD286" s="192"/>
      <c r="LHE286" s="192"/>
      <c r="LHF286" s="192"/>
      <c r="LHG286" s="192"/>
      <c r="LHH286" s="192"/>
      <c r="LHI286" s="192"/>
      <c r="LHJ286" s="192"/>
      <c r="LHK286" s="192"/>
      <c r="LHL286" s="192"/>
      <c r="LHM286" s="192"/>
      <c r="LHN286" s="192"/>
      <c r="LHO286" s="192"/>
      <c r="LHP286" s="192"/>
      <c r="LHQ286" s="192"/>
      <c r="LHR286" s="192"/>
      <c r="LHS286" s="192"/>
      <c r="LHT286" s="192"/>
      <c r="LHU286" s="192"/>
      <c r="LHV286" s="192"/>
      <c r="LHW286" s="192"/>
      <c r="LHX286" s="192"/>
      <c r="LHY286" s="192"/>
      <c r="LHZ286" s="192"/>
      <c r="LIA286" s="192"/>
      <c r="LIB286" s="192"/>
      <c r="LIC286" s="192"/>
      <c r="LID286" s="192"/>
      <c r="LIE286" s="192"/>
      <c r="LIF286" s="192"/>
      <c r="LIG286" s="192"/>
      <c r="LIH286" s="192"/>
      <c r="LII286" s="192"/>
      <c r="LIJ286" s="192"/>
      <c r="LIK286" s="192"/>
      <c r="LIL286" s="192"/>
      <c r="LIM286" s="192"/>
      <c r="LIN286" s="192"/>
      <c r="LIO286" s="192"/>
      <c r="LIP286" s="192"/>
      <c r="LIQ286" s="192"/>
      <c r="LIR286" s="192"/>
      <c r="LIS286" s="192"/>
      <c r="LIT286" s="192"/>
      <c r="LIU286" s="192"/>
      <c r="LIV286" s="192"/>
      <c r="LIW286" s="192"/>
      <c r="LIX286" s="192"/>
      <c r="LIY286" s="192"/>
      <c r="LIZ286" s="192"/>
      <c r="LJA286" s="192"/>
      <c r="LJB286" s="192"/>
      <c r="LJC286" s="192"/>
      <c r="LJD286" s="192"/>
      <c r="LJE286" s="192"/>
      <c r="LJF286" s="192"/>
      <c r="LJG286" s="192"/>
      <c r="LJH286" s="192"/>
      <c r="LJI286" s="192"/>
      <c r="LJJ286" s="192"/>
      <c r="LJK286" s="192"/>
      <c r="LJL286" s="192"/>
      <c r="LJM286" s="192"/>
      <c r="LJN286" s="192"/>
      <c r="LJO286" s="192"/>
      <c r="LJP286" s="192"/>
      <c r="LJQ286" s="192"/>
      <c r="LJR286" s="192"/>
      <c r="LJS286" s="192"/>
      <c r="LJT286" s="192"/>
      <c r="LJU286" s="192"/>
      <c r="LJV286" s="192"/>
      <c r="LJW286" s="192"/>
      <c r="LJX286" s="192"/>
      <c r="LJY286" s="192"/>
      <c r="LJZ286" s="192"/>
      <c r="LKA286" s="192"/>
      <c r="LKB286" s="192"/>
      <c r="LKC286" s="192"/>
      <c r="LKD286" s="192"/>
      <c r="LKE286" s="192"/>
      <c r="LKF286" s="192"/>
      <c r="LKG286" s="192"/>
      <c r="LKH286" s="192"/>
      <c r="LKI286" s="192"/>
      <c r="LKJ286" s="192"/>
      <c r="LKK286" s="192"/>
      <c r="LKL286" s="192"/>
      <c r="LKM286" s="192"/>
      <c r="LKN286" s="192"/>
      <c r="LKO286" s="192"/>
      <c r="LKP286" s="192"/>
      <c r="LKQ286" s="192"/>
      <c r="LKR286" s="192"/>
      <c r="LKS286" s="192"/>
      <c r="LKT286" s="192"/>
      <c r="LKU286" s="192"/>
      <c r="LKV286" s="192"/>
      <c r="LKW286" s="192"/>
      <c r="LKX286" s="192"/>
      <c r="LKY286" s="192"/>
      <c r="LKZ286" s="192"/>
      <c r="LLA286" s="192"/>
      <c r="LLB286" s="192"/>
      <c r="LLC286" s="192"/>
      <c r="LLD286" s="192"/>
      <c r="LLE286" s="192"/>
      <c r="LLF286" s="192"/>
      <c r="LLG286" s="192"/>
      <c r="LLH286" s="192"/>
      <c r="LLI286" s="192"/>
      <c r="LLJ286" s="192"/>
      <c r="LLK286" s="192"/>
      <c r="LLL286" s="192"/>
      <c r="LLM286" s="192"/>
      <c r="LLN286" s="192"/>
      <c r="LLO286" s="192"/>
      <c r="LLP286" s="192"/>
      <c r="LLQ286" s="192"/>
      <c r="LLR286" s="192"/>
      <c r="LLS286" s="192"/>
      <c r="LLT286" s="192"/>
      <c r="LLU286" s="192"/>
      <c r="LLV286" s="192"/>
      <c r="LLW286" s="192"/>
      <c r="LLX286" s="192"/>
      <c r="LLY286" s="192"/>
      <c r="LLZ286" s="192"/>
      <c r="LMA286" s="192"/>
      <c r="LMB286" s="192"/>
      <c r="LMC286" s="192"/>
      <c r="LMD286" s="192"/>
      <c r="LME286" s="192"/>
      <c r="LMF286" s="192"/>
      <c r="LMG286" s="192"/>
      <c r="LMH286" s="192"/>
      <c r="LMI286" s="192"/>
      <c r="LMJ286" s="192"/>
      <c r="LMK286" s="192"/>
      <c r="LML286" s="192"/>
      <c r="LMM286" s="192"/>
      <c r="LMN286" s="192"/>
      <c r="LMO286" s="192"/>
      <c r="LMP286" s="192"/>
      <c r="LMQ286" s="192"/>
      <c r="LMR286" s="192"/>
      <c r="LMS286" s="192"/>
      <c r="LMT286" s="192"/>
      <c r="LMU286" s="192"/>
      <c r="LMV286" s="192"/>
      <c r="LMW286" s="192"/>
      <c r="LMX286" s="192"/>
      <c r="LMY286" s="192"/>
      <c r="LMZ286" s="192"/>
      <c r="LNA286" s="192"/>
      <c r="LNB286" s="192"/>
      <c r="LNC286" s="192"/>
      <c r="LND286" s="192"/>
      <c r="LNE286" s="192"/>
      <c r="LNF286" s="192"/>
      <c r="LNG286" s="192"/>
      <c r="LNH286" s="192"/>
      <c r="LNI286" s="192"/>
      <c r="LNJ286" s="192"/>
      <c r="LNK286" s="192"/>
      <c r="LNL286" s="192"/>
      <c r="LNM286" s="192"/>
      <c r="LNN286" s="192"/>
      <c r="LNO286" s="192"/>
      <c r="LNP286" s="192"/>
      <c r="LNQ286" s="192"/>
      <c r="LNR286" s="192"/>
      <c r="LNS286" s="192"/>
      <c r="LNT286" s="192"/>
      <c r="LNU286" s="192"/>
      <c r="LNV286" s="192"/>
      <c r="LNW286" s="192"/>
      <c r="LNX286" s="192"/>
      <c r="LNY286" s="192"/>
      <c r="LNZ286" s="192"/>
      <c r="LOA286" s="192"/>
      <c r="LOB286" s="192"/>
      <c r="LOC286" s="192"/>
      <c r="LOD286" s="192"/>
      <c r="LOE286" s="192"/>
      <c r="LOF286" s="192"/>
      <c r="LOG286" s="192"/>
      <c r="LOH286" s="192"/>
      <c r="LOI286" s="192"/>
      <c r="LOJ286" s="192"/>
      <c r="LOK286" s="192"/>
      <c r="LOL286" s="192"/>
      <c r="LOM286" s="192"/>
      <c r="LON286" s="192"/>
      <c r="LOO286" s="192"/>
      <c r="LOP286" s="192"/>
      <c r="LOQ286" s="192"/>
      <c r="LOR286" s="192"/>
      <c r="LOS286" s="192"/>
      <c r="LOT286" s="192"/>
      <c r="LOU286" s="192"/>
      <c r="LOV286" s="192"/>
      <c r="LOW286" s="192"/>
      <c r="LOX286" s="192"/>
      <c r="LOY286" s="192"/>
      <c r="LOZ286" s="192"/>
      <c r="LPA286" s="192"/>
      <c r="LPB286" s="192"/>
      <c r="LPC286" s="192"/>
      <c r="LPD286" s="192"/>
      <c r="LPE286" s="192"/>
      <c r="LPF286" s="192"/>
      <c r="LPG286" s="192"/>
      <c r="LPH286" s="192"/>
      <c r="LPI286" s="192"/>
      <c r="LPJ286" s="192"/>
      <c r="LPK286" s="192"/>
      <c r="LPL286" s="192"/>
      <c r="LPM286" s="192"/>
      <c r="LPN286" s="192"/>
      <c r="LPO286" s="192"/>
      <c r="LPP286" s="192"/>
      <c r="LPQ286" s="192"/>
      <c r="LPR286" s="192"/>
      <c r="LPS286" s="192"/>
      <c r="LPT286" s="192"/>
      <c r="LPU286" s="192"/>
      <c r="LPV286" s="192"/>
      <c r="LPW286" s="192"/>
      <c r="LPX286" s="192"/>
      <c r="LPY286" s="192"/>
      <c r="LPZ286" s="192"/>
      <c r="LQA286" s="192"/>
      <c r="LQB286" s="192"/>
      <c r="LQC286" s="192"/>
      <c r="LQD286" s="192"/>
      <c r="LQE286" s="192"/>
      <c r="LQF286" s="192"/>
      <c r="LQG286" s="192"/>
      <c r="LQH286" s="192"/>
      <c r="LQI286" s="192"/>
      <c r="LQJ286" s="192"/>
      <c r="LQK286" s="192"/>
      <c r="LQL286" s="192"/>
      <c r="LQM286" s="192"/>
      <c r="LQN286" s="192"/>
      <c r="LQO286" s="192"/>
      <c r="LQP286" s="192"/>
      <c r="LQQ286" s="192"/>
      <c r="LQR286" s="192"/>
      <c r="LQS286" s="192"/>
      <c r="LQT286" s="192"/>
      <c r="LQU286" s="192"/>
      <c r="LQV286" s="192"/>
      <c r="LQW286" s="192"/>
      <c r="LQX286" s="192"/>
      <c r="LQY286" s="192"/>
      <c r="LQZ286" s="192"/>
      <c r="LRA286" s="192"/>
      <c r="LRB286" s="192"/>
      <c r="LRC286" s="192"/>
      <c r="LRD286" s="192"/>
      <c r="LRE286" s="192"/>
      <c r="LRF286" s="192"/>
      <c r="LRG286" s="192"/>
      <c r="LRH286" s="192"/>
      <c r="LRI286" s="192"/>
      <c r="LRJ286" s="192"/>
      <c r="LRK286" s="192"/>
      <c r="LRL286" s="192"/>
      <c r="LRM286" s="192"/>
      <c r="LRN286" s="192"/>
      <c r="LRO286" s="192"/>
      <c r="LRP286" s="192"/>
      <c r="LRQ286" s="192"/>
      <c r="LRR286" s="192"/>
      <c r="LRS286" s="192"/>
      <c r="LRT286" s="192"/>
      <c r="LRU286" s="192"/>
      <c r="LRV286" s="192"/>
      <c r="LRW286" s="192"/>
      <c r="LRX286" s="192"/>
      <c r="LRY286" s="192"/>
      <c r="LRZ286" s="192"/>
      <c r="LSA286" s="192"/>
      <c r="LSB286" s="192"/>
      <c r="LSC286" s="192"/>
      <c r="LSD286" s="192"/>
      <c r="LSE286" s="192"/>
      <c r="LSF286" s="192"/>
      <c r="LSG286" s="192"/>
      <c r="LSH286" s="192"/>
      <c r="LSI286" s="192"/>
      <c r="LSJ286" s="192"/>
      <c r="LSK286" s="192"/>
      <c r="LSL286" s="192"/>
      <c r="LSM286" s="192"/>
      <c r="LSN286" s="192"/>
      <c r="LSO286" s="192"/>
      <c r="LSP286" s="192"/>
      <c r="LSQ286" s="192"/>
      <c r="LSR286" s="192"/>
      <c r="LSS286" s="192"/>
      <c r="LST286" s="192"/>
      <c r="LSU286" s="192"/>
      <c r="LSV286" s="192"/>
      <c r="LSW286" s="192"/>
      <c r="LSX286" s="192"/>
      <c r="LSY286" s="192"/>
      <c r="LSZ286" s="192"/>
      <c r="LTA286" s="192"/>
      <c r="LTB286" s="192"/>
      <c r="LTC286" s="192"/>
      <c r="LTD286" s="192"/>
      <c r="LTE286" s="192"/>
      <c r="LTF286" s="192"/>
      <c r="LTG286" s="192"/>
      <c r="LTH286" s="192"/>
      <c r="LTI286" s="192"/>
      <c r="LTJ286" s="192"/>
      <c r="LTK286" s="192"/>
      <c r="LTL286" s="192"/>
      <c r="LTM286" s="192"/>
      <c r="LTN286" s="192"/>
      <c r="LTO286" s="192"/>
      <c r="LTP286" s="192"/>
      <c r="LTQ286" s="192"/>
      <c r="LTR286" s="192"/>
      <c r="LTS286" s="192"/>
      <c r="LTT286" s="192"/>
      <c r="LTU286" s="192"/>
      <c r="LTV286" s="192"/>
      <c r="LTW286" s="192"/>
      <c r="LTX286" s="192"/>
      <c r="LTY286" s="192"/>
      <c r="LTZ286" s="192"/>
      <c r="LUA286" s="192"/>
      <c r="LUB286" s="192"/>
      <c r="LUC286" s="192"/>
      <c r="LUD286" s="192"/>
      <c r="LUE286" s="192"/>
      <c r="LUF286" s="192"/>
      <c r="LUG286" s="192"/>
      <c r="LUH286" s="192"/>
      <c r="LUI286" s="192"/>
      <c r="LUJ286" s="192"/>
      <c r="LUK286" s="192"/>
      <c r="LUL286" s="192"/>
      <c r="LUM286" s="192"/>
      <c r="LUN286" s="192"/>
      <c r="LUO286" s="192"/>
      <c r="LUP286" s="192"/>
      <c r="LUQ286" s="192"/>
      <c r="LUR286" s="192"/>
      <c r="LUS286" s="192"/>
      <c r="LUT286" s="192"/>
      <c r="LUU286" s="192"/>
      <c r="LUV286" s="192"/>
      <c r="LUW286" s="192"/>
      <c r="LUX286" s="192"/>
      <c r="LUY286" s="192"/>
      <c r="LUZ286" s="192"/>
      <c r="LVA286" s="192"/>
      <c r="LVB286" s="192"/>
      <c r="LVC286" s="192"/>
      <c r="LVD286" s="192"/>
      <c r="LVE286" s="192"/>
      <c r="LVF286" s="192"/>
      <c r="LVG286" s="192"/>
      <c r="LVH286" s="192"/>
      <c r="LVI286" s="192"/>
      <c r="LVJ286" s="192"/>
      <c r="LVK286" s="192"/>
      <c r="LVL286" s="192"/>
      <c r="LVM286" s="192"/>
      <c r="LVN286" s="192"/>
      <c r="LVO286" s="192"/>
      <c r="LVP286" s="192"/>
      <c r="LVQ286" s="192"/>
      <c r="LVR286" s="192"/>
      <c r="LVS286" s="192"/>
      <c r="LVT286" s="192"/>
      <c r="LVU286" s="192"/>
      <c r="LVV286" s="192"/>
      <c r="LVW286" s="192"/>
      <c r="LVX286" s="192"/>
      <c r="LVY286" s="192"/>
      <c r="LVZ286" s="192"/>
      <c r="LWA286" s="192"/>
      <c r="LWB286" s="192"/>
      <c r="LWC286" s="192"/>
      <c r="LWD286" s="192"/>
      <c r="LWE286" s="192"/>
      <c r="LWF286" s="192"/>
      <c r="LWG286" s="192"/>
      <c r="LWH286" s="192"/>
      <c r="LWI286" s="192"/>
      <c r="LWJ286" s="192"/>
      <c r="LWK286" s="192"/>
      <c r="LWL286" s="192"/>
      <c r="LWM286" s="192"/>
      <c r="LWN286" s="192"/>
      <c r="LWO286" s="192"/>
      <c r="LWP286" s="192"/>
      <c r="LWQ286" s="192"/>
      <c r="LWR286" s="192"/>
      <c r="LWS286" s="192"/>
      <c r="LWT286" s="192"/>
      <c r="LWU286" s="192"/>
      <c r="LWV286" s="192"/>
      <c r="LWW286" s="192"/>
      <c r="LWX286" s="192"/>
      <c r="LWY286" s="192"/>
      <c r="LWZ286" s="192"/>
      <c r="LXA286" s="192"/>
      <c r="LXB286" s="192"/>
      <c r="LXC286" s="192"/>
      <c r="LXD286" s="192"/>
      <c r="LXE286" s="192"/>
      <c r="LXF286" s="192"/>
      <c r="LXG286" s="192"/>
      <c r="LXH286" s="192"/>
      <c r="LXI286" s="192"/>
      <c r="LXJ286" s="192"/>
      <c r="LXK286" s="192"/>
      <c r="LXL286" s="192"/>
      <c r="LXM286" s="192"/>
      <c r="LXN286" s="192"/>
      <c r="LXO286" s="192"/>
      <c r="LXP286" s="192"/>
      <c r="LXQ286" s="192"/>
      <c r="LXR286" s="192"/>
      <c r="LXS286" s="192"/>
      <c r="LXT286" s="192"/>
      <c r="LXU286" s="192"/>
      <c r="LXV286" s="192"/>
      <c r="LXW286" s="192"/>
      <c r="LXX286" s="192"/>
      <c r="LXY286" s="192"/>
      <c r="LXZ286" s="192"/>
      <c r="LYA286" s="192"/>
      <c r="LYB286" s="192"/>
      <c r="LYC286" s="192"/>
      <c r="LYD286" s="192"/>
      <c r="LYE286" s="192"/>
      <c r="LYF286" s="192"/>
      <c r="LYG286" s="192"/>
      <c r="LYH286" s="192"/>
      <c r="LYI286" s="192"/>
      <c r="LYJ286" s="192"/>
      <c r="LYK286" s="192"/>
      <c r="LYL286" s="192"/>
      <c r="LYM286" s="192"/>
      <c r="LYN286" s="192"/>
      <c r="LYO286" s="192"/>
      <c r="LYP286" s="192"/>
      <c r="LYQ286" s="192"/>
      <c r="LYR286" s="192"/>
      <c r="LYS286" s="192"/>
      <c r="LYT286" s="192"/>
      <c r="LYU286" s="192"/>
      <c r="LYV286" s="192"/>
      <c r="LYW286" s="192"/>
      <c r="LYX286" s="192"/>
      <c r="LYY286" s="192"/>
      <c r="LYZ286" s="192"/>
      <c r="LZA286" s="192"/>
      <c r="LZB286" s="192"/>
      <c r="LZC286" s="192"/>
      <c r="LZD286" s="192"/>
      <c r="LZE286" s="192"/>
      <c r="LZF286" s="192"/>
      <c r="LZG286" s="192"/>
      <c r="LZH286" s="192"/>
      <c r="LZI286" s="192"/>
      <c r="LZJ286" s="192"/>
      <c r="LZK286" s="192"/>
      <c r="LZL286" s="192"/>
      <c r="LZM286" s="192"/>
      <c r="LZN286" s="192"/>
      <c r="LZO286" s="192"/>
      <c r="LZP286" s="192"/>
      <c r="LZQ286" s="192"/>
      <c r="LZR286" s="192"/>
      <c r="LZS286" s="192"/>
      <c r="LZT286" s="192"/>
      <c r="LZU286" s="192"/>
      <c r="LZV286" s="192"/>
      <c r="LZW286" s="192"/>
      <c r="LZX286" s="192"/>
      <c r="LZY286" s="192"/>
      <c r="LZZ286" s="192"/>
      <c r="MAA286" s="192"/>
      <c r="MAB286" s="192"/>
      <c r="MAC286" s="192"/>
      <c r="MAD286" s="192"/>
      <c r="MAE286" s="192"/>
      <c r="MAF286" s="192"/>
      <c r="MAG286" s="192"/>
      <c r="MAH286" s="192"/>
      <c r="MAI286" s="192"/>
      <c r="MAJ286" s="192"/>
      <c r="MAK286" s="192"/>
      <c r="MAL286" s="192"/>
      <c r="MAM286" s="192"/>
      <c r="MAN286" s="192"/>
      <c r="MAO286" s="192"/>
      <c r="MAP286" s="192"/>
      <c r="MAQ286" s="192"/>
      <c r="MAR286" s="192"/>
      <c r="MAS286" s="192"/>
      <c r="MAT286" s="192"/>
      <c r="MAU286" s="192"/>
      <c r="MAV286" s="192"/>
      <c r="MAW286" s="192"/>
      <c r="MAX286" s="192"/>
      <c r="MAY286" s="192"/>
      <c r="MAZ286" s="192"/>
      <c r="MBA286" s="192"/>
      <c r="MBB286" s="192"/>
      <c r="MBC286" s="192"/>
      <c r="MBD286" s="192"/>
      <c r="MBE286" s="192"/>
      <c r="MBF286" s="192"/>
      <c r="MBG286" s="192"/>
      <c r="MBH286" s="192"/>
      <c r="MBI286" s="192"/>
      <c r="MBJ286" s="192"/>
      <c r="MBK286" s="192"/>
      <c r="MBL286" s="192"/>
      <c r="MBM286" s="192"/>
      <c r="MBN286" s="192"/>
      <c r="MBO286" s="192"/>
      <c r="MBP286" s="192"/>
      <c r="MBQ286" s="192"/>
      <c r="MBR286" s="192"/>
      <c r="MBS286" s="192"/>
      <c r="MBT286" s="192"/>
      <c r="MBU286" s="192"/>
      <c r="MBV286" s="192"/>
      <c r="MBW286" s="192"/>
      <c r="MBX286" s="192"/>
      <c r="MBY286" s="192"/>
      <c r="MBZ286" s="192"/>
      <c r="MCA286" s="192"/>
      <c r="MCB286" s="192"/>
      <c r="MCC286" s="192"/>
      <c r="MCD286" s="192"/>
      <c r="MCE286" s="192"/>
      <c r="MCF286" s="192"/>
      <c r="MCG286" s="192"/>
      <c r="MCH286" s="192"/>
      <c r="MCI286" s="192"/>
      <c r="MCJ286" s="192"/>
      <c r="MCK286" s="192"/>
      <c r="MCL286" s="192"/>
      <c r="MCM286" s="192"/>
      <c r="MCN286" s="192"/>
      <c r="MCO286" s="192"/>
      <c r="MCP286" s="192"/>
      <c r="MCQ286" s="192"/>
      <c r="MCR286" s="192"/>
      <c r="MCS286" s="192"/>
      <c r="MCT286" s="192"/>
      <c r="MCU286" s="192"/>
      <c r="MCV286" s="192"/>
      <c r="MCW286" s="192"/>
      <c r="MCX286" s="192"/>
      <c r="MCY286" s="192"/>
      <c r="MCZ286" s="192"/>
      <c r="MDA286" s="192"/>
      <c r="MDB286" s="192"/>
      <c r="MDC286" s="192"/>
      <c r="MDD286" s="192"/>
      <c r="MDE286" s="192"/>
      <c r="MDF286" s="192"/>
      <c r="MDG286" s="192"/>
      <c r="MDH286" s="192"/>
      <c r="MDI286" s="192"/>
      <c r="MDJ286" s="192"/>
      <c r="MDK286" s="192"/>
      <c r="MDL286" s="192"/>
      <c r="MDM286" s="192"/>
      <c r="MDN286" s="192"/>
      <c r="MDO286" s="192"/>
      <c r="MDP286" s="192"/>
      <c r="MDQ286" s="192"/>
      <c r="MDR286" s="192"/>
      <c r="MDS286" s="192"/>
      <c r="MDT286" s="192"/>
      <c r="MDU286" s="192"/>
      <c r="MDV286" s="192"/>
      <c r="MDW286" s="192"/>
      <c r="MDX286" s="192"/>
      <c r="MDY286" s="192"/>
      <c r="MDZ286" s="192"/>
      <c r="MEA286" s="192"/>
      <c r="MEB286" s="192"/>
      <c r="MEC286" s="192"/>
      <c r="MED286" s="192"/>
      <c r="MEE286" s="192"/>
      <c r="MEF286" s="192"/>
      <c r="MEG286" s="192"/>
      <c r="MEH286" s="192"/>
      <c r="MEI286" s="192"/>
      <c r="MEJ286" s="192"/>
      <c r="MEK286" s="192"/>
      <c r="MEL286" s="192"/>
      <c r="MEM286" s="192"/>
      <c r="MEN286" s="192"/>
      <c r="MEO286" s="192"/>
      <c r="MEP286" s="192"/>
      <c r="MEQ286" s="192"/>
      <c r="MER286" s="192"/>
      <c r="MES286" s="192"/>
      <c r="MET286" s="192"/>
      <c r="MEU286" s="192"/>
      <c r="MEV286" s="192"/>
      <c r="MEW286" s="192"/>
      <c r="MEX286" s="192"/>
      <c r="MEY286" s="192"/>
      <c r="MEZ286" s="192"/>
      <c r="MFA286" s="192"/>
      <c r="MFB286" s="192"/>
      <c r="MFC286" s="192"/>
      <c r="MFD286" s="192"/>
      <c r="MFE286" s="192"/>
      <c r="MFF286" s="192"/>
      <c r="MFG286" s="192"/>
      <c r="MFH286" s="192"/>
      <c r="MFI286" s="192"/>
      <c r="MFJ286" s="192"/>
      <c r="MFK286" s="192"/>
      <c r="MFL286" s="192"/>
      <c r="MFM286" s="192"/>
      <c r="MFN286" s="192"/>
      <c r="MFO286" s="192"/>
      <c r="MFP286" s="192"/>
      <c r="MFQ286" s="192"/>
      <c r="MFR286" s="192"/>
      <c r="MFS286" s="192"/>
      <c r="MFT286" s="192"/>
      <c r="MFU286" s="192"/>
      <c r="MFV286" s="192"/>
      <c r="MFW286" s="192"/>
      <c r="MFX286" s="192"/>
      <c r="MFY286" s="192"/>
      <c r="MFZ286" s="192"/>
      <c r="MGA286" s="192"/>
      <c r="MGB286" s="192"/>
      <c r="MGC286" s="192"/>
      <c r="MGD286" s="192"/>
      <c r="MGE286" s="192"/>
      <c r="MGF286" s="192"/>
      <c r="MGG286" s="192"/>
      <c r="MGH286" s="192"/>
      <c r="MGI286" s="192"/>
      <c r="MGJ286" s="192"/>
      <c r="MGK286" s="192"/>
      <c r="MGL286" s="192"/>
      <c r="MGM286" s="192"/>
      <c r="MGN286" s="192"/>
      <c r="MGO286" s="192"/>
      <c r="MGP286" s="192"/>
      <c r="MGQ286" s="192"/>
      <c r="MGR286" s="192"/>
      <c r="MGS286" s="192"/>
      <c r="MGT286" s="192"/>
      <c r="MGU286" s="192"/>
      <c r="MGV286" s="192"/>
      <c r="MGW286" s="192"/>
      <c r="MGX286" s="192"/>
      <c r="MGY286" s="192"/>
      <c r="MGZ286" s="192"/>
      <c r="MHA286" s="192"/>
      <c r="MHB286" s="192"/>
      <c r="MHC286" s="192"/>
      <c r="MHD286" s="192"/>
      <c r="MHE286" s="192"/>
      <c r="MHF286" s="192"/>
      <c r="MHG286" s="192"/>
      <c r="MHH286" s="192"/>
      <c r="MHI286" s="192"/>
      <c r="MHJ286" s="192"/>
      <c r="MHK286" s="192"/>
      <c r="MHL286" s="192"/>
      <c r="MHM286" s="192"/>
      <c r="MHN286" s="192"/>
      <c r="MHO286" s="192"/>
      <c r="MHP286" s="192"/>
      <c r="MHQ286" s="192"/>
      <c r="MHR286" s="192"/>
      <c r="MHS286" s="192"/>
      <c r="MHT286" s="192"/>
      <c r="MHU286" s="192"/>
      <c r="MHV286" s="192"/>
      <c r="MHW286" s="192"/>
      <c r="MHX286" s="192"/>
      <c r="MHY286" s="192"/>
      <c r="MHZ286" s="192"/>
      <c r="MIA286" s="192"/>
      <c r="MIB286" s="192"/>
      <c r="MIC286" s="192"/>
      <c r="MID286" s="192"/>
      <c r="MIE286" s="192"/>
      <c r="MIF286" s="192"/>
      <c r="MIG286" s="192"/>
      <c r="MIH286" s="192"/>
      <c r="MII286" s="192"/>
      <c r="MIJ286" s="192"/>
      <c r="MIK286" s="192"/>
      <c r="MIL286" s="192"/>
      <c r="MIM286" s="192"/>
      <c r="MIN286" s="192"/>
      <c r="MIO286" s="192"/>
      <c r="MIP286" s="192"/>
      <c r="MIQ286" s="192"/>
      <c r="MIR286" s="192"/>
      <c r="MIS286" s="192"/>
      <c r="MIT286" s="192"/>
      <c r="MIU286" s="192"/>
      <c r="MIV286" s="192"/>
      <c r="MIW286" s="192"/>
      <c r="MIX286" s="192"/>
      <c r="MIY286" s="192"/>
      <c r="MIZ286" s="192"/>
      <c r="MJA286" s="192"/>
      <c r="MJB286" s="192"/>
      <c r="MJC286" s="192"/>
      <c r="MJD286" s="192"/>
      <c r="MJE286" s="192"/>
      <c r="MJF286" s="192"/>
      <c r="MJG286" s="192"/>
      <c r="MJH286" s="192"/>
      <c r="MJI286" s="192"/>
      <c r="MJJ286" s="192"/>
      <c r="MJK286" s="192"/>
      <c r="MJL286" s="192"/>
      <c r="MJM286" s="192"/>
      <c r="MJN286" s="192"/>
      <c r="MJO286" s="192"/>
      <c r="MJP286" s="192"/>
      <c r="MJQ286" s="192"/>
      <c r="MJR286" s="192"/>
      <c r="MJS286" s="192"/>
      <c r="MJT286" s="192"/>
      <c r="MJU286" s="192"/>
      <c r="MJV286" s="192"/>
      <c r="MJW286" s="192"/>
      <c r="MJX286" s="192"/>
      <c r="MJY286" s="192"/>
      <c r="MJZ286" s="192"/>
      <c r="MKA286" s="192"/>
      <c r="MKB286" s="192"/>
      <c r="MKC286" s="192"/>
      <c r="MKD286" s="192"/>
      <c r="MKE286" s="192"/>
      <c r="MKF286" s="192"/>
      <c r="MKG286" s="192"/>
      <c r="MKH286" s="192"/>
      <c r="MKI286" s="192"/>
      <c r="MKJ286" s="192"/>
      <c r="MKK286" s="192"/>
      <c r="MKL286" s="192"/>
      <c r="MKM286" s="192"/>
      <c r="MKN286" s="192"/>
      <c r="MKO286" s="192"/>
      <c r="MKP286" s="192"/>
      <c r="MKQ286" s="192"/>
      <c r="MKR286" s="192"/>
      <c r="MKS286" s="192"/>
      <c r="MKT286" s="192"/>
      <c r="MKU286" s="192"/>
      <c r="MKV286" s="192"/>
      <c r="MKW286" s="192"/>
      <c r="MKX286" s="192"/>
      <c r="MKY286" s="192"/>
      <c r="MKZ286" s="192"/>
      <c r="MLA286" s="192"/>
      <c r="MLB286" s="192"/>
      <c r="MLC286" s="192"/>
      <c r="MLD286" s="192"/>
      <c r="MLE286" s="192"/>
      <c r="MLF286" s="192"/>
      <c r="MLG286" s="192"/>
      <c r="MLH286" s="192"/>
      <c r="MLI286" s="192"/>
      <c r="MLJ286" s="192"/>
      <c r="MLK286" s="192"/>
      <c r="MLL286" s="192"/>
      <c r="MLM286" s="192"/>
      <c r="MLN286" s="192"/>
      <c r="MLO286" s="192"/>
      <c r="MLP286" s="192"/>
      <c r="MLQ286" s="192"/>
      <c r="MLR286" s="192"/>
      <c r="MLS286" s="192"/>
      <c r="MLT286" s="192"/>
      <c r="MLU286" s="192"/>
      <c r="MLV286" s="192"/>
      <c r="MLW286" s="192"/>
      <c r="MLX286" s="192"/>
      <c r="MLY286" s="192"/>
      <c r="MLZ286" s="192"/>
      <c r="MMA286" s="192"/>
      <c r="MMB286" s="192"/>
      <c r="MMC286" s="192"/>
      <c r="MMD286" s="192"/>
      <c r="MME286" s="192"/>
      <c r="MMF286" s="192"/>
      <c r="MMG286" s="192"/>
      <c r="MMH286" s="192"/>
      <c r="MMI286" s="192"/>
      <c r="MMJ286" s="192"/>
      <c r="MMK286" s="192"/>
      <c r="MML286" s="192"/>
      <c r="MMM286" s="192"/>
      <c r="MMN286" s="192"/>
      <c r="MMO286" s="192"/>
      <c r="MMP286" s="192"/>
      <c r="MMQ286" s="192"/>
      <c r="MMR286" s="192"/>
      <c r="MMS286" s="192"/>
      <c r="MMT286" s="192"/>
      <c r="MMU286" s="192"/>
      <c r="MMV286" s="192"/>
      <c r="MMW286" s="192"/>
      <c r="MMX286" s="192"/>
      <c r="MMY286" s="192"/>
      <c r="MMZ286" s="192"/>
      <c r="MNA286" s="192"/>
      <c r="MNB286" s="192"/>
      <c r="MNC286" s="192"/>
      <c r="MND286" s="192"/>
      <c r="MNE286" s="192"/>
      <c r="MNF286" s="192"/>
      <c r="MNG286" s="192"/>
      <c r="MNH286" s="192"/>
      <c r="MNI286" s="192"/>
      <c r="MNJ286" s="192"/>
      <c r="MNK286" s="192"/>
      <c r="MNL286" s="192"/>
      <c r="MNM286" s="192"/>
      <c r="MNN286" s="192"/>
      <c r="MNO286" s="192"/>
      <c r="MNP286" s="192"/>
      <c r="MNQ286" s="192"/>
      <c r="MNR286" s="192"/>
      <c r="MNS286" s="192"/>
      <c r="MNT286" s="192"/>
      <c r="MNU286" s="192"/>
      <c r="MNV286" s="192"/>
      <c r="MNW286" s="192"/>
      <c r="MNX286" s="192"/>
      <c r="MNY286" s="192"/>
      <c r="MNZ286" s="192"/>
      <c r="MOA286" s="192"/>
      <c r="MOB286" s="192"/>
      <c r="MOC286" s="192"/>
      <c r="MOD286" s="192"/>
      <c r="MOE286" s="192"/>
      <c r="MOF286" s="192"/>
      <c r="MOG286" s="192"/>
      <c r="MOH286" s="192"/>
      <c r="MOI286" s="192"/>
      <c r="MOJ286" s="192"/>
      <c r="MOK286" s="192"/>
      <c r="MOL286" s="192"/>
      <c r="MOM286" s="192"/>
      <c r="MON286" s="192"/>
      <c r="MOO286" s="192"/>
      <c r="MOP286" s="192"/>
      <c r="MOQ286" s="192"/>
      <c r="MOR286" s="192"/>
      <c r="MOS286" s="192"/>
      <c r="MOT286" s="192"/>
      <c r="MOU286" s="192"/>
      <c r="MOV286" s="192"/>
      <c r="MOW286" s="192"/>
      <c r="MOX286" s="192"/>
      <c r="MOY286" s="192"/>
      <c r="MOZ286" s="192"/>
      <c r="MPA286" s="192"/>
      <c r="MPB286" s="192"/>
      <c r="MPC286" s="192"/>
      <c r="MPD286" s="192"/>
      <c r="MPE286" s="192"/>
      <c r="MPF286" s="192"/>
      <c r="MPG286" s="192"/>
      <c r="MPH286" s="192"/>
      <c r="MPI286" s="192"/>
      <c r="MPJ286" s="192"/>
      <c r="MPK286" s="192"/>
      <c r="MPL286" s="192"/>
      <c r="MPM286" s="192"/>
      <c r="MPN286" s="192"/>
      <c r="MPO286" s="192"/>
      <c r="MPP286" s="192"/>
      <c r="MPQ286" s="192"/>
      <c r="MPR286" s="192"/>
      <c r="MPS286" s="192"/>
      <c r="MPT286" s="192"/>
      <c r="MPU286" s="192"/>
      <c r="MPV286" s="192"/>
      <c r="MPW286" s="192"/>
      <c r="MPX286" s="192"/>
      <c r="MPY286" s="192"/>
      <c r="MPZ286" s="192"/>
      <c r="MQA286" s="192"/>
      <c r="MQB286" s="192"/>
      <c r="MQC286" s="192"/>
      <c r="MQD286" s="192"/>
      <c r="MQE286" s="192"/>
      <c r="MQF286" s="192"/>
      <c r="MQG286" s="192"/>
      <c r="MQH286" s="192"/>
      <c r="MQI286" s="192"/>
      <c r="MQJ286" s="192"/>
      <c r="MQK286" s="192"/>
      <c r="MQL286" s="192"/>
      <c r="MQM286" s="192"/>
      <c r="MQN286" s="192"/>
      <c r="MQO286" s="192"/>
      <c r="MQP286" s="192"/>
      <c r="MQQ286" s="192"/>
      <c r="MQR286" s="192"/>
      <c r="MQS286" s="192"/>
      <c r="MQT286" s="192"/>
      <c r="MQU286" s="192"/>
      <c r="MQV286" s="192"/>
      <c r="MQW286" s="192"/>
      <c r="MQX286" s="192"/>
      <c r="MQY286" s="192"/>
      <c r="MQZ286" s="192"/>
      <c r="MRA286" s="192"/>
      <c r="MRB286" s="192"/>
      <c r="MRC286" s="192"/>
      <c r="MRD286" s="192"/>
      <c r="MRE286" s="192"/>
      <c r="MRF286" s="192"/>
      <c r="MRG286" s="192"/>
      <c r="MRH286" s="192"/>
      <c r="MRI286" s="192"/>
      <c r="MRJ286" s="192"/>
      <c r="MRK286" s="192"/>
      <c r="MRL286" s="192"/>
      <c r="MRM286" s="192"/>
      <c r="MRN286" s="192"/>
      <c r="MRO286" s="192"/>
      <c r="MRP286" s="192"/>
      <c r="MRQ286" s="192"/>
      <c r="MRR286" s="192"/>
      <c r="MRS286" s="192"/>
      <c r="MRT286" s="192"/>
      <c r="MRU286" s="192"/>
      <c r="MRV286" s="192"/>
      <c r="MRW286" s="192"/>
      <c r="MRX286" s="192"/>
      <c r="MRY286" s="192"/>
      <c r="MRZ286" s="192"/>
      <c r="MSA286" s="192"/>
      <c r="MSB286" s="192"/>
      <c r="MSC286" s="192"/>
      <c r="MSD286" s="192"/>
      <c r="MSE286" s="192"/>
      <c r="MSF286" s="192"/>
      <c r="MSG286" s="192"/>
      <c r="MSH286" s="192"/>
      <c r="MSI286" s="192"/>
      <c r="MSJ286" s="192"/>
      <c r="MSK286" s="192"/>
      <c r="MSL286" s="192"/>
      <c r="MSM286" s="192"/>
      <c r="MSN286" s="192"/>
      <c r="MSO286" s="192"/>
      <c r="MSP286" s="192"/>
      <c r="MSQ286" s="192"/>
      <c r="MSR286" s="192"/>
      <c r="MSS286" s="192"/>
      <c r="MST286" s="192"/>
      <c r="MSU286" s="192"/>
      <c r="MSV286" s="192"/>
      <c r="MSW286" s="192"/>
      <c r="MSX286" s="192"/>
      <c r="MSY286" s="192"/>
      <c r="MSZ286" s="192"/>
      <c r="MTA286" s="192"/>
      <c r="MTB286" s="192"/>
      <c r="MTC286" s="192"/>
      <c r="MTD286" s="192"/>
      <c r="MTE286" s="192"/>
      <c r="MTF286" s="192"/>
      <c r="MTG286" s="192"/>
      <c r="MTH286" s="192"/>
      <c r="MTI286" s="192"/>
      <c r="MTJ286" s="192"/>
      <c r="MTK286" s="192"/>
      <c r="MTL286" s="192"/>
      <c r="MTM286" s="192"/>
      <c r="MTN286" s="192"/>
      <c r="MTO286" s="192"/>
      <c r="MTP286" s="192"/>
      <c r="MTQ286" s="192"/>
      <c r="MTR286" s="192"/>
      <c r="MTS286" s="192"/>
      <c r="MTT286" s="192"/>
      <c r="MTU286" s="192"/>
      <c r="MTV286" s="192"/>
      <c r="MTW286" s="192"/>
      <c r="MTX286" s="192"/>
      <c r="MTY286" s="192"/>
      <c r="MTZ286" s="192"/>
      <c r="MUA286" s="192"/>
      <c r="MUB286" s="192"/>
      <c r="MUC286" s="192"/>
      <c r="MUD286" s="192"/>
      <c r="MUE286" s="192"/>
      <c r="MUF286" s="192"/>
      <c r="MUG286" s="192"/>
      <c r="MUH286" s="192"/>
      <c r="MUI286" s="192"/>
      <c r="MUJ286" s="192"/>
      <c r="MUK286" s="192"/>
      <c r="MUL286" s="192"/>
      <c r="MUM286" s="192"/>
      <c r="MUN286" s="192"/>
      <c r="MUO286" s="192"/>
      <c r="MUP286" s="192"/>
      <c r="MUQ286" s="192"/>
      <c r="MUR286" s="192"/>
      <c r="MUS286" s="192"/>
      <c r="MUT286" s="192"/>
      <c r="MUU286" s="192"/>
      <c r="MUV286" s="192"/>
      <c r="MUW286" s="192"/>
      <c r="MUX286" s="192"/>
      <c r="MUY286" s="192"/>
      <c r="MUZ286" s="192"/>
      <c r="MVA286" s="192"/>
      <c r="MVB286" s="192"/>
      <c r="MVC286" s="192"/>
      <c r="MVD286" s="192"/>
      <c r="MVE286" s="192"/>
      <c r="MVF286" s="192"/>
      <c r="MVG286" s="192"/>
      <c r="MVH286" s="192"/>
      <c r="MVI286" s="192"/>
      <c r="MVJ286" s="192"/>
      <c r="MVK286" s="192"/>
      <c r="MVL286" s="192"/>
      <c r="MVM286" s="192"/>
      <c r="MVN286" s="192"/>
      <c r="MVO286" s="192"/>
      <c r="MVP286" s="192"/>
      <c r="MVQ286" s="192"/>
      <c r="MVR286" s="192"/>
      <c r="MVS286" s="192"/>
      <c r="MVT286" s="192"/>
      <c r="MVU286" s="192"/>
      <c r="MVV286" s="192"/>
      <c r="MVW286" s="192"/>
      <c r="MVX286" s="192"/>
      <c r="MVY286" s="192"/>
      <c r="MVZ286" s="192"/>
      <c r="MWA286" s="192"/>
      <c r="MWB286" s="192"/>
      <c r="MWC286" s="192"/>
      <c r="MWD286" s="192"/>
      <c r="MWE286" s="192"/>
      <c r="MWF286" s="192"/>
      <c r="MWG286" s="192"/>
      <c r="MWH286" s="192"/>
      <c r="MWI286" s="192"/>
      <c r="MWJ286" s="192"/>
      <c r="MWK286" s="192"/>
      <c r="MWL286" s="192"/>
      <c r="MWM286" s="192"/>
      <c r="MWN286" s="192"/>
      <c r="MWO286" s="192"/>
      <c r="MWP286" s="192"/>
      <c r="MWQ286" s="192"/>
      <c r="MWR286" s="192"/>
      <c r="MWS286" s="192"/>
      <c r="MWT286" s="192"/>
      <c r="MWU286" s="192"/>
      <c r="MWV286" s="192"/>
      <c r="MWW286" s="192"/>
      <c r="MWX286" s="192"/>
      <c r="MWY286" s="192"/>
      <c r="MWZ286" s="192"/>
      <c r="MXA286" s="192"/>
      <c r="MXB286" s="192"/>
      <c r="MXC286" s="192"/>
      <c r="MXD286" s="192"/>
      <c r="MXE286" s="192"/>
      <c r="MXF286" s="192"/>
      <c r="MXG286" s="192"/>
      <c r="MXH286" s="192"/>
      <c r="MXI286" s="192"/>
      <c r="MXJ286" s="192"/>
      <c r="MXK286" s="192"/>
      <c r="MXL286" s="192"/>
      <c r="MXM286" s="192"/>
      <c r="MXN286" s="192"/>
      <c r="MXO286" s="192"/>
      <c r="MXP286" s="192"/>
      <c r="MXQ286" s="192"/>
      <c r="MXR286" s="192"/>
      <c r="MXS286" s="192"/>
      <c r="MXT286" s="192"/>
      <c r="MXU286" s="192"/>
      <c r="MXV286" s="192"/>
      <c r="MXW286" s="192"/>
      <c r="MXX286" s="192"/>
      <c r="MXY286" s="192"/>
      <c r="MXZ286" s="192"/>
      <c r="MYA286" s="192"/>
      <c r="MYB286" s="192"/>
      <c r="MYC286" s="192"/>
      <c r="MYD286" s="192"/>
      <c r="MYE286" s="192"/>
      <c r="MYF286" s="192"/>
      <c r="MYG286" s="192"/>
      <c r="MYH286" s="192"/>
      <c r="MYI286" s="192"/>
      <c r="MYJ286" s="192"/>
      <c r="MYK286" s="192"/>
      <c r="MYL286" s="192"/>
      <c r="MYM286" s="192"/>
      <c r="MYN286" s="192"/>
      <c r="MYO286" s="192"/>
      <c r="MYP286" s="192"/>
      <c r="MYQ286" s="192"/>
      <c r="MYR286" s="192"/>
      <c r="MYS286" s="192"/>
      <c r="MYT286" s="192"/>
      <c r="MYU286" s="192"/>
      <c r="MYV286" s="192"/>
      <c r="MYW286" s="192"/>
      <c r="MYX286" s="192"/>
      <c r="MYY286" s="192"/>
      <c r="MYZ286" s="192"/>
      <c r="MZA286" s="192"/>
      <c r="MZB286" s="192"/>
      <c r="MZC286" s="192"/>
      <c r="MZD286" s="192"/>
      <c r="MZE286" s="192"/>
      <c r="MZF286" s="192"/>
      <c r="MZG286" s="192"/>
      <c r="MZH286" s="192"/>
      <c r="MZI286" s="192"/>
      <c r="MZJ286" s="192"/>
      <c r="MZK286" s="192"/>
      <c r="MZL286" s="192"/>
      <c r="MZM286" s="192"/>
      <c r="MZN286" s="192"/>
      <c r="MZO286" s="192"/>
      <c r="MZP286" s="192"/>
      <c r="MZQ286" s="192"/>
      <c r="MZR286" s="192"/>
      <c r="MZS286" s="192"/>
      <c r="MZT286" s="192"/>
      <c r="MZU286" s="192"/>
      <c r="MZV286" s="192"/>
      <c r="MZW286" s="192"/>
      <c r="MZX286" s="192"/>
      <c r="MZY286" s="192"/>
      <c r="MZZ286" s="192"/>
      <c r="NAA286" s="192"/>
      <c r="NAB286" s="192"/>
      <c r="NAC286" s="192"/>
      <c r="NAD286" s="192"/>
      <c r="NAE286" s="192"/>
      <c r="NAF286" s="192"/>
      <c r="NAG286" s="192"/>
      <c r="NAH286" s="192"/>
      <c r="NAI286" s="192"/>
      <c r="NAJ286" s="192"/>
      <c r="NAK286" s="192"/>
      <c r="NAL286" s="192"/>
      <c r="NAM286" s="192"/>
      <c r="NAN286" s="192"/>
      <c r="NAO286" s="192"/>
      <c r="NAP286" s="192"/>
      <c r="NAQ286" s="192"/>
      <c r="NAR286" s="192"/>
      <c r="NAS286" s="192"/>
      <c r="NAT286" s="192"/>
      <c r="NAU286" s="192"/>
      <c r="NAV286" s="192"/>
      <c r="NAW286" s="192"/>
      <c r="NAX286" s="192"/>
      <c r="NAY286" s="192"/>
      <c r="NAZ286" s="192"/>
      <c r="NBA286" s="192"/>
      <c r="NBB286" s="192"/>
      <c r="NBC286" s="192"/>
      <c r="NBD286" s="192"/>
      <c r="NBE286" s="192"/>
      <c r="NBF286" s="192"/>
      <c r="NBG286" s="192"/>
      <c r="NBH286" s="192"/>
      <c r="NBI286" s="192"/>
      <c r="NBJ286" s="192"/>
      <c r="NBK286" s="192"/>
      <c r="NBL286" s="192"/>
      <c r="NBM286" s="192"/>
      <c r="NBN286" s="192"/>
      <c r="NBO286" s="192"/>
      <c r="NBP286" s="192"/>
      <c r="NBQ286" s="192"/>
      <c r="NBR286" s="192"/>
      <c r="NBS286" s="192"/>
      <c r="NBT286" s="192"/>
      <c r="NBU286" s="192"/>
      <c r="NBV286" s="192"/>
      <c r="NBW286" s="192"/>
      <c r="NBX286" s="192"/>
      <c r="NBY286" s="192"/>
      <c r="NBZ286" s="192"/>
      <c r="NCA286" s="192"/>
      <c r="NCB286" s="192"/>
      <c r="NCC286" s="192"/>
      <c r="NCD286" s="192"/>
      <c r="NCE286" s="192"/>
      <c r="NCF286" s="192"/>
      <c r="NCG286" s="192"/>
      <c r="NCH286" s="192"/>
      <c r="NCI286" s="192"/>
      <c r="NCJ286" s="192"/>
      <c r="NCK286" s="192"/>
      <c r="NCL286" s="192"/>
      <c r="NCM286" s="192"/>
      <c r="NCN286" s="192"/>
      <c r="NCO286" s="192"/>
      <c r="NCP286" s="192"/>
      <c r="NCQ286" s="192"/>
      <c r="NCR286" s="192"/>
      <c r="NCS286" s="192"/>
      <c r="NCT286" s="192"/>
      <c r="NCU286" s="192"/>
      <c r="NCV286" s="192"/>
      <c r="NCW286" s="192"/>
      <c r="NCX286" s="192"/>
      <c r="NCY286" s="192"/>
      <c r="NCZ286" s="192"/>
      <c r="NDA286" s="192"/>
      <c r="NDB286" s="192"/>
      <c r="NDC286" s="192"/>
      <c r="NDD286" s="192"/>
      <c r="NDE286" s="192"/>
      <c r="NDF286" s="192"/>
      <c r="NDG286" s="192"/>
      <c r="NDH286" s="192"/>
      <c r="NDI286" s="192"/>
      <c r="NDJ286" s="192"/>
      <c r="NDK286" s="192"/>
      <c r="NDL286" s="192"/>
      <c r="NDM286" s="192"/>
      <c r="NDN286" s="192"/>
      <c r="NDO286" s="192"/>
      <c r="NDP286" s="192"/>
      <c r="NDQ286" s="192"/>
      <c r="NDR286" s="192"/>
      <c r="NDS286" s="192"/>
      <c r="NDT286" s="192"/>
      <c r="NDU286" s="192"/>
      <c r="NDV286" s="192"/>
      <c r="NDW286" s="192"/>
      <c r="NDX286" s="192"/>
      <c r="NDY286" s="192"/>
      <c r="NDZ286" s="192"/>
      <c r="NEA286" s="192"/>
      <c r="NEB286" s="192"/>
      <c r="NEC286" s="192"/>
      <c r="NED286" s="192"/>
      <c r="NEE286" s="192"/>
      <c r="NEF286" s="192"/>
      <c r="NEG286" s="192"/>
      <c r="NEH286" s="192"/>
      <c r="NEI286" s="192"/>
      <c r="NEJ286" s="192"/>
      <c r="NEK286" s="192"/>
      <c r="NEL286" s="192"/>
      <c r="NEM286" s="192"/>
      <c r="NEN286" s="192"/>
      <c r="NEO286" s="192"/>
      <c r="NEP286" s="192"/>
      <c r="NEQ286" s="192"/>
      <c r="NER286" s="192"/>
      <c r="NES286" s="192"/>
      <c r="NET286" s="192"/>
      <c r="NEU286" s="192"/>
      <c r="NEV286" s="192"/>
      <c r="NEW286" s="192"/>
      <c r="NEX286" s="192"/>
      <c r="NEY286" s="192"/>
      <c r="NEZ286" s="192"/>
      <c r="NFA286" s="192"/>
      <c r="NFB286" s="192"/>
      <c r="NFC286" s="192"/>
      <c r="NFD286" s="192"/>
      <c r="NFE286" s="192"/>
      <c r="NFF286" s="192"/>
      <c r="NFG286" s="192"/>
      <c r="NFH286" s="192"/>
      <c r="NFI286" s="192"/>
      <c r="NFJ286" s="192"/>
      <c r="NFK286" s="192"/>
      <c r="NFL286" s="192"/>
      <c r="NFM286" s="192"/>
      <c r="NFN286" s="192"/>
      <c r="NFO286" s="192"/>
      <c r="NFP286" s="192"/>
      <c r="NFQ286" s="192"/>
      <c r="NFR286" s="192"/>
      <c r="NFS286" s="192"/>
      <c r="NFT286" s="192"/>
      <c r="NFU286" s="192"/>
      <c r="NFV286" s="192"/>
      <c r="NFW286" s="192"/>
      <c r="NFX286" s="192"/>
      <c r="NFY286" s="192"/>
      <c r="NFZ286" s="192"/>
      <c r="NGA286" s="192"/>
      <c r="NGB286" s="192"/>
      <c r="NGC286" s="192"/>
      <c r="NGD286" s="192"/>
      <c r="NGE286" s="192"/>
      <c r="NGF286" s="192"/>
      <c r="NGG286" s="192"/>
      <c r="NGH286" s="192"/>
      <c r="NGI286" s="192"/>
      <c r="NGJ286" s="192"/>
      <c r="NGK286" s="192"/>
      <c r="NGL286" s="192"/>
      <c r="NGM286" s="192"/>
      <c r="NGN286" s="192"/>
      <c r="NGO286" s="192"/>
      <c r="NGP286" s="192"/>
      <c r="NGQ286" s="192"/>
      <c r="NGR286" s="192"/>
      <c r="NGS286" s="192"/>
      <c r="NGT286" s="192"/>
      <c r="NGU286" s="192"/>
      <c r="NGV286" s="192"/>
      <c r="NGW286" s="192"/>
      <c r="NGX286" s="192"/>
      <c r="NGY286" s="192"/>
      <c r="NGZ286" s="192"/>
      <c r="NHA286" s="192"/>
      <c r="NHB286" s="192"/>
      <c r="NHC286" s="192"/>
      <c r="NHD286" s="192"/>
      <c r="NHE286" s="192"/>
      <c r="NHF286" s="192"/>
      <c r="NHG286" s="192"/>
      <c r="NHH286" s="192"/>
      <c r="NHI286" s="192"/>
      <c r="NHJ286" s="192"/>
      <c r="NHK286" s="192"/>
      <c r="NHL286" s="192"/>
      <c r="NHM286" s="192"/>
      <c r="NHN286" s="192"/>
      <c r="NHO286" s="192"/>
      <c r="NHP286" s="192"/>
      <c r="NHQ286" s="192"/>
      <c r="NHR286" s="192"/>
      <c r="NHS286" s="192"/>
      <c r="NHT286" s="192"/>
      <c r="NHU286" s="192"/>
      <c r="NHV286" s="192"/>
      <c r="NHW286" s="192"/>
      <c r="NHX286" s="192"/>
      <c r="NHY286" s="192"/>
      <c r="NHZ286" s="192"/>
      <c r="NIA286" s="192"/>
      <c r="NIB286" s="192"/>
      <c r="NIC286" s="192"/>
      <c r="NID286" s="192"/>
      <c r="NIE286" s="192"/>
      <c r="NIF286" s="192"/>
      <c r="NIG286" s="192"/>
      <c r="NIH286" s="192"/>
      <c r="NII286" s="192"/>
      <c r="NIJ286" s="192"/>
      <c r="NIK286" s="192"/>
      <c r="NIL286" s="192"/>
      <c r="NIM286" s="192"/>
      <c r="NIN286" s="192"/>
      <c r="NIO286" s="192"/>
      <c r="NIP286" s="192"/>
      <c r="NIQ286" s="192"/>
      <c r="NIR286" s="192"/>
      <c r="NIS286" s="192"/>
      <c r="NIT286" s="192"/>
      <c r="NIU286" s="192"/>
      <c r="NIV286" s="192"/>
      <c r="NIW286" s="192"/>
      <c r="NIX286" s="192"/>
      <c r="NIY286" s="192"/>
      <c r="NIZ286" s="192"/>
      <c r="NJA286" s="192"/>
      <c r="NJB286" s="192"/>
      <c r="NJC286" s="192"/>
      <c r="NJD286" s="192"/>
      <c r="NJE286" s="192"/>
      <c r="NJF286" s="192"/>
      <c r="NJG286" s="192"/>
      <c r="NJH286" s="192"/>
      <c r="NJI286" s="192"/>
      <c r="NJJ286" s="192"/>
      <c r="NJK286" s="192"/>
      <c r="NJL286" s="192"/>
      <c r="NJM286" s="192"/>
      <c r="NJN286" s="192"/>
      <c r="NJO286" s="192"/>
      <c r="NJP286" s="192"/>
      <c r="NJQ286" s="192"/>
      <c r="NJR286" s="192"/>
      <c r="NJS286" s="192"/>
      <c r="NJT286" s="192"/>
      <c r="NJU286" s="192"/>
      <c r="NJV286" s="192"/>
      <c r="NJW286" s="192"/>
      <c r="NJX286" s="192"/>
      <c r="NJY286" s="192"/>
      <c r="NJZ286" s="192"/>
      <c r="NKA286" s="192"/>
      <c r="NKB286" s="192"/>
      <c r="NKC286" s="192"/>
      <c r="NKD286" s="192"/>
      <c r="NKE286" s="192"/>
      <c r="NKF286" s="192"/>
      <c r="NKG286" s="192"/>
      <c r="NKH286" s="192"/>
      <c r="NKI286" s="192"/>
      <c r="NKJ286" s="192"/>
      <c r="NKK286" s="192"/>
      <c r="NKL286" s="192"/>
      <c r="NKM286" s="192"/>
      <c r="NKN286" s="192"/>
      <c r="NKO286" s="192"/>
      <c r="NKP286" s="192"/>
      <c r="NKQ286" s="192"/>
      <c r="NKR286" s="192"/>
      <c r="NKS286" s="192"/>
      <c r="NKT286" s="192"/>
      <c r="NKU286" s="192"/>
      <c r="NKV286" s="192"/>
      <c r="NKW286" s="192"/>
      <c r="NKX286" s="192"/>
      <c r="NKY286" s="192"/>
      <c r="NKZ286" s="192"/>
      <c r="NLA286" s="192"/>
      <c r="NLB286" s="192"/>
      <c r="NLC286" s="192"/>
      <c r="NLD286" s="192"/>
      <c r="NLE286" s="192"/>
      <c r="NLF286" s="192"/>
      <c r="NLG286" s="192"/>
      <c r="NLH286" s="192"/>
      <c r="NLI286" s="192"/>
      <c r="NLJ286" s="192"/>
      <c r="NLK286" s="192"/>
      <c r="NLL286" s="192"/>
      <c r="NLM286" s="192"/>
      <c r="NLN286" s="192"/>
      <c r="NLO286" s="192"/>
      <c r="NLP286" s="192"/>
      <c r="NLQ286" s="192"/>
      <c r="NLR286" s="192"/>
      <c r="NLS286" s="192"/>
      <c r="NLT286" s="192"/>
      <c r="NLU286" s="192"/>
      <c r="NLV286" s="192"/>
      <c r="NLW286" s="192"/>
      <c r="NLX286" s="192"/>
      <c r="NLY286" s="192"/>
      <c r="NLZ286" s="192"/>
      <c r="NMA286" s="192"/>
      <c r="NMB286" s="192"/>
      <c r="NMC286" s="192"/>
      <c r="NMD286" s="192"/>
      <c r="NME286" s="192"/>
      <c r="NMF286" s="192"/>
      <c r="NMG286" s="192"/>
      <c r="NMH286" s="192"/>
      <c r="NMI286" s="192"/>
      <c r="NMJ286" s="192"/>
      <c r="NMK286" s="192"/>
      <c r="NML286" s="192"/>
      <c r="NMM286" s="192"/>
      <c r="NMN286" s="192"/>
      <c r="NMO286" s="192"/>
      <c r="NMP286" s="192"/>
      <c r="NMQ286" s="192"/>
      <c r="NMR286" s="192"/>
      <c r="NMS286" s="192"/>
      <c r="NMT286" s="192"/>
      <c r="NMU286" s="192"/>
      <c r="NMV286" s="192"/>
      <c r="NMW286" s="192"/>
      <c r="NMX286" s="192"/>
      <c r="NMY286" s="192"/>
      <c r="NMZ286" s="192"/>
      <c r="NNA286" s="192"/>
      <c r="NNB286" s="192"/>
      <c r="NNC286" s="192"/>
      <c r="NND286" s="192"/>
      <c r="NNE286" s="192"/>
      <c r="NNF286" s="192"/>
      <c r="NNG286" s="192"/>
      <c r="NNH286" s="192"/>
      <c r="NNI286" s="192"/>
      <c r="NNJ286" s="192"/>
      <c r="NNK286" s="192"/>
      <c r="NNL286" s="192"/>
      <c r="NNM286" s="192"/>
      <c r="NNN286" s="192"/>
      <c r="NNO286" s="192"/>
      <c r="NNP286" s="192"/>
      <c r="NNQ286" s="192"/>
      <c r="NNR286" s="192"/>
      <c r="NNS286" s="192"/>
      <c r="NNT286" s="192"/>
      <c r="NNU286" s="192"/>
      <c r="NNV286" s="192"/>
      <c r="NNW286" s="192"/>
      <c r="NNX286" s="192"/>
      <c r="NNY286" s="192"/>
      <c r="NNZ286" s="192"/>
      <c r="NOA286" s="192"/>
      <c r="NOB286" s="192"/>
      <c r="NOC286" s="192"/>
      <c r="NOD286" s="192"/>
      <c r="NOE286" s="192"/>
      <c r="NOF286" s="192"/>
      <c r="NOG286" s="192"/>
      <c r="NOH286" s="192"/>
      <c r="NOI286" s="192"/>
      <c r="NOJ286" s="192"/>
      <c r="NOK286" s="192"/>
      <c r="NOL286" s="192"/>
      <c r="NOM286" s="192"/>
      <c r="NON286" s="192"/>
      <c r="NOO286" s="192"/>
      <c r="NOP286" s="192"/>
      <c r="NOQ286" s="192"/>
      <c r="NOR286" s="192"/>
      <c r="NOS286" s="192"/>
      <c r="NOT286" s="192"/>
      <c r="NOU286" s="192"/>
      <c r="NOV286" s="192"/>
      <c r="NOW286" s="192"/>
      <c r="NOX286" s="192"/>
      <c r="NOY286" s="192"/>
      <c r="NOZ286" s="192"/>
      <c r="NPA286" s="192"/>
      <c r="NPB286" s="192"/>
      <c r="NPC286" s="192"/>
      <c r="NPD286" s="192"/>
      <c r="NPE286" s="192"/>
      <c r="NPF286" s="192"/>
      <c r="NPG286" s="192"/>
      <c r="NPH286" s="192"/>
      <c r="NPI286" s="192"/>
      <c r="NPJ286" s="192"/>
      <c r="NPK286" s="192"/>
      <c r="NPL286" s="192"/>
      <c r="NPM286" s="192"/>
      <c r="NPN286" s="192"/>
      <c r="NPO286" s="192"/>
      <c r="NPP286" s="192"/>
      <c r="NPQ286" s="192"/>
      <c r="NPR286" s="192"/>
      <c r="NPS286" s="192"/>
      <c r="NPT286" s="192"/>
      <c r="NPU286" s="192"/>
      <c r="NPV286" s="192"/>
      <c r="NPW286" s="192"/>
      <c r="NPX286" s="192"/>
      <c r="NPY286" s="192"/>
      <c r="NPZ286" s="192"/>
      <c r="NQA286" s="192"/>
      <c r="NQB286" s="192"/>
      <c r="NQC286" s="192"/>
      <c r="NQD286" s="192"/>
      <c r="NQE286" s="192"/>
      <c r="NQF286" s="192"/>
      <c r="NQG286" s="192"/>
      <c r="NQH286" s="192"/>
      <c r="NQI286" s="192"/>
      <c r="NQJ286" s="192"/>
      <c r="NQK286" s="192"/>
      <c r="NQL286" s="192"/>
      <c r="NQM286" s="192"/>
      <c r="NQN286" s="192"/>
      <c r="NQO286" s="192"/>
      <c r="NQP286" s="192"/>
      <c r="NQQ286" s="192"/>
      <c r="NQR286" s="192"/>
      <c r="NQS286" s="192"/>
      <c r="NQT286" s="192"/>
      <c r="NQU286" s="192"/>
      <c r="NQV286" s="192"/>
      <c r="NQW286" s="192"/>
      <c r="NQX286" s="192"/>
      <c r="NQY286" s="192"/>
      <c r="NQZ286" s="192"/>
      <c r="NRA286" s="192"/>
      <c r="NRB286" s="192"/>
      <c r="NRC286" s="192"/>
      <c r="NRD286" s="192"/>
      <c r="NRE286" s="192"/>
      <c r="NRF286" s="192"/>
      <c r="NRG286" s="192"/>
      <c r="NRH286" s="192"/>
      <c r="NRI286" s="192"/>
      <c r="NRJ286" s="192"/>
      <c r="NRK286" s="192"/>
      <c r="NRL286" s="192"/>
      <c r="NRM286" s="192"/>
      <c r="NRN286" s="192"/>
      <c r="NRO286" s="192"/>
      <c r="NRP286" s="192"/>
      <c r="NRQ286" s="192"/>
      <c r="NRR286" s="192"/>
      <c r="NRS286" s="192"/>
      <c r="NRT286" s="192"/>
      <c r="NRU286" s="192"/>
      <c r="NRV286" s="192"/>
      <c r="NRW286" s="192"/>
      <c r="NRX286" s="192"/>
      <c r="NRY286" s="192"/>
      <c r="NRZ286" s="192"/>
      <c r="NSA286" s="192"/>
      <c r="NSB286" s="192"/>
      <c r="NSC286" s="192"/>
      <c r="NSD286" s="192"/>
      <c r="NSE286" s="192"/>
      <c r="NSF286" s="192"/>
      <c r="NSG286" s="192"/>
      <c r="NSH286" s="192"/>
      <c r="NSI286" s="192"/>
      <c r="NSJ286" s="192"/>
      <c r="NSK286" s="192"/>
      <c r="NSL286" s="192"/>
      <c r="NSM286" s="192"/>
      <c r="NSN286" s="192"/>
      <c r="NSO286" s="192"/>
      <c r="NSP286" s="192"/>
      <c r="NSQ286" s="192"/>
      <c r="NSR286" s="192"/>
      <c r="NSS286" s="192"/>
      <c r="NST286" s="192"/>
      <c r="NSU286" s="192"/>
      <c r="NSV286" s="192"/>
      <c r="NSW286" s="192"/>
      <c r="NSX286" s="192"/>
      <c r="NSY286" s="192"/>
      <c r="NSZ286" s="192"/>
      <c r="NTA286" s="192"/>
      <c r="NTB286" s="192"/>
      <c r="NTC286" s="192"/>
      <c r="NTD286" s="192"/>
      <c r="NTE286" s="192"/>
      <c r="NTF286" s="192"/>
      <c r="NTG286" s="192"/>
      <c r="NTH286" s="192"/>
      <c r="NTI286" s="192"/>
      <c r="NTJ286" s="192"/>
      <c r="NTK286" s="192"/>
      <c r="NTL286" s="192"/>
      <c r="NTM286" s="192"/>
      <c r="NTN286" s="192"/>
      <c r="NTO286" s="192"/>
      <c r="NTP286" s="192"/>
      <c r="NTQ286" s="192"/>
      <c r="NTR286" s="192"/>
      <c r="NTS286" s="192"/>
      <c r="NTT286" s="192"/>
      <c r="NTU286" s="192"/>
      <c r="NTV286" s="192"/>
      <c r="NTW286" s="192"/>
      <c r="NTX286" s="192"/>
      <c r="NTY286" s="192"/>
      <c r="NTZ286" s="192"/>
      <c r="NUA286" s="192"/>
      <c r="NUB286" s="192"/>
      <c r="NUC286" s="192"/>
      <c r="NUD286" s="192"/>
      <c r="NUE286" s="192"/>
      <c r="NUF286" s="192"/>
      <c r="NUG286" s="192"/>
      <c r="NUH286" s="192"/>
      <c r="NUI286" s="192"/>
      <c r="NUJ286" s="192"/>
      <c r="NUK286" s="192"/>
      <c r="NUL286" s="192"/>
      <c r="NUM286" s="192"/>
      <c r="NUN286" s="192"/>
      <c r="NUO286" s="192"/>
      <c r="NUP286" s="192"/>
      <c r="NUQ286" s="192"/>
      <c r="NUR286" s="192"/>
      <c r="NUS286" s="192"/>
      <c r="NUT286" s="192"/>
      <c r="NUU286" s="192"/>
      <c r="NUV286" s="192"/>
      <c r="NUW286" s="192"/>
      <c r="NUX286" s="192"/>
      <c r="NUY286" s="192"/>
      <c r="NUZ286" s="192"/>
      <c r="NVA286" s="192"/>
      <c r="NVB286" s="192"/>
      <c r="NVC286" s="192"/>
      <c r="NVD286" s="192"/>
      <c r="NVE286" s="192"/>
      <c r="NVF286" s="192"/>
      <c r="NVG286" s="192"/>
      <c r="NVH286" s="192"/>
      <c r="NVI286" s="192"/>
      <c r="NVJ286" s="192"/>
      <c r="NVK286" s="192"/>
      <c r="NVL286" s="192"/>
      <c r="NVM286" s="192"/>
      <c r="NVN286" s="192"/>
      <c r="NVO286" s="192"/>
      <c r="NVP286" s="192"/>
      <c r="NVQ286" s="192"/>
      <c r="NVR286" s="192"/>
      <c r="NVS286" s="192"/>
      <c r="NVT286" s="192"/>
      <c r="NVU286" s="192"/>
      <c r="NVV286" s="192"/>
      <c r="NVW286" s="192"/>
      <c r="NVX286" s="192"/>
      <c r="NVY286" s="192"/>
      <c r="NVZ286" s="192"/>
      <c r="NWA286" s="192"/>
      <c r="NWB286" s="192"/>
      <c r="NWC286" s="192"/>
      <c r="NWD286" s="192"/>
      <c r="NWE286" s="192"/>
      <c r="NWF286" s="192"/>
      <c r="NWG286" s="192"/>
      <c r="NWH286" s="192"/>
      <c r="NWI286" s="192"/>
      <c r="NWJ286" s="192"/>
      <c r="NWK286" s="192"/>
      <c r="NWL286" s="192"/>
      <c r="NWM286" s="192"/>
      <c r="NWN286" s="192"/>
      <c r="NWO286" s="192"/>
      <c r="NWP286" s="192"/>
      <c r="NWQ286" s="192"/>
      <c r="NWR286" s="192"/>
      <c r="NWS286" s="192"/>
      <c r="NWT286" s="192"/>
      <c r="NWU286" s="192"/>
      <c r="NWV286" s="192"/>
      <c r="NWW286" s="192"/>
      <c r="NWX286" s="192"/>
      <c r="NWY286" s="192"/>
      <c r="NWZ286" s="192"/>
      <c r="NXA286" s="192"/>
      <c r="NXB286" s="192"/>
      <c r="NXC286" s="192"/>
      <c r="NXD286" s="192"/>
      <c r="NXE286" s="192"/>
      <c r="NXF286" s="192"/>
      <c r="NXG286" s="192"/>
      <c r="NXH286" s="192"/>
      <c r="NXI286" s="192"/>
      <c r="NXJ286" s="192"/>
      <c r="NXK286" s="192"/>
      <c r="NXL286" s="192"/>
      <c r="NXM286" s="192"/>
      <c r="NXN286" s="192"/>
      <c r="NXO286" s="192"/>
      <c r="NXP286" s="192"/>
      <c r="NXQ286" s="192"/>
      <c r="NXR286" s="192"/>
      <c r="NXS286" s="192"/>
      <c r="NXT286" s="192"/>
      <c r="NXU286" s="192"/>
      <c r="NXV286" s="192"/>
      <c r="NXW286" s="192"/>
      <c r="NXX286" s="192"/>
      <c r="NXY286" s="192"/>
      <c r="NXZ286" s="192"/>
      <c r="NYA286" s="192"/>
      <c r="NYB286" s="192"/>
      <c r="NYC286" s="192"/>
      <c r="NYD286" s="192"/>
      <c r="NYE286" s="192"/>
      <c r="NYF286" s="192"/>
      <c r="NYG286" s="192"/>
      <c r="NYH286" s="192"/>
      <c r="NYI286" s="192"/>
      <c r="NYJ286" s="192"/>
      <c r="NYK286" s="192"/>
      <c r="NYL286" s="192"/>
      <c r="NYM286" s="192"/>
      <c r="NYN286" s="192"/>
      <c r="NYO286" s="192"/>
      <c r="NYP286" s="192"/>
      <c r="NYQ286" s="192"/>
      <c r="NYR286" s="192"/>
      <c r="NYS286" s="192"/>
      <c r="NYT286" s="192"/>
      <c r="NYU286" s="192"/>
      <c r="NYV286" s="192"/>
      <c r="NYW286" s="192"/>
      <c r="NYX286" s="192"/>
      <c r="NYY286" s="192"/>
      <c r="NYZ286" s="192"/>
      <c r="NZA286" s="192"/>
      <c r="NZB286" s="192"/>
      <c r="NZC286" s="192"/>
      <c r="NZD286" s="192"/>
      <c r="NZE286" s="192"/>
      <c r="NZF286" s="192"/>
      <c r="NZG286" s="192"/>
      <c r="NZH286" s="192"/>
      <c r="NZI286" s="192"/>
      <c r="NZJ286" s="192"/>
      <c r="NZK286" s="192"/>
      <c r="NZL286" s="192"/>
      <c r="NZM286" s="192"/>
      <c r="NZN286" s="192"/>
      <c r="NZO286" s="192"/>
      <c r="NZP286" s="192"/>
      <c r="NZQ286" s="192"/>
      <c r="NZR286" s="192"/>
      <c r="NZS286" s="192"/>
      <c r="NZT286" s="192"/>
      <c r="NZU286" s="192"/>
      <c r="NZV286" s="192"/>
      <c r="NZW286" s="192"/>
      <c r="NZX286" s="192"/>
      <c r="NZY286" s="192"/>
      <c r="NZZ286" s="192"/>
      <c r="OAA286" s="192"/>
      <c r="OAB286" s="192"/>
      <c r="OAC286" s="192"/>
      <c r="OAD286" s="192"/>
      <c r="OAE286" s="192"/>
      <c r="OAF286" s="192"/>
      <c r="OAG286" s="192"/>
      <c r="OAH286" s="192"/>
      <c r="OAI286" s="192"/>
      <c r="OAJ286" s="192"/>
      <c r="OAK286" s="192"/>
      <c r="OAL286" s="192"/>
      <c r="OAM286" s="192"/>
      <c r="OAN286" s="192"/>
      <c r="OAO286" s="192"/>
      <c r="OAP286" s="192"/>
      <c r="OAQ286" s="192"/>
      <c r="OAR286" s="192"/>
      <c r="OAS286" s="192"/>
      <c r="OAT286" s="192"/>
      <c r="OAU286" s="192"/>
      <c r="OAV286" s="192"/>
      <c r="OAW286" s="192"/>
      <c r="OAX286" s="192"/>
      <c r="OAY286" s="192"/>
      <c r="OAZ286" s="192"/>
      <c r="OBA286" s="192"/>
      <c r="OBB286" s="192"/>
      <c r="OBC286" s="192"/>
      <c r="OBD286" s="192"/>
      <c r="OBE286" s="192"/>
      <c r="OBF286" s="192"/>
      <c r="OBG286" s="192"/>
      <c r="OBH286" s="192"/>
      <c r="OBI286" s="192"/>
      <c r="OBJ286" s="192"/>
      <c r="OBK286" s="192"/>
      <c r="OBL286" s="192"/>
      <c r="OBM286" s="192"/>
      <c r="OBN286" s="192"/>
      <c r="OBO286" s="192"/>
      <c r="OBP286" s="192"/>
      <c r="OBQ286" s="192"/>
      <c r="OBR286" s="192"/>
      <c r="OBS286" s="192"/>
      <c r="OBT286" s="192"/>
      <c r="OBU286" s="192"/>
      <c r="OBV286" s="192"/>
      <c r="OBW286" s="192"/>
      <c r="OBX286" s="192"/>
      <c r="OBY286" s="192"/>
      <c r="OBZ286" s="192"/>
      <c r="OCA286" s="192"/>
      <c r="OCB286" s="192"/>
      <c r="OCC286" s="192"/>
      <c r="OCD286" s="192"/>
      <c r="OCE286" s="192"/>
      <c r="OCF286" s="192"/>
      <c r="OCG286" s="192"/>
      <c r="OCH286" s="192"/>
      <c r="OCI286" s="192"/>
      <c r="OCJ286" s="192"/>
      <c r="OCK286" s="192"/>
      <c r="OCL286" s="192"/>
      <c r="OCM286" s="192"/>
      <c r="OCN286" s="192"/>
      <c r="OCO286" s="192"/>
      <c r="OCP286" s="192"/>
      <c r="OCQ286" s="192"/>
      <c r="OCR286" s="192"/>
      <c r="OCS286" s="192"/>
      <c r="OCT286" s="192"/>
      <c r="OCU286" s="192"/>
      <c r="OCV286" s="192"/>
      <c r="OCW286" s="192"/>
      <c r="OCX286" s="192"/>
      <c r="OCY286" s="192"/>
      <c r="OCZ286" s="192"/>
      <c r="ODA286" s="192"/>
      <c r="ODB286" s="192"/>
      <c r="ODC286" s="192"/>
      <c r="ODD286" s="192"/>
      <c r="ODE286" s="192"/>
      <c r="ODF286" s="192"/>
      <c r="ODG286" s="192"/>
      <c r="ODH286" s="192"/>
      <c r="ODI286" s="192"/>
      <c r="ODJ286" s="192"/>
      <c r="ODK286" s="192"/>
      <c r="ODL286" s="192"/>
      <c r="ODM286" s="192"/>
      <c r="ODN286" s="192"/>
      <c r="ODO286" s="192"/>
      <c r="ODP286" s="192"/>
      <c r="ODQ286" s="192"/>
      <c r="ODR286" s="192"/>
      <c r="ODS286" s="192"/>
      <c r="ODT286" s="192"/>
      <c r="ODU286" s="192"/>
      <c r="ODV286" s="192"/>
      <c r="ODW286" s="192"/>
      <c r="ODX286" s="192"/>
      <c r="ODY286" s="192"/>
      <c r="ODZ286" s="192"/>
      <c r="OEA286" s="192"/>
      <c r="OEB286" s="192"/>
      <c r="OEC286" s="192"/>
      <c r="OED286" s="192"/>
      <c r="OEE286" s="192"/>
      <c r="OEF286" s="192"/>
      <c r="OEG286" s="192"/>
      <c r="OEH286" s="192"/>
      <c r="OEI286" s="192"/>
      <c r="OEJ286" s="192"/>
      <c r="OEK286" s="192"/>
      <c r="OEL286" s="192"/>
      <c r="OEM286" s="192"/>
      <c r="OEN286" s="192"/>
      <c r="OEO286" s="192"/>
      <c r="OEP286" s="192"/>
      <c r="OEQ286" s="192"/>
      <c r="OER286" s="192"/>
      <c r="OES286" s="192"/>
      <c r="OET286" s="192"/>
      <c r="OEU286" s="192"/>
      <c r="OEV286" s="192"/>
      <c r="OEW286" s="192"/>
      <c r="OEX286" s="192"/>
      <c r="OEY286" s="192"/>
      <c r="OEZ286" s="192"/>
      <c r="OFA286" s="192"/>
      <c r="OFB286" s="192"/>
      <c r="OFC286" s="192"/>
      <c r="OFD286" s="192"/>
      <c r="OFE286" s="192"/>
      <c r="OFF286" s="192"/>
      <c r="OFG286" s="192"/>
      <c r="OFH286" s="192"/>
      <c r="OFI286" s="192"/>
      <c r="OFJ286" s="192"/>
      <c r="OFK286" s="192"/>
      <c r="OFL286" s="192"/>
      <c r="OFM286" s="192"/>
      <c r="OFN286" s="192"/>
      <c r="OFO286" s="192"/>
      <c r="OFP286" s="192"/>
      <c r="OFQ286" s="192"/>
      <c r="OFR286" s="192"/>
      <c r="OFS286" s="192"/>
      <c r="OFT286" s="192"/>
      <c r="OFU286" s="192"/>
      <c r="OFV286" s="192"/>
      <c r="OFW286" s="192"/>
      <c r="OFX286" s="192"/>
      <c r="OFY286" s="192"/>
      <c r="OFZ286" s="192"/>
      <c r="OGA286" s="192"/>
      <c r="OGB286" s="192"/>
      <c r="OGC286" s="192"/>
      <c r="OGD286" s="192"/>
      <c r="OGE286" s="192"/>
      <c r="OGF286" s="192"/>
      <c r="OGG286" s="192"/>
      <c r="OGH286" s="192"/>
      <c r="OGI286" s="192"/>
      <c r="OGJ286" s="192"/>
      <c r="OGK286" s="192"/>
      <c r="OGL286" s="192"/>
      <c r="OGM286" s="192"/>
      <c r="OGN286" s="192"/>
      <c r="OGO286" s="192"/>
      <c r="OGP286" s="192"/>
      <c r="OGQ286" s="192"/>
      <c r="OGR286" s="192"/>
      <c r="OGS286" s="192"/>
      <c r="OGT286" s="192"/>
      <c r="OGU286" s="192"/>
      <c r="OGV286" s="192"/>
      <c r="OGW286" s="192"/>
      <c r="OGX286" s="192"/>
      <c r="OGY286" s="192"/>
      <c r="OGZ286" s="192"/>
      <c r="OHA286" s="192"/>
      <c r="OHB286" s="192"/>
      <c r="OHC286" s="192"/>
      <c r="OHD286" s="192"/>
      <c r="OHE286" s="192"/>
      <c r="OHF286" s="192"/>
      <c r="OHG286" s="192"/>
      <c r="OHH286" s="192"/>
      <c r="OHI286" s="192"/>
      <c r="OHJ286" s="192"/>
      <c r="OHK286" s="192"/>
      <c r="OHL286" s="192"/>
      <c r="OHM286" s="192"/>
      <c r="OHN286" s="192"/>
      <c r="OHO286" s="192"/>
      <c r="OHP286" s="192"/>
      <c r="OHQ286" s="192"/>
      <c r="OHR286" s="192"/>
      <c r="OHS286" s="192"/>
      <c r="OHT286" s="192"/>
      <c r="OHU286" s="192"/>
      <c r="OHV286" s="192"/>
      <c r="OHW286" s="192"/>
      <c r="OHX286" s="192"/>
      <c r="OHY286" s="192"/>
      <c r="OHZ286" s="192"/>
      <c r="OIA286" s="192"/>
      <c r="OIB286" s="192"/>
      <c r="OIC286" s="192"/>
      <c r="OID286" s="192"/>
      <c r="OIE286" s="192"/>
      <c r="OIF286" s="192"/>
      <c r="OIG286" s="192"/>
      <c r="OIH286" s="192"/>
      <c r="OII286" s="192"/>
      <c r="OIJ286" s="192"/>
      <c r="OIK286" s="192"/>
      <c r="OIL286" s="192"/>
      <c r="OIM286" s="192"/>
      <c r="OIN286" s="192"/>
      <c r="OIO286" s="192"/>
      <c r="OIP286" s="192"/>
      <c r="OIQ286" s="192"/>
      <c r="OIR286" s="192"/>
      <c r="OIS286" s="192"/>
      <c r="OIT286" s="192"/>
      <c r="OIU286" s="192"/>
      <c r="OIV286" s="192"/>
      <c r="OIW286" s="192"/>
      <c r="OIX286" s="192"/>
      <c r="OIY286" s="192"/>
      <c r="OIZ286" s="192"/>
      <c r="OJA286" s="192"/>
      <c r="OJB286" s="192"/>
      <c r="OJC286" s="192"/>
      <c r="OJD286" s="192"/>
      <c r="OJE286" s="192"/>
      <c r="OJF286" s="192"/>
      <c r="OJG286" s="192"/>
      <c r="OJH286" s="192"/>
      <c r="OJI286" s="192"/>
      <c r="OJJ286" s="192"/>
      <c r="OJK286" s="192"/>
      <c r="OJL286" s="192"/>
      <c r="OJM286" s="192"/>
      <c r="OJN286" s="192"/>
      <c r="OJO286" s="192"/>
      <c r="OJP286" s="192"/>
      <c r="OJQ286" s="192"/>
      <c r="OJR286" s="192"/>
      <c r="OJS286" s="192"/>
      <c r="OJT286" s="192"/>
      <c r="OJU286" s="192"/>
      <c r="OJV286" s="192"/>
      <c r="OJW286" s="192"/>
      <c r="OJX286" s="192"/>
      <c r="OJY286" s="192"/>
      <c r="OJZ286" s="192"/>
      <c r="OKA286" s="192"/>
      <c r="OKB286" s="192"/>
      <c r="OKC286" s="192"/>
      <c r="OKD286" s="192"/>
      <c r="OKE286" s="192"/>
      <c r="OKF286" s="192"/>
      <c r="OKG286" s="192"/>
      <c r="OKH286" s="192"/>
      <c r="OKI286" s="192"/>
      <c r="OKJ286" s="192"/>
      <c r="OKK286" s="192"/>
      <c r="OKL286" s="192"/>
      <c r="OKM286" s="192"/>
      <c r="OKN286" s="192"/>
      <c r="OKO286" s="192"/>
      <c r="OKP286" s="192"/>
      <c r="OKQ286" s="192"/>
      <c r="OKR286" s="192"/>
      <c r="OKS286" s="192"/>
      <c r="OKT286" s="192"/>
      <c r="OKU286" s="192"/>
      <c r="OKV286" s="192"/>
      <c r="OKW286" s="192"/>
      <c r="OKX286" s="192"/>
      <c r="OKY286" s="192"/>
      <c r="OKZ286" s="192"/>
      <c r="OLA286" s="192"/>
      <c r="OLB286" s="192"/>
      <c r="OLC286" s="192"/>
      <c r="OLD286" s="192"/>
      <c r="OLE286" s="192"/>
      <c r="OLF286" s="192"/>
      <c r="OLG286" s="192"/>
      <c r="OLH286" s="192"/>
      <c r="OLI286" s="192"/>
      <c r="OLJ286" s="192"/>
      <c r="OLK286" s="192"/>
      <c r="OLL286" s="192"/>
      <c r="OLM286" s="192"/>
      <c r="OLN286" s="192"/>
      <c r="OLO286" s="192"/>
      <c r="OLP286" s="192"/>
      <c r="OLQ286" s="192"/>
      <c r="OLR286" s="192"/>
      <c r="OLS286" s="192"/>
      <c r="OLT286" s="192"/>
      <c r="OLU286" s="192"/>
      <c r="OLV286" s="192"/>
      <c r="OLW286" s="192"/>
      <c r="OLX286" s="192"/>
      <c r="OLY286" s="192"/>
      <c r="OLZ286" s="192"/>
      <c r="OMA286" s="192"/>
      <c r="OMB286" s="192"/>
      <c r="OMC286" s="192"/>
      <c r="OMD286" s="192"/>
      <c r="OME286" s="192"/>
      <c r="OMF286" s="192"/>
      <c r="OMG286" s="192"/>
      <c r="OMH286" s="192"/>
      <c r="OMI286" s="192"/>
      <c r="OMJ286" s="192"/>
      <c r="OMK286" s="192"/>
      <c r="OML286" s="192"/>
      <c r="OMM286" s="192"/>
      <c r="OMN286" s="192"/>
      <c r="OMO286" s="192"/>
      <c r="OMP286" s="192"/>
      <c r="OMQ286" s="192"/>
      <c r="OMR286" s="192"/>
      <c r="OMS286" s="192"/>
      <c r="OMT286" s="192"/>
      <c r="OMU286" s="192"/>
      <c r="OMV286" s="192"/>
      <c r="OMW286" s="192"/>
      <c r="OMX286" s="192"/>
      <c r="OMY286" s="192"/>
      <c r="OMZ286" s="192"/>
      <c r="ONA286" s="192"/>
      <c r="ONB286" s="192"/>
      <c r="ONC286" s="192"/>
      <c r="OND286" s="192"/>
      <c r="ONE286" s="192"/>
      <c r="ONF286" s="192"/>
      <c r="ONG286" s="192"/>
      <c r="ONH286" s="192"/>
      <c r="ONI286" s="192"/>
      <c r="ONJ286" s="192"/>
      <c r="ONK286" s="192"/>
      <c r="ONL286" s="192"/>
      <c r="ONM286" s="192"/>
      <c r="ONN286" s="192"/>
      <c r="ONO286" s="192"/>
      <c r="ONP286" s="192"/>
      <c r="ONQ286" s="192"/>
      <c r="ONR286" s="192"/>
      <c r="ONS286" s="192"/>
      <c r="ONT286" s="192"/>
      <c r="ONU286" s="192"/>
      <c r="ONV286" s="192"/>
      <c r="ONW286" s="192"/>
      <c r="ONX286" s="192"/>
      <c r="ONY286" s="192"/>
      <c r="ONZ286" s="192"/>
      <c r="OOA286" s="192"/>
      <c r="OOB286" s="192"/>
      <c r="OOC286" s="192"/>
      <c r="OOD286" s="192"/>
      <c r="OOE286" s="192"/>
      <c r="OOF286" s="192"/>
      <c r="OOG286" s="192"/>
      <c r="OOH286" s="192"/>
      <c r="OOI286" s="192"/>
      <c r="OOJ286" s="192"/>
      <c r="OOK286" s="192"/>
      <c r="OOL286" s="192"/>
      <c r="OOM286" s="192"/>
      <c r="OON286" s="192"/>
      <c r="OOO286" s="192"/>
      <c r="OOP286" s="192"/>
      <c r="OOQ286" s="192"/>
      <c r="OOR286" s="192"/>
      <c r="OOS286" s="192"/>
      <c r="OOT286" s="192"/>
      <c r="OOU286" s="192"/>
      <c r="OOV286" s="192"/>
      <c r="OOW286" s="192"/>
      <c r="OOX286" s="192"/>
      <c r="OOY286" s="192"/>
      <c r="OOZ286" s="192"/>
      <c r="OPA286" s="192"/>
      <c r="OPB286" s="192"/>
      <c r="OPC286" s="192"/>
      <c r="OPD286" s="192"/>
      <c r="OPE286" s="192"/>
      <c r="OPF286" s="192"/>
      <c r="OPG286" s="192"/>
      <c r="OPH286" s="192"/>
      <c r="OPI286" s="192"/>
      <c r="OPJ286" s="192"/>
      <c r="OPK286" s="192"/>
      <c r="OPL286" s="192"/>
      <c r="OPM286" s="192"/>
      <c r="OPN286" s="192"/>
      <c r="OPO286" s="192"/>
      <c r="OPP286" s="192"/>
      <c r="OPQ286" s="192"/>
      <c r="OPR286" s="192"/>
      <c r="OPS286" s="192"/>
      <c r="OPT286" s="192"/>
      <c r="OPU286" s="192"/>
      <c r="OPV286" s="192"/>
      <c r="OPW286" s="192"/>
      <c r="OPX286" s="192"/>
      <c r="OPY286" s="192"/>
      <c r="OPZ286" s="192"/>
      <c r="OQA286" s="192"/>
      <c r="OQB286" s="192"/>
      <c r="OQC286" s="192"/>
      <c r="OQD286" s="192"/>
      <c r="OQE286" s="192"/>
      <c r="OQF286" s="192"/>
      <c r="OQG286" s="192"/>
      <c r="OQH286" s="192"/>
      <c r="OQI286" s="192"/>
      <c r="OQJ286" s="192"/>
      <c r="OQK286" s="192"/>
      <c r="OQL286" s="192"/>
      <c r="OQM286" s="192"/>
      <c r="OQN286" s="192"/>
      <c r="OQO286" s="192"/>
      <c r="OQP286" s="192"/>
      <c r="OQQ286" s="192"/>
      <c r="OQR286" s="192"/>
      <c r="OQS286" s="192"/>
      <c r="OQT286" s="192"/>
      <c r="OQU286" s="192"/>
      <c r="OQV286" s="192"/>
      <c r="OQW286" s="192"/>
      <c r="OQX286" s="192"/>
      <c r="OQY286" s="192"/>
      <c r="OQZ286" s="192"/>
      <c r="ORA286" s="192"/>
      <c r="ORB286" s="192"/>
      <c r="ORC286" s="192"/>
      <c r="ORD286" s="192"/>
      <c r="ORE286" s="192"/>
      <c r="ORF286" s="192"/>
      <c r="ORG286" s="192"/>
      <c r="ORH286" s="192"/>
      <c r="ORI286" s="192"/>
      <c r="ORJ286" s="192"/>
      <c r="ORK286" s="192"/>
      <c r="ORL286" s="192"/>
      <c r="ORM286" s="192"/>
      <c r="ORN286" s="192"/>
      <c r="ORO286" s="192"/>
      <c r="ORP286" s="192"/>
      <c r="ORQ286" s="192"/>
      <c r="ORR286" s="192"/>
      <c r="ORS286" s="192"/>
      <c r="ORT286" s="192"/>
      <c r="ORU286" s="192"/>
      <c r="ORV286" s="192"/>
      <c r="ORW286" s="192"/>
      <c r="ORX286" s="192"/>
      <c r="ORY286" s="192"/>
      <c r="ORZ286" s="192"/>
      <c r="OSA286" s="192"/>
      <c r="OSB286" s="192"/>
      <c r="OSC286" s="192"/>
      <c r="OSD286" s="192"/>
      <c r="OSE286" s="192"/>
      <c r="OSF286" s="192"/>
      <c r="OSG286" s="192"/>
      <c r="OSH286" s="192"/>
      <c r="OSI286" s="192"/>
      <c r="OSJ286" s="192"/>
      <c r="OSK286" s="192"/>
      <c r="OSL286" s="192"/>
      <c r="OSM286" s="192"/>
      <c r="OSN286" s="192"/>
      <c r="OSO286" s="192"/>
      <c r="OSP286" s="192"/>
      <c r="OSQ286" s="192"/>
      <c r="OSR286" s="192"/>
      <c r="OSS286" s="192"/>
      <c r="OST286" s="192"/>
      <c r="OSU286" s="192"/>
      <c r="OSV286" s="192"/>
      <c r="OSW286" s="192"/>
      <c r="OSX286" s="192"/>
      <c r="OSY286" s="192"/>
      <c r="OSZ286" s="192"/>
      <c r="OTA286" s="192"/>
      <c r="OTB286" s="192"/>
      <c r="OTC286" s="192"/>
      <c r="OTD286" s="192"/>
      <c r="OTE286" s="192"/>
      <c r="OTF286" s="192"/>
      <c r="OTG286" s="192"/>
      <c r="OTH286" s="192"/>
      <c r="OTI286" s="192"/>
      <c r="OTJ286" s="192"/>
      <c r="OTK286" s="192"/>
      <c r="OTL286" s="192"/>
      <c r="OTM286" s="192"/>
      <c r="OTN286" s="192"/>
      <c r="OTO286" s="192"/>
      <c r="OTP286" s="192"/>
      <c r="OTQ286" s="192"/>
      <c r="OTR286" s="192"/>
      <c r="OTS286" s="192"/>
      <c r="OTT286" s="192"/>
      <c r="OTU286" s="192"/>
      <c r="OTV286" s="192"/>
      <c r="OTW286" s="192"/>
      <c r="OTX286" s="192"/>
      <c r="OTY286" s="192"/>
      <c r="OTZ286" s="192"/>
      <c r="OUA286" s="192"/>
      <c r="OUB286" s="192"/>
      <c r="OUC286" s="192"/>
      <c r="OUD286" s="192"/>
      <c r="OUE286" s="192"/>
      <c r="OUF286" s="192"/>
      <c r="OUG286" s="192"/>
      <c r="OUH286" s="192"/>
      <c r="OUI286" s="192"/>
      <c r="OUJ286" s="192"/>
      <c r="OUK286" s="192"/>
      <c r="OUL286" s="192"/>
      <c r="OUM286" s="192"/>
      <c r="OUN286" s="192"/>
      <c r="OUO286" s="192"/>
      <c r="OUP286" s="192"/>
      <c r="OUQ286" s="192"/>
      <c r="OUR286" s="192"/>
      <c r="OUS286" s="192"/>
      <c r="OUT286" s="192"/>
      <c r="OUU286" s="192"/>
      <c r="OUV286" s="192"/>
      <c r="OUW286" s="192"/>
      <c r="OUX286" s="192"/>
      <c r="OUY286" s="192"/>
      <c r="OUZ286" s="192"/>
      <c r="OVA286" s="192"/>
      <c r="OVB286" s="192"/>
      <c r="OVC286" s="192"/>
      <c r="OVD286" s="192"/>
      <c r="OVE286" s="192"/>
      <c r="OVF286" s="192"/>
      <c r="OVG286" s="192"/>
      <c r="OVH286" s="192"/>
      <c r="OVI286" s="192"/>
      <c r="OVJ286" s="192"/>
      <c r="OVK286" s="192"/>
      <c r="OVL286" s="192"/>
      <c r="OVM286" s="192"/>
      <c r="OVN286" s="192"/>
      <c r="OVO286" s="192"/>
      <c r="OVP286" s="192"/>
      <c r="OVQ286" s="192"/>
      <c r="OVR286" s="192"/>
      <c r="OVS286" s="192"/>
      <c r="OVT286" s="192"/>
      <c r="OVU286" s="192"/>
      <c r="OVV286" s="192"/>
      <c r="OVW286" s="192"/>
      <c r="OVX286" s="192"/>
      <c r="OVY286" s="192"/>
      <c r="OVZ286" s="192"/>
      <c r="OWA286" s="192"/>
      <c r="OWB286" s="192"/>
      <c r="OWC286" s="192"/>
      <c r="OWD286" s="192"/>
      <c r="OWE286" s="192"/>
      <c r="OWF286" s="192"/>
      <c r="OWG286" s="192"/>
      <c r="OWH286" s="192"/>
      <c r="OWI286" s="192"/>
      <c r="OWJ286" s="192"/>
      <c r="OWK286" s="192"/>
      <c r="OWL286" s="192"/>
      <c r="OWM286" s="192"/>
      <c r="OWN286" s="192"/>
      <c r="OWO286" s="192"/>
      <c r="OWP286" s="192"/>
      <c r="OWQ286" s="192"/>
      <c r="OWR286" s="192"/>
      <c r="OWS286" s="192"/>
      <c r="OWT286" s="192"/>
      <c r="OWU286" s="192"/>
      <c r="OWV286" s="192"/>
      <c r="OWW286" s="192"/>
      <c r="OWX286" s="192"/>
      <c r="OWY286" s="192"/>
      <c r="OWZ286" s="192"/>
      <c r="OXA286" s="192"/>
      <c r="OXB286" s="192"/>
      <c r="OXC286" s="192"/>
      <c r="OXD286" s="192"/>
      <c r="OXE286" s="192"/>
      <c r="OXF286" s="192"/>
      <c r="OXG286" s="192"/>
      <c r="OXH286" s="192"/>
      <c r="OXI286" s="192"/>
      <c r="OXJ286" s="192"/>
      <c r="OXK286" s="192"/>
      <c r="OXL286" s="192"/>
      <c r="OXM286" s="192"/>
      <c r="OXN286" s="192"/>
      <c r="OXO286" s="192"/>
      <c r="OXP286" s="192"/>
      <c r="OXQ286" s="192"/>
      <c r="OXR286" s="192"/>
      <c r="OXS286" s="192"/>
      <c r="OXT286" s="192"/>
      <c r="OXU286" s="192"/>
      <c r="OXV286" s="192"/>
      <c r="OXW286" s="192"/>
      <c r="OXX286" s="192"/>
      <c r="OXY286" s="192"/>
      <c r="OXZ286" s="192"/>
      <c r="OYA286" s="192"/>
      <c r="OYB286" s="192"/>
      <c r="OYC286" s="192"/>
      <c r="OYD286" s="192"/>
      <c r="OYE286" s="192"/>
      <c r="OYF286" s="192"/>
      <c r="OYG286" s="192"/>
      <c r="OYH286" s="192"/>
      <c r="OYI286" s="192"/>
      <c r="OYJ286" s="192"/>
      <c r="OYK286" s="192"/>
      <c r="OYL286" s="192"/>
      <c r="OYM286" s="192"/>
      <c r="OYN286" s="192"/>
      <c r="OYO286" s="192"/>
      <c r="OYP286" s="192"/>
      <c r="OYQ286" s="192"/>
      <c r="OYR286" s="192"/>
      <c r="OYS286" s="192"/>
      <c r="OYT286" s="192"/>
      <c r="OYU286" s="192"/>
      <c r="OYV286" s="192"/>
      <c r="OYW286" s="192"/>
      <c r="OYX286" s="192"/>
      <c r="OYY286" s="192"/>
      <c r="OYZ286" s="192"/>
      <c r="OZA286" s="192"/>
      <c r="OZB286" s="192"/>
      <c r="OZC286" s="192"/>
      <c r="OZD286" s="192"/>
      <c r="OZE286" s="192"/>
      <c r="OZF286" s="192"/>
      <c r="OZG286" s="192"/>
      <c r="OZH286" s="192"/>
      <c r="OZI286" s="192"/>
      <c r="OZJ286" s="192"/>
      <c r="OZK286" s="192"/>
      <c r="OZL286" s="192"/>
      <c r="OZM286" s="192"/>
      <c r="OZN286" s="192"/>
      <c r="OZO286" s="192"/>
      <c r="OZP286" s="192"/>
      <c r="OZQ286" s="192"/>
      <c r="OZR286" s="192"/>
      <c r="OZS286" s="192"/>
      <c r="OZT286" s="192"/>
      <c r="OZU286" s="192"/>
      <c r="OZV286" s="192"/>
      <c r="OZW286" s="192"/>
      <c r="OZX286" s="192"/>
      <c r="OZY286" s="192"/>
      <c r="OZZ286" s="192"/>
      <c r="PAA286" s="192"/>
      <c r="PAB286" s="192"/>
      <c r="PAC286" s="192"/>
      <c r="PAD286" s="192"/>
      <c r="PAE286" s="192"/>
      <c r="PAF286" s="192"/>
      <c r="PAG286" s="192"/>
      <c r="PAH286" s="192"/>
      <c r="PAI286" s="192"/>
      <c r="PAJ286" s="192"/>
      <c r="PAK286" s="192"/>
      <c r="PAL286" s="192"/>
      <c r="PAM286" s="192"/>
      <c r="PAN286" s="192"/>
      <c r="PAO286" s="192"/>
      <c r="PAP286" s="192"/>
      <c r="PAQ286" s="192"/>
      <c r="PAR286" s="192"/>
      <c r="PAS286" s="192"/>
      <c r="PAT286" s="192"/>
      <c r="PAU286" s="192"/>
      <c r="PAV286" s="192"/>
      <c r="PAW286" s="192"/>
      <c r="PAX286" s="192"/>
      <c r="PAY286" s="192"/>
      <c r="PAZ286" s="192"/>
      <c r="PBA286" s="192"/>
      <c r="PBB286" s="192"/>
      <c r="PBC286" s="192"/>
      <c r="PBD286" s="192"/>
      <c r="PBE286" s="192"/>
      <c r="PBF286" s="192"/>
      <c r="PBG286" s="192"/>
      <c r="PBH286" s="192"/>
      <c r="PBI286" s="192"/>
      <c r="PBJ286" s="192"/>
      <c r="PBK286" s="192"/>
      <c r="PBL286" s="192"/>
      <c r="PBM286" s="192"/>
      <c r="PBN286" s="192"/>
      <c r="PBO286" s="192"/>
      <c r="PBP286" s="192"/>
      <c r="PBQ286" s="192"/>
      <c r="PBR286" s="192"/>
      <c r="PBS286" s="192"/>
      <c r="PBT286" s="192"/>
      <c r="PBU286" s="192"/>
      <c r="PBV286" s="192"/>
      <c r="PBW286" s="192"/>
      <c r="PBX286" s="192"/>
      <c r="PBY286" s="192"/>
      <c r="PBZ286" s="192"/>
      <c r="PCA286" s="192"/>
      <c r="PCB286" s="192"/>
      <c r="PCC286" s="192"/>
      <c r="PCD286" s="192"/>
      <c r="PCE286" s="192"/>
      <c r="PCF286" s="192"/>
      <c r="PCG286" s="192"/>
      <c r="PCH286" s="192"/>
      <c r="PCI286" s="192"/>
      <c r="PCJ286" s="192"/>
      <c r="PCK286" s="192"/>
      <c r="PCL286" s="192"/>
      <c r="PCM286" s="192"/>
      <c r="PCN286" s="192"/>
      <c r="PCO286" s="192"/>
      <c r="PCP286" s="192"/>
      <c r="PCQ286" s="192"/>
      <c r="PCR286" s="192"/>
      <c r="PCS286" s="192"/>
      <c r="PCT286" s="192"/>
      <c r="PCU286" s="192"/>
      <c r="PCV286" s="192"/>
      <c r="PCW286" s="192"/>
      <c r="PCX286" s="192"/>
      <c r="PCY286" s="192"/>
      <c r="PCZ286" s="192"/>
      <c r="PDA286" s="192"/>
      <c r="PDB286" s="192"/>
      <c r="PDC286" s="192"/>
      <c r="PDD286" s="192"/>
      <c r="PDE286" s="192"/>
      <c r="PDF286" s="192"/>
      <c r="PDG286" s="192"/>
      <c r="PDH286" s="192"/>
      <c r="PDI286" s="192"/>
      <c r="PDJ286" s="192"/>
      <c r="PDK286" s="192"/>
      <c r="PDL286" s="192"/>
      <c r="PDM286" s="192"/>
      <c r="PDN286" s="192"/>
      <c r="PDO286" s="192"/>
      <c r="PDP286" s="192"/>
      <c r="PDQ286" s="192"/>
      <c r="PDR286" s="192"/>
      <c r="PDS286" s="192"/>
      <c r="PDT286" s="192"/>
      <c r="PDU286" s="192"/>
      <c r="PDV286" s="192"/>
      <c r="PDW286" s="192"/>
      <c r="PDX286" s="192"/>
      <c r="PDY286" s="192"/>
      <c r="PDZ286" s="192"/>
      <c r="PEA286" s="192"/>
      <c r="PEB286" s="192"/>
      <c r="PEC286" s="192"/>
      <c r="PED286" s="192"/>
      <c r="PEE286" s="192"/>
      <c r="PEF286" s="192"/>
      <c r="PEG286" s="192"/>
      <c r="PEH286" s="192"/>
      <c r="PEI286" s="192"/>
      <c r="PEJ286" s="192"/>
      <c r="PEK286" s="192"/>
      <c r="PEL286" s="192"/>
      <c r="PEM286" s="192"/>
      <c r="PEN286" s="192"/>
      <c r="PEO286" s="192"/>
      <c r="PEP286" s="192"/>
      <c r="PEQ286" s="192"/>
      <c r="PER286" s="192"/>
      <c r="PES286" s="192"/>
      <c r="PET286" s="192"/>
      <c r="PEU286" s="192"/>
      <c r="PEV286" s="192"/>
      <c r="PEW286" s="192"/>
      <c r="PEX286" s="192"/>
      <c r="PEY286" s="192"/>
      <c r="PEZ286" s="192"/>
      <c r="PFA286" s="192"/>
      <c r="PFB286" s="192"/>
      <c r="PFC286" s="192"/>
      <c r="PFD286" s="192"/>
      <c r="PFE286" s="192"/>
      <c r="PFF286" s="192"/>
      <c r="PFG286" s="192"/>
      <c r="PFH286" s="192"/>
      <c r="PFI286" s="192"/>
      <c r="PFJ286" s="192"/>
      <c r="PFK286" s="192"/>
      <c r="PFL286" s="192"/>
      <c r="PFM286" s="192"/>
      <c r="PFN286" s="192"/>
      <c r="PFO286" s="192"/>
      <c r="PFP286" s="192"/>
      <c r="PFQ286" s="192"/>
      <c r="PFR286" s="192"/>
      <c r="PFS286" s="192"/>
      <c r="PFT286" s="192"/>
      <c r="PFU286" s="192"/>
      <c r="PFV286" s="192"/>
      <c r="PFW286" s="192"/>
      <c r="PFX286" s="192"/>
      <c r="PFY286" s="192"/>
      <c r="PFZ286" s="192"/>
      <c r="PGA286" s="192"/>
      <c r="PGB286" s="192"/>
      <c r="PGC286" s="192"/>
      <c r="PGD286" s="192"/>
      <c r="PGE286" s="192"/>
      <c r="PGF286" s="192"/>
      <c r="PGG286" s="192"/>
      <c r="PGH286" s="192"/>
      <c r="PGI286" s="192"/>
      <c r="PGJ286" s="192"/>
      <c r="PGK286" s="192"/>
      <c r="PGL286" s="192"/>
      <c r="PGM286" s="192"/>
      <c r="PGN286" s="192"/>
      <c r="PGO286" s="192"/>
      <c r="PGP286" s="192"/>
      <c r="PGQ286" s="192"/>
      <c r="PGR286" s="192"/>
      <c r="PGS286" s="192"/>
      <c r="PGT286" s="192"/>
      <c r="PGU286" s="192"/>
      <c r="PGV286" s="192"/>
      <c r="PGW286" s="192"/>
      <c r="PGX286" s="192"/>
      <c r="PGY286" s="192"/>
      <c r="PGZ286" s="192"/>
      <c r="PHA286" s="192"/>
      <c r="PHB286" s="192"/>
      <c r="PHC286" s="192"/>
      <c r="PHD286" s="192"/>
      <c r="PHE286" s="192"/>
      <c r="PHF286" s="192"/>
      <c r="PHG286" s="192"/>
      <c r="PHH286" s="192"/>
      <c r="PHI286" s="192"/>
      <c r="PHJ286" s="192"/>
      <c r="PHK286" s="192"/>
      <c r="PHL286" s="192"/>
      <c r="PHM286" s="192"/>
      <c r="PHN286" s="192"/>
      <c r="PHO286" s="192"/>
      <c r="PHP286" s="192"/>
      <c r="PHQ286" s="192"/>
      <c r="PHR286" s="192"/>
      <c r="PHS286" s="192"/>
      <c r="PHT286" s="192"/>
      <c r="PHU286" s="192"/>
      <c r="PHV286" s="192"/>
      <c r="PHW286" s="192"/>
      <c r="PHX286" s="192"/>
      <c r="PHY286" s="192"/>
      <c r="PHZ286" s="192"/>
      <c r="PIA286" s="192"/>
      <c r="PIB286" s="192"/>
      <c r="PIC286" s="192"/>
      <c r="PID286" s="192"/>
      <c r="PIE286" s="192"/>
      <c r="PIF286" s="192"/>
      <c r="PIG286" s="192"/>
      <c r="PIH286" s="192"/>
      <c r="PII286" s="192"/>
      <c r="PIJ286" s="192"/>
      <c r="PIK286" s="192"/>
      <c r="PIL286" s="192"/>
      <c r="PIM286" s="192"/>
      <c r="PIN286" s="192"/>
      <c r="PIO286" s="192"/>
      <c r="PIP286" s="192"/>
      <c r="PIQ286" s="192"/>
      <c r="PIR286" s="192"/>
      <c r="PIS286" s="192"/>
      <c r="PIT286" s="192"/>
      <c r="PIU286" s="192"/>
      <c r="PIV286" s="192"/>
      <c r="PIW286" s="192"/>
      <c r="PIX286" s="192"/>
      <c r="PIY286" s="192"/>
      <c r="PIZ286" s="192"/>
      <c r="PJA286" s="192"/>
      <c r="PJB286" s="192"/>
      <c r="PJC286" s="192"/>
      <c r="PJD286" s="192"/>
      <c r="PJE286" s="192"/>
      <c r="PJF286" s="192"/>
      <c r="PJG286" s="192"/>
      <c r="PJH286" s="192"/>
      <c r="PJI286" s="192"/>
      <c r="PJJ286" s="192"/>
      <c r="PJK286" s="192"/>
      <c r="PJL286" s="192"/>
      <c r="PJM286" s="192"/>
      <c r="PJN286" s="192"/>
      <c r="PJO286" s="192"/>
      <c r="PJP286" s="192"/>
      <c r="PJQ286" s="192"/>
      <c r="PJR286" s="192"/>
      <c r="PJS286" s="192"/>
      <c r="PJT286" s="192"/>
      <c r="PJU286" s="192"/>
      <c r="PJV286" s="192"/>
      <c r="PJW286" s="192"/>
      <c r="PJX286" s="192"/>
      <c r="PJY286" s="192"/>
      <c r="PJZ286" s="192"/>
      <c r="PKA286" s="192"/>
      <c r="PKB286" s="192"/>
      <c r="PKC286" s="192"/>
      <c r="PKD286" s="192"/>
      <c r="PKE286" s="192"/>
      <c r="PKF286" s="192"/>
      <c r="PKG286" s="192"/>
      <c r="PKH286" s="192"/>
      <c r="PKI286" s="192"/>
      <c r="PKJ286" s="192"/>
      <c r="PKK286" s="192"/>
      <c r="PKL286" s="192"/>
      <c r="PKM286" s="192"/>
      <c r="PKN286" s="192"/>
      <c r="PKO286" s="192"/>
      <c r="PKP286" s="192"/>
      <c r="PKQ286" s="192"/>
      <c r="PKR286" s="192"/>
      <c r="PKS286" s="192"/>
      <c r="PKT286" s="192"/>
      <c r="PKU286" s="192"/>
      <c r="PKV286" s="192"/>
      <c r="PKW286" s="192"/>
      <c r="PKX286" s="192"/>
      <c r="PKY286" s="192"/>
      <c r="PKZ286" s="192"/>
      <c r="PLA286" s="192"/>
      <c r="PLB286" s="192"/>
      <c r="PLC286" s="192"/>
      <c r="PLD286" s="192"/>
      <c r="PLE286" s="192"/>
      <c r="PLF286" s="192"/>
      <c r="PLG286" s="192"/>
      <c r="PLH286" s="192"/>
      <c r="PLI286" s="192"/>
      <c r="PLJ286" s="192"/>
      <c r="PLK286" s="192"/>
      <c r="PLL286" s="192"/>
      <c r="PLM286" s="192"/>
      <c r="PLN286" s="192"/>
      <c r="PLO286" s="192"/>
      <c r="PLP286" s="192"/>
      <c r="PLQ286" s="192"/>
      <c r="PLR286" s="192"/>
      <c r="PLS286" s="192"/>
      <c r="PLT286" s="192"/>
      <c r="PLU286" s="192"/>
      <c r="PLV286" s="192"/>
      <c r="PLW286" s="192"/>
      <c r="PLX286" s="192"/>
      <c r="PLY286" s="192"/>
      <c r="PLZ286" s="192"/>
      <c r="PMA286" s="192"/>
      <c r="PMB286" s="192"/>
      <c r="PMC286" s="192"/>
      <c r="PMD286" s="192"/>
      <c r="PME286" s="192"/>
      <c r="PMF286" s="192"/>
      <c r="PMG286" s="192"/>
      <c r="PMH286" s="192"/>
      <c r="PMI286" s="192"/>
      <c r="PMJ286" s="192"/>
      <c r="PMK286" s="192"/>
      <c r="PML286" s="192"/>
      <c r="PMM286" s="192"/>
      <c r="PMN286" s="192"/>
      <c r="PMO286" s="192"/>
      <c r="PMP286" s="192"/>
      <c r="PMQ286" s="192"/>
      <c r="PMR286" s="192"/>
      <c r="PMS286" s="192"/>
      <c r="PMT286" s="192"/>
      <c r="PMU286" s="192"/>
      <c r="PMV286" s="192"/>
      <c r="PMW286" s="192"/>
      <c r="PMX286" s="192"/>
      <c r="PMY286" s="192"/>
      <c r="PMZ286" s="192"/>
      <c r="PNA286" s="192"/>
      <c r="PNB286" s="192"/>
      <c r="PNC286" s="192"/>
      <c r="PND286" s="192"/>
      <c r="PNE286" s="192"/>
      <c r="PNF286" s="192"/>
      <c r="PNG286" s="192"/>
      <c r="PNH286" s="192"/>
      <c r="PNI286" s="192"/>
      <c r="PNJ286" s="192"/>
      <c r="PNK286" s="192"/>
      <c r="PNL286" s="192"/>
      <c r="PNM286" s="192"/>
      <c r="PNN286" s="192"/>
      <c r="PNO286" s="192"/>
      <c r="PNP286" s="192"/>
      <c r="PNQ286" s="192"/>
      <c r="PNR286" s="192"/>
      <c r="PNS286" s="192"/>
      <c r="PNT286" s="192"/>
      <c r="PNU286" s="192"/>
      <c r="PNV286" s="192"/>
      <c r="PNW286" s="192"/>
      <c r="PNX286" s="192"/>
      <c r="PNY286" s="192"/>
      <c r="PNZ286" s="192"/>
      <c r="POA286" s="192"/>
      <c r="POB286" s="192"/>
      <c r="POC286" s="192"/>
      <c r="POD286" s="192"/>
      <c r="POE286" s="192"/>
      <c r="POF286" s="192"/>
      <c r="POG286" s="192"/>
      <c r="POH286" s="192"/>
      <c r="POI286" s="192"/>
      <c r="POJ286" s="192"/>
      <c r="POK286" s="192"/>
      <c r="POL286" s="192"/>
      <c r="POM286" s="192"/>
      <c r="PON286" s="192"/>
      <c r="POO286" s="192"/>
      <c r="POP286" s="192"/>
      <c r="POQ286" s="192"/>
      <c r="POR286" s="192"/>
      <c r="POS286" s="192"/>
      <c r="POT286" s="192"/>
      <c r="POU286" s="192"/>
      <c r="POV286" s="192"/>
      <c r="POW286" s="192"/>
      <c r="POX286" s="192"/>
      <c r="POY286" s="192"/>
      <c r="POZ286" s="192"/>
      <c r="PPA286" s="192"/>
      <c r="PPB286" s="192"/>
      <c r="PPC286" s="192"/>
      <c r="PPD286" s="192"/>
      <c r="PPE286" s="192"/>
      <c r="PPF286" s="192"/>
      <c r="PPG286" s="192"/>
      <c r="PPH286" s="192"/>
      <c r="PPI286" s="192"/>
      <c r="PPJ286" s="192"/>
      <c r="PPK286" s="192"/>
      <c r="PPL286" s="192"/>
      <c r="PPM286" s="192"/>
      <c r="PPN286" s="192"/>
      <c r="PPO286" s="192"/>
      <c r="PPP286" s="192"/>
      <c r="PPQ286" s="192"/>
      <c r="PPR286" s="192"/>
      <c r="PPS286" s="192"/>
      <c r="PPT286" s="192"/>
      <c r="PPU286" s="192"/>
      <c r="PPV286" s="192"/>
      <c r="PPW286" s="192"/>
      <c r="PPX286" s="192"/>
      <c r="PPY286" s="192"/>
      <c r="PPZ286" s="192"/>
      <c r="PQA286" s="192"/>
      <c r="PQB286" s="192"/>
      <c r="PQC286" s="192"/>
      <c r="PQD286" s="192"/>
      <c r="PQE286" s="192"/>
      <c r="PQF286" s="192"/>
      <c r="PQG286" s="192"/>
      <c r="PQH286" s="192"/>
      <c r="PQI286" s="192"/>
      <c r="PQJ286" s="192"/>
      <c r="PQK286" s="192"/>
      <c r="PQL286" s="192"/>
      <c r="PQM286" s="192"/>
      <c r="PQN286" s="192"/>
      <c r="PQO286" s="192"/>
      <c r="PQP286" s="192"/>
      <c r="PQQ286" s="192"/>
      <c r="PQR286" s="192"/>
      <c r="PQS286" s="192"/>
      <c r="PQT286" s="192"/>
      <c r="PQU286" s="192"/>
      <c r="PQV286" s="192"/>
      <c r="PQW286" s="192"/>
      <c r="PQX286" s="192"/>
      <c r="PQY286" s="192"/>
      <c r="PQZ286" s="192"/>
      <c r="PRA286" s="192"/>
      <c r="PRB286" s="192"/>
      <c r="PRC286" s="192"/>
      <c r="PRD286" s="192"/>
      <c r="PRE286" s="192"/>
      <c r="PRF286" s="192"/>
      <c r="PRG286" s="192"/>
      <c r="PRH286" s="192"/>
      <c r="PRI286" s="192"/>
      <c r="PRJ286" s="192"/>
      <c r="PRK286" s="192"/>
      <c r="PRL286" s="192"/>
      <c r="PRM286" s="192"/>
      <c r="PRN286" s="192"/>
      <c r="PRO286" s="192"/>
      <c r="PRP286" s="192"/>
      <c r="PRQ286" s="192"/>
      <c r="PRR286" s="192"/>
      <c r="PRS286" s="192"/>
      <c r="PRT286" s="192"/>
      <c r="PRU286" s="192"/>
      <c r="PRV286" s="192"/>
      <c r="PRW286" s="192"/>
      <c r="PRX286" s="192"/>
      <c r="PRY286" s="192"/>
      <c r="PRZ286" s="192"/>
      <c r="PSA286" s="192"/>
      <c r="PSB286" s="192"/>
      <c r="PSC286" s="192"/>
      <c r="PSD286" s="192"/>
      <c r="PSE286" s="192"/>
      <c r="PSF286" s="192"/>
      <c r="PSG286" s="192"/>
      <c r="PSH286" s="192"/>
      <c r="PSI286" s="192"/>
      <c r="PSJ286" s="192"/>
      <c r="PSK286" s="192"/>
      <c r="PSL286" s="192"/>
      <c r="PSM286" s="192"/>
      <c r="PSN286" s="192"/>
      <c r="PSO286" s="192"/>
      <c r="PSP286" s="192"/>
      <c r="PSQ286" s="192"/>
      <c r="PSR286" s="192"/>
      <c r="PSS286" s="192"/>
      <c r="PST286" s="192"/>
      <c r="PSU286" s="192"/>
      <c r="PSV286" s="192"/>
      <c r="PSW286" s="192"/>
      <c r="PSX286" s="192"/>
      <c r="PSY286" s="192"/>
      <c r="PSZ286" s="192"/>
      <c r="PTA286" s="192"/>
      <c r="PTB286" s="192"/>
      <c r="PTC286" s="192"/>
      <c r="PTD286" s="192"/>
      <c r="PTE286" s="192"/>
      <c r="PTF286" s="192"/>
      <c r="PTG286" s="192"/>
      <c r="PTH286" s="192"/>
      <c r="PTI286" s="192"/>
      <c r="PTJ286" s="192"/>
      <c r="PTK286" s="192"/>
      <c r="PTL286" s="192"/>
      <c r="PTM286" s="192"/>
      <c r="PTN286" s="192"/>
      <c r="PTO286" s="192"/>
      <c r="PTP286" s="192"/>
      <c r="PTQ286" s="192"/>
      <c r="PTR286" s="192"/>
      <c r="PTS286" s="192"/>
      <c r="PTT286" s="192"/>
      <c r="PTU286" s="192"/>
      <c r="PTV286" s="192"/>
      <c r="PTW286" s="192"/>
      <c r="PTX286" s="192"/>
      <c r="PTY286" s="192"/>
      <c r="PTZ286" s="192"/>
      <c r="PUA286" s="192"/>
      <c r="PUB286" s="192"/>
      <c r="PUC286" s="192"/>
      <c r="PUD286" s="192"/>
      <c r="PUE286" s="192"/>
      <c r="PUF286" s="192"/>
      <c r="PUG286" s="192"/>
      <c r="PUH286" s="192"/>
      <c r="PUI286" s="192"/>
      <c r="PUJ286" s="192"/>
      <c r="PUK286" s="192"/>
      <c r="PUL286" s="192"/>
      <c r="PUM286" s="192"/>
      <c r="PUN286" s="192"/>
      <c r="PUO286" s="192"/>
      <c r="PUP286" s="192"/>
      <c r="PUQ286" s="192"/>
      <c r="PUR286" s="192"/>
      <c r="PUS286" s="192"/>
      <c r="PUT286" s="192"/>
      <c r="PUU286" s="192"/>
      <c r="PUV286" s="192"/>
      <c r="PUW286" s="192"/>
      <c r="PUX286" s="192"/>
      <c r="PUY286" s="192"/>
      <c r="PUZ286" s="192"/>
      <c r="PVA286" s="192"/>
      <c r="PVB286" s="192"/>
      <c r="PVC286" s="192"/>
      <c r="PVD286" s="192"/>
      <c r="PVE286" s="192"/>
      <c r="PVF286" s="192"/>
      <c r="PVG286" s="192"/>
      <c r="PVH286" s="192"/>
      <c r="PVI286" s="192"/>
      <c r="PVJ286" s="192"/>
      <c r="PVK286" s="192"/>
      <c r="PVL286" s="192"/>
      <c r="PVM286" s="192"/>
      <c r="PVN286" s="192"/>
      <c r="PVO286" s="192"/>
      <c r="PVP286" s="192"/>
      <c r="PVQ286" s="192"/>
      <c r="PVR286" s="192"/>
      <c r="PVS286" s="192"/>
      <c r="PVT286" s="192"/>
      <c r="PVU286" s="192"/>
      <c r="PVV286" s="192"/>
      <c r="PVW286" s="192"/>
      <c r="PVX286" s="192"/>
      <c r="PVY286" s="192"/>
      <c r="PVZ286" s="192"/>
      <c r="PWA286" s="192"/>
      <c r="PWB286" s="192"/>
      <c r="PWC286" s="192"/>
      <c r="PWD286" s="192"/>
      <c r="PWE286" s="192"/>
      <c r="PWF286" s="192"/>
      <c r="PWG286" s="192"/>
      <c r="PWH286" s="192"/>
      <c r="PWI286" s="192"/>
      <c r="PWJ286" s="192"/>
      <c r="PWK286" s="192"/>
      <c r="PWL286" s="192"/>
      <c r="PWM286" s="192"/>
      <c r="PWN286" s="192"/>
      <c r="PWO286" s="192"/>
      <c r="PWP286" s="192"/>
      <c r="PWQ286" s="192"/>
      <c r="PWR286" s="192"/>
      <c r="PWS286" s="192"/>
      <c r="PWT286" s="192"/>
      <c r="PWU286" s="192"/>
      <c r="PWV286" s="192"/>
      <c r="PWW286" s="192"/>
      <c r="PWX286" s="192"/>
      <c r="PWY286" s="192"/>
      <c r="PWZ286" s="192"/>
      <c r="PXA286" s="192"/>
      <c r="PXB286" s="192"/>
      <c r="PXC286" s="192"/>
      <c r="PXD286" s="192"/>
      <c r="PXE286" s="192"/>
      <c r="PXF286" s="192"/>
      <c r="PXG286" s="192"/>
      <c r="PXH286" s="192"/>
      <c r="PXI286" s="192"/>
      <c r="PXJ286" s="192"/>
      <c r="PXK286" s="192"/>
      <c r="PXL286" s="192"/>
      <c r="PXM286" s="192"/>
      <c r="PXN286" s="192"/>
      <c r="PXO286" s="192"/>
      <c r="PXP286" s="192"/>
      <c r="PXQ286" s="192"/>
      <c r="PXR286" s="192"/>
      <c r="PXS286" s="192"/>
      <c r="PXT286" s="192"/>
      <c r="PXU286" s="192"/>
      <c r="PXV286" s="192"/>
      <c r="PXW286" s="192"/>
      <c r="PXX286" s="192"/>
      <c r="PXY286" s="192"/>
      <c r="PXZ286" s="192"/>
      <c r="PYA286" s="192"/>
      <c r="PYB286" s="192"/>
      <c r="PYC286" s="192"/>
      <c r="PYD286" s="192"/>
      <c r="PYE286" s="192"/>
      <c r="PYF286" s="192"/>
      <c r="PYG286" s="192"/>
      <c r="PYH286" s="192"/>
      <c r="PYI286" s="192"/>
      <c r="PYJ286" s="192"/>
      <c r="PYK286" s="192"/>
      <c r="PYL286" s="192"/>
      <c r="PYM286" s="192"/>
      <c r="PYN286" s="192"/>
      <c r="PYO286" s="192"/>
      <c r="PYP286" s="192"/>
      <c r="PYQ286" s="192"/>
      <c r="PYR286" s="192"/>
      <c r="PYS286" s="192"/>
      <c r="PYT286" s="192"/>
      <c r="PYU286" s="192"/>
      <c r="PYV286" s="192"/>
      <c r="PYW286" s="192"/>
      <c r="PYX286" s="192"/>
      <c r="PYY286" s="192"/>
      <c r="PYZ286" s="192"/>
      <c r="PZA286" s="192"/>
      <c r="PZB286" s="192"/>
      <c r="PZC286" s="192"/>
      <c r="PZD286" s="192"/>
      <c r="PZE286" s="192"/>
      <c r="PZF286" s="192"/>
      <c r="PZG286" s="192"/>
      <c r="PZH286" s="192"/>
      <c r="PZI286" s="192"/>
      <c r="PZJ286" s="192"/>
      <c r="PZK286" s="192"/>
      <c r="PZL286" s="192"/>
      <c r="PZM286" s="192"/>
      <c r="PZN286" s="192"/>
      <c r="PZO286" s="192"/>
      <c r="PZP286" s="192"/>
      <c r="PZQ286" s="192"/>
      <c r="PZR286" s="192"/>
      <c r="PZS286" s="192"/>
      <c r="PZT286" s="192"/>
      <c r="PZU286" s="192"/>
      <c r="PZV286" s="192"/>
      <c r="PZW286" s="192"/>
      <c r="PZX286" s="192"/>
      <c r="PZY286" s="192"/>
      <c r="PZZ286" s="192"/>
      <c r="QAA286" s="192"/>
      <c r="QAB286" s="192"/>
      <c r="QAC286" s="192"/>
      <c r="QAD286" s="192"/>
      <c r="QAE286" s="192"/>
      <c r="QAF286" s="192"/>
      <c r="QAG286" s="192"/>
      <c r="QAH286" s="192"/>
      <c r="QAI286" s="192"/>
      <c r="QAJ286" s="192"/>
      <c r="QAK286" s="192"/>
      <c r="QAL286" s="192"/>
      <c r="QAM286" s="192"/>
      <c r="QAN286" s="192"/>
      <c r="QAO286" s="192"/>
      <c r="QAP286" s="192"/>
      <c r="QAQ286" s="192"/>
      <c r="QAR286" s="192"/>
      <c r="QAS286" s="192"/>
      <c r="QAT286" s="192"/>
      <c r="QAU286" s="192"/>
      <c r="QAV286" s="192"/>
      <c r="QAW286" s="192"/>
      <c r="QAX286" s="192"/>
      <c r="QAY286" s="192"/>
      <c r="QAZ286" s="192"/>
      <c r="QBA286" s="192"/>
      <c r="QBB286" s="192"/>
      <c r="QBC286" s="192"/>
      <c r="QBD286" s="192"/>
      <c r="QBE286" s="192"/>
      <c r="QBF286" s="192"/>
      <c r="QBG286" s="192"/>
      <c r="QBH286" s="192"/>
      <c r="QBI286" s="192"/>
      <c r="QBJ286" s="192"/>
      <c r="QBK286" s="192"/>
      <c r="QBL286" s="192"/>
      <c r="QBM286" s="192"/>
      <c r="QBN286" s="192"/>
      <c r="QBO286" s="192"/>
      <c r="QBP286" s="192"/>
      <c r="QBQ286" s="192"/>
      <c r="QBR286" s="192"/>
      <c r="QBS286" s="192"/>
      <c r="QBT286" s="192"/>
      <c r="QBU286" s="192"/>
      <c r="QBV286" s="192"/>
      <c r="QBW286" s="192"/>
      <c r="QBX286" s="192"/>
      <c r="QBY286" s="192"/>
      <c r="QBZ286" s="192"/>
      <c r="QCA286" s="192"/>
      <c r="QCB286" s="192"/>
      <c r="QCC286" s="192"/>
      <c r="QCD286" s="192"/>
      <c r="QCE286" s="192"/>
      <c r="QCF286" s="192"/>
      <c r="QCG286" s="192"/>
      <c r="QCH286" s="192"/>
      <c r="QCI286" s="192"/>
      <c r="QCJ286" s="192"/>
      <c r="QCK286" s="192"/>
      <c r="QCL286" s="192"/>
      <c r="QCM286" s="192"/>
      <c r="QCN286" s="192"/>
      <c r="QCO286" s="192"/>
      <c r="QCP286" s="192"/>
      <c r="QCQ286" s="192"/>
      <c r="QCR286" s="192"/>
      <c r="QCS286" s="192"/>
      <c r="QCT286" s="192"/>
      <c r="QCU286" s="192"/>
      <c r="QCV286" s="192"/>
      <c r="QCW286" s="192"/>
      <c r="QCX286" s="192"/>
      <c r="QCY286" s="192"/>
      <c r="QCZ286" s="192"/>
      <c r="QDA286" s="192"/>
      <c r="QDB286" s="192"/>
      <c r="QDC286" s="192"/>
      <c r="QDD286" s="192"/>
      <c r="QDE286" s="192"/>
      <c r="QDF286" s="192"/>
      <c r="QDG286" s="192"/>
      <c r="QDH286" s="192"/>
      <c r="QDI286" s="192"/>
      <c r="QDJ286" s="192"/>
      <c r="QDK286" s="192"/>
      <c r="QDL286" s="192"/>
      <c r="QDM286" s="192"/>
      <c r="QDN286" s="192"/>
      <c r="QDO286" s="192"/>
      <c r="QDP286" s="192"/>
      <c r="QDQ286" s="192"/>
      <c r="QDR286" s="192"/>
      <c r="QDS286" s="192"/>
      <c r="QDT286" s="192"/>
      <c r="QDU286" s="192"/>
      <c r="QDV286" s="192"/>
      <c r="QDW286" s="192"/>
      <c r="QDX286" s="192"/>
      <c r="QDY286" s="192"/>
      <c r="QDZ286" s="192"/>
      <c r="QEA286" s="192"/>
      <c r="QEB286" s="192"/>
      <c r="QEC286" s="192"/>
      <c r="QED286" s="192"/>
      <c r="QEE286" s="192"/>
      <c r="QEF286" s="192"/>
      <c r="QEG286" s="192"/>
      <c r="QEH286" s="192"/>
      <c r="QEI286" s="192"/>
      <c r="QEJ286" s="192"/>
      <c r="QEK286" s="192"/>
      <c r="QEL286" s="192"/>
      <c r="QEM286" s="192"/>
      <c r="QEN286" s="192"/>
      <c r="QEO286" s="192"/>
      <c r="QEP286" s="192"/>
      <c r="QEQ286" s="192"/>
      <c r="QER286" s="192"/>
      <c r="QES286" s="192"/>
      <c r="QET286" s="192"/>
      <c r="QEU286" s="192"/>
      <c r="QEV286" s="192"/>
      <c r="QEW286" s="192"/>
      <c r="QEX286" s="192"/>
      <c r="QEY286" s="192"/>
      <c r="QEZ286" s="192"/>
      <c r="QFA286" s="192"/>
      <c r="QFB286" s="192"/>
      <c r="QFC286" s="192"/>
      <c r="QFD286" s="192"/>
      <c r="QFE286" s="192"/>
      <c r="QFF286" s="192"/>
      <c r="QFG286" s="192"/>
      <c r="QFH286" s="192"/>
      <c r="QFI286" s="192"/>
      <c r="QFJ286" s="192"/>
      <c r="QFK286" s="192"/>
      <c r="QFL286" s="192"/>
      <c r="QFM286" s="192"/>
      <c r="QFN286" s="192"/>
      <c r="QFO286" s="192"/>
      <c r="QFP286" s="192"/>
      <c r="QFQ286" s="192"/>
      <c r="QFR286" s="192"/>
      <c r="QFS286" s="192"/>
      <c r="QFT286" s="192"/>
      <c r="QFU286" s="192"/>
      <c r="QFV286" s="192"/>
      <c r="QFW286" s="192"/>
      <c r="QFX286" s="192"/>
      <c r="QFY286" s="192"/>
      <c r="QFZ286" s="192"/>
      <c r="QGA286" s="192"/>
      <c r="QGB286" s="192"/>
      <c r="QGC286" s="192"/>
      <c r="QGD286" s="192"/>
      <c r="QGE286" s="192"/>
      <c r="QGF286" s="192"/>
      <c r="QGG286" s="192"/>
      <c r="QGH286" s="192"/>
      <c r="QGI286" s="192"/>
      <c r="QGJ286" s="192"/>
      <c r="QGK286" s="192"/>
      <c r="QGL286" s="192"/>
      <c r="QGM286" s="192"/>
      <c r="QGN286" s="192"/>
      <c r="QGO286" s="192"/>
      <c r="QGP286" s="192"/>
      <c r="QGQ286" s="192"/>
      <c r="QGR286" s="192"/>
      <c r="QGS286" s="192"/>
      <c r="QGT286" s="192"/>
      <c r="QGU286" s="192"/>
      <c r="QGV286" s="192"/>
      <c r="QGW286" s="192"/>
      <c r="QGX286" s="192"/>
      <c r="QGY286" s="192"/>
      <c r="QGZ286" s="192"/>
      <c r="QHA286" s="192"/>
      <c r="QHB286" s="192"/>
      <c r="QHC286" s="192"/>
      <c r="QHD286" s="192"/>
      <c r="QHE286" s="192"/>
      <c r="QHF286" s="192"/>
      <c r="QHG286" s="192"/>
      <c r="QHH286" s="192"/>
      <c r="QHI286" s="192"/>
      <c r="QHJ286" s="192"/>
      <c r="QHK286" s="192"/>
      <c r="QHL286" s="192"/>
      <c r="QHM286" s="192"/>
      <c r="QHN286" s="192"/>
      <c r="QHO286" s="192"/>
      <c r="QHP286" s="192"/>
      <c r="QHQ286" s="192"/>
      <c r="QHR286" s="192"/>
      <c r="QHS286" s="192"/>
      <c r="QHT286" s="192"/>
      <c r="QHU286" s="192"/>
      <c r="QHV286" s="192"/>
      <c r="QHW286" s="192"/>
      <c r="QHX286" s="192"/>
      <c r="QHY286" s="192"/>
      <c r="QHZ286" s="192"/>
      <c r="QIA286" s="192"/>
      <c r="QIB286" s="192"/>
      <c r="QIC286" s="192"/>
      <c r="QID286" s="192"/>
      <c r="QIE286" s="192"/>
      <c r="QIF286" s="192"/>
      <c r="QIG286" s="192"/>
      <c r="QIH286" s="192"/>
      <c r="QII286" s="192"/>
      <c r="QIJ286" s="192"/>
      <c r="QIK286" s="192"/>
      <c r="QIL286" s="192"/>
      <c r="QIM286" s="192"/>
      <c r="QIN286" s="192"/>
      <c r="QIO286" s="192"/>
      <c r="QIP286" s="192"/>
      <c r="QIQ286" s="192"/>
      <c r="QIR286" s="192"/>
      <c r="QIS286" s="192"/>
      <c r="QIT286" s="192"/>
      <c r="QIU286" s="192"/>
      <c r="QIV286" s="192"/>
      <c r="QIW286" s="192"/>
      <c r="QIX286" s="192"/>
      <c r="QIY286" s="192"/>
      <c r="QIZ286" s="192"/>
      <c r="QJA286" s="192"/>
      <c r="QJB286" s="192"/>
      <c r="QJC286" s="192"/>
      <c r="QJD286" s="192"/>
      <c r="QJE286" s="192"/>
      <c r="QJF286" s="192"/>
      <c r="QJG286" s="192"/>
      <c r="QJH286" s="192"/>
      <c r="QJI286" s="192"/>
      <c r="QJJ286" s="192"/>
      <c r="QJK286" s="192"/>
      <c r="QJL286" s="192"/>
      <c r="QJM286" s="192"/>
      <c r="QJN286" s="192"/>
      <c r="QJO286" s="192"/>
      <c r="QJP286" s="192"/>
      <c r="QJQ286" s="192"/>
      <c r="QJR286" s="192"/>
      <c r="QJS286" s="192"/>
      <c r="QJT286" s="192"/>
      <c r="QJU286" s="192"/>
      <c r="QJV286" s="192"/>
      <c r="QJW286" s="192"/>
      <c r="QJX286" s="192"/>
      <c r="QJY286" s="192"/>
      <c r="QJZ286" s="192"/>
      <c r="QKA286" s="192"/>
      <c r="QKB286" s="192"/>
      <c r="QKC286" s="192"/>
      <c r="QKD286" s="192"/>
      <c r="QKE286" s="192"/>
      <c r="QKF286" s="192"/>
      <c r="QKG286" s="192"/>
      <c r="QKH286" s="192"/>
      <c r="QKI286" s="192"/>
      <c r="QKJ286" s="192"/>
      <c r="QKK286" s="192"/>
      <c r="QKL286" s="192"/>
      <c r="QKM286" s="192"/>
      <c r="QKN286" s="192"/>
      <c r="QKO286" s="192"/>
      <c r="QKP286" s="192"/>
      <c r="QKQ286" s="192"/>
      <c r="QKR286" s="192"/>
      <c r="QKS286" s="192"/>
      <c r="QKT286" s="192"/>
      <c r="QKU286" s="192"/>
      <c r="QKV286" s="192"/>
      <c r="QKW286" s="192"/>
      <c r="QKX286" s="192"/>
      <c r="QKY286" s="192"/>
      <c r="QKZ286" s="192"/>
      <c r="QLA286" s="192"/>
      <c r="QLB286" s="192"/>
      <c r="QLC286" s="192"/>
      <c r="QLD286" s="192"/>
      <c r="QLE286" s="192"/>
      <c r="QLF286" s="192"/>
      <c r="QLG286" s="192"/>
      <c r="QLH286" s="192"/>
      <c r="QLI286" s="192"/>
      <c r="QLJ286" s="192"/>
      <c r="QLK286" s="192"/>
      <c r="QLL286" s="192"/>
      <c r="QLM286" s="192"/>
      <c r="QLN286" s="192"/>
      <c r="QLO286" s="192"/>
      <c r="QLP286" s="192"/>
      <c r="QLQ286" s="192"/>
      <c r="QLR286" s="192"/>
      <c r="QLS286" s="192"/>
      <c r="QLT286" s="192"/>
      <c r="QLU286" s="192"/>
      <c r="QLV286" s="192"/>
      <c r="QLW286" s="192"/>
      <c r="QLX286" s="192"/>
      <c r="QLY286" s="192"/>
      <c r="QLZ286" s="192"/>
      <c r="QMA286" s="192"/>
      <c r="QMB286" s="192"/>
      <c r="QMC286" s="192"/>
      <c r="QMD286" s="192"/>
      <c r="QME286" s="192"/>
      <c r="QMF286" s="192"/>
      <c r="QMG286" s="192"/>
      <c r="QMH286" s="192"/>
      <c r="QMI286" s="192"/>
      <c r="QMJ286" s="192"/>
      <c r="QMK286" s="192"/>
      <c r="QML286" s="192"/>
      <c r="QMM286" s="192"/>
      <c r="QMN286" s="192"/>
      <c r="QMO286" s="192"/>
      <c r="QMP286" s="192"/>
      <c r="QMQ286" s="192"/>
      <c r="QMR286" s="192"/>
      <c r="QMS286" s="192"/>
      <c r="QMT286" s="192"/>
      <c r="QMU286" s="192"/>
      <c r="QMV286" s="192"/>
      <c r="QMW286" s="192"/>
      <c r="QMX286" s="192"/>
      <c r="QMY286" s="192"/>
      <c r="QMZ286" s="192"/>
      <c r="QNA286" s="192"/>
      <c r="QNB286" s="192"/>
      <c r="QNC286" s="192"/>
      <c r="QND286" s="192"/>
      <c r="QNE286" s="192"/>
      <c r="QNF286" s="192"/>
      <c r="QNG286" s="192"/>
      <c r="QNH286" s="192"/>
      <c r="QNI286" s="192"/>
      <c r="QNJ286" s="192"/>
      <c r="QNK286" s="192"/>
      <c r="QNL286" s="192"/>
      <c r="QNM286" s="192"/>
      <c r="QNN286" s="192"/>
      <c r="QNO286" s="192"/>
      <c r="QNP286" s="192"/>
      <c r="QNQ286" s="192"/>
      <c r="QNR286" s="192"/>
      <c r="QNS286" s="192"/>
      <c r="QNT286" s="192"/>
      <c r="QNU286" s="192"/>
      <c r="QNV286" s="192"/>
      <c r="QNW286" s="192"/>
      <c r="QNX286" s="192"/>
      <c r="QNY286" s="192"/>
      <c r="QNZ286" s="192"/>
      <c r="QOA286" s="192"/>
      <c r="QOB286" s="192"/>
      <c r="QOC286" s="192"/>
      <c r="QOD286" s="192"/>
      <c r="QOE286" s="192"/>
      <c r="QOF286" s="192"/>
      <c r="QOG286" s="192"/>
      <c r="QOH286" s="192"/>
      <c r="QOI286" s="192"/>
      <c r="QOJ286" s="192"/>
      <c r="QOK286" s="192"/>
      <c r="QOL286" s="192"/>
      <c r="QOM286" s="192"/>
      <c r="QON286" s="192"/>
      <c r="QOO286" s="192"/>
      <c r="QOP286" s="192"/>
      <c r="QOQ286" s="192"/>
      <c r="QOR286" s="192"/>
      <c r="QOS286" s="192"/>
      <c r="QOT286" s="192"/>
      <c r="QOU286" s="192"/>
      <c r="QOV286" s="192"/>
      <c r="QOW286" s="192"/>
      <c r="QOX286" s="192"/>
      <c r="QOY286" s="192"/>
      <c r="QOZ286" s="192"/>
      <c r="QPA286" s="192"/>
      <c r="QPB286" s="192"/>
      <c r="QPC286" s="192"/>
      <c r="QPD286" s="192"/>
      <c r="QPE286" s="192"/>
      <c r="QPF286" s="192"/>
      <c r="QPG286" s="192"/>
      <c r="QPH286" s="192"/>
      <c r="QPI286" s="192"/>
      <c r="QPJ286" s="192"/>
      <c r="QPK286" s="192"/>
      <c r="QPL286" s="192"/>
      <c r="QPM286" s="192"/>
      <c r="QPN286" s="192"/>
      <c r="QPO286" s="192"/>
      <c r="QPP286" s="192"/>
      <c r="QPQ286" s="192"/>
      <c r="QPR286" s="192"/>
      <c r="QPS286" s="192"/>
      <c r="QPT286" s="192"/>
      <c r="QPU286" s="192"/>
      <c r="QPV286" s="192"/>
      <c r="QPW286" s="192"/>
      <c r="QPX286" s="192"/>
      <c r="QPY286" s="192"/>
      <c r="QPZ286" s="192"/>
      <c r="QQA286" s="192"/>
      <c r="QQB286" s="192"/>
      <c r="QQC286" s="192"/>
      <c r="QQD286" s="192"/>
      <c r="QQE286" s="192"/>
      <c r="QQF286" s="192"/>
      <c r="QQG286" s="192"/>
      <c r="QQH286" s="192"/>
      <c r="QQI286" s="192"/>
      <c r="QQJ286" s="192"/>
      <c r="QQK286" s="192"/>
      <c r="QQL286" s="192"/>
      <c r="QQM286" s="192"/>
      <c r="QQN286" s="192"/>
      <c r="QQO286" s="192"/>
      <c r="QQP286" s="192"/>
      <c r="QQQ286" s="192"/>
      <c r="QQR286" s="192"/>
      <c r="QQS286" s="192"/>
      <c r="QQT286" s="192"/>
      <c r="QQU286" s="192"/>
      <c r="QQV286" s="192"/>
      <c r="QQW286" s="192"/>
      <c r="QQX286" s="192"/>
      <c r="QQY286" s="192"/>
      <c r="QQZ286" s="192"/>
      <c r="QRA286" s="192"/>
      <c r="QRB286" s="192"/>
      <c r="QRC286" s="192"/>
      <c r="QRD286" s="192"/>
      <c r="QRE286" s="192"/>
      <c r="QRF286" s="192"/>
      <c r="QRG286" s="192"/>
      <c r="QRH286" s="192"/>
      <c r="QRI286" s="192"/>
      <c r="QRJ286" s="192"/>
      <c r="QRK286" s="192"/>
      <c r="QRL286" s="192"/>
      <c r="QRM286" s="192"/>
      <c r="QRN286" s="192"/>
      <c r="QRO286" s="192"/>
      <c r="QRP286" s="192"/>
      <c r="QRQ286" s="192"/>
      <c r="QRR286" s="192"/>
      <c r="QRS286" s="192"/>
      <c r="QRT286" s="192"/>
      <c r="QRU286" s="192"/>
      <c r="QRV286" s="192"/>
      <c r="QRW286" s="192"/>
      <c r="QRX286" s="192"/>
      <c r="QRY286" s="192"/>
      <c r="QRZ286" s="192"/>
      <c r="QSA286" s="192"/>
      <c r="QSB286" s="192"/>
      <c r="QSC286" s="192"/>
      <c r="QSD286" s="192"/>
      <c r="QSE286" s="192"/>
      <c r="QSF286" s="192"/>
      <c r="QSG286" s="192"/>
      <c r="QSH286" s="192"/>
      <c r="QSI286" s="192"/>
      <c r="QSJ286" s="192"/>
      <c r="QSK286" s="192"/>
      <c r="QSL286" s="192"/>
      <c r="QSM286" s="192"/>
      <c r="QSN286" s="192"/>
      <c r="QSO286" s="192"/>
      <c r="QSP286" s="192"/>
      <c r="QSQ286" s="192"/>
      <c r="QSR286" s="192"/>
      <c r="QSS286" s="192"/>
      <c r="QST286" s="192"/>
      <c r="QSU286" s="192"/>
      <c r="QSV286" s="192"/>
      <c r="QSW286" s="192"/>
      <c r="QSX286" s="192"/>
      <c r="QSY286" s="192"/>
      <c r="QSZ286" s="192"/>
      <c r="QTA286" s="192"/>
      <c r="QTB286" s="192"/>
      <c r="QTC286" s="192"/>
      <c r="QTD286" s="192"/>
      <c r="QTE286" s="192"/>
      <c r="QTF286" s="192"/>
      <c r="QTG286" s="192"/>
      <c r="QTH286" s="192"/>
      <c r="QTI286" s="192"/>
      <c r="QTJ286" s="192"/>
      <c r="QTK286" s="192"/>
      <c r="QTL286" s="192"/>
      <c r="QTM286" s="192"/>
      <c r="QTN286" s="192"/>
      <c r="QTO286" s="192"/>
      <c r="QTP286" s="192"/>
      <c r="QTQ286" s="192"/>
      <c r="QTR286" s="192"/>
      <c r="QTS286" s="192"/>
      <c r="QTT286" s="192"/>
      <c r="QTU286" s="192"/>
      <c r="QTV286" s="192"/>
      <c r="QTW286" s="192"/>
      <c r="QTX286" s="192"/>
      <c r="QTY286" s="192"/>
      <c r="QTZ286" s="192"/>
      <c r="QUA286" s="192"/>
      <c r="QUB286" s="192"/>
      <c r="QUC286" s="192"/>
      <c r="QUD286" s="192"/>
      <c r="QUE286" s="192"/>
      <c r="QUF286" s="192"/>
      <c r="QUG286" s="192"/>
      <c r="QUH286" s="192"/>
      <c r="QUI286" s="192"/>
      <c r="QUJ286" s="192"/>
      <c r="QUK286" s="192"/>
      <c r="QUL286" s="192"/>
      <c r="QUM286" s="192"/>
      <c r="QUN286" s="192"/>
      <c r="QUO286" s="192"/>
      <c r="QUP286" s="192"/>
      <c r="QUQ286" s="192"/>
      <c r="QUR286" s="192"/>
      <c r="QUS286" s="192"/>
      <c r="QUT286" s="192"/>
      <c r="QUU286" s="192"/>
      <c r="QUV286" s="192"/>
      <c r="QUW286" s="192"/>
      <c r="QUX286" s="192"/>
      <c r="QUY286" s="192"/>
      <c r="QUZ286" s="192"/>
      <c r="QVA286" s="192"/>
      <c r="QVB286" s="192"/>
      <c r="QVC286" s="192"/>
      <c r="QVD286" s="192"/>
      <c r="QVE286" s="192"/>
      <c r="QVF286" s="192"/>
      <c r="QVG286" s="192"/>
      <c r="QVH286" s="192"/>
      <c r="QVI286" s="192"/>
      <c r="QVJ286" s="192"/>
      <c r="QVK286" s="192"/>
      <c r="QVL286" s="192"/>
      <c r="QVM286" s="192"/>
      <c r="QVN286" s="192"/>
      <c r="QVO286" s="192"/>
      <c r="QVP286" s="192"/>
      <c r="QVQ286" s="192"/>
      <c r="QVR286" s="192"/>
      <c r="QVS286" s="192"/>
      <c r="QVT286" s="192"/>
      <c r="QVU286" s="192"/>
      <c r="QVV286" s="192"/>
      <c r="QVW286" s="192"/>
      <c r="QVX286" s="192"/>
      <c r="QVY286" s="192"/>
      <c r="QVZ286" s="192"/>
      <c r="QWA286" s="192"/>
      <c r="QWB286" s="192"/>
      <c r="QWC286" s="192"/>
      <c r="QWD286" s="192"/>
      <c r="QWE286" s="192"/>
      <c r="QWF286" s="192"/>
      <c r="QWG286" s="192"/>
      <c r="QWH286" s="192"/>
      <c r="QWI286" s="192"/>
      <c r="QWJ286" s="192"/>
      <c r="QWK286" s="192"/>
      <c r="QWL286" s="192"/>
      <c r="QWM286" s="192"/>
      <c r="QWN286" s="192"/>
      <c r="QWO286" s="192"/>
      <c r="QWP286" s="192"/>
      <c r="QWQ286" s="192"/>
      <c r="QWR286" s="192"/>
      <c r="QWS286" s="192"/>
      <c r="QWT286" s="192"/>
      <c r="QWU286" s="192"/>
      <c r="QWV286" s="192"/>
      <c r="QWW286" s="192"/>
      <c r="QWX286" s="192"/>
      <c r="QWY286" s="192"/>
      <c r="QWZ286" s="192"/>
      <c r="QXA286" s="192"/>
      <c r="QXB286" s="192"/>
      <c r="QXC286" s="192"/>
      <c r="QXD286" s="192"/>
      <c r="QXE286" s="192"/>
      <c r="QXF286" s="192"/>
      <c r="QXG286" s="192"/>
      <c r="QXH286" s="192"/>
      <c r="QXI286" s="192"/>
      <c r="QXJ286" s="192"/>
      <c r="QXK286" s="192"/>
      <c r="QXL286" s="192"/>
      <c r="QXM286" s="192"/>
      <c r="QXN286" s="192"/>
      <c r="QXO286" s="192"/>
      <c r="QXP286" s="192"/>
      <c r="QXQ286" s="192"/>
      <c r="QXR286" s="192"/>
      <c r="QXS286" s="192"/>
      <c r="QXT286" s="192"/>
      <c r="QXU286" s="192"/>
      <c r="QXV286" s="192"/>
      <c r="QXW286" s="192"/>
      <c r="QXX286" s="192"/>
      <c r="QXY286" s="192"/>
      <c r="QXZ286" s="192"/>
      <c r="QYA286" s="192"/>
      <c r="QYB286" s="192"/>
      <c r="QYC286" s="192"/>
      <c r="QYD286" s="192"/>
      <c r="QYE286" s="192"/>
      <c r="QYF286" s="192"/>
      <c r="QYG286" s="192"/>
      <c r="QYH286" s="192"/>
      <c r="QYI286" s="192"/>
      <c r="QYJ286" s="192"/>
      <c r="QYK286" s="192"/>
      <c r="QYL286" s="192"/>
      <c r="QYM286" s="192"/>
      <c r="QYN286" s="192"/>
      <c r="QYO286" s="192"/>
      <c r="QYP286" s="192"/>
      <c r="QYQ286" s="192"/>
      <c r="QYR286" s="192"/>
      <c r="QYS286" s="192"/>
      <c r="QYT286" s="192"/>
      <c r="QYU286" s="192"/>
      <c r="QYV286" s="192"/>
      <c r="QYW286" s="192"/>
      <c r="QYX286" s="192"/>
      <c r="QYY286" s="192"/>
      <c r="QYZ286" s="192"/>
      <c r="QZA286" s="192"/>
      <c r="QZB286" s="192"/>
      <c r="QZC286" s="192"/>
      <c r="QZD286" s="192"/>
      <c r="QZE286" s="192"/>
      <c r="QZF286" s="192"/>
      <c r="QZG286" s="192"/>
      <c r="QZH286" s="192"/>
      <c r="QZI286" s="192"/>
      <c r="QZJ286" s="192"/>
      <c r="QZK286" s="192"/>
      <c r="QZL286" s="192"/>
      <c r="QZM286" s="192"/>
      <c r="QZN286" s="192"/>
      <c r="QZO286" s="192"/>
      <c r="QZP286" s="192"/>
      <c r="QZQ286" s="192"/>
      <c r="QZR286" s="192"/>
      <c r="QZS286" s="192"/>
      <c r="QZT286" s="192"/>
      <c r="QZU286" s="192"/>
      <c r="QZV286" s="192"/>
      <c r="QZW286" s="192"/>
      <c r="QZX286" s="192"/>
      <c r="QZY286" s="192"/>
      <c r="QZZ286" s="192"/>
      <c r="RAA286" s="192"/>
      <c r="RAB286" s="192"/>
      <c r="RAC286" s="192"/>
      <c r="RAD286" s="192"/>
      <c r="RAE286" s="192"/>
      <c r="RAF286" s="192"/>
      <c r="RAG286" s="192"/>
      <c r="RAH286" s="192"/>
      <c r="RAI286" s="192"/>
      <c r="RAJ286" s="192"/>
      <c r="RAK286" s="192"/>
      <c r="RAL286" s="192"/>
      <c r="RAM286" s="192"/>
      <c r="RAN286" s="192"/>
      <c r="RAO286" s="192"/>
      <c r="RAP286" s="192"/>
      <c r="RAQ286" s="192"/>
      <c r="RAR286" s="192"/>
      <c r="RAS286" s="192"/>
      <c r="RAT286" s="192"/>
      <c r="RAU286" s="192"/>
      <c r="RAV286" s="192"/>
      <c r="RAW286" s="192"/>
      <c r="RAX286" s="192"/>
      <c r="RAY286" s="192"/>
      <c r="RAZ286" s="192"/>
      <c r="RBA286" s="192"/>
      <c r="RBB286" s="192"/>
      <c r="RBC286" s="192"/>
      <c r="RBD286" s="192"/>
      <c r="RBE286" s="192"/>
      <c r="RBF286" s="192"/>
      <c r="RBG286" s="192"/>
      <c r="RBH286" s="192"/>
      <c r="RBI286" s="192"/>
      <c r="RBJ286" s="192"/>
      <c r="RBK286" s="192"/>
      <c r="RBL286" s="192"/>
      <c r="RBM286" s="192"/>
      <c r="RBN286" s="192"/>
      <c r="RBO286" s="192"/>
      <c r="RBP286" s="192"/>
      <c r="RBQ286" s="192"/>
      <c r="RBR286" s="192"/>
      <c r="RBS286" s="192"/>
      <c r="RBT286" s="192"/>
      <c r="RBU286" s="192"/>
      <c r="RBV286" s="192"/>
      <c r="RBW286" s="192"/>
      <c r="RBX286" s="192"/>
      <c r="RBY286" s="192"/>
      <c r="RBZ286" s="192"/>
      <c r="RCA286" s="192"/>
      <c r="RCB286" s="192"/>
      <c r="RCC286" s="192"/>
      <c r="RCD286" s="192"/>
      <c r="RCE286" s="192"/>
      <c r="RCF286" s="192"/>
      <c r="RCG286" s="192"/>
      <c r="RCH286" s="192"/>
      <c r="RCI286" s="192"/>
      <c r="RCJ286" s="192"/>
      <c r="RCK286" s="192"/>
      <c r="RCL286" s="192"/>
      <c r="RCM286" s="192"/>
      <c r="RCN286" s="192"/>
      <c r="RCO286" s="192"/>
      <c r="RCP286" s="192"/>
      <c r="RCQ286" s="192"/>
      <c r="RCR286" s="192"/>
      <c r="RCS286" s="192"/>
      <c r="RCT286" s="192"/>
      <c r="RCU286" s="192"/>
      <c r="RCV286" s="192"/>
      <c r="RCW286" s="192"/>
      <c r="RCX286" s="192"/>
      <c r="RCY286" s="192"/>
      <c r="RCZ286" s="192"/>
      <c r="RDA286" s="192"/>
      <c r="RDB286" s="192"/>
      <c r="RDC286" s="192"/>
      <c r="RDD286" s="192"/>
      <c r="RDE286" s="192"/>
      <c r="RDF286" s="192"/>
      <c r="RDG286" s="192"/>
      <c r="RDH286" s="192"/>
      <c r="RDI286" s="192"/>
      <c r="RDJ286" s="192"/>
      <c r="RDK286" s="192"/>
      <c r="RDL286" s="192"/>
      <c r="RDM286" s="192"/>
      <c r="RDN286" s="192"/>
      <c r="RDO286" s="192"/>
      <c r="RDP286" s="192"/>
      <c r="RDQ286" s="192"/>
      <c r="RDR286" s="192"/>
      <c r="RDS286" s="192"/>
      <c r="RDT286" s="192"/>
      <c r="RDU286" s="192"/>
      <c r="RDV286" s="192"/>
      <c r="RDW286" s="192"/>
      <c r="RDX286" s="192"/>
      <c r="RDY286" s="192"/>
      <c r="RDZ286" s="192"/>
      <c r="REA286" s="192"/>
      <c r="REB286" s="192"/>
      <c r="REC286" s="192"/>
      <c r="RED286" s="192"/>
      <c r="REE286" s="192"/>
      <c r="REF286" s="192"/>
      <c r="REG286" s="192"/>
      <c r="REH286" s="192"/>
      <c r="REI286" s="192"/>
      <c r="REJ286" s="192"/>
      <c r="REK286" s="192"/>
      <c r="REL286" s="192"/>
      <c r="REM286" s="192"/>
      <c r="REN286" s="192"/>
      <c r="REO286" s="192"/>
      <c r="REP286" s="192"/>
      <c r="REQ286" s="192"/>
      <c r="RER286" s="192"/>
      <c r="RES286" s="192"/>
      <c r="RET286" s="192"/>
      <c r="REU286" s="192"/>
      <c r="REV286" s="192"/>
      <c r="REW286" s="192"/>
      <c r="REX286" s="192"/>
      <c r="REY286" s="192"/>
      <c r="REZ286" s="192"/>
      <c r="RFA286" s="192"/>
      <c r="RFB286" s="192"/>
      <c r="RFC286" s="192"/>
      <c r="RFD286" s="192"/>
      <c r="RFE286" s="192"/>
      <c r="RFF286" s="192"/>
      <c r="RFG286" s="192"/>
      <c r="RFH286" s="192"/>
      <c r="RFI286" s="192"/>
      <c r="RFJ286" s="192"/>
      <c r="RFK286" s="192"/>
      <c r="RFL286" s="192"/>
      <c r="RFM286" s="192"/>
      <c r="RFN286" s="192"/>
      <c r="RFO286" s="192"/>
      <c r="RFP286" s="192"/>
      <c r="RFQ286" s="192"/>
      <c r="RFR286" s="192"/>
      <c r="RFS286" s="192"/>
      <c r="RFT286" s="192"/>
      <c r="RFU286" s="192"/>
      <c r="RFV286" s="192"/>
      <c r="RFW286" s="192"/>
      <c r="RFX286" s="192"/>
      <c r="RFY286" s="192"/>
      <c r="RFZ286" s="192"/>
      <c r="RGA286" s="192"/>
      <c r="RGB286" s="192"/>
      <c r="RGC286" s="192"/>
      <c r="RGD286" s="192"/>
      <c r="RGE286" s="192"/>
      <c r="RGF286" s="192"/>
      <c r="RGG286" s="192"/>
      <c r="RGH286" s="192"/>
      <c r="RGI286" s="192"/>
      <c r="RGJ286" s="192"/>
      <c r="RGK286" s="192"/>
      <c r="RGL286" s="192"/>
      <c r="RGM286" s="192"/>
      <c r="RGN286" s="192"/>
      <c r="RGO286" s="192"/>
      <c r="RGP286" s="192"/>
      <c r="RGQ286" s="192"/>
      <c r="RGR286" s="192"/>
      <c r="RGS286" s="192"/>
      <c r="RGT286" s="192"/>
      <c r="RGU286" s="192"/>
      <c r="RGV286" s="192"/>
      <c r="RGW286" s="192"/>
      <c r="RGX286" s="192"/>
      <c r="RGY286" s="192"/>
      <c r="RGZ286" s="192"/>
      <c r="RHA286" s="192"/>
      <c r="RHB286" s="192"/>
      <c r="RHC286" s="192"/>
      <c r="RHD286" s="192"/>
      <c r="RHE286" s="192"/>
      <c r="RHF286" s="192"/>
      <c r="RHG286" s="192"/>
      <c r="RHH286" s="192"/>
      <c r="RHI286" s="192"/>
      <c r="RHJ286" s="192"/>
      <c r="RHK286" s="192"/>
      <c r="RHL286" s="192"/>
      <c r="RHM286" s="192"/>
      <c r="RHN286" s="192"/>
      <c r="RHO286" s="192"/>
      <c r="RHP286" s="192"/>
      <c r="RHQ286" s="192"/>
      <c r="RHR286" s="192"/>
      <c r="RHS286" s="192"/>
      <c r="RHT286" s="192"/>
      <c r="RHU286" s="192"/>
      <c r="RHV286" s="192"/>
      <c r="RHW286" s="192"/>
      <c r="RHX286" s="192"/>
      <c r="RHY286" s="192"/>
      <c r="RHZ286" s="192"/>
      <c r="RIA286" s="192"/>
      <c r="RIB286" s="192"/>
      <c r="RIC286" s="192"/>
      <c r="RID286" s="192"/>
      <c r="RIE286" s="192"/>
      <c r="RIF286" s="192"/>
      <c r="RIG286" s="192"/>
      <c r="RIH286" s="192"/>
      <c r="RII286" s="192"/>
      <c r="RIJ286" s="192"/>
      <c r="RIK286" s="192"/>
      <c r="RIL286" s="192"/>
      <c r="RIM286" s="192"/>
      <c r="RIN286" s="192"/>
      <c r="RIO286" s="192"/>
      <c r="RIP286" s="192"/>
      <c r="RIQ286" s="192"/>
      <c r="RIR286" s="192"/>
      <c r="RIS286" s="192"/>
      <c r="RIT286" s="192"/>
      <c r="RIU286" s="192"/>
      <c r="RIV286" s="192"/>
      <c r="RIW286" s="192"/>
      <c r="RIX286" s="192"/>
      <c r="RIY286" s="192"/>
      <c r="RIZ286" s="192"/>
      <c r="RJA286" s="192"/>
      <c r="RJB286" s="192"/>
      <c r="RJC286" s="192"/>
      <c r="RJD286" s="192"/>
      <c r="RJE286" s="192"/>
      <c r="RJF286" s="192"/>
      <c r="RJG286" s="192"/>
      <c r="RJH286" s="192"/>
      <c r="RJI286" s="192"/>
      <c r="RJJ286" s="192"/>
      <c r="RJK286" s="192"/>
      <c r="RJL286" s="192"/>
      <c r="RJM286" s="192"/>
      <c r="RJN286" s="192"/>
      <c r="RJO286" s="192"/>
      <c r="RJP286" s="192"/>
      <c r="RJQ286" s="192"/>
      <c r="RJR286" s="192"/>
      <c r="RJS286" s="192"/>
      <c r="RJT286" s="192"/>
      <c r="RJU286" s="192"/>
      <c r="RJV286" s="192"/>
      <c r="RJW286" s="192"/>
      <c r="RJX286" s="192"/>
      <c r="RJY286" s="192"/>
      <c r="RJZ286" s="192"/>
      <c r="RKA286" s="192"/>
      <c r="RKB286" s="192"/>
      <c r="RKC286" s="192"/>
      <c r="RKD286" s="192"/>
      <c r="RKE286" s="192"/>
      <c r="RKF286" s="192"/>
      <c r="RKG286" s="192"/>
      <c r="RKH286" s="192"/>
      <c r="RKI286" s="192"/>
      <c r="RKJ286" s="192"/>
      <c r="RKK286" s="192"/>
      <c r="RKL286" s="192"/>
      <c r="RKM286" s="192"/>
      <c r="RKN286" s="192"/>
      <c r="RKO286" s="192"/>
      <c r="RKP286" s="192"/>
      <c r="RKQ286" s="192"/>
      <c r="RKR286" s="192"/>
      <c r="RKS286" s="192"/>
      <c r="RKT286" s="192"/>
      <c r="RKU286" s="192"/>
      <c r="RKV286" s="192"/>
      <c r="RKW286" s="192"/>
      <c r="RKX286" s="192"/>
      <c r="RKY286" s="192"/>
      <c r="RKZ286" s="192"/>
      <c r="RLA286" s="192"/>
      <c r="RLB286" s="192"/>
      <c r="RLC286" s="192"/>
      <c r="RLD286" s="192"/>
      <c r="RLE286" s="192"/>
      <c r="RLF286" s="192"/>
      <c r="RLG286" s="192"/>
      <c r="RLH286" s="192"/>
      <c r="RLI286" s="192"/>
      <c r="RLJ286" s="192"/>
      <c r="RLK286" s="192"/>
      <c r="RLL286" s="192"/>
      <c r="RLM286" s="192"/>
      <c r="RLN286" s="192"/>
      <c r="RLO286" s="192"/>
      <c r="RLP286" s="192"/>
      <c r="RLQ286" s="192"/>
      <c r="RLR286" s="192"/>
      <c r="RLS286" s="192"/>
      <c r="RLT286" s="192"/>
      <c r="RLU286" s="192"/>
      <c r="RLV286" s="192"/>
      <c r="RLW286" s="192"/>
      <c r="RLX286" s="192"/>
      <c r="RLY286" s="192"/>
      <c r="RLZ286" s="192"/>
      <c r="RMA286" s="192"/>
      <c r="RMB286" s="192"/>
      <c r="RMC286" s="192"/>
      <c r="RMD286" s="192"/>
      <c r="RME286" s="192"/>
      <c r="RMF286" s="192"/>
      <c r="RMG286" s="192"/>
      <c r="RMH286" s="192"/>
      <c r="RMI286" s="192"/>
      <c r="RMJ286" s="192"/>
      <c r="RMK286" s="192"/>
      <c r="RML286" s="192"/>
      <c r="RMM286" s="192"/>
      <c r="RMN286" s="192"/>
      <c r="RMO286" s="192"/>
      <c r="RMP286" s="192"/>
      <c r="RMQ286" s="192"/>
      <c r="RMR286" s="192"/>
      <c r="RMS286" s="192"/>
      <c r="RMT286" s="192"/>
      <c r="RMU286" s="192"/>
      <c r="RMV286" s="192"/>
      <c r="RMW286" s="192"/>
      <c r="RMX286" s="192"/>
      <c r="RMY286" s="192"/>
      <c r="RMZ286" s="192"/>
      <c r="RNA286" s="192"/>
      <c r="RNB286" s="192"/>
      <c r="RNC286" s="192"/>
      <c r="RND286" s="192"/>
      <c r="RNE286" s="192"/>
      <c r="RNF286" s="192"/>
      <c r="RNG286" s="192"/>
      <c r="RNH286" s="192"/>
      <c r="RNI286" s="192"/>
      <c r="RNJ286" s="192"/>
      <c r="RNK286" s="192"/>
      <c r="RNL286" s="192"/>
      <c r="RNM286" s="192"/>
      <c r="RNN286" s="192"/>
      <c r="RNO286" s="192"/>
      <c r="RNP286" s="192"/>
      <c r="RNQ286" s="192"/>
      <c r="RNR286" s="192"/>
      <c r="RNS286" s="192"/>
      <c r="RNT286" s="192"/>
      <c r="RNU286" s="192"/>
      <c r="RNV286" s="192"/>
      <c r="RNW286" s="192"/>
      <c r="RNX286" s="192"/>
      <c r="RNY286" s="192"/>
      <c r="RNZ286" s="192"/>
      <c r="ROA286" s="192"/>
      <c r="ROB286" s="192"/>
      <c r="ROC286" s="192"/>
      <c r="ROD286" s="192"/>
      <c r="ROE286" s="192"/>
      <c r="ROF286" s="192"/>
      <c r="ROG286" s="192"/>
      <c r="ROH286" s="192"/>
      <c r="ROI286" s="192"/>
      <c r="ROJ286" s="192"/>
      <c r="ROK286" s="192"/>
      <c r="ROL286" s="192"/>
      <c r="ROM286" s="192"/>
      <c r="RON286" s="192"/>
      <c r="ROO286" s="192"/>
      <c r="ROP286" s="192"/>
      <c r="ROQ286" s="192"/>
      <c r="ROR286" s="192"/>
      <c r="ROS286" s="192"/>
      <c r="ROT286" s="192"/>
      <c r="ROU286" s="192"/>
      <c r="ROV286" s="192"/>
      <c r="ROW286" s="192"/>
      <c r="ROX286" s="192"/>
      <c r="ROY286" s="192"/>
      <c r="ROZ286" s="192"/>
      <c r="RPA286" s="192"/>
      <c r="RPB286" s="192"/>
      <c r="RPC286" s="192"/>
      <c r="RPD286" s="192"/>
      <c r="RPE286" s="192"/>
      <c r="RPF286" s="192"/>
      <c r="RPG286" s="192"/>
      <c r="RPH286" s="192"/>
      <c r="RPI286" s="192"/>
      <c r="RPJ286" s="192"/>
      <c r="RPK286" s="192"/>
      <c r="RPL286" s="192"/>
      <c r="RPM286" s="192"/>
      <c r="RPN286" s="192"/>
      <c r="RPO286" s="192"/>
      <c r="RPP286" s="192"/>
      <c r="RPQ286" s="192"/>
      <c r="RPR286" s="192"/>
      <c r="RPS286" s="192"/>
      <c r="RPT286" s="192"/>
      <c r="RPU286" s="192"/>
      <c r="RPV286" s="192"/>
      <c r="RPW286" s="192"/>
      <c r="RPX286" s="192"/>
      <c r="RPY286" s="192"/>
      <c r="RPZ286" s="192"/>
      <c r="RQA286" s="192"/>
      <c r="RQB286" s="192"/>
      <c r="RQC286" s="192"/>
      <c r="RQD286" s="192"/>
      <c r="RQE286" s="192"/>
      <c r="RQF286" s="192"/>
      <c r="RQG286" s="192"/>
      <c r="RQH286" s="192"/>
      <c r="RQI286" s="192"/>
      <c r="RQJ286" s="192"/>
      <c r="RQK286" s="192"/>
      <c r="RQL286" s="192"/>
      <c r="RQM286" s="192"/>
      <c r="RQN286" s="192"/>
      <c r="RQO286" s="192"/>
      <c r="RQP286" s="192"/>
      <c r="RQQ286" s="192"/>
      <c r="RQR286" s="192"/>
      <c r="RQS286" s="192"/>
      <c r="RQT286" s="192"/>
      <c r="RQU286" s="192"/>
      <c r="RQV286" s="192"/>
      <c r="RQW286" s="192"/>
      <c r="RQX286" s="192"/>
      <c r="RQY286" s="192"/>
      <c r="RQZ286" s="192"/>
      <c r="RRA286" s="192"/>
      <c r="RRB286" s="192"/>
      <c r="RRC286" s="192"/>
      <c r="RRD286" s="192"/>
      <c r="RRE286" s="192"/>
      <c r="RRF286" s="192"/>
      <c r="RRG286" s="192"/>
      <c r="RRH286" s="192"/>
      <c r="RRI286" s="192"/>
      <c r="RRJ286" s="192"/>
      <c r="RRK286" s="192"/>
      <c r="RRL286" s="192"/>
      <c r="RRM286" s="192"/>
      <c r="RRN286" s="192"/>
      <c r="RRO286" s="192"/>
      <c r="RRP286" s="192"/>
      <c r="RRQ286" s="192"/>
      <c r="RRR286" s="192"/>
      <c r="RRS286" s="192"/>
      <c r="RRT286" s="192"/>
      <c r="RRU286" s="192"/>
      <c r="RRV286" s="192"/>
      <c r="RRW286" s="192"/>
      <c r="RRX286" s="192"/>
      <c r="RRY286" s="192"/>
      <c r="RRZ286" s="192"/>
      <c r="RSA286" s="192"/>
      <c r="RSB286" s="192"/>
      <c r="RSC286" s="192"/>
      <c r="RSD286" s="192"/>
      <c r="RSE286" s="192"/>
      <c r="RSF286" s="192"/>
      <c r="RSG286" s="192"/>
      <c r="RSH286" s="192"/>
      <c r="RSI286" s="192"/>
      <c r="RSJ286" s="192"/>
      <c r="RSK286" s="192"/>
      <c r="RSL286" s="192"/>
      <c r="RSM286" s="192"/>
      <c r="RSN286" s="192"/>
      <c r="RSO286" s="192"/>
      <c r="RSP286" s="192"/>
      <c r="RSQ286" s="192"/>
      <c r="RSR286" s="192"/>
      <c r="RSS286" s="192"/>
      <c r="RST286" s="192"/>
      <c r="RSU286" s="192"/>
      <c r="RSV286" s="192"/>
      <c r="RSW286" s="192"/>
      <c r="RSX286" s="192"/>
      <c r="RSY286" s="192"/>
      <c r="RSZ286" s="192"/>
      <c r="RTA286" s="192"/>
      <c r="RTB286" s="192"/>
      <c r="RTC286" s="192"/>
      <c r="RTD286" s="192"/>
      <c r="RTE286" s="192"/>
      <c r="RTF286" s="192"/>
      <c r="RTG286" s="192"/>
      <c r="RTH286" s="192"/>
      <c r="RTI286" s="192"/>
      <c r="RTJ286" s="192"/>
      <c r="RTK286" s="192"/>
      <c r="RTL286" s="192"/>
      <c r="RTM286" s="192"/>
      <c r="RTN286" s="192"/>
      <c r="RTO286" s="192"/>
      <c r="RTP286" s="192"/>
      <c r="RTQ286" s="192"/>
      <c r="RTR286" s="192"/>
      <c r="RTS286" s="192"/>
      <c r="RTT286" s="192"/>
      <c r="RTU286" s="192"/>
      <c r="RTV286" s="192"/>
      <c r="RTW286" s="192"/>
      <c r="RTX286" s="192"/>
      <c r="RTY286" s="192"/>
      <c r="RTZ286" s="192"/>
      <c r="RUA286" s="192"/>
      <c r="RUB286" s="192"/>
      <c r="RUC286" s="192"/>
      <c r="RUD286" s="192"/>
      <c r="RUE286" s="192"/>
      <c r="RUF286" s="192"/>
      <c r="RUG286" s="192"/>
      <c r="RUH286" s="192"/>
      <c r="RUI286" s="192"/>
      <c r="RUJ286" s="192"/>
      <c r="RUK286" s="192"/>
      <c r="RUL286" s="192"/>
      <c r="RUM286" s="192"/>
      <c r="RUN286" s="192"/>
      <c r="RUO286" s="192"/>
      <c r="RUP286" s="192"/>
      <c r="RUQ286" s="192"/>
      <c r="RUR286" s="192"/>
      <c r="RUS286" s="192"/>
      <c r="RUT286" s="192"/>
      <c r="RUU286" s="192"/>
      <c r="RUV286" s="192"/>
      <c r="RUW286" s="192"/>
      <c r="RUX286" s="192"/>
      <c r="RUY286" s="192"/>
      <c r="RUZ286" s="192"/>
      <c r="RVA286" s="192"/>
      <c r="RVB286" s="192"/>
      <c r="RVC286" s="192"/>
      <c r="RVD286" s="192"/>
      <c r="RVE286" s="192"/>
      <c r="RVF286" s="192"/>
      <c r="RVG286" s="192"/>
      <c r="RVH286" s="192"/>
      <c r="RVI286" s="192"/>
      <c r="RVJ286" s="192"/>
      <c r="RVK286" s="192"/>
      <c r="RVL286" s="192"/>
      <c r="RVM286" s="192"/>
      <c r="RVN286" s="192"/>
      <c r="RVO286" s="192"/>
      <c r="RVP286" s="192"/>
      <c r="RVQ286" s="192"/>
      <c r="RVR286" s="192"/>
      <c r="RVS286" s="192"/>
      <c r="RVT286" s="192"/>
      <c r="RVU286" s="192"/>
      <c r="RVV286" s="192"/>
      <c r="RVW286" s="192"/>
      <c r="RVX286" s="192"/>
      <c r="RVY286" s="192"/>
      <c r="RVZ286" s="192"/>
      <c r="RWA286" s="192"/>
      <c r="RWB286" s="192"/>
      <c r="RWC286" s="192"/>
      <c r="RWD286" s="192"/>
      <c r="RWE286" s="192"/>
      <c r="RWF286" s="192"/>
      <c r="RWG286" s="192"/>
      <c r="RWH286" s="192"/>
      <c r="RWI286" s="192"/>
      <c r="RWJ286" s="192"/>
      <c r="RWK286" s="192"/>
      <c r="RWL286" s="192"/>
      <c r="RWM286" s="192"/>
      <c r="RWN286" s="192"/>
      <c r="RWO286" s="192"/>
      <c r="RWP286" s="192"/>
      <c r="RWQ286" s="192"/>
      <c r="RWR286" s="192"/>
      <c r="RWS286" s="192"/>
      <c r="RWT286" s="192"/>
      <c r="RWU286" s="192"/>
      <c r="RWV286" s="192"/>
      <c r="RWW286" s="192"/>
      <c r="RWX286" s="192"/>
      <c r="RWY286" s="192"/>
      <c r="RWZ286" s="192"/>
      <c r="RXA286" s="192"/>
      <c r="RXB286" s="192"/>
      <c r="RXC286" s="192"/>
      <c r="RXD286" s="192"/>
      <c r="RXE286" s="192"/>
      <c r="RXF286" s="192"/>
      <c r="RXG286" s="192"/>
      <c r="RXH286" s="192"/>
      <c r="RXI286" s="192"/>
      <c r="RXJ286" s="192"/>
      <c r="RXK286" s="192"/>
      <c r="RXL286" s="192"/>
      <c r="RXM286" s="192"/>
      <c r="RXN286" s="192"/>
      <c r="RXO286" s="192"/>
      <c r="RXP286" s="192"/>
      <c r="RXQ286" s="192"/>
      <c r="RXR286" s="192"/>
      <c r="RXS286" s="192"/>
      <c r="RXT286" s="192"/>
      <c r="RXU286" s="192"/>
      <c r="RXV286" s="192"/>
      <c r="RXW286" s="192"/>
      <c r="RXX286" s="192"/>
      <c r="RXY286" s="192"/>
      <c r="RXZ286" s="192"/>
      <c r="RYA286" s="192"/>
      <c r="RYB286" s="192"/>
      <c r="RYC286" s="192"/>
      <c r="RYD286" s="192"/>
      <c r="RYE286" s="192"/>
      <c r="RYF286" s="192"/>
      <c r="RYG286" s="192"/>
      <c r="RYH286" s="192"/>
      <c r="RYI286" s="192"/>
      <c r="RYJ286" s="192"/>
      <c r="RYK286" s="192"/>
      <c r="RYL286" s="192"/>
      <c r="RYM286" s="192"/>
      <c r="RYN286" s="192"/>
      <c r="RYO286" s="192"/>
      <c r="RYP286" s="192"/>
      <c r="RYQ286" s="192"/>
      <c r="RYR286" s="192"/>
      <c r="RYS286" s="192"/>
      <c r="RYT286" s="192"/>
      <c r="RYU286" s="192"/>
      <c r="RYV286" s="192"/>
      <c r="RYW286" s="192"/>
      <c r="RYX286" s="192"/>
      <c r="RYY286" s="192"/>
      <c r="RYZ286" s="192"/>
      <c r="RZA286" s="192"/>
      <c r="RZB286" s="192"/>
      <c r="RZC286" s="192"/>
      <c r="RZD286" s="192"/>
      <c r="RZE286" s="192"/>
      <c r="RZF286" s="192"/>
      <c r="RZG286" s="192"/>
      <c r="RZH286" s="192"/>
      <c r="RZI286" s="192"/>
      <c r="RZJ286" s="192"/>
      <c r="RZK286" s="192"/>
      <c r="RZL286" s="192"/>
      <c r="RZM286" s="192"/>
      <c r="RZN286" s="192"/>
      <c r="RZO286" s="192"/>
      <c r="RZP286" s="192"/>
      <c r="RZQ286" s="192"/>
      <c r="RZR286" s="192"/>
      <c r="RZS286" s="192"/>
      <c r="RZT286" s="192"/>
      <c r="RZU286" s="192"/>
      <c r="RZV286" s="192"/>
      <c r="RZW286" s="192"/>
      <c r="RZX286" s="192"/>
      <c r="RZY286" s="192"/>
      <c r="RZZ286" s="192"/>
      <c r="SAA286" s="192"/>
      <c r="SAB286" s="192"/>
      <c r="SAC286" s="192"/>
      <c r="SAD286" s="192"/>
      <c r="SAE286" s="192"/>
      <c r="SAF286" s="192"/>
      <c r="SAG286" s="192"/>
      <c r="SAH286" s="192"/>
      <c r="SAI286" s="192"/>
      <c r="SAJ286" s="192"/>
      <c r="SAK286" s="192"/>
      <c r="SAL286" s="192"/>
      <c r="SAM286" s="192"/>
      <c r="SAN286" s="192"/>
      <c r="SAO286" s="192"/>
      <c r="SAP286" s="192"/>
      <c r="SAQ286" s="192"/>
      <c r="SAR286" s="192"/>
      <c r="SAS286" s="192"/>
      <c r="SAT286" s="192"/>
      <c r="SAU286" s="192"/>
      <c r="SAV286" s="192"/>
      <c r="SAW286" s="192"/>
      <c r="SAX286" s="192"/>
      <c r="SAY286" s="192"/>
      <c r="SAZ286" s="192"/>
      <c r="SBA286" s="192"/>
      <c r="SBB286" s="192"/>
      <c r="SBC286" s="192"/>
      <c r="SBD286" s="192"/>
      <c r="SBE286" s="192"/>
      <c r="SBF286" s="192"/>
      <c r="SBG286" s="192"/>
      <c r="SBH286" s="192"/>
      <c r="SBI286" s="192"/>
      <c r="SBJ286" s="192"/>
      <c r="SBK286" s="192"/>
      <c r="SBL286" s="192"/>
      <c r="SBM286" s="192"/>
      <c r="SBN286" s="192"/>
      <c r="SBO286" s="192"/>
      <c r="SBP286" s="192"/>
      <c r="SBQ286" s="192"/>
      <c r="SBR286" s="192"/>
      <c r="SBS286" s="192"/>
      <c r="SBT286" s="192"/>
      <c r="SBU286" s="192"/>
      <c r="SBV286" s="192"/>
      <c r="SBW286" s="192"/>
      <c r="SBX286" s="192"/>
      <c r="SBY286" s="192"/>
      <c r="SBZ286" s="192"/>
      <c r="SCA286" s="192"/>
      <c r="SCB286" s="192"/>
      <c r="SCC286" s="192"/>
      <c r="SCD286" s="192"/>
      <c r="SCE286" s="192"/>
      <c r="SCF286" s="192"/>
      <c r="SCG286" s="192"/>
      <c r="SCH286" s="192"/>
      <c r="SCI286" s="192"/>
      <c r="SCJ286" s="192"/>
      <c r="SCK286" s="192"/>
      <c r="SCL286" s="192"/>
      <c r="SCM286" s="192"/>
      <c r="SCN286" s="192"/>
      <c r="SCO286" s="192"/>
      <c r="SCP286" s="192"/>
      <c r="SCQ286" s="192"/>
      <c r="SCR286" s="192"/>
      <c r="SCS286" s="192"/>
      <c r="SCT286" s="192"/>
      <c r="SCU286" s="192"/>
      <c r="SCV286" s="192"/>
      <c r="SCW286" s="192"/>
      <c r="SCX286" s="192"/>
      <c r="SCY286" s="192"/>
      <c r="SCZ286" s="192"/>
      <c r="SDA286" s="192"/>
      <c r="SDB286" s="192"/>
      <c r="SDC286" s="192"/>
      <c r="SDD286" s="192"/>
      <c r="SDE286" s="192"/>
      <c r="SDF286" s="192"/>
      <c r="SDG286" s="192"/>
      <c r="SDH286" s="192"/>
      <c r="SDI286" s="192"/>
      <c r="SDJ286" s="192"/>
      <c r="SDK286" s="192"/>
      <c r="SDL286" s="192"/>
      <c r="SDM286" s="192"/>
      <c r="SDN286" s="192"/>
      <c r="SDO286" s="192"/>
      <c r="SDP286" s="192"/>
      <c r="SDQ286" s="192"/>
      <c r="SDR286" s="192"/>
      <c r="SDS286" s="192"/>
      <c r="SDT286" s="192"/>
      <c r="SDU286" s="192"/>
      <c r="SDV286" s="192"/>
      <c r="SDW286" s="192"/>
      <c r="SDX286" s="192"/>
      <c r="SDY286" s="192"/>
      <c r="SDZ286" s="192"/>
      <c r="SEA286" s="192"/>
      <c r="SEB286" s="192"/>
      <c r="SEC286" s="192"/>
      <c r="SED286" s="192"/>
      <c r="SEE286" s="192"/>
      <c r="SEF286" s="192"/>
      <c r="SEG286" s="192"/>
      <c r="SEH286" s="192"/>
      <c r="SEI286" s="192"/>
      <c r="SEJ286" s="192"/>
      <c r="SEK286" s="192"/>
      <c r="SEL286" s="192"/>
      <c r="SEM286" s="192"/>
      <c r="SEN286" s="192"/>
      <c r="SEO286" s="192"/>
      <c r="SEP286" s="192"/>
      <c r="SEQ286" s="192"/>
      <c r="SER286" s="192"/>
      <c r="SES286" s="192"/>
      <c r="SET286" s="192"/>
      <c r="SEU286" s="192"/>
      <c r="SEV286" s="192"/>
      <c r="SEW286" s="192"/>
      <c r="SEX286" s="192"/>
      <c r="SEY286" s="192"/>
      <c r="SEZ286" s="192"/>
      <c r="SFA286" s="192"/>
      <c r="SFB286" s="192"/>
      <c r="SFC286" s="192"/>
      <c r="SFD286" s="192"/>
      <c r="SFE286" s="192"/>
      <c r="SFF286" s="192"/>
      <c r="SFG286" s="192"/>
      <c r="SFH286" s="192"/>
      <c r="SFI286" s="192"/>
      <c r="SFJ286" s="192"/>
      <c r="SFK286" s="192"/>
      <c r="SFL286" s="192"/>
      <c r="SFM286" s="192"/>
      <c r="SFN286" s="192"/>
      <c r="SFO286" s="192"/>
      <c r="SFP286" s="192"/>
      <c r="SFQ286" s="192"/>
      <c r="SFR286" s="192"/>
      <c r="SFS286" s="192"/>
      <c r="SFT286" s="192"/>
      <c r="SFU286" s="192"/>
      <c r="SFV286" s="192"/>
      <c r="SFW286" s="192"/>
      <c r="SFX286" s="192"/>
      <c r="SFY286" s="192"/>
      <c r="SFZ286" s="192"/>
      <c r="SGA286" s="192"/>
      <c r="SGB286" s="192"/>
      <c r="SGC286" s="192"/>
      <c r="SGD286" s="192"/>
      <c r="SGE286" s="192"/>
      <c r="SGF286" s="192"/>
      <c r="SGG286" s="192"/>
      <c r="SGH286" s="192"/>
      <c r="SGI286" s="192"/>
      <c r="SGJ286" s="192"/>
      <c r="SGK286" s="192"/>
      <c r="SGL286" s="192"/>
      <c r="SGM286" s="192"/>
      <c r="SGN286" s="192"/>
      <c r="SGO286" s="192"/>
      <c r="SGP286" s="192"/>
      <c r="SGQ286" s="192"/>
      <c r="SGR286" s="192"/>
      <c r="SGS286" s="192"/>
      <c r="SGT286" s="192"/>
      <c r="SGU286" s="192"/>
      <c r="SGV286" s="192"/>
      <c r="SGW286" s="192"/>
      <c r="SGX286" s="192"/>
      <c r="SGY286" s="192"/>
      <c r="SGZ286" s="192"/>
      <c r="SHA286" s="192"/>
      <c r="SHB286" s="192"/>
      <c r="SHC286" s="192"/>
      <c r="SHD286" s="192"/>
      <c r="SHE286" s="192"/>
      <c r="SHF286" s="192"/>
      <c r="SHG286" s="192"/>
      <c r="SHH286" s="192"/>
      <c r="SHI286" s="192"/>
      <c r="SHJ286" s="192"/>
      <c r="SHK286" s="192"/>
      <c r="SHL286" s="192"/>
      <c r="SHM286" s="192"/>
      <c r="SHN286" s="192"/>
      <c r="SHO286" s="192"/>
      <c r="SHP286" s="192"/>
      <c r="SHQ286" s="192"/>
      <c r="SHR286" s="192"/>
      <c r="SHS286" s="192"/>
      <c r="SHT286" s="192"/>
      <c r="SHU286" s="192"/>
      <c r="SHV286" s="192"/>
      <c r="SHW286" s="192"/>
      <c r="SHX286" s="192"/>
      <c r="SHY286" s="192"/>
      <c r="SHZ286" s="192"/>
      <c r="SIA286" s="192"/>
      <c r="SIB286" s="192"/>
      <c r="SIC286" s="192"/>
      <c r="SID286" s="192"/>
      <c r="SIE286" s="192"/>
      <c r="SIF286" s="192"/>
      <c r="SIG286" s="192"/>
      <c r="SIH286" s="192"/>
      <c r="SII286" s="192"/>
      <c r="SIJ286" s="192"/>
      <c r="SIK286" s="192"/>
      <c r="SIL286" s="192"/>
      <c r="SIM286" s="192"/>
      <c r="SIN286" s="192"/>
      <c r="SIO286" s="192"/>
      <c r="SIP286" s="192"/>
      <c r="SIQ286" s="192"/>
      <c r="SIR286" s="192"/>
      <c r="SIS286" s="192"/>
      <c r="SIT286" s="192"/>
      <c r="SIU286" s="192"/>
      <c r="SIV286" s="192"/>
      <c r="SIW286" s="192"/>
      <c r="SIX286" s="192"/>
      <c r="SIY286" s="192"/>
      <c r="SIZ286" s="192"/>
      <c r="SJA286" s="192"/>
      <c r="SJB286" s="192"/>
      <c r="SJC286" s="192"/>
      <c r="SJD286" s="192"/>
      <c r="SJE286" s="192"/>
      <c r="SJF286" s="192"/>
      <c r="SJG286" s="192"/>
      <c r="SJH286" s="192"/>
      <c r="SJI286" s="192"/>
      <c r="SJJ286" s="192"/>
      <c r="SJK286" s="192"/>
      <c r="SJL286" s="192"/>
      <c r="SJM286" s="192"/>
      <c r="SJN286" s="192"/>
      <c r="SJO286" s="192"/>
      <c r="SJP286" s="192"/>
      <c r="SJQ286" s="192"/>
      <c r="SJR286" s="192"/>
      <c r="SJS286" s="192"/>
      <c r="SJT286" s="192"/>
      <c r="SJU286" s="192"/>
      <c r="SJV286" s="192"/>
      <c r="SJW286" s="192"/>
      <c r="SJX286" s="192"/>
      <c r="SJY286" s="192"/>
      <c r="SJZ286" s="192"/>
      <c r="SKA286" s="192"/>
      <c r="SKB286" s="192"/>
      <c r="SKC286" s="192"/>
      <c r="SKD286" s="192"/>
      <c r="SKE286" s="192"/>
      <c r="SKF286" s="192"/>
      <c r="SKG286" s="192"/>
      <c r="SKH286" s="192"/>
      <c r="SKI286" s="192"/>
      <c r="SKJ286" s="192"/>
      <c r="SKK286" s="192"/>
      <c r="SKL286" s="192"/>
      <c r="SKM286" s="192"/>
      <c r="SKN286" s="192"/>
      <c r="SKO286" s="192"/>
      <c r="SKP286" s="192"/>
      <c r="SKQ286" s="192"/>
      <c r="SKR286" s="192"/>
      <c r="SKS286" s="192"/>
      <c r="SKT286" s="192"/>
      <c r="SKU286" s="192"/>
      <c r="SKV286" s="192"/>
      <c r="SKW286" s="192"/>
      <c r="SKX286" s="192"/>
      <c r="SKY286" s="192"/>
      <c r="SKZ286" s="192"/>
      <c r="SLA286" s="192"/>
      <c r="SLB286" s="192"/>
      <c r="SLC286" s="192"/>
      <c r="SLD286" s="192"/>
      <c r="SLE286" s="192"/>
      <c r="SLF286" s="192"/>
      <c r="SLG286" s="192"/>
      <c r="SLH286" s="192"/>
      <c r="SLI286" s="192"/>
      <c r="SLJ286" s="192"/>
      <c r="SLK286" s="192"/>
      <c r="SLL286" s="192"/>
      <c r="SLM286" s="192"/>
      <c r="SLN286" s="192"/>
      <c r="SLO286" s="192"/>
      <c r="SLP286" s="192"/>
      <c r="SLQ286" s="192"/>
      <c r="SLR286" s="192"/>
      <c r="SLS286" s="192"/>
      <c r="SLT286" s="192"/>
      <c r="SLU286" s="192"/>
      <c r="SLV286" s="192"/>
      <c r="SLW286" s="192"/>
      <c r="SLX286" s="192"/>
      <c r="SLY286" s="192"/>
      <c r="SLZ286" s="192"/>
      <c r="SMA286" s="192"/>
      <c r="SMB286" s="192"/>
      <c r="SMC286" s="192"/>
      <c r="SMD286" s="192"/>
      <c r="SME286" s="192"/>
      <c r="SMF286" s="192"/>
      <c r="SMG286" s="192"/>
      <c r="SMH286" s="192"/>
      <c r="SMI286" s="192"/>
      <c r="SMJ286" s="192"/>
      <c r="SMK286" s="192"/>
      <c r="SML286" s="192"/>
      <c r="SMM286" s="192"/>
      <c r="SMN286" s="192"/>
      <c r="SMO286" s="192"/>
      <c r="SMP286" s="192"/>
      <c r="SMQ286" s="192"/>
      <c r="SMR286" s="192"/>
      <c r="SMS286" s="192"/>
      <c r="SMT286" s="192"/>
      <c r="SMU286" s="192"/>
      <c r="SMV286" s="192"/>
      <c r="SMW286" s="192"/>
      <c r="SMX286" s="192"/>
      <c r="SMY286" s="192"/>
      <c r="SMZ286" s="192"/>
      <c r="SNA286" s="192"/>
      <c r="SNB286" s="192"/>
      <c r="SNC286" s="192"/>
      <c r="SND286" s="192"/>
      <c r="SNE286" s="192"/>
      <c r="SNF286" s="192"/>
      <c r="SNG286" s="192"/>
      <c r="SNH286" s="192"/>
      <c r="SNI286" s="192"/>
      <c r="SNJ286" s="192"/>
      <c r="SNK286" s="192"/>
      <c r="SNL286" s="192"/>
      <c r="SNM286" s="192"/>
      <c r="SNN286" s="192"/>
      <c r="SNO286" s="192"/>
      <c r="SNP286" s="192"/>
      <c r="SNQ286" s="192"/>
      <c r="SNR286" s="192"/>
      <c r="SNS286" s="192"/>
      <c r="SNT286" s="192"/>
      <c r="SNU286" s="192"/>
      <c r="SNV286" s="192"/>
      <c r="SNW286" s="192"/>
      <c r="SNX286" s="192"/>
      <c r="SNY286" s="192"/>
      <c r="SNZ286" s="192"/>
      <c r="SOA286" s="192"/>
      <c r="SOB286" s="192"/>
      <c r="SOC286" s="192"/>
      <c r="SOD286" s="192"/>
      <c r="SOE286" s="192"/>
      <c r="SOF286" s="192"/>
      <c r="SOG286" s="192"/>
      <c r="SOH286" s="192"/>
      <c r="SOI286" s="192"/>
      <c r="SOJ286" s="192"/>
      <c r="SOK286" s="192"/>
      <c r="SOL286" s="192"/>
      <c r="SOM286" s="192"/>
      <c r="SON286" s="192"/>
      <c r="SOO286" s="192"/>
      <c r="SOP286" s="192"/>
      <c r="SOQ286" s="192"/>
      <c r="SOR286" s="192"/>
      <c r="SOS286" s="192"/>
      <c r="SOT286" s="192"/>
      <c r="SOU286" s="192"/>
      <c r="SOV286" s="192"/>
      <c r="SOW286" s="192"/>
      <c r="SOX286" s="192"/>
      <c r="SOY286" s="192"/>
      <c r="SOZ286" s="192"/>
      <c r="SPA286" s="192"/>
      <c r="SPB286" s="192"/>
      <c r="SPC286" s="192"/>
      <c r="SPD286" s="192"/>
      <c r="SPE286" s="192"/>
      <c r="SPF286" s="192"/>
      <c r="SPG286" s="192"/>
      <c r="SPH286" s="192"/>
      <c r="SPI286" s="192"/>
      <c r="SPJ286" s="192"/>
      <c r="SPK286" s="192"/>
      <c r="SPL286" s="192"/>
      <c r="SPM286" s="192"/>
      <c r="SPN286" s="192"/>
      <c r="SPO286" s="192"/>
      <c r="SPP286" s="192"/>
      <c r="SPQ286" s="192"/>
      <c r="SPR286" s="192"/>
      <c r="SPS286" s="192"/>
      <c r="SPT286" s="192"/>
      <c r="SPU286" s="192"/>
      <c r="SPV286" s="192"/>
      <c r="SPW286" s="192"/>
      <c r="SPX286" s="192"/>
      <c r="SPY286" s="192"/>
      <c r="SPZ286" s="192"/>
      <c r="SQA286" s="192"/>
      <c r="SQB286" s="192"/>
      <c r="SQC286" s="192"/>
      <c r="SQD286" s="192"/>
      <c r="SQE286" s="192"/>
      <c r="SQF286" s="192"/>
      <c r="SQG286" s="192"/>
      <c r="SQH286" s="192"/>
      <c r="SQI286" s="192"/>
      <c r="SQJ286" s="192"/>
      <c r="SQK286" s="192"/>
      <c r="SQL286" s="192"/>
      <c r="SQM286" s="192"/>
      <c r="SQN286" s="192"/>
      <c r="SQO286" s="192"/>
      <c r="SQP286" s="192"/>
      <c r="SQQ286" s="192"/>
      <c r="SQR286" s="192"/>
      <c r="SQS286" s="192"/>
      <c r="SQT286" s="192"/>
      <c r="SQU286" s="192"/>
      <c r="SQV286" s="192"/>
      <c r="SQW286" s="192"/>
      <c r="SQX286" s="192"/>
      <c r="SQY286" s="192"/>
      <c r="SQZ286" s="192"/>
      <c r="SRA286" s="192"/>
      <c r="SRB286" s="192"/>
      <c r="SRC286" s="192"/>
      <c r="SRD286" s="192"/>
      <c r="SRE286" s="192"/>
      <c r="SRF286" s="192"/>
      <c r="SRG286" s="192"/>
      <c r="SRH286" s="192"/>
      <c r="SRI286" s="192"/>
      <c r="SRJ286" s="192"/>
      <c r="SRK286" s="192"/>
      <c r="SRL286" s="192"/>
      <c r="SRM286" s="192"/>
      <c r="SRN286" s="192"/>
      <c r="SRO286" s="192"/>
      <c r="SRP286" s="192"/>
      <c r="SRQ286" s="192"/>
      <c r="SRR286" s="192"/>
      <c r="SRS286" s="192"/>
      <c r="SRT286" s="192"/>
      <c r="SRU286" s="192"/>
      <c r="SRV286" s="192"/>
      <c r="SRW286" s="192"/>
      <c r="SRX286" s="192"/>
      <c r="SRY286" s="192"/>
      <c r="SRZ286" s="192"/>
      <c r="SSA286" s="192"/>
      <c r="SSB286" s="192"/>
      <c r="SSC286" s="192"/>
      <c r="SSD286" s="192"/>
      <c r="SSE286" s="192"/>
      <c r="SSF286" s="192"/>
      <c r="SSG286" s="192"/>
      <c r="SSH286" s="192"/>
      <c r="SSI286" s="192"/>
      <c r="SSJ286" s="192"/>
      <c r="SSK286" s="192"/>
      <c r="SSL286" s="192"/>
      <c r="SSM286" s="192"/>
      <c r="SSN286" s="192"/>
      <c r="SSO286" s="192"/>
      <c r="SSP286" s="192"/>
      <c r="SSQ286" s="192"/>
      <c r="SSR286" s="192"/>
      <c r="SSS286" s="192"/>
      <c r="SST286" s="192"/>
      <c r="SSU286" s="192"/>
      <c r="SSV286" s="192"/>
      <c r="SSW286" s="192"/>
      <c r="SSX286" s="192"/>
      <c r="SSY286" s="192"/>
      <c r="SSZ286" s="192"/>
      <c r="STA286" s="192"/>
      <c r="STB286" s="192"/>
      <c r="STC286" s="192"/>
      <c r="STD286" s="192"/>
      <c r="STE286" s="192"/>
      <c r="STF286" s="192"/>
      <c r="STG286" s="192"/>
      <c r="STH286" s="192"/>
      <c r="STI286" s="192"/>
      <c r="STJ286" s="192"/>
      <c r="STK286" s="192"/>
      <c r="STL286" s="192"/>
      <c r="STM286" s="192"/>
      <c r="STN286" s="192"/>
      <c r="STO286" s="192"/>
      <c r="STP286" s="192"/>
      <c r="STQ286" s="192"/>
      <c r="STR286" s="192"/>
      <c r="STS286" s="192"/>
      <c r="STT286" s="192"/>
      <c r="STU286" s="192"/>
      <c r="STV286" s="192"/>
      <c r="STW286" s="192"/>
      <c r="STX286" s="192"/>
      <c r="STY286" s="192"/>
      <c r="STZ286" s="192"/>
      <c r="SUA286" s="192"/>
      <c r="SUB286" s="192"/>
      <c r="SUC286" s="192"/>
      <c r="SUD286" s="192"/>
      <c r="SUE286" s="192"/>
      <c r="SUF286" s="192"/>
      <c r="SUG286" s="192"/>
      <c r="SUH286" s="192"/>
      <c r="SUI286" s="192"/>
      <c r="SUJ286" s="192"/>
      <c r="SUK286" s="192"/>
      <c r="SUL286" s="192"/>
      <c r="SUM286" s="192"/>
      <c r="SUN286" s="192"/>
      <c r="SUO286" s="192"/>
      <c r="SUP286" s="192"/>
      <c r="SUQ286" s="192"/>
      <c r="SUR286" s="192"/>
      <c r="SUS286" s="192"/>
      <c r="SUT286" s="192"/>
      <c r="SUU286" s="192"/>
      <c r="SUV286" s="192"/>
      <c r="SUW286" s="192"/>
      <c r="SUX286" s="192"/>
      <c r="SUY286" s="192"/>
      <c r="SUZ286" s="192"/>
      <c r="SVA286" s="192"/>
      <c r="SVB286" s="192"/>
      <c r="SVC286" s="192"/>
      <c r="SVD286" s="192"/>
      <c r="SVE286" s="192"/>
      <c r="SVF286" s="192"/>
      <c r="SVG286" s="192"/>
      <c r="SVH286" s="192"/>
      <c r="SVI286" s="192"/>
      <c r="SVJ286" s="192"/>
      <c r="SVK286" s="192"/>
      <c r="SVL286" s="192"/>
      <c r="SVM286" s="192"/>
      <c r="SVN286" s="192"/>
      <c r="SVO286" s="192"/>
      <c r="SVP286" s="192"/>
      <c r="SVQ286" s="192"/>
      <c r="SVR286" s="192"/>
      <c r="SVS286" s="192"/>
      <c r="SVT286" s="192"/>
      <c r="SVU286" s="192"/>
      <c r="SVV286" s="192"/>
      <c r="SVW286" s="192"/>
      <c r="SVX286" s="192"/>
      <c r="SVY286" s="192"/>
      <c r="SVZ286" s="192"/>
      <c r="SWA286" s="192"/>
      <c r="SWB286" s="192"/>
      <c r="SWC286" s="192"/>
      <c r="SWD286" s="192"/>
      <c r="SWE286" s="192"/>
      <c r="SWF286" s="192"/>
      <c r="SWG286" s="192"/>
      <c r="SWH286" s="192"/>
      <c r="SWI286" s="192"/>
      <c r="SWJ286" s="192"/>
      <c r="SWK286" s="192"/>
      <c r="SWL286" s="192"/>
      <c r="SWM286" s="192"/>
      <c r="SWN286" s="192"/>
      <c r="SWO286" s="192"/>
      <c r="SWP286" s="192"/>
      <c r="SWQ286" s="192"/>
      <c r="SWR286" s="192"/>
      <c r="SWS286" s="192"/>
      <c r="SWT286" s="192"/>
      <c r="SWU286" s="192"/>
      <c r="SWV286" s="192"/>
      <c r="SWW286" s="192"/>
      <c r="SWX286" s="192"/>
      <c r="SWY286" s="192"/>
      <c r="SWZ286" s="192"/>
      <c r="SXA286" s="192"/>
      <c r="SXB286" s="192"/>
      <c r="SXC286" s="192"/>
      <c r="SXD286" s="192"/>
      <c r="SXE286" s="192"/>
      <c r="SXF286" s="192"/>
      <c r="SXG286" s="192"/>
      <c r="SXH286" s="192"/>
      <c r="SXI286" s="192"/>
      <c r="SXJ286" s="192"/>
      <c r="SXK286" s="192"/>
      <c r="SXL286" s="192"/>
      <c r="SXM286" s="192"/>
      <c r="SXN286" s="192"/>
      <c r="SXO286" s="192"/>
      <c r="SXP286" s="192"/>
      <c r="SXQ286" s="192"/>
      <c r="SXR286" s="192"/>
      <c r="SXS286" s="192"/>
      <c r="SXT286" s="192"/>
      <c r="SXU286" s="192"/>
      <c r="SXV286" s="192"/>
      <c r="SXW286" s="192"/>
      <c r="SXX286" s="192"/>
      <c r="SXY286" s="192"/>
      <c r="SXZ286" s="192"/>
      <c r="SYA286" s="192"/>
      <c r="SYB286" s="192"/>
      <c r="SYC286" s="192"/>
      <c r="SYD286" s="192"/>
      <c r="SYE286" s="192"/>
      <c r="SYF286" s="192"/>
      <c r="SYG286" s="192"/>
      <c r="SYH286" s="192"/>
      <c r="SYI286" s="192"/>
      <c r="SYJ286" s="192"/>
      <c r="SYK286" s="192"/>
      <c r="SYL286" s="192"/>
      <c r="SYM286" s="192"/>
      <c r="SYN286" s="192"/>
      <c r="SYO286" s="192"/>
      <c r="SYP286" s="192"/>
      <c r="SYQ286" s="192"/>
      <c r="SYR286" s="192"/>
      <c r="SYS286" s="192"/>
      <c r="SYT286" s="192"/>
      <c r="SYU286" s="192"/>
      <c r="SYV286" s="192"/>
      <c r="SYW286" s="192"/>
      <c r="SYX286" s="192"/>
      <c r="SYY286" s="192"/>
      <c r="SYZ286" s="192"/>
      <c r="SZA286" s="192"/>
      <c r="SZB286" s="192"/>
      <c r="SZC286" s="192"/>
      <c r="SZD286" s="192"/>
      <c r="SZE286" s="192"/>
      <c r="SZF286" s="192"/>
      <c r="SZG286" s="192"/>
      <c r="SZH286" s="192"/>
      <c r="SZI286" s="192"/>
      <c r="SZJ286" s="192"/>
      <c r="SZK286" s="192"/>
      <c r="SZL286" s="192"/>
      <c r="SZM286" s="192"/>
      <c r="SZN286" s="192"/>
      <c r="SZO286" s="192"/>
      <c r="SZP286" s="192"/>
      <c r="SZQ286" s="192"/>
      <c r="SZR286" s="192"/>
      <c r="SZS286" s="192"/>
      <c r="SZT286" s="192"/>
      <c r="SZU286" s="192"/>
      <c r="SZV286" s="192"/>
      <c r="SZW286" s="192"/>
      <c r="SZX286" s="192"/>
      <c r="SZY286" s="192"/>
      <c r="SZZ286" s="192"/>
      <c r="TAA286" s="192"/>
      <c r="TAB286" s="192"/>
      <c r="TAC286" s="192"/>
      <c r="TAD286" s="192"/>
      <c r="TAE286" s="192"/>
      <c r="TAF286" s="192"/>
      <c r="TAG286" s="192"/>
      <c r="TAH286" s="192"/>
      <c r="TAI286" s="192"/>
      <c r="TAJ286" s="192"/>
      <c r="TAK286" s="192"/>
      <c r="TAL286" s="192"/>
      <c r="TAM286" s="192"/>
      <c r="TAN286" s="192"/>
      <c r="TAO286" s="192"/>
      <c r="TAP286" s="192"/>
      <c r="TAQ286" s="192"/>
      <c r="TAR286" s="192"/>
      <c r="TAS286" s="192"/>
      <c r="TAT286" s="192"/>
      <c r="TAU286" s="192"/>
      <c r="TAV286" s="192"/>
      <c r="TAW286" s="192"/>
      <c r="TAX286" s="192"/>
      <c r="TAY286" s="192"/>
      <c r="TAZ286" s="192"/>
      <c r="TBA286" s="192"/>
      <c r="TBB286" s="192"/>
      <c r="TBC286" s="192"/>
      <c r="TBD286" s="192"/>
      <c r="TBE286" s="192"/>
      <c r="TBF286" s="192"/>
      <c r="TBG286" s="192"/>
      <c r="TBH286" s="192"/>
      <c r="TBI286" s="192"/>
      <c r="TBJ286" s="192"/>
      <c r="TBK286" s="192"/>
      <c r="TBL286" s="192"/>
      <c r="TBM286" s="192"/>
      <c r="TBN286" s="192"/>
      <c r="TBO286" s="192"/>
      <c r="TBP286" s="192"/>
      <c r="TBQ286" s="192"/>
      <c r="TBR286" s="192"/>
      <c r="TBS286" s="192"/>
      <c r="TBT286" s="192"/>
      <c r="TBU286" s="192"/>
      <c r="TBV286" s="192"/>
      <c r="TBW286" s="192"/>
      <c r="TBX286" s="192"/>
      <c r="TBY286" s="192"/>
      <c r="TBZ286" s="192"/>
      <c r="TCA286" s="192"/>
      <c r="TCB286" s="192"/>
      <c r="TCC286" s="192"/>
      <c r="TCD286" s="192"/>
      <c r="TCE286" s="192"/>
      <c r="TCF286" s="192"/>
      <c r="TCG286" s="192"/>
      <c r="TCH286" s="192"/>
      <c r="TCI286" s="192"/>
      <c r="TCJ286" s="192"/>
      <c r="TCK286" s="192"/>
      <c r="TCL286" s="192"/>
      <c r="TCM286" s="192"/>
      <c r="TCN286" s="192"/>
      <c r="TCO286" s="192"/>
      <c r="TCP286" s="192"/>
      <c r="TCQ286" s="192"/>
      <c r="TCR286" s="192"/>
      <c r="TCS286" s="192"/>
      <c r="TCT286" s="192"/>
      <c r="TCU286" s="192"/>
      <c r="TCV286" s="192"/>
      <c r="TCW286" s="192"/>
      <c r="TCX286" s="192"/>
      <c r="TCY286" s="192"/>
      <c r="TCZ286" s="192"/>
      <c r="TDA286" s="192"/>
      <c r="TDB286" s="192"/>
      <c r="TDC286" s="192"/>
      <c r="TDD286" s="192"/>
      <c r="TDE286" s="192"/>
      <c r="TDF286" s="192"/>
      <c r="TDG286" s="192"/>
      <c r="TDH286" s="192"/>
      <c r="TDI286" s="192"/>
      <c r="TDJ286" s="192"/>
      <c r="TDK286" s="192"/>
      <c r="TDL286" s="192"/>
      <c r="TDM286" s="192"/>
      <c r="TDN286" s="192"/>
      <c r="TDO286" s="192"/>
      <c r="TDP286" s="192"/>
      <c r="TDQ286" s="192"/>
      <c r="TDR286" s="192"/>
      <c r="TDS286" s="192"/>
      <c r="TDT286" s="192"/>
      <c r="TDU286" s="192"/>
      <c r="TDV286" s="192"/>
      <c r="TDW286" s="192"/>
      <c r="TDX286" s="192"/>
      <c r="TDY286" s="192"/>
      <c r="TDZ286" s="192"/>
      <c r="TEA286" s="192"/>
      <c r="TEB286" s="192"/>
      <c r="TEC286" s="192"/>
      <c r="TED286" s="192"/>
      <c r="TEE286" s="192"/>
      <c r="TEF286" s="192"/>
      <c r="TEG286" s="192"/>
      <c r="TEH286" s="192"/>
      <c r="TEI286" s="192"/>
      <c r="TEJ286" s="192"/>
      <c r="TEK286" s="192"/>
      <c r="TEL286" s="192"/>
      <c r="TEM286" s="192"/>
      <c r="TEN286" s="192"/>
      <c r="TEO286" s="192"/>
      <c r="TEP286" s="192"/>
      <c r="TEQ286" s="192"/>
      <c r="TER286" s="192"/>
      <c r="TES286" s="192"/>
      <c r="TET286" s="192"/>
      <c r="TEU286" s="192"/>
      <c r="TEV286" s="192"/>
      <c r="TEW286" s="192"/>
      <c r="TEX286" s="192"/>
      <c r="TEY286" s="192"/>
      <c r="TEZ286" s="192"/>
      <c r="TFA286" s="192"/>
      <c r="TFB286" s="192"/>
      <c r="TFC286" s="192"/>
      <c r="TFD286" s="192"/>
      <c r="TFE286" s="192"/>
      <c r="TFF286" s="192"/>
      <c r="TFG286" s="192"/>
      <c r="TFH286" s="192"/>
      <c r="TFI286" s="192"/>
      <c r="TFJ286" s="192"/>
      <c r="TFK286" s="192"/>
      <c r="TFL286" s="192"/>
      <c r="TFM286" s="192"/>
      <c r="TFN286" s="192"/>
      <c r="TFO286" s="192"/>
      <c r="TFP286" s="192"/>
      <c r="TFQ286" s="192"/>
      <c r="TFR286" s="192"/>
      <c r="TFS286" s="192"/>
      <c r="TFT286" s="192"/>
      <c r="TFU286" s="192"/>
      <c r="TFV286" s="192"/>
      <c r="TFW286" s="192"/>
      <c r="TFX286" s="192"/>
      <c r="TFY286" s="192"/>
      <c r="TFZ286" s="192"/>
      <c r="TGA286" s="192"/>
      <c r="TGB286" s="192"/>
      <c r="TGC286" s="192"/>
      <c r="TGD286" s="192"/>
      <c r="TGE286" s="192"/>
      <c r="TGF286" s="192"/>
      <c r="TGG286" s="192"/>
      <c r="TGH286" s="192"/>
      <c r="TGI286" s="192"/>
      <c r="TGJ286" s="192"/>
      <c r="TGK286" s="192"/>
      <c r="TGL286" s="192"/>
      <c r="TGM286" s="192"/>
      <c r="TGN286" s="192"/>
      <c r="TGO286" s="192"/>
      <c r="TGP286" s="192"/>
      <c r="TGQ286" s="192"/>
      <c r="TGR286" s="192"/>
      <c r="TGS286" s="192"/>
      <c r="TGT286" s="192"/>
      <c r="TGU286" s="192"/>
      <c r="TGV286" s="192"/>
      <c r="TGW286" s="192"/>
      <c r="TGX286" s="192"/>
      <c r="TGY286" s="192"/>
      <c r="TGZ286" s="192"/>
      <c r="THA286" s="192"/>
      <c r="THB286" s="192"/>
      <c r="THC286" s="192"/>
      <c r="THD286" s="192"/>
      <c r="THE286" s="192"/>
      <c r="THF286" s="192"/>
      <c r="THG286" s="192"/>
      <c r="THH286" s="192"/>
      <c r="THI286" s="192"/>
      <c r="THJ286" s="192"/>
      <c r="THK286" s="192"/>
      <c r="THL286" s="192"/>
      <c r="THM286" s="192"/>
      <c r="THN286" s="192"/>
      <c r="THO286" s="192"/>
      <c r="THP286" s="192"/>
      <c r="THQ286" s="192"/>
      <c r="THR286" s="192"/>
      <c r="THS286" s="192"/>
      <c r="THT286" s="192"/>
      <c r="THU286" s="192"/>
      <c r="THV286" s="192"/>
      <c r="THW286" s="192"/>
      <c r="THX286" s="192"/>
      <c r="THY286" s="192"/>
      <c r="THZ286" s="192"/>
      <c r="TIA286" s="192"/>
      <c r="TIB286" s="192"/>
      <c r="TIC286" s="192"/>
      <c r="TID286" s="192"/>
      <c r="TIE286" s="192"/>
      <c r="TIF286" s="192"/>
      <c r="TIG286" s="192"/>
      <c r="TIH286" s="192"/>
      <c r="TII286" s="192"/>
      <c r="TIJ286" s="192"/>
      <c r="TIK286" s="192"/>
      <c r="TIL286" s="192"/>
      <c r="TIM286" s="192"/>
      <c r="TIN286" s="192"/>
      <c r="TIO286" s="192"/>
      <c r="TIP286" s="192"/>
      <c r="TIQ286" s="192"/>
      <c r="TIR286" s="192"/>
      <c r="TIS286" s="192"/>
      <c r="TIT286" s="192"/>
      <c r="TIU286" s="192"/>
      <c r="TIV286" s="192"/>
      <c r="TIW286" s="192"/>
      <c r="TIX286" s="192"/>
      <c r="TIY286" s="192"/>
      <c r="TIZ286" s="192"/>
      <c r="TJA286" s="192"/>
      <c r="TJB286" s="192"/>
      <c r="TJC286" s="192"/>
      <c r="TJD286" s="192"/>
      <c r="TJE286" s="192"/>
      <c r="TJF286" s="192"/>
      <c r="TJG286" s="192"/>
      <c r="TJH286" s="192"/>
      <c r="TJI286" s="192"/>
      <c r="TJJ286" s="192"/>
      <c r="TJK286" s="192"/>
      <c r="TJL286" s="192"/>
      <c r="TJM286" s="192"/>
      <c r="TJN286" s="192"/>
      <c r="TJO286" s="192"/>
      <c r="TJP286" s="192"/>
      <c r="TJQ286" s="192"/>
      <c r="TJR286" s="192"/>
      <c r="TJS286" s="192"/>
      <c r="TJT286" s="192"/>
      <c r="TJU286" s="192"/>
      <c r="TJV286" s="192"/>
      <c r="TJW286" s="192"/>
      <c r="TJX286" s="192"/>
      <c r="TJY286" s="192"/>
      <c r="TJZ286" s="192"/>
      <c r="TKA286" s="192"/>
      <c r="TKB286" s="192"/>
      <c r="TKC286" s="192"/>
      <c r="TKD286" s="192"/>
      <c r="TKE286" s="192"/>
      <c r="TKF286" s="192"/>
      <c r="TKG286" s="192"/>
      <c r="TKH286" s="192"/>
      <c r="TKI286" s="192"/>
      <c r="TKJ286" s="192"/>
      <c r="TKK286" s="192"/>
      <c r="TKL286" s="192"/>
      <c r="TKM286" s="192"/>
      <c r="TKN286" s="192"/>
      <c r="TKO286" s="192"/>
      <c r="TKP286" s="192"/>
      <c r="TKQ286" s="192"/>
      <c r="TKR286" s="192"/>
      <c r="TKS286" s="192"/>
      <c r="TKT286" s="192"/>
      <c r="TKU286" s="192"/>
      <c r="TKV286" s="192"/>
      <c r="TKW286" s="192"/>
      <c r="TKX286" s="192"/>
      <c r="TKY286" s="192"/>
      <c r="TKZ286" s="192"/>
      <c r="TLA286" s="192"/>
      <c r="TLB286" s="192"/>
      <c r="TLC286" s="192"/>
      <c r="TLD286" s="192"/>
      <c r="TLE286" s="192"/>
      <c r="TLF286" s="192"/>
      <c r="TLG286" s="192"/>
      <c r="TLH286" s="192"/>
      <c r="TLI286" s="192"/>
      <c r="TLJ286" s="192"/>
      <c r="TLK286" s="192"/>
      <c r="TLL286" s="192"/>
      <c r="TLM286" s="192"/>
      <c r="TLN286" s="192"/>
      <c r="TLO286" s="192"/>
      <c r="TLP286" s="192"/>
      <c r="TLQ286" s="192"/>
      <c r="TLR286" s="192"/>
      <c r="TLS286" s="192"/>
      <c r="TLT286" s="192"/>
      <c r="TLU286" s="192"/>
      <c r="TLV286" s="192"/>
      <c r="TLW286" s="192"/>
      <c r="TLX286" s="192"/>
      <c r="TLY286" s="192"/>
      <c r="TLZ286" s="192"/>
      <c r="TMA286" s="192"/>
      <c r="TMB286" s="192"/>
      <c r="TMC286" s="192"/>
      <c r="TMD286" s="192"/>
      <c r="TME286" s="192"/>
      <c r="TMF286" s="192"/>
      <c r="TMG286" s="192"/>
      <c r="TMH286" s="192"/>
      <c r="TMI286" s="192"/>
      <c r="TMJ286" s="192"/>
      <c r="TMK286" s="192"/>
      <c r="TML286" s="192"/>
      <c r="TMM286" s="192"/>
      <c r="TMN286" s="192"/>
      <c r="TMO286" s="192"/>
      <c r="TMP286" s="192"/>
      <c r="TMQ286" s="192"/>
      <c r="TMR286" s="192"/>
      <c r="TMS286" s="192"/>
      <c r="TMT286" s="192"/>
      <c r="TMU286" s="192"/>
      <c r="TMV286" s="192"/>
      <c r="TMW286" s="192"/>
      <c r="TMX286" s="192"/>
      <c r="TMY286" s="192"/>
      <c r="TMZ286" s="192"/>
      <c r="TNA286" s="192"/>
      <c r="TNB286" s="192"/>
      <c r="TNC286" s="192"/>
      <c r="TND286" s="192"/>
      <c r="TNE286" s="192"/>
      <c r="TNF286" s="192"/>
      <c r="TNG286" s="192"/>
      <c r="TNH286" s="192"/>
      <c r="TNI286" s="192"/>
      <c r="TNJ286" s="192"/>
      <c r="TNK286" s="192"/>
      <c r="TNL286" s="192"/>
      <c r="TNM286" s="192"/>
      <c r="TNN286" s="192"/>
      <c r="TNO286" s="192"/>
      <c r="TNP286" s="192"/>
      <c r="TNQ286" s="192"/>
      <c r="TNR286" s="192"/>
      <c r="TNS286" s="192"/>
      <c r="TNT286" s="192"/>
      <c r="TNU286" s="192"/>
      <c r="TNV286" s="192"/>
      <c r="TNW286" s="192"/>
      <c r="TNX286" s="192"/>
      <c r="TNY286" s="192"/>
      <c r="TNZ286" s="192"/>
      <c r="TOA286" s="192"/>
      <c r="TOB286" s="192"/>
      <c r="TOC286" s="192"/>
      <c r="TOD286" s="192"/>
      <c r="TOE286" s="192"/>
      <c r="TOF286" s="192"/>
      <c r="TOG286" s="192"/>
      <c r="TOH286" s="192"/>
      <c r="TOI286" s="192"/>
      <c r="TOJ286" s="192"/>
      <c r="TOK286" s="192"/>
      <c r="TOL286" s="192"/>
      <c r="TOM286" s="192"/>
      <c r="TON286" s="192"/>
      <c r="TOO286" s="192"/>
      <c r="TOP286" s="192"/>
      <c r="TOQ286" s="192"/>
      <c r="TOR286" s="192"/>
      <c r="TOS286" s="192"/>
      <c r="TOT286" s="192"/>
      <c r="TOU286" s="192"/>
      <c r="TOV286" s="192"/>
      <c r="TOW286" s="192"/>
      <c r="TOX286" s="192"/>
      <c r="TOY286" s="192"/>
      <c r="TOZ286" s="192"/>
      <c r="TPA286" s="192"/>
      <c r="TPB286" s="192"/>
      <c r="TPC286" s="192"/>
      <c r="TPD286" s="192"/>
      <c r="TPE286" s="192"/>
      <c r="TPF286" s="192"/>
      <c r="TPG286" s="192"/>
      <c r="TPH286" s="192"/>
      <c r="TPI286" s="192"/>
      <c r="TPJ286" s="192"/>
      <c r="TPK286" s="192"/>
      <c r="TPL286" s="192"/>
      <c r="TPM286" s="192"/>
      <c r="TPN286" s="192"/>
      <c r="TPO286" s="192"/>
      <c r="TPP286" s="192"/>
      <c r="TPQ286" s="192"/>
      <c r="TPR286" s="192"/>
      <c r="TPS286" s="192"/>
      <c r="TPT286" s="192"/>
      <c r="TPU286" s="192"/>
      <c r="TPV286" s="192"/>
      <c r="TPW286" s="192"/>
      <c r="TPX286" s="192"/>
      <c r="TPY286" s="192"/>
      <c r="TPZ286" s="192"/>
      <c r="TQA286" s="192"/>
      <c r="TQB286" s="192"/>
      <c r="TQC286" s="192"/>
      <c r="TQD286" s="192"/>
      <c r="TQE286" s="192"/>
      <c r="TQF286" s="192"/>
      <c r="TQG286" s="192"/>
      <c r="TQH286" s="192"/>
      <c r="TQI286" s="192"/>
      <c r="TQJ286" s="192"/>
      <c r="TQK286" s="192"/>
      <c r="TQL286" s="192"/>
      <c r="TQM286" s="192"/>
      <c r="TQN286" s="192"/>
      <c r="TQO286" s="192"/>
      <c r="TQP286" s="192"/>
      <c r="TQQ286" s="192"/>
      <c r="TQR286" s="192"/>
      <c r="TQS286" s="192"/>
      <c r="TQT286" s="192"/>
      <c r="TQU286" s="192"/>
      <c r="TQV286" s="192"/>
      <c r="TQW286" s="192"/>
      <c r="TQX286" s="192"/>
      <c r="TQY286" s="192"/>
      <c r="TQZ286" s="192"/>
      <c r="TRA286" s="192"/>
      <c r="TRB286" s="192"/>
      <c r="TRC286" s="192"/>
      <c r="TRD286" s="192"/>
      <c r="TRE286" s="192"/>
      <c r="TRF286" s="192"/>
      <c r="TRG286" s="192"/>
      <c r="TRH286" s="192"/>
      <c r="TRI286" s="192"/>
      <c r="TRJ286" s="192"/>
      <c r="TRK286" s="192"/>
      <c r="TRL286" s="192"/>
      <c r="TRM286" s="192"/>
      <c r="TRN286" s="192"/>
      <c r="TRO286" s="192"/>
      <c r="TRP286" s="192"/>
      <c r="TRQ286" s="192"/>
      <c r="TRR286" s="192"/>
      <c r="TRS286" s="192"/>
      <c r="TRT286" s="192"/>
      <c r="TRU286" s="192"/>
      <c r="TRV286" s="192"/>
      <c r="TRW286" s="192"/>
      <c r="TRX286" s="192"/>
      <c r="TRY286" s="192"/>
      <c r="TRZ286" s="192"/>
      <c r="TSA286" s="192"/>
      <c r="TSB286" s="192"/>
      <c r="TSC286" s="192"/>
      <c r="TSD286" s="192"/>
      <c r="TSE286" s="192"/>
      <c r="TSF286" s="192"/>
      <c r="TSG286" s="192"/>
      <c r="TSH286" s="192"/>
      <c r="TSI286" s="192"/>
      <c r="TSJ286" s="192"/>
      <c r="TSK286" s="192"/>
      <c r="TSL286" s="192"/>
      <c r="TSM286" s="192"/>
      <c r="TSN286" s="192"/>
      <c r="TSO286" s="192"/>
      <c r="TSP286" s="192"/>
      <c r="TSQ286" s="192"/>
      <c r="TSR286" s="192"/>
      <c r="TSS286" s="192"/>
      <c r="TST286" s="192"/>
      <c r="TSU286" s="192"/>
      <c r="TSV286" s="192"/>
      <c r="TSW286" s="192"/>
      <c r="TSX286" s="192"/>
      <c r="TSY286" s="192"/>
      <c r="TSZ286" s="192"/>
      <c r="TTA286" s="192"/>
      <c r="TTB286" s="192"/>
      <c r="TTC286" s="192"/>
      <c r="TTD286" s="192"/>
      <c r="TTE286" s="192"/>
      <c r="TTF286" s="192"/>
      <c r="TTG286" s="192"/>
      <c r="TTH286" s="192"/>
      <c r="TTI286" s="192"/>
      <c r="TTJ286" s="192"/>
      <c r="TTK286" s="192"/>
      <c r="TTL286" s="192"/>
      <c r="TTM286" s="192"/>
      <c r="TTN286" s="192"/>
      <c r="TTO286" s="192"/>
      <c r="TTP286" s="192"/>
      <c r="TTQ286" s="192"/>
      <c r="TTR286" s="192"/>
      <c r="TTS286" s="192"/>
      <c r="TTT286" s="192"/>
      <c r="TTU286" s="192"/>
      <c r="TTV286" s="192"/>
      <c r="TTW286" s="192"/>
      <c r="TTX286" s="192"/>
      <c r="TTY286" s="192"/>
      <c r="TTZ286" s="192"/>
      <c r="TUA286" s="192"/>
      <c r="TUB286" s="192"/>
      <c r="TUC286" s="192"/>
      <c r="TUD286" s="192"/>
      <c r="TUE286" s="192"/>
      <c r="TUF286" s="192"/>
      <c r="TUG286" s="192"/>
      <c r="TUH286" s="192"/>
      <c r="TUI286" s="192"/>
      <c r="TUJ286" s="192"/>
      <c r="TUK286" s="192"/>
      <c r="TUL286" s="192"/>
      <c r="TUM286" s="192"/>
      <c r="TUN286" s="192"/>
      <c r="TUO286" s="192"/>
      <c r="TUP286" s="192"/>
      <c r="TUQ286" s="192"/>
      <c r="TUR286" s="192"/>
      <c r="TUS286" s="192"/>
      <c r="TUT286" s="192"/>
      <c r="TUU286" s="192"/>
      <c r="TUV286" s="192"/>
      <c r="TUW286" s="192"/>
      <c r="TUX286" s="192"/>
      <c r="TUY286" s="192"/>
      <c r="TUZ286" s="192"/>
      <c r="TVA286" s="192"/>
      <c r="TVB286" s="192"/>
      <c r="TVC286" s="192"/>
      <c r="TVD286" s="192"/>
      <c r="TVE286" s="192"/>
      <c r="TVF286" s="192"/>
      <c r="TVG286" s="192"/>
      <c r="TVH286" s="192"/>
      <c r="TVI286" s="192"/>
      <c r="TVJ286" s="192"/>
      <c r="TVK286" s="192"/>
      <c r="TVL286" s="192"/>
      <c r="TVM286" s="192"/>
      <c r="TVN286" s="192"/>
      <c r="TVO286" s="192"/>
      <c r="TVP286" s="192"/>
      <c r="TVQ286" s="192"/>
      <c r="TVR286" s="192"/>
      <c r="TVS286" s="192"/>
      <c r="TVT286" s="192"/>
      <c r="TVU286" s="192"/>
      <c r="TVV286" s="192"/>
      <c r="TVW286" s="192"/>
      <c r="TVX286" s="192"/>
      <c r="TVY286" s="192"/>
      <c r="TVZ286" s="192"/>
      <c r="TWA286" s="192"/>
      <c r="TWB286" s="192"/>
      <c r="TWC286" s="192"/>
      <c r="TWD286" s="192"/>
      <c r="TWE286" s="192"/>
      <c r="TWF286" s="192"/>
      <c r="TWG286" s="192"/>
      <c r="TWH286" s="192"/>
      <c r="TWI286" s="192"/>
      <c r="TWJ286" s="192"/>
      <c r="TWK286" s="192"/>
      <c r="TWL286" s="192"/>
      <c r="TWM286" s="192"/>
      <c r="TWN286" s="192"/>
      <c r="TWO286" s="192"/>
      <c r="TWP286" s="192"/>
      <c r="TWQ286" s="192"/>
      <c r="TWR286" s="192"/>
      <c r="TWS286" s="192"/>
      <c r="TWT286" s="192"/>
      <c r="TWU286" s="192"/>
      <c r="TWV286" s="192"/>
      <c r="TWW286" s="192"/>
      <c r="TWX286" s="192"/>
      <c r="TWY286" s="192"/>
      <c r="TWZ286" s="192"/>
      <c r="TXA286" s="192"/>
      <c r="TXB286" s="192"/>
      <c r="TXC286" s="192"/>
      <c r="TXD286" s="192"/>
      <c r="TXE286" s="192"/>
      <c r="TXF286" s="192"/>
      <c r="TXG286" s="192"/>
      <c r="TXH286" s="192"/>
      <c r="TXI286" s="192"/>
      <c r="TXJ286" s="192"/>
      <c r="TXK286" s="192"/>
      <c r="TXL286" s="192"/>
      <c r="TXM286" s="192"/>
      <c r="TXN286" s="192"/>
      <c r="TXO286" s="192"/>
      <c r="TXP286" s="192"/>
      <c r="TXQ286" s="192"/>
      <c r="TXR286" s="192"/>
      <c r="TXS286" s="192"/>
      <c r="TXT286" s="192"/>
      <c r="TXU286" s="192"/>
      <c r="TXV286" s="192"/>
      <c r="TXW286" s="192"/>
      <c r="TXX286" s="192"/>
      <c r="TXY286" s="192"/>
      <c r="TXZ286" s="192"/>
      <c r="TYA286" s="192"/>
      <c r="TYB286" s="192"/>
      <c r="TYC286" s="192"/>
      <c r="TYD286" s="192"/>
      <c r="TYE286" s="192"/>
      <c r="TYF286" s="192"/>
      <c r="TYG286" s="192"/>
      <c r="TYH286" s="192"/>
      <c r="TYI286" s="192"/>
      <c r="TYJ286" s="192"/>
      <c r="TYK286" s="192"/>
      <c r="TYL286" s="192"/>
      <c r="TYM286" s="192"/>
      <c r="TYN286" s="192"/>
      <c r="TYO286" s="192"/>
      <c r="TYP286" s="192"/>
      <c r="TYQ286" s="192"/>
      <c r="TYR286" s="192"/>
      <c r="TYS286" s="192"/>
      <c r="TYT286" s="192"/>
      <c r="TYU286" s="192"/>
      <c r="TYV286" s="192"/>
      <c r="TYW286" s="192"/>
      <c r="TYX286" s="192"/>
      <c r="TYY286" s="192"/>
      <c r="TYZ286" s="192"/>
      <c r="TZA286" s="192"/>
      <c r="TZB286" s="192"/>
      <c r="TZC286" s="192"/>
      <c r="TZD286" s="192"/>
      <c r="TZE286" s="192"/>
      <c r="TZF286" s="192"/>
      <c r="TZG286" s="192"/>
      <c r="TZH286" s="192"/>
      <c r="TZI286" s="192"/>
      <c r="TZJ286" s="192"/>
      <c r="TZK286" s="192"/>
      <c r="TZL286" s="192"/>
      <c r="TZM286" s="192"/>
      <c r="TZN286" s="192"/>
      <c r="TZO286" s="192"/>
      <c r="TZP286" s="192"/>
      <c r="TZQ286" s="192"/>
      <c r="TZR286" s="192"/>
      <c r="TZS286" s="192"/>
      <c r="TZT286" s="192"/>
      <c r="TZU286" s="192"/>
      <c r="TZV286" s="192"/>
      <c r="TZW286" s="192"/>
      <c r="TZX286" s="192"/>
      <c r="TZY286" s="192"/>
      <c r="TZZ286" s="192"/>
      <c r="UAA286" s="192"/>
      <c r="UAB286" s="192"/>
      <c r="UAC286" s="192"/>
      <c r="UAD286" s="192"/>
      <c r="UAE286" s="192"/>
      <c r="UAF286" s="192"/>
      <c r="UAG286" s="192"/>
      <c r="UAH286" s="192"/>
      <c r="UAI286" s="192"/>
      <c r="UAJ286" s="192"/>
      <c r="UAK286" s="192"/>
      <c r="UAL286" s="192"/>
      <c r="UAM286" s="192"/>
      <c r="UAN286" s="192"/>
      <c r="UAO286" s="192"/>
      <c r="UAP286" s="192"/>
      <c r="UAQ286" s="192"/>
      <c r="UAR286" s="192"/>
      <c r="UAS286" s="192"/>
      <c r="UAT286" s="192"/>
      <c r="UAU286" s="192"/>
      <c r="UAV286" s="192"/>
      <c r="UAW286" s="192"/>
      <c r="UAX286" s="192"/>
      <c r="UAY286" s="192"/>
      <c r="UAZ286" s="192"/>
      <c r="UBA286" s="192"/>
      <c r="UBB286" s="192"/>
      <c r="UBC286" s="192"/>
      <c r="UBD286" s="192"/>
      <c r="UBE286" s="192"/>
      <c r="UBF286" s="192"/>
      <c r="UBG286" s="192"/>
      <c r="UBH286" s="192"/>
      <c r="UBI286" s="192"/>
      <c r="UBJ286" s="192"/>
      <c r="UBK286" s="192"/>
      <c r="UBL286" s="192"/>
      <c r="UBM286" s="192"/>
      <c r="UBN286" s="192"/>
      <c r="UBO286" s="192"/>
      <c r="UBP286" s="192"/>
      <c r="UBQ286" s="192"/>
      <c r="UBR286" s="192"/>
      <c r="UBS286" s="192"/>
      <c r="UBT286" s="192"/>
      <c r="UBU286" s="192"/>
      <c r="UBV286" s="192"/>
      <c r="UBW286" s="192"/>
      <c r="UBX286" s="192"/>
      <c r="UBY286" s="192"/>
      <c r="UBZ286" s="192"/>
      <c r="UCA286" s="192"/>
      <c r="UCB286" s="192"/>
      <c r="UCC286" s="192"/>
      <c r="UCD286" s="192"/>
      <c r="UCE286" s="192"/>
      <c r="UCF286" s="192"/>
      <c r="UCG286" s="192"/>
      <c r="UCH286" s="192"/>
      <c r="UCI286" s="192"/>
      <c r="UCJ286" s="192"/>
      <c r="UCK286" s="192"/>
      <c r="UCL286" s="192"/>
      <c r="UCM286" s="192"/>
      <c r="UCN286" s="192"/>
      <c r="UCO286" s="192"/>
      <c r="UCP286" s="192"/>
      <c r="UCQ286" s="192"/>
      <c r="UCR286" s="192"/>
      <c r="UCS286" s="192"/>
      <c r="UCT286" s="192"/>
      <c r="UCU286" s="192"/>
      <c r="UCV286" s="192"/>
      <c r="UCW286" s="192"/>
      <c r="UCX286" s="192"/>
      <c r="UCY286" s="192"/>
      <c r="UCZ286" s="192"/>
      <c r="UDA286" s="192"/>
      <c r="UDB286" s="192"/>
      <c r="UDC286" s="192"/>
      <c r="UDD286" s="192"/>
      <c r="UDE286" s="192"/>
      <c r="UDF286" s="192"/>
      <c r="UDG286" s="192"/>
      <c r="UDH286" s="192"/>
      <c r="UDI286" s="192"/>
      <c r="UDJ286" s="192"/>
      <c r="UDK286" s="192"/>
      <c r="UDL286" s="192"/>
      <c r="UDM286" s="192"/>
      <c r="UDN286" s="192"/>
      <c r="UDO286" s="192"/>
      <c r="UDP286" s="192"/>
      <c r="UDQ286" s="192"/>
      <c r="UDR286" s="192"/>
      <c r="UDS286" s="192"/>
      <c r="UDT286" s="192"/>
      <c r="UDU286" s="192"/>
      <c r="UDV286" s="192"/>
      <c r="UDW286" s="192"/>
      <c r="UDX286" s="192"/>
      <c r="UDY286" s="192"/>
      <c r="UDZ286" s="192"/>
      <c r="UEA286" s="192"/>
      <c r="UEB286" s="192"/>
      <c r="UEC286" s="192"/>
      <c r="UED286" s="192"/>
      <c r="UEE286" s="192"/>
      <c r="UEF286" s="192"/>
      <c r="UEG286" s="192"/>
      <c r="UEH286" s="192"/>
      <c r="UEI286" s="192"/>
      <c r="UEJ286" s="192"/>
      <c r="UEK286" s="192"/>
      <c r="UEL286" s="192"/>
      <c r="UEM286" s="192"/>
      <c r="UEN286" s="192"/>
      <c r="UEO286" s="192"/>
      <c r="UEP286" s="192"/>
      <c r="UEQ286" s="192"/>
      <c r="UER286" s="192"/>
      <c r="UES286" s="192"/>
      <c r="UET286" s="192"/>
      <c r="UEU286" s="192"/>
      <c r="UEV286" s="192"/>
      <c r="UEW286" s="192"/>
      <c r="UEX286" s="192"/>
      <c r="UEY286" s="192"/>
      <c r="UEZ286" s="192"/>
      <c r="UFA286" s="192"/>
      <c r="UFB286" s="192"/>
      <c r="UFC286" s="192"/>
      <c r="UFD286" s="192"/>
      <c r="UFE286" s="192"/>
      <c r="UFF286" s="192"/>
      <c r="UFG286" s="192"/>
      <c r="UFH286" s="192"/>
      <c r="UFI286" s="192"/>
      <c r="UFJ286" s="192"/>
      <c r="UFK286" s="192"/>
      <c r="UFL286" s="192"/>
      <c r="UFM286" s="192"/>
      <c r="UFN286" s="192"/>
      <c r="UFO286" s="192"/>
      <c r="UFP286" s="192"/>
      <c r="UFQ286" s="192"/>
      <c r="UFR286" s="192"/>
      <c r="UFS286" s="192"/>
      <c r="UFT286" s="192"/>
      <c r="UFU286" s="192"/>
      <c r="UFV286" s="192"/>
      <c r="UFW286" s="192"/>
      <c r="UFX286" s="192"/>
      <c r="UFY286" s="192"/>
      <c r="UFZ286" s="192"/>
      <c r="UGA286" s="192"/>
      <c r="UGB286" s="192"/>
      <c r="UGC286" s="192"/>
      <c r="UGD286" s="192"/>
      <c r="UGE286" s="192"/>
      <c r="UGF286" s="192"/>
      <c r="UGG286" s="192"/>
      <c r="UGH286" s="192"/>
      <c r="UGI286" s="192"/>
      <c r="UGJ286" s="192"/>
      <c r="UGK286" s="192"/>
      <c r="UGL286" s="192"/>
      <c r="UGM286" s="192"/>
      <c r="UGN286" s="192"/>
      <c r="UGO286" s="192"/>
      <c r="UGP286" s="192"/>
      <c r="UGQ286" s="192"/>
      <c r="UGR286" s="192"/>
      <c r="UGS286" s="192"/>
      <c r="UGT286" s="192"/>
      <c r="UGU286" s="192"/>
      <c r="UGV286" s="192"/>
      <c r="UGW286" s="192"/>
      <c r="UGX286" s="192"/>
      <c r="UGY286" s="192"/>
      <c r="UGZ286" s="192"/>
      <c r="UHA286" s="192"/>
      <c r="UHB286" s="192"/>
      <c r="UHC286" s="192"/>
      <c r="UHD286" s="192"/>
      <c r="UHE286" s="192"/>
      <c r="UHF286" s="192"/>
      <c r="UHG286" s="192"/>
      <c r="UHH286" s="192"/>
      <c r="UHI286" s="192"/>
      <c r="UHJ286" s="192"/>
      <c r="UHK286" s="192"/>
      <c r="UHL286" s="192"/>
      <c r="UHM286" s="192"/>
      <c r="UHN286" s="192"/>
      <c r="UHO286" s="192"/>
      <c r="UHP286" s="192"/>
      <c r="UHQ286" s="192"/>
      <c r="UHR286" s="192"/>
      <c r="UHS286" s="192"/>
      <c r="UHT286" s="192"/>
      <c r="UHU286" s="192"/>
      <c r="UHV286" s="192"/>
      <c r="UHW286" s="192"/>
      <c r="UHX286" s="192"/>
      <c r="UHY286" s="192"/>
      <c r="UHZ286" s="192"/>
      <c r="UIA286" s="192"/>
      <c r="UIB286" s="192"/>
      <c r="UIC286" s="192"/>
      <c r="UID286" s="192"/>
      <c r="UIE286" s="192"/>
      <c r="UIF286" s="192"/>
      <c r="UIG286" s="192"/>
      <c r="UIH286" s="192"/>
      <c r="UII286" s="192"/>
      <c r="UIJ286" s="192"/>
      <c r="UIK286" s="192"/>
      <c r="UIL286" s="192"/>
      <c r="UIM286" s="192"/>
      <c r="UIN286" s="192"/>
      <c r="UIO286" s="192"/>
      <c r="UIP286" s="192"/>
      <c r="UIQ286" s="192"/>
      <c r="UIR286" s="192"/>
      <c r="UIS286" s="192"/>
      <c r="UIT286" s="192"/>
      <c r="UIU286" s="192"/>
      <c r="UIV286" s="192"/>
      <c r="UIW286" s="192"/>
      <c r="UIX286" s="192"/>
      <c r="UIY286" s="192"/>
      <c r="UIZ286" s="192"/>
      <c r="UJA286" s="192"/>
      <c r="UJB286" s="192"/>
      <c r="UJC286" s="192"/>
      <c r="UJD286" s="192"/>
      <c r="UJE286" s="192"/>
      <c r="UJF286" s="192"/>
      <c r="UJG286" s="192"/>
      <c r="UJH286" s="192"/>
      <c r="UJI286" s="192"/>
      <c r="UJJ286" s="192"/>
      <c r="UJK286" s="192"/>
      <c r="UJL286" s="192"/>
      <c r="UJM286" s="192"/>
      <c r="UJN286" s="192"/>
      <c r="UJO286" s="192"/>
      <c r="UJP286" s="192"/>
      <c r="UJQ286" s="192"/>
      <c r="UJR286" s="192"/>
      <c r="UJS286" s="192"/>
      <c r="UJT286" s="192"/>
      <c r="UJU286" s="192"/>
      <c r="UJV286" s="192"/>
      <c r="UJW286" s="192"/>
      <c r="UJX286" s="192"/>
      <c r="UJY286" s="192"/>
      <c r="UJZ286" s="192"/>
      <c r="UKA286" s="192"/>
      <c r="UKB286" s="192"/>
      <c r="UKC286" s="192"/>
      <c r="UKD286" s="192"/>
      <c r="UKE286" s="192"/>
      <c r="UKF286" s="192"/>
      <c r="UKG286" s="192"/>
      <c r="UKH286" s="192"/>
      <c r="UKI286" s="192"/>
      <c r="UKJ286" s="192"/>
      <c r="UKK286" s="192"/>
      <c r="UKL286" s="192"/>
      <c r="UKM286" s="192"/>
      <c r="UKN286" s="192"/>
      <c r="UKO286" s="192"/>
      <c r="UKP286" s="192"/>
      <c r="UKQ286" s="192"/>
      <c r="UKR286" s="192"/>
      <c r="UKS286" s="192"/>
      <c r="UKT286" s="192"/>
      <c r="UKU286" s="192"/>
      <c r="UKV286" s="192"/>
      <c r="UKW286" s="192"/>
      <c r="UKX286" s="192"/>
      <c r="UKY286" s="192"/>
      <c r="UKZ286" s="192"/>
      <c r="ULA286" s="192"/>
      <c r="ULB286" s="192"/>
      <c r="ULC286" s="192"/>
      <c r="ULD286" s="192"/>
      <c r="ULE286" s="192"/>
      <c r="ULF286" s="192"/>
      <c r="ULG286" s="192"/>
      <c r="ULH286" s="192"/>
      <c r="ULI286" s="192"/>
      <c r="ULJ286" s="192"/>
      <c r="ULK286" s="192"/>
      <c r="ULL286" s="192"/>
      <c r="ULM286" s="192"/>
      <c r="ULN286" s="192"/>
      <c r="ULO286" s="192"/>
      <c r="ULP286" s="192"/>
      <c r="ULQ286" s="192"/>
      <c r="ULR286" s="192"/>
      <c r="ULS286" s="192"/>
      <c r="ULT286" s="192"/>
      <c r="ULU286" s="192"/>
      <c r="ULV286" s="192"/>
      <c r="ULW286" s="192"/>
      <c r="ULX286" s="192"/>
      <c r="ULY286" s="192"/>
      <c r="ULZ286" s="192"/>
      <c r="UMA286" s="192"/>
      <c r="UMB286" s="192"/>
      <c r="UMC286" s="192"/>
      <c r="UMD286" s="192"/>
      <c r="UME286" s="192"/>
      <c r="UMF286" s="192"/>
      <c r="UMG286" s="192"/>
      <c r="UMH286" s="192"/>
      <c r="UMI286" s="192"/>
      <c r="UMJ286" s="192"/>
      <c r="UMK286" s="192"/>
      <c r="UML286" s="192"/>
      <c r="UMM286" s="192"/>
      <c r="UMN286" s="192"/>
      <c r="UMO286" s="192"/>
      <c r="UMP286" s="192"/>
      <c r="UMQ286" s="192"/>
      <c r="UMR286" s="192"/>
      <c r="UMS286" s="192"/>
      <c r="UMT286" s="192"/>
      <c r="UMU286" s="192"/>
      <c r="UMV286" s="192"/>
      <c r="UMW286" s="192"/>
      <c r="UMX286" s="192"/>
      <c r="UMY286" s="192"/>
      <c r="UMZ286" s="192"/>
      <c r="UNA286" s="192"/>
      <c r="UNB286" s="192"/>
      <c r="UNC286" s="192"/>
      <c r="UND286" s="192"/>
      <c r="UNE286" s="192"/>
      <c r="UNF286" s="192"/>
      <c r="UNG286" s="192"/>
      <c r="UNH286" s="192"/>
      <c r="UNI286" s="192"/>
      <c r="UNJ286" s="192"/>
      <c r="UNK286" s="192"/>
      <c r="UNL286" s="192"/>
      <c r="UNM286" s="192"/>
      <c r="UNN286" s="192"/>
      <c r="UNO286" s="192"/>
      <c r="UNP286" s="192"/>
      <c r="UNQ286" s="192"/>
      <c r="UNR286" s="192"/>
      <c r="UNS286" s="192"/>
      <c r="UNT286" s="192"/>
      <c r="UNU286" s="192"/>
      <c r="UNV286" s="192"/>
      <c r="UNW286" s="192"/>
      <c r="UNX286" s="192"/>
      <c r="UNY286" s="192"/>
      <c r="UNZ286" s="192"/>
      <c r="UOA286" s="192"/>
      <c r="UOB286" s="192"/>
      <c r="UOC286" s="192"/>
      <c r="UOD286" s="192"/>
      <c r="UOE286" s="192"/>
      <c r="UOF286" s="192"/>
      <c r="UOG286" s="192"/>
      <c r="UOH286" s="192"/>
      <c r="UOI286" s="192"/>
      <c r="UOJ286" s="192"/>
      <c r="UOK286" s="192"/>
      <c r="UOL286" s="192"/>
      <c r="UOM286" s="192"/>
      <c r="UON286" s="192"/>
      <c r="UOO286" s="192"/>
      <c r="UOP286" s="192"/>
      <c r="UOQ286" s="192"/>
      <c r="UOR286" s="192"/>
      <c r="UOS286" s="192"/>
      <c r="UOT286" s="192"/>
      <c r="UOU286" s="192"/>
      <c r="UOV286" s="192"/>
      <c r="UOW286" s="192"/>
      <c r="UOX286" s="192"/>
      <c r="UOY286" s="192"/>
      <c r="UOZ286" s="192"/>
      <c r="UPA286" s="192"/>
      <c r="UPB286" s="192"/>
      <c r="UPC286" s="192"/>
      <c r="UPD286" s="192"/>
      <c r="UPE286" s="192"/>
      <c r="UPF286" s="192"/>
      <c r="UPG286" s="192"/>
      <c r="UPH286" s="192"/>
      <c r="UPI286" s="192"/>
      <c r="UPJ286" s="192"/>
      <c r="UPK286" s="192"/>
      <c r="UPL286" s="192"/>
      <c r="UPM286" s="192"/>
      <c r="UPN286" s="192"/>
      <c r="UPO286" s="192"/>
      <c r="UPP286" s="192"/>
      <c r="UPQ286" s="192"/>
      <c r="UPR286" s="192"/>
      <c r="UPS286" s="192"/>
      <c r="UPT286" s="192"/>
      <c r="UPU286" s="192"/>
      <c r="UPV286" s="192"/>
      <c r="UPW286" s="192"/>
      <c r="UPX286" s="192"/>
      <c r="UPY286" s="192"/>
      <c r="UPZ286" s="192"/>
      <c r="UQA286" s="192"/>
      <c r="UQB286" s="192"/>
      <c r="UQC286" s="192"/>
      <c r="UQD286" s="192"/>
      <c r="UQE286" s="192"/>
      <c r="UQF286" s="192"/>
      <c r="UQG286" s="192"/>
      <c r="UQH286" s="192"/>
      <c r="UQI286" s="192"/>
      <c r="UQJ286" s="192"/>
      <c r="UQK286" s="192"/>
      <c r="UQL286" s="192"/>
      <c r="UQM286" s="192"/>
      <c r="UQN286" s="192"/>
      <c r="UQO286" s="192"/>
      <c r="UQP286" s="192"/>
      <c r="UQQ286" s="192"/>
      <c r="UQR286" s="192"/>
      <c r="UQS286" s="192"/>
      <c r="UQT286" s="192"/>
      <c r="UQU286" s="192"/>
      <c r="UQV286" s="192"/>
      <c r="UQW286" s="192"/>
      <c r="UQX286" s="192"/>
      <c r="UQY286" s="192"/>
      <c r="UQZ286" s="192"/>
      <c r="URA286" s="192"/>
      <c r="URB286" s="192"/>
      <c r="URC286" s="192"/>
      <c r="URD286" s="192"/>
      <c r="URE286" s="192"/>
      <c r="URF286" s="192"/>
      <c r="URG286" s="192"/>
      <c r="URH286" s="192"/>
      <c r="URI286" s="192"/>
      <c r="URJ286" s="192"/>
      <c r="URK286" s="192"/>
      <c r="URL286" s="192"/>
      <c r="URM286" s="192"/>
      <c r="URN286" s="192"/>
      <c r="URO286" s="192"/>
      <c r="URP286" s="192"/>
      <c r="URQ286" s="192"/>
      <c r="URR286" s="192"/>
      <c r="URS286" s="192"/>
      <c r="URT286" s="192"/>
      <c r="URU286" s="192"/>
      <c r="URV286" s="192"/>
      <c r="URW286" s="192"/>
      <c r="URX286" s="192"/>
      <c r="URY286" s="192"/>
      <c r="URZ286" s="192"/>
      <c r="USA286" s="192"/>
      <c r="USB286" s="192"/>
      <c r="USC286" s="192"/>
      <c r="USD286" s="192"/>
      <c r="USE286" s="192"/>
      <c r="USF286" s="192"/>
      <c r="USG286" s="192"/>
      <c r="USH286" s="192"/>
      <c r="USI286" s="192"/>
      <c r="USJ286" s="192"/>
      <c r="USK286" s="192"/>
      <c r="USL286" s="192"/>
      <c r="USM286" s="192"/>
      <c r="USN286" s="192"/>
      <c r="USO286" s="192"/>
      <c r="USP286" s="192"/>
      <c r="USQ286" s="192"/>
      <c r="USR286" s="192"/>
      <c r="USS286" s="192"/>
      <c r="UST286" s="192"/>
      <c r="USU286" s="192"/>
      <c r="USV286" s="192"/>
      <c r="USW286" s="192"/>
      <c r="USX286" s="192"/>
      <c r="USY286" s="192"/>
      <c r="USZ286" s="192"/>
      <c r="UTA286" s="192"/>
      <c r="UTB286" s="192"/>
      <c r="UTC286" s="192"/>
      <c r="UTD286" s="192"/>
      <c r="UTE286" s="192"/>
      <c r="UTF286" s="192"/>
      <c r="UTG286" s="192"/>
      <c r="UTH286" s="192"/>
      <c r="UTI286" s="192"/>
      <c r="UTJ286" s="192"/>
      <c r="UTK286" s="192"/>
      <c r="UTL286" s="192"/>
      <c r="UTM286" s="192"/>
      <c r="UTN286" s="192"/>
      <c r="UTO286" s="192"/>
      <c r="UTP286" s="192"/>
      <c r="UTQ286" s="192"/>
      <c r="UTR286" s="192"/>
      <c r="UTS286" s="192"/>
      <c r="UTT286" s="192"/>
      <c r="UTU286" s="192"/>
      <c r="UTV286" s="192"/>
      <c r="UTW286" s="192"/>
      <c r="UTX286" s="192"/>
      <c r="UTY286" s="192"/>
      <c r="UTZ286" s="192"/>
      <c r="UUA286" s="192"/>
      <c r="UUB286" s="192"/>
      <c r="UUC286" s="192"/>
      <c r="UUD286" s="192"/>
      <c r="UUE286" s="192"/>
      <c r="UUF286" s="192"/>
      <c r="UUG286" s="192"/>
      <c r="UUH286" s="192"/>
      <c r="UUI286" s="192"/>
      <c r="UUJ286" s="192"/>
      <c r="UUK286" s="192"/>
      <c r="UUL286" s="192"/>
      <c r="UUM286" s="192"/>
      <c r="UUN286" s="192"/>
      <c r="UUO286" s="192"/>
      <c r="UUP286" s="192"/>
      <c r="UUQ286" s="192"/>
      <c r="UUR286" s="192"/>
      <c r="UUS286" s="192"/>
      <c r="UUT286" s="192"/>
      <c r="UUU286" s="192"/>
      <c r="UUV286" s="192"/>
      <c r="UUW286" s="192"/>
      <c r="UUX286" s="192"/>
      <c r="UUY286" s="192"/>
      <c r="UUZ286" s="192"/>
      <c r="UVA286" s="192"/>
      <c r="UVB286" s="192"/>
      <c r="UVC286" s="192"/>
      <c r="UVD286" s="192"/>
      <c r="UVE286" s="192"/>
      <c r="UVF286" s="192"/>
      <c r="UVG286" s="192"/>
      <c r="UVH286" s="192"/>
      <c r="UVI286" s="192"/>
      <c r="UVJ286" s="192"/>
      <c r="UVK286" s="192"/>
      <c r="UVL286" s="192"/>
      <c r="UVM286" s="192"/>
      <c r="UVN286" s="192"/>
      <c r="UVO286" s="192"/>
      <c r="UVP286" s="192"/>
      <c r="UVQ286" s="192"/>
      <c r="UVR286" s="192"/>
      <c r="UVS286" s="192"/>
      <c r="UVT286" s="192"/>
      <c r="UVU286" s="192"/>
      <c r="UVV286" s="192"/>
      <c r="UVW286" s="192"/>
      <c r="UVX286" s="192"/>
      <c r="UVY286" s="192"/>
      <c r="UVZ286" s="192"/>
      <c r="UWA286" s="192"/>
      <c r="UWB286" s="192"/>
      <c r="UWC286" s="192"/>
      <c r="UWD286" s="192"/>
      <c r="UWE286" s="192"/>
      <c r="UWF286" s="192"/>
      <c r="UWG286" s="192"/>
      <c r="UWH286" s="192"/>
      <c r="UWI286" s="192"/>
      <c r="UWJ286" s="192"/>
      <c r="UWK286" s="192"/>
      <c r="UWL286" s="192"/>
      <c r="UWM286" s="192"/>
      <c r="UWN286" s="192"/>
      <c r="UWO286" s="192"/>
      <c r="UWP286" s="192"/>
      <c r="UWQ286" s="192"/>
      <c r="UWR286" s="192"/>
      <c r="UWS286" s="192"/>
      <c r="UWT286" s="192"/>
      <c r="UWU286" s="192"/>
      <c r="UWV286" s="192"/>
      <c r="UWW286" s="192"/>
      <c r="UWX286" s="192"/>
      <c r="UWY286" s="192"/>
      <c r="UWZ286" s="192"/>
      <c r="UXA286" s="192"/>
      <c r="UXB286" s="192"/>
      <c r="UXC286" s="192"/>
      <c r="UXD286" s="192"/>
      <c r="UXE286" s="192"/>
      <c r="UXF286" s="192"/>
      <c r="UXG286" s="192"/>
      <c r="UXH286" s="192"/>
      <c r="UXI286" s="192"/>
      <c r="UXJ286" s="192"/>
      <c r="UXK286" s="192"/>
      <c r="UXL286" s="192"/>
      <c r="UXM286" s="192"/>
      <c r="UXN286" s="192"/>
      <c r="UXO286" s="192"/>
      <c r="UXP286" s="192"/>
      <c r="UXQ286" s="192"/>
      <c r="UXR286" s="192"/>
      <c r="UXS286" s="192"/>
      <c r="UXT286" s="192"/>
      <c r="UXU286" s="192"/>
      <c r="UXV286" s="192"/>
      <c r="UXW286" s="192"/>
      <c r="UXX286" s="192"/>
      <c r="UXY286" s="192"/>
      <c r="UXZ286" s="192"/>
      <c r="UYA286" s="192"/>
      <c r="UYB286" s="192"/>
      <c r="UYC286" s="192"/>
      <c r="UYD286" s="192"/>
      <c r="UYE286" s="192"/>
      <c r="UYF286" s="192"/>
      <c r="UYG286" s="192"/>
      <c r="UYH286" s="192"/>
      <c r="UYI286" s="192"/>
      <c r="UYJ286" s="192"/>
      <c r="UYK286" s="192"/>
      <c r="UYL286" s="192"/>
      <c r="UYM286" s="192"/>
      <c r="UYN286" s="192"/>
      <c r="UYO286" s="192"/>
      <c r="UYP286" s="192"/>
      <c r="UYQ286" s="192"/>
      <c r="UYR286" s="192"/>
      <c r="UYS286" s="192"/>
      <c r="UYT286" s="192"/>
      <c r="UYU286" s="192"/>
      <c r="UYV286" s="192"/>
      <c r="UYW286" s="192"/>
      <c r="UYX286" s="192"/>
      <c r="UYY286" s="192"/>
      <c r="UYZ286" s="192"/>
      <c r="UZA286" s="192"/>
      <c r="UZB286" s="192"/>
      <c r="UZC286" s="192"/>
      <c r="UZD286" s="192"/>
      <c r="UZE286" s="192"/>
      <c r="UZF286" s="192"/>
      <c r="UZG286" s="192"/>
      <c r="UZH286" s="192"/>
      <c r="UZI286" s="192"/>
      <c r="UZJ286" s="192"/>
      <c r="UZK286" s="192"/>
      <c r="UZL286" s="192"/>
      <c r="UZM286" s="192"/>
      <c r="UZN286" s="192"/>
      <c r="UZO286" s="192"/>
      <c r="UZP286" s="192"/>
      <c r="UZQ286" s="192"/>
      <c r="UZR286" s="192"/>
      <c r="UZS286" s="192"/>
      <c r="UZT286" s="192"/>
      <c r="UZU286" s="192"/>
      <c r="UZV286" s="192"/>
      <c r="UZW286" s="192"/>
      <c r="UZX286" s="192"/>
      <c r="UZY286" s="192"/>
      <c r="UZZ286" s="192"/>
      <c r="VAA286" s="192"/>
      <c r="VAB286" s="192"/>
      <c r="VAC286" s="192"/>
      <c r="VAD286" s="192"/>
      <c r="VAE286" s="192"/>
      <c r="VAF286" s="192"/>
      <c r="VAG286" s="192"/>
      <c r="VAH286" s="192"/>
      <c r="VAI286" s="192"/>
      <c r="VAJ286" s="192"/>
      <c r="VAK286" s="192"/>
      <c r="VAL286" s="192"/>
      <c r="VAM286" s="192"/>
      <c r="VAN286" s="192"/>
      <c r="VAO286" s="192"/>
      <c r="VAP286" s="192"/>
      <c r="VAQ286" s="192"/>
      <c r="VAR286" s="192"/>
      <c r="VAS286" s="192"/>
      <c r="VAT286" s="192"/>
      <c r="VAU286" s="192"/>
      <c r="VAV286" s="192"/>
      <c r="VAW286" s="192"/>
      <c r="VAX286" s="192"/>
      <c r="VAY286" s="192"/>
      <c r="VAZ286" s="192"/>
      <c r="VBA286" s="192"/>
      <c r="VBB286" s="192"/>
      <c r="VBC286" s="192"/>
      <c r="VBD286" s="192"/>
      <c r="VBE286" s="192"/>
      <c r="VBF286" s="192"/>
      <c r="VBG286" s="192"/>
      <c r="VBH286" s="192"/>
      <c r="VBI286" s="192"/>
      <c r="VBJ286" s="192"/>
      <c r="VBK286" s="192"/>
      <c r="VBL286" s="192"/>
      <c r="VBM286" s="192"/>
      <c r="VBN286" s="192"/>
      <c r="VBO286" s="192"/>
      <c r="VBP286" s="192"/>
      <c r="VBQ286" s="192"/>
      <c r="VBR286" s="192"/>
      <c r="VBS286" s="192"/>
      <c r="VBT286" s="192"/>
      <c r="VBU286" s="192"/>
      <c r="VBV286" s="192"/>
      <c r="VBW286" s="192"/>
      <c r="VBX286" s="192"/>
      <c r="VBY286" s="192"/>
      <c r="VBZ286" s="192"/>
      <c r="VCA286" s="192"/>
      <c r="VCB286" s="192"/>
      <c r="VCC286" s="192"/>
      <c r="VCD286" s="192"/>
      <c r="VCE286" s="192"/>
      <c r="VCF286" s="192"/>
      <c r="VCG286" s="192"/>
      <c r="VCH286" s="192"/>
      <c r="VCI286" s="192"/>
      <c r="VCJ286" s="192"/>
      <c r="VCK286" s="192"/>
      <c r="VCL286" s="192"/>
      <c r="VCM286" s="192"/>
      <c r="VCN286" s="192"/>
      <c r="VCO286" s="192"/>
      <c r="VCP286" s="192"/>
      <c r="VCQ286" s="192"/>
      <c r="VCR286" s="192"/>
      <c r="VCS286" s="192"/>
      <c r="VCT286" s="192"/>
      <c r="VCU286" s="192"/>
      <c r="VCV286" s="192"/>
      <c r="VCW286" s="192"/>
      <c r="VCX286" s="192"/>
      <c r="VCY286" s="192"/>
      <c r="VCZ286" s="192"/>
      <c r="VDA286" s="192"/>
      <c r="VDB286" s="192"/>
      <c r="VDC286" s="192"/>
      <c r="VDD286" s="192"/>
      <c r="VDE286" s="192"/>
      <c r="VDF286" s="192"/>
      <c r="VDG286" s="192"/>
      <c r="VDH286" s="192"/>
      <c r="VDI286" s="192"/>
      <c r="VDJ286" s="192"/>
      <c r="VDK286" s="192"/>
      <c r="VDL286" s="192"/>
      <c r="VDM286" s="192"/>
      <c r="VDN286" s="192"/>
      <c r="VDO286" s="192"/>
      <c r="VDP286" s="192"/>
      <c r="VDQ286" s="192"/>
      <c r="VDR286" s="192"/>
      <c r="VDS286" s="192"/>
      <c r="VDT286" s="192"/>
      <c r="VDU286" s="192"/>
      <c r="VDV286" s="192"/>
      <c r="VDW286" s="192"/>
      <c r="VDX286" s="192"/>
      <c r="VDY286" s="192"/>
      <c r="VDZ286" s="192"/>
      <c r="VEA286" s="192"/>
      <c r="VEB286" s="192"/>
      <c r="VEC286" s="192"/>
      <c r="VED286" s="192"/>
      <c r="VEE286" s="192"/>
      <c r="VEF286" s="192"/>
      <c r="VEG286" s="192"/>
      <c r="VEH286" s="192"/>
      <c r="VEI286" s="192"/>
      <c r="VEJ286" s="192"/>
      <c r="VEK286" s="192"/>
      <c r="VEL286" s="192"/>
      <c r="VEM286" s="192"/>
      <c r="VEN286" s="192"/>
      <c r="VEO286" s="192"/>
      <c r="VEP286" s="192"/>
      <c r="VEQ286" s="192"/>
      <c r="VER286" s="192"/>
      <c r="VES286" s="192"/>
      <c r="VET286" s="192"/>
      <c r="VEU286" s="192"/>
      <c r="VEV286" s="192"/>
      <c r="VEW286" s="192"/>
      <c r="VEX286" s="192"/>
      <c r="VEY286" s="192"/>
      <c r="VEZ286" s="192"/>
      <c r="VFA286" s="192"/>
      <c r="VFB286" s="192"/>
      <c r="VFC286" s="192"/>
      <c r="VFD286" s="192"/>
      <c r="VFE286" s="192"/>
      <c r="VFF286" s="192"/>
      <c r="VFG286" s="192"/>
      <c r="VFH286" s="192"/>
      <c r="VFI286" s="192"/>
      <c r="VFJ286" s="192"/>
      <c r="VFK286" s="192"/>
      <c r="VFL286" s="192"/>
      <c r="VFM286" s="192"/>
      <c r="VFN286" s="192"/>
      <c r="VFO286" s="192"/>
      <c r="VFP286" s="192"/>
      <c r="VFQ286" s="192"/>
      <c r="VFR286" s="192"/>
      <c r="VFS286" s="192"/>
      <c r="VFT286" s="192"/>
      <c r="VFU286" s="192"/>
      <c r="VFV286" s="192"/>
      <c r="VFW286" s="192"/>
      <c r="VFX286" s="192"/>
      <c r="VFY286" s="192"/>
      <c r="VFZ286" s="192"/>
      <c r="VGA286" s="192"/>
      <c r="VGB286" s="192"/>
      <c r="VGC286" s="192"/>
      <c r="VGD286" s="192"/>
      <c r="VGE286" s="192"/>
      <c r="VGF286" s="192"/>
      <c r="VGG286" s="192"/>
      <c r="VGH286" s="192"/>
      <c r="VGI286" s="192"/>
      <c r="VGJ286" s="192"/>
      <c r="VGK286" s="192"/>
      <c r="VGL286" s="192"/>
      <c r="VGM286" s="192"/>
      <c r="VGN286" s="192"/>
      <c r="VGO286" s="192"/>
      <c r="VGP286" s="192"/>
      <c r="VGQ286" s="192"/>
      <c r="VGR286" s="192"/>
      <c r="VGS286" s="192"/>
      <c r="VGT286" s="192"/>
      <c r="VGU286" s="192"/>
      <c r="VGV286" s="192"/>
      <c r="VGW286" s="192"/>
      <c r="VGX286" s="192"/>
      <c r="VGY286" s="192"/>
      <c r="VGZ286" s="192"/>
      <c r="VHA286" s="192"/>
      <c r="VHB286" s="192"/>
      <c r="VHC286" s="192"/>
      <c r="VHD286" s="192"/>
      <c r="VHE286" s="192"/>
      <c r="VHF286" s="192"/>
      <c r="VHG286" s="192"/>
      <c r="VHH286" s="192"/>
      <c r="VHI286" s="192"/>
      <c r="VHJ286" s="192"/>
      <c r="VHK286" s="192"/>
      <c r="VHL286" s="192"/>
      <c r="VHM286" s="192"/>
      <c r="VHN286" s="192"/>
      <c r="VHO286" s="192"/>
      <c r="VHP286" s="192"/>
      <c r="VHQ286" s="192"/>
      <c r="VHR286" s="192"/>
      <c r="VHS286" s="192"/>
      <c r="VHT286" s="192"/>
      <c r="VHU286" s="192"/>
      <c r="VHV286" s="192"/>
      <c r="VHW286" s="192"/>
      <c r="VHX286" s="192"/>
      <c r="VHY286" s="192"/>
      <c r="VHZ286" s="192"/>
      <c r="VIA286" s="192"/>
      <c r="VIB286" s="192"/>
      <c r="VIC286" s="192"/>
      <c r="VID286" s="192"/>
      <c r="VIE286" s="192"/>
      <c r="VIF286" s="192"/>
      <c r="VIG286" s="192"/>
      <c r="VIH286" s="192"/>
      <c r="VII286" s="192"/>
      <c r="VIJ286" s="192"/>
      <c r="VIK286" s="192"/>
      <c r="VIL286" s="192"/>
      <c r="VIM286" s="192"/>
      <c r="VIN286" s="192"/>
      <c r="VIO286" s="192"/>
      <c r="VIP286" s="192"/>
      <c r="VIQ286" s="192"/>
      <c r="VIR286" s="192"/>
      <c r="VIS286" s="192"/>
      <c r="VIT286" s="192"/>
      <c r="VIU286" s="192"/>
      <c r="VIV286" s="192"/>
      <c r="VIW286" s="192"/>
      <c r="VIX286" s="192"/>
      <c r="VIY286" s="192"/>
      <c r="VIZ286" s="192"/>
      <c r="VJA286" s="192"/>
      <c r="VJB286" s="192"/>
      <c r="VJC286" s="192"/>
      <c r="VJD286" s="192"/>
      <c r="VJE286" s="192"/>
      <c r="VJF286" s="192"/>
      <c r="VJG286" s="192"/>
      <c r="VJH286" s="192"/>
      <c r="VJI286" s="192"/>
      <c r="VJJ286" s="192"/>
      <c r="VJK286" s="192"/>
      <c r="VJL286" s="192"/>
      <c r="VJM286" s="192"/>
      <c r="VJN286" s="192"/>
      <c r="VJO286" s="192"/>
      <c r="VJP286" s="192"/>
      <c r="VJQ286" s="192"/>
      <c r="VJR286" s="192"/>
      <c r="VJS286" s="192"/>
      <c r="VJT286" s="192"/>
      <c r="VJU286" s="192"/>
      <c r="VJV286" s="192"/>
      <c r="VJW286" s="192"/>
      <c r="VJX286" s="192"/>
      <c r="VJY286" s="192"/>
      <c r="VJZ286" s="192"/>
      <c r="VKA286" s="192"/>
      <c r="VKB286" s="192"/>
      <c r="VKC286" s="192"/>
      <c r="VKD286" s="192"/>
      <c r="VKE286" s="192"/>
      <c r="VKF286" s="192"/>
      <c r="VKG286" s="192"/>
      <c r="VKH286" s="192"/>
      <c r="VKI286" s="192"/>
      <c r="VKJ286" s="192"/>
      <c r="VKK286" s="192"/>
      <c r="VKL286" s="192"/>
      <c r="VKM286" s="192"/>
      <c r="VKN286" s="192"/>
      <c r="VKO286" s="192"/>
      <c r="VKP286" s="192"/>
      <c r="VKQ286" s="192"/>
      <c r="VKR286" s="192"/>
      <c r="VKS286" s="192"/>
      <c r="VKT286" s="192"/>
      <c r="VKU286" s="192"/>
      <c r="VKV286" s="192"/>
      <c r="VKW286" s="192"/>
      <c r="VKX286" s="192"/>
      <c r="VKY286" s="192"/>
      <c r="VKZ286" s="192"/>
      <c r="VLA286" s="192"/>
      <c r="VLB286" s="192"/>
      <c r="VLC286" s="192"/>
      <c r="VLD286" s="192"/>
      <c r="VLE286" s="192"/>
      <c r="VLF286" s="192"/>
      <c r="VLG286" s="192"/>
      <c r="VLH286" s="192"/>
      <c r="VLI286" s="192"/>
      <c r="VLJ286" s="192"/>
      <c r="VLK286" s="192"/>
      <c r="VLL286" s="192"/>
      <c r="VLM286" s="192"/>
      <c r="VLN286" s="192"/>
      <c r="VLO286" s="192"/>
      <c r="VLP286" s="192"/>
      <c r="VLQ286" s="192"/>
      <c r="VLR286" s="192"/>
      <c r="VLS286" s="192"/>
      <c r="VLT286" s="192"/>
      <c r="VLU286" s="192"/>
      <c r="VLV286" s="192"/>
      <c r="VLW286" s="192"/>
      <c r="VLX286" s="192"/>
      <c r="VLY286" s="192"/>
      <c r="VLZ286" s="192"/>
      <c r="VMA286" s="192"/>
      <c r="VMB286" s="192"/>
      <c r="VMC286" s="192"/>
      <c r="VMD286" s="192"/>
      <c r="VME286" s="192"/>
      <c r="VMF286" s="192"/>
      <c r="VMG286" s="192"/>
      <c r="VMH286" s="192"/>
      <c r="VMI286" s="192"/>
      <c r="VMJ286" s="192"/>
      <c r="VMK286" s="192"/>
      <c r="VML286" s="192"/>
      <c r="VMM286" s="192"/>
      <c r="VMN286" s="192"/>
      <c r="VMO286" s="192"/>
      <c r="VMP286" s="192"/>
      <c r="VMQ286" s="192"/>
      <c r="VMR286" s="192"/>
      <c r="VMS286" s="192"/>
      <c r="VMT286" s="192"/>
      <c r="VMU286" s="192"/>
      <c r="VMV286" s="192"/>
      <c r="VMW286" s="192"/>
      <c r="VMX286" s="192"/>
      <c r="VMY286" s="192"/>
      <c r="VMZ286" s="192"/>
      <c r="VNA286" s="192"/>
      <c r="VNB286" s="192"/>
      <c r="VNC286" s="192"/>
      <c r="VND286" s="192"/>
      <c r="VNE286" s="192"/>
      <c r="VNF286" s="192"/>
      <c r="VNG286" s="192"/>
      <c r="VNH286" s="192"/>
      <c r="VNI286" s="192"/>
      <c r="VNJ286" s="192"/>
      <c r="VNK286" s="192"/>
      <c r="VNL286" s="192"/>
      <c r="VNM286" s="192"/>
      <c r="VNN286" s="192"/>
      <c r="VNO286" s="192"/>
      <c r="VNP286" s="192"/>
      <c r="VNQ286" s="192"/>
      <c r="VNR286" s="192"/>
      <c r="VNS286" s="192"/>
      <c r="VNT286" s="192"/>
      <c r="VNU286" s="192"/>
      <c r="VNV286" s="192"/>
      <c r="VNW286" s="192"/>
      <c r="VNX286" s="192"/>
      <c r="VNY286" s="192"/>
      <c r="VNZ286" s="192"/>
      <c r="VOA286" s="192"/>
      <c r="VOB286" s="192"/>
      <c r="VOC286" s="192"/>
      <c r="VOD286" s="192"/>
      <c r="VOE286" s="192"/>
      <c r="VOF286" s="192"/>
      <c r="VOG286" s="192"/>
      <c r="VOH286" s="192"/>
      <c r="VOI286" s="192"/>
      <c r="VOJ286" s="192"/>
      <c r="VOK286" s="192"/>
      <c r="VOL286" s="192"/>
      <c r="VOM286" s="192"/>
      <c r="VON286" s="192"/>
      <c r="VOO286" s="192"/>
      <c r="VOP286" s="192"/>
      <c r="VOQ286" s="192"/>
      <c r="VOR286" s="192"/>
      <c r="VOS286" s="192"/>
      <c r="VOT286" s="192"/>
      <c r="VOU286" s="192"/>
      <c r="VOV286" s="192"/>
      <c r="VOW286" s="192"/>
      <c r="VOX286" s="192"/>
      <c r="VOY286" s="192"/>
      <c r="VOZ286" s="192"/>
      <c r="VPA286" s="192"/>
      <c r="VPB286" s="192"/>
      <c r="VPC286" s="192"/>
      <c r="VPD286" s="192"/>
      <c r="VPE286" s="192"/>
      <c r="VPF286" s="192"/>
      <c r="VPG286" s="192"/>
      <c r="VPH286" s="192"/>
      <c r="VPI286" s="192"/>
      <c r="VPJ286" s="192"/>
      <c r="VPK286" s="192"/>
      <c r="VPL286" s="192"/>
      <c r="VPM286" s="192"/>
      <c r="VPN286" s="192"/>
      <c r="VPO286" s="192"/>
      <c r="VPP286" s="192"/>
      <c r="VPQ286" s="192"/>
      <c r="VPR286" s="192"/>
      <c r="VPS286" s="192"/>
      <c r="VPT286" s="192"/>
      <c r="VPU286" s="192"/>
      <c r="VPV286" s="192"/>
      <c r="VPW286" s="192"/>
      <c r="VPX286" s="192"/>
      <c r="VPY286" s="192"/>
      <c r="VPZ286" s="192"/>
      <c r="VQA286" s="192"/>
      <c r="VQB286" s="192"/>
      <c r="VQC286" s="192"/>
      <c r="VQD286" s="192"/>
      <c r="VQE286" s="192"/>
      <c r="VQF286" s="192"/>
      <c r="VQG286" s="192"/>
      <c r="VQH286" s="192"/>
      <c r="VQI286" s="192"/>
      <c r="VQJ286" s="192"/>
      <c r="VQK286" s="192"/>
      <c r="VQL286" s="192"/>
      <c r="VQM286" s="192"/>
      <c r="VQN286" s="192"/>
      <c r="VQO286" s="192"/>
      <c r="VQP286" s="192"/>
      <c r="VQQ286" s="192"/>
      <c r="VQR286" s="192"/>
      <c r="VQS286" s="192"/>
      <c r="VQT286" s="192"/>
      <c r="VQU286" s="192"/>
      <c r="VQV286" s="192"/>
      <c r="VQW286" s="192"/>
      <c r="VQX286" s="192"/>
      <c r="VQY286" s="192"/>
      <c r="VQZ286" s="192"/>
      <c r="VRA286" s="192"/>
      <c r="VRB286" s="192"/>
      <c r="VRC286" s="192"/>
      <c r="VRD286" s="192"/>
      <c r="VRE286" s="192"/>
      <c r="VRF286" s="192"/>
      <c r="VRG286" s="192"/>
      <c r="VRH286" s="192"/>
      <c r="VRI286" s="192"/>
      <c r="VRJ286" s="192"/>
      <c r="VRK286" s="192"/>
      <c r="VRL286" s="192"/>
      <c r="VRM286" s="192"/>
      <c r="VRN286" s="192"/>
      <c r="VRO286" s="192"/>
      <c r="VRP286" s="192"/>
      <c r="VRQ286" s="192"/>
      <c r="VRR286" s="192"/>
      <c r="VRS286" s="192"/>
      <c r="VRT286" s="192"/>
      <c r="VRU286" s="192"/>
      <c r="VRV286" s="192"/>
      <c r="VRW286" s="192"/>
      <c r="VRX286" s="192"/>
      <c r="VRY286" s="192"/>
      <c r="VRZ286" s="192"/>
      <c r="VSA286" s="192"/>
      <c r="VSB286" s="192"/>
      <c r="VSC286" s="192"/>
      <c r="VSD286" s="192"/>
      <c r="VSE286" s="192"/>
      <c r="VSF286" s="192"/>
      <c r="VSG286" s="192"/>
      <c r="VSH286" s="192"/>
      <c r="VSI286" s="192"/>
      <c r="VSJ286" s="192"/>
      <c r="VSK286" s="192"/>
      <c r="VSL286" s="192"/>
      <c r="VSM286" s="192"/>
      <c r="VSN286" s="192"/>
      <c r="VSO286" s="192"/>
      <c r="VSP286" s="192"/>
      <c r="VSQ286" s="192"/>
      <c r="VSR286" s="192"/>
      <c r="VSS286" s="192"/>
      <c r="VST286" s="192"/>
      <c r="VSU286" s="192"/>
      <c r="VSV286" s="192"/>
      <c r="VSW286" s="192"/>
      <c r="VSX286" s="192"/>
      <c r="VSY286" s="192"/>
      <c r="VSZ286" s="192"/>
      <c r="VTA286" s="192"/>
      <c r="VTB286" s="192"/>
      <c r="VTC286" s="192"/>
      <c r="VTD286" s="192"/>
      <c r="VTE286" s="192"/>
      <c r="VTF286" s="192"/>
      <c r="VTG286" s="192"/>
      <c r="VTH286" s="192"/>
      <c r="VTI286" s="192"/>
      <c r="VTJ286" s="192"/>
      <c r="VTK286" s="192"/>
      <c r="VTL286" s="192"/>
      <c r="VTM286" s="192"/>
      <c r="VTN286" s="192"/>
      <c r="VTO286" s="192"/>
      <c r="VTP286" s="192"/>
      <c r="VTQ286" s="192"/>
      <c r="VTR286" s="192"/>
      <c r="VTS286" s="192"/>
      <c r="VTT286" s="192"/>
      <c r="VTU286" s="192"/>
      <c r="VTV286" s="192"/>
      <c r="VTW286" s="192"/>
      <c r="VTX286" s="192"/>
      <c r="VTY286" s="192"/>
      <c r="VTZ286" s="192"/>
      <c r="VUA286" s="192"/>
      <c r="VUB286" s="192"/>
      <c r="VUC286" s="192"/>
      <c r="VUD286" s="192"/>
      <c r="VUE286" s="192"/>
      <c r="VUF286" s="192"/>
      <c r="VUG286" s="192"/>
      <c r="VUH286" s="192"/>
      <c r="VUI286" s="192"/>
      <c r="VUJ286" s="192"/>
      <c r="VUK286" s="192"/>
      <c r="VUL286" s="192"/>
      <c r="VUM286" s="192"/>
      <c r="VUN286" s="192"/>
      <c r="VUO286" s="192"/>
      <c r="VUP286" s="192"/>
      <c r="VUQ286" s="192"/>
      <c r="VUR286" s="192"/>
      <c r="VUS286" s="192"/>
      <c r="VUT286" s="192"/>
      <c r="VUU286" s="192"/>
      <c r="VUV286" s="192"/>
      <c r="VUW286" s="192"/>
      <c r="VUX286" s="192"/>
      <c r="VUY286" s="192"/>
      <c r="VUZ286" s="192"/>
      <c r="VVA286" s="192"/>
      <c r="VVB286" s="192"/>
      <c r="VVC286" s="192"/>
      <c r="VVD286" s="192"/>
      <c r="VVE286" s="192"/>
      <c r="VVF286" s="192"/>
      <c r="VVG286" s="192"/>
      <c r="VVH286" s="192"/>
      <c r="VVI286" s="192"/>
      <c r="VVJ286" s="192"/>
      <c r="VVK286" s="192"/>
      <c r="VVL286" s="192"/>
      <c r="VVM286" s="192"/>
      <c r="VVN286" s="192"/>
      <c r="VVO286" s="192"/>
      <c r="VVP286" s="192"/>
      <c r="VVQ286" s="192"/>
      <c r="VVR286" s="192"/>
      <c r="VVS286" s="192"/>
      <c r="VVT286" s="192"/>
      <c r="VVU286" s="192"/>
      <c r="VVV286" s="192"/>
      <c r="VVW286" s="192"/>
      <c r="VVX286" s="192"/>
      <c r="VVY286" s="192"/>
      <c r="VVZ286" s="192"/>
      <c r="VWA286" s="192"/>
      <c r="VWB286" s="192"/>
      <c r="VWC286" s="192"/>
      <c r="VWD286" s="192"/>
      <c r="VWE286" s="192"/>
      <c r="VWF286" s="192"/>
      <c r="VWG286" s="192"/>
      <c r="VWH286" s="192"/>
      <c r="VWI286" s="192"/>
      <c r="VWJ286" s="192"/>
      <c r="VWK286" s="192"/>
      <c r="VWL286" s="192"/>
      <c r="VWM286" s="192"/>
      <c r="VWN286" s="192"/>
      <c r="VWO286" s="192"/>
      <c r="VWP286" s="192"/>
      <c r="VWQ286" s="192"/>
      <c r="VWR286" s="192"/>
      <c r="VWS286" s="192"/>
      <c r="VWT286" s="192"/>
      <c r="VWU286" s="192"/>
      <c r="VWV286" s="192"/>
      <c r="VWW286" s="192"/>
      <c r="VWX286" s="192"/>
      <c r="VWY286" s="192"/>
      <c r="VWZ286" s="192"/>
      <c r="VXA286" s="192"/>
      <c r="VXB286" s="192"/>
      <c r="VXC286" s="192"/>
      <c r="VXD286" s="192"/>
      <c r="VXE286" s="192"/>
      <c r="VXF286" s="192"/>
      <c r="VXG286" s="192"/>
      <c r="VXH286" s="192"/>
      <c r="VXI286" s="192"/>
      <c r="VXJ286" s="192"/>
      <c r="VXK286" s="192"/>
      <c r="VXL286" s="192"/>
      <c r="VXM286" s="192"/>
      <c r="VXN286" s="192"/>
      <c r="VXO286" s="192"/>
      <c r="VXP286" s="192"/>
      <c r="VXQ286" s="192"/>
      <c r="VXR286" s="192"/>
      <c r="VXS286" s="192"/>
      <c r="VXT286" s="192"/>
      <c r="VXU286" s="192"/>
      <c r="VXV286" s="192"/>
      <c r="VXW286" s="192"/>
      <c r="VXX286" s="192"/>
      <c r="VXY286" s="192"/>
      <c r="VXZ286" s="192"/>
      <c r="VYA286" s="192"/>
      <c r="VYB286" s="192"/>
      <c r="VYC286" s="192"/>
      <c r="VYD286" s="192"/>
      <c r="VYE286" s="192"/>
      <c r="VYF286" s="192"/>
      <c r="VYG286" s="192"/>
      <c r="VYH286" s="192"/>
      <c r="VYI286" s="192"/>
      <c r="VYJ286" s="192"/>
      <c r="VYK286" s="192"/>
      <c r="VYL286" s="192"/>
      <c r="VYM286" s="192"/>
      <c r="VYN286" s="192"/>
      <c r="VYO286" s="192"/>
      <c r="VYP286" s="192"/>
      <c r="VYQ286" s="192"/>
      <c r="VYR286" s="192"/>
      <c r="VYS286" s="192"/>
      <c r="VYT286" s="192"/>
      <c r="VYU286" s="192"/>
      <c r="VYV286" s="192"/>
      <c r="VYW286" s="192"/>
      <c r="VYX286" s="192"/>
      <c r="VYY286" s="192"/>
      <c r="VYZ286" s="192"/>
      <c r="VZA286" s="192"/>
      <c r="VZB286" s="192"/>
      <c r="VZC286" s="192"/>
      <c r="VZD286" s="192"/>
      <c r="VZE286" s="192"/>
      <c r="VZF286" s="192"/>
      <c r="VZG286" s="192"/>
      <c r="VZH286" s="192"/>
      <c r="VZI286" s="192"/>
      <c r="VZJ286" s="192"/>
      <c r="VZK286" s="192"/>
      <c r="VZL286" s="192"/>
      <c r="VZM286" s="192"/>
      <c r="VZN286" s="192"/>
      <c r="VZO286" s="192"/>
      <c r="VZP286" s="192"/>
      <c r="VZQ286" s="192"/>
      <c r="VZR286" s="192"/>
      <c r="VZS286" s="192"/>
      <c r="VZT286" s="192"/>
      <c r="VZU286" s="192"/>
      <c r="VZV286" s="192"/>
      <c r="VZW286" s="192"/>
      <c r="VZX286" s="192"/>
      <c r="VZY286" s="192"/>
      <c r="VZZ286" s="192"/>
      <c r="WAA286" s="192"/>
      <c r="WAB286" s="192"/>
      <c r="WAC286" s="192"/>
      <c r="WAD286" s="192"/>
      <c r="WAE286" s="192"/>
      <c r="WAF286" s="192"/>
      <c r="WAG286" s="192"/>
      <c r="WAH286" s="192"/>
      <c r="WAI286" s="192"/>
      <c r="WAJ286" s="192"/>
      <c r="WAK286" s="192"/>
      <c r="WAL286" s="192"/>
      <c r="WAM286" s="192"/>
      <c r="WAN286" s="192"/>
      <c r="WAO286" s="192"/>
      <c r="WAP286" s="192"/>
      <c r="WAQ286" s="192"/>
      <c r="WAR286" s="192"/>
      <c r="WAS286" s="192"/>
      <c r="WAT286" s="192"/>
      <c r="WAU286" s="192"/>
      <c r="WAV286" s="192"/>
      <c r="WAW286" s="192"/>
      <c r="WAX286" s="192"/>
      <c r="WAY286" s="192"/>
      <c r="WAZ286" s="192"/>
      <c r="WBA286" s="192"/>
      <c r="WBB286" s="192"/>
      <c r="WBC286" s="192"/>
      <c r="WBD286" s="192"/>
      <c r="WBE286" s="192"/>
      <c r="WBF286" s="192"/>
      <c r="WBG286" s="192"/>
      <c r="WBH286" s="192"/>
      <c r="WBI286" s="192"/>
      <c r="WBJ286" s="192"/>
      <c r="WBK286" s="192"/>
      <c r="WBL286" s="192"/>
      <c r="WBM286" s="192"/>
      <c r="WBN286" s="192"/>
      <c r="WBO286" s="192"/>
      <c r="WBP286" s="192"/>
      <c r="WBQ286" s="192"/>
      <c r="WBR286" s="192"/>
      <c r="WBS286" s="192"/>
      <c r="WBT286" s="192"/>
      <c r="WBU286" s="192"/>
      <c r="WBV286" s="192"/>
      <c r="WBW286" s="192"/>
      <c r="WBX286" s="192"/>
      <c r="WBY286" s="192"/>
      <c r="WBZ286" s="192"/>
      <c r="WCA286" s="192"/>
      <c r="WCB286" s="192"/>
      <c r="WCC286" s="192"/>
      <c r="WCD286" s="192"/>
      <c r="WCE286" s="192"/>
      <c r="WCF286" s="192"/>
      <c r="WCG286" s="192"/>
      <c r="WCH286" s="192"/>
      <c r="WCI286" s="192"/>
      <c r="WCJ286" s="192"/>
      <c r="WCK286" s="192"/>
      <c r="WCL286" s="192"/>
      <c r="WCM286" s="192"/>
      <c r="WCN286" s="192"/>
      <c r="WCO286" s="192"/>
      <c r="WCP286" s="192"/>
      <c r="WCQ286" s="192"/>
      <c r="WCR286" s="192"/>
      <c r="WCS286" s="192"/>
      <c r="WCT286" s="192"/>
      <c r="WCU286" s="192"/>
      <c r="WCV286" s="192"/>
      <c r="WCW286" s="192"/>
      <c r="WCX286" s="192"/>
      <c r="WCY286" s="192"/>
      <c r="WCZ286" s="192"/>
      <c r="WDA286" s="192"/>
      <c r="WDB286" s="192"/>
      <c r="WDC286" s="192"/>
      <c r="WDD286" s="192"/>
      <c r="WDE286" s="192"/>
      <c r="WDF286" s="192"/>
      <c r="WDG286" s="192"/>
      <c r="WDH286" s="192"/>
      <c r="WDI286" s="192"/>
      <c r="WDJ286" s="192"/>
      <c r="WDK286" s="192"/>
      <c r="WDL286" s="192"/>
      <c r="WDM286" s="192"/>
      <c r="WDN286" s="192"/>
      <c r="WDO286" s="192"/>
      <c r="WDP286" s="192"/>
      <c r="WDQ286" s="192"/>
      <c r="WDR286" s="192"/>
      <c r="WDS286" s="192"/>
      <c r="WDT286" s="192"/>
      <c r="WDU286" s="192"/>
      <c r="WDV286" s="192"/>
      <c r="WDW286" s="192"/>
      <c r="WDX286" s="192"/>
      <c r="WDY286" s="192"/>
      <c r="WDZ286" s="192"/>
      <c r="WEA286" s="192"/>
      <c r="WEB286" s="192"/>
      <c r="WEC286" s="192"/>
      <c r="WED286" s="192"/>
      <c r="WEE286" s="192"/>
      <c r="WEF286" s="192"/>
      <c r="WEG286" s="192"/>
      <c r="WEH286" s="192"/>
      <c r="WEI286" s="192"/>
      <c r="WEJ286" s="192"/>
      <c r="WEK286" s="192"/>
      <c r="WEL286" s="192"/>
      <c r="WEM286" s="192"/>
      <c r="WEN286" s="192"/>
      <c r="WEO286" s="192"/>
      <c r="WEP286" s="192"/>
      <c r="WEQ286" s="192"/>
      <c r="WER286" s="192"/>
      <c r="WES286" s="192"/>
      <c r="WET286" s="192"/>
      <c r="WEU286" s="192"/>
      <c r="WEV286" s="192"/>
      <c r="WEW286" s="192"/>
      <c r="WEX286" s="192"/>
      <c r="WEY286" s="192"/>
      <c r="WEZ286" s="192"/>
      <c r="WFA286" s="192"/>
      <c r="WFB286" s="192"/>
      <c r="WFC286" s="192"/>
      <c r="WFD286" s="192"/>
      <c r="WFE286" s="192"/>
      <c r="WFF286" s="192"/>
      <c r="WFG286" s="192"/>
      <c r="WFH286" s="192"/>
      <c r="WFI286" s="192"/>
      <c r="WFJ286" s="192"/>
      <c r="WFK286" s="192"/>
      <c r="WFL286" s="192"/>
      <c r="WFM286" s="192"/>
      <c r="WFN286" s="192"/>
      <c r="WFO286" s="192"/>
      <c r="WFP286" s="192"/>
      <c r="WFQ286" s="192"/>
      <c r="WFR286" s="192"/>
      <c r="WFS286" s="192"/>
      <c r="WFT286" s="192"/>
      <c r="WFU286" s="192"/>
      <c r="WFV286" s="192"/>
      <c r="WFW286" s="192"/>
      <c r="WFX286" s="192"/>
      <c r="WFY286" s="192"/>
      <c r="WFZ286" s="192"/>
      <c r="WGA286" s="192"/>
      <c r="WGB286" s="192"/>
      <c r="WGC286" s="192"/>
      <c r="WGD286" s="192"/>
      <c r="WGE286" s="192"/>
      <c r="WGF286" s="192"/>
      <c r="WGG286" s="192"/>
      <c r="WGH286" s="192"/>
      <c r="WGI286" s="192"/>
      <c r="WGJ286" s="192"/>
      <c r="WGK286" s="192"/>
      <c r="WGL286" s="192"/>
      <c r="WGM286" s="192"/>
      <c r="WGN286" s="192"/>
      <c r="WGO286" s="192"/>
      <c r="WGP286" s="192"/>
      <c r="WGQ286" s="192"/>
      <c r="WGR286" s="192"/>
      <c r="WGS286" s="192"/>
      <c r="WGT286" s="192"/>
      <c r="WGU286" s="192"/>
      <c r="WGV286" s="192"/>
      <c r="WGW286" s="192"/>
      <c r="WGX286" s="192"/>
      <c r="WGY286" s="192"/>
      <c r="WGZ286" s="192"/>
      <c r="WHA286" s="192"/>
      <c r="WHB286" s="192"/>
      <c r="WHC286" s="192"/>
      <c r="WHD286" s="192"/>
      <c r="WHE286" s="192"/>
      <c r="WHF286" s="192"/>
      <c r="WHG286" s="192"/>
      <c r="WHH286" s="192"/>
      <c r="WHI286" s="192"/>
      <c r="WHJ286" s="192"/>
      <c r="WHK286" s="192"/>
      <c r="WHL286" s="192"/>
      <c r="WHM286" s="192"/>
      <c r="WHN286" s="192"/>
      <c r="WHO286" s="192"/>
      <c r="WHP286" s="192"/>
      <c r="WHQ286" s="192"/>
      <c r="WHR286" s="192"/>
      <c r="WHS286" s="192"/>
      <c r="WHT286" s="192"/>
      <c r="WHU286" s="192"/>
      <c r="WHV286" s="192"/>
      <c r="WHW286" s="192"/>
      <c r="WHX286" s="192"/>
      <c r="WHY286" s="192"/>
      <c r="WHZ286" s="192"/>
      <c r="WIA286" s="192"/>
      <c r="WIB286" s="192"/>
      <c r="WIC286" s="192"/>
      <c r="WID286" s="192"/>
      <c r="WIE286" s="192"/>
      <c r="WIF286" s="192"/>
      <c r="WIG286" s="192"/>
      <c r="WIH286" s="192"/>
      <c r="WII286" s="192"/>
      <c r="WIJ286" s="192"/>
      <c r="WIK286" s="192"/>
      <c r="WIL286" s="192"/>
      <c r="WIM286" s="192"/>
      <c r="WIN286" s="192"/>
      <c r="WIO286" s="192"/>
      <c r="WIP286" s="192"/>
      <c r="WIQ286" s="192"/>
      <c r="WIR286" s="192"/>
      <c r="WIS286" s="192"/>
      <c r="WIT286" s="192"/>
      <c r="WIU286" s="192"/>
      <c r="WIV286" s="192"/>
      <c r="WIW286" s="192"/>
      <c r="WIX286" s="192"/>
      <c r="WIY286" s="192"/>
      <c r="WIZ286" s="192"/>
      <c r="WJA286" s="192"/>
      <c r="WJB286" s="192"/>
      <c r="WJC286" s="192"/>
      <c r="WJD286" s="192"/>
      <c r="WJE286" s="192"/>
      <c r="WJF286" s="192"/>
      <c r="WJG286" s="192"/>
      <c r="WJH286" s="192"/>
      <c r="WJI286" s="192"/>
      <c r="WJJ286" s="192"/>
      <c r="WJK286" s="192"/>
      <c r="WJL286" s="192"/>
      <c r="WJM286" s="192"/>
      <c r="WJN286" s="192"/>
      <c r="WJO286" s="192"/>
      <c r="WJP286" s="192"/>
      <c r="WJQ286" s="192"/>
      <c r="WJR286" s="192"/>
      <c r="WJS286" s="192"/>
      <c r="WJT286" s="192"/>
      <c r="WJU286" s="192"/>
      <c r="WJV286" s="192"/>
      <c r="WJW286" s="192"/>
      <c r="WJX286" s="192"/>
      <c r="WJY286" s="192"/>
      <c r="WJZ286" s="192"/>
      <c r="WKA286" s="192"/>
      <c r="WKB286" s="192"/>
      <c r="WKC286" s="192"/>
      <c r="WKD286" s="192"/>
      <c r="WKE286" s="192"/>
      <c r="WKF286" s="192"/>
      <c r="WKG286" s="192"/>
      <c r="WKH286" s="192"/>
      <c r="WKI286" s="192"/>
      <c r="WKJ286" s="192"/>
      <c r="WKK286" s="192"/>
      <c r="WKL286" s="192"/>
      <c r="WKM286" s="192"/>
      <c r="WKN286" s="192"/>
      <c r="WKO286" s="192"/>
      <c r="WKP286" s="192"/>
      <c r="WKQ286" s="192"/>
      <c r="WKR286" s="192"/>
      <c r="WKS286" s="192"/>
      <c r="WKT286" s="192"/>
      <c r="WKU286" s="192"/>
      <c r="WKV286" s="192"/>
      <c r="WKW286" s="192"/>
      <c r="WKX286" s="192"/>
      <c r="WKY286" s="192"/>
      <c r="WKZ286" s="192"/>
      <c r="WLA286" s="192"/>
      <c r="WLB286" s="192"/>
      <c r="WLC286" s="192"/>
      <c r="WLD286" s="192"/>
      <c r="WLE286" s="192"/>
      <c r="WLF286" s="192"/>
      <c r="WLG286" s="192"/>
      <c r="WLH286" s="192"/>
      <c r="WLI286" s="192"/>
      <c r="WLJ286" s="192"/>
      <c r="WLK286" s="192"/>
      <c r="WLL286" s="192"/>
      <c r="WLM286" s="192"/>
      <c r="WLN286" s="192"/>
      <c r="WLO286" s="192"/>
      <c r="WLP286" s="192"/>
      <c r="WLQ286" s="192"/>
      <c r="WLR286" s="192"/>
      <c r="WLS286" s="192"/>
      <c r="WLT286" s="192"/>
      <c r="WLU286" s="192"/>
      <c r="WLV286" s="192"/>
      <c r="WLW286" s="192"/>
      <c r="WLX286" s="192"/>
      <c r="WLY286" s="192"/>
      <c r="WLZ286" s="192"/>
      <c r="WMA286" s="192"/>
      <c r="WMB286" s="192"/>
      <c r="WMC286" s="192"/>
      <c r="WMD286" s="192"/>
      <c r="WME286" s="192"/>
      <c r="WMF286" s="192"/>
      <c r="WMG286" s="192"/>
      <c r="WMH286" s="192"/>
      <c r="WMI286" s="192"/>
      <c r="WMJ286" s="192"/>
      <c r="WMK286" s="192"/>
      <c r="WML286" s="192"/>
      <c r="WMM286" s="192"/>
      <c r="WMN286" s="192"/>
      <c r="WMO286" s="192"/>
      <c r="WMP286" s="192"/>
      <c r="WMQ286" s="192"/>
      <c r="WMR286" s="192"/>
      <c r="WMS286" s="192"/>
      <c r="WMT286" s="192"/>
      <c r="WMU286" s="192"/>
      <c r="WMV286" s="192"/>
      <c r="WMW286" s="192"/>
      <c r="WMX286" s="192"/>
      <c r="WMY286" s="192"/>
      <c r="WMZ286" s="192"/>
      <c r="WNA286" s="192"/>
      <c r="WNB286" s="192"/>
      <c r="WNC286" s="192"/>
      <c r="WND286" s="192"/>
      <c r="WNE286" s="192"/>
      <c r="WNF286" s="192"/>
      <c r="WNG286" s="192"/>
      <c r="WNH286" s="192"/>
      <c r="WNI286" s="192"/>
      <c r="WNJ286" s="192"/>
      <c r="WNK286" s="192"/>
      <c r="WNL286" s="192"/>
      <c r="WNM286" s="192"/>
      <c r="WNN286" s="192"/>
      <c r="WNO286" s="192"/>
      <c r="WNP286" s="192"/>
      <c r="WNQ286" s="192"/>
      <c r="WNR286" s="192"/>
      <c r="WNS286" s="192"/>
      <c r="WNT286" s="192"/>
      <c r="WNU286" s="192"/>
      <c r="WNV286" s="192"/>
      <c r="WNW286" s="192"/>
      <c r="WNX286" s="192"/>
      <c r="WNY286" s="192"/>
      <c r="WNZ286" s="192"/>
      <c r="WOA286" s="192"/>
      <c r="WOB286" s="192"/>
      <c r="WOC286" s="192"/>
      <c r="WOD286" s="192"/>
      <c r="WOE286" s="192"/>
      <c r="WOF286" s="192"/>
      <c r="WOG286" s="192"/>
      <c r="WOH286" s="192"/>
      <c r="WOI286" s="192"/>
      <c r="WOJ286" s="192"/>
      <c r="WOK286" s="192"/>
      <c r="WOL286" s="192"/>
      <c r="WOM286" s="192"/>
      <c r="WON286" s="192"/>
      <c r="WOO286" s="192"/>
      <c r="WOP286" s="192"/>
      <c r="WOQ286" s="192"/>
      <c r="WOR286" s="192"/>
      <c r="WOS286" s="192"/>
      <c r="WOT286" s="192"/>
      <c r="WOU286" s="192"/>
      <c r="WOV286" s="192"/>
      <c r="WOW286" s="192"/>
      <c r="WOX286" s="192"/>
      <c r="WOY286" s="192"/>
      <c r="WOZ286" s="192"/>
      <c r="WPA286" s="192"/>
      <c r="WPB286" s="192"/>
      <c r="WPC286" s="192"/>
      <c r="WPD286" s="192"/>
      <c r="WPE286" s="192"/>
      <c r="WPF286" s="192"/>
      <c r="WPG286" s="192"/>
      <c r="WPH286" s="192"/>
      <c r="WPI286" s="192"/>
      <c r="WPJ286" s="192"/>
      <c r="WPK286" s="192"/>
      <c r="WPL286" s="192"/>
      <c r="WPM286" s="192"/>
      <c r="WPN286" s="192"/>
      <c r="WPO286" s="192"/>
      <c r="WPP286" s="192"/>
      <c r="WPQ286" s="192"/>
      <c r="WPR286" s="192"/>
      <c r="WPS286" s="192"/>
      <c r="WPT286" s="192"/>
      <c r="WPU286" s="192"/>
      <c r="WPV286" s="192"/>
      <c r="WPW286" s="192"/>
      <c r="WPX286" s="192"/>
      <c r="WPY286" s="192"/>
      <c r="WPZ286" s="192"/>
      <c r="WQA286" s="192"/>
      <c r="WQB286" s="192"/>
      <c r="WQC286" s="192"/>
      <c r="WQD286" s="192"/>
      <c r="WQE286" s="192"/>
      <c r="WQF286" s="192"/>
      <c r="WQG286" s="192"/>
      <c r="WQH286" s="192"/>
      <c r="WQI286" s="192"/>
      <c r="WQJ286" s="192"/>
      <c r="WQK286" s="192"/>
      <c r="WQL286" s="192"/>
      <c r="WQM286" s="192"/>
      <c r="WQN286" s="192"/>
      <c r="WQO286" s="192"/>
      <c r="WQP286" s="192"/>
      <c r="WQQ286" s="192"/>
      <c r="WQR286" s="192"/>
      <c r="WQS286" s="192"/>
      <c r="WQT286" s="192"/>
      <c r="WQU286" s="192"/>
      <c r="WQV286" s="192"/>
      <c r="WQW286" s="192"/>
      <c r="WQX286" s="192"/>
      <c r="WQY286" s="192"/>
      <c r="WQZ286" s="192"/>
      <c r="WRA286" s="192"/>
      <c r="WRB286" s="192"/>
      <c r="WRC286" s="192"/>
      <c r="WRD286" s="192"/>
      <c r="WRE286" s="192"/>
      <c r="WRF286" s="192"/>
      <c r="WRG286" s="192"/>
      <c r="WRH286" s="192"/>
      <c r="WRI286" s="192"/>
      <c r="WRJ286" s="192"/>
      <c r="WRK286" s="192"/>
      <c r="WRL286" s="192"/>
      <c r="WRM286" s="192"/>
      <c r="WRN286" s="192"/>
      <c r="WRO286" s="192"/>
      <c r="WRP286" s="192"/>
      <c r="WRQ286" s="192"/>
      <c r="WRR286" s="192"/>
      <c r="WRS286" s="192"/>
      <c r="WRT286" s="192"/>
      <c r="WRU286" s="192"/>
      <c r="WRV286" s="192"/>
      <c r="WRW286" s="192"/>
      <c r="WRX286" s="192"/>
      <c r="WRY286" s="192"/>
      <c r="WRZ286" s="192"/>
      <c r="WSA286" s="192"/>
      <c r="WSB286" s="192"/>
      <c r="WSC286" s="192"/>
      <c r="WSD286" s="192"/>
      <c r="WSE286" s="192"/>
      <c r="WSF286" s="192"/>
      <c r="WSG286" s="192"/>
      <c r="WSH286" s="192"/>
      <c r="WSI286" s="192"/>
      <c r="WSJ286" s="192"/>
      <c r="WSK286" s="192"/>
      <c r="WSL286" s="192"/>
      <c r="WSM286" s="192"/>
      <c r="WSN286" s="192"/>
      <c r="WSO286" s="192"/>
      <c r="WSP286" s="192"/>
      <c r="WSQ286" s="192"/>
      <c r="WSR286" s="192"/>
      <c r="WSS286" s="192"/>
      <c r="WST286" s="192"/>
      <c r="WSU286" s="192"/>
      <c r="WSV286" s="192"/>
      <c r="WSW286" s="192"/>
      <c r="WSX286" s="192"/>
      <c r="WSY286" s="192"/>
      <c r="WSZ286" s="192"/>
      <c r="WTA286" s="192"/>
      <c r="WTB286" s="192"/>
      <c r="WTC286" s="192"/>
      <c r="WTD286" s="192"/>
      <c r="WTE286" s="192"/>
      <c r="WTF286" s="192"/>
      <c r="WTG286" s="192"/>
      <c r="WTH286" s="192"/>
      <c r="WTI286" s="192"/>
      <c r="WTJ286" s="192"/>
      <c r="WTK286" s="192"/>
      <c r="WTL286" s="192"/>
      <c r="WTM286" s="192"/>
      <c r="WTN286" s="192"/>
      <c r="WTO286" s="192"/>
      <c r="WTP286" s="192"/>
      <c r="WTQ286" s="192"/>
      <c r="WTR286" s="192"/>
      <c r="WTS286" s="192"/>
      <c r="WTT286" s="192"/>
      <c r="WTU286" s="192"/>
      <c r="WTV286" s="192"/>
      <c r="WTW286" s="192"/>
      <c r="WTX286" s="192"/>
      <c r="WTY286" s="192"/>
      <c r="WTZ286" s="192"/>
      <c r="WUA286" s="192"/>
      <c r="WUB286" s="192"/>
      <c r="WUC286" s="192"/>
      <c r="WUD286" s="192"/>
      <c r="WUE286" s="192"/>
      <c r="WUF286" s="192"/>
      <c r="WUG286" s="192"/>
      <c r="WUH286" s="192"/>
      <c r="WUI286" s="192"/>
      <c r="WUJ286" s="192"/>
      <c r="WUK286" s="192"/>
      <c r="WUL286" s="192"/>
      <c r="WUM286" s="192"/>
      <c r="WUN286" s="192"/>
      <c r="WUO286" s="192"/>
      <c r="WUP286" s="192"/>
      <c r="WUQ286" s="192"/>
      <c r="WUR286" s="192"/>
      <c r="WUS286" s="192"/>
      <c r="WUT286" s="192"/>
      <c r="WUU286" s="192"/>
      <c r="WUV286" s="192"/>
      <c r="WUW286" s="192"/>
      <c r="WUX286" s="192"/>
      <c r="WUY286" s="192"/>
      <c r="WUZ286" s="192"/>
      <c r="WVA286" s="192"/>
      <c r="WVB286" s="192"/>
      <c r="WVC286" s="192"/>
      <c r="WVD286" s="192"/>
      <c r="WVE286" s="192"/>
      <c r="WVF286" s="192"/>
      <c r="WVG286" s="192"/>
      <c r="WVH286" s="192"/>
      <c r="WVI286" s="192"/>
      <c r="WVJ286" s="192"/>
      <c r="WVK286" s="192"/>
      <c r="WVL286" s="192"/>
      <c r="WVM286" s="192"/>
      <c r="WVN286" s="192"/>
      <c r="WVO286" s="192"/>
      <c r="WVP286" s="192"/>
      <c r="WVQ286" s="192"/>
      <c r="WVR286" s="192"/>
      <c r="WVS286" s="192"/>
      <c r="WVT286" s="192"/>
      <c r="WVU286" s="192"/>
      <c r="WVV286" s="192"/>
      <c r="WVW286" s="192"/>
      <c r="WVX286" s="192"/>
      <c r="WVY286" s="192"/>
      <c r="WVZ286" s="192"/>
      <c r="WWA286" s="192"/>
      <c r="WWB286" s="192"/>
      <c r="WWC286" s="192"/>
      <c r="WWD286" s="192"/>
      <c r="WWE286" s="192"/>
      <c r="WWF286" s="192"/>
      <c r="WWG286" s="192"/>
      <c r="WWH286" s="192"/>
      <c r="WWI286" s="192"/>
      <c r="WWJ286" s="192"/>
      <c r="WWK286" s="192"/>
      <c r="WWL286" s="192"/>
      <c r="WWM286" s="192"/>
      <c r="WWN286" s="192"/>
      <c r="WWO286" s="192"/>
      <c r="WWP286" s="192"/>
      <c r="WWQ286" s="192"/>
      <c r="WWR286" s="192"/>
      <c r="WWS286" s="192"/>
      <c r="WWT286" s="192"/>
      <c r="WWU286" s="192"/>
      <c r="WWV286" s="192"/>
      <c r="WWW286" s="192"/>
      <c r="WWX286" s="192"/>
      <c r="WWY286" s="192"/>
      <c r="WWZ286" s="192"/>
      <c r="WXA286" s="192"/>
      <c r="WXB286" s="192"/>
      <c r="WXC286" s="192"/>
      <c r="WXD286" s="192"/>
      <c r="WXE286" s="192"/>
      <c r="WXF286" s="192"/>
      <c r="WXG286" s="192"/>
      <c r="WXH286" s="192"/>
      <c r="WXI286" s="192"/>
      <c r="WXJ286" s="192"/>
      <c r="WXK286" s="192"/>
      <c r="WXL286" s="192"/>
      <c r="WXM286" s="192"/>
      <c r="WXN286" s="192"/>
      <c r="WXO286" s="192"/>
      <c r="WXP286" s="192"/>
      <c r="WXQ286" s="192"/>
      <c r="WXR286" s="192"/>
      <c r="WXS286" s="192"/>
      <c r="WXT286" s="192"/>
      <c r="WXU286" s="192"/>
      <c r="WXV286" s="192"/>
      <c r="WXW286" s="192"/>
      <c r="WXX286" s="192"/>
      <c r="WXY286" s="192"/>
      <c r="WXZ286" s="192"/>
      <c r="WYA286" s="192"/>
      <c r="WYB286" s="192"/>
      <c r="WYC286" s="192"/>
      <c r="WYD286" s="192"/>
      <c r="WYE286" s="192"/>
      <c r="WYF286" s="192"/>
      <c r="WYG286" s="192"/>
      <c r="WYH286" s="192"/>
      <c r="WYI286" s="192"/>
      <c r="WYJ286" s="192"/>
      <c r="WYK286" s="192"/>
      <c r="WYL286" s="192"/>
      <c r="WYM286" s="192"/>
      <c r="WYN286" s="192"/>
      <c r="WYO286" s="192"/>
      <c r="WYP286" s="192"/>
      <c r="WYQ286" s="192"/>
      <c r="WYR286" s="192"/>
      <c r="WYS286" s="192"/>
      <c r="WYT286" s="192"/>
      <c r="WYU286" s="192"/>
      <c r="WYV286" s="192"/>
      <c r="WYW286" s="192"/>
      <c r="WYX286" s="192"/>
      <c r="WYY286" s="192"/>
      <c r="WYZ286" s="192"/>
      <c r="WZA286" s="192"/>
      <c r="WZB286" s="192"/>
      <c r="WZC286" s="192"/>
      <c r="WZD286" s="192"/>
      <c r="WZE286" s="192"/>
      <c r="WZF286" s="192"/>
      <c r="WZG286" s="192"/>
      <c r="WZH286" s="192"/>
      <c r="WZI286" s="192"/>
      <c r="WZJ286" s="192"/>
      <c r="WZK286" s="192"/>
      <c r="WZL286" s="192"/>
      <c r="WZM286" s="192"/>
      <c r="WZN286" s="192"/>
      <c r="WZO286" s="192"/>
      <c r="WZP286" s="192"/>
      <c r="WZQ286" s="192"/>
      <c r="WZR286" s="192"/>
      <c r="WZS286" s="192"/>
      <c r="WZT286" s="192"/>
      <c r="WZU286" s="192"/>
      <c r="WZV286" s="192"/>
      <c r="WZW286" s="192"/>
      <c r="WZX286" s="192"/>
      <c r="WZY286" s="192"/>
      <c r="WZZ286" s="192"/>
      <c r="XAA286" s="192"/>
      <c r="XAB286" s="192"/>
      <c r="XAC286" s="192"/>
      <c r="XAD286" s="192"/>
      <c r="XAE286" s="192"/>
      <c r="XAF286" s="192"/>
      <c r="XAG286" s="192"/>
      <c r="XAH286" s="192"/>
      <c r="XAI286" s="192"/>
      <c r="XAJ286" s="192"/>
      <c r="XAK286" s="192"/>
      <c r="XAL286" s="192"/>
      <c r="XAM286" s="192"/>
      <c r="XAN286" s="192"/>
      <c r="XAO286" s="192"/>
      <c r="XAP286" s="192"/>
      <c r="XAQ286" s="192"/>
      <c r="XAR286" s="192"/>
      <c r="XAS286" s="192"/>
      <c r="XAT286" s="192"/>
      <c r="XAU286" s="192"/>
      <c r="XAV286" s="192"/>
      <c r="XAW286" s="192"/>
      <c r="XAX286" s="192"/>
      <c r="XAY286" s="192"/>
      <c r="XAZ286" s="192"/>
      <c r="XBA286" s="192"/>
      <c r="XBB286" s="192"/>
      <c r="XBC286" s="192"/>
      <c r="XBD286" s="192"/>
      <c r="XBE286" s="192"/>
      <c r="XBF286" s="192"/>
      <c r="XBG286" s="192"/>
      <c r="XBH286" s="192"/>
      <c r="XBI286" s="192"/>
      <c r="XBJ286" s="192"/>
      <c r="XBK286" s="192"/>
      <c r="XBL286" s="192"/>
      <c r="XBM286" s="192"/>
      <c r="XBN286" s="192"/>
      <c r="XBO286" s="192"/>
      <c r="XBP286" s="192"/>
      <c r="XBQ286" s="192"/>
      <c r="XBR286" s="192"/>
      <c r="XBS286" s="192"/>
      <c r="XBT286" s="192"/>
      <c r="XBU286" s="192"/>
      <c r="XBV286" s="192"/>
      <c r="XBW286" s="192"/>
      <c r="XBX286" s="192"/>
      <c r="XBY286" s="192"/>
      <c r="XBZ286" s="192"/>
      <c r="XCA286" s="192"/>
      <c r="XCB286" s="192"/>
      <c r="XCC286" s="192"/>
      <c r="XCD286" s="192"/>
      <c r="XCE286" s="192"/>
      <c r="XCF286" s="192"/>
      <c r="XCG286" s="192"/>
      <c r="XCH286" s="192"/>
      <c r="XCI286" s="192"/>
      <c r="XCJ286" s="192"/>
      <c r="XCK286" s="192"/>
      <c r="XCL286" s="192"/>
      <c r="XCM286" s="192"/>
      <c r="XCN286" s="192"/>
      <c r="XCO286" s="192"/>
      <c r="XCP286" s="192"/>
      <c r="XCQ286" s="192"/>
      <c r="XCR286" s="192"/>
      <c r="XCS286" s="192"/>
      <c r="XCT286" s="192"/>
      <c r="XCU286" s="192"/>
      <c r="XCV286" s="192"/>
      <c r="XCW286" s="192"/>
      <c r="XCX286" s="192"/>
      <c r="XCY286" s="192"/>
      <c r="XCZ286" s="192"/>
      <c r="XDA286" s="192"/>
      <c r="XDB286" s="192"/>
      <c r="XDC286" s="192"/>
      <c r="XDD286" s="192"/>
      <c r="XDE286" s="192"/>
      <c r="XDF286" s="192"/>
      <c r="XDG286" s="192"/>
      <c r="XDH286" s="192"/>
      <c r="XDI286" s="192"/>
      <c r="XDJ286" s="192"/>
      <c r="XDK286" s="192"/>
      <c r="XDL286" s="192"/>
      <c r="XDM286" s="192"/>
      <c r="XDN286" s="192"/>
      <c r="XDO286" s="192"/>
      <c r="XDP286" s="192"/>
      <c r="XDQ286" s="192"/>
      <c r="XDR286" s="192"/>
      <c r="XDS286" s="192"/>
      <c r="XDT286" s="192"/>
      <c r="XDU286" s="192"/>
      <c r="XDV286" s="192"/>
      <c r="XDW286" s="192"/>
      <c r="XDX286" s="192"/>
      <c r="XDY286" s="192"/>
      <c r="XDZ286" s="192"/>
      <c r="XEA286" s="192"/>
      <c r="XEB286" s="192"/>
      <c r="XEC286" s="192"/>
      <c r="XED286" s="192"/>
      <c r="XEE286" s="192"/>
      <c r="XEF286" s="192"/>
      <c r="XEG286" s="192"/>
      <c r="XEH286" s="192"/>
      <c r="XEI286" s="192"/>
      <c r="XEJ286" s="192"/>
      <c r="XEK286" s="192"/>
      <c r="XEL286" s="192"/>
      <c r="XEM286" s="192"/>
      <c r="XEN286" s="192"/>
    </row>
    <row r="287" spans="1:16368" s="185" customFormat="1" x14ac:dyDescent="0.25">
      <c r="A287" s="5"/>
      <c r="B287" s="1213" t="s">
        <v>456</v>
      </c>
      <c r="C287" s="5"/>
      <c r="D287" s="5"/>
      <c r="E287" s="5"/>
      <c r="F287" s="5"/>
      <c r="G287" s="761"/>
      <c r="H287" s="761"/>
      <c r="I287" s="761"/>
      <c r="J287" s="761"/>
      <c r="K287" s="761"/>
      <c r="L287" s="759"/>
      <c r="M287" s="759"/>
      <c r="N287" s="192"/>
      <c r="O287" s="192"/>
      <c r="P287" s="192"/>
      <c r="Q287" s="229"/>
      <c r="R287" s="192"/>
      <c r="S287" s="192"/>
      <c r="T287" s="192"/>
      <c r="U287" s="192"/>
      <c r="V287" s="192"/>
      <c r="W287" s="192"/>
      <c r="X287" s="192"/>
      <c r="Y287" s="192"/>
      <c r="Z287" s="192"/>
      <c r="AA287" s="192"/>
      <c r="AB287" s="192"/>
      <c r="AC287" s="192"/>
      <c r="AD287" s="192"/>
      <c r="AE287" s="192"/>
      <c r="AF287" s="192"/>
      <c r="AG287" s="192"/>
      <c r="AH287" s="192"/>
      <c r="AI287" s="192"/>
      <c r="AJ287" s="192"/>
      <c r="AK287" s="192"/>
      <c r="AL287" s="192"/>
      <c r="AM287" s="192"/>
      <c r="AN287" s="192"/>
      <c r="AO287" s="192"/>
      <c r="AP287" s="192"/>
      <c r="AQ287" s="192"/>
      <c r="AR287" s="192"/>
      <c r="AS287" s="192"/>
      <c r="AT287" s="192"/>
      <c r="AU287" s="192"/>
      <c r="AV287" s="192"/>
      <c r="AW287" s="192"/>
      <c r="AX287" s="192"/>
      <c r="AY287" s="192"/>
      <c r="AZ287" s="192"/>
      <c r="BA287" s="192"/>
      <c r="BB287" s="192"/>
      <c r="BC287" s="192"/>
      <c r="BD287" s="192"/>
      <c r="BE287" s="192"/>
      <c r="BF287" s="192"/>
      <c r="BG287" s="192"/>
      <c r="BH287" s="192"/>
      <c r="BI287" s="192"/>
      <c r="BJ287" s="192"/>
      <c r="BK287" s="192"/>
      <c r="BL287" s="192"/>
      <c r="BM287" s="192"/>
      <c r="BN287" s="192"/>
      <c r="BO287" s="192"/>
      <c r="BP287" s="192"/>
      <c r="BQ287" s="192"/>
      <c r="BR287" s="192"/>
      <c r="BS287" s="192"/>
      <c r="BT287" s="192"/>
      <c r="BU287" s="192"/>
      <c r="BV287" s="192"/>
      <c r="BW287" s="192"/>
      <c r="BX287" s="192"/>
      <c r="BY287" s="192"/>
      <c r="BZ287" s="192"/>
      <c r="CA287" s="192"/>
      <c r="CB287" s="192"/>
      <c r="CC287" s="192"/>
      <c r="CD287" s="192"/>
      <c r="CE287" s="192"/>
      <c r="CF287" s="192"/>
      <c r="CG287" s="192"/>
      <c r="CH287" s="192"/>
      <c r="CI287" s="192"/>
      <c r="CJ287" s="192"/>
      <c r="CK287" s="192"/>
      <c r="CL287" s="192"/>
      <c r="CM287" s="192"/>
      <c r="CN287" s="192"/>
      <c r="CO287" s="192"/>
      <c r="CP287" s="192"/>
      <c r="CQ287" s="192"/>
      <c r="CR287" s="192"/>
      <c r="CS287" s="192"/>
      <c r="CT287" s="192"/>
      <c r="CU287" s="192"/>
      <c r="CV287" s="192"/>
      <c r="CW287" s="192"/>
      <c r="CX287" s="192"/>
      <c r="CY287" s="192"/>
      <c r="CZ287" s="192"/>
      <c r="DA287" s="192"/>
      <c r="DB287" s="192"/>
      <c r="DC287" s="192"/>
      <c r="DD287" s="192"/>
      <c r="DE287" s="192"/>
      <c r="DF287" s="192"/>
      <c r="DG287" s="192"/>
      <c r="DH287" s="192"/>
      <c r="DI287" s="192"/>
      <c r="DJ287" s="192"/>
      <c r="DK287" s="192"/>
      <c r="DL287" s="192"/>
      <c r="DM287" s="192"/>
      <c r="DN287" s="192"/>
      <c r="DO287" s="192"/>
      <c r="DP287" s="192"/>
      <c r="DQ287" s="192"/>
      <c r="DR287" s="192"/>
      <c r="DS287" s="192"/>
      <c r="DT287" s="192"/>
      <c r="DU287" s="192"/>
      <c r="DV287" s="192"/>
      <c r="DW287" s="192"/>
      <c r="DX287" s="192"/>
      <c r="DY287" s="192"/>
      <c r="DZ287" s="192"/>
      <c r="EA287" s="192"/>
      <c r="EB287" s="192"/>
      <c r="EC287" s="192"/>
      <c r="ED287" s="192"/>
      <c r="EE287" s="192"/>
      <c r="EF287" s="192"/>
      <c r="EG287" s="192"/>
      <c r="EH287" s="192"/>
      <c r="EI287" s="192"/>
      <c r="EJ287" s="192"/>
      <c r="EK287" s="192"/>
      <c r="EL287" s="192"/>
      <c r="EM287" s="192"/>
      <c r="EN287" s="192"/>
      <c r="EO287" s="192"/>
      <c r="EP287" s="192"/>
      <c r="EQ287" s="192"/>
      <c r="ER287" s="192"/>
      <c r="ES287" s="192"/>
      <c r="ET287" s="192"/>
      <c r="EU287" s="192"/>
      <c r="EV287" s="192"/>
      <c r="EW287" s="192"/>
      <c r="EX287" s="192"/>
      <c r="EY287" s="192"/>
      <c r="EZ287" s="192"/>
      <c r="FA287" s="192"/>
      <c r="FB287" s="192"/>
      <c r="FC287" s="192"/>
      <c r="FD287" s="192"/>
      <c r="FE287" s="192"/>
      <c r="FF287" s="192"/>
      <c r="FG287" s="192"/>
      <c r="FH287" s="192"/>
      <c r="FI287" s="192"/>
      <c r="FJ287" s="192"/>
      <c r="FK287" s="192"/>
      <c r="FL287" s="192"/>
      <c r="FM287" s="192"/>
      <c r="FN287" s="192"/>
      <c r="FO287" s="192"/>
      <c r="FP287" s="192"/>
      <c r="FQ287" s="192"/>
      <c r="FR287" s="192"/>
      <c r="FS287" s="192"/>
      <c r="FT287" s="192"/>
      <c r="FU287" s="192"/>
      <c r="FV287" s="192"/>
      <c r="FW287" s="192"/>
      <c r="FX287" s="192"/>
      <c r="FY287" s="192"/>
      <c r="FZ287" s="192"/>
      <c r="GA287" s="192"/>
      <c r="GB287" s="192"/>
      <c r="GC287" s="192"/>
      <c r="GD287" s="192"/>
      <c r="GE287" s="192"/>
      <c r="GF287" s="192"/>
      <c r="GG287" s="192"/>
      <c r="GH287" s="192"/>
      <c r="GI287" s="192"/>
      <c r="GJ287" s="192"/>
      <c r="GK287" s="192"/>
      <c r="GL287" s="192"/>
      <c r="GM287" s="192"/>
      <c r="GN287" s="192"/>
      <c r="GO287" s="192"/>
      <c r="GP287" s="192"/>
      <c r="GQ287" s="192"/>
      <c r="GR287" s="192"/>
      <c r="GS287" s="192"/>
      <c r="GT287" s="192"/>
      <c r="GU287" s="192"/>
      <c r="GV287" s="192"/>
      <c r="GW287" s="192"/>
      <c r="GX287" s="192"/>
      <c r="GY287" s="192"/>
      <c r="GZ287" s="192"/>
      <c r="HA287" s="192"/>
      <c r="HB287" s="192"/>
      <c r="HC287" s="192"/>
      <c r="HD287" s="192"/>
      <c r="HE287" s="192"/>
      <c r="HF287" s="192"/>
      <c r="HG287" s="192"/>
      <c r="HH287" s="192"/>
      <c r="HI287" s="192"/>
      <c r="HJ287" s="192"/>
      <c r="HK287" s="192"/>
      <c r="HL287" s="192"/>
      <c r="HM287" s="192"/>
      <c r="HN287" s="192"/>
      <c r="HO287" s="192"/>
      <c r="HP287" s="192"/>
      <c r="HQ287" s="192"/>
      <c r="HR287" s="192"/>
      <c r="HS287" s="192"/>
      <c r="HT287" s="192"/>
      <c r="HU287" s="192"/>
      <c r="HV287" s="192"/>
      <c r="HW287" s="192"/>
      <c r="HX287" s="192"/>
      <c r="HY287" s="192"/>
      <c r="HZ287" s="192"/>
      <c r="IA287" s="192"/>
      <c r="IB287" s="192"/>
      <c r="IC287" s="192"/>
      <c r="ID287" s="192"/>
      <c r="IE287" s="192"/>
      <c r="IF287" s="192"/>
      <c r="IG287" s="192"/>
      <c r="IH287" s="192"/>
      <c r="II287" s="192"/>
      <c r="IJ287" s="192"/>
      <c r="IK287" s="192"/>
      <c r="IL287" s="192"/>
      <c r="IM287" s="192"/>
      <c r="IN287" s="192"/>
      <c r="IO287" s="192"/>
      <c r="IP287" s="192"/>
      <c r="IQ287" s="192"/>
      <c r="IR287" s="192"/>
      <c r="IS287" s="192"/>
      <c r="IT287" s="192"/>
      <c r="IU287" s="192"/>
      <c r="IV287" s="192"/>
      <c r="IW287" s="192"/>
      <c r="IX287" s="192"/>
      <c r="IY287" s="192"/>
      <c r="IZ287" s="192"/>
      <c r="JA287" s="192"/>
      <c r="JB287" s="192"/>
      <c r="JC287" s="192"/>
      <c r="JD287" s="192"/>
      <c r="JE287" s="192"/>
      <c r="JF287" s="192"/>
      <c r="JG287" s="192"/>
      <c r="JH287" s="192"/>
      <c r="JI287" s="192"/>
      <c r="JJ287" s="192"/>
      <c r="JK287" s="192"/>
      <c r="JL287" s="192"/>
      <c r="JM287" s="192"/>
      <c r="JN287" s="192"/>
      <c r="JO287" s="192"/>
      <c r="JP287" s="192"/>
      <c r="JQ287" s="192"/>
      <c r="JR287" s="192"/>
      <c r="JS287" s="192"/>
      <c r="JT287" s="192"/>
      <c r="JU287" s="192"/>
      <c r="JV287" s="192"/>
      <c r="JW287" s="192"/>
      <c r="JX287" s="192"/>
      <c r="JY287" s="192"/>
      <c r="JZ287" s="192"/>
      <c r="KA287" s="192"/>
      <c r="KB287" s="192"/>
      <c r="KC287" s="192"/>
      <c r="KD287" s="192"/>
      <c r="KE287" s="192"/>
      <c r="KF287" s="192"/>
      <c r="KG287" s="192"/>
      <c r="KH287" s="192"/>
      <c r="KI287" s="192"/>
      <c r="KJ287" s="192"/>
      <c r="KK287" s="192"/>
      <c r="KL287" s="192"/>
      <c r="KM287" s="192"/>
      <c r="KN287" s="192"/>
      <c r="KO287" s="192"/>
      <c r="KP287" s="192"/>
      <c r="KQ287" s="192"/>
      <c r="KR287" s="192"/>
      <c r="KS287" s="192"/>
      <c r="KT287" s="192"/>
      <c r="KU287" s="192"/>
      <c r="KV287" s="192"/>
      <c r="KW287" s="192"/>
      <c r="KX287" s="192"/>
      <c r="KY287" s="192"/>
      <c r="KZ287" s="192"/>
      <c r="LA287" s="192"/>
      <c r="LB287" s="192"/>
      <c r="LC287" s="192"/>
      <c r="LD287" s="192"/>
      <c r="LE287" s="192"/>
      <c r="LF287" s="192"/>
      <c r="LG287" s="192"/>
      <c r="LH287" s="192"/>
      <c r="LI287" s="192"/>
      <c r="LJ287" s="192"/>
      <c r="LK287" s="192"/>
      <c r="LL287" s="192"/>
      <c r="LM287" s="192"/>
      <c r="LN287" s="192"/>
      <c r="LO287" s="192"/>
      <c r="LP287" s="192"/>
      <c r="LQ287" s="192"/>
      <c r="LR287" s="192"/>
      <c r="LS287" s="192"/>
      <c r="LT287" s="192"/>
      <c r="LU287" s="192"/>
      <c r="LV287" s="192"/>
      <c r="LW287" s="192"/>
      <c r="LX287" s="192"/>
      <c r="LY287" s="192"/>
      <c r="LZ287" s="192"/>
      <c r="MA287" s="192"/>
      <c r="MB287" s="192"/>
      <c r="MC287" s="192"/>
      <c r="MD287" s="192"/>
      <c r="ME287" s="192"/>
      <c r="MF287" s="192"/>
      <c r="MG287" s="192"/>
      <c r="MH287" s="192"/>
      <c r="MI287" s="192"/>
      <c r="MJ287" s="192"/>
      <c r="MK287" s="192"/>
      <c r="ML287" s="192"/>
      <c r="MM287" s="192"/>
      <c r="MN287" s="192"/>
      <c r="MO287" s="192"/>
      <c r="MP287" s="192"/>
      <c r="MQ287" s="192"/>
      <c r="MR287" s="192"/>
      <c r="MS287" s="192"/>
      <c r="MT287" s="192"/>
      <c r="MU287" s="192"/>
      <c r="MV287" s="192"/>
      <c r="MW287" s="192"/>
      <c r="MX287" s="192"/>
      <c r="MY287" s="192"/>
      <c r="MZ287" s="192"/>
      <c r="NA287" s="192"/>
      <c r="NB287" s="192"/>
      <c r="NC287" s="192"/>
      <c r="ND287" s="192"/>
      <c r="NE287" s="192"/>
      <c r="NF287" s="192"/>
      <c r="NG287" s="192"/>
      <c r="NH287" s="192"/>
      <c r="NI287" s="192"/>
      <c r="NJ287" s="192"/>
      <c r="NK287" s="192"/>
      <c r="NL287" s="192"/>
      <c r="NM287" s="192"/>
      <c r="NN287" s="192"/>
      <c r="NO287" s="192"/>
      <c r="NP287" s="192"/>
      <c r="NQ287" s="192"/>
      <c r="NR287" s="192"/>
      <c r="NS287" s="192"/>
      <c r="NT287" s="192"/>
      <c r="NU287" s="192"/>
      <c r="NV287" s="192"/>
      <c r="NW287" s="192"/>
      <c r="NX287" s="192"/>
      <c r="NY287" s="192"/>
      <c r="NZ287" s="192"/>
      <c r="OA287" s="192"/>
      <c r="OB287" s="192"/>
      <c r="OC287" s="192"/>
      <c r="OD287" s="192"/>
      <c r="OE287" s="192"/>
      <c r="OF287" s="192"/>
      <c r="OG287" s="192"/>
      <c r="OH287" s="192"/>
      <c r="OI287" s="192"/>
      <c r="OJ287" s="192"/>
      <c r="OK287" s="192"/>
      <c r="OL287" s="192"/>
      <c r="OM287" s="192"/>
      <c r="ON287" s="192"/>
      <c r="OO287" s="192"/>
      <c r="OP287" s="192"/>
      <c r="OQ287" s="192"/>
      <c r="OR287" s="192"/>
      <c r="OS287" s="192"/>
      <c r="OT287" s="192"/>
      <c r="OU287" s="192"/>
      <c r="OV287" s="192"/>
      <c r="OW287" s="192"/>
      <c r="OX287" s="192"/>
      <c r="OY287" s="192"/>
      <c r="OZ287" s="192"/>
      <c r="PA287" s="192"/>
      <c r="PB287" s="192"/>
      <c r="PC287" s="192"/>
      <c r="PD287" s="192"/>
      <c r="PE287" s="192"/>
      <c r="PF287" s="192"/>
      <c r="PG287" s="192"/>
      <c r="PH287" s="192"/>
      <c r="PI287" s="192"/>
      <c r="PJ287" s="192"/>
      <c r="PK287" s="192"/>
      <c r="PL287" s="192"/>
      <c r="PM287" s="192"/>
      <c r="PN287" s="192"/>
      <c r="PO287" s="192"/>
      <c r="PP287" s="192"/>
      <c r="PQ287" s="192"/>
      <c r="PR287" s="192"/>
      <c r="PS287" s="192"/>
      <c r="PT287" s="192"/>
      <c r="PU287" s="192"/>
      <c r="PV287" s="192"/>
      <c r="PW287" s="192"/>
      <c r="PX287" s="192"/>
      <c r="PY287" s="192"/>
      <c r="PZ287" s="192"/>
      <c r="QA287" s="192"/>
      <c r="QB287" s="192"/>
      <c r="QC287" s="192"/>
      <c r="QD287" s="192"/>
      <c r="QE287" s="192"/>
      <c r="QF287" s="192"/>
      <c r="QG287" s="192"/>
      <c r="QH287" s="192"/>
      <c r="QI287" s="192"/>
      <c r="QJ287" s="192"/>
      <c r="QK287" s="192"/>
      <c r="QL287" s="192"/>
      <c r="QM287" s="192"/>
      <c r="QN287" s="192"/>
      <c r="QO287" s="192"/>
      <c r="QP287" s="192"/>
      <c r="QQ287" s="192"/>
      <c r="QR287" s="192"/>
      <c r="QS287" s="192"/>
      <c r="QT287" s="192"/>
      <c r="QU287" s="192"/>
      <c r="QV287" s="192"/>
      <c r="QW287" s="192"/>
      <c r="QX287" s="192"/>
      <c r="QY287" s="192"/>
      <c r="QZ287" s="192"/>
      <c r="RA287" s="192"/>
      <c r="RB287" s="192"/>
      <c r="RC287" s="192"/>
      <c r="RD287" s="192"/>
      <c r="RE287" s="192"/>
      <c r="RF287" s="192"/>
      <c r="RG287" s="192"/>
      <c r="RH287" s="192"/>
      <c r="RI287" s="192"/>
      <c r="RJ287" s="192"/>
      <c r="RK287" s="192"/>
      <c r="RL287" s="192"/>
      <c r="RM287" s="192"/>
      <c r="RN287" s="192"/>
      <c r="RO287" s="192"/>
      <c r="RP287" s="192"/>
      <c r="RQ287" s="192"/>
      <c r="RR287" s="192"/>
      <c r="RS287" s="192"/>
      <c r="RT287" s="192"/>
      <c r="RU287" s="192"/>
      <c r="RV287" s="192"/>
      <c r="RW287" s="192"/>
      <c r="RX287" s="192"/>
      <c r="RY287" s="192"/>
      <c r="RZ287" s="192"/>
      <c r="SA287" s="192"/>
      <c r="SB287" s="192"/>
      <c r="SC287" s="192"/>
      <c r="SD287" s="192"/>
      <c r="SE287" s="192"/>
      <c r="SF287" s="192"/>
      <c r="SG287" s="192"/>
      <c r="SH287" s="192"/>
      <c r="SI287" s="192"/>
      <c r="SJ287" s="192"/>
      <c r="SK287" s="192"/>
      <c r="SL287" s="192"/>
      <c r="SM287" s="192"/>
      <c r="SN287" s="192"/>
      <c r="SO287" s="192"/>
      <c r="SP287" s="192"/>
      <c r="SQ287" s="192"/>
      <c r="SR287" s="192"/>
      <c r="SS287" s="192"/>
      <c r="ST287" s="192"/>
      <c r="SU287" s="192"/>
      <c r="SV287" s="192"/>
      <c r="SW287" s="192"/>
      <c r="SX287" s="192"/>
      <c r="SY287" s="192"/>
      <c r="SZ287" s="192"/>
      <c r="TA287" s="192"/>
      <c r="TB287" s="192"/>
      <c r="TC287" s="192"/>
      <c r="TD287" s="192"/>
      <c r="TE287" s="192"/>
      <c r="TF287" s="192"/>
      <c r="TG287" s="192"/>
      <c r="TH287" s="192"/>
      <c r="TI287" s="192"/>
      <c r="TJ287" s="192"/>
      <c r="TK287" s="192"/>
      <c r="TL287" s="192"/>
      <c r="TM287" s="192"/>
      <c r="TN287" s="192"/>
      <c r="TO287" s="192"/>
      <c r="TP287" s="192"/>
      <c r="TQ287" s="192"/>
      <c r="TR287" s="192"/>
      <c r="TS287" s="192"/>
      <c r="TT287" s="192"/>
      <c r="TU287" s="192"/>
      <c r="TV287" s="192"/>
      <c r="TW287" s="192"/>
      <c r="TX287" s="192"/>
      <c r="TY287" s="192"/>
      <c r="TZ287" s="192"/>
      <c r="UA287" s="192"/>
      <c r="UB287" s="192"/>
      <c r="UC287" s="192"/>
      <c r="UD287" s="192"/>
      <c r="UE287" s="192"/>
      <c r="UF287" s="192"/>
      <c r="UG287" s="192"/>
      <c r="UH287" s="192"/>
      <c r="UI287" s="192"/>
      <c r="UJ287" s="192"/>
      <c r="UK287" s="192"/>
      <c r="UL287" s="192"/>
      <c r="UM287" s="192"/>
      <c r="UN287" s="192"/>
      <c r="UO287" s="192"/>
      <c r="UP287" s="192"/>
      <c r="UQ287" s="192"/>
      <c r="UR287" s="192"/>
      <c r="US287" s="192"/>
      <c r="UT287" s="192"/>
      <c r="UU287" s="192"/>
      <c r="UV287" s="192"/>
      <c r="UW287" s="192"/>
      <c r="UX287" s="192"/>
      <c r="UY287" s="192"/>
      <c r="UZ287" s="192"/>
      <c r="VA287" s="192"/>
      <c r="VB287" s="192"/>
      <c r="VC287" s="192"/>
      <c r="VD287" s="192"/>
      <c r="VE287" s="192"/>
      <c r="VF287" s="192"/>
      <c r="VG287" s="192"/>
      <c r="VH287" s="192"/>
      <c r="VI287" s="192"/>
      <c r="VJ287" s="192"/>
      <c r="VK287" s="192"/>
      <c r="VL287" s="192"/>
      <c r="VM287" s="192"/>
      <c r="VN287" s="192"/>
      <c r="VO287" s="192"/>
      <c r="VP287" s="192"/>
      <c r="VQ287" s="192"/>
      <c r="VR287" s="192"/>
      <c r="VS287" s="192"/>
      <c r="VT287" s="192"/>
      <c r="VU287" s="192"/>
      <c r="VV287" s="192"/>
      <c r="VW287" s="192"/>
      <c r="VX287" s="192"/>
      <c r="VY287" s="192"/>
      <c r="VZ287" s="192"/>
      <c r="WA287" s="192"/>
      <c r="WB287" s="192"/>
      <c r="WC287" s="192"/>
      <c r="WD287" s="192"/>
      <c r="WE287" s="192"/>
      <c r="WF287" s="192"/>
      <c r="WG287" s="192"/>
      <c r="WH287" s="192"/>
      <c r="WI287" s="192"/>
      <c r="WJ287" s="192"/>
      <c r="WK287" s="192"/>
      <c r="WL287" s="192"/>
      <c r="WM287" s="192"/>
      <c r="WN287" s="192"/>
      <c r="WO287" s="192"/>
      <c r="WP287" s="192"/>
      <c r="WQ287" s="192"/>
      <c r="WR287" s="192"/>
      <c r="WS287" s="192"/>
      <c r="WT287" s="192"/>
      <c r="WU287" s="192"/>
      <c r="WV287" s="192"/>
      <c r="WW287" s="192"/>
      <c r="WX287" s="192"/>
      <c r="WY287" s="192"/>
      <c r="WZ287" s="192"/>
      <c r="XA287" s="192"/>
      <c r="XB287" s="192"/>
      <c r="XC287" s="192"/>
      <c r="XD287" s="192"/>
      <c r="XE287" s="192"/>
      <c r="XF287" s="192"/>
      <c r="XG287" s="192"/>
      <c r="XH287" s="192"/>
      <c r="XI287" s="192"/>
      <c r="XJ287" s="192"/>
      <c r="XK287" s="192"/>
      <c r="XL287" s="192"/>
      <c r="XM287" s="192"/>
      <c r="XN287" s="192"/>
      <c r="XO287" s="192"/>
      <c r="XP287" s="192"/>
      <c r="XQ287" s="192"/>
      <c r="XR287" s="192"/>
      <c r="XS287" s="192"/>
      <c r="XT287" s="192"/>
      <c r="XU287" s="192"/>
      <c r="XV287" s="192"/>
      <c r="XW287" s="192"/>
      <c r="XX287" s="192"/>
      <c r="XY287" s="192"/>
      <c r="XZ287" s="192"/>
      <c r="YA287" s="192"/>
      <c r="YB287" s="192"/>
      <c r="YC287" s="192"/>
      <c r="YD287" s="192"/>
      <c r="YE287" s="192"/>
      <c r="YF287" s="192"/>
      <c r="YG287" s="192"/>
      <c r="YH287" s="192"/>
      <c r="YI287" s="192"/>
      <c r="YJ287" s="192"/>
      <c r="YK287" s="192"/>
      <c r="YL287" s="192"/>
      <c r="YM287" s="192"/>
      <c r="YN287" s="192"/>
      <c r="YO287" s="192"/>
      <c r="YP287" s="192"/>
      <c r="YQ287" s="192"/>
      <c r="YR287" s="192"/>
      <c r="YS287" s="192"/>
      <c r="YT287" s="192"/>
      <c r="YU287" s="192"/>
      <c r="YV287" s="192"/>
      <c r="YW287" s="192"/>
      <c r="YX287" s="192"/>
      <c r="YY287" s="192"/>
      <c r="YZ287" s="192"/>
      <c r="ZA287" s="192"/>
      <c r="ZB287" s="192"/>
      <c r="ZC287" s="192"/>
      <c r="ZD287" s="192"/>
      <c r="ZE287" s="192"/>
      <c r="ZF287" s="192"/>
      <c r="ZG287" s="192"/>
      <c r="ZH287" s="192"/>
      <c r="ZI287" s="192"/>
      <c r="ZJ287" s="192"/>
      <c r="ZK287" s="192"/>
      <c r="ZL287" s="192"/>
      <c r="ZM287" s="192"/>
      <c r="ZN287" s="192"/>
      <c r="ZO287" s="192"/>
      <c r="ZP287" s="192"/>
      <c r="ZQ287" s="192"/>
      <c r="ZR287" s="192"/>
      <c r="ZS287" s="192"/>
      <c r="ZT287" s="192"/>
      <c r="ZU287" s="192"/>
      <c r="ZV287" s="192"/>
      <c r="ZW287" s="192"/>
      <c r="ZX287" s="192"/>
      <c r="ZY287" s="192"/>
      <c r="ZZ287" s="192"/>
      <c r="AAA287" s="192"/>
      <c r="AAB287" s="192"/>
      <c r="AAC287" s="192"/>
      <c r="AAD287" s="192"/>
      <c r="AAE287" s="192"/>
      <c r="AAF287" s="192"/>
      <c r="AAG287" s="192"/>
      <c r="AAH287" s="192"/>
      <c r="AAI287" s="192"/>
      <c r="AAJ287" s="192"/>
      <c r="AAK287" s="192"/>
      <c r="AAL287" s="192"/>
      <c r="AAM287" s="192"/>
      <c r="AAN287" s="192"/>
      <c r="AAO287" s="192"/>
      <c r="AAP287" s="192"/>
      <c r="AAQ287" s="192"/>
      <c r="AAR287" s="192"/>
      <c r="AAS287" s="192"/>
      <c r="AAT287" s="192"/>
      <c r="AAU287" s="192"/>
      <c r="AAV287" s="192"/>
      <c r="AAW287" s="192"/>
      <c r="AAX287" s="192"/>
      <c r="AAY287" s="192"/>
      <c r="AAZ287" s="192"/>
      <c r="ABA287" s="192"/>
      <c r="ABB287" s="192"/>
      <c r="ABC287" s="192"/>
      <c r="ABD287" s="192"/>
      <c r="ABE287" s="192"/>
      <c r="ABF287" s="192"/>
      <c r="ABG287" s="192"/>
      <c r="ABH287" s="192"/>
      <c r="ABI287" s="192"/>
      <c r="ABJ287" s="192"/>
      <c r="ABK287" s="192"/>
      <c r="ABL287" s="192"/>
      <c r="ABM287" s="192"/>
      <c r="ABN287" s="192"/>
      <c r="ABO287" s="192"/>
      <c r="ABP287" s="192"/>
      <c r="ABQ287" s="192"/>
      <c r="ABR287" s="192"/>
      <c r="ABS287" s="192"/>
      <c r="ABT287" s="192"/>
      <c r="ABU287" s="192"/>
      <c r="ABV287" s="192"/>
      <c r="ABW287" s="192"/>
      <c r="ABX287" s="192"/>
      <c r="ABY287" s="192"/>
      <c r="ABZ287" s="192"/>
      <c r="ACA287" s="192"/>
      <c r="ACB287" s="192"/>
      <c r="ACC287" s="192"/>
      <c r="ACD287" s="192"/>
      <c r="ACE287" s="192"/>
      <c r="ACF287" s="192"/>
      <c r="ACG287" s="192"/>
      <c r="ACH287" s="192"/>
      <c r="ACI287" s="192"/>
      <c r="ACJ287" s="192"/>
      <c r="ACK287" s="192"/>
      <c r="ACL287" s="192"/>
      <c r="ACM287" s="192"/>
      <c r="ACN287" s="192"/>
      <c r="ACO287" s="192"/>
      <c r="ACP287" s="192"/>
      <c r="ACQ287" s="192"/>
      <c r="ACR287" s="192"/>
      <c r="ACS287" s="192"/>
      <c r="ACT287" s="192"/>
      <c r="ACU287" s="192"/>
      <c r="ACV287" s="192"/>
      <c r="ACW287" s="192"/>
      <c r="ACX287" s="192"/>
      <c r="ACY287" s="192"/>
      <c r="ACZ287" s="192"/>
      <c r="ADA287" s="192"/>
      <c r="ADB287" s="192"/>
      <c r="ADC287" s="192"/>
      <c r="ADD287" s="192"/>
      <c r="ADE287" s="192"/>
      <c r="ADF287" s="192"/>
      <c r="ADG287" s="192"/>
      <c r="ADH287" s="192"/>
      <c r="ADI287" s="192"/>
      <c r="ADJ287" s="192"/>
      <c r="ADK287" s="192"/>
      <c r="ADL287" s="192"/>
      <c r="ADM287" s="192"/>
      <c r="ADN287" s="192"/>
      <c r="ADO287" s="192"/>
      <c r="ADP287" s="192"/>
      <c r="ADQ287" s="192"/>
      <c r="ADR287" s="192"/>
      <c r="ADS287" s="192"/>
      <c r="ADT287" s="192"/>
      <c r="ADU287" s="192"/>
      <c r="ADV287" s="192"/>
      <c r="ADW287" s="192"/>
      <c r="ADX287" s="192"/>
      <c r="ADY287" s="192"/>
      <c r="ADZ287" s="192"/>
      <c r="AEA287" s="192"/>
      <c r="AEB287" s="192"/>
      <c r="AEC287" s="192"/>
      <c r="AED287" s="192"/>
      <c r="AEE287" s="192"/>
      <c r="AEF287" s="192"/>
      <c r="AEG287" s="192"/>
      <c r="AEH287" s="192"/>
      <c r="AEI287" s="192"/>
      <c r="AEJ287" s="192"/>
      <c r="AEK287" s="192"/>
      <c r="AEL287" s="192"/>
      <c r="AEM287" s="192"/>
      <c r="AEN287" s="192"/>
      <c r="AEO287" s="192"/>
      <c r="AEP287" s="192"/>
      <c r="AEQ287" s="192"/>
      <c r="AER287" s="192"/>
      <c r="AES287" s="192"/>
      <c r="AET287" s="192"/>
      <c r="AEU287" s="192"/>
      <c r="AEV287" s="192"/>
      <c r="AEW287" s="192"/>
      <c r="AEX287" s="192"/>
      <c r="AEY287" s="192"/>
      <c r="AEZ287" s="192"/>
      <c r="AFA287" s="192"/>
      <c r="AFB287" s="192"/>
      <c r="AFC287" s="192"/>
      <c r="AFD287" s="192"/>
      <c r="AFE287" s="192"/>
      <c r="AFF287" s="192"/>
      <c r="AFG287" s="192"/>
      <c r="AFH287" s="192"/>
      <c r="AFI287" s="192"/>
      <c r="AFJ287" s="192"/>
      <c r="AFK287" s="192"/>
      <c r="AFL287" s="192"/>
      <c r="AFM287" s="192"/>
      <c r="AFN287" s="192"/>
      <c r="AFO287" s="192"/>
      <c r="AFP287" s="192"/>
      <c r="AFQ287" s="192"/>
      <c r="AFR287" s="192"/>
      <c r="AFS287" s="192"/>
      <c r="AFT287" s="192"/>
      <c r="AFU287" s="192"/>
      <c r="AFV287" s="192"/>
      <c r="AFW287" s="192"/>
      <c r="AFX287" s="192"/>
      <c r="AFY287" s="192"/>
      <c r="AFZ287" s="192"/>
      <c r="AGA287" s="192"/>
      <c r="AGB287" s="192"/>
      <c r="AGC287" s="192"/>
      <c r="AGD287" s="192"/>
      <c r="AGE287" s="192"/>
      <c r="AGF287" s="192"/>
      <c r="AGG287" s="192"/>
      <c r="AGH287" s="192"/>
      <c r="AGI287" s="192"/>
      <c r="AGJ287" s="192"/>
      <c r="AGK287" s="192"/>
      <c r="AGL287" s="192"/>
      <c r="AGM287" s="192"/>
      <c r="AGN287" s="192"/>
      <c r="AGO287" s="192"/>
      <c r="AGP287" s="192"/>
      <c r="AGQ287" s="192"/>
      <c r="AGR287" s="192"/>
      <c r="AGS287" s="192"/>
      <c r="AGT287" s="192"/>
      <c r="AGU287" s="192"/>
      <c r="AGV287" s="192"/>
      <c r="AGW287" s="192"/>
      <c r="AGX287" s="192"/>
      <c r="AGY287" s="192"/>
      <c r="AGZ287" s="192"/>
      <c r="AHA287" s="192"/>
      <c r="AHB287" s="192"/>
      <c r="AHC287" s="192"/>
      <c r="AHD287" s="192"/>
      <c r="AHE287" s="192"/>
      <c r="AHF287" s="192"/>
      <c r="AHG287" s="192"/>
      <c r="AHH287" s="192"/>
      <c r="AHI287" s="192"/>
      <c r="AHJ287" s="192"/>
      <c r="AHK287" s="192"/>
      <c r="AHL287" s="192"/>
      <c r="AHM287" s="192"/>
      <c r="AHN287" s="192"/>
      <c r="AHO287" s="192"/>
      <c r="AHP287" s="192"/>
      <c r="AHQ287" s="192"/>
      <c r="AHR287" s="192"/>
      <c r="AHS287" s="192"/>
      <c r="AHT287" s="192"/>
      <c r="AHU287" s="192"/>
      <c r="AHV287" s="192"/>
      <c r="AHW287" s="192"/>
      <c r="AHX287" s="192"/>
      <c r="AHY287" s="192"/>
      <c r="AHZ287" s="192"/>
      <c r="AIA287" s="192"/>
      <c r="AIB287" s="192"/>
      <c r="AIC287" s="192"/>
      <c r="AID287" s="192"/>
      <c r="AIE287" s="192"/>
      <c r="AIF287" s="192"/>
      <c r="AIG287" s="192"/>
      <c r="AIH287" s="192"/>
      <c r="AII287" s="192"/>
      <c r="AIJ287" s="192"/>
      <c r="AIK287" s="192"/>
      <c r="AIL287" s="192"/>
      <c r="AIM287" s="192"/>
      <c r="AIN287" s="192"/>
      <c r="AIO287" s="192"/>
      <c r="AIP287" s="192"/>
      <c r="AIQ287" s="192"/>
      <c r="AIR287" s="192"/>
      <c r="AIS287" s="192"/>
      <c r="AIT287" s="192"/>
      <c r="AIU287" s="192"/>
      <c r="AIV287" s="192"/>
      <c r="AIW287" s="192"/>
      <c r="AIX287" s="192"/>
      <c r="AIY287" s="192"/>
      <c r="AIZ287" s="192"/>
      <c r="AJA287" s="192"/>
      <c r="AJB287" s="192"/>
      <c r="AJC287" s="192"/>
      <c r="AJD287" s="192"/>
      <c r="AJE287" s="192"/>
      <c r="AJF287" s="192"/>
      <c r="AJG287" s="192"/>
      <c r="AJH287" s="192"/>
      <c r="AJI287" s="192"/>
      <c r="AJJ287" s="192"/>
      <c r="AJK287" s="192"/>
      <c r="AJL287" s="192"/>
      <c r="AJM287" s="192"/>
      <c r="AJN287" s="192"/>
      <c r="AJO287" s="192"/>
      <c r="AJP287" s="192"/>
      <c r="AJQ287" s="192"/>
      <c r="AJR287" s="192"/>
      <c r="AJS287" s="192"/>
      <c r="AJT287" s="192"/>
      <c r="AJU287" s="192"/>
      <c r="AJV287" s="192"/>
      <c r="AJW287" s="192"/>
      <c r="AJX287" s="192"/>
      <c r="AJY287" s="192"/>
      <c r="AJZ287" s="192"/>
      <c r="AKA287" s="192"/>
      <c r="AKB287" s="192"/>
      <c r="AKC287" s="192"/>
      <c r="AKD287" s="192"/>
      <c r="AKE287" s="192"/>
      <c r="AKF287" s="192"/>
      <c r="AKG287" s="192"/>
      <c r="AKH287" s="192"/>
      <c r="AKI287" s="192"/>
      <c r="AKJ287" s="192"/>
      <c r="AKK287" s="192"/>
      <c r="AKL287" s="192"/>
      <c r="AKM287" s="192"/>
      <c r="AKN287" s="192"/>
      <c r="AKO287" s="192"/>
      <c r="AKP287" s="192"/>
      <c r="AKQ287" s="192"/>
      <c r="AKR287" s="192"/>
      <c r="AKS287" s="192"/>
      <c r="AKT287" s="192"/>
      <c r="AKU287" s="192"/>
      <c r="AKV287" s="192"/>
      <c r="AKW287" s="192"/>
      <c r="AKX287" s="192"/>
      <c r="AKY287" s="192"/>
      <c r="AKZ287" s="192"/>
      <c r="ALA287" s="192"/>
      <c r="ALB287" s="192"/>
      <c r="ALC287" s="192"/>
      <c r="ALD287" s="192"/>
      <c r="ALE287" s="192"/>
      <c r="ALF287" s="192"/>
      <c r="ALG287" s="192"/>
      <c r="ALH287" s="192"/>
      <c r="ALI287" s="192"/>
      <c r="ALJ287" s="192"/>
      <c r="ALK287" s="192"/>
      <c r="ALL287" s="192"/>
      <c r="ALM287" s="192"/>
      <c r="ALN287" s="192"/>
      <c r="ALO287" s="192"/>
      <c r="ALP287" s="192"/>
      <c r="ALQ287" s="192"/>
      <c r="ALR287" s="192"/>
      <c r="ALS287" s="192"/>
      <c r="ALT287" s="192"/>
      <c r="ALU287" s="192"/>
      <c r="ALV287" s="192"/>
      <c r="ALW287" s="192"/>
      <c r="ALX287" s="192"/>
      <c r="ALY287" s="192"/>
      <c r="ALZ287" s="192"/>
      <c r="AMA287" s="192"/>
      <c r="AMB287" s="192"/>
      <c r="AMC287" s="192"/>
      <c r="AMD287" s="192"/>
      <c r="AME287" s="192"/>
      <c r="AMF287" s="192"/>
      <c r="AMG287" s="192"/>
      <c r="AMH287" s="192"/>
      <c r="AMI287" s="192"/>
      <c r="AMJ287" s="192"/>
      <c r="AMK287" s="192"/>
      <c r="AML287" s="192"/>
      <c r="AMM287" s="192"/>
      <c r="AMN287" s="192"/>
      <c r="AMO287" s="192"/>
      <c r="AMP287" s="192"/>
      <c r="AMQ287" s="192"/>
      <c r="AMR287" s="192"/>
      <c r="AMS287" s="192"/>
      <c r="AMT287" s="192"/>
      <c r="AMU287" s="192"/>
      <c r="AMV287" s="192"/>
      <c r="AMW287" s="192"/>
      <c r="AMX287" s="192"/>
      <c r="AMY287" s="192"/>
      <c r="AMZ287" s="192"/>
      <c r="ANA287" s="192"/>
      <c r="ANB287" s="192"/>
      <c r="ANC287" s="192"/>
      <c r="AND287" s="192"/>
      <c r="ANE287" s="192"/>
      <c r="ANF287" s="192"/>
      <c r="ANG287" s="192"/>
      <c r="ANH287" s="192"/>
      <c r="ANI287" s="192"/>
      <c r="ANJ287" s="192"/>
      <c r="ANK287" s="192"/>
      <c r="ANL287" s="192"/>
      <c r="ANM287" s="192"/>
      <c r="ANN287" s="192"/>
      <c r="ANO287" s="192"/>
      <c r="ANP287" s="192"/>
      <c r="ANQ287" s="192"/>
      <c r="ANR287" s="192"/>
      <c r="ANS287" s="192"/>
      <c r="ANT287" s="192"/>
      <c r="ANU287" s="192"/>
      <c r="ANV287" s="192"/>
      <c r="ANW287" s="192"/>
      <c r="ANX287" s="192"/>
      <c r="ANY287" s="192"/>
      <c r="ANZ287" s="192"/>
      <c r="AOA287" s="192"/>
      <c r="AOB287" s="192"/>
      <c r="AOC287" s="192"/>
      <c r="AOD287" s="192"/>
      <c r="AOE287" s="192"/>
      <c r="AOF287" s="192"/>
      <c r="AOG287" s="192"/>
      <c r="AOH287" s="192"/>
      <c r="AOI287" s="192"/>
      <c r="AOJ287" s="192"/>
      <c r="AOK287" s="192"/>
      <c r="AOL287" s="192"/>
      <c r="AOM287" s="192"/>
      <c r="AON287" s="192"/>
      <c r="AOO287" s="192"/>
      <c r="AOP287" s="192"/>
      <c r="AOQ287" s="192"/>
      <c r="AOR287" s="192"/>
      <c r="AOS287" s="192"/>
      <c r="AOT287" s="192"/>
      <c r="AOU287" s="192"/>
      <c r="AOV287" s="192"/>
      <c r="AOW287" s="192"/>
      <c r="AOX287" s="192"/>
      <c r="AOY287" s="192"/>
      <c r="AOZ287" s="192"/>
      <c r="APA287" s="192"/>
      <c r="APB287" s="192"/>
      <c r="APC287" s="192"/>
      <c r="APD287" s="192"/>
      <c r="APE287" s="192"/>
      <c r="APF287" s="192"/>
      <c r="APG287" s="192"/>
      <c r="APH287" s="192"/>
      <c r="API287" s="192"/>
      <c r="APJ287" s="192"/>
      <c r="APK287" s="192"/>
      <c r="APL287" s="192"/>
      <c r="APM287" s="192"/>
      <c r="APN287" s="192"/>
      <c r="APO287" s="192"/>
      <c r="APP287" s="192"/>
      <c r="APQ287" s="192"/>
      <c r="APR287" s="192"/>
      <c r="APS287" s="192"/>
      <c r="APT287" s="192"/>
      <c r="APU287" s="192"/>
      <c r="APV287" s="192"/>
      <c r="APW287" s="192"/>
      <c r="APX287" s="192"/>
      <c r="APY287" s="192"/>
      <c r="APZ287" s="192"/>
      <c r="AQA287" s="192"/>
      <c r="AQB287" s="192"/>
      <c r="AQC287" s="192"/>
      <c r="AQD287" s="192"/>
      <c r="AQE287" s="192"/>
      <c r="AQF287" s="192"/>
      <c r="AQG287" s="192"/>
      <c r="AQH287" s="192"/>
      <c r="AQI287" s="192"/>
      <c r="AQJ287" s="192"/>
      <c r="AQK287" s="192"/>
      <c r="AQL287" s="192"/>
      <c r="AQM287" s="192"/>
      <c r="AQN287" s="192"/>
      <c r="AQO287" s="192"/>
      <c r="AQP287" s="192"/>
      <c r="AQQ287" s="192"/>
      <c r="AQR287" s="192"/>
      <c r="AQS287" s="192"/>
      <c r="AQT287" s="192"/>
      <c r="AQU287" s="192"/>
      <c r="AQV287" s="192"/>
      <c r="AQW287" s="192"/>
      <c r="AQX287" s="192"/>
      <c r="AQY287" s="192"/>
      <c r="AQZ287" s="192"/>
      <c r="ARA287" s="192"/>
      <c r="ARB287" s="192"/>
      <c r="ARC287" s="192"/>
      <c r="ARD287" s="192"/>
      <c r="ARE287" s="192"/>
      <c r="ARF287" s="192"/>
      <c r="ARG287" s="192"/>
      <c r="ARH287" s="192"/>
      <c r="ARI287" s="192"/>
      <c r="ARJ287" s="192"/>
      <c r="ARK287" s="192"/>
      <c r="ARL287" s="192"/>
      <c r="ARM287" s="192"/>
      <c r="ARN287" s="192"/>
      <c r="ARO287" s="192"/>
      <c r="ARP287" s="192"/>
      <c r="ARQ287" s="192"/>
      <c r="ARR287" s="192"/>
      <c r="ARS287" s="192"/>
      <c r="ART287" s="192"/>
      <c r="ARU287" s="192"/>
      <c r="ARV287" s="192"/>
      <c r="ARW287" s="192"/>
      <c r="ARX287" s="192"/>
      <c r="ARY287" s="192"/>
      <c r="ARZ287" s="192"/>
      <c r="ASA287" s="192"/>
      <c r="ASB287" s="192"/>
      <c r="ASC287" s="192"/>
      <c r="ASD287" s="192"/>
      <c r="ASE287" s="192"/>
      <c r="ASF287" s="192"/>
      <c r="ASG287" s="192"/>
      <c r="ASH287" s="192"/>
      <c r="ASI287" s="192"/>
      <c r="ASJ287" s="192"/>
      <c r="ASK287" s="192"/>
      <c r="ASL287" s="192"/>
      <c r="ASM287" s="192"/>
      <c r="ASN287" s="192"/>
      <c r="ASO287" s="192"/>
      <c r="ASP287" s="192"/>
      <c r="ASQ287" s="192"/>
      <c r="ASR287" s="192"/>
      <c r="ASS287" s="192"/>
      <c r="AST287" s="192"/>
      <c r="ASU287" s="192"/>
      <c r="ASV287" s="192"/>
      <c r="ASW287" s="192"/>
      <c r="ASX287" s="192"/>
      <c r="ASY287" s="192"/>
      <c r="ASZ287" s="192"/>
      <c r="ATA287" s="192"/>
      <c r="ATB287" s="192"/>
      <c r="ATC287" s="192"/>
      <c r="ATD287" s="192"/>
      <c r="ATE287" s="192"/>
      <c r="ATF287" s="192"/>
      <c r="ATG287" s="192"/>
      <c r="ATH287" s="192"/>
      <c r="ATI287" s="192"/>
      <c r="ATJ287" s="192"/>
      <c r="ATK287" s="192"/>
      <c r="ATL287" s="192"/>
      <c r="ATM287" s="192"/>
      <c r="ATN287" s="192"/>
      <c r="ATO287" s="192"/>
      <c r="ATP287" s="192"/>
      <c r="ATQ287" s="192"/>
      <c r="ATR287" s="192"/>
      <c r="ATS287" s="192"/>
      <c r="ATT287" s="192"/>
      <c r="ATU287" s="192"/>
      <c r="ATV287" s="192"/>
      <c r="ATW287" s="192"/>
      <c r="ATX287" s="192"/>
      <c r="ATY287" s="192"/>
      <c r="ATZ287" s="192"/>
      <c r="AUA287" s="192"/>
      <c r="AUB287" s="192"/>
      <c r="AUC287" s="192"/>
      <c r="AUD287" s="192"/>
      <c r="AUE287" s="192"/>
      <c r="AUF287" s="192"/>
      <c r="AUG287" s="192"/>
      <c r="AUH287" s="192"/>
      <c r="AUI287" s="192"/>
      <c r="AUJ287" s="192"/>
      <c r="AUK287" s="192"/>
      <c r="AUL287" s="192"/>
      <c r="AUM287" s="192"/>
      <c r="AUN287" s="192"/>
      <c r="AUO287" s="192"/>
      <c r="AUP287" s="192"/>
      <c r="AUQ287" s="192"/>
      <c r="AUR287" s="192"/>
      <c r="AUS287" s="192"/>
      <c r="AUT287" s="192"/>
      <c r="AUU287" s="192"/>
      <c r="AUV287" s="192"/>
      <c r="AUW287" s="192"/>
      <c r="AUX287" s="192"/>
      <c r="AUY287" s="192"/>
      <c r="AUZ287" s="192"/>
      <c r="AVA287" s="192"/>
      <c r="AVB287" s="192"/>
      <c r="AVC287" s="192"/>
      <c r="AVD287" s="192"/>
      <c r="AVE287" s="192"/>
      <c r="AVF287" s="192"/>
      <c r="AVG287" s="192"/>
      <c r="AVH287" s="192"/>
      <c r="AVI287" s="192"/>
      <c r="AVJ287" s="192"/>
      <c r="AVK287" s="192"/>
      <c r="AVL287" s="192"/>
      <c r="AVM287" s="192"/>
      <c r="AVN287" s="192"/>
      <c r="AVO287" s="192"/>
      <c r="AVP287" s="192"/>
      <c r="AVQ287" s="192"/>
      <c r="AVR287" s="192"/>
      <c r="AVS287" s="192"/>
      <c r="AVT287" s="192"/>
      <c r="AVU287" s="192"/>
      <c r="AVV287" s="192"/>
      <c r="AVW287" s="192"/>
      <c r="AVX287" s="192"/>
      <c r="AVY287" s="192"/>
      <c r="AVZ287" s="192"/>
      <c r="AWA287" s="192"/>
      <c r="AWB287" s="192"/>
      <c r="AWC287" s="192"/>
      <c r="AWD287" s="192"/>
      <c r="AWE287" s="192"/>
      <c r="AWF287" s="192"/>
      <c r="AWG287" s="192"/>
      <c r="AWH287" s="192"/>
      <c r="AWI287" s="192"/>
      <c r="AWJ287" s="192"/>
      <c r="AWK287" s="192"/>
      <c r="AWL287" s="192"/>
      <c r="AWM287" s="192"/>
      <c r="AWN287" s="192"/>
      <c r="AWO287" s="192"/>
      <c r="AWP287" s="192"/>
      <c r="AWQ287" s="192"/>
      <c r="AWR287" s="192"/>
      <c r="AWS287" s="192"/>
      <c r="AWT287" s="192"/>
      <c r="AWU287" s="192"/>
      <c r="AWV287" s="192"/>
      <c r="AWW287" s="192"/>
      <c r="AWX287" s="192"/>
      <c r="AWY287" s="192"/>
      <c r="AWZ287" s="192"/>
      <c r="AXA287" s="192"/>
      <c r="AXB287" s="192"/>
      <c r="AXC287" s="192"/>
      <c r="AXD287" s="192"/>
      <c r="AXE287" s="192"/>
      <c r="AXF287" s="192"/>
      <c r="AXG287" s="192"/>
      <c r="AXH287" s="192"/>
      <c r="AXI287" s="192"/>
      <c r="AXJ287" s="192"/>
      <c r="AXK287" s="192"/>
      <c r="AXL287" s="192"/>
      <c r="AXM287" s="192"/>
      <c r="AXN287" s="192"/>
      <c r="AXO287" s="192"/>
      <c r="AXP287" s="192"/>
      <c r="AXQ287" s="192"/>
      <c r="AXR287" s="192"/>
      <c r="AXS287" s="192"/>
      <c r="AXT287" s="192"/>
      <c r="AXU287" s="192"/>
      <c r="AXV287" s="192"/>
      <c r="AXW287" s="192"/>
      <c r="AXX287" s="192"/>
      <c r="AXY287" s="192"/>
      <c r="AXZ287" s="192"/>
      <c r="AYA287" s="192"/>
      <c r="AYB287" s="192"/>
      <c r="AYC287" s="192"/>
      <c r="AYD287" s="192"/>
      <c r="AYE287" s="192"/>
      <c r="AYF287" s="192"/>
      <c r="AYG287" s="192"/>
      <c r="AYH287" s="192"/>
      <c r="AYI287" s="192"/>
      <c r="AYJ287" s="192"/>
      <c r="AYK287" s="192"/>
      <c r="AYL287" s="192"/>
      <c r="AYM287" s="192"/>
      <c r="AYN287" s="192"/>
      <c r="AYO287" s="192"/>
      <c r="AYP287" s="192"/>
      <c r="AYQ287" s="192"/>
      <c r="AYR287" s="192"/>
      <c r="AYS287" s="192"/>
      <c r="AYT287" s="192"/>
      <c r="AYU287" s="192"/>
      <c r="AYV287" s="192"/>
      <c r="AYW287" s="192"/>
      <c r="AYX287" s="192"/>
      <c r="AYY287" s="192"/>
      <c r="AYZ287" s="192"/>
      <c r="AZA287" s="192"/>
      <c r="AZB287" s="192"/>
      <c r="AZC287" s="192"/>
      <c r="AZD287" s="192"/>
      <c r="AZE287" s="192"/>
      <c r="AZF287" s="192"/>
      <c r="AZG287" s="192"/>
      <c r="AZH287" s="192"/>
      <c r="AZI287" s="192"/>
      <c r="AZJ287" s="192"/>
      <c r="AZK287" s="192"/>
      <c r="AZL287" s="192"/>
      <c r="AZM287" s="192"/>
      <c r="AZN287" s="192"/>
      <c r="AZO287" s="192"/>
      <c r="AZP287" s="192"/>
      <c r="AZQ287" s="192"/>
      <c r="AZR287" s="192"/>
      <c r="AZS287" s="192"/>
      <c r="AZT287" s="192"/>
      <c r="AZU287" s="192"/>
      <c r="AZV287" s="192"/>
      <c r="AZW287" s="192"/>
      <c r="AZX287" s="192"/>
      <c r="AZY287" s="192"/>
      <c r="AZZ287" s="192"/>
      <c r="BAA287" s="192"/>
      <c r="BAB287" s="192"/>
      <c r="BAC287" s="192"/>
      <c r="BAD287" s="192"/>
      <c r="BAE287" s="192"/>
      <c r="BAF287" s="192"/>
      <c r="BAG287" s="192"/>
      <c r="BAH287" s="192"/>
      <c r="BAI287" s="192"/>
      <c r="BAJ287" s="192"/>
      <c r="BAK287" s="192"/>
      <c r="BAL287" s="192"/>
      <c r="BAM287" s="192"/>
      <c r="BAN287" s="192"/>
      <c r="BAO287" s="192"/>
      <c r="BAP287" s="192"/>
      <c r="BAQ287" s="192"/>
      <c r="BAR287" s="192"/>
      <c r="BAS287" s="192"/>
      <c r="BAT287" s="192"/>
      <c r="BAU287" s="192"/>
      <c r="BAV287" s="192"/>
      <c r="BAW287" s="192"/>
      <c r="BAX287" s="192"/>
      <c r="BAY287" s="192"/>
      <c r="BAZ287" s="192"/>
      <c r="BBA287" s="192"/>
      <c r="BBB287" s="192"/>
      <c r="BBC287" s="192"/>
      <c r="BBD287" s="192"/>
      <c r="BBE287" s="192"/>
      <c r="BBF287" s="192"/>
      <c r="BBG287" s="192"/>
      <c r="BBH287" s="192"/>
      <c r="BBI287" s="192"/>
      <c r="BBJ287" s="192"/>
      <c r="BBK287" s="192"/>
      <c r="BBL287" s="192"/>
      <c r="BBM287" s="192"/>
      <c r="BBN287" s="192"/>
      <c r="BBO287" s="192"/>
      <c r="BBP287" s="192"/>
      <c r="BBQ287" s="192"/>
      <c r="BBR287" s="192"/>
      <c r="BBS287" s="192"/>
      <c r="BBT287" s="192"/>
      <c r="BBU287" s="192"/>
      <c r="BBV287" s="192"/>
      <c r="BBW287" s="192"/>
      <c r="BBX287" s="192"/>
      <c r="BBY287" s="192"/>
      <c r="BBZ287" s="192"/>
      <c r="BCA287" s="192"/>
      <c r="BCB287" s="192"/>
      <c r="BCC287" s="192"/>
      <c r="BCD287" s="192"/>
      <c r="BCE287" s="192"/>
      <c r="BCF287" s="192"/>
      <c r="BCG287" s="192"/>
      <c r="BCH287" s="192"/>
      <c r="BCI287" s="192"/>
      <c r="BCJ287" s="192"/>
      <c r="BCK287" s="192"/>
      <c r="BCL287" s="192"/>
      <c r="BCM287" s="192"/>
      <c r="BCN287" s="192"/>
      <c r="BCO287" s="192"/>
      <c r="BCP287" s="192"/>
      <c r="BCQ287" s="192"/>
      <c r="BCR287" s="192"/>
      <c r="BCS287" s="192"/>
      <c r="BCT287" s="192"/>
      <c r="BCU287" s="192"/>
      <c r="BCV287" s="192"/>
      <c r="BCW287" s="192"/>
      <c r="BCX287" s="192"/>
      <c r="BCY287" s="192"/>
      <c r="BCZ287" s="192"/>
      <c r="BDA287" s="192"/>
      <c r="BDB287" s="192"/>
      <c r="BDC287" s="192"/>
      <c r="BDD287" s="192"/>
      <c r="BDE287" s="192"/>
      <c r="BDF287" s="192"/>
      <c r="BDG287" s="192"/>
      <c r="BDH287" s="192"/>
      <c r="BDI287" s="192"/>
      <c r="BDJ287" s="192"/>
      <c r="BDK287" s="192"/>
      <c r="BDL287" s="192"/>
      <c r="BDM287" s="192"/>
      <c r="BDN287" s="192"/>
      <c r="BDO287" s="192"/>
      <c r="BDP287" s="192"/>
      <c r="BDQ287" s="192"/>
      <c r="BDR287" s="192"/>
      <c r="BDS287" s="192"/>
      <c r="BDT287" s="192"/>
      <c r="BDU287" s="192"/>
      <c r="BDV287" s="192"/>
      <c r="BDW287" s="192"/>
      <c r="BDX287" s="192"/>
      <c r="BDY287" s="192"/>
      <c r="BDZ287" s="192"/>
      <c r="BEA287" s="192"/>
      <c r="BEB287" s="192"/>
      <c r="BEC287" s="192"/>
      <c r="BED287" s="192"/>
      <c r="BEE287" s="192"/>
      <c r="BEF287" s="192"/>
      <c r="BEG287" s="192"/>
      <c r="BEH287" s="192"/>
      <c r="BEI287" s="192"/>
      <c r="BEJ287" s="192"/>
      <c r="BEK287" s="192"/>
      <c r="BEL287" s="192"/>
      <c r="BEM287" s="192"/>
      <c r="BEN287" s="192"/>
      <c r="BEO287" s="192"/>
      <c r="BEP287" s="192"/>
      <c r="BEQ287" s="192"/>
      <c r="BER287" s="192"/>
      <c r="BES287" s="192"/>
      <c r="BET287" s="192"/>
      <c r="BEU287" s="192"/>
      <c r="BEV287" s="192"/>
      <c r="BEW287" s="192"/>
      <c r="BEX287" s="192"/>
      <c r="BEY287" s="192"/>
      <c r="BEZ287" s="192"/>
      <c r="BFA287" s="192"/>
      <c r="BFB287" s="192"/>
      <c r="BFC287" s="192"/>
      <c r="BFD287" s="192"/>
      <c r="BFE287" s="192"/>
      <c r="BFF287" s="192"/>
      <c r="BFG287" s="192"/>
      <c r="BFH287" s="192"/>
      <c r="BFI287" s="192"/>
      <c r="BFJ287" s="192"/>
      <c r="BFK287" s="192"/>
      <c r="BFL287" s="192"/>
      <c r="BFM287" s="192"/>
      <c r="BFN287" s="192"/>
      <c r="BFO287" s="192"/>
      <c r="BFP287" s="192"/>
      <c r="BFQ287" s="192"/>
      <c r="BFR287" s="192"/>
      <c r="BFS287" s="192"/>
      <c r="BFT287" s="192"/>
      <c r="BFU287" s="192"/>
      <c r="BFV287" s="192"/>
      <c r="BFW287" s="192"/>
      <c r="BFX287" s="192"/>
      <c r="BFY287" s="192"/>
      <c r="BFZ287" s="192"/>
      <c r="BGA287" s="192"/>
      <c r="BGB287" s="192"/>
      <c r="BGC287" s="192"/>
      <c r="BGD287" s="192"/>
      <c r="BGE287" s="192"/>
      <c r="BGF287" s="192"/>
      <c r="BGG287" s="192"/>
      <c r="BGH287" s="192"/>
      <c r="BGI287" s="192"/>
      <c r="BGJ287" s="192"/>
      <c r="BGK287" s="192"/>
      <c r="BGL287" s="192"/>
      <c r="BGM287" s="192"/>
      <c r="BGN287" s="192"/>
      <c r="BGO287" s="192"/>
      <c r="BGP287" s="192"/>
      <c r="BGQ287" s="192"/>
      <c r="BGR287" s="192"/>
      <c r="BGS287" s="192"/>
      <c r="BGT287" s="192"/>
      <c r="BGU287" s="192"/>
      <c r="BGV287" s="192"/>
      <c r="BGW287" s="192"/>
      <c r="BGX287" s="192"/>
      <c r="BGY287" s="192"/>
      <c r="BGZ287" s="192"/>
      <c r="BHA287" s="192"/>
      <c r="BHB287" s="192"/>
      <c r="BHC287" s="192"/>
      <c r="BHD287" s="192"/>
      <c r="BHE287" s="192"/>
      <c r="BHF287" s="192"/>
      <c r="BHG287" s="192"/>
      <c r="BHH287" s="192"/>
      <c r="BHI287" s="192"/>
      <c r="BHJ287" s="192"/>
      <c r="BHK287" s="192"/>
      <c r="BHL287" s="192"/>
      <c r="BHM287" s="192"/>
      <c r="BHN287" s="192"/>
      <c r="BHO287" s="192"/>
      <c r="BHP287" s="192"/>
      <c r="BHQ287" s="192"/>
      <c r="BHR287" s="192"/>
      <c r="BHS287" s="192"/>
      <c r="BHT287" s="192"/>
      <c r="BHU287" s="192"/>
      <c r="BHV287" s="192"/>
      <c r="BHW287" s="192"/>
      <c r="BHX287" s="192"/>
      <c r="BHY287" s="192"/>
      <c r="BHZ287" s="192"/>
      <c r="BIA287" s="192"/>
      <c r="BIB287" s="192"/>
      <c r="BIC287" s="192"/>
      <c r="BID287" s="192"/>
      <c r="BIE287" s="192"/>
      <c r="BIF287" s="192"/>
      <c r="BIG287" s="192"/>
      <c r="BIH287" s="192"/>
      <c r="BII287" s="192"/>
      <c r="BIJ287" s="192"/>
      <c r="BIK287" s="192"/>
      <c r="BIL287" s="192"/>
      <c r="BIM287" s="192"/>
      <c r="BIN287" s="192"/>
      <c r="BIO287" s="192"/>
      <c r="BIP287" s="192"/>
      <c r="BIQ287" s="192"/>
      <c r="BIR287" s="192"/>
      <c r="BIS287" s="192"/>
      <c r="BIT287" s="192"/>
      <c r="BIU287" s="192"/>
      <c r="BIV287" s="192"/>
      <c r="BIW287" s="192"/>
      <c r="BIX287" s="192"/>
      <c r="BIY287" s="192"/>
      <c r="BIZ287" s="192"/>
      <c r="BJA287" s="192"/>
      <c r="BJB287" s="192"/>
      <c r="BJC287" s="192"/>
      <c r="BJD287" s="192"/>
      <c r="BJE287" s="192"/>
      <c r="BJF287" s="192"/>
      <c r="BJG287" s="192"/>
      <c r="BJH287" s="192"/>
      <c r="BJI287" s="192"/>
      <c r="BJJ287" s="192"/>
      <c r="BJK287" s="192"/>
      <c r="BJL287" s="192"/>
      <c r="BJM287" s="192"/>
      <c r="BJN287" s="192"/>
      <c r="BJO287" s="192"/>
      <c r="BJP287" s="192"/>
      <c r="BJQ287" s="192"/>
      <c r="BJR287" s="192"/>
      <c r="BJS287" s="192"/>
      <c r="BJT287" s="192"/>
      <c r="BJU287" s="192"/>
      <c r="BJV287" s="192"/>
      <c r="BJW287" s="192"/>
      <c r="BJX287" s="192"/>
      <c r="BJY287" s="192"/>
      <c r="BJZ287" s="192"/>
      <c r="BKA287" s="192"/>
      <c r="BKB287" s="192"/>
      <c r="BKC287" s="192"/>
      <c r="BKD287" s="192"/>
      <c r="BKE287" s="192"/>
      <c r="BKF287" s="192"/>
      <c r="BKG287" s="192"/>
      <c r="BKH287" s="192"/>
      <c r="BKI287" s="192"/>
      <c r="BKJ287" s="192"/>
      <c r="BKK287" s="192"/>
      <c r="BKL287" s="192"/>
      <c r="BKM287" s="192"/>
      <c r="BKN287" s="192"/>
      <c r="BKO287" s="192"/>
      <c r="BKP287" s="192"/>
      <c r="BKQ287" s="192"/>
      <c r="BKR287" s="192"/>
      <c r="BKS287" s="192"/>
      <c r="BKT287" s="192"/>
      <c r="BKU287" s="192"/>
      <c r="BKV287" s="192"/>
      <c r="BKW287" s="192"/>
      <c r="BKX287" s="192"/>
      <c r="BKY287" s="192"/>
      <c r="BKZ287" s="192"/>
      <c r="BLA287" s="192"/>
      <c r="BLB287" s="192"/>
      <c r="BLC287" s="192"/>
      <c r="BLD287" s="192"/>
      <c r="BLE287" s="192"/>
      <c r="BLF287" s="192"/>
      <c r="BLG287" s="192"/>
      <c r="BLH287" s="192"/>
      <c r="BLI287" s="192"/>
      <c r="BLJ287" s="192"/>
      <c r="BLK287" s="192"/>
      <c r="BLL287" s="192"/>
      <c r="BLM287" s="192"/>
      <c r="BLN287" s="192"/>
      <c r="BLO287" s="192"/>
      <c r="BLP287" s="192"/>
      <c r="BLQ287" s="192"/>
      <c r="BLR287" s="192"/>
      <c r="BLS287" s="192"/>
      <c r="BLT287" s="192"/>
      <c r="BLU287" s="192"/>
      <c r="BLV287" s="192"/>
      <c r="BLW287" s="192"/>
      <c r="BLX287" s="192"/>
      <c r="BLY287" s="192"/>
      <c r="BLZ287" s="192"/>
      <c r="BMA287" s="192"/>
      <c r="BMB287" s="192"/>
      <c r="BMC287" s="192"/>
      <c r="BMD287" s="192"/>
      <c r="BME287" s="192"/>
      <c r="BMF287" s="192"/>
      <c r="BMG287" s="192"/>
      <c r="BMH287" s="192"/>
      <c r="BMI287" s="192"/>
      <c r="BMJ287" s="192"/>
      <c r="BMK287" s="192"/>
      <c r="BML287" s="192"/>
      <c r="BMM287" s="192"/>
      <c r="BMN287" s="192"/>
      <c r="BMO287" s="192"/>
      <c r="BMP287" s="192"/>
      <c r="BMQ287" s="192"/>
      <c r="BMR287" s="192"/>
      <c r="BMS287" s="192"/>
      <c r="BMT287" s="192"/>
      <c r="BMU287" s="192"/>
      <c r="BMV287" s="192"/>
      <c r="BMW287" s="192"/>
      <c r="BMX287" s="192"/>
      <c r="BMY287" s="192"/>
      <c r="BMZ287" s="192"/>
      <c r="BNA287" s="192"/>
      <c r="BNB287" s="192"/>
      <c r="BNC287" s="192"/>
      <c r="BND287" s="192"/>
      <c r="BNE287" s="192"/>
      <c r="BNF287" s="192"/>
      <c r="BNG287" s="192"/>
      <c r="BNH287" s="192"/>
      <c r="BNI287" s="192"/>
      <c r="BNJ287" s="192"/>
      <c r="BNK287" s="192"/>
      <c r="BNL287" s="192"/>
      <c r="BNM287" s="192"/>
      <c r="BNN287" s="192"/>
      <c r="BNO287" s="192"/>
      <c r="BNP287" s="192"/>
      <c r="BNQ287" s="192"/>
      <c r="BNR287" s="192"/>
      <c r="BNS287" s="192"/>
      <c r="BNT287" s="192"/>
      <c r="BNU287" s="192"/>
      <c r="BNV287" s="192"/>
      <c r="BNW287" s="192"/>
      <c r="BNX287" s="192"/>
      <c r="BNY287" s="192"/>
      <c r="BNZ287" s="192"/>
      <c r="BOA287" s="192"/>
      <c r="BOB287" s="192"/>
      <c r="BOC287" s="192"/>
      <c r="BOD287" s="192"/>
      <c r="BOE287" s="192"/>
      <c r="BOF287" s="192"/>
      <c r="BOG287" s="192"/>
      <c r="BOH287" s="192"/>
      <c r="BOI287" s="192"/>
      <c r="BOJ287" s="192"/>
      <c r="BOK287" s="192"/>
      <c r="BOL287" s="192"/>
      <c r="BOM287" s="192"/>
      <c r="BON287" s="192"/>
      <c r="BOO287" s="192"/>
      <c r="BOP287" s="192"/>
      <c r="BOQ287" s="192"/>
      <c r="BOR287" s="192"/>
      <c r="BOS287" s="192"/>
      <c r="BOT287" s="192"/>
      <c r="BOU287" s="192"/>
      <c r="BOV287" s="192"/>
      <c r="BOW287" s="192"/>
      <c r="BOX287" s="192"/>
      <c r="BOY287" s="192"/>
      <c r="BOZ287" s="192"/>
      <c r="BPA287" s="192"/>
      <c r="BPB287" s="192"/>
      <c r="BPC287" s="192"/>
      <c r="BPD287" s="192"/>
      <c r="BPE287" s="192"/>
      <c r="BPF287" s="192"/>
      <c r="BPG287" s="192"/>
      <c r="BPH287" s="192"/>
      <c r="BPI287" s="192"/>
      <c r="BPJ287" s="192"/>
      <c r="BPK287" s="192"/>
      <c r="BPL287" s="192"/>
      <c r="BPM287" s="192"/>
      <c r="BPN287" s="192"/>
      <c r="BPO287" s="192"/>
      <c r="BPP287" s="192"/>
      <c r="BPQ287" s="192"/>
      <c r="BPR287" s="192"/>
      <c r="BPS287" s="192"/>
      <c r="BPT287" s="192"/>
      <c r="BPU287" s="192"/>
      <c r="BPV287" s="192"/>
      <c r="BPW287" s="192"/>
      <c r="BPX287" s="192"/>
      <c r="BPY287" s="192"/>
      <c r="BPZ287" s="192"/>
      <c r="BQA287" s="192"/>
      <c r="BQB287" s="192"/>
      <c r="BQC287" s="192"/>
      <c r="BQD287" s="192"/>
      <c r="BQE287" s="192"/>
      <c r="BQF287" s="192"/>
      <c r="BQG287" s="192"/>
      <c r="BQH287" s="192"/>
      <c r="BQI287" s="192"/>
      <c r="BQJ287" s="192"/>
      <c r="BQK287" s="192"/>
      <c r="BQL287" s="192"/>
      <c r="BQM287" s="192"/>
      <c r="BQN287" s="192"/>
      <c r="BQO287" s="192"/>
      <c r="BQP287" s="192"/>
      <c r="BQQ287" s="192"/>
      <c r="BQR287" s="192"/>
      <c r="BQS287" s="192"/>
      <c r="BQT287" s="192"/>
      <c r="BQU287" s="192"/>
      <c r="BQV287" s="192"/>
      <c r="BQW287" s="192"/>
      <c r="BQX287" s="192"/>
      <c r="BQY287" s="192"/>
      <c r="BQZ287" s="192"/>
      <c r="BRA287" s="192"/>
      <c r="BRB287" s="192"/>
      <c r="BRC287" s="192"/>
      <c r="BRD287" s="192"/>
      <c r="BRE287" s="192"/>
      <c r="BRF287" s="192"/>
      <c r="BRG287" s="192"/>
      <c r="BRH287" s="192"/>
      <c r="BRI287" s="192"/>
      <c r="BRJ287" s="192"/>
      <c r="BRK287" s="192"/>
      <c r="BRL287" s="192"/>
      <c r="BRM287" s="192"/>
      <c r="BRN287" s="192"/>
      <c r="BRO287" s="192"/>
      <c r="BRP287" s="192"/>
      <c r="BRQ287" s="192"/>
      <c r="BRR287" s="192"/>
      <c r="BRS287" s="192"/>
      <c r="BRT287" s="192"/>
      <c r="BRU287" s="192"/>
      <c r="BRV287" s="192"/>
      <c r="BRW287" s="192"/>
      <c r="BRX287" s="192"/>
      <c r="BRY287" s="192"/>
      <c r="BRZ287" s="192"/>
      <c r="BSA287" s="192"/>
      <c r="BSB287" s="192"/>
      <c r="BSC287" s="192"/>
      <c r="BSD287" s="192"/>
      <c r="BSE287" s="192"/>
      <c r="BSF287" s="192"/>
      <c r="BSG287" s="192"/>
      <c r="BSH287" s="192"/>
      <c r="BSI287" s="192"/>
      <c r="BSJ287" s="192"/>
      <c r="BSK287" s="192"/>
      <c r="BSL287" s="192"/>
      <c r="BSM287" s="192"/>
      <c r="BSN287" s="192"/>
      <c r="BSO287" s="192"/>
      <c r="BSP287" s="192"/>
      <c r="BSQ287" s="192"/>
      <c r="BSR287" s="192"/>
      <c r="BSS287" s="192"/>
      <c r="BST287" s="192"/>
      <c r="BSU287" s="192"/>
      <c r="BSV287" s="192"/>
      <c r="BSW287" s="192"/>
      <c r="BSX287" s="192"/>
      <c r="BSY287" s="192"/>
      <c r="BSZ287" s="192"/>
      <c r="BTA287" s="192"/>
      <c r="BTB287" s="192"/>
      <c r="BTC287" s="192"/>
      <c r="BTD287" s="192"/>
      <c r="BTE287" s="192"/>
      <c r="BTF287" s="192"/>
      <c r="BTG287" s="192"/>
      <c r="BTH287" s="192"/>
      <c r="BTI287" s="192"/>
      <c r="BTJ287" s="192"/>
      <c r="BTK287" s="192"/>
      <c r="BTL287" s="192"/>
      <c r="BTM287" s="192"/>
      <c r="BTN287" s="192"/>
      <c r="BTO287" s="192"/>
      <c r="BTP287" s="192"/>
      <c r="BTQ287" s="192"/>
      <c r="BTR287" s="192"/>
      <c r="BTS287" s="192"/>
      <c r="BTT287" s="192"/>
      <c r="BTU287" s="192"/>
      <c r="BTV287" s="192"/>
      <c r="BTW287" s="192"/>
      <c r="BTX287" s="192"/>
      <c r="BTY287" s="192"/>
      <c r="BTZ287" s="192"/>
      <c r="BUA287" s="192"/>
      <c r="BUB287" s="192"/>
      <c r="BUC287" s="192"/>
      <c r="BUD287" s="192"/>
      <c r="BUE287" s="192"/>
      <c r="BUF287" s="192"/>
      <c r="BUG287" s="192"/>
      <c r="BUH287" s="192"/>
      <c r="BUI287" s="192"/>
      <c r="BUJ287" s="192"/>
      <c r="BUK287" s="192"/>
      <c r="BUL287" s="192"/>
      <c r="BUM287" s="192"/>
      <c r="BUN287" s="192"/>
      <c r="BUO287" s="192"/>
      <c r="BUP287" s="192"/>
      <c r="BUQ287" s="192"/>
      <c r="BUR287" s="192"/>
      <c r="BUS287" s="192"/>
      <c r="BUT287" s="192"/>
      <c r="BUU287" s="192"/>
      <c r="BUV287" s="192"/>
      <c r="BUW287" s="192"/>
      <c r="BUX287" s="192"/>
      <c r="BUY287" s="192"/>
      <c r="BUZ287" s="192"/>
      <c r="BVA287" s="192"/>
      <c r="BVB287" s="192"/>
      <c r="BVC287" s="192"/>
      <c r="BVD287" s="192"/>
      <c r="BVE287" s="192"/>
      <c r="BVF287" s="192"/>
      <c r="BVG287" s="192"/>
      <c r="BVH287" s="192"/>
      <c r="BVI287" s="192"/>
      <c r="BVJ287" s="192"/>
      <c r="BVK287" s="192"/>
      <c r="BVL287" s="192"/>
      <c r="BVM287" s="192"/>
      <c r="BVN287" s="192"/>
      <c r="BVO287" s="192"/>
      <c r="BVP287" s="192"/>
      <c r="BVQ287" s="192"/>
      <c r="BVR287" s="192"/>
      <c r="BVS287" s="192"/>
      <c r="BVT287" s="192"/>
      <c r="BVU287" s="192"/>
      <c r="BVV287" s="192"/>
      <c r="BVW287" s="192"/>
      <c r="BVX287" s="192"/>
      <c r="BVY287" s="192"/>
      <c r="BVZ287" s="192"/>
      <c r="BWA287" s="192"/>
      <c r="BWB287" s="192"/>
      <c r="BWC287" s="192"/>
      <c r="BWD287" s="192"/>
      <c r="BWE287" s="192"/>
      <c r="BWF287" s="192"/>
      <c r="BWG287" s="192"/>
      <c r="BWH287" s="192"/>
      <c r="BWI287" s="192"/>
      <c r="BWJ287" s="192"/>
      <c r="BWK287" s="192"/>
      <c r="BWL287" s="192"/>
      <c r="BWM287" s="192"/>
      <c r="BWN287" s="192"/>
      <c r="BWO287" s="192"/>
      <c r="BWP287" s="192"/>
      <c r="BWQ287" s="192"/>
      <c r="BWR287" s="192"/>
      <c r="BWS287" s="192"/>
      <c r="BWT287" s="192"/>
      <c r="BWU287" s="192"/>
      <c r="BWV287" s="192"/>
      <c r="BWW287" s="192"/>
      <c r="BWX287" s="192"/>
      <c r="BWY287" s="192"/>
      <c r="BWZ287" s="192"/>
      <c r="BXA287" s="192"/>
      <c r="BXB287" s="192"/>
      <c r="BXC287" s="192"/>
      <c r="BXD287" s="192"/>
      <c r="BXE287" s="192"/>
      <c r="BXF287" s="192"/>
      <c r="BXG287" s="192"/>
      <c r="BXH287" s="192"/>
      <c r="BXI287" s="192"/>
      <c r="BXJ287" s="192"/>
      <c r="BXK287" s="192"/>
      <c r="BXL287" s="192"/>
      <c r="BXM287" s="192"/>
      <c r="BXN287" s="192"/>
      <c r="BXO287" s="192"/>
      <c r="BXP287" s="192"/>
      <c r="BXQ287" s="192"/>
      <c r="BXR287" s="192"/>
      <c r="BXS287" s="192"/>
      <c r="BXT287" s="192"/>
      <c r="BXU287" s="192"/>
      <c r="BXV287" s="192"/>
      <c r="BXW287" s="192"/>
      <c r="BXX287" s="192"/>
      <c r="BXY287" s="192"/>
      <c r="BXZ287" s="192"/>
      <c r="BYA287" s="192"/>
      <c r="BYB287" s="192"/>
      <c r="BYC287" s="192"/>
      <c r="BYD287" s="192"/>
      <c r="BYE287" s="192"/>
      <c r="BYF287" s="192"/>
      <c r="BYG287" s="192"/>
      <c r="BYH287" s="192"/>
      <c r="BYI287" s="192"/>
      <c r="BYJ287" s="192"/>
      <c r="BYK287" s="192"/>
      <c r="BYL287" s="192"/>
      <c r="BYM287" s="192"/>
      <c r="BYN287" s="192"/>
      <c r="BYO287" s="192"/>
      <c r="BYP287" s="192"/>
      <c r="BYQ287" s="192"/>
      <c r="BYR287" s="192"/>
      <c r="BYS287" s="192"/>
      <c r="BYT287" s="192"/>
      <c r="BYU287" s="192"/>
      <c r="BYV287" s="192"/>
      <c r="BYW287" s="192"/>
      <c r="BYX287" s="192"/>
      <c r="BYY287" s="192"/>
      <c r="BYZ287" s="192"/>
      <c r="BZA287" s="192"/>
      <c r="BZB287" s="192"/>
      <c r="BZC287" s="192"/>
      <c r="BZD287" s="192"/>
      <c r="BZE287" s="192"/>
      <c r="BZF287" s="192"/>
      <c r="BZG287" s="192"/>
      <c r="BZH287" s="192"/>
      <c r="BZI287" s="192"/>
      <c r="BZJ287" s="192"/>
      <c r="BZK287" s="192"/>
      <c r="BZL287" s="192"/>
      <c r="BZM287" s="192"/>
      <c r="BZN287" s="192"/>
      <c r="BZO287" s="192"/>
      <c r="BZP287" s="192"/>
      <c r="BZQ287" s="192"/>
      <c r="BZR287" s="192"/>
      <c r="BZS287" s="192"/>
      <c r="BZT287" s="192"/>
      <c r="BZU287" s="192"/>
      <c r="BZV287" s="192"/>
      <c r="BZW287" s="192"/>
      <c r="BZX287" s="192"/>
      <c r="BZY287" s="192"/>
      <c r="BZZ287" s="192"/>
      <c r="CAA287" s="192"/>
      <c r="CAB287" s="192"/>
      <c r="CAC287" s="192"/>
      <c r="CAD287" s="192"/>
      <c r="CAE287" s="192"/>
      <c r="CAF287" s="192"/>
      <c r="CAG287" s="192"/>
      <c r="CAH287" s="192"/>
      <c r="CAI287" s="192"/>
      <c r="CAJ287" s="192"/>
      <c r="CAK287" s="192"/>
      <c r="CAL287" s="192"/>
      <c r="CAM287" s="192"/>
      <c r="CAN287" s="192"/>
      <c r="CAO287" s="192"/>
      <c r="CAP287" s="192"/>
      <c r="CAQ287" s="192"/>
      <c r="CAR287" s="192"/>
      <c r="CAS287" s="192"/>
      <c r="CAT287" s="192"/>
      <c r="CAU287" s="192"/>
      <c r="CAV287" s="192"/>
      <c r="CAW287" s="192"/>
      <c r="CAX287" s="192"/>
      <c r="CAY287" s="192"/>
      <c r="CAZ287" s="192"/>
      <c r="CBA287" s="192"/>
      <c r="CBB287" s="192"/>
      <c r="CBC287" s="192"/>
      <c r="CBD287" s="192"/>
      <c r="CBE287" s="192"/>
      <c r="CBF287" s="192"/>
      <c r="CBG287" s="192"/>
      <c r="CBH287" s="192"/>
      <c r="CBI287" s="192"/>
      <c r="CBJ287" s="192"/>
      <c r="CBK287" s="192"/>
      <c r="CBL287" s="192"/>
      <c r="CBM287" s="192"/>
      <c r="CBN287" s="192"/>
      <c r="CBO287" s="192"/>
      <c r="CBP287" s="192"/>
      <c r="CBQ287" s="192"/>
      <c r="CBR287" s="192"/>
      <c r="CBS287" s="192"/>
      <c r="CBT287" s="192"/>
      <c r="CBU287" s="192"/>
      <c r="CBV287" s="192"/>
      <c r="CBW287" s="192"/>
      <c r="CBX287" s="192"/>
      <c r="CBY287" s="192"/>
      <c r="CBZ287" s="192"/>
      <c r="CCA287" s="192"/>
      <c r="CCB287" s="192"/>
      <c r="CCC287" s="192"/>
      <c r="CCD287" s="192"/>
      <c r="CCE287" s="192"/>
      <c r="CCF287" s="192"/>
      <c r="CCG287" s="192"/>
      <c r="CCH287" s="192"/>
      <c r="CCI287" s="192"/>
      <c r="CCJ287" s="192"/>
      <c r="CCK287" s="192"/>
      <c r="CCL287" s="192"/>
      <c r="CCM287" s="192"/>
      <c r="CCN287" s="192"/>
      <c r="CCO287" s="192"/>
      <c r="CCP287" s="192"/>
      <c r="CCQ287" s="192"/>
      <c r="CCR287" s="192"/>
      <c r="CCS287" s="192"/>
      <c r="CCT287" s="192"/>
      <c r="CCU287" s="192"/>
      <c r="CCV287" s="192"/>
      <c r="CCW287" s="192"/>
      <c r="CCX287" s="192"/>
      <c r="CCY287" s="192"/>
      <c r="CCZ287" s="192"/>
      <c r="CDA287" s="192"/>
      <c r="CDB287" s="192"/>
      <c r="CDC287" s="192"/>
      <c r="CDD287" s="192"/>
      <c r="CDE287" s="192"/>
      <c r="CDF287" s="192"/>
      <c r="CDG287" s="192"/>
      <c r="CDH287" s="192"/>
      <c r="CDI287" s="192"/>
      <c r="CDJ287" s="192"/>
      <c r="CDK287" s="192"/>
      <c r="CDL287" s="192"/>
      <c r="CDM287" s="192"/>
      <c r="CDN287" s="192"/>
      <c r="CDO287" s="192"/>
      <c r="CDP287" s="192"/>
      <c r="CDQ287" s="192"/>
      <c r="CDR287" s="192"/>
      <c r="CDS287" s="192"/>
      <c r="CDT287" s="192"/>
      <c r="CDU287" s="192"/>
      <c r="CDV287" s="192"/>
      <c r="CDW287" s="192"/>
      <c r="CDX287" s="192"/>
      <c r="CDY287" s="192"/>
      <c r="CDZ287" s="192"/>
      <c r="CEA287" s="192"/>
      <c r="CEB287" s="192"/>
      <c r="CEC287" s="192"/>
      <c r="CED287" s="192"/>
      <c r="CEE287" s="192"/>
      <c r="CEF287" s="192"/>
      <c r="CEG287" s="192"/>
      <c r="CEH287" s="192"/>
      <c r="CEI287" s="192"/>
      <c r="CEJ287" s="192"/>
      <c r="CEK287" s="192"/>
      <c r="CEL287" s="192"/>
      <c r="CEM287" s="192"/>
      <c r="CEN287" s="192"/>
      <c r="CEO287" s="192"/>
      <c r="CEP287" s="192"/>
      <c r="CEQ287" s="192"/>
      <c r="CER287" s="192"/>
      <c r="CES287" s="192"/>
      <c r="CET287" s="192"/>
      <c r="CEU287" s="192"/>
      <c r="CEV287" s="192"/>
      <c r="CEW287" s="192"/>
      <c r="CEX287" s="192"/>
      <c r="CEY287" s="192"/>
      <c r="CEZ287" s="192"/>
      <c r="CFA287" s="192"/>
      <c r="CFB287" s="192"/>
      <c r="CFC287" s="192"/>
      <c r="CFD287" s="192"/>
      <c r="CFE287" s="192"/>
      <c r="CFF287" s="192"/>
      <c r="CFG287" s="192"/>
      <c r="CFH287" s="192"/>
      <c r="CFI287" s="192"/>
      <c r="CFJ287" s="192"/>
      <c r="CFK287" s="192"/>
      <c r="CFL287" s="192"/>
      <c r="CFM287" s="192"/>
      <c r="CFN287" s="192"/>
      <c r="CFO287" s="192"/>
      <c r="CFP287" s="192"/>
      <c r="CFQ287" s="192"/>
      <c r="CFR287" s="192"/>
      <c r="CFS287" s="192"/>
      <c r="CFT287" s="192"/>
      <c r="CFU287" s="192"/>
      <c r="CFV287" s="192"/>
      <c r="CFW287" s="192"/>
      <c r="CFX287" s="192"/>
      <c r="CFY287" s="192"/>
      <c r="CFZ287" s="192"/>
      <c r="CGA287" s="192"/>
      <c r="CGB287" s="192"/>
      <c r="CGC287" s="192"/>
      <c r="CGD287" s="192"/>
      <c r="CGE287" s="192"/>
      <c r="CGF287" s="192"/>
      <c r="CGG287" s="192"/>
      <c r="CGH287" s="192"/>
      <c r="CGI287" s="192"/>
      <c r="CGJ287" s="192"/>
      <c r="CGK287" s="192"/>
      <c r="CGL287" s="192"/>
      <c r="CGM287" s="192"/>
      <c r="CGN287" s="192"/>
      <c r="CGO287" s="192"/>
      <c r="CGP287" s="192"/>
      <c r="CGQ287" s="192"/>
      <c r="CGR287" s="192"/>
      <c r="CGS287" s="192"/>
      <c r="CGT287" s="192"/>
      <c r="CGU287" s="192"/>
      <c r="CGV287" s="192"/>
      <c r="CGW287" s="192"/>
      <c r="CGX287" s="192"/>
      <c r="CGY287" s="192"/>
      <c r="CGZ287" s="192"/>
      <c r="CHA287" s="192"/>
      <c r="CHB287" s="192"/>
      <c r="CHC287" s="192"/>
      <c r="CHD287" s="192"/>
      <c r="CHE287" s="192"/>
      <c r="CHF287" s="192"/>
      <c r="CHG287" s="192"/>
      <c r="CHH287" s="192"/>
      <c r="CHI287" s="192"/>
      <c r="CHJ287" s="192"/>
      <c r="CHK287" s="192"/>
      <c r="CHL287" s="192"/>
      <c r="CHM287" s="192"/>
      <c r="CHN287" s="192"/>
      <c r="CHO287" s="192"/>
      <c r="CHP287" s="192"/>
      <c r="CHQ287" s="192"/>
      <c r="CHR287" s="192"/>
      <c r="CHS287" s="192"/>
      <c r="CHT287" s="192"/>
      <c r="CHU287" s="192"/>
      <c r="CHV287" s="192"/>
      <c r="CHW287" s="192"/>
      <c r="CHX287" s="192"/>
      <c r="CHY287" s="192"/>
      <c r="CHZ287" s="192"/>
      <c r="CIA287" s="192"/>
      <c r="CIB287" s="192"/>
      <c r="CIC287" s="192"/>
      <c r="CID287" s="192"/>
      <c r="CIE287" s="192"/>
      <c r="CIF287" s="192"/>
      <c r="CIG287" s="192"/>
      <c r="CIH287" s="192"/>
      <c r="CII287" s="192"/>
      <c r="CIJ287" s="192"/>
      <c r="CIK287" s="192"/>
      <c r="CIL287" s="192"/>
      <c r="CIM287" s="192"/>
      <c r="CIN287" s="192"/>
      <c r="CIO287" s="192"/>
      <c r="CIP287" s="192"/>
      <c r="CIQ287" s="192"/>
      <c r="CIR287" s="192"/>
      <c r="CIS287" s="192"/>
      <c r="CIT287" s="192"/>
      <c r="CIU287" s="192"/>
      <c r="CIV287" s="192"/>
      <c r="CIW287" s="192"/>
      <c r="CIX287" s="192"/>
      <c r="CIY287" s="192"/>
      <c r="CIZ287" s="192"/>
      <c r="CJA287" s="192"/>
      <c r="CJB287" s="192"/>
      <c r="CJC287" s="192"/>
      <c r="CJD287" s="192"/>
      <c r="CJE287" s="192"/>
      <c r="CJF287" s="192"/>
      <c r="CJG287" s="192"/>
      <c r="CJH287" s="192"/>
      <c r="CJI287" s="192"/>
      <c r="CJJ287" s="192"/>
      <c r="CJK287" s="192"/>
      <c r="CJL287" s="192"/>
      <c r="CJM287" s="192"/>
      <c r="CJN287" s="192"/>
      <c r="CJO287" s="192"/>
      <c r="CJP287" s="192"/>
      <c r="CJQ287" s="192"/>
      <c r="CJR287" s="192"/>
      <c r="CJS287" s="192"/>
      <c r="CJT287" s="192"/>
      <c r="CJU287" s="192"/>
      <c r="CJV287" s="192"/>
      <c r="CJW287" s="192"/>
      <c r="CJX287" s="192"/>
      <c r="CJY287" s="192"/>
      <c r="CJZ287" s="192"/>
      <c r="CKA287" s="192"/>
      <c r="CKB287" s="192"/>
      <c r="CKC287" s="192"/>
      <c r="CKD287" s="192"/>
      <c r="CKE287" s="192"/>
      <c r="CKF287" s="192"/>
      <c r="CKG287" s="192"/>
      <c r="CKH287" s="192"/>
      <c r="CKI287" s="192"/>
      <c r="CKJ287" s="192"/>
      <c r="CKK287" s="192"/>
      <c r="CKL287" s="192"/>
      <c r="CKM287" s="192"/>
      <c r="CKN287" s="192"/>
      <c r="CKO287" s="192"/>
      <c r="CKP287" s="192"/>
      <c r="CKQ287" s="192"/>
      <c r="CKR287" s="192"/>
      <c r="CKS287" s="192"/>
      <c r="CKT287" s="192"/>
      <c r="CKU287" s="192"/>
      <c r="CKV287" s="192"/>
      <c r="CKW287" s="192"/>
      <c r="CKX287" s="192"/>
      <c r="CKY287" s="192"/>
      <c r="CKZ287" s="192"/>
      <c r="CLA287" s="192"/>
      <c r="CLB287" s="192"/>
      <c r="CLC287" s="192"/>
      <c r="CLD287" s="192"/>
      <c r="CLE287" s="192"/>
      <c r="CLF287" s="192"/>
      <c r="CLG287" s="192"/>
      <c r="CLH287" s="192"/>
      <c r="CLI287" s="192"/>
      <c r="CLJ287" s="192"/>
      <c r="CLK287" s="192"/>
      <c r="CLL287" s="192"/>
      <c r="CLM287" s="192"/>
      <c r="CLN287" s="192"/>
      <c r="CLO287" s="192"/>
      <c r="CLP287" s="192"/>
      <c r="CLQ287" s="192"/>
      <c r="CLR287" s="192"/>
      <c r="CLS287" s="192"/>
      <c r="CLT287" s="192"/>
      <c r="CLU287" s="192"/>
      <c r="CLV287" s="192"/>
      <c r="CLW287" s="192"/>
      <c r="CLX287" s="192"/>
      <c r="CLY287" s="192"/>
      <c r="CLZ287" s="192"/>
      <c r="CMA287" s="192"/>
      <c r="CMB287" s="192"/>
      <c r="CMC287" s="192"/>
      <c r="CMD287" s="192"/>
      <c r="CME287" s="192"/>
      <c r="CMF287" s="192"/>
      <c r="CMG287" s="192"/>
      <c r="CMH287" s="192"/>
      <c r="CMI287" s="192"/>
      <c r="CMJ287" s="192"/>
      <c r="CMK287" s="192"/>
      <c r="CML287" s="192"/>
      <c r="CMM287" s="192"/>
      <c r="CMN287" s="192"/>
      <c r="CMO287" s="192"/>
      <c r="CMP287" s="192"/>
      <c r="CMQ287" s="192"/>
      <c r="CMR287" s="192"/>
      <c r="CMS287" s="192"/>
      <c r="CMT287" s="192"/>
      <c r="CMU287" s="192"/>
      <c r="CMV287" s="192"/>
      <c r="CMW287" s="192"/>
      <c r="CMX287" s="192"/>
      <c r="CMY287" s="192"/>
      <c r="CMZ287" s="192"/>
      <c r="CNA287" s="192"/>
      <c r="CNB287" s="192"/>
      <c r="CNC287" s="192"/>
      <c r="CND287" s="192"/>
      <c r="CNE287" s="192"/>
      <c r="CNF287" s="192"/>
      <c r="CNG287" s="192"/>
      <c r="CNH287" s="192"/>
      <c r="CNI287" s="192"/>
      <c r="CNJ287" s="192"/>
      <c r="CNK287" s="192"/>
      <c r="CNL287" s="192"/>
      <c r="CNM287" s="192"/>
      <c r="CNN287" s="192"/>
      <c r="CNO287" s="192"/>
      <c r="CNP287" s="192"/>
      <c r="CNQ287" s="192"/>
      <c r="CNR287" s="192"/>
      <c r="CNS287" s="192"/>
      <c r="CNT287" s="192"/>
      <c r="CNU287" s="192"/>
      <c r="CNV287" s="192"/>
      <c r="CNW287" s="192"/>
      <c r="CNX287" s="192"/>
      <c r="CNY287" s="192"/>
      <c r="CNZ287" s="192"/>
      <c r="COA287" s="192"/>
      <c r="COB287" s="192"/>
      <c r="COC287" s="192"/>
      <c r="COD287" s="192"/>
      <c r="COE287" s="192"/>
      <c r="COF287" s="192"/>
      <c r="COG287" s="192"/>
      <c r="COH287" s="192"/>
      <c r="COI287" s="192"/>
      <c r="COJ287" s="192"/>
      <c r="COK287" s="192"/>
      <c r="COL287" s="192"/>
      <c r="COM287" s="192"/>
      <c r="CON287" s="192"/>
      <c r="COO287" s="192"/>
      <c r="COP287" s="192"/>
      <c r="COQ287" s="192"/>
      <c r="COR287" s="192"/>
      <c r="COS287" s="192"/>
      <c r="COT287" s="192"/>
      <c r="COU287" s="192"/>
      <c r="COV287" s="192"/>
      <c r="COW287" s="192"/>
      <c r="COX287" s="192"/>
      <c r="COY287" s="192"/>
      <c r="COZ287" s="192"/>
      <c r="CPA287" s="192"/>
      <c r="CPB287" s="192"/>
      <c r="CPC287" s="192"/>
      <c r="CPD287" s="192"/>
      <c r="CPE287" s="192"/>
      <c r="CPF287" s="192"/>
      <c r="CPG287" s="192"/>
      <c r="CPH287" s="192"/>
      <c r="CPI287" s="192"/>
      <c r="CPJ287" s="192"/>
      <c r="CPK287" s="192"/>
      <c r="CPL287" s="192"/>
      <c r="CPM287" s="192"/>
      <c r="CPN287" s="192"/>
      <c r="CPO287" s="192"/>
      <c r="CPP287" s="192"/>
      <c r="CPQ287" s="192"/>
      <c r="CPR287" s="192"/>
      <c r="CPS287" s="192"/>
      <c r="CPT287" s="192"/>
      <c r="CPU287" s="192"/>
      <c r="CPV287" s="192"/>
      <c r="CPW287" s="192"/>
      <c r="CPX287" s="192"/>
      <c r="CPY287" s="192"/>
      <c r="CPZ287" s="192"/>
      <c r="CQA287" s="192"/>
      <c r="CQB287" s="192"/>
      <c r="CQC287" s="192"/>
      <c r="CQD287" s="192"/>
      <c r="CQE287" s="192"/>
      <c r="CQF287" s="192"/>
      <c r="CQG287" s="192"/>
      <c r="CQH287" s="192"/>
      <c r="CQI287" s="192"/>
      <c r="CQJ287" s="192"/>
      <c r="CQK287" s="192"/>
      <c r="CQL287" s="192"/>
      <c r="CQM287" s="192"/>
      <c r="CQN287" s="192"/>
      <c r="CQO287" s="192"/>
      <c r="CQP287" s="192"/>
      <c r="CQQ287" s="192"/>
      <c r="CQR287" s="192"/>
      <c r="CQS287" s="192"/>
      <c r="CQT287" s="192"/>
      <c r="CQU287" s="192"/>
      <c r="CQV287" s="192"/>
      <c r="CQW287" s="192"/>
      <c r="CQX287" s="192"/>
      <c r="CQY287" s="192"/>
      <c r="CQZ287" s="192"/>
      <c r="CRA287" s="192"/>
      <c r="CRB287" s="192"/>
      <c r="CRC287" s="192"/>
      <c r="CRD287" s="192"/>
      <c r="CRE287" s="192"/>
      <c r="CRF287" s="192"/>
      <c r="CRG287" s="192"/>
      <c r="CRH287" s="192"/>
      <c r="CRI287" s="192"/>
      <c r="CRJ287" s="192"/>
      <c r="CRK287" s="192"/>
      <c r="CRL287" s="192"/>
      <c r="CRM287" s="192"/>
      <c r="CRN287" s="192"/>
      <c r="CRO287" s="192"/>
      <c r="CRP287" s="192"/>
      <c r="CRQ287" s="192"/>
      <c r="CRR287" s="192"/>
      <c r="CRS287" s="192"/>
      <c r="CRT287" s="192"/>
      <c r="CRU287" s="192"/>
      <c r="CRV287" s="192"/>
      <c r="CRW287" s="192"/>
      <c r="CRX287" s="192"/>
      <c r="CRY287" s="192"/>
      <c r="CRZ287" s="192"/>
      <c r="CSA287" s="192"/>
      <c r="CSB287" s="192"/>
      <c r="CSC287" s="192"/>
      <c r="CSD287" s="192"/>
      <c r="CSE287" s="192"/>
      <c r="CSF287" s="192"/>
      <c r="CSG287" s="192"/>
      <c r="CSH287" s="192"/>
      <c r="CSI287" s="192"/>
      <c r="CSJ287" s="192"/>
      <c r="CSK287" s="192"/>
      <c r="CSL287" s="192"/>
      <c r="CSM287" s="192"/>
      <c r="CSN287" s="192"/>
      <c r="CSO287" s="192"/>
      <c r="CSP287" s="192"/>
      <c r="CSQ287" s="192"/>
      <c r="CSR287" s="192"/>
      <c r="CSS287" s="192"/>
      <c r="CST287" s="192"/>
      <c r="CSU287" s="192"/>
      <c r="CSV287" s="192"/>
      <c r="CSW287" s="192"/>
      <c r="CSX287" s="192"/>
      <c r="CSY287" s="192"/>
      <c r="CSZ287" s="192"/>
      <c r="CTA287" s="192"/>
      <c r="CTB287" s="192"/>
      <c r="CTC287" s="192"/>
      <c r="CTD287" s="192"/>
      <c r="CTE287" s="192"/>
      <c r="CTF287" s="192"/>
      <c r="CTG287" s="192"/>
      <c r="CTH287" s="192"/>
      <c r="CTI287" s="192"/>
      <c r="CTJ287" s="192"/>
      <c r="CTK287" s="192"/>
      <c r="CTL287" s="192"/>
      <c r="CTM287" s="192"/>
      <c r="CTN287" s="192"/>
      <c r="CTO287" s="192"/>
      <c r="CTP287" s="192"/>
      <c r="CTQ287" s="192"/>
      <c r="CTR287" s="192"/>
      <c r="CTS287" s="192"/>
      <c r="CTT287" s="192"/>
      <c r="CTU287" s="192"/>
      <c r="CTV287" s="192"/>
      <c r="CTW287" s="192"/>
      <c r="CTX287" s="192"/>
      <c r="CTY287" s="192"/>
      <c r="CTZ287" s="192"/>
      <c r="CUA287" s="192"/>
      <c r="CUB287" s="192"/>
      <c r="CUC287" s="192"/>
      <c r="CUD287" s="192"/>
      <c r="CUE287" s="192"/>
      <c r="CUF287" s="192"/>
      <c r="CUG287" s="192"/>
      <c r="CUH287" s="192"/>
      <c r="CUI287" s="192"/>
      <c r="CUJ287" s="192"/>
      <c r="CUK287" s="192"/>
      <c r="CUL287" s="192"/>
      <c r="CUM287" s="192"/>
      <c r="CUN287" s="192"/>
      <c r="CUO287" s="192"/>
      <c r="CUP287" s="192"/>
      <c r="CUQ287" s="192"/>
      <c r="CUR287" s="192"/>
      <c r="CUS287" s="192"/>
      <c r="CUT287" s="192"/>
      <c r="CUU287" s="192"/>
      <c r="CUV287" s="192"/>
      <c r="CUW287" s="192"/>
      <c r="CUX287" s="192"/>
      <c r="CUY287" s="192"/>
      <c r="CUZ287" s="192"/>
      <c r="CVA287" s="192"/>
      <c r="CVB287" s="192"/>
      <c r="CVC287" s="192"/>
      <c r="CVD287" s="192"/>
      <c r="CVE287" s="192"/>
      <c r="CVF287" s="192"/>
      <c r="CVG287" s="192"/>
      <c r="CVH287" s="192"/>
      <c r="CVI287" s="192"/>
      <c r="CVJ287" s="192"/>
      <c r="CVK287" s="192"/>
      <c r="CVL287" s="192"/>
      <c r="CVM287" s="192"/>
      <c r="CVN287" s="192"/>
      <c r="CVO287" s="192"/>
      <c r="CVP287" s="192"/>
      <c r="CVQ287" s="192"/>
      <c r="CVR287" s="192"/>
      <c r="CVS287" s="192"/>
      <c r="CVT287" s="192"/>
      <c r="CVU287" s="192"/>
      <c r="CVV287" s="192"/>
      <c r="CVW287" s="192"/>
      <c r="CVX287" s="192"/>
      <c r="CVY287" s="192"/>
      <c r="CVZ287" s="192"/>
      <c r="CWA287" s="192"/>
      <c r="CWB287" s="192"/>
      <c r="CWC287" s="192"/>
      <c r="CWD287" s="192"/>
      <c r="CWE287" s="192"/>
      <c r="CWF287" s="192"/>
      <c r="CWG287" s="192"/>
      <c r="CWH287" s="192"/>
      <c r="CWI287" s="192"/>
      <c r="CWJ287" s="192"/>
      <c r="CWK287" s="192"/>
      <c r="CWL287" s="192"/>
      <c r="CWM287" s="192"/>
      <c r="CWN287" s="192"/>
      <c r="CWO287" s="192"/>
      <c r="CWP287" s="192"/>
      <c r="CWQ287" s="192"/>
      <c r="CWR287" s="192"/>
      <c r="CWS287" s="192"/>
      <c r="CWT287" s="192"/>
      <c r="CWU287" s="192"/>
      <c r="CWV287" s="192"/>
      <c r="CWW287" s="192"/>
      <c r="CWX287" s="192"/>
      <c r="CWY287" s="192"/>
      <c r="CWZ287" s="192"/>
      <c r="CXA287" s="192"/>
      <c r="CXB287" s="192"/>
      <c r="CXC287" s="192"/>
      <c r="CXD287" s="192"/>
      <c r="CXE287" s="192"/>
      <c r="CXF287" s="192"/>
      <c r="CXG287" s="192"/>
      <c r="CXH287" s="192"/>
      <c r="CXI287" s="192"/>
      <c r="CXJ287" s="192"/>
      <c r="CXK287" s="192"/>
      <c r="CXL287" s="192"/>
      <c r="CXM287" s="192"/>
      <c r="CXN287" s="192"/>
      <c r="CXO287" s="192"/>
      <c r="CXP287" s="192"/>
      <c r="CXQ287" s="192"/>
      <c r="CXR287" s="192"/>
      <c r="CXS287" s="192"/>
      <c r="CXT287" s="192"/>
      <c r="CXU287" s="192"/>
      <c r="CXV287" s="192"/>
      <c r="CXW287" s="192"/>
      <c r="CXX287" s="192"/>
      <c r="CXY287" s="192"/>
      <c r="CXZ287" s="192"/>
      <c r="CYA287" s="192"/>
      <c r="CYB287" s="192"/>
      <c r="CYC287" s="192"/>
      <c r="CYD287" s="192"/>
      <c r="CYE287" s="192"/>
      <c r="CYF287" s="192"/>
      <c r="CYG287" s="192"/>
      <c r="CYH287" s="192"/>
      <c r="CYI287" s="192"/>
      <c r="CYJ287" s="192"/>
      <c r="CYK287" s="192"/>
      <c r="CYL287" s="192"/>
      <c r="CYM287" s="192"/>
      <c r="CYN287" s="192"/>
      <c r="CYO287" s="192"/>
      <c r="CYP287" s="192"/>
      <c r="CYQ287" s="192"/>
      <c r="CYR287" s="192"/>
      <c r="CYS287" s="192"/>
      <c r="CYT287" s="192"/>
      <c r="CYU287" s="192"/>
      <c r="CYV287" s="192"/>
      <c r="CYW287" s="192"/>
      <c r="CYX287" s="192"/>
      <c r="CYY287" s="192"/>
      <c r="CYZ287" s="192"/>
      <c r="CZA287" s="192"/>
      <c r="CZB287" s="192"/>
      <c r="CZC287" s="192"/>
      <c r="CZD287" s="192"/>
      <c r="CZE287" s="192"/>
      <c r="CZF287" s="192"/>
      <c r="CZG287" s="192"/>
      <c r="CZH287" s="192"/>
      <c r="CZI287" s="192"/>
      <c r="CZJ287" s="192"/>
      <c r="CZK287" s="192"/>
      <c r="CZL287" s="192"/>
      <c r="CZM287" s="192"/>
      <c r="CZN287" s="192"/>
      <c r="CZO287" s="192"/>
      <c r="CZP287" s="192"/>
      <c r="CZQ287" s="192"/>
      <c r="CZR287" s="192"/>
      <c r="CZS287" s="192"/>
      <c r="CZT287" s="192"/>
      <c r="CZU287" s="192"/>
      <c r="CZV287" s="192"/>
      <c r="CZW287" s="192"/>
      <c r="CZX287" s="192"/>
      <c r="CZY287" s="192"/>
      <c r="CZZ287" s="192"/>
      <c r="DAA287" s="192"/>
      <c r="DAB287" s="192"/>
      <c r="DAC287" s="192"/>
      <c r="DAD287" s="192"/>
      <c r="DAE287" s="192"/>
      <c r="DAF287" s="192"/>
      <c r="DAG287" s="192"/>
      <c r="DAH287" s="192"/>
      <c r="DAI287" s="192"/>
      <c r="DAJ287" s="192"/>
      <c r="DAK287" s="192"/>
      <c r="DAL287" s="192"/>
      <c r="DAM287" s="192"/>
      <c r="DAN287" s="192"/>
      <c r="DAO287" s="192"/>
      <c r="DAP287" s="192"/>
      <c r="DAQ287" s="192"/>
      <c r="DAR287" s="192"/>
      <c r="DAS287" s="192"/>
      <c r="DAT287" s="192"/>
      <c r="DAU287" s="192"/>
      <c r="DAV287" s="192"/>
      <c r="DAW287" s="192"/>
      <c r="DAX287" s="192"/>
      <c r="DAY287" s="192"/>
      <c r="DAZ287" s="192"/>
      <c r="DBA287" s="192"/>
      <c r="DBB287" s="192"/>
      <c r="DBC287" s="192"/>
      <c r="DBD287" s="192"/>
      <c r="DBE287" s="192"/>
      <c r="DBF287" s="192"/>
      <c r="DBG287" s="192"/>
      <c r="DBH287" s="192"/>
      <c r="DBI287" s="192"/>
      <c r="DBJ287" s="192"/>
      <c r="DBK287" s="192"/>
      <c r="DBL287" s="192"/>
      <c r="DBM287" s="192"/>
      <c r="DBN287" s="192"/>
      <c r="DBO287" s="192"/>
      <c r="DBP287" s="192"/>
      <c r="DBQ287" s="192"/>
      <c r="DBR287" s="192"/>
      <c r="DBS287" s="192"/>
      <c r="DBT287" s="192"/>
      <c r="DBU287" s="192"/>
      <c r="DBV287" s="192"/>
      <c r="DBW287" s="192"/>
      <c r="DBX287" s="192"/>
      <c r="DBY287" s="192"/>
      <c r="DBZ287" s="192"/>
      <c r="DCA287" s="192"/>
      <c r="DCB287" s="192"/>
      <c r="DCC287" s="192"/>
      <c r="DCD287" s="192"/>
      <c r="DCE287" s="192"/>
      <c r="DCF287" s="192"/>
      <c r="DCG287" s="192"/>
      <c r="DCH287" s="192"/>
      <c r="DCI287" s="192"/>
      <c r="DCJ287" s="192"/>
      <c r="DCK287" s="192"/>
      <c r="DCL287" s="192"/>
      <c r="DCM287" s="192"/>
      <c r="DCN287" s="192"/>
      <c r="DCO287" s="192"/>
      <c r="DCP287" s="192"/>
      <c r="DCQ287" s="192"/>
      <c r="DCR287" s="192"/>
      <c r="DCS287" s="192"/>
      <c r="DCT287" s="192"/>
      <c r="DCU287" s="192"/>
      <c r="DCV287" s="192"/>
      <c r="DCW287" s="192"/>
      <c r="DCX287" s="192"/>
      <c r="DCY287" s="192"/>
      <c r="DCZ287" s="192"/>
      <c r="DDA287" s="192"/>
      <c r="DDB287" s="192"/>
      <c r="DDC287" s="192"/>
      <c r="DDD287" s="192"/>
      <c r="DDE287" s="192"/>
      <c r="DDF287" s="192"/>
      <c r="DDG287" s="192"/>
      <c r="DDH287" s="192"/>
      <c r="DDI287" s="192"/>
      <c r="DDJ287" s="192"/>
      <c r="DDK287" s="192"/>
      <c r="DDL287" s="192"/>
      <c r="DDM287" s="192"/>
      <c r="DDN287" s="192"/>
      <c r="DDO287" s="192"/>
      <c r="DDP287" s="192"/>
      <c r="DDQ287" s="192"/>
      <c r="DDR287" s="192"/>
      <c r="DDS287" s="192"/>
      <c r="DDT287" s="192"/>
      <c r="DDU287" s="192"/>
      <c r="DDV287" s="192"/>
      <c r="DDW287" s="192"/>
      <c r="DDX287" s="192"/>
      <c r="DDY287" s="192"/>
      <c r="DDZ287" s="192"/>
      <c r="DEA287" s="192"/>
      <c r="DEB287" s="192"/>
      <c r="DEC287" s="192"/>
      <c r="DED287" s="192"/>
      <c r="DEE287" s="192"/>
      <c r="DEF287" s="192"/>
      <c r="DEG287" s="192"/>
      <c r="DEH287" s="192"/>
      <c r="DEI287" s="192"/>
      <c r="DEJ287" s="192"/>
      <c r="DEK287" s="192"/>
      <c r="DEL287" s="192"/>
      <c r="DEM287" s="192"/>
      <c r="DEN287" s="192"/>
      <c r="DEO287" s="192"/>
      <c r="DEP287" s="192"/>
      <c r="DEQ287" s="192"/>
      <c r="DER287" s="192"/>
      <c r="DES287" s="192"/>
      <c r="DET287" s="192"/>
      <c r="DEU287" s="192"/>
      <c r="DEV287" s="192"/>
      <c r="DEW287" s="192"/>
      <c r="DEX287" s="192"/>
      <c r="DEY287" s="192"/>
      <c r="DEZ287" s="192"/>
      <c r="DFA287" s="192"/>
      <c r="DFB287" s="192"/>
      <c r="DFC287" s="192"/>
      <c r="DFD287" s="192"/>
      <c r="DFE287" s="192"/>
      <c r="DFF287" s="192"/>
      <c r="DFG287" s="192"/>
      <c r="DFH287" s="192"/>
      <c r="DFI287" s="192"/>
      <c r="DFJ287" s="192"/>
      <c r="DFK287" s="192"/>
      <c r="DFL287" s="192"/>
      <c r="DFM287" s="192"/>
      <c r="DFN287" s="192"/>
      <c r="DFO287" s="192"/>
      <c r="DFP287" s="192"/>
      <c r="DFQ287" s="192"/>
      <c r="DFR287" s="192"/>
      <c r="DFS287" s="192"/>
      <c r="DFT287" s="192"/>
      <c r="DFU287" s="192"/>
      <c r="DFV287" s="192"/>
      <c r="DFW287" s="192"/>
      <c r="DFX287" s="192"/>
      <c r="DFY287" s="192"/>
      <c r="DFZ287" s="192"/>
      <c r="DGA287" s="192"/>
      <c r="DGB287" s="192"/>
      <c r="DGC287" s="192"/>
      <c r="DGD287" s="192"/>
      <c r="DGE287" s="192"/>
      <c r="DGF287" s="192"/>
      <c r="DGG287" s="192"/>
      <c r="DGH287" s="192"/>
      <c r="DGI287" s="192"/>
      <c r="DGJ287" s="192"/>
      <c r="DGK287" s="192"/>
      <c r="DGL287" s="192"/>
      <c r="DGM287" s="192"/>
      <c r="DGN287" s="192"/>
      <c r="DGO287" s="192"/>
      <c r="DGP287" s="192"/>
      <c r="DGQ287" s="192"/>
      <c r="DGR287" s="192"/>
      <c r="DGS287" s="192"/>
      <c r="DGT287" s="192"/>
      <c r="DGU287" s="192"/>
      <c r="DGV287" s="192"/>
      <c r="DGW287" s="192"/>
      <c r="DGX287" s="192"/>
      <c r="DGY287" s="192"/>
      <c r="DGZ287" s="192"/>
      <c r="DHA287" s="192"/>
      <c r="DHB287" s="192"/>
      <c r="DHC287" s="192"/>
      <c r="DHD287" s="192"/>
      <c r="DHE287" s="192"/>
      <c r="DHF287" s="192"/>
      <c r="DHG287" s="192"/>
      <c r="DHH287" s="192"/>
      <c r="DHI287" s="192"/>
      <c r="DHJ287" s="192"/>
      <c r="DHK287" s="192"/>
      <c r="DHL287" s="192"/>
      <c r="DHM287" s="192"/>
      <c r="DHN287" s="192"/>
      <c r="DHO287" s="192"/>
      <c r="DHP287" s="192"/>
      <c r="DHQ287" s="192"/>
      <c r="DHR287" s="192"/>
      <c r="DHS287" s="192"/>
      <c r="DHT287" s="192"/>
      <c r="DHU287" s="192"/>
      <c r="DHV287" s="192"/>
      <c r="DHW287" s="192"/>
      <c r="DHX287" s="192"/>
      <c r="DHY287" s="192"/>
      <c r="DHZ287" s="192"/>
      <c r="DIA287" s="192"/>
      <c r="DIB287" s="192"/>
      <c r="DIC287" s="192"/>
      <c r="DID287" s="192"/>
      <c r="DIE287" s="192"/>
      <c r="DIF287" s="192"/>
      <c r="DIG287" s="192"/>
      <c r="DIH287" s="192"/>
      <c r="DII287" s="192"/>
      <c r="DIJ287" s="192"/>
      <c r="DIK287" s="192"/>
      <c r="DIL287" s="192"/>
      <c r="DIM287" s="192"/>
      <c r="DIN287" s="192"/>
      <c r="DIO287" s="192"/>
      <c r="DIP287" s="192"/>
      <c r="DIQ287" s="192"/>
      <c r="DIR287" s="192"/>
      <c r="DIS287" s="192"/>
      <c r="DIT287" s="192"/>
      <c r="DIU287" s="192"/>
      <c r="DIV287" s="192"/>
      <c r="DIW287" s="192"/>
      <c r="DIX287" s="192"/>
      <c r="DIY287" s="192"/>
      <c r="DIZ287" s="192"/>
      <c r="DJA287" s="192"/>
      <c r="DJB287" s="192"/>
      <c r="DJC287" s="192"/>
      <c r="DJD287" s="192"/>
      <c r="DJE287" s="192"/>
      <c r="DJF287" s="192"/>
      <c r="DJG287" s="192"/>
      <c r="DJH287" s="192"/>
      <c r="DJI287" s="192"/>
      <c r="DJJ287" s="192"/>
      <c r="DJK287" s="192"/>
      <c r="DJL287" s="192"/>
      <c r="DJM287" s="192"/>
      <c r="DJN287" s="192"/>
      <c r="DJO287" s="192"/>
      <c r="DJP287" s="192"/>
      <c r="DJQ287" s="192"/>
      <c r="DJR287" s="192"/>
      <c r="DJS287" s="192"/>
      <c r="DJT287" s="192"/>
      <c r="DJU287" s="192"/>
      <c r="DJV287" s="192"/>
      <c r="DJW287" s="192"/>
      <c r="DJX287" s="192"/>
      <c r="DJY287" s="192"/>
      <c r="DJZ287" s="192"/>
      <c r="DKA287" s="192"/>
      <c r="DKB287" s="192"/>
      <c r="DKC287" s="192"/>
      <c r="DKD287" s="192"/>
      <c r="DKE287" s="192"/>
      <c r="DKF287" s="192"/>
      <c r="DKG287" s="192"/>
      <c r="DKH287" s="192"/>
      <c r="DKI287" s="192"/>
      <c r="DKJ287" s="192"/>
      <c r="DKK287" s="192"/>
      <c r="DKL287" s="192"/>
      <c r="DKM287" s="192"/>
      <c r="DKN287" s="192"/>
      <c r="DKO287" s="192"/>
      <c r="DKP287" s="192"/>
      <c r="DKQ287" s="192"/>
      <c r="DKR287" s="192"/>
      <c r="DKS287" s="192"/>
      <c r="DKT287" s="192"/>
      <c r="DKU287" s="192"/>
      <c r="DKV287" s="192"/>
      <c r="DKW287" s="192"/>
      <c r="DKX287" s="192"/>
      <c r="DKY287" s="192"/>
      <c r="DKZ287" s="192"/>
      <c r="DLA287" s="192"/>
      <c r="DLB287" s="192"/>
      <c r="DLC287" s="192"/>
      <c r="DLD287" s="192"/>
      <c r="DLE287" s="192"/>
      <c r="DLF287" s="192"/>
      <c r="DLG287" s="192"/>
      <c r="DLH287" s="192"/>
      <c r="DLI287" s="192"/>
      <c r="DLJ287" s="192"/>
      <c r="DLK287" s="192"/>
      <c r="DLL287" s="192"/>
      <c r="DLM287" s="192"/>
      <c r="DLN287" s="192"/>
      <c r="DLO287" s="192"/>
      <c r="DLP287" s="192"/>
      <c r="DLQ287" s="192"/>
      <c r="DLR287" s="192"/>
      <c r="DLS287" s="192"/>
      <c r="DLT287" s="192"/>
      <c r="DLU287" s="192"/>
      <c r="DLV287" s="192"/>
      <c r="DLW287" s="192"/>
      <c r="DLX287" s="192"/>
      <c r="DLY287" s="192"/>
      <c r="DLZ287" s="192"/>
      <c r="DMA287" s="192"/>
      <c r="DMB287" s="192"/>
      <c r="DMC287" s="192"/>
      <c r="DMD287" s="192"/>
      <c r="DME287" s="192"/>
      <c r="DMF287" s="192"/>
      <c r="DMG287" s="192"/>
      <c r="DMH287" s="192"/>
      <c r="DMI287" s="192"/>
      <c r="DMJ287" s="192"/>
      <c r="DMK287" s="192"/>
      <c r="DML287" s="192"/>
      <c r="DMM287" s="192"/>
      <c r="DMN287" s="192"/>
      <c r="DMO287" s="192"/>
      <c r="DMP287" s="192"/>
      <c r="DMQ287" s="192"/>
      <c r="DMR287" s="192"/>
      <c r="DMS287" s="192"/>
      <c r="DMT287" s="192"/>
      <c r="DMU287" s="192"/>
      <c r="DMV287" s="192"/>
      <c r="DMW287" s="192"/>
      <c r="DMX287" s="192"/>
      <c r="DMY287" s="192"/>
      <c r="DMZ287" s="192"/>
      <c r="DNA287" s="192"/>
      <c r="DNB287" s="192"/>
      <c r="DNC287" s="192"/>
      <c r="DND287" s="192"/>
      <c r="DNE287" s="192"/>
      <c r="DNF287" s="192"/>
      <c r="DNG287" s="192"/>
      <c r="DNH287" s="192"/>
      <c r="DNI287" s="192"/>
      <c r="DNJ287" s="192"/>
      <c r="DNK287" s="192"/>
      <c r="DNL287" s="192"/>
      <c r="DNM287" s="192"/>
      <c r="DNN287" s="192"/>
      <c r="DNO287" s="192"/>
      <c r="DNP287" s="192"/>
      <c r="DNQ287" s="192"/>
      <c r="DNR287" s="192"/>
      <c r="DNS287" s="192"/>
      <c r="DNT287" s="192"/>
      <c r="DNU287" s="192"/>
      <c r="DNV287" s="192"/>
      <c r="DNW287" s="192"/>
      <c r="DNX287" s="192"/>
      <c r="DNY287" s="192"/>
      <c r="DNZ287" s="192"/>
      <c r="DOA287" s="192"/>
      <c r="DOB287" s="192"/>
      <c r="DOC287" s="192"/>
      <c r="DOD287" s="192"/>
      <c r="DOE287" s="192"/>
      <c r="DOF287" s="192"/>
      <c r="DOG287" s="192"/>
      <c r="DOH287" s="192"/>
      <c r="DOI287" s="192"/>
      <c r="DOJ287" s="192"/>
      <c r="DOK287" s="192"/>
      <c r="DOL287" s="192"/>
      <c r="DOM287" s="192"/>
      <c r="DON287" s="192"/>
      <c r="DOO287" s="192"/>
      <c r="DOP287" s="192"/>
      <c r="DOQ287" s="192"/>
      <c r="DOR287" s="192"/>
      <c r="DOS287" s="192"/>
      <c r="DOT287" s="192"/>
      <c r="DOU287" s="192"/>
      <c r="DOV287" s="192"/>
      <c r="DOW287" s="192"/>
      <c r="DOX287" s="192"/>
      <c r="DOY287" s="192"/>
      <c r="DOZ287" s="192"/>
      <c r="DPA287" s="192"/>
      <c r="DPB287" s="192"/>
      <c r="DPC287" s="192"/>
      <c r="DPD287" s="192"/>
      <c r="DPE287" s="192"/>
      <c r="DPF287" s="192"/>
      <c r="DPG287" s="192"/>
      <c r="DPH287" s="192"/>
      <c r="DPI287" s="192"/>
      <c r="DPJ287" s="192"/>
      <c r="DPK287" s="192"/>
      <c r="DPL287" s="192"/>
      <c r="DPM287" s="192"/>
      <c r="DPN287" s="192"/>
      <c r="DPO287" s="192"/>
      <c r="DPP287" s="192"/>
      <c r="DPQ287" s="192"/>
      <c r="DPR287" s="192"/>
      <c r="DPS287" s="192"/>
      <c r="DPT287" s="192"/>
      <c r="DPU287" s="192"/>
      <c r="DPV287" s="192"/>
      <c r="DPW287" s="192"/>
      <c r="DPX287" s="192"/>
      <c r="DPY287" s="192"/>
      <c r="DPZ287" s="192"/>
      <c r="DQA287" s="192"/>
      <c r="DQB287" s="192"/>
      <c r="DQC287" s="192"/>
      <c r="DQD287" s="192"/>
      <c r="DQE287" s="192"/>
      <c r="DQF287" s="192"/>
      <c r="DQG287" s="192"/>
      <c r="DQH287" s="192"/>
      <c r="DQI287" s="192"/>
      <c r="DQJ287" s="192"/>
      <c r="DQK287" s="192"/>
      <c r="DQL287" s="192"/>
      <c r="DQM287" s="192"/>
      <c r="DQN287" s="192"/>
      <c r="DQO287" s="192"/>
      <c r="DQP287" s="192"/>
      <c r="DQQ287" s="192"/>
      <c r="DQR287" s="192"/>
      <c r="DQS287" s="192"/>
      <c r="DQT287" s="192"/>
      <c r="DQU287" s="192"/>
      <c r="DQV287" s="192"/>
      <c r="DQW287" s="192"/>
      <c r="DQX287" s="192"/>
      <c r="DQY287" s="192"/>
      <c r="DQZ287" s="192"/>
      <c r="DRA287" s="192"/>
      <c r="DRB287" s="192"/>
      <c r="DRC287" s="192"/>
      <c r="DRD287" s="192"/>
      <c r="DRE287" s="192"/>
      <c r="DRF287" s="192"/>
      <c r="DRG287" s="192"/>
      <c r="DRH287" s="192"/>
      <c r="DRI287" s="192"/>
      <c r="DRJ287" s="192"/>
      <c r="DRK287" s="192"/>
      <c r="DRL287" s="192"/>
      <c r="DRM287" s="192"/>
      <c r="DRN287" s="192"/>
      <c r="DRO287" s="192"/>
      <c r="DRP287" s="192"/>
      <c r="DRQ287" s="192"/>
      <c r="DRR287" s="192"/>
      <c r="DRS287" s="192"/>
      <c r="DRT287" s="192"/>
      <c r="DRU287" s="192"/>
      <c r="DRV287" s="192"/>
      <c r="DRW287" s="192"/>
      <c r="DRX287" s="192"/>
      <c r="DRY287" s="192"/>
      <c r="DRZ287" s="192"/>
      <c r="DSA287" s="192"/>
      <c r="DSB287" s="192"/>
      <c r="DSC287" s="192"/>
      <c r="DSD287" s="192"/>
      <c r="DSE287" s="192"/>
      <c r="DSF287" s="192"/>
      <c r="DSG287" s="192"/>
      <c r="DSH287" s="192"/>
      <c r="DSI287" s="192"/>
      <c r="DSJ287" s="192"/>
      <c r="DSK287" s="192"/>
      <c r="DSL287" s="192"/>
      <c r="DSM287" s="192"/>
      <c r="DSN287" s="192"/>
      <c r="DSO287" s="192"/>
      <c r="DSP287" s="192"/>
      <c r="DSQ287" s="192"/>
      <c r="DSR287" s="192"/>
      <c r="DSS287" s="192"/>
      <c r="DST287" s="192"/>
      <c r="DSU287" s="192"/>
      <c r="DSV287" s="192"/>
      <c r="DSW287" s="192"/>
      <c r="DSX287" s="192"/>
      <c r="DSY287" s="192"/>
      <c r="DSZ287" s="192"/>
      <c r="DTA287" s="192"/>
      <c r="DTB287" s="192"/>
      <c r="DTC287" s="192"/>
      <c r="DTD287" s="192"/>
      <c r="DTE287" s="192"/>
      <c r="DTF287" s="192"/>
      <c r="DTG287" s="192"/>
      <c r="DTH287" s="192"/>
      <c r="DTI287" s="192"/>
      <c r="DTJ287" s="192"/>
      <c r="DTK287" s="192"/>
      <c r="DTL287" s="192"/>
      <c r="DTM287" s="192"/>
      <c r="DTN287" s="192"/>
      <c r="DTO287" s="192"/>
      <c r="DTP287" s="192"/>
      <c r="DTQ287" s="192"/>
      <c r="DTR287" s="192"/>
      <c r="DTS287" s="192"/>
      <c r="DTT287" s="192"/>
      <c r="DTU287" s="192"/>
      <c r="DTV287" s="192"/>
      <c r="DTW287" s="192"/>
      <c r="DTX287" s="192"/>
      <c r="DTY287" s="192"/>
      <c r="DTZ287" s="192"/>
      <c r="DUA287" s="192"/>
      <c r="DUB287" s="192"/>
      <c r="DUC287" s="192"/>
      <c r="DUD287" s="192"/>
      <c r="DUE287" s="192"/>
      <c r="DUF287" s="192"/>
      <c r="DUG287" s="192"/>
      <c r="DUH287" s="192"/>
      <c r="DUI287" s="192"/>
      <c r="DUJ287" s="192"/>
      <c r="DUK287" s="192"/>
      <c r="DUL287" s="192"/>
      <c r="DUM287" s="192"/>
      <c r="DUN287" s="192"/>
      <c r="DUO287" s="192"/>
      <c r="DUP287" s="192"/>
      <c r="DUQ287" s="192"/>
      <c r="DUR287" s="192"/>
      <c r="DUS287" s="192"/>
      <c r="DUT287" s="192"/>
      <c r="DUU287" s="192"/>
      <c r="DUV287" s="192"/>
      <c r="DUW287" s="192"/>
      <c r="DUX287" s="192"/>
      <c r="DUY287" s="192"/>
      <c r="DUZ287" s="192"/>
      <c r="DVA287" s="192"/>
      <c r="DVB287" s="192"/>
      <c r="DVC287" s="192"/>
      <c r="DVD287" s="192"/>
      <c r="DVE287" s="192"/>
      <c r="DVF287" s="192"/>
      <c r="DVG287" s="192"/>
      <c r="DVH287" s="192"/>
      <c r="DVI287" s="192"/>
      <c r="DVJ287" s="192"/>
      <c r="DVK287" s="192"/>
      <c r="DVL287" s="192"/>
      <c r="DVM287" s="192"/>
      <c r="DVN287" s="192"/>
      <c r="DVO287" s="192"/>
      <c r="DVP287" s="192"/>
      <c r="DVQ287" s="192"/>
      <c r="DVR287" s="192"/>
      <c r="DVS287" s="192"/>
      <c r="DVT287" s="192"/>
      <c r="DVU287" s="192"/>
      <c r="DVV287" s="192"/>
      <c r="DVW287" s="192"/>
      <c r="DVX287" s="192"/>
      <c r="DVY287" s="192"/>
      <c r="DVZ287" s="192"/>
      <c r="DWA287" s="192"/>
      <c r="DWB287" s="192"/>
      <c r="DWC287" s="192"/>
      <c r="DWD287" s="192"/>
      <c r="DWE287" s="192"/>
      <c r="DWF287" s="192"/>
      <c r="DWG287" s="192"/>
      <c r="DWH287" s="192"/>
      <c r="DWI287" s="192"/>
      <c r="DWJ287" s="192"/>
      <c r="DWK287" s="192"/>
      <c r="DWL287" s="192"/>
      <c r="DWM287" s="192"/>
      <c r="DWN287" s="192"/>
      <c r="DWO287" s="192"/>
      <c r="DWP287" s="192"/>
      <c r="DWQ287" s="192"/>
      <c r="DWR287" s="192"/>
      <c r="DWS287" s="192"/>
      <c r="DWT287" s="192"/>
      <c r="DWU287" s="192"/>
      <c r="DWV287" s="192"/>
      <c r="DWW287" s="192"/>
      <c r="DWX287" s="192"/>
      <c r="DWY287" s="192"/>
      <c r="DWZ287" s="192"/>
      <c r="DXA287" s="192"/>
      <c r="DXB287" s="192"/>
      <c r="DXC287" s="192"/>
      <c r="DXD287" s="192"/>
      <c r="DXE287" s="192"/>
      <c r="DXF287" s="192"/>
      <c r="DXG287" s="192"/>
      <c r="DXH287" s="192"/>
      <c r="DXI287" s="192"/>
      <c r="DXJ287" s="192"/>
      <c r="DXK287" s="192"/>
      <c r="DXL287" s="192"/>
      <c r="DXM287" s="192"/>
      <c r="DXN287" s="192"/>
      <c r="DXO287" s="192"/>
      <c r="DXP287" s="192"/>
      <c r="DXQ287" s="192"/>
      <c r="DXR287" s="192"/>
      <c r="DXS287" s="192"/>
      <c r="DXT287" s="192"/>
      <c r="DXU287" s="192"/>
      <c r="DXV287" s="192"/>
      <c r="DXW287" s="192"/>
      <c r="DXX287" s="192"/>
      <c r="DXY287" s="192"/>
      <c r="DXZ287" s="192"/>
      <c r="DYA287" s="192"/>
      <c r="DYB287" s="192"/>
      <c r="DYC287" s="192"/>
      <c r="DYD287" s="192"/>
      <c r="DYE287" s="192"/>
      <c r="DYF287" s="192"/>
      <c r="DYG287" s="192"/>
      <c r="DYH287" s="192"/>
      <c r="DYI287" s="192"/>
      <c r="DYJ287" s="192"/>
      <c r="DYK287" s="192"/>
      <c r="DYL287" s="192"/>
      <c r="DYM287" s="192"/>
      <c r="DYN287" s="192"/>
      <c r="DYO287" s="192"/>
      <c r="DYP287" s="192"/>
      <c r="DYQ287" s="192"/>
      <c r="DYR287" s="192"/>
      <c r="DYS287" s="192"/>
      <c r="DYT287" s="192"/>
      <c r="DYU287" s="192"/>
      <c r="DYV287" s="192"/>
      <c r="DYW287" s="192"/>
      <c r="DYX287" s="192"/>
      <c r="DYY287" s="192"/>
      <c r="DYZ287" s="192"/>
      <c r="DZA287" s="192"/>
      <c r="DZB287" s="192"/>
      <c r="DZC287" s="192"/>
      <c r="DZD287" s="192"/>
      <c r="DZE287" s="192"/>
      <c r="DZF287" s="192"/>
      <c r="DZG287" s="192"/>
      <c r="DZH287" s="192"/>
      <c r="DZI287" s="192"/>
      <c r="DZJ287" s="192"/>
      <c r="DZK287" s="192"/>
      <c r="DZL287" s="192"/>
      <c r="DZM287" s="192"/>
      <c r="DZN287" s="192"/>
      <c r="DZO287" s="192"/>
      <c r="DZP287" s="192"/>
      <c r="DZQ287" s="192"/>
      <c r="DZR287" s="192"/>
      <c r="DZS287" s="192"/>
      <c r="DZT287" s="192"/>
      <c r="DZU287" s="192"/>
      <c r="DZV287" s="192"/>
      <c r="DZW287" s="192"/>
      <c r="DZX287" s="192"/>
      <c r="DZY287" s="192"/>
      <c r="DZZ287" s="192"/>
      <c r="EAA287" s="192"/>
      <c r="EAB287" s="192"/>
      <c r="EAC287" s="192"/>
      <c r="EAD287" s="192"/>
      <c r="EAE287" s="192"/>
      <c r="EAF287" s="192"/>
      <c r="EAG287" s="192"/>
      <c r="EAH287" s="192"/>
      <c r="EAI287" s="192"/>
      <c r="EAJ287" s="192"/>
      <c r="EAK287" s="192"/>
      <c r="EAL287" s="192"/>
      <c r="EAM287" s="192"/>
      <c r="EAN287" s="192"/>
      <c r="EAO287" s="192"/>
      <c r="EAP287" s="192"/>
      <c r="EAQ287" s="192"/>
      <c r="EAR287" s="192"/>
      <c r="EAS287" s="192"/>
      <c r="EAT287" s="192"/>
      <c r="EAU287" s="192"/>
      <c r="EAV287" s="192"/>
      <c r="EAW287" s="192"/>
      <c r="EAX287" s="192"/>
      <c r="EAY287" s="192"/>
      <c r="EAZ287" s="192"/>
      <c r="EBA287" s="192"/>
      <c r="EBB287" s="192"/>
      <c r="EBC287" s="192"/>
      <c r="EBD287" s="192"/>
      <c r="EBE287" s="192"/>
      <c r="EBF287" s="192"/>
      <c r="EBG287" s="192"/>
      <c r="EBH287" s="192"/>
      <c r="EBI287" s="192"/>
      <c r="EBJ287" s="192"/>
      <c r="EBK287" s="192"/>
      <c r="EBL287" s="192"/>
      <c r="EBM287" s="192"/>
      <c r="EBN287" s="192"/>
      <c r="EBO287" s="192"/>
      <c r="EBP287" s="192"/>
      <c r="EBQ287" s="192"/>
      <c r="EBR287" s="192"/>
      <c r="EBS287" s="192"/>
      <c r="EBT287" s="192"/>
      <c r="EBU287" s="192"/>
      <c r="EBV287" s="192"/>
      <c r="EBW287" s="192"/>
      <c r="EBX287" s="192"/>
      <c r="EBY287" s="192"/>
      <c r="EBZ287" s="192"/>
      <c r="ECA287" s="192"/>
      <c r="ECB287" s="192"/>
      <c r="ECC287" s="192"/>
      <c r="ECD287" s="192"/>
      <c r="ECE287" s="192"/>
      <c r="ECF287" s="192"/>
      <c r="ECG287" s="192"/>
      <c r="ECH287" s="192"/>
      <c r="ECI287" s="192"/>
      <c r="ECJ287" s="192"/>
      <c r="ECK287" s="192"/>
      <c r="ECL287" s="192"/>
      <c r="ECM287" s="192"/>
      <c r="ECN287" s="192"/>
      <c r="ECO287" s="192"/>
      <c r="ECP287" s="192"/>
      <c r="ECQ287" s="192"/>
      <c r="ECR287" s="192"/>
      <c r="ECS287" s="192"/>
      <c r="ECT287" s="192"/>
      <c r="ECU287" s="192"/>
      <c r="ECV287" s="192"/>
      <c r="ECW287" s="192"/>
      <c r="ECX287" s="192"/>
      <c r="ECY287" s="192"/>
      <c r="ECZ287" s="192"/>
      <c r="EDA287" s="192"/>
      <c r="EDB287" s="192"/>
      <c r="EDC287" s="192"/>
      <c r="EDD287" s="192"/>
      <c r="EDE287" s="192"/>
      <c r="EDF287" s="192"/>
      <c r="EDG287" s="192"/>
      <c r="EDH287" s="192"/>
      <c r="EDI287" s="192"/>
      <c r="EDJ287" s="192"/>
      <c r="EDK287" s="192"/>
      <c r="EDL287" s="192"/>
      <c r="EDM287" s="192"/>
      <c r="EDN287" s="192"/>
      <c r="EDO287" s="192"/>
      <c r="EDP287" s="192"/>
      <c r="EDQ287" s="192"/>
      <c r="EDR287" s="192"/>
      <c r="EDS287" s="192"/>
      <c r="EDT287" s="192"/>
      <c r="EDU287" s="192"/>
      <c r="EDV287" s="192"/>
      <c r="EDW287" s="192"/>
      <c r="EDX287" s="192"/>
      <c r="EDY287" s="192"/>
      <c r="EDZ287" s="192"/>
      <c r="EEA287" s="192"/>
      <c r="EEB287" s="192"/>
      <c r="EEC287" s="192"/>
      <c r="EED287" s="192"/>
      <c r="EEE287" s="192"/>
      <c r="EEF287" s="192"/>
      <c r="EEG287" s="192"/>
      <c r="EEH287" s="192"/>
      <c r="EEI287" s="192"/>
      <c r="EEJ287" s="192"/>
      <c r="EEK287" s="192"/>
      <c r="EEL287" s="192"/>
      <c r="EEM287" s="192"/>
      <c r="EEN287" s="192"/>
      <c r="EEO287" s="192"/>
      <c r="EEP287" s="192"/>
      <c r="EEQ287" s="192"/>
      <c r="EER287" s="192"/>
      <c r="EES287" s="192"/>
      <c r="EET287" s="192"/>
      <c r="EEU287" s="192"/>
      <c r="EEV287" s="192"/>
      <c r="EEW287" s="192"/>
      <c r="EEX287" s="192"/>
      <c r="EEY287" s="192"/>
      <c r="EEZ287" s="192"/>
      <c r="EFA287" s="192"/>
      <c r="EFB287" s="192"/>
      <c r="EFC287" s="192"/>
      <c r="EFD287" s="192"/>
      <c r="EFE287" s="192"/>
      <c r="EFF287" s="192"/>
      <c r="EFG287" s="192"/>
      <c r="EFH287" s="192"/>
      <c r="EFI287" s="192"/>
      <c r="EFJ287" s="192"/>
      <c r="EFK287" s="192"/>
      <c r="EFL287" s="192"/>
      <c r="EFM287" s="192"/>
      <c r="EFN287" s="192"/>
      <c r="EFO287" s="192"/>
      <c r="EFP287" s="192"/>
      <c r="EFQ287" s="192"/>
      <c r="EFR287" s="192"/>
      <c r="EFS287" s="192"/>
      <c r="EFT287" s="192"/>
      <c r="EFU287" s="192"/>
      <c r="EFV287" s="192"/>
      <c r="EFW287" s="192"/>
      <c r="EFX287" s="192"/>
      <c r="EFY287" s="192"/>
      <c r="EFZ287" s="192"/>
      <c r="EGA287" s="192"/>
      <c r="EGB287" s="192"/>
      <c r="EGC287" s="192"/>
      <c r="EGD287" s="192"/>
      <c r="EGE287" s="192"/>
      <c r="EGF287" s="192"/>
      <c r="EGG287" s="192"/>
      <c r="EGH287" s="192"/>
      <c r="EGI287" s="192"/>
      <c r="EGJ287" s="192"/>
      <c r="EGK287" s="192"/>
      <c r="EGL287" s="192"/>
      <c r="EGM287" s="192"/>
      <c r="EGN287" s="192"/>
      <c r="EGO287" s="192"/>
      <c r="EGP287" s="192"/>
      <c r="EGQ287" s="192"/>
      <c r="EGR287" s="192"/>
      <c r="EGS287" s="192"/>
      <c r="EGT287" s="192"/>
      <c r="EGU287" s="192"/>
      <c r="EGV287" s="192"/>
      <c r="EGW287" s="192"/>
      <c r="EGX287" s="192"/>
      <c r="EGY287" s="192"/>
      <c r="EGZ287" s="192"/>
      <c r="EHA287" s="192"/>
      <c r="EHB287" s="192"/>
      <c r="EHC287" s="192"/>
      <c r="EHD287" s="192"/>
      <c r="EHE287" s="192"/>
      <c r="EHF287" s="192"/>
      <c r="EHG287" s="192"/>
      <c r="EHH287" s="192"/>
      <c r="EHI287" s="192"/>
      <c r="EHJ287" s="192"/>
      <c r="EHK287" s="192"/>
      <c r="EHL287" s="192"/>
      <c r="EHM287" s="192"/>
      <c r="EHN287" s="192"/>
      <c r="EHO287" s="192"/>
      <c r="EHP287" s="192"/>
      <c r="EHQ287" s="192"/>
      <c r="EHR287" s="192"/>
      <c r="EHS287" s="192"/>
      <c r="EHT287" s="192"/>
      <c r="EHU287" s="192"/>
      <c r="EHV287" s="192"/>
      <c r="EHW287" s="192"/>
      <c r="EHX287" s="192"/>
      <c r="EHY287" s="192"/>
      <c r="EHZ287" s="192"/>
      <c r="EIA287" s="192"/>
      <c r="EIB287" s="192"/>
      <c r="EIC287" s="192"/>
      <c r="EID287" s="192"/>
      <c r="EIE287" s="192"/>
      <c r="EIF287" s="192"/>
      <c r="EIG287" s="192"/>
      <c r="EIH287" s="192"/>
      <c r="EII287" s="192"/>
      <c r="EIJ287" s="192"/>
      <c r="EIK287" s="192"/>
      <c r="EIL287" s="192"/>
      <c r="EIM287" s="192"/>
      <c r="EIN287" s="192"/>
      <c r="EIO287" s="192"/>
      <c r="EIP287" s="192"/>
      <c r="EIQ287" s="192"/>
      <c r="EIR287" s="192"/>
      <c r="EIS287" s="192"/>
      <c r="EIT287" s="192"/>
      <c r="EIU287" s="192"/>
      <c r="EIV287" s="192"/>
      <c r="EIW287" s="192"/>
      <c r="EIX287" s="192"/>
      <c r="EIY287" s="192"/>
      <c r="EIZ287" s="192"/>
      <c r="EJA287" s="192"/>
      <c r="EJB287" s="192"/>
      <c r="EJC287" s="192"/>
      <c r="EJD287" s="192"/>
      <c r="EJE287" s="192"/>
      <c r="EJF287" s="192"/>
      <c r="EJG287" s="192"/>
      <c r="EJH287" s="192"/>
      <c r="EJI287" s="192"/>
      <c r="EJJ287" s="192"/>
      <c r="EJK287" s="192"/>
      <c r="EJL287" s="192"/>
      <c r="EJM287" s="192"/>
      <c r="EJN287" s="192"/>
      <c r="EJO287" s="192"/>
      <c r="EJP287" s="192"/>
      <c r="EJQ287" s="192"/>
      <c r="EJR287" s="192"/>
      <c r="EJS287" s="192"/>
      <c r="EJT287" s="192"/>
      <c r="EJU287" s="192"/>
      <c r="EJV287" s="192"/>
      <c r="EJW287" s="192"/>
      <c r="EJX287" s="192"/>
      <c r="EJY287" s="192"/>
      <c r="EJZ287" s="192"/>
      <c r="EKA287" s="192"/>
      <c r="EKB287" s="192"/>
      <c r="EKC287" s="192"/>
      <c r="EKD287" s="192"/>
      <c r="EKE287" s="192"/>
      <c r="EKF287" s="192"/>
      <c r="EKG287" s="192"/>
      <c r="EKH287" s="192"/>
      <c r="EKI287" s="192"/>
      <c r="EKJ287" s="192"/>
      <c r="EKK287" s="192"/>
      <c r="EKL287" s="192"/>
      <c r="EKM287" s="192"/>
      <c r="EKN287" s="192"/>
      <c r="EKO287" s="192"/>
      <c r="EKP287" s="192"/>
      <c r="EKQ287" s="192"/>
      <c r="EKR287" s="192"/>
      <c r="EKS287" s="192"/>
      <c r="EKT287" s="192"/>
      <c r="EKU287" s="192"/>
      <c r="EKV287" s="192"/>
      <c r="EKW287" s="192"/>
      <c r="EKX287" s="192"/>
      <c r="EKY287" s="192"/>
      <c r="EKZ287" s="192"/>
      <c r="ELA287" s="192"/>
      <c r="ELB287" s="192"/>
      <c r="ELC287" s="192"/>
      <c r="ELD287" s="192"/>
      <c r="ELE287" s="192"/>
      <c r="ELF287" s="192"/>
      <c r="ELG287" s="192"/>
      <c r="ELH287" s="192"/>
      <c r="ELI287" s="192"/>
      <c r="ELJ287" s="192"/>
      <c r="ELK287" s="192"/>
      <c r="ELL287" s="192"/>
      <c r="ELM287" s="192"/>
      <c r="ELN287" s="192"/>
      <c r="ELO287" s="192"/>
      <c r="ELP287" s="192"/>
      <c r="ELQ287" s="192"/>
      <c r="ELR287" s="192"/>
      <c r="ELS287" s="192"/>
      <c r="ELT287" s="192"/>
      <c r="ELU287" s="192"/>
      <c r="ELV287" s="192"/>
      <c r="ELW287" s="192"/>
      <c r="ELX287" s="192"/>
      <c r="ELY287" s="192"/>
      <c r="ELZ287" s="192"/>
      <c r="EMA287" s="192"/>
      <c r="EMB287" s="192"/>
      <c r="EMC287" s="192"/>
      <c r="EMD287" s="192"/>
      <c r="EME287" s="192"/>
      <c r="EMF287" s="192"/>
      <c r="EMG287" s="192"/>
      <c r="EMH287" s="192"/>
      <c r="EMI287" s="192"/>
      <c r="EMJ287" s="192"/>
      <c r="EMK287" s="192"/>
      <c r="EML287" s="192"/>
      <c r="EMM287" s="192"/>
      <c r="EMN287" s="192"/>
      <c r="EMO287" s="192"/>
      <c r="EMP287" s="192"/>
      <c r="EMQ287" s="192"/>
      <c r="EMR287" s="192"/>
      <c r="EMS287" s="192"/>
      <c r="EMT287" s="192"/>
      <c r="EMU287" s="192"/>
      <c r="EMV287" s="192"/>
      <c r="EMW287" s="192"/>
      <c r="EMX287" s="192"/>
      <c r="EMY287" s="192"/>
      <c r="EMZ287" s="192"/>
      <c r="ENA287" s="192"/>
      <c r="ENB287" s="192"/>
      <c r="ENC287" s="192"/>
      <c r="END287" s="192"/>
      <c r="ENE287" s="192"/>
      <c r="ENF287" s="192"/>
      <c r="ENG287" s="192"/>
      <c r="ENH287" s="192"/>
      <c r="ENI287" s="192"/>
      <c r="ENJ287" s="192"/>
      <c r="ENK287" s="192"/>
      <c r="ENL287" s="192"/>
      <c r="ENM287" s="192"/>
      <c r="ENN287" s="192"/>
      <c r="ENO287" s="192"/>
      <c r="ENP287" s="192"/>
      <c r="ENQ287" s="192"/>
      <c r="ENR287" s="192"/>
      <c r="ENS287" s="192"/>
      <c r="ENT287" s="192"/>
      <c r="ENU287" s="192"/>
      <c r="ENV287" s="192"/>
      <c r="ENW287" s="192"/>
      <c r="ENX287" s="192"/>
      <c r="ENY287" s="192"/>
      <c r="ENZ287" s="192"/>
      <c r="EOA287" s="192"/>
      <c r="EOB287" s="192"/>
      <c r="EOC287" s="192"/>
      <c r="EOD287" s="192"/>
      <c r="EOE287" s="192"/>
      <c r="EOF287" s="192"/>
      <c r="EOG287" s="192"/>
      <c r="EOH287" s="192"/>
      <c r="EOI287" s="192"/>
      <c r="EOJ287" s="192"/>
      <c r="EOK287" s="192"/>
      <c r="EOL287" s="192"/>
      <c r="EOM287" s="192"/>
      <c r="EON287" s="192"/>
      <c r="EOO287" s="192"/>
      <c r="EOP287" s="192"/>
      <c r="EOQ287" s="192"/>
      <c r="EOR287" s="192"/>
      <c r="EOS287" s="192"/>
      <c r="EOT287" s="192"/>
      <c r="EOU287" s="192"/>
      <c r="EOV287" s="192"/>
      <c r="EOW287" s="192"/>
      <c r="EOX287" s="192"/>
      <c r="EOY287" s="192"/>
      <c r="EOZ287" s="192"/>
      <c r="EPA287" s="192"/>
      <c r="EPB287" s="192"/>
      <c r="EPC287" s="192"/>
      <c r="EPD287" s="192"/>
      <c r="EPE287" s="192"/>
      <c r="EPF287" s="192"/>
      <c r="EPG287" s="192"/>
      <c r="EPH287" s="192"/>
      <c r="EPI287" s="192"/>
      <c r="EPJ287" s="192"/>
      <c r="EPK287" s="192"/>
      <c r="EPL287" s="192"/>
      <c r="EPM287" s="192"/>
      <c r="EPN287" s="192"/>
      <c r="EPO287" s="192"/>
      <c r="EPP287" s="192"/>
      <c r="EPQ287" s="192"/>
      <c r="EPR287" s="192"/>
      <c r="EPS287" s="192"/>
      <c r="EPT287" s="192"/>
      <c r="EPU287" s="192"/>
      <c r="EPV287" s="192"/>
      <c r="EPW287" s="192"/>
      <c r="EPX287" s="192"/>
      <c r="EPY287" s="192"/>
      <c r="EPZ287" s="192"/>
      <c r="EQA287" s="192"/>
      <c r="EQB287" s="192"/>
      <c r="EQC287" s="192"/>
      <c r="EQD287" s="192"/>
      <c r="EQE287" s="192"/>
      <c r="EQF287" s="192"/>
      <c r="EQG287" s="192"/>
      <c r="EQH287" s="192"/>
      <c r="EQI287" s="192"/>
      <c r="EQJ287" s="192"/>
      <c r="EQK287" s="192"/>
      <c r="EQL287" s="192"/>
      <c r="EQM287" s="192"/>
      <c r="EQN287" s="192"/>
      <c r="EQO287" s="192"/>
      <c r="EQP287" s="192"/>
      <c r="EQQ287" s="192"/>
      <c r="EQR287" s="192"/>
      <c r="EQS287" s="192"/>
      <c r="EQT287" s="192"/>
      <c r="EQU287" s="192"/>
      <c r="EQV287" s="192"/>
      <c r="EQW287" s="192"/>
      <c r="EQX287" s="192"/>
      <c r="EQY287" s="192"/>
      <c r="EQZ287" s="192"/>
      <c r="ERA287" s="192"/>
      <c r="ERB287" s="192"/>
      <c r="ERC287" s="192"/>
      <c r="ERD287" s="192"/>
      <c r="ERE287" s="192"/>
      <c r="ERF287" s="192"/>
      <c r="ERG287" s="192"/>
      <c r="ERH287" s="192"/>
      <c r="ERI287" s="192"/>
      <c r="ERJ287" s="192"/>
      <c r="ERK287" s="192"/>
      <c r="ERL287" s="192"/>
      <c r="ERM287" s="192"/>
      <c r="ERN287" s="192"/>
      <c r="ERO287" s="192"/>
      <c r="ERP287" s="192"/>
      <c r="ERQ287" s="192"/>
      <c r="ERR287" s="192"/>
      <c r="ERS287" s="192"/>
      <c r="ERT287" s="192"/>
      <c r="ERU287" s="192"/>
      <c r="ERV287" s="192"/>
      <c r="ERW287" s="192"/>
      <c r="ERX287" s="192"/>
      <c r="ERY287" s="192"/>
      <c r="ERZ287" s="192"/>
      <c r="ESA287" s="192"/>
      <c r="ESB287" s="192"/>
      <c r="ESC287" s="192"/>
      <c r="ESD287" s="192"/>
      <c r="ESE287" s="192"/>
      <c r="ESF287" s="192"/>
      <c r="ESG287" s="192"/>
      <c r="ESH287" s="192"/>
      <c r="ESI287" s="192"/>
      <c r="ESJ287" s="192"/>
      <c r="ESK287" s="192"/>
      <c r="ESL287" s="192"/>
      <c r="ESM287" s="192"/>
      <c r="ESN287" s="192"/>
      <c r="ESO287" s="192"/>
      <c r="ESP287" s="192"/>
      <c r="ESQ287" s="192"/>
      <c r="ESR287" s="192"/>
      <c r="ESS287" s="192"/>
      <c r="EST287" s="192"/>
      <c r="ESU287" s="192"/>
      <c r="ESV287" s="192"/>
      <c r="ESW287" s="192"/>
      <c r="ESX287" s="192"/>
      <c r="ESY287" s="192"/>
      <c r="ESZ287" s="192"/>
      <c r="ETA287" s="192"/>
      <c r="ETB287" s="192"/>
      <c r="ETC287" s="192"/>
      <c r="ETD287" s="192"/>
      <c r="ETE287" s="192"/>
      <c r="ETF287" s="192"/>
      <c r="ETG287" s="192"/>
      <c r="ETH287" s="192"/>
      <c r="ETI287" s="192"/>
      <c r="ETJ287" s="192"/>
      <c r="ETK287" s="192"/>
      <c r="ETL287" s="192"/>
      <c r="ETM287" s="192"/>
      <c r="ETN287" s="192"/>
      <c r="ETO287" s="192"/>
      <c r="ETP287" s="192"/>
      <c r="ETQ287" s="192"/>
      <c r="ETR287" s="192"/>
      <c r="ETS287" s="192"/>
      <c r="ETT287" s="192"/>
      <c r="ETU287" s="192"/>
      <c r="ETV287" s="192"/>
      <c r="ETW287" s="192"/>
      <c r="ETX287" s="192"/>
      <c r="ETY287" s="192"/>
      <c r="ETZ287" s="192"/>
      <c r="EUA287" s="192"/>
      <c r="EUB287" s="192"/>
      <c r="EUC287" s="192"/>
      <c r="EUD287" s="192"/>
      <c r="EUE287" s="192"/>
      <c r="EUF287" s="192"/>
      <c r="EUG287" s="192"/>
      <c r="EUH287" s="192"/>
      <c r="EUI287" s="192"/>
      <c r="EUJ287" s="192"/>
      <c r="EUK287" s="192"/>
      <c r="EUL287" s="192"/>
      <c r="EUM287" s="192"/>
      <c r="EUN287" s="192"/>
      <c r="EUO287" s="192"/>
      <c r="EUP287" s="192"/>
      <c r="EUQ287" s="192"/>
      <c r="EUR287" s="192"/>
      <c r="EUS287" s="192"/>
      <c r="EUT287" s="192"/>
      <c r="EUU287" s="192"/>
      <c r="EUV287" s="192"/>
      <c r="EUW287" s="192"/>
      <c r="EUX287" s="192"/>
      <c r="EUY287" s="192"/>
      <c r="EUZ287" s="192"/>
      <c r="EVA287" s="192"/>
      <c r="EVB287" s="192"/>
      <c r="EVC287" s="192"/>
      <c r="EVD287" s="192"/>
      <c r="EVE287" s="192"/>
      <c r="EVF287" s="192"/>
      <c r="EVG287" s="192"/>
      <c r="EVH287" s="192"/>
      <c r="EVI287" s="192"/>
      <c r="EVJ287" s="192"/>
      <c r="EVK287" s="192"/>
      <c r="EVL287" s="192"/>
      <c r="EVM287" s="192"/>
      <c r="EVN287" s="192"/>
      <c r="EVO287" s="192"/>
      <c r="EVP287" s="192"/>
      <c r="EVQ287" s="192"/>
      <c r="EVR287" s="192"/>
      <c r="EVS287" s="192"/>
      <c r="EVT287" s="192"/>
      <c r="EVU287" s="192"/>
      <c r="EVV287" s="192"/>
      <c r="EVW287" s="192"/>
      <c r="EVX287" s="192"/>
      <c r="EVY287" s="192"/>
      <c r="EVZ287" s="192"/>
      <c r="EWA287" s="192"/>
      <c r="EWB287" s="192"/>
      <c r="EWC287" s="192"/>
      <c r="EWD287" s="192"/>
      <c r="EWE287" s="192"/>
      <c r="EWF287" s="192"/>
      <c r="EWG287" s="192"/>
      <c r="EWH287" s="192"/>
      <c r="EWI287" s="192"/>
      <c r="EWJ287" s="192"/>
      <c r="EWK287" s="192"/>
      <c r="EWL287" s="192"/>
      <c r="EWM287" s="192"/>
      <c r="EWN287" s="192"/>
      <c r="EWO287" s="192"/>
      <c r="EWP287" s="192"/>
      <c r="EWQ287" s="192"/>
      <c r="EWR287" s="192"/>
      <c r="EWS287" s="192"/>
      <c r="EWT287" s="192"/>
      <c r="EWU287" s="192"/>
      <c r="EWV287" s="192"/>
      <c r="EWW287" s="192"/>
      <c r="EWX287" s="192"/>
      <c r="EWY287" s="192"/>
      <c r="EWZ287" s="192"/>
      <c r="EXA287" s="192"/>
      <c r="EXB287" s="192"/>
      <c r="EXC287" s="192"/>
      <c r="EXD287" s="192"/>
      <c r="EXE287" s="192"/>
      <c r="EXF287" s="192"/>
      <c r="EXG287" s="192"/>
      <c r="EXH287" s="192"/>
      <c r="EXI287" s="192"/>
      <c r="EXJ287" s="192"/>
      <c r="EXK287" s="192"/>
      <c r="EXL287" s="192"/>
      <c r="EXM287" s="192"/>
      <c r="EXN287" s="192"/>
      <c r="EXO287" s="192"/>
      <c r="EXP287" s="192"/>
      <c r="EXQ287" s="192"/>
      <c r="EXR287" s="192"/>
      <c r="EXS287" s="192"/>
      <c r="EXT287" s="192"/>
      <c r="EXU287" s="192"/>
      <c r="EXV287" s="192"/>
      <c r="EXW287" s="192"/>
      <c r="EXX287" s="192"/>
      <c r="EXY287" s="192"/>
      <c r="EXZ287" s="192"/>
      <c r="EYA287" s="192"/>
      <c r="EYB287" s="192"/>
      <c r="EYC287" s="192"/>
      <c r="EYD287" s="192"/>
      <c r="EYE287" s="192"/>
      <c r="EYF287" s="192"/>
      <c r="EYG287" s="192"/>
      <c r="EYH287" s="192"/>
      <c r="EYI287" s="192"/>
      <c r="EYJ287" s="192"/>
      <c r="EYK287" s="192"/>
      <c r="EYL287" s="192"/>
      <c r="EYM287" s="192"/>
      <c r="EYN287" s="192"/>
      <c r="EYO287" s="192"/>
      <c r="EYP287" s="192"/>
      <c r="EYQ287" s="192"/>
      <c r="EYR287" s="192"/>
      <c r="EYS287" s="192"/>
      <c r="EYT287" s="192"/>
      <c r="EYU287" s="192"/>
      <c r="EYV287" s="192"/>
      <c r="EYW287" s="192"/>
      <c r="EYX287" s="192"/>
      <c r="EYY287" s="192"/>
      <c r="EYZ287" s="192"/>
      <c r="EZA287" s="192"/>
      <c r="EZB287" s="192"/>
      <c r="EZC287" s="192"/>
      <c r="EZD287" s="192"/>
      <c r="EZE287" s="192"/>
      <c r="EZF287" s="192"/>
      <c r="EZG287" s="192"/>
      <c r="EZH287" s="192"/>
      <c r="EZI287" s="192"/>
      <c r="EZJ287" s="192"/>
      <c r="EZK287" s="192"/>
      <c r="EZL287" s="192"/>
      <c r="EZM287" s="192"/>
      <c r="EZN287" s="192"/>
      <c r="EZO287" s="192"/>
      <c r="EZP287" s="192"/>
      <c r="EZQ287" s="192"/>
      <c r="EZR287" s="192"/>
      <c r="EZS287" s="192"/>
      <c r="EZT287" s="192"/>
      <c r="EZU287" s="192"/>
      <c r="EZV287" s="192"/>
      <c r="EZW287" s="192"/>
      <c r="EZX287" s="192"/>
      <c r="EZY287" s="192"/>
      <c r="EZZ287" s="192"/>
      <c r="FAA287" s="192"/>
      <c r="FAB287" s="192"/>
      <c r="FAC287" s="192"/>
      <c r="FAD287" s="192"/>
      <c r="FAE287" s="192"/>
      <c r="FAF287" s="192"/>
      <c r="FAG287" s="192"/>
      <c r="FAH287" s="192"/>
      <c r="FAI287" s="192"/>
      <c r="FAJ287" s="192"/>
      <c r="FAK287" s="192"/>
      <c r="FAL287" s="192"/>
      <c r="FAM287" s="192"/>
      <c r="FAN287" s="192"/>
      <c r="FAO287" s="192"/>
      <c r="FAP287" s="192"/>
      <c r="FAQ287" s="192"/>
      <c r="FAR287" s="192"/>
      <c r="FAS287" s="192"/>
      <c r="FAT287" s="192"/>
      <c r="FAU287" s="192"/>
      <c r="FAV287" s="192"/>
      <c r="FAW287" s="192"/>
      <c r="FAX287" s="192"/>
      <c r="FAY287" s="192"/>
      <c r="FAZ287" s="192"/>
      <c r="FBA287" s="192"/>
      <c r="FBB287" s="192"/>
      <c r="FBC287" s="192"/>
      <c r="FBD287" s="192"/>
      <c r="FBE287" s="192"/>
      <c r="FBF287" s="192"/>
      <c r="FBG287" s="192"/>
      <c r="FBH287" s="192"/>
      <c r="FBI287" s="192"/>
      <c r="FBJ287" s="192"/>
      <c r="FBK287" s="192"/>
      <c r="FBL287" s="192"/>
      <c r="FBM287" s="192"/>
      <c r="FBN287" s="192"/>
      <c r="FBO287" s="192"/>
      <c r="FBP287" s="192"/>
      <c r="FBQ287" s="192"/>
      <c r="FBR287" s="192"/>
      <c r="FBS287" s="192"/>
      <c r="FBT287" s="192"/>
      <c r="FBU287" s="192"/>
      <c r="FBV287" s="192"/>
      <c r="FBW287" s="192"/>
      <c r="FBX287" s="192"/>
      <c r="FBY287" s="192"/>
      <c r="FBZ287" s="192"/>
      <c r="FCA287" s="192"/>
      <c r="FCB287" s="192"/>
      <c r="FCC287" s="192"/>
      <c r="FCD287" s="192"/>
      <c r="FCE287" s="192"/>
      <c r="FCF287" s="192"/>
      <c r="FCG287" s="192"/>
      <c r="FCH287" s="192"/>
      <c r="FCI287" s="192"/>
      <c r="FCJ287" s="192"/>
      <c r="FCK287" s="192"/>
      <c r="FCL287" s="192"/>
      <c r="FCM287" s="192"/>
      <c r="FCN287" s="192"/>
      <c r="FCO287" s="192"/>
      <c r="FCP287" s="192"/>
      <c r="FCQ287" s="192"/>
      <c r="FCR287" s="192"/>
      <c r="FCS287" s="192"/>
      <c r="FCT287" s="192"/>
      <c r="FCU287" s="192"/>
      <c r="FCV287" s="192"/>
      <c r="FCW287" s="192"/>
      <c r="FCX287" s="192"/>
      <c r="FCY287" s="192"/>
      <c r="FCZ287" s="192"/>
      <c r="FDA287" s="192"/>
      <c r="FDB287" s="192"/>
      <c r="FDC287" s="192"/>
      <c r="FDD287" s="192"/>
      <c r="FDE287" s="192"/>
      <c r="FDF287" s="192"/>
      <c r="FDG287" s="192"/>
      <c r="FDH287" s="192"/>
      <c r="FDI287" s="192"/>
      <c r="FDJ287" s="192"/>
      <c r="FDK287" s="192"/>
      <c r="FDL287" s="192"/>
      <c r="FDM287" s="192"/>
      <c r="FDN287" s="192"/>
      <c r="FDO287" s="192"/>
      <c r="FDP287" s="192"/>
      <c r="FDQ287" s="192"/>
      <c r="FDR287" s="192"/>
      <c r="FDS287" s="192"/>
      <c r="FDT287" s="192"/>
      <c r="FDU287" s="192"/>
      <c r="FDV287" s="192"/>
      <c r="FDW287" s="192"/>
      <c r="FDX287" s="192"/>
      <c r="FDY287" s="192"/>
      <c r="FDZ287" s="192"/>
      <c r="FEA287" s="192"/>
      <c r="FEB287" s="192"/>
      <c r="FEC287" s="192"/>
      <c r="FED287" s="192"/>
      <c r="FEE287" s="192"/>
      <c r="FEF287" s="192"/>
      <c r="FEG287" s="192"/>
      <c r="FEH287" s="192"/>
      <c r="FEI287" s="192"/>
      <c r="FEJ287" s="192"/>
      <c r="FEK287" s="192"/>
      <c r="FEL287" s="192"/>
      <c r="FEM287" s="192"/>
      <c r="FEN287" s="192"/>
      <c r="FEO287" s="192"/>
      <c r="FEP287" s="192"/>
      <c r="FEQ287" s="192"/>
      <c r="FER287" s="192"/>
      <c r="FES287" s="192"/>
      <c r="FET287" s="192"/>
      <c r="FEU287" s="192"/>
      <c r="FEV287" s="192"/>
      <c r="FEW287" s="192"/>
      <c r="FEX287" s="192"/>
      <c r="FEY287" s="192"/>
      <c r="FEZ287" s="192"/>
      <c r="FFA287" s="192"/>
      <c r="FFB287" s="192"/>
      <c r="FFC287" s="192"/>
      <c r="FFD287" s="192"/>
      <c r="FFE287" s="192"/>
      <c r="FFF287" s="192"/>
      <c r="FFG287" s="192"/>
      <c r="FFH287" s="192"/>
      <c r="FFI287" s="192"/>
      <c r="FFJ287" s="192"/>
      <c r="FFK287" s="192"/>
      <c r="FFL287" s="192"/>
      <c r="FFM287" s="192"/>
      <c r="FFN287" s="192"/>
      <c r="FFO287" s="192"/>
      <c r="FFP287" s="192"/>
      <c r="FFQ287" s="192"/>
      <c r="FFR287" s="192"/>
      <c r="FFS287" s="192"/>
      <c r="FFT287" s="192"/>
      <c r="FFU287" s="192"/>
      <c r="FFV287" s="192"/>
      <c r="FFW287" s="192"/>
      <c r="FFX287" s="192"/>
      <c r="FFY287" s="192"/>
      <c r="FFZ287" s="192"/>
      <c r="FGA287" s="192"/>
      <c r="FGB287" s="192"/>
      <c r="FGC287" s="192"/>
      <c r="FGD287" s="192"/>
      <c r="FGE287" s="192"/>
      <c r="FGF287" s="192"/>
      <c r="FGG287" s="192"/>
      <c r="FGH287" s="192"/>
      <c r="FGI287" s="192"/>
      <c r="FGJ287" s="192"/>
      <c r="FGK287" s="192"/>
      <c r="FGL287" s="192"/>
      <c r="FGM287" s="192"/>
      <c r="FGN287" s="192"/>
      <c r="FGO287" s="192"/>
      <c r="FGP287" s="192"/>
      <c r="FGQ287" s="192"/>
      <c r="FGR287" s="192"/>
      <c r="FGS287" s="192"/>
      <c r="FGT287" s="192"/>
      <c r="FGU287" s="192"/>
      <c r="FGV287" s="192"/>
      <c r="FGW287" s="192"/>
      <c r="FGX287" s="192"/>
      <c r="FGY287" s="192"/>
      <c r="FGZ287" s="192"/>
      <c r="FHA287" s="192"/>
      <c r="FHB287" s="192"/>
      <c r="FHC287" s="192"/>
      <c r="FHD287" s="192"/>
      <c r="FHE287" s="192"/>
      <c r="FHF287" s="192"/>
      <c r="FHG287" s="192"/>
      <c r="FHH287" s="192"/>
      <c r="FHI287" s="192"/>
      <c r="FHJ287" s="192"/>
      <c r="FHK287" s="192"/>
      <c r="FHL287" s="192"/>
      <c r="FHM287" s="192"/>
      <c r="FHN287" s="192"/>
      <c r="FHO287" s="192"/>
      <c r="FHP287" s="192"/>
      <c r="FHQ287" s="192"/>
      <c r="FHR287" s="192"/>
      <c r="FHS287" s="192"/>
      <c r="FHT287" s="192"/>
      <c r="FHU287" s="192"/>
      <c r="FHV287" s="192"/>
      <c r="FHW287" s="192"/>
      <c r="FHX287" s="192"/>
      <c r="FHY287" s="192"/>
      <c r="FHZ287" s="192"/>
      <c r="FIA287" s="192"/>
      <c r="FIB287" s="192"/>
      <c r="FIC287" s="192"/>
      <c r="FID287" s="192"/>
      <c r="FIE287" s="192"/>
      <c r="FIF287" s="192"/>
      <c r="FIG287" s="192"/>
      <c r="FIH287" s="192"/>
      <c r="FII287" s="192"/>
      <c r="FIJ287" s="192"/>
      <c r="FIK287" s="192"/>
      <c r="FIL287" s="192"/>
      <c r="FIM287" s="192"/>
      <c r="FIN287" s="192"/>
      <c r="FIO287" s="192"/>
      <c r="FIP287" s="192"/>
      <c r="FIQ287" s="192"/>
      <c r="FIR287" s="192"/>
      <c r="FIS287" s="192"/>
      <c r="FIT287" s="192"/>
      <c r="FIU287" s="192"/>
      <c r="FIV287" s="192"/>
      <c r="FIW287" s="192"/>
      <c r="FIX287" s="192"/>
      <c r="FIY287" s="192"/>
      <c r="FIZ287" s="192"/>
      <c r="FJA287" s="192"/>
      <c r="FJB287" s="192"/>
      <c r="FJC287" s="192"/>
      <c r="FJD287" s="192"/>
      <c r="FJE287" s="192"/>
      <c r="FJF287" s="192"/>
      <c r="FJG287" s="192"/>
      <c r="FJH287" s="192"/>
      <c r="FJI287" s="192"/>
      <c r="FJJ287" s="192"/>
      <c r="FJK287" s="192"/>
      <c r="FJL287" s="192"/>
      <c r="FJM287" s="192"/>
      <c r="FJN287" s="192"/>
      <c r="FJO287" s="192"/>
      <c r="FJP287" s="192"/>
      <c r="FJQ287" s="192"/>
      <c r="FJR287" s="192"/>
      <c r="FJS287" s="192"/>
      <c r="FJT287" s="192"/>
      <c r="FJU287" s="192"/>
      <c r="FJV287" s="192"/>
      <c r="FJW287" s="192"/>
      <c r="FJX287" s="192"/>
      <c r="FJY287" s="192"/>
      <c r="FJZ287" s="192"/>
      <c r="FKA287" s="192"/>
      <c r="FKB287" s="192"/>
      <c r="FKC287" s="192"/>
      <c r="FKD287" s="192"/>
      <c r="FKE287" s="192"/>
      <c r="FKF287" s="192"/>
      <c r="FKG287" s="192"/>
      <c r="FKH287" s="192"/>
      <c r="FKI287" s="192"/>
      <c r="FKJ287" s="192"/>
      <c r="FKK287" s="192"/>
      <c r="FKL287" s="192"/>
      <c r="FKM287" s="192"/>
      <c r="FKN287" s="192"/>
      <c r="FKO287" s="192"/>
      <c r="FKP287" s="192"/>
      <c r="FKQ287" s="192"/>
      <c r="FKR287" s="192"/>
      <c r="FKS287" s="192"/>
      <c r="FKT287" s="192"/>
      <c r="FKU287" s="192"/>
      <c r="FKV287" s="192"/>
      <c r="FKW287" s="192"/>
      <c r="FKX287" s="192"/>
      <c r="FKY287" s="192"/>
      <c r="FKZ287" s="192"/>
      <c r="FLA287" s="192"/>
      <c r="FLB287" s="192"/>
      <c r="FLC287" s="192"/>
      <c r="FLD287" s="192"/>
      <c r="FLE287" s="192"/>
      <c r="FLF287" s="192"/>
      <c r="FLG287" s="192"/>
      <c r="FLH287" s="192"/>
      <c r="FLI287" s="192"/>
      <c r="FLJ287" s="192"/>
      <c r="FLK287" s="192"/>
      <c r="FLL287" s="192"/>
      <c r="FLM287" s="192"/>
      <c r="FLN287" s="192"/>
      <c r="FLO287" s="192"/>
      <c r="FLP287" s="192"/>
      <c r="FLQ287" s="192"/>
      <c r="FLR287" s="192"/>
      <c r="FLS287" s="192"/>
      <c r="FLT287" s="192"/>
      <c r="FLU287" s="192"/>
      <c r="FLV287" s="192"/>
      <c r="FLW287" s="192"/>
      <c r="FLX287" s="192"/>
      <c r="FLY287" s="192"/>
      <c r="FLZ287" s="192"/>
      <c r="FMA287" s="192"/>
      <c r="FMB287" s="192"/>
      <c r="FMC287" s="192"/>
      <c r="FMD287" s="192"/>
      <c r="FME287" s="192"/>
      <c r="FMF287" s="192"/>
      <c r="FMG287" s="192"/>
      <c r="FMH287" s="192"/>
      <c r="FMI287" s="192"/>
      <c r="FMJ287" s="192"/>
      <c r="FMK287" s="192"/>
      <c r="FML287" s="192"/>
      <c r="FMM287" s="192"/>
      <c r="FMN287" s="192"/>
      <c r="FMO287" s="192"/>
      <c r="FMP287" s="192"/>
      <c r="FMQ287" s="192"/>
      <c r="FMR287" s="192"/>
      <c r="FMS287" s="192"/>
      <c r="FMT287" s="192"/>
      <c r="FMU287" s="192"/>
      <c r="FMV287" s="192"/>
      <c r="FMW287" s="192"/>
      <c r="FMX287" s="192"/>
      <c r="FMY287" s="192"/>
      <c r="FMZ287" s="192"/>
      <c r="FNA287" s="192"/>
      <c r="FNB287" s="192"/>
      <c r="FNC287" s="192"/>
      <c r="FND287" s="192"/>
      <c r="FNE287" s="192"/>
      <c r="FNF287" s="192"/>
      <c r="FNG287" s="192"/>
      <c r="FNH287" s="192"/>
      <c r="FNI287" s="192"/>
      <c r="FNJ287" s="192"/>
      <c r="FNK287" s="192"/>
      <c r="FNL287" s="192"/>
      <c r="FNM287" s="192"/>
      <c r="FNN287" s="192"/>
      <c r="FNO287" s="192"/>
      <c r="FNP287" s="192"/>
      <c r="FNQ287" s="192"/>
      <c r="FNR287" s="192"/>
      <c r="FNS287" s="192"/>
      <c r="FNT287" s="192"/>
      <c r="FNU287" s="192"/>
      <c r="FNV287" s="192"/>
      <c r="FNW287" s="192"/>
      <c r="FNX287" s="192"/>
      <c r="FNY287" s="192"/>
      <c r="FNZ287" s="192"/>
      <c r="FOA287" s="192"/>
      <c r="FOB287" s="192"/>
      <c r="FOC287" s="192"/>
      <c r="FOD287" s="192"/>
      <c r="FOE287" s="192"/>
      <c r="FOF287" s="192"/>
      <c r="FOG287" s="192"/>
      <c r="FOH287" s="192"/>
      <c r="FOI287" s="192"/>
      <c r="FOJ287" s="192"/>
      <c r="FOK287" s="192"/>
      <c r="FOL287" s="192"/>
      <c r="FOM287" s="192"/>
      <c r="FON287" s="192"/>
      <c r="FOO287" s="192"/>
      <c r="FOP287" s="192"/>
      <c r="FOQ287" s="192"/>
      <c r="FOR287" s="192"/>
      <c r="FOS287" s="192"/>
      <c r="FOT287" s="192"/>
      <c r="FOU287" s="192"/>
      <c r="FOV287" s="192"/>
      <c r="FOW287" s="192"/>
      <c r="FOX287" s="192"/>
      <c r="FOY287" s="192"/>
      <c r="FOZ287" s="192"/>
      <c r="FPA287" s="192"/>
      <c r="FPB287" s="192"/>
      <c r="FPC287" s="192"/>
      <c r="FPD287" s="192"/>
      <c r="FPE287" s="192"/>
      <c r="FPF287" s="192"/>
      <c r="FPG287" s="192"/>
      <c r="FPH287" s="192"/>
      <c r="FPI287" s="192"/>
      <c r="FPJ287" s="192"/>
      <c r="FPK287" s="192"/>
      <c r="FPL287" s="192"/>
      <c r="FPM287" s="192"/>
      <c r="FPN287" s="192"/>
      <c r="FPO287" s="192"/>
      <c r="FPP287" s="192"/>
      <c r="FPQ287" s="192"/>
      <c r="FPR287" s="192"/>
      <c r="FPS287" s="192"/>
      <c r="FPT287" s="192"/>
      <c r="FPU287" s="192"/>
      <c r="FPV287" s="192"/>
      <c r="FPW287" s="192"/>
      <c r="FPX287" s="192"/>
      <c r="FPY287" s="192"/>
      <c r="FPZ287" s="192"/>
      <c r="FQA287" s="192"/>
      <c r="FQB287" s="192"/>
      <c r="FQC287" s="192"/>
      <c r="FQD287" s="192"/>
      <c r="FQE287" s="192"/>
      <c r="FQF287" s="192"/>
      <c r="FQG287" s="192"/>
      <c r="FQH287" s="192"/>
      <c r="FQI287" s="192"/>
      <c r="FQJ287" s="192"/>
      <c r="FQK287" s="192"/>
      <c r="FQL287" s="192"/>
      <c r="FQM287" s="192"/>
      <c r="FQN287" s="192"/>
      <c r="FQO287" s="192"/>
      <c r="FQP287" s="192"/>
      <c r="FQQ287" s="192"/>
      <c r="FQR287" s="192"/>
      <c r="FQS287" s="192"/>
      <c r="FQT287" s="192"/>
      <c r="FQU287" s="192"/>
      <c r="FQV287" s="192"/>
      <c r="FQW287" s="192"/>
      <c r="FQX287" s="192"/>
      <c r="FQY287" s="192"/>
      <c r="FQZ287" s="192"/>
      <c r="FRA287" s="192"/>
      <c r="FRB287" s="192"/>
      <c r="FRC287" s="192"/>
      <c r="FRD287" s="192"/>
      <c r="FRE287" s="192"/>
      <c r="FRF287" s="192"/>
      <c r="FRG287" s="192"/>
      <c r="FRH287" s="192"/>
      <c r="FRI287" s="192"/>
      <c r="FRJ287" s="192"/>
      <c r="FRK287" s="192"/>
      <c r="FRL287" s="192"/>
      <c r="FRM287" s="192"/>
      <c r="FRN287" s="192"/>
      <c r="FRO287" s="192"/>
      <c r="FRP287" s="192"/>
      <c r="FRQ287" s="192"/>
      <c r="FRR287" s="192"/>
      <c r="FRS287" s="192"/>
      <c r="FRT287" s="192"/>
      <c r="FRU287" s="192"/>
      <c r="FRV287" s="192"/>
      <c r="FRW287" s="192"/>
      <c r="FRX287" s="192"/>
      <c r="FRY287" s="192"/>
      <c r="FRZ287" s="192"/>
      <c r="FSA287" s="192"/>
      <c r="FSB287" s="192"/>
      <c r="FSC287" s="192"/>
      <c r="FSD287" s="192"/>
      <c r="FSE287" s="192"/>
      <c r="FSF287" s="192"/>
      <c r="FSG287" s="192"/>
      <c r="FSH287" s="192"/>
      <c r="FSI287" s="192"/>
      <c r="FSJ287" s="192"/>
      <c r="FSK287" s="192"/>
      <c r="FSL287" s="192"/>
      <c r="FSM287" s="192"/>
      <c r="FSN287" s="192"/>
      <c r="FSO287" s="192"/>
      <c r="FSP287" s="192"/>
      <c r="FSQ287" s="192"/>
      <c r="FSR287" s="192"/>
      <c r="FSS287" s="192"/>
      <c r="FST287" s="192"/>
      <c r="FSU287" s="192"/>
      <c r="FSV287" s="192"/>
      <c r="FSW287" s="192"/>
      <c r="FSX287" s="192"/>
      <c r="FSY287" s="192"/>
      <c r="FSZ287" s="192"/>
      <c r="FTA287" s="192"/>
      <c r="FTB287" s="192"/>
      <c r="FTC287" s="192"/>
      <c r="FTD287" s="192"/>
      <c r="FTE287" s="192"/>
      <c r="FTF287" s="192"/>
      <c r="FTG287" s="192"/>
      <c r="FTH287" s="192"/>
      <c r="FTI287" s="192"/>
      <c r="FTJ287" s="192"/>
      <c r="FTK287" s="192"/>
      <c r="FTL287" s="192"/>
      <c r="FTM287" s="192"/>
      <c r="FTN287" s="192"/>
      <c r="FTO287" s="192"/>
      <c r="FTP287" s="192"/>
      <c r="FTQ287" s="192"/>
      <c r="FTR287" s="192"/>
      <c r="FTS287" s="192"/>
      <c r="FTT287" s="192"/>
      <c r="FTU287" s="192"/>
      <c r="FTV287" s="192"/>
      <c r="FTW287" s="192"/>
      <c r="FTX287" s="192"/>
      <c r="FTY287" s="192"/>
      <c r="FTZ287" s="192"/>
      <c r="FUA287" s="192"/>
      <c r="FUB287" s="192"/>
      <c r="FUC287" s="192"/>
      <c r="FUD287" s="192"/>
      <c r="FUE287" s="192"/>
      <c r="FUF287" s="192"/>
      <c r="FUG287" s="192"/>
      <c r="FUH287" s="192"/>
      <c r="FUI287" s="192"/>
      <c r="FUJ287" s="192"/>
      <c r="FUK287" s="192"/>
      <c r="FUL287" s="192"/>
      <c r="FUM287" s="192"/>
      <c r="FUN287" s="192"/>
      <c r="FUO287" s="192"/>
      <c r="FUP287" s="192"/>
      <c r="FUQ287" s="192"/>
      <c r="FUR287" s="192"/>
      <c r="FUS287" s="192"/>
      <c r="FUT287" s="192"/>
      <c r="FUU287" s="192"/>
      <c r="FUV287" s="192"/>
      <c r="FUW287" s="192"/>
      <c r="FUX287" s="192"/>
      <c r="FUY287" s="192"/>
      <c r="FUZ287" s="192"/>
      <c r="FVA287" s="192"/>
      <c r="FVB287" s="192"/>
      <c r="FVC287" s="192"/>
      <c r="FVD287" s="192"/>
      <c r="FVE287" s="192"/>
      <c r="FVF287" s="192"/>
      <c r="FVG287" s="192"/>
      <c r="FVH287" s="192"/>
      <c r="FVI287" s="192"/>
      <c r="FVJ287" s="192"/>
      <c r="FVK287" s="192"/>
      <c r="FVL287" s="192"/>
      <c r="FVM287" s="192"/>
      <c r="FVN287" s="192"/>
      <c r="FVO287" s="192"/>
      <c r="FVP287" s="192"/>
      <c r="FVQ287" s="192"/>
      <c r="FVR287" s="192"/>
      <c r="FVS287" s="192"/>
      <c r="FVT287" s="192"/>
      <c r="FVU287" s="192"/>
      <c r="FVV287" s="192"/>
      <c r="FVW287" s="192"/>
      <c r="FVX287" s="192"/>
      <c r="FVY287" s="192"/>
      <c r="FVZ287" s="192"/>
      <c r="FWA287" s="192"/>
      <c r="FWB287" s="192"/>
      <c r="FWC287" s="192"/>
      <c r="FWD287" s="192"/>
      <c r="FWE287" s="192"/>
      <c r="FWF287" s="192"/>
      <c r="FWG287" s="192"/>
      <c r="FWH287" s="192"/>
      <c r="FWI287" s="192"/>
      <c r="FWJ287" s="192"/>
      <c r="FWK287" s="192"/>
      <c r="FWL287" s="192"/>
      <c r="FWM287" s="192"/>
      <c r="FWN287" s="192"/>
      <c r="FWO287" s="192"/>
      <c r="FWP287" s="192"/>
      <c r="FWQ287" s="192"/>
      <c r="FWR287" s="192"/>
      <c r="FWS287" s="192"/>
      <c r="FWT287" s="192"/>
      <c r="FWU287" s="192"/>
      <c r="FWV287" s="192"/>
      <c r="FWW287" s="192"/>
      <c r="FWX287" s="192"/>
      <c r="FWY287" s="192"/>
      <c r="FWZ287" s="192"/>
      <c r="FXA287" s="192"/>
      <c r="FXB287" s="192"/>
      <c r="FXC287" s="192"/>
      <c r="FXD287" s="192"/>
      <c r="FXE287" s="192"/>
      <c r="FXF287" s="192"/>
      <c r="FXG287" s="192"/>
      <c r="FXH287" s="192"/>
      <c r="FXI287" s="192"/>
      <c r="FXJ287" s="192"/>
      <c r="FXK287" s="192"/>
      <c r="FXL287" s="192"/>
      <c r="FXM287" s="192"/>
      <c r="FXN287" s="192"/>
      <c r="FXO287" s="192"/>
      <c r="FXP287" s="192"/>
      <c r="FXQ287" s="192"/>
      <c r="FXR287" s="192"/>
      <c r="FXS287" s="192"/>
      <c r="FXT287" s="192"/>
      <c r="FXU287" s="192"/>
      <c r="FXV287" s="192"/>
      <c r="FXW287" s="192"/>
      <c r="FXX287" s="192"/>
      <c r="FXY287" s="192"/>
      <c r="FXZ287" s="192"/>
      <c r="FYA287" s="192"/>
      <c r="FYB287" s="192"/>
      <c r="FYC287" s="192"/>
      <c r="FYD287" s="192"/>
      <c r="FYE287" s="192"/>
      <c r="FYF287" s="192"/>
      <c r="FYG287" s="192"/>
      <c r="FYH287" s="192"/>
      <c r="FYI287" s="192"/>
      <c r="FYJ287" s="192"/>
      <c r="FYK287" s="192"/>
      <c r="FYL287" s="192"/>
      <c r="FYM287" s="192"/>
      <c r="FYN287" s="192"/>
      <c r="FYO287" s="192"/>
      <c r="FYP287" s="192"/>
      <c r="FYQ287" s="192"/>
      <c r="FYR287" s="192"/>
      <c r="FYS287" s="192"/>
      <c r="FYT287" s="192"/>
      <c r="FYU287" s="192"/>
      <c r="FYV287" s="192"/>
      <c r="FYW287" s="192"/>
      <c r="FYX287" s="192"/>
      <c r="FYY287" s="192"/>
      <c r="FYZ287" s="192"/>
      <c r="FZA287" s="192"/>
      <c r="FZB287" s="192"/>
      <c r="FZC287" s="192"/>
      <c r="FZD287" s="192"/>
      <c r="FZE287" s="192"/>
      <c r="FZF287" s="192"/>
      <c r="FZG287" s="192"/>
      <c r="FZH287" s="192"/>
      <c r="FZI287" s="192"/>
      <c r="FZJ287" s="192"/>
      <c r="FZK287" s="192"/>
      <c r="FZL287" s="192"/>
      <c r="FZM287" s="192"/>
      <c r="FZN287" s="192"/>
      <c r="FZO287" s="192"/>
      <c r="FZP287" s="192"/>
      <c r="FZQ287" s="192"/>
      <c r="FZR287" s="192"/>
      <c r="FZS287" s="192"/>
      <c r="FZT287" s="192"/>
      <c r="FZU287" s="192"/>
      <c r="FZV287" s="192"/>
      <c r="FZW287" s="192"/>
      <c r="FZX287" s="192"/>
      <c r="FZY287" s="192"/>
      <c r="FZZ287" s="192"/>
      <c r="GAA287" s="192"/>
      <c r="GAB287" s="192"/>
      <c r="GAC287" s="192"/>
      <c r="GAD287" s="192"/>
      <c r="GAE287" s="192"/>
      <c r="GAF287" s="192"/>
      <c r="GAG287" s="192"/>
      <c r="GAH287" s="192"/>
      <c r="GAI287" s="192"/>
      <c r="GAJ287" s="192"/>
      <c r="GAK287" s="192"/>
      <c r="GAL287" s="192"/>
      <c r="GAM287" s="192"/>
      <c r="GAN287" s="192"/>
      <c r="GAO287" s="192"/>
      <c r="GAP287" s="192"/>
      <c r="GAQ287" s="192"/>
      <c r="GAR287" s="192"/>
      <c r="GAS287" s="192"/>
      <c r="GAT287" s="192"/>
      <c r="GAU287" s="192"/>
      <c r="GAV287" s="192"/>
      <c r="GAW287" s="192"/>
      <c r="GAX287" s="192"/>
      <c r="GAY287" s="192"/>
      <c r="GAZ287" s="192"/>
      <c r="GBA287" s="192"/>
      <c r="GBB287" s="192"/>
      <c r="GBC287" s="192"/>
      <c r="GBD287" s="192"/>
      <c r="GBE287" s="192"/>
      <c r="GBF287" s="192"/>
      <c r="GBG287" s="192"/>
      <c r="GBH287" s="192"/>
      <c r="GBI287" s="192"/>
      <c r="GBJ287" s="192"/>
      <c r="GBK287" s="192"/>
      <c r="GBL287" s="192"/>
      <c r="GBM287" s="192"/>
      <c r="GBN287" s="192"/>
      <c r="GBO287" s="192"/>
      <c r="GBP287" s="192"/>
      <c r="GBQ287" s="192"/>
      <c r="GBR287" s="192"/>
      <c r="GBS287" s="192"/>
      <c r="GBT287" s="192"/>
      <c r="GBU287" s="192"/>
      <c r="GBV287" s="192"/>
      <c r="GBW287" s="192"/>
      <c r="GBX287" s="192"/>
      <c r="GBY287" s="192"/>
      <c r="GBZ287" s="192"/>
      <c r="GCA287" s="192"/>
      <c r="GCB287" s="192"/>
      <c r="GCC287" s="192"/>
      <c r="GCD287" s="192"/>
      <c r="GCE287" s="192"/>
      <c r="GCF287" s="192"/>
      <c r="GCG287" s="192"/>
      <c r="GCH287" s="192"/>
      <c r="GCI287" s="192"/>
      <c r="GCJ287" s="192"/>
      <c r="GCK287" s="192"/>
      <c r="GCL287" s="192"/>
      <c r="GCM287" s="192"/>
      <c r="GCN287" s="192"/>
      <c r="GCO287" s="192"/>
      <c r="GCP287" s="192"/>
      <c r="GCQ287" s="192"/>
      <c r="GCR287" s="192"/>
      <c r="GCS287" s="192"/>
      <c r="GCT287" s="192"/>
      <c r="GCU287" s="192"/>
      <c r="GCV287" s="192"/>
      <c r="GCW287" s="192"/>
      <c r="GCX287" s="192"/>
      <c r="GCY287" s="192"/>
      <c r="GCZ287" s="192"/>
      <c r="GDA287" s="192"/>
      <c r="GDB287" s="192"/>
      <c r="GDC287" s="192"/>
      <c r="GDD287" s="192"/>
      <c r="GDE287" s="192"/>
      <c r="GDF287" s="192"/>
      <c r="GDG287" s="192"/>
      <c r="GDH287" s="192"/>
      <c r="GDI287" s="192"/>
      <c r="GDJ287" s="192"/>
      <c r="GDK287" s="192"/>
      <c r="GDL287" s="192"/>
      <c r="GDM287" s="192"/>
      <c r="GDN287" s="192"/>
      <c r="GDO287" s="192"/>
      <c r="GDP287" s="192"/>
      <c r="GDQ287" s="192"/>
      <c r="GDR287" s="192"/>
      <c r="GDS287" s="192"/>
      <c r="GDT287" s="192"/>
      <c r="GDU287" s="192"/>
      <c r="GDV287" s="192"/>
      <c r="GDW287" s="192"/>
      <c r="GDX287" s="192"/>
      <c r="GDY287" s="192"/>
      <c r="GDZ287" s="192"/>
      <c r="GEA287" s="192"/>
      <c r="GEB287" s="192"/>
      <c r="GEC287" s="192"/>
      <c r="GED287" s="192"/>
      <c r="GEE287" s="192"/>
      <c r="GEF287" s="192"/>
      <c r="GEG287" s="192"/>
      <c r="GEH287" s="192"/>
      <c r="GEI287" s="192"/>
      <c r="GEJ287" s="192"/>
      <c r="GEK287" s="192"/>
      <c r="GEL287" s="192"/>
      <c r="GEM287" s="192"/>
      <c r="GEN287" s="192"/>
      <c r="GEO287" s="192"/>
      <c r="GEP287" s="192"/>
      <c r="GEQ287" s="192"/>
      <c r="GER287" s="192"/>
      <c r="GES287" s="192"/>
      <c r="GET287" s="192"/>
      <c r="GEU287" s="192"/>
      <c r="GEV287" s="192"/>
      <c r="GEW287" s="192"/>
      <c r="GEX287" s="192"/>
      <c r="GEY287" s="192"/>
      <c r="GEZ287" s="192"/>
      <c r="GFA287" s="192"/>
      <c r="GFB287" s="192"/>
      <c r="GFC287" s="192"/>
      <c r="GFD287" s="192"/>
      <c r="GFE287" s="192"/>
      <c r="GFF287" s="192"/>
      <c r="GFG287" s="192"/>
      <c r="GFH287" s="192"/>
      <c r="GFI287" s="192"/>
      <c r="GFJ287" s="192"/>
      <c r="GFK287" s="192"/>
      <c r="GFL287" s="192"/>
      <c r="GFM287" s="192"/>
      <c r="GFN287" s="192"/>
      <c r="GFO287" s="192"/>
      <c r="GFP287" s="192"/>
      <c r="GFQ287" s="192"/>
      <c r="GFR287" s="192"/>
      <c r="GFS287" s="192"/>
      <c r="GFT287" s="192"/>
      <c r="GFU287" s="192"/>
      <c r="GFV287" s="192"/>
      <c r="GFW287" s="192"/>
      <c r="GFX287" s="192"/>
      <c r="GFY287" s="192"/>
      <c r="GFZ287" s="192"/>
      <c r="GGA287" s="192"/>
      <c r="GGB287" s="192"/>
      <c r="GGC287" s="192"/>
      <c r="GGD287" s="192"/>
      <c r="GGE287" s="192"/>
      <c r="GGF287" s="192"/>
      <c r="GGG287" s="192"/>
      <c r="GGH287" s="192"/>
      <c r="GGI287" s="192"/>
      <c r="GGJ287" s="192"/>
      <c r="GGK287" s="192"/>
      <c r="GGL287" s="192"/>
      <c r="GGM287" s="192"/>
      <c r="GGN287" s="192"/>
      <c r="GGO287" s="192"/>
      <c r="GGP287" s="192"/>
      <c r="GGQ287" s="192"/>
      <c r="GGR287" s="192"/>
      <c r="GGS287" s="192"/>
      <c r="GGT287" s="192"/>
      <c r="GGU287" s="192"/>
      <c r="GGV287" s="192"/>
      <c r="GGW287" s="192"/>
      <c r="GGX287" s="192"/>
      <c r="GGY287" s="192"/>
      <c r="GGZ287" s="192"/>
      <c r="GHA287" s="192"/>
      <c r="GHB287" s="192"/>
      <c r="GHC287" s="192"/>
      <c r="GHD287" s="192"/>
      <c r="GHE287" s="192"/>
      <c r="GHF287" s="192"/>
      <c r="GHG287" s="192"/>
      <c r="GHH287" s="192"/>
      <c r="GHI287" s="192"/>
      <c r="GHJ287" s="192"/>
      <c r="GHK287" s="192"/>
      <c r="GHL287" s="192"/>
      <c r="GHM287" s="192"/>
      <c r="GHN287" s="192"/>
      <c r="GHO287" s="192"/>
      <c r="GHP287" s="192"/>
      <c r="GHQ287" s="192"/>
      <c r="GHR287" s="192"/>
      <c r="GHS287" s="192"/>
      <c r="GHT287" s="192"/>
      <c r="GHU287" s="192"/>
      <c r="GHV287" s="192"/>
      <c r="GHW287" s="192"/>
      <c r="GHX287" s="192"/>
      <c r="GHY287" s="192"/>
      <c r="GHZ287" s="192"/>
      <c r="GIA287" s="192"/>
      <c r="GIB287" s="192"/>
      <c r="GIC287" s="192"/>
      <c r="GID287" s="192"/>
      <c r="GIE287" s="192"/>
      <c r="GIF287" s="192"/>
      <c r="GIG287" s="192"/>
      <c r="GIH287" s="192"/>
      <c r="GII287" s="192"/>
      <c r="GIJ287" s="192"/>
      <c r="GIK287" s="192"/>
      <c r="GIL287" s="192"/>
      <c r="GIM287" s="192"/>
      <c r="GIN287" s="192"/>
      <c r="GIO287" s="192"/>
      <c r="GIP287" s="192"/>
      <c r="GIQ287" s="192"/>
      <c r="GIR287" s="192"/>
      <c r="GIS287" s="192"/>
      <c r="GIT287" s="192"/>
      <c r="GIU287" s="192"/>
      <c r="GIV287" s="192"/>
      <c r="GIW287" s="192"/>
      <c r="GIX287" s="192"/>
      <c r="GIY287" s="192"/>
      <c r="GIZ287" s="192"/>
      <c r="GJA287" s="192"/>
      <c r="GJB287" s="192"/>
      <c r="GJC287" s="192"/>
      <c r="GJD287" s="192"/>
      <c r="GJE287" s="192"/>
      <c r="GJF287" s="192"/>
      <c r="GJG287" s="192"/>
      <c r="GJH287" s="192"/>
      <c r="GJI287" s="192"/>
      <c r="GJJ287" s="192"/>
      <c r="GJK287" s="192"/>
      <c r="GJL287" s="192"/>
      <c r="GJM287" s="192"/>
      <c r="GJN287" s="192"/>
      <c r="GJO287" s="192"/>
      <c r="GJP287" s="192"/>
      <c r="GJQ287" s="192"/>
      <c r="GJR287" s="192"/>
      <c r="GJS287" s="192"/>
      <c r="GJT287" s="192"/>
      <c r="GJU287" s="192"/>
      <c r="GJV287" s="192"/>
      <c r="GJW287" s="192"/>
      <c r="GJX287" s="192"/>
      <c r="GJY287" s="192"/>
      <c r="GJZ287" s="192"/>
      <c r="GKA287" s="192"/>
      <c r="GKB287" s="192"/>
      <c r="GKC287" s="192"/>
      <c r="GKD287" s="192"/>
      <c r="GKE287" s="192"/>
      <c r="GKF287" s="192"/>
      <c r="GKG287" s="192"/>
      <c r="GKH287" s="192"/>
      <c r="GKI287" s="192"/>
      <c r="GKJ287" s="192"/>
      <c r="GKK287" s="192"/>
      <c r="GKL287" s="192"/>
      <c r="GKM287" s="192"/>
      <c r="GKN287" s="192"/>
      <c r="GKO287" s="192"/>
      <c r="GKP287" s="192"/>
      <c r="GKQ287" s="192"/>
      <c r="GKR287" s="192"/>
      <c r="GKS287" s="192"/>
      <c r="GKT287" s="192"/>
      <c r="GKU287" s="192"/>
      <c r="GKV287" s="192"/>
      <c r="GKW287" s="192"/>
      <c r="GKX287" s="192"/>
      <c r="GKY287" s="192"/>
      <c r="GKZ287" s="192"/>
      <c r="GLA287" s="192"/>
      <c r="GLB287" s="192"/>
      <c r="GLC287" s="192"/>
      <c r="GLD287" s="192"/>
      <c r="GLE287" s="192"/>
      <c r="GLF287" s="192"/>
      <c r="GLG287" s="192"/>
      <c r="GLH287" s="192"/>
      <c r="GLI287" s="192"/>
      <c r="GLJ287" s="192"/>
      <c r="GLK287" s="192"/>
      <c r="GLL287" s="192"/>
      <c r="GLM287" s="192"/>
      <c r="GLN287" s="192"/>
      <c r="GLO287" s="192"/>
      <c r="GLP287" s="192"/>
      <c r="GLQ287" s="192"/>
      <c r="GLR287" s="192"/>
      <c r="GLS287" s="192"/>
      <c r="GLT287" s="192"/>
      <c r="GLU287" s="192"/>
      <c r="GLV287" s="192"/>
      <c r="GLW287" s="192"/>
      <c r="GLX287" s="192"/>
      <c r="GLY287" s="192"/>
      <c r="GLZ287" s="192"/>
      <c r="GMA287" s="192"/>
      <c r="GMB287" s="192"/>
      <c r="GMC287" s="192"/>
      <c r="GMD287" s="192"/>
      <c r="GME287" s="192"/>
      <c r="GMF287" s="192"/>
      <c r="GMG287" s="192"/>
      <c r="GMH287" s="192"/>
      <c r="GMI287" s="192"/>
      <c r="GMJ287" s="192"/>
      <c r="GMK287" s="192"/>
      <c r="GML287" s="192"/>
      <c r="GMM287" s="192"/>
      <c r="GMN287" s="192"/>
      <c r="GMO287" s="192"/>
      <c r="GMP287" s="192"/>
      <c r="GMQ287" s="192"/>
      <c r="GMR287" s="192"/>
      <c r="GMS287" s="192"/>
      <c r="GMT287" s="192"/>
      <c r="GMU287" s="192"/>
      <c r="GMV287" s="192"/>
      <c r="GMW287" s="192"/>
      <c r="GMX287" s="192"/>
      <c r="GMY287" s="192"/>
      <c r="GMZ287" s="192"/>
      <c r="GNA287" s="192"/>
      <c r="GNB287" s="192"/>
      <c r="GNC287" s="192"/>
      <c r="GND287" s="192"/>
      <c r="GNE287" s="192"/>
      <c r="GNF287" s="192"/>
      <c r="GNG287" s="192"/>
      <c r="GNH287" s="192"/>
      <c r="GNI287" s="192"/>
      <c r="GNJ287" s="192"/>
      <c r="GNK287" s="192"/>
      <c r="GNL287" s="192"/>
      <c r="GNM287" s="192"/>
      <c r="GNN287" s="192"/>
      <c r="GNO287" s="192"/>
      <c r="GNP287" s="192"/>
      <c r="GNQ287" s="192"/>
      <c r="GNR287" s="192"/>
      <c r="GNS287" s="192"/>
      <c r="GNT287" s="192"/>
      <c r="GNU287" s="192"/>
      <c r="GNV287" s="192"/>
      <c r="GNW287" s="192"/>
      <c r="GNX287" s="192"/>
      <c r="GNY287" s="192"/>
      <c r="GNZ287" s="192"/>
      <c r="GOA287" s="192"/>
      <c r="GOB287" s="192"/>
      <c r="GOC287" s="192"/>
      <c r="GOD287" s="192"/>
      <c r="GOE287" s="192"/>
      <c r="GOF287" s="192"/>
      <c r="GOG287" s="192"/>
      <c r="GOH287" s="192"/>
      <c r="GOI287" s="192"/>
      <c r="GOJ287" s="192"/>
      <c r="GOK287" s="192"/>
      <c r="GOL287" s="192"/>
      <c r="GOM287" s="192"/>
      <c r="GON287" s="192"/>
      <c r="GOO287" s="192"/>
      <c r="GOP287" s="192"/>
      <c r="GOQ287" s="192"/>
      <c r="GOR287" s="192"/>
      <c r="GOS287" s="192"/>
      <c r="GOT287" s="192"/>
      <c r="GOU287" s="192"/>
      <c r="GOV287" s="192"/>
      <c r="GOW287" s="192"/>
      <c r="GOX287" s="192"/>
      <c r="GOY287" s="192"/>
      <c r="GOZ287" s="192"/>
      <c r="GPA287" s="192"/>
      <c r="GPB287" s="192"/>
      <c r="GPC287" s="192"/>
      <c r="GPD287" s="192"/>
      <c r="GPE287" s="192"/>
      <c r="GPF287" s="192"/>
      <c r="GPG287" s="192"/>
      <c r="GPH287" s="192"/>
      <c r="GPI287" s="192"/>
      <c r="GPJ287" s="192"/>
      <c r="GPK287" s="192"/>
      <c r="GPL287" s="192"/>
      <c r="GPM287" s="192"/>
      <c r="GPN287" s="192"/>
      <c r="GPO287" s="192"/>
      <c r="GPP287" s="192"/>
      <c r="GPQ287" s="192"/>
      <c r="GPR287" s="192"/>
      <c r="GPS287" s="192"/>
      <c r="GPT287" s="192"/>
      <c r="GPU287" s="192"/>
      <c r="GPV287" s="192"/>
      <c r="GPW287" s="192"/>
      <c r="GPX287" s="192"/>
      <c r="GPY287" s="192"/>
      <c r="GPZ287" s="192"/>
      <c r="GQA287" s="192"/>
      <c r="GQB287" s="192"/>
      <c r="GQC287" s="192"/>
      <c r="GQD287" s="192"/>
      <c r="GQE287" s="192"/>
      <c r="GQF287" s="192"/>
      <c r="GQG287" s="192"/>
      <c r="GQH287" s="192"/>
      <c r="GQI287" s="192"/>
      <c r="GQJ287" s="192"/>
      <c r="GQK287" s="192"/>
      <c r="GQL287" s="192"/>
      <c r="GQM287" s="192"/>
      <c r="GQN287" s="192"/>
      <c r="GQO287" s="192"/>
      <c r="GQP287" s="192"/>
      <c r="GQQ287" s="192"/>
      <c r="GQR287" s="192"/>
      <c r="GQS287" s="192"/>
      <c r="GQT287" s="192"/>
      <c r="GQU287" s="192"/>
      <c r="GQV287" s="192"/>
      <c r="GQW287" s="192"/>
      <c r="GQX287" s="192"/>
      <c r="GQY287" s="192"/>
      <c r="GQZ287" s="192"/>
      <c r="GRA287" s="192"/>
      <c r="GRB287" s="192"/>
      <c r="GRC287" s="192"/>
      <c r="GRD287" s="192"/>
      <c r="GRE287" s="192"/>
      <c r="GRF287" s="192"/>
      <c r="GRG287" s="192"/>
      <c r="GRH287" s="192"/>
      <c r="GRI287" s="192"/>
      <c r="GRJ287" s="192"/>
      <c r="GRK287" s="192"/>
      <c r="GRL287" s="192"/>
      <c r="GRM287" s="192"/>
      <c r="GRN287" s="192"/>
      <c r="GRO287" s="192"/>
      <c r="GRP287" s="192"/>
      <c r="GRQ287" s="192"/>
      <c r="GRR287" s="192"/>
      <c r="GRS287" s="192"/>
      <c r="GRT287" s="192"/>
      <c r="GRU287" s="192"/>
      <c r="GRV287" s="192"/>
      <c r="GRW287" s="192"/>
      <c r="GRX287" s="192"/>
      <c r="GRY287" s="192"/>
      <c r="GRZ287" s="192"/>
      <c r="GSA287" s="192"/>
      <c r="GSB287" s="192"/>
      <c r="GSC287" s="192"/>
      <c r="GSD287" s="192"/>
      <c r="GSE287" s="192"/>
      <c r="GSF287" s="192"/>
      <c r="GSG287" s="192"/>
      <c r="GSH287" s="192"/>
      <c r="GSI287" s="192"/>
      <c r="GSJ287" s="192"/>
      <c r="GSK287" s="192"/>
      <c r="GSL287" s="192"/>
      <c r="GSM287" s="192"/>
      <c r="GSN287" s="192"/>
      <c r="GSO287" s="192"/>
      <c r="GSP287" s="192"/>
      <c r="GSQ287" s="192"/>
      <c r="GSR287" s="192"/>
      <c r="GSS287" s="192"/>
      <c r="GST287" s="192"/>
      <c r="GSU287" s="192"/>
      <c r="GSV287" s="192"/>
      <c r="GSW287" s="192"/>
      <c r="GSX287" s="192"/>
      <c r="GSY287" s="192"/>
      <c r="GSZ287" s="192"/>
      <c r="GTA287" s="192"/>
      <c r="GTB287" s="192"/>
      <c r="GTC287" s="192"/>
      <c r="GTD287" s="192"/>
      <c r="GTE287" s="192"/>
      <c r="GTF287" s="192"/>
      <c r="GTG287" s="192"/>
      <c r="GTH287" s="192"/>
      <c r="GTI287" s="192"/>
      <c r="GTJ287" s="192"/>
      <c r="GTK287" s="192"/>
      <c r="GTL287" s="192"/>
      <c r="GTM287" s="192"/>
      <c r="GTN287" s="192"/>
      <c r="GTO287" s="192"/>
      <c r="GTP287" s="192"/>
      <c r="GTQ287" s="192"/>
      <c r="GTR287" s="192"/>
      <c r="GTS287" s="192"/>
      <c r="GTT287" s="192"/>
      <c r="GTU287" s="192"/>
      <c r="GTV287" s="192"/>
      <c r="GTW287" s="192"/>
      <c r="GTX287" s="192"/>
      <c r="GTY287" s="192"/>
      <c r="GTZ287" s="192"/>
      <c r="GUA287" s="192"/>
      <c r="GUB287" s="192"/>
      <c r="GUC287" s="192"/>
      <c r="GUD287" s="192"/>
      <c r="GUE287" s="192"/>
      <c r="GUF287" s="192"/>
      <c r="GUG287" s="192"/>
      <c r="GUH287" s="192"/>
      <c r="GUI287" s="192"/>
      <c r="GUJ287" s="192"/>
      <c r="GUK287" s="192"/>
      <c r="GUL287" s="192"/>
      <c r="GUM287" s="192"/>
      <c r="GUN287" s="192"/>
      <c r="GUO287" s="192"/>
      <c r="GUP287" s="192"/>
      <c r="GUQ287" s="192"/>
      <c r="GUR287" s="192"/>
      <c r="GUS287" s="192"/>
      <c r="GUT287" s="192"/>
      <c r="GUU287" s="192"/>
      <c r="GUV287" s="192"/>
      <c r="GUW287" s="192"/>
      <c r="GUX287" s="192"/>
      <c r="GUY287" s="192"/>
      <c r="GUZ287" s="192"/>
      <c r="GVA287" s="192"/>
      <c r="GVB287" s="192"/>
      <c r="GVC287" s="192"/>
      <c r="GVD287" s="192"/>
      <c r="GVE287" s="192"/>
      <c r="GVF287" s="192"/>
      <c r="GVG287" s="192"/>
      <c r="GVH287" s="192"/>
      <c r="GVI287" s="192"/>
      <c r="GVJ287" s="192"/>
      <c r="GVK287" s="192"/>
      <c r="GVL287" s="192"/>
      <c r="GVM287" s="192"/>
      <c r="GVN287" s="192"/>
      <c r="GVO287" s="192"/>
      <c r="GVP287" s="192"/>
      <c r="GVQ287" s="192"/>
      <c r="GVR287" s="192"/>
      <c r="GVS287" s="192"/>
      <c r="GVT287" s="192"/>
      <c r="GVU287" s="192"/>
      <c r="GVV287" s="192"/>
      <c r="GVW287" s="192"/>
      <c r="GVX287" s="192"/>
      <c r="GVY287" s="192"/>
      <c r="GVZ287" s="192"/>
      <c r="GWA287" s="192"/>
      <c r="GWB287" s="192"/>
      <c r="GWC287" s="192"/>
      <c r="GWD287" s="192"/>
      <c r="GWE287" s="192"/>
      <c r="GWF287" s="192"/>
      <c r="GWG287" s="192"/>
      <c r="GWH287" s="192"/>
      <c r="GWI287" s="192"/>
      <c r="GWJ287" s="192"/>
      <c r="GWK287" s="192"/>
      <c r="GWL287" s="192"/>
      <c r="GWM287" s="192"/>
      <c r="GWN287" s="192"/>
      <c r="GWO287" s="192"/>
      <c r="GWP287" s="192"/>
      <c r="GWQ287" s="192"/>
      <c r="GWR287" s="192"/>
      <c r="GWS287" s="192"/>
      <c r="GWT287" s="192"/>
      <c r="GWU287" s="192"/>
      <c r="GWV287" s="192"/>
      <c r="GWW287" s="192"/>
      <c r="GWX287" s="192"/>
      <c r="GWY287" s="192"/>
      <c r="GWZ287" s="192"/>
      <c r="GXA287" s="192"/>
      <c r="GXB287" s="192"/>
      <c r="GXC287" s="192"/>
      <c r="GXD287" s="192"/>
      <c r="GXE287" s="192"/>
      <c r="GXF287" s="192"/>
      <c r="GXG287" s="192"/>
      <c r="GXH287" s="192"/>
      <c r="GXI287" s="192"/>
      <c r="GXJ287" s="192"/>
      <c r="GXK287" s="192"/>
      <c r="GXL287" s="192"/>
      <c r="GXM287" s="192"/>
      <c r="GXN287" s="192"/>
      <c r="GXO287" s="192"/>
      <c r="GXP287" s="192"/>
      <c r="GXQ287" s="192"/>
      <c r="GXR287" s="192"/>
      <c r="GXS287" s="192"/>
      <c r="GXT287" s="192"/>
      <c r="GXU287" s="192"/>
      <c r="GXV287" s="192"/>
      <c r="GXW287" s="192"/>
      <c r="GXX287" s="192"/>
      <c r="GXY287" s="192"/>
      <c r="GXZ287" s="192"/>
      <c r="GYA287" s="192"/>
      <c r="GYB287" s="192"/>
      <c r="GYC287" s="192"/>
      <c r="GYD287" s="192"/>
      <c r="GYE287" s="192"/>
      <c r="GYF287" s="192"/>
      <c r="GYG287" s="192"/>
      <c r="GYH287" s="192"/>
      <c r="GYI287" s="192"/>
      <c r="GYJ287" s="192"/>
      <c r="GYK287" s="192"/>
      <c r="GYL287" s="192"/>
      <c r="GYM287" s="192"/>
      <c r="GYN287" s="192"/>
      <c r="GYO287" s="192"/>
      <c r="GYP287" s="192"/>
      <c r="GYQ287" s="192"/>
      <c r="GYR287" s="192"/>
      <c r="GYS287" s="192"/>
      <c r="GYT287" s="192"/>
      <c r="GYU287" s="192"/>
      <c r="GYV287" s="192"/>
      <c r="GYW287" s="192"/>
      <c r="GYX287" s="192"/>
      <c r="GYY287" s="192"/>
      <c r="GYZ287" s="192"/>
      <c r="GZA287" s="192"/>
      <c r="GZB287" s="192"/>
      <c r="GZC287" s="192"/>
      <c r="GZD287" s="192"/>
      <c r="GZE287" s="192"/>
      <c r="GZF287" s="192"/>
      <c r="GZG287" s="192"/>
      <c r="GZH287" s="192"/>
      <c r="GZI287" s="192"/>
      <c r="GZJ287" s="192"/>
      <c r="GZK287" s="192"/>
      <c r="GZL287" s="192"/>
      <c r="GZM287" s="192"/>
      <c r="GZN287" s="192"/>
      <c r="GZO287" s="192"/>
      <c r="GZP287" s="192"/>
      <c r="GZQ287" s="192"/>
      <c r="GZR287" s="192"/>
      <c r="GZS287" s="192"/>
      <c r="GZT287" s="192"/>
      <c r="GZU287" s="192"/>
      <c r="GZV287" s="192"/>
      <c r="GZW287" s="192"/>
      <c r="GZX287" s="192"/>
      <c r="GZY287" s="192"/>
      <c r="GZZ287" s="192"/>
      <c r="HAA287" s="192"/>
      <c r="HAB287" s="192"/>
      <c r="HAC287" s="192"/>
      <c r="HAD287" s="192"/>
      <c r="HAE287" s="192"/>
      <c r="HAF287" s="192"/>
      <c r="HAG287" s="192"/>
      <c r="HAH287" s="192"/>
      <c r="HAI287" s="192"/>
      <c r="HAJ287" s="192"/>
      <c r="HAK287" s="192"/>
      <c r="HAL287" s="192"/>
      <c r="HAM287" s="192"/>
      <c r="HAN287" s="192"/>
      <c r="HAO287" s="192"/>
      <c r="HAP287" s="192"/>
      <c r="HAQ287" s="192"/>
      <c r="HAR287" s="192"/>
      <c r="HAS287" s="192"/>
      <c r="HAT287" s="192"/>
      <c r="HAU287" s="192"/>
      <c r="HAV287" s="192"/>
      <c r="HAW287" s="192"/>
      <c r="HAX287" s="192"/>
      <c r="HAY287" s="192"/>
      <c r="HAZ287" s="192"/>
      <c r="HBA287" s="192"/>
      <c r="HBB287" s="192"/>
      <c r="HBC287" s="192"/>
      <c r="HBD287" s="192"/>
      <c r="HBE287" s="192"/>
      <c r="HBF287" s="192"/>
      <c r="HBG287" s="192"/>
      <c r="HBH287" s="192"/>
      <c r="HBI287" s="192"/>
      <c r="HBJ287" s="192"/>
      <c r="HBK287" s="192"/>
      <c r="HBL287" s="192"/>
      <c r="HBM287" s="192"/>
      <c r="HBN287" s="192"/>
      <c r="HBO287" s="192"/>
      <c r="HBP287" s="192"/>
      <c r="HBQ287" s="192"/>
      <c r="HBR287" s="192"/>
      <c r="HBS287" s="192"/>
      <c r="HBT287" s="192"/>
      <c r="HBU287" s="192"/>
      <c r="HBV287" s="192"/>
      <c r="HBW287" s="192"/>
      <c r="HBX287" s="192"/>
      <c r="HBY287" s="192"/>
      <c r="HBZ287" s="192"/>
      <c r="HCA287" s="192"/>
      <c r="HCB287" s="192"/>
      <c r="HCC287" s="192"/>
      <c r="HCD287" s="192"/>
      <c r="HCE287" s="192"/>
      <c r="HCF287" s="192"/>
      <c r="HCG287" s="192"/>
      <c r="HCH287" s="192"/>
      <c r="HCI287" s="192"/>
      <c r="HCJ287" s="192"/>
      <c r="HCK287" s="192"/>
      <c r="HCL287" s="192"/>
      <c r="HCM287" s="192"/>
      <c r="HCN287" s="192"/>
      <c r="HCO287" s="192"/>
      <c r="HCP287" s="192"/>
      <c r="HCQ287" s="192"/>
      <c r="HCR287" s="192"/>
      <c r="HCS287" s="192"/>
      <c r="HCT287" s="192"/>
      <c r="HCU287" s="192"/>
      <c r="HCV287" s="192"/>
      <c r="HCW287" s="192"/>
      <c r="HCX287" s="192"/>
      <c r="HCY287" s="192"/>
      <c r="HCZ287" s="192"/>
      <c r="HDA287" s="192"/>
      <c r="HDB287" s="192"/>
      <c r="HDC287" s="192"/>
      <c r="HDD287" s="192"/>
      <c r="HDE287" s="192"/>
      <c r="HDF287" s="192"/>
      <c r="HDG287" s="192"/>
      <c r="HDH287" s="192"/>
      <c r="HDI287" s="192"/>
      <c r="HDJ287" s="192"/>
      <c r="HDK287" s="192"/>
      <c r="HDL287" s="192"/>
      <c r="HDM287" s="192"/>
      <c r="HDN287" s="192"/>
      <c r="HDO287" s="192"/>
      <c r="HDP287" s="192"/>
      <c r="HDQ287" s="192"/>
      <c r="HDR287" s="192"/>
      <c r="HDS287" s="192"/>
      <c r="HDT287" s="192"/>
      <c r="HDU287" s="192"/>
      <c r="HDV287" s="192"/>
      <c r="HDW287" s="192"/>
      <c r="HDX287" s="192"/>
      <c r="HDY287" s="192"/>
      <c r="HDZ287" s="192"/>
      <c r="HEA287" s="192"/>
      <c r="HEB287" s="192"/>
      <c r="HEC287" s="192"/>
      <c r="HED287" s="192"/>
      <c r="HEE287" s="192"/>
      <c r="HEF287" s="192"/>
      <c r="HEG287" s="192"/>
      <c r="HEH287" s="192"/>
      <c r="HEI287" s="192"/>
      <c r="HEJ287" s="192"/>
      <c r="HEK287" s="192"/>
      <c r="HEL287" s="192"/>
      <c r="HEM287" s="192"/>
      <c r="HEN287" s="192"/>
      <c r="HEO287" s="192"/>
      <c r="HEP287" s="192"/>
      <c r="HEQ287" s="192"/>
      <c r="HER287" s="192"/>
      <c r="HES287" s="192"/>
      <c r="HET287" s="192"/>
      <c r="HEU287" s="192"/>
      <c r="HEV287" s="192"/>
      <c r="HEW287" s="192"/>
      <c r="HEX287" s="192"/>
      <c r="HEY287" s="192"/>
      <c r="HEZ287" s="192"/>
      <c r="HFA287" s="192"/>
      <c r="HFB287" s="192"/>
      <c r="HFC287" s="192"/>
      <c r="HFD287" s="192"/>
      <c r="HFE287" s="192"/>
      <c r="HFF287" s="192"/>
      <c r="HFG287" s="192"/>
      <c r="HFH287" s="192"/>
      <c r="HFI287" s="192"/>
      <c r="HFJ287" s="192"/>
      <c r="HFK287" s="192"/>
      <c r="HFL287" s="192"/>
      <c r="HFM287" s="192"/>
      <c r="HFN287" s="192"/>
      <c r="HFO287" s="192"/>
      <c r="HFP287" s="192"/>
      <c r="HFQ287" s="192"/>
      <c r="HFR287" s="192"/>
      <c r="HFS287" s="192"/>
      <c r="HFT287" s="192"/>
      <c r="HFU287" s="192"/>
      <c r="HFV287" s="192"/>
      <c r="HFW287" s="192"/>
      <c r="HFX287" s="192"/>
      <c r="HFY287" s="192"/>
      <c r="HFZ287" s="192"/>
      <c r="HGA287" s="192"/>
      <c r="HGB287" s="192"/>
      <c r="HGC287" s="192"/>
      <c r="HGD287" s="192"/>
      <c r="HGE287" s="192"/>
      <c r="HGF287" s="192"/>
      <c r="HGG287" s="192"/>
      <c r="HGH287" s="192"/>
      <c r="HGI287" s="192"/>
      <c r="HGJ287" s="192"/>
      <c r="HGK287" s="192"/>
      <c r="HGL287" s="192"/>
      <c r="HGM287" s="192"/>
      <c r="HGN287" s="192"/>
      <c r="HGO287" s="192"/>
      <c r="HGP287" s="192"/>
      <c r="HGQ287" s="192"/>
      <c r="HGR287" s="192"/>
      <c r="HGS287" s="192"/>
      <c r="HGT287" s="192"/>
      <c r="HGU287" s="192"/>
      <c r="HGV287" s="192"/>
      <c r="HGW287" s="192"/>
      <c r="HGX287" s="192"/>
      <c r="HGY287" s="192"/>
      <c r="HGZ287" s="192"/>
      <c r="HHA287" s="192"/>
      <c r="HHB287" s="192"/>
      <c r="HHC287" s="192"/>
      <c r="HHD287" s="192"/>
      <c r="HHE287" s="192"/>
      <c r="HHF287" s="192"/>
      <c r="HHG287" s="192"/>
      <c r="HHH287" s="192"/>
      <c r="HHI287" s="192"/>
      <c r="HHJ287" s="192"/>
      <c r="HHK287" s="192"/>
      <c r="HHL287" s="192"/>
      <c r="HHM287" s="192"/>
      <c r="HHN287" s="192"/>
      <c r="HHO287" s="192"/>
      <c r="HHP287" s="192"/>
      <c r="HHQ287" s="192"/>
      <c r="HHR287" s="192"/>
      <c r="HHS287" s="192"/>
      <c r="HHT287" s="192"/>
      <c r="HHU287" s="192"/>
      <c r="HHV287" s="192"/>
      <c r="HHW287" s="192"/>
      <c r="HHX287" s="192"/>
      <c r="HHY287" s="192"/>
      <c r="HHZ287" s="192"/>
      <c r="HIA287" s="192"/>
      <c r="HIB287" s="192"/>
      <c r="HIC287" s="192"/>
      <c r="HID287" s="192"/>
      <c r="HIE287" s="192"/>
      <c r="HIF287" s="192"/>
      <c r="HIG287" s="192"/>
      <c r="HIH287" s="192"/>
      <c r="HII287" s="192"/>
      <c r="HIJ287" s="192"/>
      <c r="HIK287" s="192"/>
      <c r="HIL287" s="192"/>
      <c r="HIM287" s="192"/>
      <c r="HIN287" s="192"/>
      <c r="HIO287" s="192"/>
      <c r="HIP287" s="192"/>
      <c r="HIQ287" s="192"/>
      <c r="HIR287" s="192"/>
      <c r="HIS287" s="192"/>
      <c r="HIT287" s="192"/>
      <c r="HIU287" s="192"/>
      <c r="HIV287" s="192"/>
      <c r="HIW287" s="192"/>
      <c r="HIX287" s="192"/>
      <c r="HIY287" s="192"/>
      <c r="HIZ287" s="192"/>
      <c r="HJA287" s="192"/>
      <c r="HJB287" s="192"/>
      <c r="HJC287" s="192"/>
      <c r="HJD287" s="192"/>
      <c r="HJE287" s="192"/>
      <c r="HJF287" s="192"/>
      <c r="HJG287" s="192"/>
      <c r="HJH287" s="192"/>
      <c r="HJI287" s="192"/>
      <c r="HJJ287" s="192"/>
      <c r="HJK287" s="192"/>
      <c r="HJL287" s="192"/>
      <c r="HJM287" s="192"/>
      <c r="HJN287" s="192"/>
      <c r="HJO287" s="192"/>
      <c r="HJP287" s="192"/>
      <c r="HJQ287" s="192"/>
      <c r="HJR287" s="192"/>
      <c r="HJS287" s="192"/>
      <c r="HJT287" s="192"/>
      <c r="HJU287" s="192"/>
      <c r="HJV287" s="192"/>
      <c r="HJW287" s="192"/>
      <c r="HJX287" s="192"/>
      <c r="HJY287" s="192"/>
      <c r="HJZ287" s="192"/>
      <c r="HKA287" s="192"/>
      <c r="HKB287" s="192"/>
      <c r="HKC287" s="192"/>
      <c r="HKD287" s="192"/>
      <c r="HKE287" s="192"/>
      <c r="HKF287" s="192"/>
      <c r="HKG287" s="192"/>
      <c r="HKH287" s="192"/>
      <c r="HKI287" s="192"/>
      <c r="HKJ287" s="192"/>
      <c r="HKK287" s="192"/>
      <c r="HKL287" s="192"/>
      <c r="HKM287" s="192"/>
      <c r="HKN287" s="192"/>
      <c r="HKO287" s="192"/>
      <c r="HKP287" s="192"/>
      <c r="HKQ287" s="192"/>
      <c r="HKR287" s="192"/>
      <c r="HKS287" s="192"/>
      <c r="HKT287" s="192"/>
      <c r="HKU287" s="192"/>
      <c r="HKV287" s="192"/>
      <c r="HKW287" s="192"/>
      <c r="HKX287" s="192"/>
      <c r="HKY287" s="192"/>
      <c r="HKZ287" s="192"/>
      <c r="HLA287" s="192"/>
      <c r="HLB287" s="192"/>
      <c r="HLC287" s="192"/>
      <c r="HLD287" s="192"/>
      <c r="HLE287" s="192"/>
      <c r="HLF287" s="192"/>
      <c r="HLG287" s="192"/>
      <c r="HLH287" s="192"/>
      <c r="HLI287" s="192"/>
      <c r="HLJ287" s="192"/>
      <c r="HLK287" s="192"/>
      <c r="HLL287" s="192"/>
      <c r="HLM287" s="192"/>
      <c r="HLN287" s="192"/>
      <c r="HLO287" s="192"/>
      <c r="HLP287" s="192"/>
      <c r="HLQ287" s="192"/>
      <c r="HLR287" s="192"/>
      <c r="HLS287" s="192"/>
      <c r="HLT287" s="192"/>
      <c r="HLU287" s="192"/>
      <c r="HLV287" s="192"/>
      <c r="HLW287" s="192"/>
      <c r="HLX287" s="192"/>
      <c r="HLY287" s="192"/>
      <c r="HLZ287" s="192"/>
      <c r="HMA287" s="192"/>
      <c r="HMB287" s="192"/>
      <c r="HMC287" s="192"/>
      <c r="HMD287" s="192"/>
      <c r="HME287" s="192"/>
      <c r="HMF287" s="192"/>
      <c r="HMG287" s="192"/>
      <c r="HMH287" s="192"/>
      <c r="HMI287" s="192"/>
      <c r="HMJ287" s="192"/>
      <c r="HMK287" s="192"/>
      <c r="HML287" s="192"/>
      <c r="HMM287" s="192"/>
      <c r="HMN287" s="192"/>
      <c r="HMO287" s="192"/>
      <c r="HMP287" s="192"/>
      <c r="HMQ287" s="192"/>
      <c r="HMR287" s="192"/>
      <c r="HMS287" s="192"/>
      <c r="HMT287" s="192"/>
      <c r="HMU287" s="192"/>
      <c r="HMV287" s="192"/>
      <c r="HMW287" s="192"/>
      <c r="HMX287" s="192"/>
      <c r="HMY287" s="192"/>
      <c r="HMZ287" s="192"/>
      <c r="HNA287" s="192"/>
      <c r="HNB287" s="192"/>
      <c r="HNC287" s="192"/>
      <c r="HND287" s="192"/>
      <c r="HNE287" s="192"/>
      <c r="HNF287" s="192"/>
      <c r="HNG287" s="192"/>
      <c r="HNH287" s="192"/>
      <c r="HNI287" s="192"/>
      <c r="HNJ287" s="192"/>
      <c r="HNK287" s="192"/>
      <c r="HNL287" s="192"/>
      <c r="HNM287" s="192"/>
      <c r="HNN287" s="192"/>
      <c r="HNO287" s="192"/>
      <c r="HNP287" s="192"/>
      <c r="HNQ287" s="192"/>
      <c r="HNR287" s="192"/>
      <c r="HNS287" s="192"/>
      <c r="HNT287" s="192"/>
      <c r="HNU287" s="192"/>
      <c r="HNV287" s="192"/>
      <c r="HNW287" s="192"/>
      <c r="HNX287" s="192"/>
      <c r="HNY287" s="192"/>
      <c r="HNZ287" s="192"/>
      <c r="HOA287" s="192"/>
      <c r="HOB287" s="192"/>
      <c r="HOC287" s="192"/>
      <c r="HOD287" s="192"/>
      <c r="HOE287" s="192"/>
      <c r="HOF287" s="192"/>
      <c r="HOG287" s="192"/>
      <c r="HOH287" s="192"/>
      <c r="HOI287" s="192"/>
      <c r="HOJ287" s="192"/>
      <c r="HOK287" s="192"/>
      <c r="HOL287" s="192"/>
      <c r="HOM287" s="192"/>
      <c r="HON287" s="192"/>
      <c r="HOO287" s="192"/>
      <c r="HOP287" s="192"/>
      <c r="HOQ287" s="192"/>
      <c r="HOR287" s="192"/>
      <c r="HOS287" s="192"/>
      <c r="HOT287" s="192"/>
      <c r="HOU287" s="192"/>
      <c r="HOV287" s="192"/>
      <c r="HOW287" s="192"/>
      <c r="HOX287" s="192"/>
      <c r="HOY287" s="192"/>
      <c r="HOZ287" s="192"/>
      <c r="HPA287" s="192"/>
      <c r="HPB287" s="192"/>
      <c r="HPC287" s="192"/>
      <c r="HPD287" s="192"/>
      <c r="HPE287" s="192"/>
      <c r="HPF287" s="192"/>
      <c r="HPG287" s="192"/>
      <c r="HPH287" s="192"/>
      <c r="HPI287" s="192"/>
      <c r="HPJ287" s="192"/>
      <c r="HPK287" s="192"/>
      <c r="HPL287" s="192"/>
      <c r="HPM287" s="192"/>
      <c r="HPN287" s="192"/>
      <c r="HPO287" s="192"/>
      <c r="HPP287" s="192"/>
      <c r="HPQ287" s="192"/>
      <c r="HPR287" s="192"/>
      <c r="HPS287" s="192"/>
      <c r="HPT287" s="192"/>
      <c r="HPU287" s="192"/>
      <c r="HPV287" s="192"/>
      <c r="HPW287" s="192"/>
      <c r="HPX287" s="192"/>
      <c r="HPY287" s="192"/>
      <c r="HPZ287" s="192"/>
      <c r="HQA287" s="192"/>
      <c r="HQB287" s="192"/>
      <c r="HQC287" s="192"/>
      <c r="HQD287" s="192"/>
      <c r="HQE287" s="192"/>
      <c r="HQF287" s="192"/>
      <c r="HQG287" s="192"/>
      <c r="HQH287" s="192"/>
      <c r="HQI287" s="192"/>
      <c r="HQJ287" s="192"/>
      <c r="HQK287" s="192"/>
      <c r="HQL287" s="192"/>
      <c r="HQM287" s="192"/>
      <c r="HQN287" s="192"/>
      <c r="HQO287" s="192"/>
      <c r="HQP287" s="192"/>
      <c r="HQQ287" s="192"/>
      <c r="HQR287" s="192"/>
      <c r="HQS287" s="192"/>
      <c r="HQT287" s="192"/>
      <c r="HQU287" s="192"/>
      <c r="HQV287" s="192"/>
      <c r="HQW287" s="192"/>
      <c r="HQX287" s="192"/>
      <c r="HQY287" s="192"/>
      <c r="HQZ287" s="192"/>
      <c r="HRA287" s="192"/>
      <c r="HRB287" s="192"/>
      <c r="HRC287" s="192"/>
      <c r="HRD287" s="192"/>
      <c r="HRE287" s="192"/>
      <c r="HRF287" s="192"/>
      <c r="HRG287" s="192"/>
      <c r="HRH287" s="192"/>
      <c r="HRI287" s="192"/>
      <c r="HRJ287" s="192"/>
      <c r="HRK287" s="192"/>
      <c r="HRL287" s="192"/>
      <c r="HRM287" s="192"/>
      <c r="HRN287" s="192"/>
      <c r="HRO287" s="192"/>
      <c r="HRP287" s="192"/>
      <c r="HRQ287" s="192"/>
      <c r="HRR287" s="192"/>
      <c r="HRS287" s="192"/>
      <c r="HRT287" s="192"/>
      <c r="HRU287" s="192"/>
      <c r="HRV287" s="192"/>
      <c r="HRW287" s="192"/>
      <c r="HRX287" s="192"/>
      <c r="HRY287" s="192"/>
      <c r="HRZ287" s="192"/>
      <c r="HSA287" s="192"/>
      <c r="HSB287" s="192"/>
      <c r="HSC287" s="192"/>
      <c r="HSD287" s="192"/>
      <c r="HSE287" s="192"/>
      <c r="HSF287" s="192"/>
      <c r="HSG287" s="192"/>
      <c r="HSH287" s="192"/>
      <c r="HSI287" s="192"/>
      <c r="HSJ287" s="192"/>
      <c r="HSK287" s="192"/>
      <c r="HSL287" s="192"/>
      <c r="HSM287" s="192"/>
      <c r="HSN287" s="192"/>
      <c r="HSO287" s="192"/>
      <c r="HSP287" s="192"/>
      <c r="HSQ287" s="192"/>
      <c r="HSR287" s="192"/>
      <c r="HSS287" s="192"/>
      <c r="HST287" s="192"/>
      <c r="HSU287" s="192"/>
      <c r="HSV287" s="192"/>
      <c r="HSW287" s="192"/>
      <c r="HSX287" s="192"/>
      <c r="HSY287" s="192"/>
      <c r="HSZ287" s="192"/>
      <c r="HTA287" s="192"/>
      <c r="HTB287" s="192"/>
      <c r="HTC287" s="192"/>
      <c r="HTD287" s="192"/>
      <c r="HTE287" s="192"/>
      <c r="HTF287" s="192"/>
      <c r="HTG287" s="192"/>
      <c r="HTH287" s="192"/>
      <c r="HTI287" s="192"/>
      <c r="HTJ287" s="192"/>
      <c r="HTK287" s="192"/>
      <c r="HTL287" s="192"/>
      <c r="HTM287" s="192"/>
      <c r="HTN287" s="192"/>
      <c r="HTO287" s="192"/>
      <c r="HTP287" s="192"/>
      <c r="HTQ287" s="192"/>
      <c r="HTR287" s="192"/>
      <c r="HTS287" s="192"/>
      <c r="HTT287" s="192"/>
      <c r="HTU287" s="192"/>
      <c r="HTV287" s="192"/>
      <c r="HTW287" s="192"/>
      <c r="HTX287" s="192"/>
      <c r="HTY287" s="192"/>
      <c r="HTZ287" s="192"/>
      <c r="HUA287" s="192"/>
      <c r="HUB287" s="192"/>
      <c r="HUC287" s="192"/>
      <c r="HUD287" s="192"/>
      <c r="HUE287" s="192"/>
      <c r="HUF287" s="192"/>
      <c r="HUG287" s="192"/>
      <c r="HUH287" s="192"/>
      <c r="HUI287" s="192"/>
      <c r="HUJ287" s="192"/>
      <c r="HUK287" s="192"/>
      <c r="HUL287" s="192"/>
      <c r="HUM287" s="192"/>
      <c r="HUN287" s="192"/>
      <c r="HUO287" s="192"/>
      <c r="HUP287" s="192"/>
      <c r="HUQ287" s="192"/>
      <c r="HUR287" s="192"/>
      <c r="HUS287" s="192"/>
      <c r="HUT287" s="192"/>
      <c r="HUU287" s="192"/>
      <c r="HUV287" s="192"/>
      <c r="HUW287" s="192"/>
      <c r="HUX287" s="192"/>
      <c r="HUY287" s="192"/>
      <c r="HUZ287" s="192"/>
      <c r="HVA287" s="192"/>
      <c r="HVB287" s="192"/>
      <c r="HVC287" s="192"/>
      <c r="HVD287" s="192"/>
      <c r="HVE287" s="192"/>
      <c r="HVF287" s="192"/>
      <c r="HVG287" s="192"/>
      <c r="HVH287" s="192"/>
      <c r="HVI287" s="192"/>
      <c r="HVJ287" s="192"/>
      <c r="HVK287" s="192"/>
      <c r="HVL287" s="192"/>
      <c r="HVM287" s="192"/>
      <c r="HVN287" s="192"/>
      <c r="HVO287" s="192"/>
      <c r="HVP287" s="192"/>
      <c r="HVQ287" s="192"/>
      <c r="HVR287" s="192"/>
      <c r="HVS287" s="192"/>
      <c r="HVT287" s="192"/>
      <c r="HVU287" s="192"/>
      <c r="HVV287" s="192"/>
      <c r="HVW287" s="192"/>
      <c r="HVX287" s="192"/>
      <c r="HVY287" s="192"/>
      <c r="HVZ287" s="192"/>
      <c r="HWA287" s="192"/>
      <c r="HWB287" s="192"/>
      <c r="HWC287" s="192"/>
      <c r="HWD287" s="192"/>
      <c r="HWE287" s="192"/>
      <c r="HWF287" s="192"/>
      <c r="HWG287" s="192"/>
      <c r="HWH287" s="192"/>
      <c r="HWI287" s="192"/>
      <c r="HWJ287" s="192"/>
      <c r="HWK287" s="192"/>
      <c r="HWL287" s="192"/>
      <c r="HWM287" s="192"/>
      <c r="HWN287" s="192"/>
      <c r="HWO287" s="192"/>
      <c r="HWP287" s="192"/>
      <c r="HWQ287" s="192"/>
      <c r="HWR287" s="192"/>
      <c r="HWS287" s="192"/>
      <c r="HWT287" s="192"/>
      <c r="HWU287" s="192"/>
      <c r="HWV287" s="192"/>
      <c r="HWW287" s="192"/>
      <c r="HWX287" s="192"/>
      <c r="HWY287" s="192"/>
      <c r="HWZ287" s="192"/>
      <c r="HXA287" s="192"/>
      <c r="HXB287" s="192"/>
      <c r="HXC287" s="192"/>
      <c r="HXD287" s="192"/>
      <c r="HXE287" s="192"/>
      <c r="HXF287" s="192"/>
      <c r="HXG287" s="192"/>
      <c r="HXH287" s="192"/>
      <c r="HXI287" s="192"/>
      <c r="HXJ287" s="192"/>
      <c r="HXK287" s="192"/>
      <c r="HXL287" s="192"/>
      <c r="HXM287" s="192"/>
      <c r="HXN287" s="192"/>
      <c r="HXO287" s="192"/>
      <c r="HXP287" s="192"/>
      <c r="HXQ287" s="192"/>
      <c r="HXR287" s="192"/>
      <c r="HXS287" s="192"/>
      <c r="HXT287" s="192"/>
      <c r="HXU287" s="192"/>
      <c r="HXV287" s="192"/>
      <c r="HXW287" s="192"/>
      <c r="HXX287" s="192"/>
      <c r="HXY287" s="192"/>
      <c r="HXZ287" s="192"/>
      <c r="HYA287" s="192"/>
      <c r="HYB287" s="192"/>
      <c r="HYC287" s="192"/>
      <c r="HYD287" s="192"/>
      <c r="HYE287" s="192"/>
      <c r="HYF287" s="192"/>
      <c r="HYG287" s="192"/>
      <c r="HYH287" s="192"/>
      <c r="HYI287" s="192"/>
      <c r="HYJ287" s="192"/>
      <c r="HYK287" s="192"/>
      <c r="HYL287" s="192"/>
      <c r="HYM287" s="192"/>
      <c r="HYN287" s="192"/>
      <c r="HYO287" s="192"/>
      <c r="HYP287" s="192"/>
      <c r="HYQ287" s="192"/>
      <c r="HYR287" s="192"/>
      <c r="HYS287" s="192"/>
      <c r="HYT287" s="192"/>
      <c r="HYU287" s="192"/>
      <c r="HYV287" s="192"/>
      <c r="HYW287" s="192"/>
      <c r="HYX287" s="192"/>
      <c r="HYY287" s="192"/>
      <c r="HYZ287" s="192"/>
      <c r="HZA287" s="192"/>
      <c r="HZB287" s="192"/>
      <c r="HZC287" s="192"/>
      <c r="HZD287" s="192"/>
      <c r="HZE287" s="192"/>
      <c r="HZF287" s="192"/>
      <c r="HZG287" s="192"/>
      <c r="HZH287" s="192"/>
      <c r="HZI287" s="192"/>
      <c r="HZJ287" s="192"/>
      <c r="HZK287" s="192"/>
      <c r="HZL287" s="192"/>
      <c r="HZM287" s="192"/>
      <c r="HZN287" s="192"/>
      <c r="HZO287" s="192"/>
      <c r="HZP287" s="192"/>
      <c r="HZQ287" s="192"/>
      <c r="HZR287" s="192"/>
      <c r="HZS287" s="192"/>
      <c r="HZT287" s="192"/>
      <c r="HZU287" s="192"/>
      <c r="HZV287" s="192"/>
      <c r="HZW287" s="192"/>
      <c r="HZX287" s="192"/>
      <c r="HZY287" s="192"/>
      <c r="HZZ287" s="192"/>
      <c r="IAA287" s="192"/>
      <c r="IAB287" s="192"/>
      <c r="IAC287" s="192"/>
      <c r="IAD287" s="192"/>
      <c r="IAE287" s="192"/>
      <c r="IAF287" s="192"/>
      <c r="IAG287" s="192"/>
      <c r="IAH287" s="192"/>
      <c r="IAI287" s="192"/>
      <c r="IAJ287" s="192"/>
      <c r="IAK287" s="192"/>
      <c r="IAL287" s="192"/>
      <c r="IAM287" s="192"/>
      <c r="IAN287" s="192"/>
      <c r="IAO287" s="192"/>
      <c r="IAP287" s="192"/>
      <c r="IAQ287" s="192"/>
      <c r="IAR287" s="192"/>
      <c r="IAS287" s="192"/>
      <c r="IAT287" s="192"/>
      <c r="IAU287" s="192"/>
      <c r="IAV287" s="192"/>
      <c r="IAW287" s="192"/>
      <c r="IAX287" s="192"/>
      <c r="IAY287" s="192"/>
      <c r="IAZ287" s="192"/>
      <c r="IBA287" s="192"/>
      <c r="IBB287" s="192"/>
      <c r="IBC287" s="192"/>
      <c r="IBD287" s="192"/>
      <c r="IBE287" s="192"/>
      <c r="IBF287" s="192"/>
      <c r="IBG287" s="192"/>
      <c r="IBH287" s="192"/>
      <c r="IBI287" s="192"/>
      <c r="IBJ287" s="192"/>
      <c r="IBK287" s="192"/>
      <c r="IBL287" s="192"/>
      <c r="IBM287" s="192"/>
      <c r="IBN287" s="192"/>
      <c r="IBO287" s="192"/>
      <c r="IBP287" s="192"/>
      <c r="IBQ287" s="192"/>
      <c r="IBR287" s="192"/>
      <c r="IBS287" s="192"/>
      <c r="IBT287" s="192"/>
      <c r="IBU287" s="192"/>
      <c r="IBV287" s="192"/>
      <c r="IBW287" s="192"/>
      <c r="IBX287" s="192"/>
      <c r="IBY287" s="192"/>
      <c r="IBZ287" s="192"/>
      <c r="ICA287" s="192"/>
      <c r="ICB287" s="192"/>
      <c r="ICC287" s="192"/>
      <c r="ICD287" s="192"/>
      <c r="ICE287" s="192"/>
      <c r="ICF287" s="192"/>
      <c r="ICG287" s="192"/>
      <c r="ICH287" s="192"/>
      <c r="ICI287" s="192"/>
      <c r="ICJ287" s="192"/>
      <c r="ICK287" s="192"/>
      <c r="ICL287" s="192"/>
      <c r="ICM287" s="192"/>
      <c r="ICN287" s="192"/>
      <c r="ICO287" s="192"/>
      <c r="ICP287" s="192"/>
      <c r="ICQ287" s="192"/>
      <c r="ICR287" s="192"/>
      <c r="ICS287" s="192"/>
      <c r="ICT287" s="192"/>
      <c r="ICU287" s="192"/>
      <c r="ICV287" s="192"/>
      <c r="ICW287" s="192"/>
      <c r="ICX287" s="192"/>
      <c r="ICY287" s="192"/>
      <c r="ICZ287" s="192"/>
      <c r="IDA287" s="192"/>
      <c r="IDB287" s="192"/>
      <c r="IDC287" s="192"/>
      <c r="IDD287" s="192"/>
      <c r="IDE287" s="192"/>
      <c r="IDF287" s="192"/>
      <c r="IDG287" s="192"/>
      <c r="IDH287" s="192"/>
      <c r="IDI287" s="192"/>
      <c r="IDJ287" s="192"/>
      <c r="IDK287" s="192"/>
      <c r="IDL287" s="192"/>
      <c r="IDM287" s="192"/>
      <c r="IDN287" s="192"/>
      <c r="IDO287" s="192"/>
      <c r="IDP287" s="192"/>
      <c r="IDQ287" s="192"/>
      <c r="IDR287" s="192"/>
      <c r="IDS287" s="192"/>
      <c r="IDT287" s="192"/>
      <c r="IDU287" s="192"/>
      <c r="IDV287" s="192"/>
      <c r="IDW287" s="192"/>
      <c r="IDX287" s="192"/>
      <c r="IDY287" s="192"/>
      <c r="IDZ287" s="192"/>
      <c r="IEA287" s="192"/>
      <c r="IEB287" s="192"/>
      <c r="IEC287" s="192"/>
      <c r="IED287" s="192"/>
      <c r="IEE287" s="192"/>
      <c r="IEF287" s="192"/>
      <c r="IEG287" s="192"/>
      <c r="IEH287" s="192"/>
      <c r="IEI287" s="192"/>
      <c r="IEJ287" s="192"/>
      <c r="IEK287" s="192"/>
      <c r="IEL287" s="192"/>
      <c r="IEM287" s="192"/>
      <c r="IEN287" s="192"/>
      <c r="IEO287" s="192"/>
      <c r="IEP287" s="192"/>
      <c r="IEQ287" s="192"/>
      <c r="IER287" s="192"/>
      <c r="IES287" s="192"/>
      <c r="IET287" s="192"/>
      <c r="IEU287" s="192"/>
      <c r="IEV287" s="192"/>
      <c r="IEW287" s="192"/>
      <c r="IEX287" s="192"/>
      <c r="IEY287" s="192"/>
      <c r="IEZ287" s="192"/>
      <c r="IFA287" s="192"/>
      <c r="IFB287" s="192"/>
      <c r="IFC287" s="192"/>
      <c r="IFD287" s="192"/>
      <c r="IFE287" s="192"/>
      <c r="IFF287" s="192"/>
      <c r="IFG287" s="192"/>
      <c r="IFH287" s="192"/>
      <c r="IFI287" s="192"/>
      <c r="IFJ287" s="192"/>
      <c r="IFK287" s="192"/>
      <c r="IFL287" s="192"/>
      <c r="IFM287" s="192"/>
      <c r="IFN287" s="192"/>
      <c r="IFO287" s="192"/>
      <c r="IFP287" s="192"/>
      <c r="IFQ287" s="192"/>
      <c r="IFR287" s="192"/>
      <c r="IFS287" s="192"/>
      <c r="IFT287" s="192"/>
      <c r="IFU287" s="192"/>
      <c r="IFV287" s="192"/>
      <c r="IFW287" s="192"/>
      <c r="IFX287" s="192"/>
      <c r="IFY287" s="192"/>
      <c r="IFZ287" s="192"/>
      <c r="IGA287" s="192"/>
      <c r="IGB287" s="192"/>
      <c r="IGC287" s="192"/>
      <c r="IGD287" s="192"/>
      <c r="IGE287" s="192"/>
      <c r="IGF287" s="192"/>
      <c r="IGG287" s="192"/>
      <c r="IGH287" s="192"/>
      <c r="IGI287" s="192"/>
      <c r="IGJ287" s="192"/>
      <c r="IGK287" s="192"/>
      <c r="IGL287" s="192"/>
      <c r="IGM287" s="192"/>
      <c r="IGN287" s="192"/>
      <c r="IGO287" s="192"/>
      <c r="IGP287" s="192"/>
      <c r="IGQ287" s="192"/>
      <c r="IGR287" s="192"/>
      <c r="IGS287" s="192"/>
      <c r="IGT287" s="192"/>
      <c r="IGU287" s="192"/>
      <c r="IGV287" s="192"/>
      <c r="IGW287" s="192"/>
      <c r="IGX287" s="192"/>
      <c r="IGY287" s="192"/>
      <c r="IGZ287" s="192"/>
      <c r="IHA287" s="192"/>
      <c r="IHB287" s="192"/>
      <c r="IHC287" s="192"/>
      <c r="IHD287" s="192"/>
      <c r="IHE287" s="192"/>
      <c r="IHF287" s="192"/>
      <c r="IHG287" s="192"/>
      <c r="IHH287" s="192"/>
      <c r="IHI287" s="192"/>
      <c r="IHJ287" s="192"/>
      <c r="IHK287" s="192"/>
      <c r="IHL287" s="192"/>
      <c r="IHM287" s="192"/>
      <c r="IHN287" s="192"/>
      <c r="IHO287" s="192"/>
      <c r="IHP287" s="192"/>
      <c r="IHQ287" s="192"/>
      <c r="IHR287" s="192"/>
      <c r="IHS287" s="192"/>
      <c r="IHT287" s="192"/>
      <c r="IHU287" s="192"/>
      <c r="IHV287" s="192"/>
      <c r="IHW287" s="192"/>
      <c r="IHX287" s="192"/>
      <c r="IHY287" s="192"/>
      <c r="IHZ287" s="192"/>
      <c r="IIA287" s="192"/>
      <c r="IIB287" s="192"/>
      <c r="IIC287" s="192"/>
      <c r="IID287" s="192"/>
      <c r="IIE287" s="192"/>
      <c r="IIF287" s="192"/>
      <c r="IIG287" s="192"/>
      <c r="IIH287" s="192"/>
      <c r="III287" s="192"/>
      <c r="IIJ287" s="192"/>
      <c r="IIK287" s="192"/>
      <c r="IIL287" s="192"/>
      <c r="IIM287" s="192"/>
      <c r="IIN287" s="192"/>
      <c r="IIO287" s="192"/>
      <c r="IIP287" s="192"/>
      <c r="IIQ287" s="192"/>
      <c r="IIR287" s="192"/>
      <c r="IIS287" s="192"/>
      <c r="IIT287" s="192"/>
      <c r="IIU287" s="192"/>
      <c r="IIV287" s="192"/>
      <c r="IIW287" s="192"/>
      <c r="IIX287" s="192"/>
      <c r="IIY287" s="192"/>
      <c r="IIZ287" s="192"/>
      <c r="IJA287" s="192"/>
      <c r="IJB287" s="192"/>
      <c r="IJC287" s="192"/>
      <c r="IJD287" s="192"/>
      <c r="IJE287" s="192"/>
      <c r="IJF287" s="192"/>
      <c r="IJG287" s="192"/>
      <c r="IJH287" s="192"/>
      <c r="IJI287" s="192"/>
      <c r="IJJ287" s="192"/>
      <c r="IJK287" s="192"/>
      <c r="IJL287" s="192"/>
      <c r="IJM287" s="192"/>
      <c r="IJN287" s="192"/>
      <c r="IJO287" s="192"/>
      <c r="IJP287" s="192"/>
      <c r="IJQ287" s="192"/>
      <c r="IJR287" s="192"/>
      <c r="IJS287" s="192"/>
      <c r="IJT287" s="192"/>
      <c r="IJU287" s="192"/>
      <c r="IJV287" s="192"/>
      <c r="IJW287" s="192"/>
      <c r="IJX287" s="192"/>
      <c r="IJY287" s="192"/>
      <c r="IJZ287" s="192"/>
      <c r="IKA287" s="192"/>
      <c r="IKB287" s="192"/>
      <c r="IKC287" s="192"/>
      <c r="IKD287" s="192"/>
      <c r="IKE287" s="192"/>
      <c r="IKF287" s="192"/>
      <c r="IKG287" s="192"/>
      <c r="IKH287" s="192"/>
      <c r="IKI287" s="192"/>
      <c r="IKJ287" s="192"/>
      <c r="IKK287" s="192"/>
      <c r="IKL287" s="192"/>
      <c r="IKM287" s="192"/>
      <c r="IKN287" s="192"/>
      <c r="IKO287" s="192"/>
      <c r="IKP287" s="192"/>
      <c r="IKQ287" s="192"/>
      <c r="IKR287" s="192"/>
      <c r="IKS287" s="192"/>
      <c r="IKT287" s="192"/>
      <c r="IKU287" s="192"/>
      <c r="IKV287" s="192"/>
      <c r="IKW287" s="192"/>
      <c r="IKX287" s="192"/>
      <c r="IKY287" s="192"/>
      <c r="IKZ287" s="192"/>
      <c r="ILA287" s="192"/>
      <c r="ILB287" s="192"/>
      <c r="ILC287" s="192"/>
      <c r="ILD287" s="192"/>
      <c r="ILE287" s="192"/>
      <c r="ILF287" s="192"/>
      <c r="ILG287" s="192"/>
      <c r="ILH287" s="192"/>
      <c r="ILI287" s="192"/>
      <c r="ILJ287" s="192"/>
      <c r="ILK287" s="192"/>
      <c r="ILL287" s="192"/>
      <c r="ILM287" s="192"/>
      <c r="ILN287" s="192"/>
      <c r="ILO287" s="192"/>
      <c r="ILP287" s="192"/>
      <c r="ILQ287" s="192"/>
      <c r="ILR287" s="192"/>
      <c r="ILS287" s="192"/>
      <c r="ILT287" s="192"/>
      <c r="ILU287" s="192"/>
      <c r="ILV287" s="192"/>
      <c r="ILW287" s="192"/>
      <c r="ILX287" s="192"/>
      <c r="ILY287" s="192"/>
      <c r="ILZ287" s="192"/>
      <c r="IMA287" s="192"/>
      <c r="IMB287" s="192"/>
      <c r="IMC287" s="192"/>
      <c r="IMD287" s="192"/>
      <c r="IME287" s="192"/>
      <c r="IMF287" s="192"/>
      <c r="IMG287" s="192"/>
      <c r="IMH287" s="192"/>
      <c r="IMI287" s="192"/>
      <c r="IMJ287" s="192"/>
      <c r="IMK287" s="192"/>
      <c r="IML287" s="192"/>
      <c r="IMM287" s="192"/>
      <c r="IMN287" s="192"/>
      <c r="IMO287" s="192"/>
      <c r="IMP287" s="192"/>
      <c r="IMQ287" s="192"/>
      <c r="IMR287" s="192"/>
      <c r="IMS287" s="192"/>
      <c r="IMT287" s="192"/>
      <c r="IMU287" s="192"/>
      <c r="IMV287" s="192"/>
      <c r="IMW287" s="192"/>
      <c r="IMX287" s="192"/>
      <c r="IMY287" s="192"/>
      <c r="IMZ287" s="192"/>
      <c r="INA287" s="192"/>
      <c r="INB287" s="192"/>
      <c r="INC287" s="192"/>
      <c r="IND287" s="192"/>
      <c r="INE287" s="192"/>
      <c r="INF287" s="192"/>
      <c r="ING287" s="192"/>
      <c r="INH287" s="192"/>
      <c r="INI287" s="192"/>
      <c r="INJ287" s="192"/>
      <c r="INK287" s="192"/>
      <c r="INL287" s="192"/>
      <c r="INM287" s="192"/>
      <c r="INN287" s="192"/>
      <c r="INO287" s="192"/>
      <c r="INP287" s="192"/>
      <c r="INQ287" s="192"/>
      <c r="INR287" s="192"/>
      <c r="INS287" s="192"/>
      <c r="INT287" s="192"/>
      <c r="INU287" s="192"/>
      <c r="INV287" s="192"/>
      <c r="INW287" s="192"/>
      <c r="INX287" s="192"/>
      <c r="INY287" s="192"/>
      <c r="INZ287" s="192"/>
      <c r="IOA287" s="192"/>
      <c r="IOB287" s="192"/>
      <c r="IOC287" s="192"/>
      <c r="IOD287" s="192"/>
      <c r="IOE287" s="192"/>
      <c r="IOF287" s="192"/>
      <c r="IOG287" s="192"/>
      <c r="IOH287" s="192"/>
      <c r="IOI287" s="192"/>
      <c r="IOJ287" s="192"/>
      <c r="IOK287" s="192"/>
      <c r="IOL287" s="192"/>
      <c r="IOM287" s="192"/>
      <c r="ION287" s="192"/>
      <c r="IOO287" s="192"/>
      <c r="IOP287" s="192"/>
      <c r="IOQ287" s="192"/>
      <c r="IOR287" s="192"/>
      <c r="IOS287" s="192"/>
      <c r="IOT287" s="192"/>
      <c r="IOU287" s="192"/>
      <c r="IOV287" s="192"/>
      <c r="IOW287" s="192"/>
      <c r="IOX287" s="192"/>
      <c r="IOY287" s="192"/>
      <c r="IOZ287" s="192"/>
      <c r="IPA287" s="192"/>
      <c r="IPB287" s="192"/>
      <c r="IPC287" s="192"/>
      <c r="IPD287" s="192"/>
      <c r="IPE287" s="192"/>
      <c r="IPF287" s="192"/>
      <c r="IPG287" s="192"/>
      <c r="IPH287" s="192"/>
      <c r="IPI287" s="192"/>
      <c r="IPJ287" s="192"/>
      <c r="IPK287" s="192"/>
      <c r="IPL287" s="192"/>
      <c r="IPM287" s="192"/>
      <c r="IPN287" s="192"/>
      <c r="IPO287" s="192"/>
      <c r="IPP287" s="192"/>
      <c r="IPQ287" s="192"/>
      <c r="IPR287" s="192"/>
      <c r="IPS287" s="192"/>
      <c r="IPT287" s="192"/>
      <c r="IPU287" s="192"/>
      <c r="IPV287" s="192"/>
      <c r="IPW287" s="192"/>
      <c r="IPX287" s="192"/>
      <c r="IPY287" s="192"/>
      <c r="IPZ287" s="192"/>
      <c r="IQA287" s="192"/>
      <c r="IQB287" s="192"/>
      <c r="IQC287" s="192"/>
      <c r="IQD287" s="192"/>
      <c r="IQE287" s="192"/>
      <c r="IQF287" s="192"/>
      <c r="IQG287" s="192"/>
      <c r="IQH287" s="192"/>
      <c r="IQI287" s="192"/>
      <c r="IQJ287" s="192"/>
      <c r="IQK287" s="192"/>
      <c r="IQL287" s="192"/>
      <c r="IQM287" s="192"/>
      <c r="IQN287" s="192"/>
      <c r="IQO287" s="192"/>
      <c r="IQP287" s="192"/>
      <c r="IQQ287" s="192"/>
      <c r="IQR287" s="192"/>
      <c r="IQS287" s="192"/>
      <c r="IQT287" s="192"/>
      <c r="IQU287" s="192"/>
      <c r="IQV287" s="192"/>
      <c r="IQW287" s="192"/>
      <c r="IQX287" s="192"/>
      <c r="IQY287" s="192"/>
      <c r="IQZ287" s="192"/>
      <c r="IRA287" s="192"/>
      <c r="IRB287" s="192"/>
      <c r="IRC287" s="192"/>
      <c r="IRD287" s="192"/>
      <c r="IRE287" s="192"/>
      <c r="IRF287" s="192"/>
      <c r="IRG287" s="192"/>
      <c r="IRH287" s="192"/>
      <c r="IRI287" s="192"/>
      <c r="IRJ287" s="192"/>
      <c r="IRK287" s="192"/>
      <c r="IRL287" s="192"/>
      <c r="IRM287" s="192"/>
      <c r="IRN287" s="192"/>
      <c r="IRO287" s="192"/>
      <c r="IRP287" s="192"/>
      <c r="IRQ287" s="192"/>
      <c r="IRR287" s="192"/>
      <c r="IRS287" s="192"/>
      <c r="IRT287" s="192"/>
      <c r="IRU287" s="192"/>
      <c r="IRV287" s="192"/>
      <c r="IRW287" s="192"/>
      <c r="IRX287" s="192"/>
      <c r="IRY287" s="192"/>
      <c r="IRZ287" s="192"/>
      <c r="ISA287" s="192"/>
      <c r="ISB287" s="192"/>
      <c r="ISC287" s="192"/>
      <c r="ISD287" s="192"/>
      <c r="ISE287" s="192"/>
      <c r="ISF287" s="192"/>
      <c r="ISG287" s="192"/>
      <c r="ISH287" s="192"/>
      <c r="ISI287" s="192"/>
      <c r="ISJ287" s="192"/>
      <c r="ISK287" s="192"/>
      <c r="ISL287" s="192"/>
      <c r="ISM287" s="192"/>
      <c r="ISN287" s="192"/>
      <c r="ISO287" s="192"/>
      <c r="ISP287" s="192"/>
      <c r="ISQ287" s="192"/>
      <c r="ISR287" s="192"/>
      <c r="ISS287" s="192"/>
      <c r="IST287" s="192"/>
      <c r="ISU287" s="192"/>
      <c r="ISV287" s="192"/>
      <c r="ISW287" s="192"/>
      <c r="ISX287" s="192"/>
      <c r="ISY287" s="192"/>
      <c r="ISZ287" s="192"/>
      <c r="ITA287" s="192"/>
      <c r="ITB287" s="192"/>
      <c r="ITC287" s="192"/>
      <c r="ITD287" s="192"/>
      <c r="ITE287" s="192"/>
      <c r="ITF287" s="192"/>
      <c r="ITG287" s="192"/>
      <c r="ITH287" s="192"/>
      <c r="ITI287" s="192"/>
      <c r="ITJ287" s="192"/>
      <c r="ITK287" s="192"/>
      <c r="ITL287" s="192"/>
      <c r="ITM287" s="192"/>
      <c r="ITN287" s="192"/>
      <c r="ITO287" s="192"/>
      <c r="ITP287" s="192"/>
      <c r="ITQ287" s="192"/>
      <c r="ITR287" s="192"/>
      <c r="ITS287" s="192"/>
      <c r="ITT287" s="192"/>
      <c r="ITU287" s="192"/>
      <c r="ITV287" s="192"/>
      <c r="ITW287" s="192"/>
      <c r="ITX287" s="192"/>
      <c r="ITY287" s="192"/>
      <c r="ITZ287" s="192"/>
      <c r="IUA287" s="192"/>
      <c r="IUB287" s="192"/>
      <c r="IUC287" s="192"/>
      <c r="IUD287" s="192"/>
      <c r="IUE287" s="192"/>
      <c r="IUF287" s="192"/>
      <c r="IUG287" s="192"/>
      <c r="IUH287" s="192"/>
      <c r="IUI287" s="192"/>
      <c r="IUJ287" s="192"/>
      <c r="IUK287" s="192"/>
      <c r="IUL287" s="192"/>
      <c r="IUM287" s="192"/>
      <c r="IUN287" s="192"/>
      <c r="IUO287" s="192"/>
      <c r="IUP287" s="192"/>
      <c r="IUQ287" s="192"/>
      <c r="IUR287" s="192"/>
      <c r="IUS287" s="192"/>
      <c r="IUT287" s="192"/>
      <c r="IUU287" s="192"/>
      <c r="IUV287" s="192"/>
      <c r="IUW287" s="192"/>
      <c r="IUX287" s="192"/>
      <c r="IUY287" s="192"/>
      <c r="IUZ287" s="192"/>
      <c r="IVA287" s="192"/>
      <c r="IVB287" s="192"/>
      <c r="IVC287" s="192"/>
      <c r="IVD287" s="192"/>
      <c r="IVE287" s="192"/>
      <c r="IVF287" s="192"/>
      <c r="IVG287" s="192"/>
      <c r="IVH287" s="192"/>
      <c r="IVI287" s="192"/>
      <c r="IVJ287" s="192"/>
      <c r="IVK287" s="192"/>
      <c r="IVL287" s="192"/>
      <c r="IVM287" s="192"/>
      <c r="IVN287" s="192"/>
      <c r="IVO287" s="192"/>
      <c r="IVP287" s="192"/>
      <c r="IVQ287" s="192"/>
      <c r="IVR287" s="192"/>
      <c r="IVS287" s="192"/>
      <c r="IVT287" s="192"/>
      <c r="IVU287" s="192"/>
      <c r="IVV287" s="192"/>
      <c r="IVW287" s="192"/>
      <c r="IVX287" s="192"/>
      <c r="IVY287" s="192"/>
      <c r="IVZ287" s="192"/>
      <c r="IWA287" s="192"/>
      <c r="IWB287" s="192"/>
      <c r="IWC287" s="192"/>
      <c r="IWD287" s="192"/>
      <c r="IWE287" s="192"/>
      <c r="IWF287" s="192"/>
      <c r="IWG287" s="192"/>
      <c r="IWH287" s="192"/>
      <c r="IWI287" s="192"/>
      <c r="IWJ287" s="192"/>
      <c r="IWK287" s="192"/>
      <c r="IWL287" s="192"/>
      <c r="IWM287" s="192"/>
      <c r="IWN287" s="192"/>
      <c r="IWO287" s="192"/>
      <c r="IWP287" s="192"/>
      <c r="IWQ287" s="192"/>
      <c r="IWR287" s="192"/>
      <c r="IWS287" s="192"/>
      <c r="IWT287" s="192"/>
      <c r="IWU287" s="192"/>
      <c r="IWV287" s="192"/>
      <c r="IWW287" s="192"/>
      <c r="IWX287" s="192"/>
      <c r="IWY287" s="192"/>
      <c r="IWZ287" s="192"/>
      <c r="IXA287" s="192"/>
      <c r="IXB287" s="192"/>
      <c r="IXC287" s="192"/>
      <c r="IXD287" s="192"/>
      <c r="IXE287" s="192"/>
      <c r="IXF287" s="192"/>
      <c r="IXG287" s="192"/>
      <c r="IXH287" s="192"/>
      <c r="IXI287" s="192"/>
      <c r="IXJ287" s="192"/>
      <c r="IXK287" s="192"/>
      <c r="IXL287" s="192"/>
      <c r="IXM287" s="192"/>
      <c r="IXN287" s="192"/>
      <c r="IXO287" s="192"/>
      <c r="IXP287" s="192"/>
      <c r="IXQ287" s="192"/>
      <c r="IXR287" s="192"/>
      <c r="IXS287" s="192"/>
      <c r="IXT287" s="192"/>
      <c r="IXU287" s="192"/>
      <c r="IXV287" s="192"/>
      <c r="IXW287" s="192"/>
      <c r="IXX287" s="192"/>
      <c r="IXY287" s="192"/>
      <c r="IXZ287" s="192"/>
      <c r="IYA287" s="192"/>
      <c r="IYB287" s="192"/>
      <c r="IYC287" s="192"/>
      <c r="IYD287" s="192"/>
      <c r="IYE287" s="192"/>
      <c r="IYF287" s="192"/>
      <c r="IYG287" s="192"/>
      <c r="IYH287" s="192"/>
      <c r="IYI287" s="192"/>
      <c r="IYJ287" s="192"/>
      <c r="IYK287" s="192"/>
      <c r="IYL287" s="192"/>
      <c r="IYM287" s="192"/>
      <c r="IYN287" s="192"/>
      <c r="IYO287" s="192"/>
      <c r="IYP287" s="192"/>
      <c r="IYQ287" s="192"/>
      <c r="IYR287" s="192"/>
      <c r="IYS287" s="192"/>
      <c r="IYT287" s="192"/>
      <c r="IYU287" s="192"/>
      <c r="IYV287" s="192"/>
      <c r="IYW287" s="192"/>
      <c r="IYX287" s="192"/>
      <c r="IYY287" s="192"/>
      <c r="IYZ287" s="192"/>
      <c r="IZA287" s="192"/>
      <c r="IZB287" s="192"/>
      <c r="IZC287" s="192"/>
      <c r="IZD287" s="192"/>
      <c r="IZE287" s="192"/>
      <c r="IZF287" s="192"/>
      <c r="IZG287" s="192"/>
      <c r="IZH287" s="192"/>
      <c r="IZI287" s="192"/>
      <c r="IZJ287" s="192"/>
      <c r="IZK287" s="192"/>
      <c r="IZL287" s="192"/>
      <c r="IZM287" s="192"/>
      <c r="IZN287" s="192"/>
      <c r="IZO287" s="192"/>
      <c r="IZP287" s="192"/>
      <c r="IZQ287" s="192"/>
      <c r="IZR287" s="192"/>
      <c r="IZS287" s="192"/>
      <c r="IZT287" s="192"/>
      <c r="IZU287" s="192"/>
      <c r="IZV287" s="192"/>
      <c r="IZW287" s="192"/>
      <c r="IZX287" s="192"/>
      <c r="IZY287" s="192"/>
      <c r="IZZ287" s="192"/>
      <c r="JAA287" s="192"/>
      <c r="JAB287" s="192"/>
      <c r="JAC287" s="192"/>
      <c r="JAD287" s="192"/>
      <c r="JAE287" s="192"/>
      <c r="JAF287" s="192"/>
      <c r="JAG287" s="192"/>
      <c r="JAH287" s="192"/>
      <c r="JAI287" s="192"/>
      <c r="JAJ287" s="192"/>
      <c r="JAK287" s="192"/>
      <c r="JAL287" s="192"/>
      <c r="JAM287" s="192"/>
      <c r="JAN287" s="192"/>
      <c r="JAO287" s="192"/>
      <c r="JAP287" s="192"/>
      <c r="JAQ287" s="192"/>
      <c r="JAR287" s="192"/>
      <c r="JAS287" s="192"/>
      <c r="JAT287" s="192"/>
      <c r="JAU287" s="192"/>
      <c r="JAV287" s="192"/>
      <c r="JAW287" s="192"/>
      <c r="JAX287" s="192"/>
      <c r="JAY287" s="192"/>
      <c r="JAZ287" s="192"/>
      <c r="JBA287" s="192"/>
      <c r="JBB287" s="192"/>
      <c r="JBC287" s="192"/>
      <c r="JBD287" s="192"/>
      <c r="JBE287" s="192"/>
      <c r="JBF287" s="192"/>
      <c r="JBG287" s="192"/>
      <c r="JBH287" s="192"/>
      <c r="JBI287" s="192"/>
      <c r="JBJ287" s="192"/>
      <c r="JBK287" s="192"/>
      <c r="JBL287" s="192"/>
      <c r="JBM287" s="192"/>
      <c r="JBN287" s="192"/>
      <c r="JBO287" s="192"/>
      <c r="JBP287" s="192"/>
      <c r="JBQ287" s="192"/>
      <c r="JBR287" s="192"/>
      <c r="JBS287" s="192"/>
      <c r="JBT287" s="192"/>
      <c r="JBU287" s="192"/>
      <c r="JBV287" s="192"/>
      <c r="JBW287" s="192"/>
      <c r="JBX287" s="192"/>
      <c r="JBY287" s="192"/>
      <c r="JBZ287" s="192"/>
      <c r="JCA287" s="192"/>
      <c r="JCB287" s="192"/>
      <c r="JCC287" s="192"/>
      <c r="JCD287" s="192"/>
      <c r="JCE287" s="192"/>
      <c r="JCF287" s="192"/>
      <c r="JCG287" s="192"/>
      <c r="JCH287" s="192"/>
      <c r="JCI287" s="192"/>
      <c r="JCJ287" s="192"/>
      <c r="JCK287" s="192"/>
      <c r="JCL287" s="192"/>
      <c r="JCM287" s="192"/>
      <c r="JCN287" s="192"/>
      <c r="JCO287" s="192"/>
      <c r="JCP287" s="192"/>
      <c r="JCQ287" s="192"/>
      <c r="JCR287" s="192"/>
      <c r="JCS287" s="192"/>
      <c r="JCT287" s="192"/>
      <c r="JCU287" s="192"/>
      <c r="JCV287" s="192"/>
      <c r="JCW287" s="192"/>
      <c r="JCX287" s="192"/>
      <c r="JCY287" s="192"/>
      <c r="JCZ287" s="192"/>
      <c r="JDA287" s="192"/>
      <c r="JDB287" s="192"/>
      <c r="JDC287" s="192"/>
      <c r="JDD287" s="192"/>
      <c r="JDE287" s="192"/>
      <c r="JDF287" s="192"/>
      <c r="JDG287" s="192"/>
      <c r="JDH287" s="192"/>
      <c r="JDI287" s="192"/>
      <c r="JDJ287" s="192"/>
      <c r="JDK287" s="192"/>
      <c r="JDL287" s="192"/>
      <c r="JDM287" s="192"/>
      <c r="JDN287" s="192"/>
      <c r="JDO287" s="192"/>
      <c r="JDP287" s="192"/>
      <c r="JDQ287" s="192"/>
      <c r="JDR287" s="192"/>
      <c r="JDS287" s="192"/>
      <c r="JDT287" s="192"/>
      <c r="JDU287" s="192"/>
      <c r="JDV287" s="192"/>
      <c r="JDW287" s="192"/>
      <c r="JDX287" s="192"/>
      <c r="JDY287" s="192"/>
      <c r="JDZ287" s="192"/>
      <c r="JEA287" s="192"/>
      <c r="JEB287" s="192"/>
      <c r="JEC287" s="192"/>
      <c r="JED287" s="192"/>
      <c r="JEE287" s="192"/>
      <c r="JEF287" s="192"/>
      <c r="JEG287" s="192"/>
      <c r="JEH287" s="192"/>
      <c r="JEI287" s="192"/>
      <c r="JEJ287" s="192"/>
      <c r="JEK287" s="192"/>
      <c r="JEL287" s="192"/>
      <c r="JEM287" s="192"/>
      <c r="JEN287" s="192"/>
      <c r="JEO287" s="192"/>
      <c r="JEP287" s="192"/>
      <c r="JEQ287" s="192"/>
      <c r="JER287" s="192"/>
      <c r="JES287" s="192"/>
      <c r="JET287" s="192"/>
      <c r="JEU287" s="192"/>
      <c r="JEV287" s="192"/>
      <c r="JEW287" s="192"/>
      <c r="JEX287" s="192"/>
      <c r="JEY287" s="192"/>
      <c r="JEZ287" s="192"/>
      <c r="JFA287" s="192"/>
      <c r="JFB287" s="192"/>
      <c r="JFC287" s="192"/>
      <c r="JFD287" s="192"/>
      <c r="JFE287" s="192"/>
      <c r="JFF287" s="192"/>
      <c r="JFG287" s="192"/>
      <c r="JFH287" s="192"/>
      <c r="JFI287" s="192"/>
      <c r="JFJ287" s="192"/>
      <c r="JFK287" s="192"/>
      <c r="JFL287" s="192"/>
      <c r="JFM287" s="192"/>
      <c r="JFN287" s="192"/>
      <c r="JFO287" s="192"/>
      <c r="JFP287" s="192"/>
      <c r="JFQ287" s="192"/>
      <c r="JFR287" s="192"/>
      <c r="JFS287" s="192"/>
      <c r="JFT287" s="192"/>
      <c r="JFU287" s="192"/>
      <c r="JFV287" s="192"/>
      <c r="JFW287" s="192"/>
      <c r="JFX287" s="192"/>
      <c r="JFY287" s="192"/>
      <c r="JFZ287" s="192"/>
      <c r="JGA287" s="192"/>
      <c r="JGB287" s="192"/>
      <c r="JGC287" s="192"/>
      <c r="JGD287" s="192"/>
      <c r="JGE287" s="192"/>
      <c r="JGF287" s="192"/>
      <c r="JGG287" s="192"/>
      <c r="JGH287" s="192"/>
      <c r="JGI287" s="192"/>
      <c r="JGJ287" s="192"/>
      <c r="JGK287" s="192"/>
      <c r="JGL287" s="192"/>
      <c r="JGM287" s="192"/>
      <c r="JGN287" s="192"/>
      <c r="JGO287" s="192"/>
      <c r="JGP287" s="192"/>
      <c r="JGQ287" s="192"/>
      <c r="JGR287" s="192"/>
      <c r="JGS287" s="192"/>
      <c r="JGT287" s="192"/>
      <c r="JGU287" s="192"/>
      <c r="JGV287" s="192"/>
      <c r="JGW287" s="192"/>
      <c r="JGX287" s="192"/>
      <c r="JGY287" s="192"/>
      <c r="JGZ287" s="192"/>
      <c r="JHA287" s="192"/>
      <c r="JHB287" s="192"/>
      <c r="JHC287" s="192"/>
      <c r="JHD287" s="192"/>
      <c r="JHE287" s="192"/>
      <c r="JHF287" s="192"/>
      <c r="JHG287" s="192"/>
      <c r="JHH287" s="192"/>
      <c r="JHI287" s="192"/>
      <c r="JHJ287" s="192"/>
      <c r="JHK287" s="192"/>
      <c r="JHL287" s="192"/>
      <c r="JHM287" s="192"/>
      <c r="JHN287" s="192"/>
      <c r="JHO287" s="192"/>
      <c r="JHP287" s="192"/>
      <c r="JHQ287" s="192"/>
      <c r="JHR287" s="192"/>
      <c r="JHS287" s="192"/>
      <c r="JHT287" s="192"/>
      <c r="JHU287" s="192"/>
      <c r="JHV287" s="192"/>
      <c r="JHW287" s="192"/>
      <c r="JHX287" s="192"/>
      <c r="JHY287" s="192"/>
      <c r="JHZ287" s="192"/>
      <c r="JIA287" s="192"/>
      <c r="JIB287" s="192"/>
      <c r="JIC287" s="192"/>
      <c r="JID287" s="192"/>
      <c r="JIE287" s="192"/>
      <c r="JIF287" s="192"/>
      <c r="JIG287" s="192"/>
      <c r="JIH287" s="192"/>
      <c r="JII287" s="192"/>
      <c r="JIJ287" s="192"/>
      <c r="JIK287" s="192"/>
      <c r="JIL287" s="192"/>
      <c r="JIM287" s="192"/>
      <c r="JIN287" s="192"/>
      <c r="JIO287" s="192"/>
      <c r="JIP287" s="192"/>
      <c r="JIQ287" s="192"/>
      <c r="JIR287" s="192"/>
      <c r="JIS287" s="192"/>
      <c r="JIT287" s="192"/>
      <c r="JIU287" s="192"/>
      <c r="JIV287" s="192"/>
      <c r="JIW287" s="192"/>
      <c r="JIX287" s="192"/>
      <c r="JIY287" s="192"/>
      <c r="JIZ287" s="192"/>
      <c r="JJA287" s="192"/>
      <c r="JJB287" s="192"/>
      <c r="JJC287" s="192"/>
      <c r="JJD287" s="192"/>
      <c r="JJE287" s="192"/>
      <c r="JJF287" s="192"/>
      <c r="JJG287" s="192"/>
      <c r="JJH287" s="192"/>
      <c r="JJI287" s="192"/>
      <c r="JJJ287" s="192"/>
      <c r="JJK287" s="192"/>
      <c r="JJL287" s="192"/>
      <c r="JJM287" s="192"/>
      <c r="JJN287" s="192"/>
      <c r="JJO287" s="192"/>
      <c r="JJP287" s="192"/>
      <c r="JJQ287" s="192"/>
      <c r="JJR287" s="192"/>
      <c r="JJS287" s="192"/>
      <c r="JJT287" s="192"/>
      <c r="JJU287" s="192"/>
      <c r="JJV287" s="192"/>
      <c r="JJW287" s="192"/>
      <c r="JJX287" s="192"/>
      <c r="JJY287" s="192"/>
      <c r="JJZ287" s="192"/>
      <c r="JKA287" s="192"/>
      <c r="JKB287" s="192"/>
      <c r="JKC287" s="192"/>
      <c r="JKD287" s="192"/>
      <c r="JKE287" s="192"/>
      <c r="JKF287" s="192"/>
      <c r="JKG287" s="192"/>
      <c r="JKH287" s="192"/>
      <c r="JKI287" s="192"/>
      <c r="JKJ287" s="192"/>
      <c r="JKK287" s="192"/>
      <c r="JKL287" s="192"/>
      <c r="JKM287" s="192"/>
      <c r="JKN287" s="192"/>
      <c r="JKO287" s="192"/>
      <c r="JKP287" s="192"/>
      <c r="JKQ287" s="192"/>
      <c r="JKR287" s="192"/>
      <c r="JKS287" s="192"/>
      <c r="JKT287" s="192"/>
      <c r="JKU287" s="192"/>
      <c r="JKV287" s="192"/>
      <c r="JKW287" s="192"/>
      <c r="JKX287" s="192"/>
      <c r="JKY287" s="192"/>
      <c r="JKZ287" s="192"/>
      <c r="JLA287" s="192"/>
      <c r="JLB287" s="192"/>
      <c r="JLC287" s="192"/>
      <c r="JLD287" s="192"/>
      <c r="JLE287" s="192"/>
      <c r="JLF287" s="192"/>
      <c r="JLG287" s="192"/>
      <c r="JLH287" s="192"/>
      <c r="JLI287" s="192"/>
      <c r="JLJ287" s="192"/>
      <c r="JLK287" s="192"/>
      <c r="JLL287" s="192"/>
      <c r="JLM287" s="192"/>
      <c r="JLN287" s="192"/>
      <c r="JLO287" s="192"/>
      <c r="JLP287" s="192"/>
      <c r="JLQ287" s="192"/>
      <c r="JLR287" s="192"/>
      <c r="JLS287" s="192"/>
      <c r="JLT287" s="192"/>
      <c r="JLU287" s="192"/>
      <c r="JLV287" s="192"/>
      <c r="JLW287" s="192"/>
      <c r="JLX287" s="192"/>
      <c r="JLY287" s="192"/>
      <c r="JLZ287" s="192"/>
      <c r="JMA287" s="192"/>
      <c r="JMB287" s="192"/>
      <c r="JMC287" s="192"/>
      <c r="JMD287" s="192"/>
      <c r="JME287" s="192"/>
      <c r="JMF287" s="192"/>
      <c r="JMG287" s="192"/>
      <c r="JMH287" s="192"/>
      <c r="JMI287" s="192"/>
      <c r="JMJ287" s="192"/>
      <c r="JMK287" s="192"/>
      <c r="JML287" s="192"/>
      <c r="JMM287" s="192"/>
      <c r="JMN287" s="192"/>
      <c r="JMO287" s="192"/>
      <c r="JMP287" s="192"/>
      <c r="JMQ287" s="192"/>
      <c r="JMR287" s="192"/>
      <c r="JMS287" s="192"/>
      <c r="JMT287" s="192"/>
      <c r="JMU287" s="192"/>
      <c r="JMV287" s="192"/>
      <c r="JMW287" s="192"/>
      <c r="JMX287" s="192"/>
      <c r="JMY287" s="192"/>
      <c r="JMZ287" s="192"/>
      <c r="JNA287" s="192"/>
      <c r="JNB287" s="192"/>
      <c r="JNC287" s="192"/>
      <c r="JND287" s="192"/>
      <c r="JNE287" s="192"/>
      <c r="JNF287" s="192"/>
      <c r="JNG287" s="192"/>
      <c r="JNH287" s="192"/>
      <c r="JNI287" s="192"/>
      <c r="JNJ287" s="192"/>
      <c r="JNK287" s="192"/>
      <c r="JNL287" s="192"/>
      <c r="JNM287" s="192"/>
      <c r="JNN287" s="192"/>
      <c r="JNO287" s="192"/>
      <c r="JNP287" s="192"/>
      <c r="JNQ287" s="192"/>
      <c r="JNR287" s="192"/>
      <c r="JNS287" s="192"/>
      <c r="JNT287" s="192"/>
      <c r="JNU287" s="192"/>
      <c r="JNV287" s="192"/>
      <c r="JNW287" s="192"/>
      <c r="JNX287" s="192"/>
      <c r="JNY287" s="192"/>
      <c r="JNZ287" s="192"/>
      <c r="JOA287" s="192"/>
      <c r="JOB287" s="192"/>
      <c r="JOC287" s="192"/>
      <c r="JOD287" s="192"/>
      <c r="JOE287" s="192"/>
      <c r="JOF287" s="192"/>
      <c r="JOG287" s="192"/>
      <c r="JOH287" s="192"/>
      <c r="JOI287" s="192"/>
      <c r="JOJ287" s="192"/>
      <c r="JOK287" s="192"/>
      <c r="JOL287" s="192"/>
      <c r="JOM287" s="192"/>
      <c r="JON287" s="192"/>
      <c r="JOO287" s="192"/>
      <c r="JOP287" s="192"/>
      <c r="JOQ287" s="192"/>
      <c r="JOR287" s="192"/>
      <c r="JOS287" s="192"/>
      <c r="JOT287" s="192"/>
      <c r="JOU287" s="192"/>
      <c r="JOV287" s="192"/>
      <c r="JOW287" s="192"/>
      <c r="JOX287" s="192"/>
      <c r="JOY287" s="192"/>
      <c r="JOZ287" s="192"/>
      <c r="JPA287" s="192"/>
      <c r="JPB287" s="192"/>
      <c r="JPC287" s="192"/>
      <c r="JPD287" s="192"/>
      <c r="JPE287" s="192"/>
      <c r="JPF287" s="192"/>
      <c r="JPG287" s="192"/>
      <c r="JPH287" s="192"/>
      <c r="JPI287" s="192"/>
      <c r="JPJ287" s="192"/>
      <c r="JPK287" s="192"/>
      <c r="JPL287" s="192"/>
      <c r="JPM287" s="192"/>
      <c r="JPN287" s="192"/>
      <c r="JPO287" s="192"/>
      <c r="JPP287" s="192"/>
      <c r="JPQ287" s="192"/>
      <c r="JPR287" s="192"/>
      <c r="JPS287" s="192"/>
      <c r="JPT287" s="192"/>
      <c r="JPU287" s="192"/>
      <c r="JPV287" s="192"/>
      <c r="JPW287" s="192"/>
      <c r="JPX287" s="192"/>
      <c r="JPY287" s="192"/>
      <c r="JPZ287" s="192"/>
      <c r="JQA287" s="192"/>
      <c r="JQB287" s="192"/>
      <c r="JQC287" s="192"/>
      <c r="JQD287" s="192"/>
      <c r="JQE287" s="192"/>
      <c r="JQF287" s="192"/>
      <c r="JQG287" s="192"/>
      <c r="JQH287" s="192"/>
      <c r="JQI287" s="192"/>
      <c r="JQJ287" s="192"/>
      <c r="JQK287" s="192"/>
      <c r="JQL287" s="192"/>
      <c r="JQM287" s="192"/>
      <c r="JQN287" s="192"/>
      <c r="JQO287" s="192"/>
      <c r="JQP287" s="192"/>
      <c r="JQQ287" s="192"/>
      <c r="JQR287" s="192"/>
      <c r="JQS287" s="192"/>
      <c r="JQT287" s="192"/>
      <c r="JQU287" s="192"/>
      <c r="JQV287" s="192"/>
      <c r="JQW287" s="192"/>
      <c r="JQX287" s="192"/>
      <c r="JQY287" s="192"/>
      <c r="JQZ287" s="192"/>
      <c r="JRA287" s="192"/>
      <c r="JRB287" s="192"/>
      <c r="JRC287" s="192"/>
      <c r="JRD287" s="192"/>
      <c r="JRE287" s="192"/>
      <c r="JRF287" s="192"/>
      <c r="JRG287" s="192"/>
      <c r="JRH287" s="192"/>
      <c r="JRI287" s="192"/>
      <c r="JRJ287" s="192"/>
      <c r="JRK287" s="192"/>
      <c r="JRL287" s="192"/>
      <c r="JRM287" s="192"/>
      <c r="JRN287" s="192"/>
      <c r="JRO287" s="192"/>
      <c r="JRP287" s="192"/>
      <c r="JRQ287" s="192"/>
      <c r="JRR287" s="192"/>
      <c r="JRS287" s="192"/>
      <c r="JRT287" s="192"/>
      <c r="JRU287" s="192"/>
      <c r="JRV287" s="192"/>
      <c r="JRW287" s="192"/>
      <c r="JRX287" s="192"/>
      <c r="JRY287" s="192"/>
      <c r="JRZ287" s="192"/>
      <c r="JSA287" s="192"/>
      <c r="JSB287" s="192"/>
      <c r="JSC287" s="192"/>
      <c r="JSD287" s="192"/>
      <c r="JSE287" s="192"/>
      <c r="JSF287" s="192"/>
      <c r="JSG287" s="192"/>
      <c r="JSH287" s="192"/>
      <c r="JSI287" s="192"/>
      <c r="JSJ287" s="192"/>
      <c r="JSK287" s="192"/>
      <c r="JSL287" s="192"/>
      <c r="JSM287" s="192"/>
      <c r="JSN287" s="192"/>
      <c r="JSO287" s="192"/>
      <c r="JSP287" s="192"/>
      <c r="JSQ287" s="192"/>
      <c r="JSR287" s="192"/>
      <c r="JSS287" s="192"/>
      <c r="JST287" s="192"/>
      <c r="JSU287" s="192"/>
      <c r="JSV287" s="192"/>
      <c r="JSW287" s="192"/>
      <c r="JSX287" s="192"/>
      <c r="JSY287" s="192"/>
      <c r="JSZ287" s="192"/>
      <c r="JTA287" s="192"/>
      <c r="JTB287" s="192"/>
      <c r="JTC287" s="192"/>
      <c r="JTD287" s="192"/>
      <c r="JTE287" s="192"/>
      <c r="JTF287" s="192"/>
      <c r="JTG287" s="192"/>
      <c r="JTH287" s="192"/>
      <c r="JTI287" s="192"/>
      <c r="JTJ287" s="192"/>
      <c r="JTK287" s="192"/>
      <c r="JTL287" s="192"/>
      <c r="JTM287" s="192"/>
      <c r="JTN287" s="192"/>
      <c r="JTO287" s="192"/>
      <c r="JTP287" s="192"/>
      <c r="JTQ287" s="192"/>
      <c r="JTR287" s="192"/>
      <c r="JTS287" s="192"/>
      <c r="JTT287" s="192"/>
      <c r="JTU287" s="192"/>
      <c r="JTV287" s="192"/>
      <c r="JTW287" s="192"/>
      <c r="JTX287" s="192"/>
      <c r="JTY287" s="192"/>
      <c r="JTZ287" s="192"/>
      <c r="JUA287" s="192"/>
      <c r="JUB287" s="192"/>
      <c r="JUC287" s="192"/>
      <c r="JUD287" s="192"/>
      <c r="JUE287" s="192"/>
      <c r="JUF287" s="192"/>
      <c r="JUG287" s="192"/>
      <c r="JUH287" s="192"/>
      <c r="JUI287" s="192"/>
      <c r="JUJ287" s="192"/>
      <c r="JUK287" s="192"/>
      <c r="JUL287" s="192"/>
      <c r="JUM287" s="192"/>
      <c r="JUN287" s="192"/>
      <c r="JUO287" s="192"/>
      <c r="JUP287" s="192"/>
      <c r="JUQ287" s="192"/>
      <c r="JUR287" s="192"/>
      <c r="JUS287" s="192"/>
      <c r="JUT287" s="192"/>
      <c r="JUU287" s="192"/>
      <c r="JUV287" s="192"/>
      <c r="JUW287" s="192"/>
      <c r="JUX287" s="192"/>
      <c r="JUY287" s="192"/>
      <c r="JUZ287" s="192"/>
      <c r="JVA287" s="192"/>
      <c r="JVB287" s="192"/>
      <c r="JVC287" s="192"/>
      <c r="JVD287" s="192"/>
      <c r="JVE287" s="192"/>
      <c r="JVF287" s="192"/>
      <c r="JVG287" s="192"/>
      <c r="JVH287" s="192"/>
      <c r="JVI287" s="192"/>
      <c r="JVJ287" s="192"/>
      <c r="JVK287" s="192"/>
      <c r="JVL287" s="192"/>
      <c r="JVM287" s="192"/>
      <c r="JVN287" s="192"/>
      <c r="JVO287" s="192"/>
      <c r="JVP287" s="192"/>
      <c r="JVQ287" s="192"/>
      <c r="JVR287" s="192"/>
      <c r="JVS287" s="192"/>
      <c r="JVT287" s="192"/>
      <c r="JVU287" s="192"/>
      <c r="JVV287" s="192"/>
      <c r="JVW287" s="192"/>
      <c r="JVX287" s="192"/>
      <c r="JVY287" s="192"/>
      <c r="JVZ287" s="192"/>
      <c r="JWA287" s="192"/>
      <c r="JWB287" s="192"/>
      <c r="JWC287" s="192"/>
      <c r="JWD287" s="192"/>
      <c r="JWE287" s="192"/>
      <c r="JWF287" s="192"/>
      <c r="JWG287" s="192"/>
      <c r="JWH287" s="192"/>
      <c r="JWI287" s="192"/>
      <c r="JWJ287" s="192"/>
      <c r="JWK287" s="192"/>
      <c r="JWL287" s="192"/>
      <c r="JWM287" s="192"/>
      <c r="JWN287" s="192"/>
      <c r="JWO287" s="192"/>
      <c r="JWP287" s="192"/>
      <c r="JWQ287" s="192"/>
      <c r="JWR287" s="192"/>
      <c r="JWS287" s="192"/>
      <c r="JWT287" s="192"/>
      <c r="JWU287" s="192"/>
      <c r="JWV287" s="192"/>
      <c r="JWW287" s="192"/>
      <c r="JWX287" s="192"/>
      <c r="JWY287" s="192"/>
      <c r="JWZ287" s="192"/>
      <c r="JXA287" s="192"/>
      <c r="JXB287" s="192"/>
      <c r="JXC287" s="192"/>
      <c r="JXD287" s="192"/>
      <c r="JXE287" s="192"/>
      <c r="JXF287" s="192"/>
      <c r="JXG287" s="192"/>
      <c r="JXH287" s="192"/>
      <c r="JXI287" s="192"/>
      <c r="JXJ287" s="192"/>
      <c r="JXK287" s="192"/>
      <c r="JXL287" s="192"/>
      <c r="JXM287" s="192"/>
      <c r="JXN287" s="192"/>
      <c r="JXO287" s="192"/>
      <c r="JXP287" s="192"/>
      <c r="JXQ287" s="192"/>
      <c r="JXR287" s="192"/>
      <c r="JXS287" s="192"/>
      <c r="JXT287" s="192"/>
      <c r="JXU287" s="192"/>
      <c r="JXV287" s="192"/>
      <c r="JXW287" s="192"/>
      <c r="JXX287" s="192"/>
      <c r="JXY287" s="192"/>
      <c r="JXZ287" s="192"/>
      <c r="JYA287" s="192"/>
      <c r="JYB287" s="192"/>
      <c r="JYC287" s="192"/>
      <c r="JYD287" s="192"/>
      <c r="JYE287" s="192"/>
      <c r="JYF287" s="192"/>
      <c r="JYG287" s="192"/>
      <c r="JYH287" s="192"/>
      <c r="JYI287" s="192"/>
      <c r="JYJ287" s="192"/>
      <c r="JYK287" s="192"/>
      <c r="JYL287" s="192"/>
      <c r="JYM287" s="192"/>
      <c r="JYN287" s="192"/>
      <c r="JYO287" s="192"/>
      <c r="JYP287" s="192"/>
      <c r="JYQ287" s="192"/>
      <c r="JYR287" s="192"/>
      <c r="JYS287" s="192"/>
      <c r="JYT287" s="192"/>
      <c r="JYU287" s="192"/>
      <c r="JYV287" s="192"/>
      <c r="JYW287" s="192"/>
      <c r="JYX287" s="192"/>
      <c r="JYY287" s="192"/>
      <c r="JYZ287" s="192"/>
      <c r="JZA287" s="192"/>
      <c r="JZB287" s="192"/>
      <c r="JZC287" s="192"/>
      <c r="JZD287" s="192"/>
      <c r="JZE287" s="192"/>
      <c r="JZF287" s="192"/>
      <c r="JZG287" s="192"/>
      <c r="JZH287" s="192"/>
      <c r="JZI287" s="192"/>
      <c r="JZJ287" s="192"/>
      <c r="JZK287" s="192"/>
      <c r="JZL287" s="192"/>
      <c r="JZM287" s="192"/>
      <c r="JZN287" s="192"/>
      <c r="JZO287" s="192"/>
      <c r="JZP287" s="192"/>
      <c r="JZQ287" s="192"/>
      <c r="JZR287" s="192"/>
      <c r="JZS287" s="192"/>
      <c r="JZT287" s="192"/>
      <c r="JZU287" s="192"/>
      <c r="JZV287" s="192"/>
      <c r="JZW287" s="192"/>
      <c r="JZX287" s="192"/>
      <c r="JZY287" s="192"/>
      <c r="JZZ287" s="192"/>
      <c r="KAA287" s="192"/>
      <c r="KAB287" s="192"/>
      <c r="KAC287" s="192"/>
      <c r="KAD287" s="192"/>
      <c r="KAE287" s="192"/>
      <c r="KAF287" s="192"/>
      <c r="KAG287" s="192"/>
      <c r="KAH287" s="192"/>
      <c r="KAI287" s="192"/>
      <c r="KAJ287" s="192"/>
      <c r="KAK287" s="192"/>
      <c r="KAL287" s="192"/>
      <c r="KAM287" s="192"/>
      <c r="KAN287" s="192"/>
      <c r="KAO287" s="192"/>
      <c r="KAP287" s="192"/>
      <c r="KAQ287" s="192"/>
      <c r="KAR287" s="192"/>
      <c r="KAS287" s="192"/>
      <c r="KAT287" s="192"/>
      <c r="KAU287" s="192"/>
      <c r="KAV287" s="192"/>
      <c r="KAW287" s="192"/>
      <c r="KAX287" s="192"/>
      <c r="KAY287" s="192"/>
      <c r="KAZ287" s="192"/>
      <c r="KBA287" s="192"/>
      <c r="KBB287" s="192"/>
      <c r="KBC287" s="192"/>
      <c r="KBD287" s="192"/>
      <c r="KBE287" s="192"/>
      <c r="KBF287" s="192"/>
      <c r="KBG287" s="192"/>
      <c r="KBH287" s="192"/>
      <c r="KBI287" s="192"/>
      <c r="KBJ287" s="192"/>
      <c r="KBK287" s="192"/>
      <c r="KBL287" s="192"/>
      <c r="KBM287" s="192"/>
      <c r="KBN287" s="192"/>
      <c r="KBO287" s="192"/>
      <c r="KBP287" s="192"/>
      <c r="KBQ287" s="192"/>
      <c r="KBR287" s="192"/>
      <c r="KBS287" s="192"/>
      <c r="KBT287" s="192"/>
      <c r="KBU287" s="192"/>
      <c r="KBV287" s="192"/>
      <c r="KBW287" s="192"/>
      <c r="KBX287" s="192"/>
      <c r="KBY287" s="192"/>
      <c r="KBZ287" s="192"/>
      <c r="KCA287" s="192"/>
      <c r="KCB287" s="192"/>
      <c r="KCC287" s="192"/>
      <c r="KCD287" s="192"/>
      <c r="KCE287" s="192"/>
      <c r="KCF287" s="192"/>
      <c r="KCG287" s="192"/>
      <c r="KCH287" s="192"/>
      <c r="KCI287" s="192"/>
      <c r="KCJ287" s="192"/>
      <c r="KCK287" s="192"/>
      <c r="KCL287" s="192"/>
      <c r="KCM287" s="192"/>
      <c r="KCN287" s="192"/>
      <c r="KCO287" s="192"/>
      <c r="KCP287" s="192"/>
      <c r="KCQ287" s="192"/>
      <c r="KCR287" s="192"/>
      <c r="KCS287" s="192"/>
      <c r="KCT287" s="192"/>
      <c r="KCU287" s="192"/>
      <c r="KCV287" s="192"/>
      <c r="KCW287" s="192"/>
      <c r="KCX287" s="192"/>
      <c r="KCY287" s="192"/>
      <c r="KCZ287" s="192"/>
      <c r="KDA287" s="192"/>
      <c r="KDB287" s="192"/>
      <c r="KDC287" s="192"/>
      <c r="KDD287" s="192"/>
      <c r="KDE287" s="192"/>
      <c r="KDF287" s="192"/>
      <c r="KDG287" s="192"/>
      <c r="KDH287" s="192"/>
      <c r="KDI287" s="192"/>
      <c r="KDJ287" s="192"/>
      <c r="KDK287" s="192"/>
      <c r="KDL287" s="192"/>
      <c r="KDM287" s="192"/>
      <c r="KDN287" s="192"/>
      <c r="KDO287" s="192"/>
      <c r="KDP287" s="192"/>
      <c r="KDQ287" s="192"/>
      <c r="KDR287" s="192"/>
      <c r="KDS287" s="192"/>
      <c r="KDT287" s="192"/>
      <c r="KDU287" s="192"/>
      <c r="KDV287" s="192"/>
      <c r="KDW287" s="192"/>
      <c r="KDX287" s="192"/>
      <c r="KDY287" s="192"/>
      <c r="KDZ287" s="192"/>
      <c r="KEA287" s="192"/>
      <c r="KEB287" s="192"/>
      <c r="KEC287" s="192"/>
      <c r="KED287" s="192"/>
      <c r="KEE287" s="192"/>
      <c r="KEF287" s="192"/>
      <c r="KEG287" s="192"/>
      <c r="KEH287" s="192"/>
      <c r="KEI287" s="192"/>
      <c r="KEJ287" s="192"/>
      <c r="KEK287" s="192"/>
      <c r="KEL287" s="192"/>
      <c r="KEM287" s="192"/>
      <c r="KEN287" s="192"/>
      <c r="KEO287" s="192"/>
      <c r="KEP287" s="192"/>
      <c r="KEQ287" s="192"/>
      <c r="KER287" s="192"/>
      <c r="KES287" s="192"/>
      <c r="KET287" s="192"/>
      <c r="KEU287" s="192"/>
      <c r="KEV287" s="192"/>
      <c r="KEW287" s="192"/>
      <c r="KEX287" s="192"/>
      <c r="KEY287" s="192"/>
      <c r="KEZ287" s="192"/>
      <c r="KFA287" s="192"/>
      <c r="KFB287" s="192"/>
      <c r="KFC287" s="192"/>
      <c r="KFD287" s="192"/>
      <c r="KFE287" s="192"/>
      <c r="KFF287" s="192"/>
      <c r="KFG287" s="192"/>
      <c r="KFH287" s="192"/>
      <c r="KFI287" s="192"/>
      <c r="KFJ287" s="192"/>
      <c r="KFK287" s="192"/>
      <c r="KFL287" s="192"/>
      <c r="KFM287" s="192"/>
      <c r="KFN287" s="192"/>
      <c r="KFO287" s="192"/>
      <c r="KFP287" s="192"/>
      <c r="KFQ287" s="192"/>
      <c r="KFR287" s="192"/>
      <c r="KFS287" s="192"/>
      <c r="KFT287" s="192"/>
      <c r="KFU287" s="192"/>
      <c r="KFV287" s="192"/>
      <c r="KFW287" s="192"/>
      <c r="KFX287" s="192"/>
      <c r="KFY287" s="192"/>
      <c r="KFZ287" s="192"/>
      <c r="KGA287" s="192"/>
      <c r="KGB287" s="192"/>
      <c r="KGC287" s="192"/>
      <c r="KGD287" s="192"/>
      <c r="KGE287" s="192"/>
      <c r="KGF287" s="192"/>
      <c r="KGG287" s="192"/>
      <c r="KGH287" s="192"/>
      <c r="KGI287" s="192"/>
      <c r="KGJ287" s="192"/>
      <c r="KGK287" s="192"/>
      <c r="KGL287" s="192"/>
      <c r="KGM287" s="192"/>
      <c r="KGN287" s="192"/>
      <c r="KGO287" s="192"/>
      <c r="KGP287" s="192"/>
      <c r="KGQ287" s="192"/>
      <c r="KGR287" s="192"/>
      <c r="KGS287" s="192"/>
      <c r="KGT287" s="192"/>
      <c r="KGU287" s="192"/>
      <c r="KGV287" s="192"/>
      <c r="KGW287" s="192"/>
      <c r="KGX287" s="192"/>
      <c r="KGY287" s="192"/>
      <c r="KGZ287" s="192"/>
      <c r="KHA287" s="192"/>
      <c r="KHB287" s="192"/>
      <c r="KHC287" s="192"/>
      <c r="KHD287" s="192"/>
      <c r="KHE287" s="192"/>
      <c r="KHF287" s="192"/>
      <c r="KHG287" s="192"/>
      <c r="KHH287" s="192"/>
      <c r="KHI287" s="192"/>
      <c r="KHJ287" s="192"/>
      <c r="KHK287" s="192"/>
      <c r="KHL287" s="192"/>
      <c r="KHM287" s="192"/>
      <c r="KHN287" s="192"/>
      <c r="KHO287" s="192"/>
      <c r="KHP287" s="192"/>
      <c r="KHQ287" s="192"/>
      <c r="KHR287" s="192"/>
      <c r="KHS287" s="192"/>
      <c r="KHT287" s="192"/>
      <c r="KHU287" s="192"/>
      <c r="KHV287" s="192"/>
      <c r="KHW287" s="192"/>
      <c r="KHX287" s="192"/>
      <c r="KHY287" s="192"/>
      <c r="KHZ287" s="192"/>
      <c r="KIA287" s="192"/>
      <c r="KIB287" s="192"/>
      <c r="KIC287" s="192"/>
      <c r="KID287" s="192"/>
      <c r="KIE287" s="192"/>
      <c r="KIF287" s="192"/>
      <c r="KIG287" s="192"/>
      <c r="KIH287" s="192"/>
      <c r="KII287" s="192"/>
      <c r="KIJ287" s="192"/>
      <c r="KIK287" s="192"/>
      <c r="KIL287" s="192"/>
      <c r="KIM287" s="192"/>
      <c r="KIN287" s="192"/>
      <c r="KIO287" s="192"/>
      <c r="KIP287" s="192"/>
      <c r="KIQ287" s="192"/>
      <c r="KIR287" s="192"/>
      <c r="KIS287" s="192"/>
      <c r="KIT287" s="192"/>
      <c r="KIU287" s="192"/>
      <c r="KIV287" s="192"/>
      <c r="KIW287" s="192"/>
      <c r="KIX287" s="192"/>
      <c r="KIY287" s="192"/>
      <c r="KIZ287" s="192"/>
      <c r="KJA287" s="192"/>
      <c r="KJB287" s="192"/>
      <c r="KJC287" s="192"/>
      <c r="KJD287" s="192"/>
      <c r="KJE287" s="192"/>
      <c r="KJF287" s="192"/>
      <c r="KJG287" s="192"/>
      <c r="KJH287" s="192"/>
      <c r="KJI287" s="192"/>
      <c r="KJJ287" s="192"/>
      <c r="KJK287" s="192"/>
      <c r="KJL287" s="192"/>
      <c r="KJM287" s="192"/>
      <c r="KJN287" s="192"/>
      <c r="KJO287" s="192"/>
      <c r="KJP287" s="192"/>
      <c r="KJQ287" s="192"/>
      <c r="KJR287" s="192"/>
      <c r="KJS287" s="192"/>
      <c r="KJT287" s="192"/>
      <c r="KJU287" s="192"/>
      <c r="KJV287" s="192"/>
      <c r="KJW287" s="192"/>
      <c r="KJX287" s="192"/>
      <c r="KJY287" s="192"/>
      <c r="KJZ287" s="192"/>
      <c r="KKA287" s="192"/>
      <c r="KKB287" s="192"/>
      <c r="KKC287" s="192"/>
      <c r="KKD287" s="192"/>
      <c r="KKE287" s="192"/>
      <c r="KKF287" s="192"/>
      <c r="KKG287" s="192"/>
      <c r="KKH287" s="192"/>
      <c r="KKI287" s="192"/>
      <c r="KKJ287" s="192"/>
      <c r="KKK287" s="192"/>
      <c r="KKL287" s="192"/>
      <c r="KKM287" s="192"/>
      <c r="KKN287" s="192"/>
      <c r="KKO287" s="192"/>
      <c r="KKP287" s="192"/>
      <c r="KKQ287" s="192"/>
      <c r="KKR287" s="192"/>
      <c r="KKS287" s="192"/>
      <c r="KKT287" s="192"/>
      <c r="KKU287" s="192"/>
      <c r="KKV287" s="192"/>
      <c r="KKW287" s="192"/>
      <c r="KKX287" s="192"/>
      <c r="KKY287" s="192"/>
      <c r="KKZ287" s="192"/>
      <c r="KLA287" s="192"/>
      <c r="KLB287" s="192"/>
      <c r="KLC287" s="192"/>
      <c r="KLD287" s="192"/>
      <c r="KLE287" s="192"/>
      <c r="KLF287" s="192"/>
      <c r="KLG287" s="192"/>
      <c r="KLH287" s="192"/>
      <c r="KLI287" s="192"/>
      <c r="KLJ287" s="192"/>
      <c r="KLK287" s="192"/>
      <c r="KLL287" s="192"/>
      <c r="KLM287" s="192"/>
      <c r="KLN287" s="192"/>
      <c r="KLO287" s="192"/>
      <c r="KLP287" s="192"/>
      <c r="KLQ287" s="192"/>
      <c r="KLR287" s="192"/>
      <c r="KLS287" s="192"/>
      <c r="KLT287" s="192"/>
      <c r="KLU287" s="192"/>
      <c r="KLV287" s="192"/>
      <c r="KLW287" s="192"/>
      <c r="KLX287" s="192"/>
      <c r="KLY287" s="192"/>
      <c r="KLZ287" s="192"/>
      <c r="KMA287" s="192"/>
      <c r="KMB287" s="192"/>
      <c r="KMC287" s="192"/>
      <c r="KMD287" s="192"/>
      <c r="KME287" s="192"/>
      <c r="KMF287" s="192"/>
      <c r="KMG287" s="192"/>
      <c r="KMH287" s="192"/>
      <c r="KMI287" s="192"/>
      <c r="KMJ287" s="192"/>
      <c r="KMK287" s="192"/>
      <c r="KML287" s="192"/>
      <c r="KMM287" s="192"/>
      <c r="KMN287" s="192"/>
      <c r="KMO287" s="192"/>
      <c r="KMP287" s="192"/>
      <c r="KMQ287" s="192"/>
      <c r="KMR287" s="192"/>
      <c r="KMS287" s="192"/>
      <c r="KMT287" s="192"/>
      <c r="KMU287" s="192"/>
      <c r="KMV287" s="192"/>
      <c r="KMW287" s="192"/>
      <c r="KMX287" s="192"/>
      <c r="KMY287" s="192"/>
      <c r="KMZ287" s="192"/>
      <c r="KNA287" s="192"/>
      <c r="KNB287" s="192"/>
      <c r="KNC287" s="192"/>
      <c r="KND287" s="192"/>
      <c r="KNE287" s="192"/>
      <c r="KNF287" s="192"/>
      <c r="KNG287" s="192"/>
      <c r="KNH287" s="192"/>
      <c r="KNI287" s="192"/>
      <c r="KNJ287" s="192"/>
      <c r="KNK287" s="192"/>
      <c r="KNL287" s="192"/>
      <c r="KNM287" s="192"/>
      <c r="KNN287" s="192"/>
      <c r="KNO287" s="192"/>
      <c r="KNP287" s="192"/>
      <c r="KNQ287" s="192"/>
      <c r="KNR287" s="192"/>
      <c r="KNS287" s="192"/>
      <c r="KNT287" s="192"/>
      <c r="KNU287" s="192"/>
      <c r="KNV287" s="192"/>
      <c r="KNW287" s="192"/>
      <c r="KNX287" s="192"/>
      <c r="KNY287" s="192"/>
      <c r="KNZ287" s="192"/>
      <c r="KOA287" s="192"/>
      <c r="KOB287" s="192"/>
      <c r="KOC287" s="192"/>
      <c r="KOD287" s="192"/>
      <c r="KOE287" s="192"/>
      <c r="KOF287" s="192"/>
      <c r="KOG287" s="192"/>
      <c r="KOH287" s="192"/>
      <c r="KOI287" s="192"/>
      <c r="KOJ287" s="192"/>
      <c r="KOK287" s="192"/>
      <c r="KOL287" s="192"/>
      <c r="KOM287" s="192"/>
      <c r="KON287" s="192"/>
      <c r="KOO287" s="192"/>
      <c r="KOP287" s="192"/>
      <c r="KOQ287" s="192"/>
      <c r="KOR287" s="192"/>
      <c r="KOS287" s="192"/>
      <c r="KOT287" s="192"/>
      <c r="KOU287" s="192"/>
      <c r="KOV287" s="192"/>
      <c r="KOW287" s="192"/>
      <c r="KOX287" s="192"/>
      <c r="KOY287" s="192"/>
      <c r="KOZ287" s="192"/>
      <c r="KPA287" s="192"/>
      <c r="KPB287" s="192"/>
      <c r="KPC287" s="192"/>
      <c r="KPD287" s="192"/>
      <c r="KPE287" s="192"/>
      <c r="KPF287" s="192"/>
      <c r="KPG287" s="192"/>
      <c r="KPH287" s="192"/>
      <c r="KPI287" s="192"/>
      <c r="KPJ287" s="192"/>
      <c r="KPK287" s="192"/>
      <c r="KPL287" s="192"/>
      <c r="KPM287" s="192"/>
      <c r="KPN287" s="192"/>
      <c r="KPO287" s="192"/>
      <c r="KPP287" s="192"/>
      <c r="KPQ287" s="192"/>
      <c r="KPR287" s="192"/>
      <c r="KPS287" s="192"/>
      <c r="KPT287" s="192"/>
      <c r="KPU287" s="192"/>
      <c r="KPV287" s="192"/>
      <c r="KPW287" s="192"/>
      <c r="KPX287" s="192"/>
      <c r="KPY287" s="192"/>
      <c r="KPZ287" s="192"/>
      <c r="KQA287" s="192"/>
      <c r="KQB287" s="192"/>
      <c r="KQC287" s="192"/>
      <c r="KQD287" s="192"/>
      <c r="KQE287" s="192"/>
      <c r="KQF287" s="192"/>
      <c r="KQG287" s="192"/>
      <c r="KQH287" s="192"/>
      <c r="KQI287" s="192"/>
      <c r="KQJ287" s="192"/>
      <c r="KQK287" s="192"/>
      <c r="KQL287" s="192"/>
      <c r="KQM287" s="192"/>
      <c r="KQN287" s="192"/>
      <c r="KQO287" s="192"/>
      <c r="KQP287" s="192"/>
      <c r="KQQ287" s="192"/>
      <c r="KQR287" s="192"/>
      <c r="KQS287" s="192"/>
      <c r="KQT287" s="192"/>
      <c r="KQU287" s="192"/>
      <c r="KQV287" s="192"/>
      <c r="KQW287" s="192"/>
      <c r="KQX287" s="192"/>
      <c r="KQY287" s="192"/>
      <c r="KQZ287" s="192"/>
      <c r="KRA287" s="192"/>
      <c r="KRB287" s="192"/>
      <c r="KRC287" s="192"/>
      <c r="KRD287" s="192"/>
      <c r="KRE287" s="192"/>
      <c r="KRF287" s="192"/>
      <c r="KRG287" s="192"/>
      <c r="KRH287" s="192"/>
      <c r="KRI287" s="192"/>
      <c r="KRJ287" s="192"/>
      <c r="KRK287" s="192"/>
      <c r="KRL287" s="192"/>
      <c r="KRM287" s="192"/>
      <c r="KRN287" s="192"/>
      <c r="KRO287" s="192"/>
      <c r="KRP287" s="192"/>
      <c r="KRQ287" s="192"/>
      <c r="KRR287" s="192"/>
      <c r="KRS287" s="192"/>
      <c r="KRT287" s="192"/>
      <c r="KRU287" s="192"/>
      <c r="KRV287" s="192"/>
      <c r="KRW287" s="192"/>
      <c r="KRX287" s="192"/>
      <c r="KRY287" s="192"/>
      <c r="KRZ287" s="192"/>
      <c r="KSA287" s="192"/>
      <c r="KSB287" s="192"/>
      <c r="KSC287" s="192"/>
      <c r="KSD287" s="192"/>
      <c r="KSE287" s="192"/>
      <c r="KSF287" s="192"/>
      <c r="KSG287" s="192"/>
      <c r="KSH287" s="192"/>
      <c r="KSI287" s="192"/>
      <c r="KSJ287" s="192"/>
      <c r="KSK287" s="192"/>
      <c r="KSL287" s="192"/>
      <c r="KSM287" s="192"/>
      <c r="KSN287" s="192"/>
      <c r="KSO287" s="192"/>
      <c r="KSP287" s="192"/>
      <c r="KSQ287" s="192"/>
      <c r="KSR287" s="192"/>
      <c r="KSS287" s="192"/>
      <c r="KST287" s="192"/>
      <c r="KSU287" s="192"/>
      <c r="KSV287" s="192"/>
      <c r="KSW287" s="192"/>
      <c r="KSX287" s="192"/>
      <c r="KSY287" s="192"/>
      <c r="KSZ287" s="192"/>
      <c r="KTA287" s="192"/>
      <c r="KTB287" s="192"/>
      <c r="KTC287" s="192"/>
      <c r="KTD287" s="192"/>
      <c r="KTE287" s="192"/>
      <c r="KTF287" s="192"/>
      <c r="KTG287" s="192"/>
      <c r="KTH287" s="192"/>
      <c r="KTI287" s="192"/>
      <c r="KTJ287" s="192"/>
      <c r="KTK287" s="192"/>
      <c r="KTL287" s="192"/>
      <c r="KTM287" s="192"/>
      <c r="KTN287" s="192"/>
      <c r="KTO287" s="192"/>
      <c r="KTP287" s="192"/>
      <c r="KTQ287" s="192"/>
      <c r="KTR287" s="192"/>
      <c r="KTS287" s="192"/>
      <c r="KTT287" s="192"/>
      <c r="KTU287" s="192"/>
      <c r="KTV287" s="192"/>
      <c r="KTW287" s="192"/>
      <c r="KTX287" s="192"/>
      <c r="KTY287" s="192"/>
      <c r="KTZ287" s="192"/>
      <c r="KUA287" s="192"/>
      <c r="KUB287" s="192"/>
      <c r="KUC287" s="192"/>
      <c r="KUD287" s="192"/>
      <c r="KUE287" s="192"/>
      <c r="KUF287" s="192"/>
      <c r="KUG287" s="192"/>
      <c r="KUH287" s="192"/>
      <c r="KUI287" s="192"/>
      <c r="KUJ287" s="192"/>
      <c r="KUK287" s="192"/>
      <c r="KUL287" s="192"/>
      <c r="KUM287" s="192"/>
      <c r="KUN287" s="192"/>
      <c r="KUO287" s="192"/>
      <c r="KUP287" s="192"/>
      <c r="KUQ287" s="192"/>
      <c r="KUR287" s="192"/>
      <c r="KUS287" s="192"/>
      <c r="KUT287" s="192"/>
      <c r="KUU287" s="192"/>
      <c r="KUV287" s="192"/>
      <c r="KUW287" s="192"/>
      <c r="KUX287" s="192"/>
      <c r="KUY287" s="192"/>
      <c r="KUZ287" s="192"/>
      <c r="KVA287" s="192"/>
      <c r="KVB287" s="192"/>
      <c r="KVC287" s="192"/>
      <c r="KVD287" s="192"/>
      <c r="KVE287" s="192"/>
      <c r="KVF287" s="192"/>
      <c r="KVG287" s="192"/>
      <c r="KVH287" s="192"/>
      <c r="KVI287" s="192"/>
      <c r="KVJ287" s="192"/>
      <c r="KVK287" s="192"/>
      <c r="KVL287" s="192"/>
      <c r="KVM287" s="192"/>
      <c r="KVN287" s="192"/>
      <c r="KVO287" s="192"/>
      <c r="KVP287" s="192"/>
      <c r="KVQ287" s="192"/>
      <c r="KVR287" s="192"/>
      <c r="KVS287" s="192"/>
      <c r="KVT287" s="192"/>
      <c r="KVU287" s="192"/>
      <c r="KVV287" s="192"/>
      <c r="KVW287" s="192"/>
      <c r="KVX287" s="192"/>
      <c r="KVY287" s="192"/>
      <c r="KVZ287" s="192"/>
      <c r="KWA287" s="192"/>
      <c r="KWB287" s="192"/>
      <c r="KWC287" s="192"/>
      <c r="KWD287" s="192"/>
      <c r="KWE287" s="192"/>
      <c r="KWF287" s="192"/>
      <c r="KWG287" s="192"/>
      <c r="KWH287" s="192"/>
      <c r="KWI287" s="192"/>
      <c r="KWJ287" s="192"/>
      <c r="KWK287" s="192"/>
      <c r="KWL287" s="192"/>
      <c r="KWM287" s="192"/>
      <c r="KWN287" s="192"/>
      <c r="KWO287" s="192"/>
      <c r="KWP287" s="192"/>
      <c r="KWQ287" s="192"/>
      <c r="KWR287" s="192"/>
      <c r="KWS287" s="192"/>
      <c r="KWT287" s="192"/>
      <c r="KWU287" s="192"/>
      <c r="KWV287" s="192"/>
      <c r="KWW287" s="192"/>
      <c r="KWX287" s="192"/>
      <c r="KWY287" s="192"/>
      <c r="KWZ287" s="192"/>
      <c r="KXA287" s="192"/>
      <c r="KXB287" s="192"/>
      <c r="KXC287" s="192"/>
      <c r="KXD287" s="192"/>
      <c r="KXE287" s="192"/>
      <c r="KXF287" s="192"/>
      <c r="KXG287" s="192"/>
      <c r="KXH287" s="192"/>
      <c r="KXI287" s="192"/>
      <c r="KXJ287" s="192"/>
      <c r="KXK287" s="192"/>
      <c r="KXL287" s="192"/>
      <c r="KXM287" s="192"/>
      <c r="KXN287" s="192"/>
      <c r="KXO287" s="192"/>
      <c r="KXP287" s="192"/>
      <c r="KXQ287" s="192"/>
      <c r="KXR287" s="192"/>
      <c r="KXS287" s="192"/>
      <c r="KXT287" s="192"/>
      <c r="KXU287" s="192"/>
      <c r="KXV287" s="192"/>
      <c r="KXW287" s="192"/>
      <c r="KXX287" s="192"/>
      <c r="KXY287" s="192"/>
      <c r="KXZ287" s="192"/>
      <c r="KYA287" s="192"/>
      <c r="KYB287" s="192"/>
      <c r="KYC287" s="192"/>
      <c r="KYD287" s="192"/>
      <c r="KYE287" s="192"/>
      <c r="KYF287" s="192"/>
      <c r="KYG287" s="192"/>
      <c r="KYH287" s="192"/>
      <c r="KYI287" s="192"/>
      <c r="KYJ287" s="192"/>
      <c r="KYK287" s="192"/>
      <c r="KYL287" s="192"/>
      <c r="KYM287" s="192"/>
      <c r="KYN287" s="192"/>
      <c r="KYO287" s="192"/>
      <c r="KYP287" s="192"/>
      <c r="KYQ287" s="192"/>
      <c r="KYR287" s="192"/>
      <c r="KYS287" s="192"/>
      <c r="KYT287" s="192"/>
      <c r="KYU287" s="192"/>
      <c r="KYV287" s="192"/>
      <c r="KYW287" s="192"/>
      <c r="KYX287" s="192"/>
      <c r="KYY287" s="192"/>
      <c r="KYZ287" s="192"/>
      <c r="KZA287" s="192"/>
      <c r="KZB287" s="192"/>
      <c r="KZC287" s="192"/>
      <c r="KZD287" s="192"/>
      <c r="KZE287" s="192"/>
      <c r="KZF287" s="192"/>
      <c r="KZG287" s="192"/>
      <c r="KZH287" s="192"/>
      <c r="KZI287" s="192"/>
      <c r="KZJ287" s="192"/>
      <c r="KZK287" s="192"/>
      <c r="KZL287" s="192"/>
      <c r="KZM287" s="192"/>
      <c r="KZN287" s="192"/>
      <c r="KZO287" s="192"/>
      <c r="KZP287" s="192"/>
      <c r="KZQ287" s="192"/>
      <c r="KZR287" s="192"/>
      <c r="KZS287" s="192"/>
      <c r="KZT287" s="192"/>
      <c r="KZU287" s="192"/>
      <c r="KZV287" s="192"/>
      <c r="KZW287" s="192"/>
      <c r="KZX287" s="192"/>
      <c r="KZY287" s="192"/>
      <c r="KZZ287" s="192"/>
      <c r="LAA287" s="192"/>
      <c r="LAB287" s="192"/>
      <c r="LAC287" s="192"/>
      <c r="LAD287" s="192"/>
      <c r="LAE287" s="192"/>
      <c r="LAF287" s="192"/>
      <c r="LAG287" s="192"/>
      <c r="LAH287" s="192"/>
      <c r="LAI287" s="192"/>
      <c r="LAJ287" s="192"/>
      <c r="LAK287" s="192"/>
      <c r="LAL287" s="192"/>
      <c r="LAM287" s="192"/>
      <c r="LAN287" s="192"/>
      <c r="LAO287" s="192"/>
      <c r="LAP287" s="192"/>
      <c r="LAQ287" s="192"/>
      <c r="LAR287" s="192"/>
      <c r="LAS287" s="192"/>
      <c r="LAT287" s="192"/>
      <c r="LAU287" s="192"/>
      <c r="LAV287" s="192"/>
      <c r="LAW287" s="192"/>
      <c r="LAX287" s="192"/>
      <c r="LAY287" s="192"/>
      <c r="LAZ287" s="192"/>
      <c r="LBA287" s="192"/>
      <c r="LBB287" s="192"/>
      <c r="LBC287" s="192"/>
      <c r="LBD287" s="192"/>
      <c r="LBE287" s="192"/>
      <c r="LBF287" s="192"/>
      <c r="LBG287" s="192"/>
      <c r="LBH287" s="192"/>
      <c r="LBI287" s="192"/>
      <c r="LBJ287" s="192"/>
      <c r="LBK287" s="192"/>
      <c r="LBL287" s="192"/>
      <c r="LBM287" s="192"/>
      <c r="LBN287" s="192"/>
      <c r="LBO287" s="192"/>
      <c r="LBP287" s="192"/>
      <c r="LBQ287" s="192"/>
      <c r="LBR287" s="192"/>
      <c r="LBS287" s="192"/>
      <c r="LBT287" s="192"/>
      <c r="LBU287" s="192"/>
      <c r="LBV287" s="192"/>
      <c r="LBW287" s="192"/>
      <c r="LBX287" s="192"/>
      <c r="LBY287" s="192"/>
      <c r="LBZ287" s="192"/>
      <c r="LCA287" s="192"/>
      <c r="LCB287" s="192"/>
      <c r="LCC287" s="192"/>
      <c r="LCD287" s="192"/>
      <c r="LCE287" s="192"/>
      <c r="LCF287" s="192"/>
      <c r="LCG287" s="192"/>
      <c r="LCH287" s="192"/>
      <c r="LCI287" s="192"/>
      <c r="LCJ287" s="192"/>
      <c r="LCK287" s="192"/>
      <c r="LCL287" s="192"/>
      <c r="LCM287" s="192"/>
      <c r="LCN287" s="192"/>
      <c r="LCO287" s="192"/>
      <c r="LCP287" s="192"/>
      <c r="LCQ287" s="192"/>
      <c r="LCR287" s="192"/>
      <c r="LCS287" s="192"/>
      <c r="LCT287" s="192"/>
      <c r="LCU287" s="192"/>
      <c r="LCV287" s="192"/>
      <c r="LCW287" s="192"/>
      <c r="LCX287" s="192"/>
      <c r="LCY287" s="192"/>
      <c r="LCZ287" s="192"/>
      <c r="LDA287" s="192"/>
      <c r="LDB287" s="192"/>
      <c r="LDC287" s="192"/>
      <c r="LDD287" s="192"/>
      <c r="LDE287" s="192"/>
      <c r="LDF287" s="192"/>
      <c r="LDG287" s="192"/>
      <c r="LDH287" s="192"/>
      <c r="LDI287" s="192"/>
      <c r="LDJ287" s="192"/>
      <c r="LDK287" s="192"/>
      <c r="LDL287" s="192"/>
      <c r="LDM287" s="192"/>
      <c r="LDN287" s="192"/>
      <c r="LDO287" s="192"/>
      <c r="LDP287" s="192"/>
      <c r="LDQ287" s="192"/>
      <c r="LDR287" s="192"/>
      <c r="LDS287" s="192"/>
      <c r="LDT287" s="192"/>
      <c r="LDU287" s="192"/>
      <c r="LDV287" s="192"/>
      <c r="LDW287" s="192"/>
      <c r="LDX287" s="192"/>
      <c r="LDY287" s="192"/>
      <c r="LDZ287" s="192"/>
      <c r="LEA287" s="192"/>
      <c r="LEB287" s="192"/>
      <c r="LEC287" s="192"/>
      <c r="LED287" s="192"/>
      <c r="LEE287" s="192"/>
      <c r="LEF287" s="192"/>
      <c r="LEG287" s="192"/>
      <c r="LEH287" s="192"/>
      <c r="LEI287" s="192"/>
      <c r="LEJ287" s="192"/>
      <c r="LEK287" s="192"/>
      <c r="LEL287" s="192"/>
      <c r="LEM287" s="192"/>
      <c r="LEN287" s="192"/>
      <c r="LEO287" s="192"/>
      <c r="LEP287" s="192"/>
      <c r="LEQ287" s="192"/>
      <c r="LER287" s="192"/>
      <c r="LES287" s="192"/>
      <c r="LET287" s="192"/>
      <c r="LEU287" s="192"/>
      <c r="LEV287" s="192"/>
      <c r="LEW287" s="192"/>
      <c r="LEX287" s="192"/>
      <c r="LEY287" s="192"/>
      <c r="LEZ287" s="192"/>
      <c r="LFA287" s="192"/>
      <c r="LFB287" s="192"/>
      <c r="LFC287" s="192"/>
      <c r="LFD287" s="192"/>
      <c r="LFE287" s="192"/>
      <c r="LFF287" s="192"/>
      <c r="LFG287" s="192"/>
      <c r="LFH287" s="192"/>
      <c r="LFI287" s="192"/>
      <c r="LFJ287" s="192"/>
      <c r="LFK287" s="192"/>
      <c r="LFL287" s="192"/>
      <c r="LFM287" s="192"/>
      <c r="LFN287" s="192"/>
      <c r="LFO287" s="192"/>
      <c r="LFP287" s="192"/>
      <c r="LFQ287" s="192"/>
      <c r="LFR287" s="192"/>
      <c r="LFS287" s="192"/>
      <c r="LFT287" s="192"/>
      <c r="LFU287" s="192"/>
      <c r="LFV287" s="192"/>
      <c r="LFW287" s="192"/>
      <c r="LFX287" s="192"/>
      <c r="LFY287" s="192"/>
      <c r="LFZ287" s="192"/>
      <c r="LGA287" s="192"/>
      <c r="LGB287" s="192"/>
      <c r="LGC287" s="192"/>
      <c r="LGD287" s="192"/>
      <c r="LGE287" s="192"/>
      <c r="LGF287" s="192"/>
      <c r="LGG287" s="192"/>
      <c r="LGH287" s="192"/>
      <c r="LGI287" s="192"/>
      <c r="LGJ287" s="192"/>
      <c r="LGK287" s="192"/>
      <c r="LGL287" s="192"/>
      <c r="LGM287" s="192"/>
      <c r="LGN287" s="192"/>
      <c r="LGO287" s="192"/>
      <c r="LGP287" s="192"/>
      <c r="LGQ287" s="192"/>
      <c r="LGR287" s="192"/>
      <c r="LGS287" s="192"/>
      <c r="LGT287" s="192"/>
      <c r="LGU287" s="192"/>
      <c r="LGV287" s="192"/>
      <c r="LGW287" s="192"/>
      <c r="LGX287" s="192"/>
      <c r="LGY287" s="192"/>
      <c r="LGZ287" s="192"/>
      <c r="LHA287" s="192"/>
      <c r="LHB287" s="192"/>
      <c r="LHC287" s="192"/>
      <c r="LHD287" s="192"/>
      <c r="LHE287" s="192"/>
      <c r="LHF287" s="192"/>
      <c r="LHG287" s="192"/>
      <c r="LHH287" s="192"/>
      <c r="LHI287" s="192"/>
      <c r="LHJ287" s="192"/>
      <c r="LHK287" s="192"/>
      <c r="LHL287" s="192"/>
      <c r="LHM287" s="192"/>
      <c r="LHN287" s="192"/>
      <c r="LHO287" s="192"/>
      <c r="LHP287" s="192"/>
      <c r="LHQ287" s="192"/>
      <c r="LHR287" s="192"/>
      <c r="LHS287" s="192"/>
      <c r="LHT287" s="192"/>
      <c r="LHU287" s="192"/>
      <c r="LHV287" s="192"/>
      <c r="LHW287" s="192"/>
      <c r="LHX287" s="192"/>
      <c r="LHY287" s="192"/>
      <c r="LHZ287" s="192"/>
      <c r="LIA287" s="192"/>
      <c r="LIB287" s="192"/>
      <c r="LIC287" s="192"/>
      <c r="LID287" s="192"/>
      <c r="LIE287" s="192"/>
      <c r="LIF287" s="192"/>
      <c r="LIG287" s="192"/>
      <c r="LIH287" s="192"/>
      <c r="LII287" s="192"/>
      <c r="LIJ287" s="192"/>
      <c r="LIK287" s="192"/>
      <c r="LIL287" s="192"/>
      <c r="LIM287" s="192"/>
      <c r="LIN287" s="192"/>
      <c r="LIO287" s="192"/>
      <c r="LIP287" s="192"/>
      <c r="LIQ287" s="192"/>
      <c r="LIR287" s="192"/>
      <c r="LIS287" s="192"/>
      <c r="LIT287" s="192"/>
      <c r="LIU287" s="192"/>
      <c r="LIV287" s="192"/>
      <c r="LIW287" s="192"/>
      <c r="LIX287" s="192"/>
      <c r="LIY287" s="192"/>
      <c r="LIZ287" s="192"/>
      <c r="LJA287" s="192"/>
      <c r="LJB287" s="192"/>
      <c r="LJC287" s="192"/>
      <c r="LJD287" s="192"/>
      <c r="LJE287" s="192"/>
      <c r="LJF287" s="192"/>
      <c r="LJG287" s="192"/>
      <c r="LJH287" s="192"/>
      <c r="LJI287" s="192"/>
      <c r="LJJ287" s="192"/>
      <c r="LJK287" s="192"/>
      <c r="LJL287" s="192"/>
      <c r="LJM287" s="192"/>
      <c r="LJN287" s="192"/>
      <c r="LJO287" s="192"/>
      <c r="LJP287" s="192"/>
      <c r="LJQ287" s="192"/>
      <c r="LJR287" s="192"/>
      <c r="LJS287" s="192"/>
      <c r="LJT287" s="192"/>
      <c r="LJU287" s="192"/>
      <c r="LJV287" s="192"/>
      <c r="LJW287" s="192"/>
      <c r="LJX287" s="192"/>
      <c r="LJY287" s="192"/>
      <c r="LJZ287" s="192"/>
      <c r="LKA287" s="192"/>
      <c r="LKB287" s="192"/>
      <c r="LKC287" s="192"/>
      <c r="LKD287" s="192"/>
      <c r="LKE287" s="192"/>
      <c r="LKF287" s="192"/>
      <c r="LKG287" s="192"/>
      <c r="LKH287" s="192"/>
      <c r="LKI287" s="192"/>
      <c r="LKJ287" s="192"/>
      <c r="LKK287" s="192"/>
      <c r="LKL287" s="192"/>
      <c r="LKM287" s="192"/>
      <c r="LKN287" s="192"/>
      <c r="LKO287" s="192"/>
      <c r="LKP287" s="192"/>
      <c r="LKQ287" s="192"/>
      <c r="LKR287" s="192"/>
      <c r="LKS287" s="192"/>
      <c r="LKT287" s="192"/>
      <c r="LKU287" s="192"/>
      <c r="LKV287" s="192"/>
      <c r="LKW287" s="192"/>
      <c r="LKX287" s="192"/>
      <c r="LKY287" s="192"/>
      <c r="LKZ287" s="192"/>
      <c r="LLA287" s="192"/>
      <c r="LLB287" s="192"/>
      <c r="LLC287" s="192"/>
      <c r="LLD287" s="192"/>
      <c r="LLE287" s="192"/>
      <c r="LLF287" s="192"/>
      <c r="LLG287" s="192"/>
      <c r="LLH287" s="192"/>
      <c r="LLI287" s="192"/>
      <c r="LLJ287" s="192"/>
      <c r="LLK287" s="192"/>
      <c r="LLL287" s="192"/>
      <c r="LLM287" s="192"/>
      <c r="LLN287" s="192"/>
      <c r="LLO287" s="192"/>
      <c r="LLP287" s="192"/>
      <c r="LLQ287" s="192"/>
      <c r="LLR287" s="192"/>
      <c r="LLS287" s="192"/>
      <c r="LLT287" s="192"/>
      <c r="LLU287" s="192"/>
      <c r="LLV287" s="192"/>
      <c r="LLW287" s="192"/>
      <c r="LLX287" s="192"/>
      <c r="LLY287" s="192"/>
      <c r="LLZ287" s="192"/>
      <c r="LMA287" s="192"/>
      <c r="LMB287" s="192"/>
      <c r="LMC287" s="192"/>
      <c r="LMD287" s="192"/>
      <c r="LME287" s="192"/>
      <c r="LMF287" s="192"/>
      <c r="LMG287" s="192"/>
      <c r="LMH287" s="192"/>
      <c r="LMI287" s="192"/>
      <c r="LMJ287" s="192"/>
      <c r="LMK287" s="192"/>
      <c r="LML287" s="192"/>
      <c r="LMM287" s="192"/>
      <c r="LMN287" s="192"/>
      <c r="LMO287" s="192"/>
      <c r="LMP287" s="192"/>
      <c r="LMQ287" s="192"/>
      <c r="LMR287" s="192"/>
      <c r="LMS287" s="192"/>
      <c r="LMT287" s="192"/>
      <c r="LMU287" s="192"/>
      <c r="LMV287" s="192"/>
      <c r="LMW287" s="192"/>
      <c r="LMX287" s="192"/>
      <c r="LMY287" s="192"/>
      <c r="LMZ287" s="192"/>
      <c r="LNA287" s="192"/>
      <c r="LNB287" s="192"/>
      <c r="LNC287" s="192"/>
      <c r="LND287" s="192"/>
      <c r="LNE287" s="192"/>
      <c r="LNF287" s="192"/>
      <c r="LNG287" s="192"/>
      <c r="LNH287" s="192"/>
      <c r="LNI287" s="192"/>
      <c r="LNJ287" s="192"/>
      <c r="LNK287" s="192"/>
      <c r="LNL287" s="192"/>
      <c r="LNM287" s="192"/>
      <c r="LNN287" s="192"/>
      <c r="LNO287" s="192"/>
      <c r="LNP287" s="192"/>
      <c r="LNQ287" s="192"/>
      <c r="LNR287" s="192"/>
      <c r="LNS287" s="192"/>
      <c r="LNT287" s="192"/>
      <c r="LNU287" s="192"/>
      <c r="LNV287" s="192"/>
      <c r="LNW287" s="192"/>
      <c r="LNX287" s="192"/>
      <c r="LNY287" s="192"/>
      <c r="LNZ287" s="192"/>
      <c r="LOA287" s="192"/>
      <c r="LOB287" s="192"/>
      <c r="LOC287" s="192"/>
      <c r="LOD287" s="192"/>
      <c r="LOE287" s="192"/>
      <c r="LOF287" s="192"/>
      <c r="LOG287" s="192"/>
      <c r="LOH287" s="192"/>
      <c r="LOI287" s="192"/>
      <c r="LOJ287" s="192"/>
      <c r="LOK287" s="192"/>
      <c r="LOL287" s="192"/>
      <c r="LOM287" s="192"/>
      <c r="LON287" s="192"/>
      <c r="LOO287" s="192"/>
      <c r="LOP287" s="192"/>
      <c r="LOQ287" s="192"/>
      <c r="LOR287" s="192"/>
      <c r="LOS287" s="192"/>
      <c r="LOT287" s="192"/>
      <c r="LOU287" s="192"/>
      <c r="LOV287" s="192"/>
      <c r="LOW287" s="192"/>
      <c r="LOX287" s="192"/>
      <c r="LOY287" s="192"/>
      <c r="LOZ287" s="192"/>
      <c r="LPA287" s="192"/>
      <c r="LPB287" s="192"/>
      <c r="LPC287" s="192"/>
      <c r="LPD287" s="192"/>
      <c r="LPE287" s="192"/>
      <c r="LPF287" s="192"/>
      <c r="LPG287" s="192"/>
      <c r="LPH287" s="192"/>
      <c r="LPI287" s="192"/>
      <c r="LPJ287" s="192"/>
      <c r="LPK287" s="192"/>
      <c r="LPL287" s="192"/>
      <c r="LPM287" s="192"/>
      <c r="LPN287" s="192"/>
      <c r="LPO287" s="192"/>
      <c r="LPP287" s="192"/>
      <c r="LPQ287" s="192"/>
      <c r="LPR287" s="192"/>
      <c r="LPS287" s="192"/>
      <c r="LPT287" s="192"/>
      <c r="LPU287" s="192"/>
      <c r="LPV287" s="192"/>
      <c r="LPW287" s="192"/>
      <c r="LPX287" s="192"/>
      <c r="LPY287" s="192"/>
      <c r="LPZ287" s="192"/>
      <c r="LQA287" s="192"/>
      <c r="LQB287" s="192"/>
      <c r="LQC287" s="192"/>
      <c r="LQD287" s="192"/>
      <c r="LQE287" s="192"/>
      <c r="LQF287" s="192"/>
      <c r="LQG287" s="192"/>
      <c r="LQH287" s="192"/>
      <c r="LQI287" s="192"/>
      <c r="LQJ287" s="192"/>
      <c r="LQK287" s="192"/>
      <c r="LQL287" s="192"/>
      <c r="LQM287" s="192"/>
      <c r="LQN287" s="192"/>
      <c r="LQO287" s="192"/>
      <c r="LQP287" s="192"/>
      <c r="LQQ287" s="192"/>
      <c r="LQR287" s="192"/>
      <c r="LQS287" s="192"/>
      <c r="LQT287" s="192"/>
      <c r="LQU287" s="192"/>
      <c r="LQV287" s="192"/>
      <c r="LQW287" s="192"/>
      <c r="LQX287" s="192"/>
      <c r="LQY287" s="192"/>
      <c r="LQZ287" s="192"/>
      <c r="LRA287" s="192"/>
      <c r="LRB287" s="192"/>
      <c r="LRC287" s="192"/>
      <c r="LRD287" s="192"/>
      <c r="LRE287" s="192"/>
      <c r="LRF287" s="192"/>
      <c r="LRG287" s="192"/>
      <c r="LRH287" s="192"/>
      <c r="LRI287" s="192"/>
      <c r="LRJ287" s="192"/>
      <c r="LRK287" s="192"/>
      <c r="LRL287" s="192"/>
      <c r="LRM287" s="192"/>
      <c r="LRN287" s="192"/>
      <c r="LRO287" s="192"/>
      <c r="LRP287" s="192"/>
      <c r="LRQ287" s="192"/>
      <c r="LRR287" s="192"/>
      <c r="LRS287" s="192"/>
      <c r="LRT287" s="192"/>
      <c r="LRU287" s="192"/>
      <c r="LRV287" s="192"/>
      <c r="LRW287" s="192"/>
      <c r="LRX287" s="192"/>
      <c r="LRY287" s="192"/>
      <c r="LRZ287" s="192"/>
      <c r="LSA287" s="192"/>
      <c r="LSB287" s="192"/>
      <c r="LSC287" s="192"/>
      <c r="LSD287" s="192"/>
      <c r="LSE287" s="192"/>
      <c r="LSF287" s="192"/>
      <c r="LSG287" s="192"/>
      <c r="LSH287" s="192"/>
      <c r="LSI287" s="192"/>
      <c r="LSJ287" s="192"/>
      <c r="LSK287" s="192"/>
      <c r="LSL287" s="192"/>
      <c r="LSM287" s="192"/>
      <c r="LSN287" s="192"/>
      <c r="LSO287" s="192"/>
      <c r="LSP287" s="192"/>
      <c r="LSQ287" s="192"/>
      <c r="LSR287" s="192"/>
      <c r="LSS287" s="192"/>
      <c r="LST287" s="192"/>
      <c r="LSU287" s="192"/>
      <c r="LSV287" s="192"/>
      <c r="LSW287" s="192"/>
      <c r="LSX287" s="192"/>
      <c r="LSY287" s="192"/>
      <c r="LSZ287" s="192"/>
      <c r="LTA287" s="192"/>
      <c r="LTB287" s="192"/>
      <c r="LTC287" s="192"/>
      <c r="LTD287" s="192"/>
      <c r="LTE287" s="192"/>
      <c r="LTF287" s="192"/>
      <c r="LTG287" s="192"/>
      <c r="LTH287" s="192"/>
      <c r="LTI287" s="192"/>
      <c r="LTJ287" s="192"/>
      <c r="LTK287" s="192"/>
      <c r="LTL287" s="192"/>
      <c r="LTM287" s="192"/>
      <c r="LTN287" s="192"/>
      <c r="LTO287" s="192"/>
      <c r="LTP287" s="192"/>
      <c r="LTQ287" s="192"/>
      <c r="LTR287" s="192"/>
      <c r="LTS287" s="192"/>
      <c r="LTT287" s="192"/>
      <c r="LTU287" s="192"/>
      <c r="LTV287" s="192"/>
      <c r="LTW287" s="192"/>
      <c r="LTX287" s="192"/>
      <c r="LTY287" s="192"/>
      <c r="LTZ287" s="192"/>
      <c r="LUA287" s="192"/>
      <c r="LUB287" s="192"/>
      <c r="LUC287" s="192"/>
      <c r="LUD287" s="192"/>
      <c r="LUE287" s="192"/>
      <c r="LUF287" s="192"/>
      <c r="LUG287" s="192"/>
      <c r="LUH287" s="192"/>
      <c r="LUI287" s="192"/>
      <c r="LUJ287" s="192"/>
      <c r="LUK287" s="192"/>
      <c r="LUL287" s="192"/>
      <c r="LUM287" s="192"/>
      <c r="LUN287" s="192"/>
      <c r="LUO287" s="192"/>
      <c r="LUP287" s="192"/>
      <c r="LUQ287" s="192"/>
      <c r="LUR287" s="192"/>
      <c r="LUS287" s="192"/>
      <c r="LUT287" s="192"/>
      <c r="LUU287" s="192"/>
      <c r="LUV287" s="192"/>
      <c r="LUW287" s="192"/>
      <c r="LUX287" s="192"/>
      <c r="LUY287" s="192"/>
      <c r="LUZ287" s="192"/>
      <c r="LVA287" s="192"/>
      <c r="LVB287" s="192"/>
      <c r="LVC287" s="192"/>
      <c r="LVD287" s="192"/>
      <c r="LVE287" s="192"/>
      <c r="LVF287" s="192"/>
      <c r="LVG287" s="192"/>
      <c r="LVH287" s="192"/>
      <c r="LVI287" s="192"/>
      <c r="LVJ287" s="192"/>
      <c r="LVK287" s="192"/>
      <c r="LVL287" s="192"/>
      <c r="LVM287" s="192"/>
      <c r="LVN287" s="192"/>
      <c r="LVO287" s="192"/>
      <c r="LVP287" s="192"/>
      <c r="LVQ287" s="192"/>
      <c r="LVR287" s="192"/>
      <c r="LVS287" s="192"/>
      <c r="LVT287" s="192"/>
      <c r="LVU287" s="192"/>
      <c r="LVV287" s="192"/>
      <c r="LVW287" s="192"/>
      <c r="LVX287" s="192"/>
      <c r="LVY287" s="192"/>
      <c r="LVZ287" s="192"/>
      <c r="LWA287" s="192"/>
      <c r="LWB287" s="192"/>
      <c r="LWC287" s="192"/>
      <c r="LWD287" s="192"/>
      <c r="LWE287" s="192"/>
      <c r="LWF287" s="192"/>
      <c r="LWG287" s="192"/>
      <c r="LWH287" s="192"/>
      <c r="LWI287" s="192"/>
      <c r="LWJ287" s="192"/>
      <c r="LWK287" s="192"/>
      <c r="LWL287" s="192"/>
      <c r="LWM287" s="192"/>
      <c r="LWN287" s="192"/>
      <c r="LWO287" s="192"/>
      <c r="LWP287" s="192"/>
      <c r="LWQ287" s="192"/>
      <c r="LWR287" s="192"/>
      <c r="LWS287" s="192"/>
      <c r="LWT287" s="192"/>
      <c r="LWU287" s="192"/>
      <c r="LWV287" s="192"/>
      <c r="LWW287" s="192"/>
      <c r="LWX287" s="192"/>
      <c r="LWY287" s="192"/>
      <c r="LWZ287" s="192"/>
      <c r="LXA287" s="192"/>
      <c r="LXB287" s="192"/>
      <c r="LXC287" s="192"/>
      <c r="LXD287" s="192"/>
      <c r="LXE287" s="192"/>
      <c r="LXF287" s="192"/>
      <c r="LXG287" s="192"/>
      <c r="LXH287" s="192"/>
      <c r="LXI287" s="192"/>
      <c r="LXJ287" s="192"/>
      <c r="LXK287" s="192"/>
      <c r="LXL287" s="192"/>
      <c r="LXM287" s="192"/>
      <c r="LXN287" s="192"/>
      <c r="LXO287" s="192"/>
      <c r="LXP287" s="192"/>
      <c r="LXQ287" s="192"/>
      <c r="LXR287" s="192"/>
      <c r="LXS287" s="192"/>
      <c r="LXT287" s="192"/>
      <c r="LXU287" s="192"/>
      <c r="LXV287" s="192"/>
      <c r="LXW287" s="192"/>
      <c r="LXX287" s="192"/>
      <c r="LXY287" s="192"/>
      <c r="LXZ287" s="192"/>
      <c r="LYA287" s="192"/>
      <c r="LYB287" s="192"/>
      <c r="LYC287" s="192"/>
      <c r="LYD287" s="192"/>
      <c r="LYE287" s="192"/>
      <c r="LYF287" s="192"/>
      <c r="LYG287" s="192"/>
      <c r="LYH287" s="192"/>
      <c r="LYI287" s="192"/>
      <c r="LYJ287" s="192"/>
      <c r="LYK287" s="192"/>
      <c r="LYL287" s="192"/>
      <c r="LYM287" s="192"/>
      <c r="LYN287" s="192"/>
      <c r="LYO287" s="192"/>
      <c r="LYP287" s="192"/>
      <c r="LYQ287" s="192"/>
      <c r="LYR287" s="192"/>
      <c r="LYS287" s="192"/>
      <c r="LYT287" s="192"/>
      <c r="LYU287" s="192"/>
      <c r="LYV287" s="192"/>
      <c r="LYW287" s="192"/>
      <c r="LYX287" s="192"/>
      <c r="LYY287" s="192"/>
      <c r="LYZ287" s="192"/>
      <c r="LZA287" s="192"/>
      <c r="LZB287" s="192"/>
      <c r="LZC287" s="192"/>
      <c r="LZD287" s="192"/>
      <c r="LZE287" s="192"/>
      <c r="LZF287" s="192"/>
      <c r="LZG287" s="192"/>
      <c r="LZH287" s="192"/>
      <c r="LZI287" s="192"/>
      <c r="LZJ287" s="192"/>
      <c r="LZK287" s="192"/>
      <c r="LZL287" s="192"/>
      <c r="LZM287" s="192"/>
      <c r="LZN287" s="192"/>
      <c r="LZO287" s="192"/>
      <c r="LZP287" s="192"/>
      <c r="LZQ287" s="192"/>
      <c r="LZR287" s="192"/>
      <c r="LZS287" s="192"/>
      <c r="LZT287" s="192"/>
      <c r="LZU287" s="192"/>
      <c r="LZV287" s="192"/>
      <c r="LZW287" s="192"/>
      <c r="LZX287" s="192"/>
      <c r="LZY287" s="192"/>
      <c r="LZZ287" s="192"/>
      <c r="MAA287" s="192"/>
      <c r="MAB287" s="192"/>
      <c r="MAC287" s="192"/>
      <c r="MAD287" s="192"/>
      <c r="MAE287" s="192"/>
      <c r="MAF287" s="192"/>
      <c r="MAG287" s="192"/>
      <c r="MAH287" s="192"/>
      <c r="MAI287" s="192"/>
      <c r="MAJ287" s="192"/>
      <c r="MAK287" s="192"/>
      <c r="MAL287" s="192"/>
      <c r="MAM287" s="192"/>
      <c r="MAN287" s="192"/>
      <c r="MAO287" s="192"/>
      <c r="MAP287" s="192"/>
      <c r="MAQ287" s="192"/>
      <c r="MAR287" s="192"/>
      <c r="MAS287" s="192"/>
      <c r="MAT287" s="192"/>
      <c r="MAU287" s="192"/>
      <c r="MAV287" s="192"/>
      <c r="MAW287" s="192"/>
      <c r="MAX287" s="192"/>
      <c r="MAY287" s="192"/>
      <c r="MAZ287" s="192"/>
      <c r="MBA287" s="192"/>
      <c r="MBB287" s="192"/>
      <c r="MBC287" s="192"/>
      <c r="MBD287" s="192"/>
      <c r="MBE287" s="192"/>
      <c r="MBF287" s="192"/>
      <c r="MBG287" s="192"/>
      <c r="MBH287" s="192"/>
      <c r="MBI287" s="192"/>
      <c r="MBJ287" s="192"/>
      <c r="MBK287" s="192"/>
      <c r="MBL287" s="192"/>
      <c r="MBM287" s="192"/>
      <c r="MBN287" s="192"/>
      <c r="MBO287" s="192"/>
      <c r="MBP287" s="192"/>
      <c r="MBQ287" s="192"/>
      <c r="MBR287" s="192"/>
      <c r="MBS287" s="192"/>
      <c r="MBT287" s="192"/>
      <c r="MBU287" s="192"/>
      <c r="MBV287" s="192"/>
      <c r="MBW287" s="192"/>
      <c r="MBX287" s="192"/>
      <c r="MBY287" s="192"/>
      <c r="MBZ287" s="192"/>
      <c r="MCA287" s="192"/>
      <c r="MCB287" s="192"/>
      <c r="MCC287" s="192"/>
      <c r="MCD287" s="192"/>
      <c r="MCE287" s="192"/>
      <c r="MCF287" s="192"/>
      <c r="MCG287" s="192"/>
      <c r="MCH287" s="192"/>
      <c r="MCI287" s="192"/>
      <c r="MCJ287" s="192"/>
      <c r="MCK287" s="192"/>
      <c r="MCL287" s="192"/>
      <c r="MCM287" s="192"/>
      <c r="MCN287" s="192"/>
      <c r="MCO287" s="192"/>
      <c r="MCP287" s="192"/>
      <c r="MCQ287" s="192"/>
      <c r="MCR287" s="192"/>
      <c r="MCS287" s="192"/>
      <c r="MCT287" s="192"/>
      <c r="MCU287" s="192"/>
      <c r="MCV287" s="192"/>
      <c r="MCW287" s="192"/>
      <c r="MCX287" s="192"/>
      <c r="MCY287" s="192"/>
      <c r="MCZ287" s="192"/>
      <c r="MDA287" s="192"/>
      <c r="MDB287" s="192"/>
      <c r="MDC287" s="192"/>
      <c r="MDD287" s="192"/>
      <c r="MDE287" s="192"/>
      <c r="MDF287" s="192"/>
      <c r="MDG287" s="192"/>
      <c r="MDH287" s="192"/>
      <c r="MDI287" s="192"/>
      <c r="MDJ287" s="192"/>
      <c r="MDK287" s="192"/>
      <c r="MDL287" s="192"/>
      <c r="MDM287" s="192"/>
      <c r="MDN287" s="192"/>
      <c r="MDO287" s="192"/>
      <c r="MDP287" s="192"/>
      <c r="MDQ287" s="192"/>
      <c r="MDR287" s="192"/>
      <c r="MDS287" s="192"/>
      <c r="MDT287" s="192"/>
      <c r="MDU287" s="192"/>
      <c r="MDV287" s="192"/>
      <c r="MDW287" s="192"/>
      <c r="MDX287" s="192"/>
      <c r="MDY287" s="192"/>
      <c r="MDZ287" s="192"/>
      <c r="MEA287" s="192"/>
      <c r="MEB287" s="192"/>
      <c r="MEC287" s="192"/>
      <c r="MED287" s="192"/>
      <c r="MEE287" s="192"/>
      <c r="MEF287" s="192"/>
      <c r="MEG287" s="192"/>
      <c r="MEH287" s="192"/>
      <c r="MEI287" s="192"/>
      <c r="MEJ287" s="192"/>
      <c r="MEK287" s="192"/>
      <c r="MEL287" s="192"/>
      <c r="MEM287" s="192"/>
      <c r="MEN287" s="192"/>
      <c r="MEO287" s="192"/>
      <c r="MEP287" s="192"/>
      <c r="MEQ287" s="192"/>
      <c r="MER287" s="192"/>
      <c r="MES287" s="192"/>
      <c r="MET287" s="192"/>
      <c r="MEU287" s="192"/>
      <c r="MEV287" s="192"/>
      <c r="MEW287" s="192"/>
      <c r="MEX287" s="192"/>
      <c r="MEY287" s="192"/>
      <c r="MEZ287" s="192"/>
      <c r="MFA287" s="192"/>
      <c r="MFB287" s="192"/>
      <c r="MFC287" s="192"/>
      <c r="MFD287" s="192"/>
      <c r="MFE287" s="192"/>
      <c r="MFF287" s="192"/>
      <c r="MFG287" s="192"/>
      <c r="MFH287" s="192"/>
      <c r="MFI287" s="192"/>
      <c r="MFJ287" s="192"/>
      <c r="MFK287" s="192"/>
      <c r="MFL287" s="192"/>
      <c r="MFM287" s="192"/>
      <c r="MFN287" s="192"/>
      <c r="MFO287" s="192"/>
      <c r="MFP287" s="192"/>
      <c r="MFQ287" s="192"/>
      <c r="MFR287" s="192"/>
      <c r="MFS287" s="192"/>
      <c r="MFT287" s="192"/>
      <c r="MFU287" s="192"/>
      <c r="MFV287" s="192"/>
      <c r="MFW287" s="192"/>
      <c r="MFX287" s="192"/>
      <c r="MFY287" s="192"/>
      <c r="MFZ287" s="192"/>
      <c r="MGA287" s="192"/>
      <c r="MGB287" s="192"/>
      <c r="MGC287" s="192"/>
      <c r="MGD287" s="192"/>
      <c r="MGE287" s="192"/>
      <c r="MGF287" s="192"/>
      <c r="MGG287" s="192"/>
      <c r="MGH287" s="192"/>
      <c r="MGI287" s="192"/>
      <c r="MGJ287" s="192"/>
      <c r="MGK287" s="192"/>
      <c r="MGL287" s="192"/>
      <c r="MGM287" s="192"/>
      <c r="MGN287" s="192"/>
      <c r="MGO287" s="192"/>
      <c r="MGP287" s="192"/>
      <c r="MGQ287" s="192"/>
      <c r="MGR287" s="192"/>
      <c r="MGS287" s="192"/>
      <c r="MGT287" s="192"/>
      <c r="MGU287" s="192"/>
      <c r="MGV287" s="192"/>
      <c r="MGW287" s="192"/>
      <c r="MGX287" s="192"/>
      <c r="MGY287" s="192"/>
      <c r="MGZ287" s="192"/>
      <c r="MHA287" s="192"/>
      <c r="MHB287" s="192"/>
      <c r="MHC287" s="192"/>
      <c r="MHD287" s="192"/>
      <c r="MHE287" s="192"/>
      <c r="MHF287" s="192"/>
      <c r="MHG287" s="192"/>
      <c r="MHH287" s="192"/>
      <c r="MHI287" s="192"/>
      <c r="MHJ287" s="192"/>
      <c r="MHK287" s="192"/>
      <c r="MHL287" s="192"/>
      <c r="MHM287" s="192"/>
      <c r="MHN287" s="192"/>
      <c r="MHO287" s="192"/>
      <c r="MHP287" s="192"/>
      <c r="MHQ287" s="192"/>
      <c r="MHR287" s="192"/>
      <c r="MHS287" s="192"/>
      <c r="MHT287" s="192"/>
      <c r="MHU287" s="192"/>
      <c r="MHV287" s="192"/>
      <c r="MHW287" s="192"/>
      <c r="MHX287" s="192"/>
      <c r="MHY287" s="192"/>
      <c r="MHZ287" s="192"/>
      <c r="MIA287" s="192"/>
      <c r="MIB287" s="192"/>
      <c r="MIC287" s="192"/>
      <c r="MID287" s="192"/>
      <c r="MIE287" s="192"/>
      <c r="MIF287" s="192"/>
      <c r="MIG287" s="192"/>
      <c r="MIH287" s="192"/>
      <c r="MII287" s="192"/>
      <c r="MIJ287" s="192"/>
      <c r="MIK287" s="192"/>
      <c r="MIL287" s="192"/>
      <c r="MIM287" s="192"/>
      <c r="MIN287" s="192"/>
      <c r="MIO287" s="192"/>
      <c r="MIP287" s="192"/>
      <c r="MIQ287" s="192"/>
      <c r="MIR287" s="192"/>
      <c r="MIS287" s="192"/>
      <c r="MIT287" s="192"/>
      <c r="MIU287" s="192"/>
      <c r="MIV287" s="192"/>
      <c r="MIW287" s="192"/>
      <c r="MIX287" s="192"/>
      <c r="MIY287" s="192"/>
      <c r="MIZ287" s="192"/>
      <c r="MJA287" s="192"/>
      <c r="MJB287" s="192"/>
      <c r="MJC287" s="192"/>
      <c r="MJD287" s="192"/>
      <c r="MJE287" s="192"/>
      <c r="MJF287" s="192"/>
      <c r="MJG287" s="192"/>
      <c r="MJH287" s="192"/>
      <c r="MJI287" s="192"/>
      <c r="MJJ287" s="192"/>
      <c r="MJK287" s="192"/>
      <c r="MJL287" s="192"/>
      <c r="MJM287" s="192"/>
      <c r="MJN287" s="192"/>
      <c r="MJO287" s="192"/>
      <c r="MJP287" s="192"/>
      <c r="MJQ287" s="192"/>
      <c r="MJR287" s="192"/>
      <c r="MJS287" s="192"/>
      <c r="MJT287" s="192"/>
      <c r="MJU287" s="192"/>
      <c r="MJV287" s="192"/>
      <c r="MJW287" s="192"/>
      <c r="MJX287" s="192"/>
      <c r="MJY287" s="192"/>
      <c r="MJZ287" s="192"/>
      <c r="MKA287" s="192"/>
      <c r="MKB287" s="192"/>
      <c r="MKC287" s="192"/>
      <c r="MKD287" s="192"/>
      <c r="MKE287" s="192"/>
      <c r="MKF287" s="192"/>
      <c r="MKG287" s="192"/>
      <c r="MKH287" s="192"/>
      <c r="MKI287" s="192"/>
      <c r="MKJ287" s="192"/>
      <c r="MKK287" s="192"/>
      <c r="MKL287" s="192"/>
      <c r="MKM287" s="192"/>
      <c r="MKN287" s="192"/>
      <c r="MKO287" s="192"/>
      <c r="MKP287" s="192"/>
      <c r="MKQ287" s="192"/>
      <c r="MKR287" s="192"/>
      <c r="MKS287" s="192"/>
      <c r="MKT287" s="192"/>
      <c r="MKU287" s="192"/>
      <c r="MKV287" s="192"/>
      <c r="MKW287" s="192"/>
      <c r="MKX287" s="192"/>
      <c r="MKY287" s="192"/>
      <c r="MKZ287" s="192"/>
      <c r="MLA287" s="192"/>
      <c r="MLB287" s="192"/>
      <c r="MLC287" s="192"/>
      <c r="MLD287" s="192"/>
      <c r="MLE287" s="192"/>
      <c r="MLF287" s="192"/>
      <c r="MLG287" s="192"/>
      <c r="MLH287" s="192"/>
      <c r="MLI287" s="192"/>
      <c r="MLJ287" s="192"/>
      <c r="MLK287" s="192"/>
      <c r="MLL287" s="192"/>
      <c r="MLM287" s="192"/>
      <c r="MLN287" s="192"/>
      <c r="MLO287" s="192"/>
      <c r="MLP287" s="192"/>
      <c r="MLQ287" s="192"/>
      <c r="MLR287" s="192"/>
      <c r="MLS287" s="192"/>
      <c r="MLT287" s="192"/>
      <c r="MLU287" s="192"/>
      <c r="MLV287" s="192"/>
      <c r="MLW287" s="192"/>
      <c r="MLX287" s="192"/>
      <c r="MLY287" s="192"/>
      <c r="MLZ287" s="192"/>
      <c r="MMA287" s="192"/>
      <c r="MMB287" s="192"/>
      <c r="MMC287" s="192"/>
      <c r="MMD287" s="192"/>
      <c r="MME287" s="192"/>
      <c r="MMF287" s="192"/>
      <c r="MMG287" s="192"/>
      <c r="MMH287" s="192"/>
      <c r="MMI287" s="192"/>
      <c r="MMJ287" s="192"/>
      <c r="MMK287" s="192"/>
      <c r="MML287" s="192"/>
      <c r="MMM287" s="192"/>
      <c r="MMN287" s="192"/>
      <c r="MMO287" s="192"/>
      <c r="MMP287" s="192"/>
      <c r="MMQ287" s="192"/>
      <c r="MMR287" s="192"/>
      <c r="MMS287" s="192"/>
      <c r="MMT287" s="192"/>
      <c r="MMU287" s="192"/>
      <c r="MMV287" s="192"/>
      <c r="MMW287" s="192"/>
      <c r="MMX287" s="192"/>
      <c r="MMY287" s="192"/>
      <c r="MMZ287" s="192"/>
      <c r="MNA287" s="192"/>
      <c r="MNB287" s="192"/>
      <c r="MNC287" s="192"/>
      <c r="MND287" s="192"/>
      <c r="MNE287" s="192"/>
      <c r="MNF287" s="192"/>
      <c r="MNG287" s="192"/>
      <c r="MNH287" s="192"/>
      <c r="MNI287" s="192"/>
      <c r="MNJ287" s="192"/>
      <c r="MNK287" s="192"/>
      <c r="MNL287" s="192"/>
      <c r="MNM287" s="192"/>
      <c r="MNN287" s="192"/>
      <c r="MNO287" s="192"/>
      <c r="MNP287" s="192"/>
      <c r="MNQ287" s="192"/>
      <c r="MNR287" s="192"/>
      <c r="MNS287" s="192"/>
      <c r="MNT287" s="192"/>
      <c r="MNU287" s="192"/>
      <c r="MNV287" s="192"/>
      <c r="MNW287" s="192"/>
      <c r="MNX287" s="192"/>
      <c r="MNY287" s="192"/>
      <c r="MNZ287" s="192"/>
      <c r="MOA287" s="192"/>
      <c r="MOB287" s="192"/>
      <c r="MOC287" s="192"/>
      <c r="MOD287" s="192"/>
      <c r="MOE287" s="192"/>
      <c r="MOF287" s="192"/>
      <c r="MOG287" s="192"/>
      <c r="MOH287" s="192"/>
      <c r="MOI287" s="192"/>
      <c r="MOJ287" s="192"/>
      <c r="MOK287" s="192"/>
      <c r="MOL287" s="192"/>
      <c r="MOM287" s="192"/>
      <c r="MON287" s="192"/>
      <c r="MOO287" s="192"/>
      <c r="MOP287" s="192"/>
      <c r="MOQ287" s="192"/>
      <c r="MOR287" s="192"/>
      <c r="MOS287" s="192"/>
      <c r="MOT287" s="192"/>
      <c r="MOU287" s="192"/>
      <c r="MOV287" s="192"/>
      <c r="MOW287" s="192"/>
      <c r="MOX287" s="192"/>
      <c r="MOY287" s="192"/>
      <c r="MOZ287" s="192"/>
      <c r="MPA287" s="192"/>
      <c r="MPB287" s="192"/>
      <c r="MPC287" s="192"/>
      <c r="MPD287" s="192"/>
      <c r="MPE287" s="192"/>
      <c r="MPF287" s="192"/>
      <c r="MPG287" s="192"/>
      <c r="MPH287" s="192"/>
      <c r="MPI287" s="192"/>
      <c r="MPJ287" s="192"/>
      <c r="MPK287" s="192"/>
      <c r="MPL287" s="192"/>
      <c r="MPM287" s="192"/>
      <c r="MPN287" s="192"/>
      <c r="MPO287" s="192"/>
      <c r="MPP287" s="192"/>
      <c r="MPQ287" s="192"/>
      <c r="MPR287" s="192"/>
      <c r="MPS287" s="192"/>
      <c r="MPT287" s="192"/>
      <c r="MPU287" s="192"/>
      <c r="MPV287" s="192"/>
      <c r="MPW287" s="192"/>
      <c r="MPX287" s="192"/>
      <c r="MPY287" s="192"/>
      <c r="MPZ287" s="192"/>
      <c r="MQA287" s="192"/>
      <c r="MQB287" s="192"/>
      <c r="MQC287" s="192"/>
      <c r="MQD287" s="192"/>
      <c r="MQE287" s="192"/>
      <c r="MQF287" s="192"/>
      <c r="MQG287" s="192"/>
      <c r="MQH287" s="192"/>
      <c r="MQI287" s="192"/>
      <c r="MQJ287" s="192"/>
      <c r="MQK287" s="192"/>
      <c r="MQL287" s="192"/>
      <c r="MQM287" s="192"/>
      <c r="MQN287" s="192"/>
      <c r="MQO287" s="192"/>
      <c r="MQP287" s="192"/>
      <c r="MQQ287" s="192"/>
      <c r="MQR287" s="192"/>
      <c r="MQS287" s="192"/>
      <c r="MQT287" s="192"/>
      <c r="MQU287" s="192"/>
      <c r="MQV287" s="192"/>
      <c r="MQW287" s="192"/>
      <c r="MQX287" s="192"/>
      <c r="MQY287" s="192"/>
      <c r="MQZ287" s="192"/>
      <c r="MRA287" s="192"/>
      <c r="MRB287" s="192"/>
      <c r="MRC287" s="192"/>
      <c r="MRD287" s="192"/>
      <c r="MRE287" s="192"/>
      <c r="MRF287" s="192"/>
      <c r="MRG287" s="192"/>
      <c r="MRH287" s="192"/>
      <c r="MRI287" s="192"/>
      <c r="MRJ287" s="192"/>
      <c r="MRK287" s="192"/>
      <c r="MRL287" s="192"/>
      <c r="MRM287" s="192"/>
      <c r="MRN287" s="192"/>
      <c r="MRO287" s="192"/>
      <c r="MRP287" s="192"/>
      <c r="MRQ287" s="192"/>
      <c r="MRR287" s="192"/>
      <c r="MRS287" s="192"/>
      <c r="MRT287" s="192"/>
      <c r="MRU287" s="192"/>
      <c r="MRV287" s="192"/>
      <c r="MRW287" s="192"/>
      <c r="MRX287" s="192"/>
      <c r="MRY287" s="192"/>
      <c r="MRZ287" s="192"/>
      <c r="MSA287" s="192"/>
      <c r="MSB287" s="192"/>
      <c r="MSC287" s="192"/>
      <c r="MSD287" s="192"/>
      <c r="MSE287" s="192"/>
      <c r="MSF287" s="192"/>
      <c r="MSG287" s="192"/>
      <c r="MSH287" s="192"/>
      <c r="MSI287" s="192"/>
      <c r="MSJ287" s="192"/>
      <c r="MSK287" s="192"/>
      <c r="MSL287" s="192"/>
      <c r="MSM287" s="192"/>
      <c r="MSN287" s="192"/>
      <c r="MSO287" s="192"/>
      <c r="MSP287" s="192"/>
      <c r="MSQ287" s="192"/>
      <c r="MSR287" s="192"/>
      <c r="MSS287" s="192"/>
      <c r="MST287" s="192"/>
      <c r="MSU287" s="192"/>
      <c r="MSV287" s="192"/>
      <c r="MSW287" s="192"/>
      <c r="MSX287" s="192"/>
      <c r="MSY287" s="192"/>
      <c r="MSZ287" s="192"/>
      <c r="MTA287" s="192"/>
      <c r="MTB287" s="192"/>
      <c r="MTC287" s="192"/>
      <c r="MTD287" s="192"/>
      <c r="MTE287" s="192"/>
      <c r="MTF287" s="192"/>
      <c r="MTG287" s="192"/>
      <c r="MTH287" s="192"/>
      <c r="MTI287" s="192"/>
      <c r="MTJ287" s="192"/>
      <c r="MTK287" s="192"/>
      <c r="MTL287" s="192"/>
      <c r="MTM287" s="192"/>
      <c r="MTN287" s="192"/>
      <c r="MTO287" s="192"/>
      <c r="MTP287" s="192"/>
      <c r="MTQ287" s="192"/>
      <c r="MTR287" s="192"/>
      <c r="MTS287" s="192"/>
      <c r="MTT287" s="192"/>
      <c r="MTU287" s="192"/>
      <c r="MTV287" s="192"/>
      <c r="MTW287" s="192"/>
      <c r="MTX287" s="192"/>
      <c r="MTY287" s="192"/>
      <c r="MTZ287" s="192"/>
      <c r="MUA287" s="192"/>
      <c r="MUB287" s="192"/>
      <c r="MUC287" s="192"/>
      <c r="MUD287" s="192"/>
      <c r="MUE287" s="192"/>
      <c r="MUF287" s="192"/>
      <c r="MUG287" s="192"/>
      <c r="MUH287" s="192"/>
      <c r="MUI287" s="192"/>
      <c r="MUJ287" s="192"/>
      <c r="MUK287" s="192"/>
      <c r="MUL287" s="192"/>
      <c r="MUM287" s="192"/>
      <c r="MUN287" s="192"/>
      <c r="MUO287" s="192"/>
      <c r="MUP287" s="192"/>
      <c r="MUQ287" s="192"/>
      <c r="MUR287" s="192"/>
      <c r="MUS287" s="192"/>
      <c r="MUT287" s="192"/>
      <c r="MUU287" s="192"/>
      <c r="MUV287" s="192"/>
      <c r="MUW287" s="192"/>
      <c r="MUX287" s="192"/>
      <c r="MUY287" s="192"/>
      <c r="MUZ287" s="192"/>
      <c r="MVA287" s="192"/>
      <c r="MVB287" s="192"/>
      <c r="MVC287" s="192"/>
      <c r="MVD287" s="192"/>
      <c r="MVE287" s="192"/>
      <c r="MVF287" s="192"/>
      <c r="MVG287" s="192"/>
      <c r="MVH287" s="192"/>
      <c r="MVI287" s="192"/>
      <c r="MVJ287" s="192"/>
      <c r="MVK287" s="192"/>
      <c r="MVL287" s="192"/>
      <c r="MVM287" s="192"/>
      <c r="MVN287" s="192"/>
      <c r="MVO287" s="192"/>
      <c r="MVP287" s="192"/>
      <c r="MVQ287" s="192"/>
      <c r="MVR287" s="192"/>
      <c r="MVS287" s="192"/>
      <c r="MVT287" s="192"/>
      <c r="MVU287" s="192"/>
      <c r="MVV287" s="192"/>
      <c r="MVW287" s="192"/>
      <c r="MVX287" s="192"/>
      <c r="MVY287" s="192"/>
      <c r="MVZ287" s="192"/>
      <c r="MWA287" s="192"/>
      <c r="MWB287" s="192"/>
      <c r="MWC287" s="192"/>
      <c r="MWD287" s="192"/>
      <c r="MWE287" s="192"/>
      <c r="MWF287" s="192"/>
      <c r="MWG287" s="192"/>
      <c r="MWH287" s="192"/>
      <c r="MWI287" s="192"/>
      <c r="MWJ287" s="192"/>
      <c r="MWK287" s="192"/>
      <c r="MWL287" s="192"/>
      <c r="MWM287" s="192"/>
      <c r="MWN287" s="192"/>
      <c r="MWO287" s="192"/>
      <c r="MWP287" s="192"/>
      <c r="MWQ287" s="192"/>
      <c r="MWR287" s="192"/>
      <c r="MWS287" s="192"/>
      <c r="MWT287" s="192"/>
      <c r="MWU287" s="192"/>
      <c r="MWV287" s="192"/>
      <c r="MWW287" s="192"/>
      <c r="MWX287" s="192"/>
      <c r="MWY287" s="192"/>
      <c r="MWZ287" s="192"/>
      <c r="MXA287" s="192"/>
      <c r="MXB287" s="192"/>
      <c r="MXC287" s="192"/>
      <c r="MXD287" s="192"/>
      <c r="MXE287" s="192"/>
      <c r="MXF287" s="192"/>
      <c r="MXG287" s="192"/>
      <c r="MXH287" s="192"/>
      <c r="MXI287" s="192"/>
      <c r="MXJ287" s="192"/>
      <c r="MXK287" s="192"/>
      <c r="MXL287" s="192"/>
      <c r="MXM287" s="192"/>
      <c r="MXN287" s="192"/>
      <c r="MXO287" s="192"/>
      <c r="MXP287" s="192"/>
      <c r="MXQ287" s="192"/>
      <c r="MXR287" s="192"/>
      <c r="MXS287" s="192"/>
      <c r="MXT287" s="192"/>
      <c r="MXU287" s="192"/>
      <c r="MXV287" s="192"/>
      <c r="MXW287" s="192"/>
      <c r="MXX287" s="192"/>
      <c r="MXY287" s="192"/>
      <c r="MXZ287" s="192"/>
      <c r="MYA287" s="192"/>
      <c r="MYB287" s="192"/>
      <c r="MYC287" s="192"/>
      <c r="MYD287" s="192"/>
      <c r="MYE287" s="192"/>
      <c r="MYF287" s="192"/>
      <c r="MYG287" s="192"/>
      <c r="MYH287" s="192"/>
      <c r="MYI287" s="192"/>
      <c r="MYJ287" s="192"/>
      <c r="MYK287" s="192"/>
      <c r="MYL287" s="192"/>
      <c r="MYM287" s="192"/>
      <c r="MYN287" s="192"/>
      <c r="MYO287" s="192"/>
      <c r="MYP287" s="192"/>
      <c r="MYQ287" s="192"/>
      <c r="MYR287" s="192"/>
      <c r="MYS287" s="192"/>
      <c r="MYT287" s="192"/>
      <c r="MYU287" s="192"/>
      <c r="MYV287" s="192"/>
      <c r="MYW287" s="192"/>
      <c r="MYX287" s="192"/>
      <c r="MYY287" s="192"/>
      <c r="MYZ287" s="192"/>
      <c r="MZA287" s="192"/>
      <c r="MZB287" s="192"/>
      <c r="MZC287" s="192"/>
      <c r="MZD287" s="192"/>
      <c r="MZE287" s="192"/>
      <c r="MZF287" s="192"/>
      <c r="MZG287" s="192"/>
      <c r="MZH287" s="192"/>
      <c r="MZI287" s="192"/>
      <c r="MZJ287" s="192"/>
      <c r="MZK287" s="192"/>
      <c r="MZL287" s="192"/>
      <c r="MZM287" s="192"/>
      <c r="MZN287" s="192"/>
      <c r="MZO287" s="192"/>
      <c r="MZP287" s="192"/>
      <c r="MZQ287" s="192"/>
      <c r="MZR287" s="192"/>
      <c r="MZS287" s="192"/>
      <c r="MZT287" s="192"/>
      <c r="MZU287" s="192"/>
      <c r="MZV287" s="192"/>
      <c r="MZW287" s="192"/>
      <c r="MZX287" s="192"/>
      <c r="MZY287" s="192"/>
      <c r="MZZ287" s="192"/>
      <c r="NAA287" s="192"/>
      <c r="NAB287" s="192"/>
      <c r="NAC287" s="192"/>
      <c r="NAD287" s="192"/>
      <c r="NAE287" s="192"/>
      <c r="NAF287" s="192"/>
      <c r="NAG287" s="192"/>
      <c r="NAH287" s="192"/>
      <c r="NAI287" s="192"/>
      <c r="NAJ287" s="192"/>
      <c r="NAK287" s="192"/>
      <c r="NAL287" s="192"/>
      <c r="NAM287" s="192"/>
      <c r="NAN287" s="192"/>
      <c r="NAO287" s="192"/>
      <c r="NAP287" s="192"/>
      <c r="NAQ287" s="192"/>
      <c r="NAR287" s="192"/>
      <c r="NAS287" s="192"/>
      <c r="NAT287" s="192"/>
      <c r="NAU287" s="192"/>
      <c r="NAV287" s="192"/>
      <c r="NAW287" s="192"/>
      <c r="NAX287" s="192"/>
      <c r="NAY287" s="192"/>
      <c r="NAZ287" s="192"/>
      <c r="NBA287" s="192"/>
      <c r="NBB287" s="192"/>
      <c r="NBC287" s="192"/>
      <c r="NBD287" s="192"/>
      <c r="NBE287" s="192"/>
      <c r="NBF287" s="192"/>
      <c r="NBG287" s="192"/>
      <c r="NBH287" s="192"/>
      <c r="NBI287" s="192"/>
      <c r="NBJ287" s="192"/>
      <c r="NBK287" s="192"/>
      <c r="NBL287" s="192"/>
      <c r="NBM287" s="192"/>
      <c r="NBN287" s="192"/>
      <c r="NBO287" s="192"/>
      <c r="NBP287" s="192"/>
      <c r="NBQ287" s="192"/>
      <c r="NBR287" s="192"/>
      <c r="NBS287" s="192"/>
      <c r="NBT287" s="192"/>
      <c r="NBU287" s="192"/>
      <c r="NBV287" s="192"/>
      <c r="NBW287" s="192"/>
      <c r="NBX287" s="192"/>
      <c r="NBY287" s="192"/>
      <c r="NBZ287" s="192"/>
      <c r="NCA287" s="192"/>
      <c r="NCB287" s="192"/>
      <c r="NCC287" s="192"/>
      <c r="NCD287" s="192"/>
      <c r="NCE287" s="192"/>
      <c r="NCF287" s="192"/>
      <c r="NCG287" s="192"/>
      <c r="NCH287" s="192"/>
      <c r="NCI287" s="192"/>
      <c r="NCJ287" s="192"/>
      <c r="NCK287" s="192"/>
      <c r="NCL287" s="192"/>
      <c r="NCM287" s="192"/>
      <c r="NCN287" s="192"/>
      <c r="NCO287" s="192"/>
      <c r="NCP287" s="192"/>
      <c r="NCQ287" s="192"/>
      <c r="NCR287" s="192"/>
      <c r="NCS287" s="192"/>
      <c r="NCT287" s="192"/>
      <c r="NCU287" s="192"/>
      <c r="NCV287" s="192"/>
      <c r="NCW287" s="192"/>
      <c r="NCX287" s="192"/>
      <c r="NCY287" s="192"/>
      <c r="NCZ287" s="192"/>
      <c r="NDA287" s="192"/>
      <c r="NDB287" s="192"/>
      <c r="NDC287" s="192"/>
      <c r="NDD287" s="192"/>
      <c r="NDE287" s="192"/>
      <c r="NDF287" s="192"/>
      <c r="NDG287" s="192"/>
      <c r="NDH287" s="192"/>
      <c r="NDI287" s="192"/>
      <c r="NDJ287" s="192"/>
      <c r="NDK287" s="192"/>
      <c r="NDL287" s="192"/>
      <c r="NDM287" s="192"/>
      <c r="NDN287" s="192"/>
      <c r="NDO287" s="192"/>
      <c r="NDP287" s="192"/>
      <c r="NDQ287" s="192"/>
      <c r="NDR287" s="192"/>
      <c r="NDS287" s="192"/>
      <c r="NDT287" s="192"/>
      <c r="NDU287" s="192"/>
      <c r="NDV287" s="192"/>
      <c r="NDW287" s="192"/>
      <c r="NDX287" s="192"/>
      <c r="NDY287" s="192"/>
      <c r="NDZ287" s="192"/>
      <c r="NEA287" s="192"/>
      <c r="NEB287" s="192"/>
      <c r="NEC287" s="192"/>
      <c r="NED287" s="192"/>
      <c r="NEE287" s="192"/>
      <c r="NEF287" s="192"/>
      <c r="NEG287" s="192"/>
      <c r="NEH287" s="192"/>
      <c r="NEI287" s="192"/>
      <c r="NEJ287" s="192"/>
      <c r="NEK287" s="192"/>
      <c r="NEL287" s="192"/>
      <c r="NEM287" s="192"/>
      <c r="NEN287" s="192"/>
      <c r="NEO287" s="192"/>
      <c r="NEP287" s="192"/>
      <c r="NEQ287" s="192"/>
      <c r="NER287" s="192"/>
      <c r="NES287" s="192"/>
      <c r="NET287" s="192"/>
      <c r="NEU287" s="192"/>
      <c r="NEV287" s="192"/>
      <c r="NEW287" s="192"/>
      <c r="NEX287" s="192"/>
      <c r="NEY287" s="192"/>
      <c r="NEZ287" s="192"/>
      <c r="NFA287" s="192"/>
      <c r="NFB287" s="192"/>
      <c r="NFC287" s="192"/>
      <c r="NFD287" s="192"/>
      <c r="NFE287" s="192"/>
      <c r="NFF287" s="192"/>
      <c r="NFG287" s="192"/>
      <c r="NFH287" s="192"/>
      <c r="NFI287" s="192"/>
      <c r="NFJ287" s="192"/>
      <c r="NFK287" s="192"/>
      <c r="NFL287" s="192"/>
      <c r="NFM287" s="192"/>
      <c r="NFN287" s="192"/>
      <c r="NFO287" s="192"/>
      <c r="NFP287" s="192"/>
      <c r="NFQ287" s="192"/>
      <c r="NFR287" s="192"/>
      <c r="NFS287" s="192"/>
      <c r="NFT287" s="192"/>
      <c r="NFU287" s="192"/>
      <c r="NFV287" s="192"/>
      <c r="NFW287" s="192"/>
      <c r="NFX287" s="192"/>
      <c r="NFY287" s="192"/>
      <c r="NFZ287" s="192"/>
      <c r="NGA287" s="192"/>
      <c r="NGB287" s="192"/>
      <c r="NGC287" s="192"/>
      <c r="NGD287" s="192"/>
      <c r="NGE287" s="192"/>
      <c r="NGF287" s="192"/>
      <c r="NGG287" s="192"/>
      <c r="NGH287" s="192"/>
      <c r="NGI287" s="192"/>
      <c r="NGJ287" s="192"/>
      <c r="NGK287" s="192"/>
      <c r="NGL287" s="192"/>
      <c r="NGM287" s="192"/>
      <c r="NGN287" s="192"/>
      <c r="NGO287" s="192"/>
      <c r="NGP287" s="192"/>
      <c r="NGQ287" s="192"/>
      <c r="NGR287" s="192"/>
      <c r="NGS287" s="192"/>
      <c r="NGT287" s="192"/>
      <c r="NGU287" s="192"/>
      <c r="NGV287" s="192"/>
      <c r="NGW287" s="192"/>
      <c r="NGX287" s="192"/>
      <c r="NGY287" s="192"/>
      <c r="NGZ287" s="192"/>
      <c r="NHA287" s="192"/>
      <c r="NHB287" s="192"/>
      <c r="NHC287" s="192"/>
      <c r="NHD287" s="192"/>
      <c r="NHE287" s="192"/>
      <c r="NHF287" s="192"/>
      <c r="NHG287" s="192"/>
      <c r="NHH287" s="192"/>
      <c r="NHI287" s="192"/>
      <c r="NHJ287" s="192"/>
      <c r="NHK287" s="192"/>
      <c r="NHL287" s="192"/>
      <c r="NHM287" s="192"/>
      <c r="NHN287" s="192"/>
      <c r="NHO287" s="192"/>
      <c r="NHP287" s="192"/>
      <c r="NHQ287" s="192"/>
      <c r="NHR287" s="192"/>
      <c r="NHS287" s="192"/>
      <c r="NHT287" s="192"/>
      <c r="NHU287" s="192"/>
      <c r="NHV287" s="192"/>
      <c r="NHW287" s="192"/>
      <c r="NHX287" s="192"/>
      <c r="NHY287" s="192"/>
      <c r="NHZ287" s="192"/>
      <c r="NIA287" s="192"/>
      <c r="NIB287" s="192"/>
      <c r="NIC287" s="192"/>
      <c r="NID287" s="192"/>
      <c r="NIE287" s="192"/>
      <c r="NIF287" s="192"/>
      <c r="NIG287" s="192"/>
      <c r="NIH287" s="192"/>
      <c r="NII287" s="192"/>
      <c r="NIJ287" s="192"/>
      <c r="NIK287" s="192"/>
      <c r="NIL287" s="192"/>
      <c r="NIM287" s="192"/>
      <c r="NIN287" s="192"/>
      <c r="NIO287" s="192"/>
      <c r="NIP287" s="192"/>
      <c r="NIQ287" s="192"/>
      <c r="NIR287" s="192"/>
      <c r="NIS287" s="192"/>
      <c r="NIT287" s="192"/>
      <c r="NIU287" s="192"/>
      <c r="NIV287" s="192"/>
      <c r="NIW287" s="192"/>
      <c r="NIX287" s="192"/>
      <c r="NIY287" s="192"/>
      <c r="NIZ287" s="192"/>
      <c r="NJA287" s="192"/>
      <c r="NJB287" s="192"/>
      <c r="NJC287" s="192"/>
      <c r="NJD287" s="192"/>
      <c r="NJE287" s="192"/>
      <c r="NJF287" s="192"/>
      <c r="NJG287" s="192"/>
      <c r="NJH287" s="192"/>
      <c r="NJI287" s="192"/>
      <c r="NJJ287" s="192"/>
      <c r="NJK287" s="192"/>
      <c r="NJL287" s="192"/>
      <c r="NJM287" s="192"/>
      <c r="NJN287" s="192"/>
      <c r="NJO287" s="192"/>
      <c r="NJP287" s="192"/>
      <c r="NJQ287" s="192"/>
      <c r="NJR287" s="192"/>
      <c r="NJS287" s="192"/>
      <c r="NJT287" s="192"/>
      <c r="NJU287" s="192"/>
      <c r="NJV287" s="192"/>
      <c r="NJW287" s="192"/>
      <c r="NJX287" s="192"/>
      <c r="NJY287" s="192"/>
      <c r="NJZ287" s="192"/>
      <c r="NKA287" s="192"/>
      <c r="NKB287" s="192"/>
      <c r="NKC287" s="192"/>
      <c r="NKD287" s="192"/>
      <c r="NKE287" s="192"/>
      <c r="NKF287" s="192"/>
      <c r="NKG287" s="192"/>
      <c r="NKH287" s="192"/>
      <c r="NKI287" s="192"/>
      <c r="NKJ287" s="192"/>
      <c r="NKK287" s="192"/>
      <c r="NKL287" s="192"/>
      <c r="NKM287" s="192"/>
      <c r="NKN287" s="192"/>
      <c r="NKO287" s="192"/>
      <c r="NKP287" s="192"/>
      <c r="NKQ287" s="192"/>
      <c r="NKR287" s="192"/>
      <c r="NKS287" s="192"/>
      <c r="NKT287" s="192"/>
      <c r="NKU287" s="192"/>
      <c r="NKV287" s="192"/>
      <c r="NKW287" s="192"/>
      <c r="NKX287" s="192"/>
      <c r="NKY287" s="192"/>
      <c r="NKZ287" s="192"/>
      <c r="NLA287" s="192"/>
      <c r="NLB287" s="192"/>
      <c r="NLC287" s="192"/>
      <c r="NLD287" s="192"/>
      <c r="NLE287" s="192"/>
      <c r="NLF287" s="192"/>
      <c r="NLG287" s="192"/>
      <c r="NLH287" s="192"/>
      <c r="NLI287" s="192"/>
      <c r="NLJ287" s="192"/>
      <c r="NLK287" s="192"/>
      <c r="NLL287" s="192"/>
      <c r="NLM287" s="192"/>
      <c r="NLN287" s="192"/>
      <c r="NLO287" s="192"/>
      <c r="NLP287" s="192"/>
      <c r="NLQ287" s="192"/>
      <c r="NLR287" s="192"/>
      <c r="NLS287" s="192"/>
      <c r="NLT287" s="192"/>
      <c r="NLU287" s="192"/>
      <c r="NLV287" s="192"/>
      <c r="NLW287" s="192"/>
      <c r="NLX287" s="192"/>
      <c r="NLY287" s="192"/>
      <c r="NLZ287" s="192"/>
      <c r="NMA287" s="192"/>
      <c r="NMB287" s="192"/>
      <c r="NMC287" s="192"/>
      <c r="NMD287" s="192"/>
      <c r="NME287" s="192"/>
      <c r="NMF287" s="192"/>
      <c r="NMG287" s="192"/>
      <c r="NMH287" s="192"/>
      <c r="NMI287" s="192"/>
      <c r="NMJ287" s="192"/>
      <c r="NMK287" s="192"/>
      <c r="NML287" s="192"/>
      <c r="NMM287" s="192"/>
      <c r="NMN287" s="192"/>
      <c r="NMO287" s="192"/>
      <c r="NMP287" s="192"/>
      <c r="NMQ287" s="192"/>
      <c r="NMR287" s="192"/>
      <c r="NMS287" s="192"/>
      <c r="NMT287" s="192"/>
      <c r="NMU287" s="192"/>
      <c r="NMV287" s="192"/>
      <c r="NMW287" s="192"/>
      <c r="NMX287" s="192"/>
      <c r="NMY287" s="192"/>
      <c r="NMZ287" s="192"/>
      <c r="NNA287" s="192"/>
      <c r="NNB287" s="192"/>
      <c r="NNC287" s="192"/>
      <c r="NND287" s="192"/>
      <c r="NNE287" s="192"/>
      <c r="NNF287" s="192"/>
      <c r="NNG287" s="192"/>
      <c r="NNH287" s="192"/>
      <c r="NNI287" s="192"/>
      <c r="NNJ287" s="192"/>
      <c r="NNK287" s="192"/>
      <c r="NNL287" s="192"/>
      <c r="NNM287" s="192"/>
      <c r="NNN287" s="192"/>
      <c r="NNO287" s="192"/>
      <c r="NNP287" s="192"/>
      <c r="NNQ287" s="192"/>
      <c r="NNR287" s="192"/>
      <c r="NNS287" s="192"/>
      <c r="NNT287" s="192"/>
      <c r="NNU287" s="192"/>
      <c r="NNV287" s="192"/>
      <c r="NNW287" s="192"/>
      <c r="NNX287" s="192"/>
      <c r="NNY287" s="192"/>
      <c r="NNZ287" s="192"/>
      <c r="NOA287" s="192"/>
      <c r="NOB287" s="192"/>
      <c r="NOC287" s="192"/>
      <c r="NOD287" s="192"/>
      <c r="NOE287" s="192"/>
      <c r="NOF287" s="192"/>
      <c r="NOG287" s="192"/>
      <c r="NOH287" s="192"/>
      <c r="NOI287" s="192"/>
      <c r="NOJ287" s="192"/>
      <c r="NOK287" s="192"/>
      <c r="NOL287" s="192"/>
      <c r="NOM287" s="192"/>
      <c r="NON287" s="192"/>
      <c r="NOO287" s="192"/>
      <c r="NOP287" s="192"/>
      <c r="NOQ287" s="192"/>
      <c r="NOR287" s="192"/>
      <c r="NOS287" s="192"/>
      <c r="NOT287" s="192"/>
      <c r="NOU287" s="192"/>
      <c r="NOV287" s="192"/>
      <c r="NOW287" s="192"/>
      <c r="NOX287" s="192"/>
      <c r="NOY287" s="192"/>
      <c r="NOZ287" s="192"/>
      <c r="NPA287" s="192"/>
      <c r="NPB287" s="192"/>
      <c r="NPC287" s="192"/>
      <c r="NPD287" s="192"/>
      <c r="NPE287" s="192"/>
      <c r="NPF287" s="192"/>
      <c r="NPG287" s="192"/>
      <c r="NPH287" s="192"/>
      <c r="NPI287" s="192"/>
      <c r="NPJ287" s="192"/>
      <c r="NPK287" s="192"/>
      <c r="NPL287" s="192"/>
      <c r="NPM287" s="192"/>
      <c r="NPN287" s="192"/>
      <c r="NPO287" s="192"/>
      <c r="NPP287" s="192"/>
      <c r="NPQ287" s="192"/>
      <c r="NPR287" s="192"/>
      <c r="NPS287" s="192"/>
      <c r="NPT287" s="192"/>
      <c r="NPU287" s="192"/>
      <c r="NPV287" s="192"/>
      <c r="NPW287" s="192"/>
      <c r="NPX287" s="192"/>
      <c r="NPY287" s="192"/>
      <c r="NPZ287" s="192"/>
      <c r="NQA287" s="192"/>
      <c r="NQB287" s="192"/>
      <c r="NQC287" s="192"/>
      <c r="NQD287" s="192"/>
      <c r="NQE287" s="192"/>
      <c r="NQF287" s="192"/>
      <c r="NQG287" s="192"/>
      <c r="NQH287" s="192"/>
      <c r="NQI287" s="192"/>
      <c r="NQJ287" s="192"/>
      <c r="NQK287" s="192"/>
      <c r="NQL287" s="192"/>
      <c r="NQM287" s="192"/>
      <c r="NQN287" s="192"/>
      <c r="NQO287" s="192"/>
      <c r="NQP287" s="192"/>
      <c r="NQQ287" s="192"/>
      <c r="NQR287" s="192"/>
      <c r="NQS287" s="192"/>
      <c r="NQT287" s="192"/>
      <c r="NQU287" s="192"/>
      <c r="NQV287" s="192"/>
      <c r="NQW287" s="192"/>
      <c r="NQX287" s="192"/>
      <c r="NQY287" s="192"/>
      <c r="NQZ287" s="192"/>
      <c r="NRA287" s="192"/>
      <c r="NRB287" s="192"/>
      <c r="NRC287" s="192"/>
      <c r="NRD287" s="192"/>
      <c r="NRE287" s="192"/>
      <c r="NRF287" s="192"/>
      <c r="NRG287" s="192"/>
      <c r="NRH287" s="192"/>
      <c r="NRI287" s="192"/>
      <c r="NRJ287" s="192"/>
      <c r="NRK287" s="192"/>
      <c r="NRL287" s="192"/>
      <c r="NRM287" s="192"/>
      <c r="NRN287" s="192"/>
      <c r="NRO287" s="192"/>
      <c r="NRP287" s="192"/>
      <c r="NRQ287" s="192"/>
      <c r="NRR287" s="192"/>
      <c r="NRS287" s="192"/>
      <c r="NRT287" s="192"/>
      <c r="NRU287" s="192"/>
      <c r="NRV287" s="192"/>
      <c r="NRW287" s="192"/>
      <c r="NRX287" s="192"/>
      <c r="NRY287" s="192"/>
      <c r="NRZ287" s="192"/>
      <c r="NSA287" s="192"/>
      <c r="NSB287" s="192"/>
      <c r="NSC287" s="192"/>
      <c r="NSD287" s="192"/>
      <c r="NSE287" s="192"/>
      <c r="NSF287" s="192"/>
      <c r="NSG287" s="192"/>
      <c r="NSH287" s="192"/>
      <c r="NSI287" s="192"/>
      <c r="NSJ287" s="192"/>
      <c r="NSK287" s="192"/>
      <c r="NSL287" s="192"/>
      <c r="NSM287" s="192"/>
      <c r="NSN287" s="192"/>
      <c r="NSO287" s="192"/>
      <c r="NSP287" s="192"/>
      <c r="NSQ287" s="192"/>
      <c r="NSR287" s="192"/>
      <c r="NSS287" s="192"/>
      <c r="NST287" s="192"/>
      <c r="NSU287" s="192"/>
      <c r="NSV287" s="192"/>
      <c r="NSW287" s="192"/>
      <c r="NSX287" s="192"/>
      <c r="NSY287" s="192"/>
      <c r="NSZ287" s="192"/>
      <c r="NTA287" s="192"/>
      <c r="NTB287" s="192"/>
      <c r="NTC287" s="192"/>
      <c r="NTD287" s="192"/>
      <c r="NTE287" s="192"/>
      <c r="NTF287" s="192"/>
      <c r="NTG287" s="192"/>
      <c r="NTH287" s="192"/>
      <c r="NTI287" s="192"/>
      <c r="NTJ287" s="192"/>
      <c r="NTK287" s="192"/>
      <c r="NTL287" s="192"/>
      <c r="NTM287" s="192"/>
      <c r="NTN287" s="192"/>
      <c r="NTO287" s="192"/>
      <c r="NTP287" s="192"/>
      <c r="NTQ287" s="192"/>
      <c r="NTR287" s="192"/>
      <c r="NTS287" s="192"/>
      <c r="NTT287" s="192"/>
      <c r="NTU287" s="192"/>
      <c r="NTV287" s="192"/>
      <c r="NTW287" s="192"/>
      <c r="NTX287" s="192"/>
      <c r="NTY287" s="192"/>
      <c r="NTZ287" s="192"/>
      <c r="NUA287" s="192"/>
      <c r="NUB287" s="192"/>
      <c r="NUC287" s="192"/>
      <c r="NUD287" s="192"/>
      <c r="NUE287" s="192"/>
      <c r="NUF287" s="192"/>
      <c r="NUG287" s="192"/>
      <c r="NUH287" s="192"/>
      <c r="NUI287" s="192"/>
      <c r="NUJ287" s="192"/>
      <c r="NUK287" s="192"/>
      <c r="NUL287" s="192"/>
      <c r="NUM287" s="192"/>
      <c r="NUN287" s="192"/>
      <c r="NUO287" s="192"/>
      <c r="NUP287" s="192"/>
      <c r="NUQ287" s="192"/>
      <c r="NUR287" s="192"/>
      <c r="NUS287" s="192"/>
      <c r="NUT287" s="192"/>
      <c r="NUU287" s="192"/>
      <c r="NUV287" s="192"/>
      <c r="NUW287" s="192"/>
      <c r="NUX287" s="192"/>
      <c r="NUY287" s="192"/>
      <c r="NUZ287" s="192"/>
      <c r="NVA287" s="192"/>
      <c r="NVB287" s="192"/>
      <c r="NVC287" s="192"/>
      <c r="NVD287" s="192"/>
      <c r="NVE287" s="192"/>
      <c r="NVF287" s="192"/>
      <c r="NVG287" s="192"/>
      <c r="NVH287" s="192"/>
      <c r="NVI287" s="192"/>
      <c r="NVJ287" s="192"/>
      <c r="NVK287" s="192"/>
      <c r="NVL287" s="192"/>
      <c r="NVM287" s="192"/>
      <c r="NVN287" s="192"/>
      <c r="NVO287" s="192"/>
      <c r="NVP287" s="192"/>
      <c r="NVQ287" s="192"/>
      <c r="NVR287" s="192"/>
      <c r="NVS287" s="192"/>
      <c r="NVT287" s="192"/>
      <c r="NVU287" s="192"/>
      <c r="NVV287" s="192"/>
      <c r="NVW287" s="192"/>
      <c r="NVX287" s="192"/>
      <c r="NVY287" s="192"/>
      <c r="NVZ287" s="192"/>
      <c r="NWA287" s="192"/>
      <c r="NWB287" s="192"/>
      <c r="NWC287" s="192"/>
      <c r="NWD287" s="192"/>
      <c r="NWE287" s="192"/>
      <c r="NWF287" s="192"/>
      <c r="NWG287" s="192"/>
      <c r="NWH287" s="192"/>
      <c r="NWI287" s="192"/>
      <c r="NWJ287" s="192"/>
      <c r="NWK287" s="192"/>
      <c r="NWL287" s="192"/>
      <c r="NWM287" s="192"/>
      <c r="NWN287" s="192"/>
      <c r="NWO287" s="192"/>
      <c r="NWP287" s="192"/>
      <c r="NWQ287" s="192"/>
      <c r="NWR287" s="192"/>
      <c r="NWS287" s="192"/>
      <c r="NWT287" s="192"/>
      <c r="NWU287" s="192"/>
      <c r="NWV287" s="192"/>
      <c r="NWW287" s="192"/>
      <c r="NWX287" s="192"/>
      <c r="NWY287" s="192"/>
      <c r="NWZ287" s="192"/>
      <c r="NXA287" s="192"/>
      <c r="NXB287" s="192"/>
      <c r="NXC287" s="192"/>
      <c r="NXD287" s="192"/>
      <c r="NXE287" s="192"/>
      <c r="NXF287" s="192"/>
      <c r="NXG287" s="192"/>
      <c r="NXH287" s="192"/>
      <c r="NXI287" s="192"/>
      <c r="NXJ287" s="192"/>
      <c r="NXK287" s="192"/>
      <c r="NXL287" s="192"/>
      <c r="NXM287" s="192"/>
      <c r="NXN287" s="192"/>
      <c r="NXO287" s="192"/>
      <c r="NXP287" s="192"/>
      <c r="NXQ287" s="192"/>
      <c r="NXR287" s="192"/>
      <c r="NXS287" s="192"/>
      <c r="NXT287" s="192"/>
      <c r="NXU287" s="192"/>
      <c r="NXV287" s="192"/>
      <c r="NXW287" s="192"/>
      <c r="NXX287" s="192"/>
      <c r="NXY287" s="192"/>
      <c r="NXZ287" s="192"/>
      <c r="NYA287" s="192"/>
      <c r="NYB287" s="192"/>
      <c r="NYC287" s="192"/>
      <c r="NYD287" s="192"/>
      <c r="NYE287" s="192"/>
      <c r="NYF287" s="192"/>
      <c r="NYG287" s="192"/>
      <c r="NYH287" s="192"/>
      <c r="NYI287" s="192"/>
      <c r="NYJ287" s="192"/>
      <c r="NYK287" s="192"/>
      <c r="NYL287" s="192"/>
      <c r="NYM287" s="192"/>
      <c r="NYN287" s="192"/>
      <c r="NYO287" s="192"/>
      <c r="NYP287" s="192"/>
      <c r="NYQ287" s="192"/>
      <c r="NYR287" s="192"/>
      <c r="NYS287" s="192"/>
      <c r="NYT287" s="192"/>
      <c r="NYU287" s="192"/>
      <c r="NYV287" s="192"/>
      <c r="NYW287" s="192"/>
      <c r="NYX287" s="192"/>
      <c r="NYY287" s="192"/>
      <c r="NYZ287" s="192"/>
      <c r="NZA287" s="192"/>
      <c r="NZB287" s="192"/>
      <c r="NZC287" s="192"/>
      <c r="NZD287" s="192"/>
      <c r="NZE287" s="192"/>
      <c r="NZF287" s="192"/>
      <c r="NZG287" s="192"/>
      <c r="NZH287" s="192"/>
      <c r="NZI287" s="192"/>
      <c r="NZJ287" s="192"/>
      <c r="NZK287" s="192"/>
      <c r="NZL287" s="192"/>
      <c r="NZM287" s="192"/>
      <c r="NZN287" s="192"/>
      <c r="NZO287" s="192"/>
      <c r="NZP287" s="192"/>
      <c r="NZQ287" s="192"/>
      <c r="NZR287" s="192"/>
      <c r="NZS287" s="192"/>
      <c r="NZT287" s="192"/>
      <c r="NZU287" s="192"/>
      <c r="NZV287" s="192"/>
      <c r="NZW287" s="192"/>
      <c r="NZX287" s="192"/>
      <c r="NZY287" s="192"/>
      <c r="NZZ287" s="192"/>
      <c r="OAA287" s="192"/>
      <c r="OAB287" s="192"/>
      <c r="OAC287" s="192"/>
      <c r="OAD287" s="192"/>
      <c r="OAE287" s="192"/>
      <c r="OAF287" s="192"/>
      <c r="OAG287" s="192"/>
      <c r="OAH287" s="192"/>
      <c r="OAI287" s="192"/>
      <c r="OAJ287" s="192"/>
      <c r="OAK287" s="192"/>
      <c r="OAL287" s="192"/>
      <c r="OAM287" s="192"/>
      <c r="OAN287" s="192"/>
      <c r="OAO287" s="192"/>
      <c r="OAP287" s="192"/>
      <c r="OAQ287" s="192"/>
      <c r="OAR287" s="192"/>
      <c r="OAS287" s="192"/>
      <c r="OAT287" s="192"/>
      <c r="OAU287" s="192"/>
      <c r="OAV287" s="192"/>
      <c r="OAW287" s="192"/>
      <c r="OAX287" s="192"/>
      <c r="OAY287" s="192"/>
      <c r="OAZ287" s="192"/>
      <c r="OBA287" s="192"/>
      <c r="OBB287" s="192"/>
      <c r="OBC287" s="192"/>
      <c r="OBD287" s="192"/>
      <c r="OBE287" s="192"/>
      <c r="OBF287" s="192"/>
      <c r="OBG287" s="192"/>
      <c r="OBH287" s="192"/>
      <c r="OBI287" s="192"/>
      <c r="OBJ287" s="192"/>
      <c r="OBK287" s="192"/>
      <c r="OBL287" s="192"/>
      <c r="OBM287" s="192"/>
      <c r="OBN287" s="192"/>
      <c r="OBO287" s="192"/>
      <c r="OBP287" s="192"/>
      <c r="OBQ287" s="192"/>
      <c r="OBR287" s="192"/>
      <c r="OBS287" s="192"/>
      <c r="OBT287" s="192"/>
      <c r="OBU287" s="192"/>
      <c r="OBV287" s="192"/>
      <c r="OBW287" s="192"/>
      <c r="OBX287" s="192"/>
      <c r="OBY287" s="192"/>
      <c r="OBZ287" s="192"/>
      <c r="OCA287" s="192"/>
      <c r="OCB287" s="192"/>
      <c r="OCC287" s="192"/>
      <c r="OCD287" s="192"/>
      <c r="OCE287" s="192"/>
      <c r="OCF287" s="192"/>
      <c r="OCG287" s="192"/>
      <c r="OCH287" s="192"/>
      <c r="OCI287" s="192"/>
      <c r="OCJ287" s="192"/>
      <c r="OCK287" s="192"/>
      <c r="OCL287" s="192"/>
      <c r="OCM287" s="192"/>
      <c r="OCN287" s="192"/>
      <c r="OCO287" s="192"/>
      <c r="OCP287" s="192"/>
      <c r="OCQ287" s="192"/>
      <c r="OCR287" s="192"/>
      <c r="OCS287" s="192"/>
      <c r="OCT287" s="192"/>
      <c r="OCU287" s="192"/>
      <c r="OCV287" s="192"/>
      <c r="OCW287" s="192"/>
      <c r="OCX287" s="192"/>
      <c r="OCY287" s="192"/>
      <c r="OCZ287" s="192"/>
      <c r="ODA287" s="192"/>
      <c r="ODB287" s="192"/>
      <c r="ODC287" s="192"/>
      <c r="ODD287" s="192"/>
      <c r="ODE287" s="192"/>
      <c r="ODF287" s="192"/>
      <c r="ODG287" s="192"/>
      <c r="ODH287" s="192"/>
      <c r="ODI287" s="192"/>
      <c r="ODJ287" s="192"/>
      <c r="ODK287" s="192"/>
      <c r="ODL287" s="192"/>
      <c r="ODM287" s="192"/>
      <c r="ODN287" s="192"/>
      <c r="ODO287" s="192"/>
      <c r="ODP287" s="192"/>
      <c r="ODQ287" s="192"/>
      <c r="ODR287" s="192"/>
      <c r="ODS287" s="192"/>
      <c r="ODT287" s="192"/>
      <c r="ODU287" s="192"/>
      <c r="ODV287" s="192"/>
      <c r="ODW287" s="192"/>
      <c r="ODX287" s="192"/>
      <c r="ODY287" s="192"/>
      <c r="ODZ287" s="192"/>
      <c r="OEA287" s="192"/>
      <c r="OEB287" s="192"/>
      <c r="OEC287" s="192"/>
      <c r="OED287" s="192"/>
      <c r="OEE287" s="192"/>
      <c r="OEF287" s="192"/>
      <c r="OEG287" s="192"/>
      <c r="OEH287" s="192"/>
      <c r="OEI287" s="192"/>
      <c r="OEJ287" s="192"/>
      <c r="OEK287" s="192"/>
      <c r="OEL287" s="192"/>
      <c r="OEM287" s="192"/>
      <c r="OEN287" s="192"/>
      <c r="OEO287" s="192"/>
      <c r="OEP287" s="192"/>
      <c r="OEQ287" s="192"/>
      <c r="OER287" s="192"/>
      <c r="OES287" s="192"/>
      <c r="OET287" s="192"/>
      <c r="OEU287" s="192"/>
      <c r="OEV287" s="192"/>
      <c r="OEW287" s="192"/>
      <c r="OEX287" s="192"/>
      <c r="OEY287" s="192"/>
      <c r="OEZ287" s="192"/>
      <c r="OFA287" s="192"/>
      <c r="OFB287" s="192"/>
      <c r="OFC287" s="192"/>
      <c r="OFD287" s="192"/>
      <c r="OFE287" s="192"/>
      <c r="OFF287" s="192"/>
      <c r="OFG287" s="192"/>
      <c r="OFH287" s="192"/>
      <c r="OFI287" s="192"/>
      <c r="OFJ287" s="192"/>
      <c r="OFK287" s="192"/>
      <c r="OFL287" s="192"/>
      <c r="OFM287" s="192"/>
      <c r="OFN287" s="192"/>
      <c r="OFO287" s="192"/>
      <c r="OFP287" s="192"/>
      <c r="OFQ287" s="192"/>
      <c r="OFR287" s="192"/>
      <c r="OFS287" s="192"/>
      <c r="OFT287" s="192"/>
      <c r="OFU287" s="192"/>
      <c r="OFV287" s="192"/>
      <c r="OFW287" s="192"/>
      <c r="OFX287" s="192"/>
      <c r="OFY287" s="192"/>
      <c r="OFZ287" s="192"/>
      <c r="OGA287" s="192"/>
      <c r="OGB287" s="192"/>
      <c r="OGC287" s="192"/>
      <c r="OGD287" s="192"/>
      <c r="OGE287" s="192"/>
      <c r="OGF287" s="192"/>
      <c r="OGG287" s="192"/>
      <c r="OGH287" s="192"/>
      <c r="OGI287" s="192"/>
      <c r="OGJ287" s="192"/>
      <c r="OGK287" s="192"/>
      <c r="OGL287" s="192"/>
      <c r="OGM287" s="192"/>
      <c r="OGN287" s="192"/>
      <c r="OGO287" s="192"/>
      <c r="OGP287" s="192"/>
      <c r="OGQ287" s="192"/>
      <c r="OGR287" s="192"/>
      <c r="OGS287" s="192"/>
      <c r="OGT287" s="192"/>
      <c r="OGU287" s="192"/>
      <c r="OGV287" s="192"/>
      <c r="OGW287" s="192"/>
      <c r="OGX287" s="192"/>
      <c r="OGY287" s="192"/>
      <c r="OGZ287" s="192"/>
      <c r="OHA287" s="192"/>
      <c r="OHB287" s="192"/>
      <c r="OHC287" s="192"/>
      <c r="OHD287" s="192"/>
      <c r="OHE287" s="192"/>
      <c r="OHF287" s="192"/>
      <c r="OHG287" s="192"/>
      <c r="OHH287" s="192"/>
      <c r="OHI287" s="192"/>
      <c r="OHJ287" s="192"/>
      <c r="OHK287" s="192"/>
      <c r="OHL287" s="192"/>
      <c r="OHM287" s="192"/>
      <c r="OHN287" s="192"/>
      <c r="OHO287" s="192"/>
      <c r="OHP287" s="192"/>
      <c r="OHQ287" s="192"/>
      <c r="OHR287" s="192"/>
      <c r="OHS287" s="192"/>
      <c r="OHT287" s="192"/>
      <c r="OHU287" s="192"/>
      <c r="OHV287" s="192"/>
      <c r="OHW287" s="192"/>
      <c r="OHX287" s="192"/>
      <c r="OHY287" s="192"/>
      <c r="OHZ287" s="192"/>
      <c r="OIA287" s="192"/>
      <c r="OIB287" s="192"/>
      <c r="OIC287" s="192"/>
      <c r="OID287" s="192"/>
      <c r="OIE287" s="192"/>
      <c r="OIF287" s="192"/>
      <c r="OIG287" s="192"/>
      <c r="OIH287" s="192"/>
      <c r="OII287" s="192"/>
      <c r="OIJ287" s="192"/>
      <c r="OIK287" s="192"/>
      <c r="OIL287" s="192"/>
      <c r="OIM287" s="192"/>
      <c r="OIN287" s="192"/>
      <c r="OIO287" s="192"/>
      <c r="OIP287" s="192"/>
      <c r="OIQ287" s="192"/>
      <c r="OIR287" s="192"/>
      <c r="OIS287" s="192"/>
      <c r="OIT287" s="192"/>
      <c r="OIU287" s="192"/>
      <c r="OIV287" s="192"/>
      <c r="OIW287" s="192"/>
      <c r="OIX287" s="192"/>
      <c r="OIY287" s="192"/>
      <c r="OIZ287" s="192"/>
      <c r="OJA287" s="192"/>
      <c r="OJB287" s="192"/>
      <c r="OJC287" s="192"/>
      <c r="OJD287" s="192"/>
      <c r="OJE287" s="192"/>
      <c r="OJF287" s="192"/>
      <c r="OJG287" s="192"/>
      <c r="OJH287" s="192"/>
      <c r="OJI287" s="192"/>
      <c r="OJJ287" s="192"/>
      <c r="OJK287" s="192"/>
      <c r="OJL287" s="192"/>
      <c r="OJM287" s="192"/>
      <c r="OJN287" s="192"/>
      <c r="OJO287" s="192"/>
      <c r="OJP287" s="192"/>
      <c r="OJQ287" s="192"/>
      <c r="OJR287" s="192"/>
      <c r="OJS287" s="192"/>
      <c r="OJT287" s="192"/>
      <c r="OJU287" s="192"/>
      <c r="OJV287" s="192"/>
      <c r="OJW287" s="192"/>
      <c r="OJX287" s="192"/>
      <c r="OJY287" s="192"/>
      <c r="OJZ287" s="192"/>
      <c r="OKA287" s="192"/>
      <c r="OKB287" s="192"/>
      <c r="OKC287" s="192"/>
      <c r="OKD287" s="192"/>
      <c r="OKE287" s="192"/>
      <c r="OKF287" s="192"/>
      <c r="OKG287" s="192"/>
      <c r="OKH287" s="192"/>
      <c r="OKI287" s="192"/>
      <c r="OKJ287" s="192"/>
      <c r="OKK287" s="192"/>
      <c r="OKL287" s="192"/>
      <c r="OKM287" s="192"/>
      <c r="OKN287" s="192"/>
      <c r="OKO287" s="192"/>
      <c r="OKP287" s="192"/>
      <c r="OKQ287" s="192"/>
      <c r="OKR287" s="192"/>
      <c r="OKS287" s="192"/>
      <c r="OKT287" s="192"/>
      <c r="OKU287" s="192"/>
      <c r="OKV287" s="192"/>
      <c r="OKW287" s="192"/>
      <c r="OKX287" s="192"/>
      <c r="OKY287" s="192"/>
      <c r="OKZ287" s="192"/>
      <c r="OLA287" s="192"/>
      <c r="OLB287" s="192"/>
      <c r="OLC287" s="192"/>
      <c r="OLD287" s="192"/>
      <c r="OLE287" s="192"/>
      <c r="OLF287" s="192"/>
      <c r="OLG287" s="192"/>
      <c r="OLH287" s="192"/>
      <c r="OLI287" s="192"/>
      <c r="OLJ287" s="192"/>
      <c r="OLK287" s="192"/>
      <c r="OLL287" s="192"/>
      <c r="OLM287" s="192"/>
      <c r="OLN287" s="192"/>
      <c r="OLO287" s="192"/>
      <c r="OLP287" s="192"/>
      <c r="OLQ287" s="192"/>
      <c r="OLR287" s="192"/>
      <c r="OLS287" s="192"/>
      <c r="OLT287" s="192"/>
      <c r="OLU287" s="192"/>
      <c r="OLV287" s="192"/>
      <c r="OLW287" s="192"/>
      <c r="OLX287" s="192"/>
      <c r="OLY287" s="192"/>
      <c r="OLZ287" s="192"/>
      <c r="OMA287" s="192"/>
      <c r="OMB287" s="192"/>
      <c r="OMC287" s="192"/>
      <c r="OMD287" s="192"/>
      <c r="OME287" s="192"/>
      <c r="OMF287" s="192"/>
      <c r="OMG287" s="192"/>
      <c r="OMH287" s="192"/>
      <c r="OMI287" s="192"/>
      <c r="OMJ287" s="192"/>
      <c r="OMK287" s="192"/>
      <c r="OML287" s="192"/>
      <c r="OMM287" s="192"/>
      <c r="OMN287" s="192"/>
      <c r="OMO287" s="192"/>
      <c r="OMP287" s="192"/>
      <c r="OMQ287" s="192"/>
      <c r="OMR287" s="192"/>
      <c r="OMS287" s="192"/>
      <c r="OMT287" s="192"/>
      <c r="OMU287" s="192"/>
      <c r="OMV287" s="192"/>
      <c r="OMW287" s="192"/>
      <c r="OMX287" s="192"/>
      <c r="OMY287" s="192"/>
      <c r="OMZ287" s="192"/>
      <c r="ONA287" s="192"/>
      <c r="ONB287" s="192"/>
      <c r="ONC287" s="192"/>
      <c r="OND287" s="192"/>
      <c r="ONE287" s="192"/>
      <c r="ONF287" s="192"/>
      <c r="ONG287" s="192"/>
      <c r="ONH287" s="192"/>
      <c r="ONI287" s="192"/>
      <c r="ONJ287" s="192"/>
      <c r="ONK287" s="192"/>
      <c r="ONL287" s="192"/>
      <c r="ONM287" s="192"/>
      <c r="ONN287" s="192"/>
      <c r="ONO287" s="192"/>
      <c r="ONP287" s="192"/>
      <c r="ONQ287" s="192"/>
      <c r="ONR287" s="192"/>
      <c r="ONS287" s="192"/>
      <c r="ONT287" s="192"/>
      <c r="ONU287" s="192"/>
      <c r="ONV287" s="192"/>
      <c r="ONW287" s="192"/>
      <c r="ONX287" s="192"/>
      <c r="ONY287" s="192"/>
      <c r="ONZ287" s="192"/>
      <c r="OOA287" s="192"/>
      <c r="OOB287" s="192"/>
      <c r="OOC287" s="192"/>
      <c r="OOD287" s="192"/>
      <c r="OOE287" s="192"/>
      <c r="OOF287" s="192"/>
      <c r="OOG287" s="192"/>
      <c r="OOH287" s="192"/>
      <c r="OOI287" s="192"/>
      <c r="OOJ287" s="192"/>
      <c r="OOK287" s="192"/>
      <c r="OOL287" s="192"/>
      <c r="OOM287" s="192"/>
      <c r="OON287" s="192"/>
      <c r="OOO287" s="192"/>
      <c r="OOP287" s="192"/>
      <c r="OOQ287" s="192"/>
      <c r="OOR287" s="192"/>
      <c r="OOS287" s="192"/>
      <c r="OOT287" s="192"/>
      <c r="OOU287" s="192"/>
      <c r="OOV287" s="192"/>
      <c r="OOW287" s="192"/>
      <c r="OOX287" s="192"/>
      <c r="OOY287" s="192"/>
      <c r="OOZ287" s="192"/>
      <c r="OPA287" s="192"/>
      <c r="OPB287" s="192"/>
      <c r="OPC287" s="192"/>
      <c r="OPD287" s="192"/>
      <c r="OPE287" s="192"/>
      <c r="OPF287" s="192"/>
      <c r="OPG287" s="192"/>
      <c r="OPH287" s="192"/>
      <c r="OPI287" s="192"/>
      <c r="OPJ287" s="192"/>
      <c r="OPK287" s="192"/>
      <c r="OPL287" s="192"/>
      <c r="OPM287" s="192"/>
      <c r="OPN287" s="192"/>
      <c r="OPO287" s="192"/>
      <c r="OPP287" s="192"/>
      <c r="OPQ287" s="192"/>
      <c r="OPR287" s="192"/>
      <c r="OPS287" s="192"/>
      <c r="OPT287" s="192"/>
      <c r="OPU287" s="192"/>
      <c r="OPV287" s="192"/>
      <c r="OPW287" s="192"/>
      <c r="OPX287" s="192"/>
      <c r="OPY287" s="192"/>
      <c r="OPZ287" s="192"/>
      <c r="OQA287" s="192"/>
      <c r="OQB287" s="192"/>
      <c r="OQC287" s="192"/>
      <c r="OQD287" s="192"/>
      <c r="OQE287" s="192"/>
      <c r="OQF287" s="192"/>
      <c r="OQG287" s="192"/>
      <c r="OQH287" s="192"/>
      <c r="OQI287" s="192"/>
      <c r="OQJ287" s="192"/>
      <c r="OQK287" s="192"/>
      <c r="OQL287" s="192"/>
      <c r="OQM287" s="192"/>
      <c r="OQN287" s="192"/>
      <c r="OQO287" s="192"/>
      <c r="OQP287" s="192"/>
      <c r="OQQ287" s="192"/>
      <c r="OQR287" s="192"/>
      <c r="OQS287" s="192"/>
      <c r="OQT287" s="192"/>
      <c r="OQU287" s="192"/>
      <c r="OQV287" s="192"/>
      <c r="OQW287" s="192"/>
      <c r="OQX287" s="192"/>
      <c r="OQY287" s="192"/>
      <c r="OQZ287" s="192"/>
      <c r="ORA287" s="192"/>
      <c r="ORB287" s="192"/>
      <c r="ORC287" s="192"/>
      <c r="ORD287" s="192"/>
      <c r="ORE287" s="192"/>
      <c r="ORF287" s="192"/>
      <c r="ORG287" s="192"/>
      <c r="ORH287" s="192"/>
      <c r="ORI287" s="192"/>
      <c r="ORJ287" s="192"/>
      <c r="ORK287" s="192"/>
      <c r="ORL287" s="192"/>
      <c r="ORM287" s="192"/>
      <c r="ORN287" s="192"/>
      <c r="ORO287" s="192"/>
      <c r="ORP287" s="192"/>
      <c r="ORQ287" s="192"/>
      <c r="ORR287" s="192"/>
      <c r="ORS287" s="192"/>
      <c r="ORT287" s="192"/>
      <c r="ORU287" s="192"/>
      <c r="ORV287" s="192"/>
      <c r="ORW287" s="192"/>
      <c r="ORX287" s="192"/>
      <c r="ORY287" s="192"/>
      <c r="ORZ287" s="192"/>
      <c r="OSA287" s="192"/>
      <c r="OSB287" s="192"/>
      <c r="OSC287" s="192"/>
      <c r="OSD287" s="192"/>
      <c r="OSE287" s="192"/>
      <c r="OSF287" s="192"/>
      <c r="OSG287" s="192"/>
      <c r="OSH287" s="192"/>
      <c r="OSI287" s="192"/>
      <c r="OSJ287" s="192"/>
      <c r="OSK287" s="192"/>
      <c r="OSL287" s="192"/>
      <c r="OSM287" s="192"/>
      <c r="OSN287" s="192"/>
      <c r="OSO287" s="192"/>
      <c r="OSP287" s="192"/>
      <c r="OSQ287" s="192"/>
      <c r="OSR287" s="192"/>
      <c r="OSS287" s="192"/>
      <c r="OST287" s="192"/>
      <c r="OSU287" s="192"/>
      <c r="OSV287" s="192"/>
      <c r="OSW287" s="192"/>
      <c r="OSX287" s="192"/>
      <c r="OSY287" s="192"/>
      <c r="OSZ287" s="192"/>
      <c r="OTA287" s="192"/>
      <c r="OTB287" s="192"/>
      <c r="OTC287" s="192"/>
      <c r="OTD287" s="192"/>
      <c r="OTE287" s="192"/>
      <c r="OTF287" s="192"/>
      <c r="OTG287" s="192"/>
      <c r="OTH287" s="192"/>
      <c r="OTI287" s="192"/>
      <c r="OTJ287" s="192"/>
      <c r="OTK287" s="192"/>
      <c r="OTL287" s="192"/>
      <c r="OTM287" s="192"/>
      <c r="OTN287" s="192"/>
      <c r="OTO287" s="192"/>
      <c r="OTP287" s="192"/>
      <c r="OTQ287" s="192"/>
      <c r="OTR287" s="192"/>
      <c r="OTS287" s="192"/>
      <c r="OTT287" s="192"/>
      <c r="OTU287" s="192"/>
      <c r="OTV287" s="192"/>
      <c r="OTW287" s="192"/>
      <c r="OTX287" s="192"/>
      <c r="OTY287" s="192"/>
      <c r="OTZ287" s="192"/>
      <c r="OUA287" s="192"/>
      <c r="OUB287" s="192"/>
      <c r="OUC287" s="192"/>
      <c r="OUD287" s="192"/>
      <c r="OUE287" s="192"/>
      <c r="OUF287" s="192"/>
      <c r="OUG287" s="192"/>
      <c r="OUH287" s="192"/>
      <c r="OUI287" s="192"/>
      <c r="OUJ287" s="192"/>
      <c r="OUK287" s="192"/>
      <c r="OUL287" s="192"/>
      <c r="OUM287" s="192"/>
      <c r="OUN287" s="192"/>
      <c r="OUO287" s="192"/>
      <c r="OUP287" s="192"/>
      <c r="OUQ287" s="192"/>
      <c r="OUR287" s="192"/>
      <c r="OUS287" s="192"/>
      <c r="OUT287" s="192"/>
      <c r="OUU287" s="192"/>
      <c r="OUV287" s="192"/>
      <c r="OUW287" s="192"/>
      <c r="OUX287" s="192"/>
      <c r="OUY287" s="192"/>
      <c r="OUZ287" s="192"/>
      <c r="OVA287" s="192"/>
      <c r="OVB287" s="192"/>
      <c r="OVC287" s="192"/>
      <c r="OVD287" s="192"/>
      <c r="OVE287" s="192"/>
      <c r="OVF287" s="192"/>
      <c r="OVG287" s="192"/>
      <c r="OVH287" s="192"/>
      <c r="OVI287" s="192"/>
      <c r="OVJ287" s="192"/>
      <c r="OVK287" s="192"/>
      <c r="OVL287" s="192"/>
      <c r="OVM287" s="192"/>
      <c r="OVN287" s="192"/>
      <c r="OVO287" s="192"/>
      <c r="OVP287" s="192"/>
      <c r="OVQ287" s="192"/>
      <c r="OVR287" s="192"/>
      <c r="OVS287" s="192"/>
      <c r="OVT287" s="192"/>
      <c r="OVU287" s="192"/>
      <c r="OVV287" s="192"/>
      <c r="OVW287" s="192"/>
      <c r="OVX287" s="192"/>
      <c r="OVY287" s="192"/>
      <c r="OVZ287" s="192"/>
      <c r="OWA287" s="192"/>
      <c r="OWB287" s="192"/>
      <c r="OWC287" s="192"/>
      <c r="OWD287" s="192"/>
      <c r="OWE287" s="192"/>
      <c r="OWF287" s="192"/>
      <c r="OWG287" s="192"/>
      <c r="OWH287" s="192"/>
      <c r="OWI287" s="192"/>
      <c r="OWJ287" s="192"/>
      <c r="OWK287" s="192"/>
      <c r="OWL287" s="192"/>
      <c r="OWM287" s="192"/>
      <c r="OWN287" s="192"/>
      <c r="OWO287" s="192"/>
      <c r="OWP287" s="192"/>
      <c r="OWQ287" s="192"/>
      <c r="OWR287" s="192"/>
      <c r="OWS287" s="192"/>
      <c r="OWT287" s="192"/>
      <c r="OWU287" s="192"/>
      <c r="OWV287" s="192"/>
      <c r="OWW287" s="192"/>
      <c r="OWX287" s="192"/>
      <c r="OWY287" s="192"/>
      <c r="OWZ287" s="192"/>
      <c r="OXA287" s="192"/>
      <c r="OXB287" s="192"/>
      <c r="OXC287" s="192"/>
      <c r="OXD287" s="192"/>
      <c r="OXE287" s="192"/>
      <c r="OXF287" s="192"/>
      <c r="OXG287" s="192"/>
      <c r="OXH287" s="192"/>
      <c r="OXI287" s="192"/>
      <c r="OXJ287" s="192"/>
      <c r="OXK287" s="192"/>
      <c r="OXL287" s="192"/>
      <c r="OXM287" s="192"/>
      <c r="OXN287" s="192"/>
      <c r="OXO287" s="192"/>
      <c r="OXP287" s="192"/>
      <c r="OXQ287" s="192"/>
      <c r="OXR287" s="192"/>
      <c r="OXS287" s="192"/>
      <c r="OXT287" s="192"/>
      <c r="OXU287" s="192"/>
      <c r="OXV287" s="192"/>
      <c r="OXW287" s="192"/>
      <c r="OXX287" s="192"/>
      <c r="OXY287" s="192"/>
      <c r="OXZ287" s="192"/>
      <c r="OYA287" s="192"/>
      <c r="OYB287" s="192"/>
      <c r="OYC287" s="192"/>
      <c r="OYD287" s="192"/>
      <c r="OYE287" s="192"/>
      <c r="OYF287" s="192"/>
      <c r="OYG287" s="192"/>
      <c r="OYH287" s="192"/>
      <c r="OYI287" s="192"/>
      <c r="OYJ287" s="192"/>
      <c r="OYK287" s="192"/>
      <c r="OYL287" s="192"/>
      <c r="OYM287" s="192"/>
      <c r="OYN287" s="192"/>
      <c r="OYO287" s="192"/>
      <c r="OYP287" s="192"/>
      <c r="OYQ287" s="192"/>
      <c r="OYR287" s="192"/>
      <c r="OYS287" s="192"/>
      <c r="OYT287" s="192"/>
      <c r="OYU287" s="192"/>
      <c r="OYV287" s="192"/>
      <c r="OYW287" s="192"/>
      <c r="OYX287" s="192"/>
      <c r="OYY287" s="192"/>
      <c r="OYZ287" s="192"/>
      <c r="OZA287" s="192"/>
      <c r="OZB287" s="192"/>
      <c r="OZC287" s="192"/>
      <c r="OZD287" s="192"/>
      <c r="OZE287" s="192"/>
      <c r="OZF287" s="192"/>
      <c r="OZG287" s="192"/>
      <c r="OZH287" s="192"/>
      <c r="OZI287" s="192"/>
      <c r="OZJ287" s="192"/>
      <c r="OZK287" s="192"/>
      <c r="OZL287" s="192"/>
      <c r="OZM287" s="192"/>
      <c r="OZN287" s="192"/>
      <c r="OZO287" s="192"/>
      <c r="OZP287" s="192"/>
      <c r="OZQ287" s="192"/>
      <c r="OZR287" s="192"/>
      <c r="OZS287" s="192"/>
      <c r="OZT287" s="192"/>
      <c r="OZU287" s="192"/>
      <c r="OZV287" s="192"/>
      <c r="OZW287" s="192"/>
      <c r="OZX287" s="192"/>
      <c r="OZY287" s="192"/>
      <c r="OZZ287" s="192"/>
      <c r="PAA287" s="192"/>
      <c r="PAB287" s="192"/>
      <c r="PAC287" s="192"/>
      <c r="PAD287" s="192"/>
      <c r="PAE287" s="192"/>
      <c r="PAF287" s="192"/>
      <c r="PAG287" s="192"/>
      <c r="PAH287" s="192"/>
      <c r="PAI287" s="192"/>
      <c r="PAJ287" s="192"/>
      <c r="PAK287" s="192"/>
      <c r="PAL287" s="192"/>
      <c r="PAM287" s="192"/>
      <c r="PAN287" s="192"/>
      <c r="PAO287" s="192"/>
      <c r="PAP287" s="192"/>
      <c r="PAQ287" s="192"/>
      <c r="PAR287" s="192"/>
      <c r="PAS287" s="192"/>
      <c r="PAT287" s="192"/>
      <c r="PAU287" s="192"/>
      <c r="PAV287" s="192"/>
      <c r="PAW287" s="192"/>
      <c r="PAX287" s="192"/>
      <c r="PAY287" s="192"/>
      <c r="PAZ287" s="192"/>
      <c r="PBA287" s="192"/>
      <c r="PBB287" s="192"/>
      <c r="PBC287" s="192"/>
      <c r="PBD287" s="192"/>
      <c r="PBE287" s="192"/>
      <c r="PBF287" s="192"/>
      <c r="PBG287" s="192"/>
      <c r="PBH287" s="192"/>
      <c r="PBI287" s="192"/>
      <c r="PBJ287" s="192"/>
      <c r="PBK287" s="192"/>
      <c r="PBL287" s="192"/>
      <c r="PBM287" s="192"/>
      <c r="PBN287" s="192"/>
      <c r="PBO287" s="192"/>
      <c r="PBP287" s="192"/>
      <c r="PBQ287" s="192"/>
      <c r="PBR287" s="192"/>
      <c r="PBS287" s="192"/>
      <c r="PBT287" s="192"/>
      <c r="PBU287" s="192"/>
      <c r="PBV287" s="192"/>
      <c r="PBW287" s="192"/>
      <c r="PBX287" s="192"/>
      <c r="PBY287" s="192"/>
      <c r="PBZ287" s="192"/>
      <c r="PCA287" s="192"/>
      <c r="PCB287" s="192"/>
      <c r="PCC287" s="192"/>
      <c r="PCD287" s="192"/>
      <c r="PCE287" s="192"/>
      <c r="PCF287" s="192"/>
      <c r="PCG287" s="192"/>
      <c r="PCH287" s="192"/>
      <c r="PCI287" s="192"/>
      <c r="PCJ287" s="192"/>
      <c r="PCK287" s="192"/>
      <c r="PCL287" s="192"/>
      <c r="PCM287" s="192"/>
      <c r="PCN287" s="192"/>
      <c r="PCO287" s="192"/>
      <c r="PCP287" s="192"/>
      <c r="PCQ287" s="192"/>
      <c r="PCR287" s="192"/>
      <c r="PCS287" s="192"/>
      <c r="PCT287" s="192"/>
      <c r="PCU287" s="192"/>
      <c r="PCV287" s="192"/>
      <c r="PCW287" s="192"/>
      <c r="PCX287" s="192"/>
      <c r="PCY287" s="192"/>
      <c r="PCZ287" s="192"/>
      <c r="PDA287" s="192"/>
      <c r="PDB287" s="192"/>
      <c r="PDC287" s="192"/>
      <c r="PDD287" s="192"/>
      <c r="PDE287" s="192"/>
      <c r="PDF287" s="192"/>
      <c r="PDG287" s="192"/>
      <c r="PDH287" s="192"/>
      <c r="PDI287" s="192"/>
      <c r="PDJ287" s="192"/>
      <c r="PDK287" s="192"/>
      <c r="PDL287" s="192"/>
      <c r="PDM287" s="192"/>
      <c r="PDN287" s="192"/>
      <c r="PDO287" s="192"/>
      <c r="PDP287" s="192"/>
      <c r="PDQ287" s="192"/>
      <c r="PDR287" s="192"/>
      <c r="PDS287" s="192"/>
      <c r="PDT287" s="192"/>
      <c r="PDU287" s="192"/>
      <c r="PDV287" s="192"/>
      <c r="PDW287" s="192"/>
      <c r="PDX287" s="192"/>
      <c r="PDY287" s="192"/>
      <c r="PDZ287" s="192"/>
      <c r="PEA287" s="192"/>
      <c r="PEB287" s="192"/>
      <c r="PEC287" s="192"/>
      <c r="PED287" s="192"/>
      <c r="PEE287" s="192"/>
      <c r="PEF287" s="192"/>
      <c r="PEG287" s="192"/>
      <c r="PEH287" s="192"/>
      <c r="PEI287" s="192"/>
      <c r="PEJ287" s="192"/>
      <c r="PEK287" s="192"/>
      <c r="PEL287" s="192"/>
      <c r="PEM287" s="192"/>
      <c r="PEN287" s="192"/>
      <c r="PEO287" s="192"/>
      <c r="PEP287" s="192"/>
      <c r="PEQ287" s="192"/>
      <c r="PER287" s="192"/>
      <c r="PES287" s="192"/>
      <c r="PET287" s="192"/>
      <c r="PEU287" s="192"/>
      <c r="PEV287" s="192"/>
      <c r="PEW287" s="192"/>
      <c r="PEX287" s="192"/>
      <c r="PEY287" s="192"/>
      <c r="PEZ287" s="192"/>
      <c r="PFA287" s="192"/>
      <c r="PFB287" s="192"/>
      <c r="PFC287" s="192"/>
      <c r="PFD287" s="192"/>
      <c r="PFE287" s="192"/>
      <c r="PFF287" s="192"/>
      <c r="PFG287" s="192"/>
      <c r="PFH287" s="192"/>
      <c r="PFI287" s="192"/>
      <c r="PFJ287" s="192"/>
      <c r="PFK287" s="192"/>
      <c r="PFL287" s="192"/>
      <c r="PFM287" s="192"/>
      <c r="PFN287" s="192"/>
      <c r="PFO287" s="192"/>
      <c r="PFP287" s="192"/>
      <c r="PFQ287" s="192"/>
      <c r="PFR287" s="192"/>
      <c r="PFS287" s="192"/>
      <c r="PFT287" s="192"/>
      <c r="PFU287" s="192"/>
      <c r="PFV287" s="192"/>
      <c r="PFW287" s="192"/>
      <c r="PFX287" s="192"/>
      <c r="PFY287" s="192"/>
      <c r="PFZ287" s="192"/>
      <c r="PGA287" s="192"/>
      <c r="PGB287" s="192"/>
      <c r="PGC287" s="192"/>
      <c r="PGD287" s="192"/>
      <c r="PGE287" s="192"/>
      <c r="PGF287" s="192"/>
      <c r="PGG287" s="192"/>
      <c r="PGH287" s="192"/>
      <c r="PGI287" s="192"/>
      <c r="PGJ287" s="192"/>
      <c r="PGK287" s="192"/>
      <c r="PGL287" s="192"/>
      <c r="PGM287" s="192"/>
      <c r="PGN287" s="192"/>
      <c r="PGO287" s="192"/>
      <c r="PGP287" s="192"/>
      <c r="PGQ287" s="192"/>
      <c r="PGR287" s="192"/>
      <c r="PGS287" s="192"/>
      <c r="PGT287" s="192"/>
      <c r="PGU287" s="192"/>
      <c r="PGV287" s="192"/>
      <c r="PGW287" s="192"/>
      <c r="PGX287" s="192"/>
      <c r="PGY287" s="192"/>
      <c r="PGZ287" s="192"/>
      <c r="PHA287" s="192"/>
      <c r="PHB287" s="192"/>
      <c r="PHC287" s="192"/>
      <c r="PHD287" s="192"/>
      <c r="PHE287" s="192"/>
      <c r="PHF287" s="192"/>
      <c r="PHG287" s="192"/>
      <c r="PHH287" s="192"/>
      <c r="PHI287" s="192"/>
      <c r="PHJ287" s="192"/>
      <c r="PHK287" s="192"/>
      <c r="PHL287" s="192"/>
      <c r="PHM287" s="192"/>
      <c r="PHN287" s="192"/>
      <c r="PHO287" s="192"/>
      <c r="PHP287" s="192"/>
      <c r="PHQ287" s="192"/>
      <c r="PHR287" s="192"/>
      <c r="PHS287" s="192"/>
      <c r="PHT287" s="192"/>
      <c r="PHU287" s="192"/>
      <c r="PHV287" s="192"/>
      <c r="PHW287" s="192"/>
      <c r="PHX287" s="192"/>
      <c r="PHY287" s="192"/>
      <c r="PHZ287" s="192"/>
      <c r="PIA287" s="192"/>
      <c r="PIB287" s="192"/>
      <c r="PIC287" s="192"/>
      <c r="PID287" s="192"/>
      <c r="PIE287" s="192"/>
      <c r="PIF287" s="192"/>
      <c r="PIG287" s="192"/>
      <c r="PIH287" s="192"/>
      <c r="PII287" s="192"/>
      <c r="PIJ287" s="192"/>
      <c r="PIK287" s="192"/>
      <c r="PIL287" s="192"/>
      <c r="PIM287" s="192"/>
      <c r="PIN287" s="192"/>
      <c r="PIO287" s="192"/>
      <c r="PIP287" s="192"/>
      <c r="PIQ287" s="192"/>
      <c r="PIR287" s="192"/>
      <c r="PIS287" s="192"/>
      <c r="PIT287" s="192"/>
      <c r="PIU287" s="192"/>
      <c r="PIV287" s="192"/>
      <c r="PIW287" s="192"/>
      <c r="PIX287" s="192"/>
      <c r="PIY287" s="192"/>
      <c r="PIZ287" s="192"/>
      <c r="PJA287" s="192"/>
      <c r="PJB287" s="192"/>
      <c r="PJC287" s="192"/>
      <c r="PJD287" s="192"/>
      <c r="PJE287" s="192"/>
      <c r="PJF287" s="192"/>
      <c r="PJG287" s="192"/>
      <c r="PJH287" s="192"/>
      <c r="PJI287" s="192"/>
      <c r="PJJ287" s="192"/>
      <c r="PJK287" s="192"/>
      <c r="PJL287" s="192"/>
      <c r="PJM287" s="192"/>
      <c r="PJN287" s="192"/>
      <c r="PJO287" s="192"/>
      <c r="PJP287" s="192"/>
      <c r="PJQ287" s="192"/>
      <c r="PJR287" s="192"/>
      <c r="PJS287" s="192"/>
      <c r="PJT287" s="192"/>
      <c r="PJU287" s="192"/>
      <c r="PJV287" s="192"/>
      <c r="PJW287" s="192"/>
      <c r="PJX287" s="192"/>
      <c r="PJY287" s="192"/>
      <c r="PJZ287" s="192"/>
      <c r="PKA287" s="192"/>
      <c r="PKB287" s="192"/>
      <c r="PKC287" s="192"/>
      <c r="PKD287" s="192"/>
      <c r="PKE287" s="192"/>
      <c r="PKF287" s="192"/>
      <c r="PKG287" s="192"/>
      <c r="PKH287" s="192"/>
      <c r="PKI287" s="192"/>
      <c r="PKJ287" s="192"/>
      <c r="PKK287" s="192"/>
      <c r="PKL287" s="192"/>
      <c r="PKM287" s="192"/>
      <c r="PKN287" s="192"/>
      <c r="PKO287" s="192"/>
      <c r="PKP287" s="192"/>
      <c r="PKQ287" s="192"/>
      <c r="PKR287" s="192"/>
      <c r="PKS287" s="192"/>
      <c r="PKT287" s="192"/>
      <c r="PKU287" s="192"/>
      <c r="PKV287" s="192"/>
      <c r="PKW287" s="192"/>
      <c r="PKX287" s="192"/>
      <c r="PKY287" s="192"/>
      <c r="PKZ287" s="192"/>
      <c r="PLA287" s="192"/>
      <c r="PLB287" s="192"/>
      <c r="PLC287" s="192"/>
      <c r="PLD287" s="192"/>
      <c r="PLE287" s="192"/>
      <c r="PLF287" s="192"/>
      <c r="PLG287" s="192"/>
      <c r="PLH287" s="192"/>
      <c r="PLI287" s="192"/>
      <c r="PLJ287" s="192"/>
      <c r="PLK287" s="192"/>
      <c r="PLL287" s="192"/>
      <c r="PLM287" s="192"/>
      <c r="PLN287" s="192"/>
      <c r="PLO287" s="192"/>
      <c r="PLP287" s="192"/>
      <c r="PLQ287" s="192"/>
      <c r="PLR287" s="192"/>
      <c r="PLS287" s="192"/>
      <c r="PLT287" s="192"/>
      <c r="PLU287" s="192"/>
      <c r="PLV287" s="192"/>
      <c r="PLW287" s="192"/>
      <c r="PLX287" s="192"/>
      <c r="PLY287" s="192"/>
      <c r="PLZ287" s="192"/>
      <c r="PMA287" s="192"/>
      <c r="PMB287" s="192"/>
      <c r="PMC287" s="192"/>
      <c r="PMD287" s="192"/>
      <c r="PME287" s="192"/>
      <c r="PMF287" s="192"/>
      <c r="PMG287" s="192"/>
      <c r="PMH287" s="192"/>
      <c r="PMI287" s="192"/>
      <c r="PMJ287" s="192"/>
      <c r="PMK287" s="192"/>
      <c r="PML287" s="192"/>
      <c r="PMM287" s="192"/>
      <c r="PMN287" s="192"/>
      <c r="PMO287" s="192"/>
      <c r="PMP287" s="192"/>
      <c r="PMQ287" s="192"/>
      <c r="PMR287" s="192"/>
      <c r="PMS287" s="192"/>
      <c r="PMT287" s="192"/>
      <c r="PMU287" s="192"/>
      <c r="PMV287" s="192"/>
      <c r="PMW287" s="192"/>
      <c r="PMX287" s="192"/>
      <c r="PMY287" s="192"/>
      <c r="PMZ287" s="192"/>
      <c r="PNA287" s="192"/>
      <c r="PNB287" s="192"/>
      <c r="PNC287" s="192"/>
      <c r="PND287" s="192"/>
      <c r="PNE287" s="192"/>
      <c r="PNF287" s="192"/>
      <c r="PNG287" s="192"/>
      <c r="PNH287" s="192"/>
      <c r="PNI287" s="192"/>
      <c r="PNJ287" s="192"/>
      <c r="PNK287" s="192"/>
      <c r="PNL287" s="192"/>
      <c r="PNM287" s="192"/>
      <c r="PNN287" s="192"/>
      <c r="PNO287" s="192"/>
      <c r="PNP287" s="192"/>
      <c r="PNQ287" s="192"/>
      <c r="PNR287" s="192"/>
      <c r="PNS287" s="192"/>
      <c r="PNT287" s="192"/>
      <c r="PNU287" s="192"/>
      <c r="PNV287" s="192"/>
      <c r="PNW287" s="192"/>
      <c r="PNX287" s="192"/>
      <c r="PNY287" s="192"/>
      <c r="PNZ287" s="192"/>
      <c r="POA287" s="192"/>
      <c r="POB287" s="192"/>
      <c r="POC287" s="192"/>
      <c r="POD287" s="192"/>
      <c r="POE287" s="192"/>
      <c r="POF287" s="192"/>
      <c r="POG287" s="192"/>
      <c r="POH287" s="192"/>
      <c r="POI287" s="192"/>
      <c r="POJ287" s="192"/>
      <c r="POK287" s="192"/>
      <c r="POL287" s="192"/>
      <c r="POM287" s="192"/>
      <c r="PON287" s="192"/>
      <c r="POO287" s="192"/>
      <c r="POP287" s="192"/>
      <c r="POQ287" s="192"/>
      <c r="POR287" s="192"/>
      <c r="POS287" s="192"/>
      <c r="POT287" s="192"/>
      <c r="POU287" s="192"/>
      <c r="POV287" s="192"/>
      <c r="POW287" s="192"/>
      <c r="POX287" s="192"/>
      <c r="POY287" s="192"/>
      <c r="POZ287" s="192"/>
      <c r="PPA287" s="192"/>
      <c r="PPB287" s="192"/>
      <c r="PPC287" s="192"/>
      <c r="PPD287" s="192"/>
      <c r="PPE287" s="192"/>
      <c r="PPF287" s="192"/>
      <c r="PPG287" s="192"/>
      <c r="PPH287" s="192"/>
      <c r="PPI287" s="192"/>
      <c r="PPJ287" s="192"/>
      <c r="PPK287" s="192"/>
      <c r="PPL287" s="192"/>
      <c r="PPM287" s="192"/>
      <c r="PPN287" s="192"/>
      <c r="PPO287" s="192"/>
      <c r="PPP287" s="192"/>
      <c r="PPQ287" s="192"/>
      <c r="PPR287" s="192"/>
      <c r="PPS287" s="192"/>
      <c r="PPT287" s="192"/>
      <c r="PPU287" s="192"/>
      <c r="PPV287" s="192"/>
      <c r="PPW287" s="192"/>
      <c r="PPX287" s="192"/>
      <c r="PPY287" s="192"/>
      <c r="PPZ287" s="192"/>
      <c r="PQA287" s="192"/>
      <c r="PQB287" s="192"/>
      <c r="PQC287" s="192"/>
      <c r="PQD287" s="192"/>
      <c r="PQE287" s="192"/>
      <c r="PQF287" s="192"/>
      <c r="PQG287" s="192"/>
      <c r="PQH287" s="192"/>
      <c r="PQI287" s="192"/>
      <c r="PQJ287" s="192"/>
      <c r="PQK287" s="192"/>
      <c r="PQL287" s="192"/>
      <c r="PQM287" s="192"/>
      <c r="PQN287" s="192"/>
      <c r="PQO287" s="192"/>
      <c r="PQP287" s="192"/>
      <c r="PQQ287" s="192"/>
      <c r="PQR287" s="192"/>
      <c r="PQS287" s="192"/>
      <c r="PQT287" s="192"/>
      <c r="PQU287" s="192"/>
      <c r="PQV287" s="192"/>
      <c r="PQW287" s="192"/>
      <c r="PQX287" s="192"/>
      <c r="PQY287" s="192"/>
      <c r="PQZ287" s="192"/>
      <c r="PRA287" s="192"/>
      <c r="PRB287" s="192"/>
      <c r="PRC287" s="192"/>
      <c r="PRD287" s="192"/>
      <c r="PRE287" s="192"/>
      <c r="PRF287" s="192"/>
      <c r="PRG287" s="192"/>
      <c r="PRH287" s="192"/>
      <c r="PRI287" s="192"/>
      <c r="PRJ287" s="192"/>
      <c r="PRK287" s="192"/>
      <c r="PRL287" s="192"/>
      <c r="PRM287" s="192"/>
      <c r="PRN287" s="192"/>
      <c r="PRO287" s="192"/>
      <c r="PRP287" s="192"/>
      <c r="PRQ287" s="192"/>
      <c r="PRR287" s="192"/>
      <c r="PRS287" s="192"/>
      <c r="PRT287" s="192"/>
      <c r="PRU287" s="192"/>
      <c r="PRV287" s="192"/>
      <c r="PRW287" s="192"/>
      <c r="PRX287" s="192"/>
      <c r="PRY287" s="192"/>
      <c r="PRZ287" s="192"/>
      <c r="PSA287" s="192"/>
      <c r="PSB287" s="192"/>
      <c r="PSC287" s="192"/>
      <c r="PSD287" s="192"/>
      <c r="PSE287" s="192"/>
      <c r="PSF287" s="192"/>
      <c r="PSG287" s="192"/>
      <c r="PSH287" s="192"/>
      <c r="PSI287" s="192"/>
      <c r="PSJ287" s="192"/>
      <c r="PSK287" s="192"/>
      <c r="PSL287" s="192"/>
      <c r="PSM287" s="192"/>
      <c r="PSN287" s="192"/>
      <c r="PSO287" s="192"/>
      <c r="PSP287" s="192"/>
      <c r="PSQ287" s="192"/>
      <c r="PSR287" s="192"/>
      <c r="PSS287" s="192"/>
      <c r="PST287" s="192"/>
      <c r="PSU287" s="192"/>
      <c r="PSV287" s="192"/>
      <c r="PSW287" s="192"/>
      <c r="PSX287" s="192"/>
      <c r="PSY287" s="192"/>
      <c r="PSZ287" s="192"/>
      <c r="PTA287" s="192"/>
      <c r="PTB287" s="192"/>
      <c r="PTC287" s="192"/>
      <c r="PTD287" s="192"/>
      <c r="PTE287" s="192"/>
      <c r="PTF287" s="192"/>
      <c r="PTG287" s="192"/>
      <c r="PTH287" s="192"/>
      <c r="PTI287" s="192"/>
      <c r="PTJ287" s="192"/>
      <c r="PTK287" s="192"/>
      <c r="PTL287" s="192"/>
      <c r="PTM287" s="192"/>
      <c r="PTN287" s="192"/>
      <c r="PTO287" s="192"/>
      <c r="PTP287" s="192"/>
      <c r="PTQ287" s="192"/>
      <c r="PTR287" s="192"/>
      <c r="PTS287" s="192"/>
      <c r="PTT287" s="192"/>
      <c r="PTU287" s="192"/>
      <c r="PTV287" s="192"/>
      <c r="PTW287" s="192"/>
      <c r="PTX287" s="192"/>
      <c r="PTY287" s="192"/>
      <c r="PTZ287" s="192"/>
      <c r="PUA287" s="192"/>
      <c r="PUB287" s="192"/>
      <c r="PUC287" s="192"/>
      <c r="PUD287" s="192"/>
      <c r="PUE287" s="192"/>
      <c r="PUF287" s="192"/>
      <c r="PUG287" s="192"/>
      <c r="PUH287" s="192"/>
      <c r="PUI287" s="192"/>
      <c r="PUJ287" s="192"/>
      <c r="PUK287" s="192"/>
      <c r="PUL287" s="192"/>
      <c r="PUM287" s="192"/>
      <c r="PUN287" s="192"/>
      <c r="PUO287" s="192"/>
      <c r="PUP287" s="192"/>
      <c r="PUQ287" s="192"/>
      <c r="PUR287" s="192"/>
      <c r="PUS287" s="192"/>
      <c r="PUT287" s="192"/>
      <c r="PUU287" s="192"/>
      <c r="PUV287" s="192"/>
      <c r="PUW287" s="192"/>
      <c r="PUX287" s="192"/>
      <c r="PUY287" s="192"/>
      <c r="PUZ287" s="192"/>
      <c r="PVA287" s="192"/>
      <c r="PVB287" s="192"/>
      <c r="PVC287" s="192"/>
      <c r="PVD287" s="192"/>
      <c r="PVE287" s="192"/>
      <c r="PVF287" s="192"/>
      <c r="PVG287" s="192"/>
      <c r="PVH287" s="192"/>
      <c r="PVI287" s="192"/>
      <c r="PVJ287" s="192"/>
      <c r="PVK287" s="192"/>
      <c r="PVL287" s="192"/>
      <c r="PVM287" s="192"/>
      <c r="PVN287" s="192"/>
      <c r="PVO287" s="192"/>
      <c r="PVP287" s="192"/>
      <c r="PVQ287" s="192"/>
      <c r="PVR287" s="192"/>
      <c r="PVS287" s="192"/>
      <c r="PVT287" s="192"/>
      <c r="PVU287" s="192"/>
      <c r="PVV287" s="192"/>
      <c r="PVW287" s="192"/>
      <c r="PVX287" s="192"/>
      <c r="PVY287" s="192"/>
      <c r="PVZ287" s="192"/>
      <c r="PWA287" s="192"/>
      <c r="PWB287" s="192"/>
      <c r="PWC287" s="192"/>
      <c r="PWD287" s="192"/>
      <c r="PWE287" s="192"/>
      <c r="PWF287" s="192"/>
      <c r="PWG287" s="192"/>
      <c r="PWH287" s="192"/>
      <c r="PWI287" s="192"/>
      <c r="PWJ287" s="192"/>
      <c r="PWK287" s="192"/>
      <c r="PWL287" s="192"/>
      <c r="PWM287" s="192"/>
      <c r="PWN287" s="192"/>
      <c r="PWO287" s="192"/>
      <c r="PWP287" s="192"/>
      <c r="PWQ287" s="192"/>
      <c r="PWR287" s="192"/>
      <c r="PWS287" s="192"/>
      <c r="PWT287" s="192"/>
      <c r="PWU287" s="192"/>
      <c r="PWV287" s="192"/>
      <c r="PWW287" s="192"/>
      <c r="PWX287" s="192"/>
      <c r="PWY287" s="192"/>
      <c r="PWZ287" s="192"/>
      <c r="PXA287" s="192"/>
      <c r="PXB287" s="192"/>
      <c r="PXC287" s="192"/>
      <c r="PXD287" s="192"/>
      <c r="PXE287" s="192"/>
      <c r="PXF287" s="192"/>
      <c r="PXG287" s="192"/>
      <c r="PXH287" s="192"/>
      <c r="PXI287" s="192"/>
      <c r="PXJ287" s="192"/>
      <c r="PXK287" s="192"/>
      <c r="PXL287" s="192"/>
      <c r="PXM287" s="192"/>
      <c r="PXN287" s="192"/>
      <c r="PXO287" s="192"/>
      <c r="PXP287" s="192"/>
      <c r="PXQ287" s="192"/>
      <c r="PXR287" s="192"/>
      <c r="PXS287" s="192"/>
      <c r="PXT287" s="192"/>
      <c r="PXU287" s="192"/>
      <c r="PXV287" s="192"/>
      <c r="PXW287" s="192"/>
      <c r="PXX287" s="192"/>
      <c r="PXY287" s="192"/>
      <c r="PXZ287" s="192"/>
      <c r="PYA287" s="192"/>
      <c r="PYB287" s="192"/>
      <c r="PYC287" s="192"/>
      <c r="PYD287" s="192"/>
      <c r="PYE287" s="192"/>
      <c r="PYF287" s="192"/>
      <c r="PYG287" s="192"/>
      <c r="PYH287" s="192"/>
      <c r="PYI287" s="192"/>
      <c r="PYJ287" s="192"/>
      <c r="PYK287" s="192"/>
      <c r="PYL287" s="192"/>
      <c r="PYM287" s="192"/>
      <c r="PYN287" s="192"/>
      <c r="PYO287" s="192"/>
      <c r="PYP287" s="192"/>
      <c r="PYQ287" s="192"/>
      <c r="PYR287" s="192"/>
      <c r="PYS287" s="192"/>
      <c r="PYT287" s="192"/>
      <c r="PYU287" s="192"/>
      <c r="PYV287" s="192"/>
      <c r="PYW287" s="192"/>
      <c r="PYX287" s="192"/>
      <c r="PYY287" s="192"/>
      <c r="PYZ287" s="192"/>
      <c r="PZA287" s="192"/>
      <c r="PZB287" s="192"/>
      <c r="PZC287" s="192"/>
      <c r="PZD287" s="192"/>
      <c r="PZE287" s="192"/>
      <c r="PZF287" s="192"/>
      <c r="PZG287" s="192"/>
      <c r="PZH287" s="192"/>
      <c r="PZI287" s="192"/>
      <c r="PZJ287" s="192"/>
      <c r="PZK287" s="192"/>
      <c r="PZL287" s="192"/>
      <c r="PZM287" s="192"/>
      <c r="PZN287" s="192"/>
      <c r="PZO287" s="192"/>
      <c r="PZP287" s="192"/>
      <c r="PZQ287" s="192"/>
      <c r="PZR287" s="192"/>
      <c r="PZS287" s="192"/>
      <c r="PZT287" s="192"/>
      <c r="PZU287" s="192"/>
      <c r="PZV287" s="192"/>
      <c r="PZW287" s="192"/>
      <c r="PZX287" s="192"/>
      <c r="PZY287" s="192"/>
      <c r="PZZ287" s="192"/>
      <c r="QAA287" s="192"/>
      <c r="QAB287" s="192"/>
      <c r="QAC287" s="192"/>
      <c r="QAD287" s="192"/>
      <c r="QAE287" s="192"/>
      <c r="QAF287" s="192"/>
      <c r="QAG287" s="192"/>
      <c r="QAH287" s="192"/>
      <c r="QAI287" s="192"/>
      <c r="QAJ287" s="192"/>
      <c r="QAK287" s="192"/>
      <c r="QAL287" s="192"/>
      <c r="QAM287" s="192"/>
      <c r="QAN287" s="192"/>
      <c r="QAO287" s="192"/>
      <c r="QAP287" s="192"/>
      <c r="QAQ287" s="192"/>
      <c r="QAR287" s="192"/>
      <c r="QAS287" s="192"/>
      <c r="QAT287" s="192"/>
      <c r="QAU287" s="192"/>
      <c r="QAV287" s="192"/>
      <c r="QAW287" s="192"/>
      <c r="QAX287" s="192"/>
      <c r="QAY287" s="192"/>
      <c r="QAZ287" s="192"/>
      <c r="QBA287" s="192"/>
      <c r="QBB287" s="192"/>
      <c r="QBC287" s="192"/>
      <c r="QBD287" s="192"/>
      <c r="QBE287" s="192"/>
      <c r="QBF287" s="192"/>
      <c r="QBG287" s="192"/>
      <c r="QBH287" s="192"/>
      <c r="QBI287" s="192"/>
      <c r="QBJ287" s="192"/>
      <c r="QBK287" s="192"/>
      <c r="QBL287" s="192"/>
      <c r="QBM287" s="192"/>
      <c r="QBN287" s="192"/>
      <c r="QBO287" s="192"/>
      <c r="QBP287" s="192"/>
      <c r="QBQ287" s="192"/>
      <c r="QBR287" s="192"/>
      <c r="QBS287" s="192"/>
      <c r="QBT287" s="192"/>
      <c r="QBU287" s="192"/>
      <c r="QBV287" s="192"/>
      <c r="QBW287" s="192"/>
      <c r="QBX287" s="192"/>
      <c r="QBY287" s="192"/>
      <c r="QBZ287" s="192"/>
      <c r="QCA287" s="192"/>
      <c r="QCB287" s="192"/>
      <c r="QCC287" s="192"/>
      <c r="QCD287" s="192"/>
      <c r="QCE287" s="192"/>
      <c r="QCF287" s="192"/>
      <c r="QCG287" s="192"/>
      <c r="QCH287" s="192"/>
      <c r="QCI287" s="192"/>
      <c r="QCJ287" s="192"/>
      <c r="QCK287" s="192"/>
      <c r="QCL287" s="192"/>
      <c r="QCM287" s="192"/>
      <c r="QCN287" s="192"/>
      <c r="QCO287" s="192"/>
      <c r="QCP287" s="192"/>
      <c r="QCQ287" s="192"/>
      <c r="QCR287" s="192"/>
      <c r="QCS287" s="192"/>
      <c r="QCT287" s="192"/>
      <c r="QCU287" s="192"/>
      <c r="QCV287" s="192"/>
      <c r="QCW287" s="192"/>
      <c r="QCX287" s="192"/>
      <c r="QCY287" s="192"/>
      <c r="QCZ287" s="192"/>
      <c r="QDA287" s="192"/>
      <c r="QDB287" s="192"/>
      <c r="QDC287" s="192"/>
      <c r="QDD287" s="192"/>
      <c r="QDE287" s="192"/>
      <c r="QDF287" s="192"/>
      <c r="QDG287" s="192"/>
      <c r="QDH287" s="192"/>
      <c r="QDI287" s="192"/>
      <c r="QDJ287" s="192"/>
      <c r="QDK287" s="192"/>
      <c r="QDL287" s="192"/>
      <c r="QDM287" s="192"/>
      <c r="QDN287" s="192"/>
      <c r="QDO287" s="192"/>
      <c r="QDP287" s="192"/>
      <c r="QDQ287" s="192"/>
      <c r="QDR287" s="192"/>
      <c r="QDS287" s="192"/>
      <c r="QDT287" s="192"/>
      <c r="QDU287" s="192"/>
      <c r="QDV287" s="192"/>
      <c r="QDW287" s="192"/>
      <c r="QDX287" s="192"/>
      <c r="QDY287" s="192"/>
      <c r="QDZ287" s="192"/>
      <c r="QEA287" s="192"/>
      <c r="QEB287" s="192"/>
      <c r="QEC287" s="192"/>
      <c r="QED287" s="192"/>
      <c r="QEE287" s="192"/>
      <c r="QEF287" s="192"/>
      <c r="QEG287" s="192"/>
      <c r="QEH287" s="192"/>
      <c r="QEI287" s="192"/>
      <c r="QEJ287" s="192"/>
      <c r="QEK287" s="192"/>
      <c r="QEL287" s="192"/>
      <c r="QEM287" s="192"/>
      <c r="QEN287" s="192"/>
      <c r="QEO287" s="192"/>
      <c r="QEP287" s="192"/>
      <c r="QEQ287" s="192"/>
      <c r="QER287" s="192"/>
      <c r="QES287" s="192"/>
      <c r="QET287" s="192"/>
      <c r="QEU287" s="192"/>
      <c r="QEV287" s="192"/>
      <c r="QEW287" s="192"/>
      <c r="QEX287" s="192"/>
      <c r="QEY287" s="192"/>
      <c r="QEZ287" s="192"/>
      <c r="QFA287" s="192"/>
      <c r="QFB287" s="192"/>
      <c r="QFC287" s="192"/>
      <c r="QFD287" s="192"/>
      <c r="QFE287" s="192"/>
      <c r="QFF287" s="192"/>
      <c r="QFG287" s="192"/>
      <c r="QFH287" s="192"/>
      <c r="QFI287" s="192"/>
      <c r="QFJ287" s="192"/>
      <c r="QFK287" s="192"/>
      <c r="QFL287" s="192"/>
      <c r="QFM287" s="192"/>
      <c r="QFN287" s="192"/>
      <c r="QFO287" s="192"/>
      <c r="QFP287" s="192"/>
      <c r="QFQ287" s="192"/>
      <c r="QFR287" s="192"/>
      <c r="QFS287" s="192"/>
      <c r="QFT287" s="192"/>
      <c r="QFU287" s="192"/>
      <c r="QFV287" s="192"/>
      <c r="QFW287" s="192"/>
      <c r="QFX287" s="192"/>
      <c r="QFY287" s="192"/>
      <c r="QFZ287" s="192"/>
      <c r="QGA287" s="192"/>
      <c r="QGB287" s="192"/>
      <c r="QGC287" s="192"/>
      <c r="QGD287" s="192"/>
      <c r="QGE287" s="192"/>
      <c r="QGF287" s="192"/>
      <c r="QGG287" s="192"/>
      <c r="QGH287" s="192"/>
      <c r="QGI287" s="192"/>
      <c r="QGJ287" s="192"/>
      <c r="QGK287" s="192"/>
      <c r="QGL287" s="192"/>
      <c r="QGM287" s="192"/>
      <c r="QGN287" s="192"/>
      <c r="QGO287" s="192"/>
      <c r="QGP287" s="192"/>
      <c r="QGQ287" s="192"/>
      <c r="QGR287" s="192"/>
      <c r="QGS287" s="192"/>
      <c r="QGT287" s="192"/>
      <c r="QGU287" s="192"/>
      <c r="QGV287" s="192"/>
      <c r="QGW287" s="192"/>
      <c r="QGX287" s="192"/>
      <c r="QGY287" s="192"/>
      <c r="QGZ287" s="192"/>
      <c r="QHA287" s="192"/>
      <c r="QHB287" s="192"/>
      <c r="QHC287" s="192"/>
      <c r="QHD287" s="192"/>
      <c r="QHE287" s="192"/>
      <c r="QHF287" s="192"/>
      <c r="QHG287" s="192"/>
      <c r="QHH287" s="192"/>
      <c r="QHI287" s="192"/>
      <c r="QHJ287" s="192"/>
      <c r="QHK287" s="192"/>
      <c r="QHL287" s="192"/>
      <c r="QHM287" s="192"/>
      <c r="QHN287" s="192"/>
      <c r="QHO287" s="192"/>
      <c r="QHP287" s="192"/>
      <c r="QHQ287" s="192"/>
      <c r="QHR287" s="192"/>
      <c r="QHS287" s="192"/>
      <c r="QHT287" s="192"/>
      <c r="QHU287" s="192"/>
      <c r="QHV287" s="192"/>
      <c r="QHW287" s="192"/>
      <c r="QHX287" s="192"/>
      <c r="QHY287" s="192"/>
      <c r="QHZ287" s="192"/>
      <c r="QIA287" s="192"/>
      <c r="QIB287" s="192"/>
      <c r="QIC287" s="192"/>
      <c r="QID287" s="192"/>
      <c r="QIE287" s="192"/>
      <c r="QIF287" s="192"/>
      <c r="QIG287" s="192"/>
      <c r="QIH287" s="192"/>
      <c r="QII287" s="192"/>
      <c r="QIJ287" s="192"/>
      <c r="QIK287" s="192"/>
      <c r="QIL287" s="192"/>
      <c r="QIM287" s="192"/>
      <c r="QIN287" s="192"/>
      <c r="QIO287" s="192"/>
      <c r="QIP287" s="192"/>
      <c r="QIQ287" s="192"/>
      <c r="QIR287" s="192"/>
      <c r="QIS287" s="192"/>
      <c r="QIT287" s="192"/>
      <c r="QIU287" s="192"/>
      <c r="QIV287" s="192"/>
      <c r="QIW287" s="192"/>
      <c r="QIX287" s="192"/>
      <c r="QIY287" s="192"/>
      <c r="QIZ287" s="192"/>
      <c r="QJA287" s="192"/>
      <c r="QJB287" s="192"/>
      <c r="QJC287" s="192"/>
      <c r="QJD287" s="192"/>
      <c r="QJE287" s="192"/>
      <c r="QJF287" s="192"/>
      <c r="QJG287" s="192"/>
      <c r="QJH287" s="192"/>
      <c r="QJI287" s="192"/>
      <c r="QJJ287" s="192"/>
      <c r="QJK287" s="192"/>
      <c r="QJL287" s="192"/>
      <c r="QJM287" s="192"/>
      <c r="QJN287" s="192"/>
      <c r="QJO287" s="192"/>
      <c r="QJP287" s="192"/>
      <c r="QJQ287" s="192"/>
      <c r="QJR287" s="192"/>
      <c r="QJS287" s="192"/>
      <c r="QJT287" s="192"/>
      <c r="QJU287" s="192"/>
      <c r="QJV287" s="192"/>
      <c r="QJW287" s="192"/>
      <c r="QJX287" s="192"/>
      <c r="QJY287" s="192"/>
      <c r="QJZ287" s="192"/>
      <c r="QKA287" s="192"/>
      <c r="QKB287" s="192"/>
      <c r="QKC287" s="192"/>
      <c r="QKD287" s="192"/>
      <c r="QKE287" s="192"/>
      <c r="QKF287" s="192"/>
      <c r="QKG287" s="192"/>
      <c r="QKH287" s="192"/>
      <c r="QKI287" s="192"/>
      <c r="QKJ287" s="192"/>
      <c r="QKK287" s="192"/>
      <c r="QKL287" s="192"/>
      <c r="QKM287" s="192"/>
      <c r="QKN287" s="192"/>
      <c r="QKO287" s="192"/>
      <c r="QKP287" s="192"/>
      <c r="QKQ287" s="192"/>
      <c r="QKR287" s="192"/>
      <c r="QKS287" s="192"/>
      <c r="QKT287" s="192"/>
      <c r="QKU287" s="192"/>
      <c r="QKV287" s="192"/>
      <c r="QKW287" s="192"/>
      <c r="QKX287" s="192"/>
      <c r="QKY287" s="192"/>
      <c r="QKZ287" s="192"/>
      <c r="QLA287" s="192"/>
      <c r="QLB287" s="192"/>
      <c r="QLC287" s="192"/>
      <c r="QLD287" s="192"/>
      <c r="QLE287" s="192"/>
      <c r="QLF287" s="192"/>
      <c r="QLG287" s="192"/>
      <c r="QLH287" s="192"/>
      <c r="QLI287" s="192"/>
      <c r="QLJ287" s="192"/>
      <c r="QLK287" s="192"/>
      <c r="QLL287" s="192"/>
      <c r="QLM287" s="192"/>
      <c r="QLN287" s="192"/>
      <c r="QLO287" s="192"/>
      <c r="QLP287" s="192"/>
      <c r="QLQ287" s="192"/>
      <c r="QLR287" s="192"/>
      <c r="QLS287" s="192"/>
      <c r="QLT287" s="192"/>
      <c r="QLU287" s="192"/>
      <c r="QLV287" s="192"/>
      <c r="QLW287" s="192"/>
      <c r="QLX287" s="192"/>
      <c r="QLY287" s="192"/>
      <c r="QLZ287" s="192"/>
      <c r="QMA287" s="192"/>
      <c r="QMB287" s="192"/>
      <c r="QMC287" s="192"/>
      <c r="QMD287" s="192"/>
      <c r="QME287" s="192"/>
      <c r="QMF287" s="192"/>
      <c r="QMG287" s="192"/>
      <c r="QMH287" s="192"/>
      <c r="QMI287" s="192"/>
      <c r="QMJ287" s="192"/>
      <c r="QMK287" s="192"/>
      <c r="QML287" s="192"/>
      <c r="QMM287" s="192"/>
      <c r="QMN287" s="192"/>
      <c r="QMO287" s="192"/>
      <c r="QMP287" s="192"/>
      <c r="QMQ287" s="192"/>
      <c r="QMR287" s="192"/>
      <c r="QMS287" s="192"/>
      <c r="QMT287" s="192"/>
      <c r="QMU287" s="192"/>
      <c r="QMV287" s="192"/>
      <c r="QMW287" s="192"/>
      <c r="QMX287" s="192"/>
      <c r="QMY287" s="192"/>
      <c r="QMZ287" s="192"/>
      <c r="QNA287" s="192"/>
      <c r="QNB287" s="192"/>
      <c r="QNC287" s="192"/>
      <c r="QND287" s="192"/>
      <c r="QNE287" s="192"/>
      <c r="QNF287" s="192"/>
      <c r="QNG287" s="192"/>
      <c r="QNH287" s="192"/>
      <c r="QNI287" s="192"/>
      <c r="QNJ287" s="192"/>
      <c r="QNK287" s="192"/>
      <c r="QNL287" s="192"/>
      <c r="QNM287" s="192"/>
      <c r="QNN287" s="192"/>
      <c r="QNO287" s="192"/>
      <c r="QNP287" s="192"/>
      <c r="QNQ287" s="192"/>
      <c r="QNR287" s="192"/>
      <c r="QNS287" s="192"/>
      <c r="QNT287" s="192"/>
      <c r="QNU287" s="192"/>
      <c r="QNV287" s="192"/>
      <c r="QNW287" s="192"/>
      <c r="QNX287" s="192"/>
      <c r="QNY287" s="192"/>
      <c r="QNZ287" s="192"/>
      <c r="QOA287" s="192"/>
      <c r="QOB287" s="192"/>
      <c r="QOC287" s="192"/>
      <c r="QOD287" s="192"/>
      <c r="QOE287" s="192"/>
      <c r="QOF287" s="192"/>
      <c r="QOG287" s="192"/>
      <c r="QOH287" s="192"/>
      <c r="QOI287" s="192"/>
      <c r="QOJ287" s="192"/>
      <c r="QOK287" s="192"/>
      <c r="QOL287" s="192"/>
      <c r="QOM287" s="192"/>
      <c r="QON287" s="192"/>
      <c r="QOO287" s="192"/>
      <c r="QOP287" s="192"/>
      <c r="QOQ287" s="192"/>
      <c r="QOR287" s="192"/>
      <c r="QOS287" s="192"/>
      <c r="QOT287" s="192"/>
      <c r="QOU287" s="192"/>
      <c r="QOV287" s="192"/>
      <c r="QOW287" s="192"/>
      <c r="QOX287" s="192"/>
      <c r="QOY287" s="192"/>
      <c r="QOZ287" s="192"/>
      <c r="QPA287" s="192"/>
      <c r="QPB287" s="192"/>
      <c r="QPC287" s="192"/>
      <c r="QPD287" s="192"/>
      <c r="QPE287" s="192"/>
      <c r="QPF287" s="192"/>
      <c r="QPG287" s="192"/>
      <c r="QPH287" s="192"/>
      <c r="QPI287" s="192"/>
      <c r="QPJ287" s="192"/>
      <c r="QPK287" s="192"/>
      <c r="QPL287" s="192"/>
      <c r="QPM287" s="192"/>
      <c r="QPN287" s="192"/>
      <c r="QPO287" s="192"/>
      <c r="QPP287" s="192"/>
      <c r="QPQ287" s="192"/>
      <c r="QPR287" s="192"/>
      <c r="QPS287" s="192"/>
      <c r="QPT287" s="192"/>
      <c r="QPU287" s="192"/>
      <c r="QPV287" s="192"/>
      <c r="QPW287" s="192"/>
      <c r="QPX287" s="192"/>
      <c r="QPY287" s="192"/>
      <c r="QPZ287" s="192"/>
      <c r="QQA287" s="192"/>
      <c r="QQB287" s="192"/>
      <c r="QQC287" s="192"/>
      <c r="QQD287" s="192"/>
      <c r="QQE287" s="192"/>
      <c r="QQF287" s="192"/>
      <c r="QQG287" s="192"/>
      <c r="QQH287" s="192"/>
      <c r="QQI287" s="192"/>
      <c r="QQJ287" s="192"/>
      <c r="QQK287" s="192"/>
      <c r="QQL287" s="192"/>
      <c r="QQM287" s="192"/>
      <c r="QQN287" s="192"/>
      <c r="QQO287" s="192"/>
      <c r="QQP287" s="192"/>
      <c r="QQQ287" s="192"/>
      <c r="QQR287" s="192"/>
      <c r="QQS287" s="192"/>
      <c r="QQT287" s="192"/>
      <c r="QQU287" s="192"/>
      <c r="QQV287" s="192"/>
      <c r="QQW287" s="192"/>
      <c r="QQX287" s="192"/>
      <c r="QQY287" s="192"/>
      <c r="QQZ287" s="192"/>
      <c r="QRA287" s="192"/>
      <c r="QRB287" s="192"/>
      <c r="QRC287" s="192"/>
      <c r="QRD287" s="192"/>
      <c r="QRE287" s="192"/>
      <c r="QRF287" s="192"/>
      <c r="QRG287" s="192"/>
      <c r="QRH287" s="192"/>
      <c r="QRI287" s="192"/>
      <c r="QRJ287" s="192"/>
      <c r="QRK287" s="192"/>
      <c r="QRL287" s="192"/>
      <c r="QRM287" s="192"/>
      <c r="QRN287" s="192"/>
      <c r="QRO287" s="192"/>
      <c r="QRP287" s="192"/>
      <c r="QRQ287" s="192"/>
      <c r="QRR287" s="192"/>
      <c r="QRS287" s="192"/>
      <c r="QRT287" s="192"/>
      <c r="QRU287" s="192"/>
      <c r="QRV287" s="192"/>
      <c r="QRW287" s="192"/>
      <c r="QRX287" s="192"/>
      <c r="QRY287" s="192"/>
      <c r="QRZ287" s="192"/>
      <c r="QSA287" s="192"/>
      <c r="QSB287" s="192"/>
      <c r="QSC287" s="192"/>
      <c r="QSD287" s="192"/>
      <c r="QSE287" s="192"/>
      <c r="QSF287" s="192"/>
      <c r="QSG287" s="192"/>
      <c r="QSH287" s="192"/>
      <c r="QSI287" s="192"/>
      <c r="QSJ287" s="192"/>
      <c r="QSK287" s="192"/>
      <c r="QSL287" s="192"/>
      <c r="QSM287" s="192"/>
      <c r="QSN287" s="192"/>
      <c r="QSO287" s="192"/>
      <c r="QSP287" s="192"/>
      <c r="QSQ287" s="192"/>
      <c r="QSR287" s="192"/>
      <c r="QSS287" s="192"/>
      <c r="QST287" s="192"/>
      <c r="QSU287" s="192"/>
      <c r="QSV287" s="192"/>
      <c r="QSW287" s="192"/>
      <c r="QSX287" s="192"/>
      <c r="QSY287" s="192"/>
      <c r="QSZ287" s="192"/>
      <c r="QTA287" s="192"/>
      <c r="QTB287" s="192"/>
      <c r="QTC287" s="192"/>
      <c r="QTD287" s="192"/>
      <c r="QTE287" s="192"/>
      <c r="QTF287" s="192"/>
      <c r="QTG287" s="192"/>
      <c r="QTH287" s="192"/>
      <c r="QTI287" s="192"/>
      <c r="QTJ287" s="192"/>
      <c r="QTK287" s="192"/>
      <c r="QTL287" s="192"/>
      <c r="QTM287" s="192"/>
      <c r="QTN287" s="192"/>
      <c r="QTO287" s="192"/>
      <c r="QTP287" s="192"/>
      <c r="QTQ287" s="192"/>
      <c r="QTR287" s="192"/>
      <c r="QTS287" s="192"/>
      <c r="QTT287" s="192"/>
      <c r="QTU287" s="192"/>
      <c r="QTV287" s="192"/>
      <c r="QTW287" s="192"/>
      <c r="QTX287" s="192"/>
      <c r="QTY287" s="192"/>
      <c r="QTZ287" s="192"/>
      <c r="QUA287" s="192"/>
      <c r="QUB287" s="192"/>
      <c r="QUC287" s="192"/>
      <c r="QUD287" s="192"/>
      <c r="QUE287" s="192"/>
      <c r="QUF287" s="192"/>
      <c r="QUG287" s="192"/>
      <c r="QUH287" s="192"/>
      <c r="QUI287" s="192"/>
      <c r="QUJ287" s="192"/>
      <c r="QUK287" s="192"/>
      <c r="QUL287" s="192"/>
      <c r="QUM287" s="192"/>
      <c r="QUN287" s="192"/>
      <c r="QUO287" s="192"/>
      <c r="QUP287" s="192"/>
      <c r="QUQ287" s="192"/>
      <c r="QUR287" s="192"/>
      <c r="QUS287" s="192"/>
      <c r="QUT287" s="192"/>
      <c r="QUU287" s="192"/>
      <c r="QUV287" s="192"/>
      <c r="QUW287" s="192"/>
      <c r="QUX287" s="192"/>
      <c r="QUY287" s="192"/>
      <c r="QUZ287" s="192"/>
      <c r="QVA287" s="192"/>
      <c r="QVB287" s="192"/>
      <c r="QVC287" s="192"/>
      <c r="QVD287" s="192"/>
      <c r="QVE287" s="192"/>
      <c r="QVF287" s="192"/>
      <c r="QVG287" s="192"/>
      <c r="QVH287" s="192"/>
      <c r="QVI287" s="192"/>
      <c r="QVJ287" s="192"/>
      <c r="QVK287" s="192"/>
      <c r="QVL287" s="192"/>
      <c r="QVM287" s="192"/>
      <c r="QVN287" s="192"/>
      <c r="QVO287" s="192"/>
      <c r="QVP287" s="192"/>
      <c r="QVQ287" s="192"/>
      <c r="QVR287" s="192"/>
      <c r="QVS287" s="192"/>
      <c r="QVT287" s="192"/>
      <c r="QVU287" s="192"/>
      <c r="QVV287" s="192"/>
      <c r="QVW287" s="192"/>
      <c r="QVX287" s="192"/>
      <c r="QVY287" s="192"/>
      <c r="QVZ287" s="192"/>
      <c r="QWA287" s="192"/>
      <c r="QWB287" s="192"/>
      <c r="QWC287" s="192"/>
      <c r="QWD287" s="192"/>
      <c r="QWE287" s="192"/>
      <c r="QWF287" s="192"/>
      <c r="QWG287" s="192"/>
      <c r="QWH287" s="192"/>
      <c r="QWI287" s="192"/>
      <c r="QWJ287" s="192"/>
      <c r="QWK287" s="192"/>
      <c r="QWL287" s="192"/>
      <c r="QWM287" s="192"/>
      <c r="QWN287" s="192"/>
      <c r="QWO287" s="192"/>
      <c r="QWP287" s="192"/>
      <c r="QWQ287" s="192"/>
      <c r="QWR287" s="192"/>
      <c r="QWS287" s="192"/>
      <c r="QWT287" s="192"/>
      <c r="QWU287" s="192"/>
      <c r="QWV287" s="192"/>
      <c r="QWW287" s="192"/>
      <c r="QWX287" s="192"/>
      <c r="QWY287" s="192"/>
      <c r="QWZ287" s="192"/>
      <c r="QXA287" s="192"/>
      <c r="QXB287" s="192"/>
      <c r="QXC287" s="192"/>
      <c r="QXD287" s="192"/>
      <c r="QXE287" s="192"/>
      <c r="QXF287" s="192"/>
      <c r="QXG287" s="192"/>
      <c r="QXH287" s="192"/>
      <c r="QXI287" s="192"/>
      <c r="QXJ287" s="192"/>
      <c r="QXK287" s="192"/>
      <c r="QXL287" s="192"/>
      <c r="QXM287" s="192"/>
      <c r="QXN287" s="192"/>
      <c r="QXO287" s="192"/>
      <c r="QXP287" s="192"/>
      <c r="QXQ287" s="192"/>
      <c r="QXR287" s="192"/>
      <c r="QXS287" s="192"/>
      <c r="QXT287" s="192"/>
      <c r="QXU287" s="192"/>
      <c r="QXV287" s="192"/>
      <c r="QXW287" s="192"/>
      <c r="QXX287" s="192"/>
      <c r="QXY287" s="192"/>
      <c r="QXZ287" s="192"/>
      <c r="QYA287" s="192"/>
      <c r="QYB287" s="192"/>
      <c r="QYC287" s="192"/>
      <c r="QYD287" s="192"/>
      <c r="QYE287" s="192"/>
      <c r="QYF287" s="192"/>
      <c r="QYG287" s="192"/>
      <c r="QYH287" s="192"/>
      <c r="QYI287" s="192"/>
      <c r="QYJ287" s="192"/>
      <c r="QYK287" s="192"/>
      <c r="QYL287" s="192"/>
      <c r="QYM287" s="192"/>
      <c r="QYN287" s="192"/>
      <c r="QYO287" s="192"/>
      <c r="QYP287" s="192"/>
      <c r="QYQ287" s="192"/>
      <c r="QYR287" s="192"/>
      <c r="QYS287" s="192"/>
      <c r="QYT287" s="192"/>
      <c r="QYU287" s="192"/>
      <c r="QYV287" s="192"/>
      <c r="QYW287" s="192"/>
      <c r="QYX287" s="192"/>
      <c r="QYY287" s="192"/>
      <c r="QYZ287" s="192"/>
      <c r="QZA287" s="192"/>
      <c r="QZB287" s="192"/>
      <c r="QZC287" s="192"/>
      <c r="QZD287" s="192"/>
      <c r="QZE287" s="192"/>
      <c r="QZF287" s="192"/>
      <c r="QZG287" s="192"/>
      <c r="QZH287" s="192"/>
      <c r="QZI287" s="192"/>
      <c r="QZJ287" s="192"/>
      <c r="QZK287" s="192"/>
      <c r="QZL287" s="192"/>
      <c r="QZM287" s="192"/>
      <c r="QZN287" s="192"/>
      <c r="QZO287" s="192"/>
      <c r="QZP287" s="192"/>
      <c r="QZQ287" s="192"/>
      <c r="QZR287" s="192"/>
      <c r="QZS287" s="192"/>
      <c r="QZT287" s="192"/>
      <c r="QZU287" s="192"/>
      <c r="QZV287" s="192"/>
      <c r="QZW287" s="192"/>
      <c r="QZX287" s="192"/>
      <c r="QZY287" s="192"/>
      <c r="QZZ287" s="192"/>
      <c r="RAA287" s="192"/>
      <c r="RAB287" s="192"/>
      <c r="RAC287" s="192"/>
      <c r="RAD287" s="192"/>
      <c r="RAE287" s="192"/>
      <c r="RAF287" s="192"/>
      <c r="RAG287" s="192"/>
      <c r="RAH287" s="192"/>
      <c r="RAI287" s="192"/>
      <c r="RAJ287" s="192"/>
      <c r="RAK287" s="192"/>
      <c r="RAL287" s="192"/>
      <c r="RAM287" s="192"/>
      <c r="RAN287" s="192"/>
      <c r="RAO287" s="192"/>
      <c r="RAP287" s="192"/>
      <c r="RAQ287" s="192"/>
      <c r="RAR287" s="192"/>
      <c r="RAS287" s="192"/>
      <c r="RAT287" s="192"/>
      <c r="RAU287" s="192"/>
      <c r="RAV287" s="192"/>
      <c r="RAW287" s="192"/>
      <c r="RAX287" s="192"/>
      <c r="RAY287" s="192"/>
      <c r="RAZ287" s="192"/>
      <c r="RBA287" s="192"/>
      <c r="RBB287" s="192"/>
      <c r="RBC287" s="192"/>
      <c r="RBD287" s="192"/>
      <c r="RBE287" s="192"/>
      <c r="RBF287" s="192"/>
      <c r="RBG287" s="192"/>
      <c r="RBH287" s="192"/>
      <c r="RBI287" s="192"/>
      <c r="RBJ287" s="192"/>
      <c r="RBK287" s="192"/>
      <c r="RBL287" s="192"/>
      <c r="RBM287" s="192"/>
      <c r="RBN287" s="192"/>
      <c r="RBO287" s="192"/>
      <c r="RBP287" s="192"/>
      <c r="RBQ287" s="192"/>
      <c r="RBR287" s="192"/>
      <c r="RBS287" s="192"/>
      <c r="RBT287" s="192"/>
      <c r="RBU287" s="192"/>
      <c r="RBV287" s="192"/>
      <c r="RBW287" s="192"/>
      <c r="RBX287" s="192"/>
      <c r="RBY287" s="192"/>
      <c r="RBZ287" s="192"/>
      <c r="RCA287" s="192"/>
      <c r="RCB287" s="192"/>
      <c r="RCC287" s="192"/>
      <c r="RCD287" s="192"/>
      <c r="RCE287" s="192"/>
      <c r="RCF287" s="192"/>
      <c r="RCG287" s="192"/>
      <c r="RCH287" s="192"/>
      <c r="RCI287" s="192"/>
      <c r="RCJ287" s="192"/>
      <c r="RCK287" s="192"/>
      <c r="RCL287" s="192"/>
      <c r="RCM287" s="192"/>
      <c r="RCN287" s="192"/>
      <c r="RCO287" s="192"/>
      <c r="RCP287" s="192"/>
      <c r="RCQ287" s="192"/>
      <c r="RCR287" s="192"/>
      <c r="RCS287" s="192"/>
      <c r="RCT287" s="192"/>
      <c r="RCU287" s="192"/>
      <c r="RCV287" s="192"/>
      <c r="RCW287" s="192"/>
      <c r="RCX287" s="192"/>
      <c r="RCY287" s="192"/>
      <c r="RCZ287" s="192"/>
      <c r="RDA287" s="192"/>
      <c r="RDB287" s="192"/>
      <c r="RDC287" s="192"/>
      <c r="RDD287" s="192"/>
      <c r="RDE287" s="192"/>
      <c r="RDF287" s="192"/>
      <c r="RDG287" s="192"/>
      <c r="RDH287" s="192"/>
      <c r="RDI287" s="192"/>
      <c r="RDJ287" s="192"/>
      <c r="RDK287" s="192"/>
      <c r="RDL287" s="192"/>
      <c r="RDM287" s="192"/>
      <c r="RDN287" s="192"/>
      <c r="RDO287" s="192"/>
      <c r="RDP287" s="192"/>
      <c r="RDQ287" s="192"/>
      <c r="RDR287" s="192"/>
      <c r="RDS287" s="192"/>
      <c r="RDT287" s="192"/>
      <c r="RDU287" s="192"/>
      <c r="RDV287" s="192"/>
      <c r="RDW287" s="192"/>
      <c r="RDX287" s="192"/>
      <c r="RDY287" s="192"/>
      <c r="RDZ287" s="192"/>
      <c r="REA287" s="192"/>
      <c r="REB287" s="192"/>
      <c r="REC287" s="192"/>
      <c r="RED287" s="192"/>
      <c r="REE287" s="192"/>
      <c r="REF287" s="192"/>
      <c r="REG287" s="192"/>
      <c r="REH287" s="192"/>
      <c r="REI287" s="192"/>
      <c r="REJ287" s="192"/>
      <c r="REK287" s="192"/>
      <c r="REL287" s="192"/>
      <c r="REM287" s="192"/>
      <c r="REN287" s="192"/>
      <c r="REO287" s="192"/>
      <c r="REP287" s="192"/>
      <c r="REQ287" s="192"/>
      <c r="RER287" s="192"/>
      <c r="RES287" s="192"/>
      <c r="RET287" s="192"/>
      <c r="REU287" s="192"/>
      <c r="REV287" s="192"/>
      <c r="REW287" s="192"/>
      <c r="REX287" s="192"/>
      <c r="REY287" s="192"/>
      <c r="REZ287" s="192"/>
      <c r="RFA287" s="192"/>
      <c r="RFB287" s="192"/>
      <c r="RFC287" s="192"/>
      <c r="RFD287" s="192"/>
      <c r="RFE287" s="192"/>
      <c r="RFF287" s="192"/>
      <c r="RFG287" s="192"/>
      <c r="RFH287" s="192"/>
      <c r="RFI287" s="192"/>
      <c r="RFJ287" s="192"/>
      <c r="RFK287" s="192"/>
      <c r="RFL287" s="192"/>
      <c r="RFM287" s="192"/>
      <c r="RFN287" s="192"/>
      <c r="RFO287" s="192"/>
      <c r="RFP287" s="192"/>
      <c r="RFQ287" s="192"/>
      <c r="RFR287" s="192"/>
      <c r="RFS287" s="192"/>
      <c r="RFT287" s="192"/>
      <c r="RFU287" s="192"/>
      <c r="RFV287" s="192"/>
      <c r="RFW287" s="192"/>
      <c r="RFX287" s="192"/>
      <c r="RFY287" s="192"/>
      <c r="RFZ287" s="192"/>
      <c r="RGA287" s="192"/>
      <c r="RGB287" s="192"/>
      <c r="RGC287" s="192"/>
      <c r="RGD287" s="192"/>
      <c r="RGE287" s="192"/>
      <c r="RGF287" s="192"/>
      <c r="RGG287" s="192"/>
      <c r="RGH287" s="192"/>
      <c r="RGI287" s="192"/>
      <c r="RGJ287" s="192"/>
      <c r="RGK287" s="192"/>
      <c r="RGL287" s="192"/>
      <c r="RGM287" s="192"/>
      <c r="RGN287" s="192"/>
      <c r="RGO287" s="192"/>
      <c r="RGP287" s="192"/>
      <c r="RGQ287" s="192"/>
      <c r="RGR287" s="192"/>
      <c r="RGS287" s="192"/>
      <c r="RGT287" s="192"/>
      <c r="RGU287" s="192"/>
      <c r="RGV287" s="192"/>
      <c r="RGW287" s="192"/>
      <c r="RGX287" s="192"/>
      <c r="RGY287" s="192"/>
      <c r="RGZ287" s="192"/>
      <c r="RHA287" s="192"/>
      <c r="RHB287" s="192"/>
      <c r="RHC287" s="192"/>
      <c r="RHD287" s="192"/>
      <c r="RHE287" s="192"/>
      <c r="RHF287" s="192"/>
      <c r="RHG287" s="192"/>
      <c r="RHH287" s="192"/>
      <c r="RHI287" s="192"/>
      <c r="RHJ287" s="192"/>
      <c r="RHK287" s="192"/>
      <c r="RHL287" s="192"/>
      <c r="RHM287" s="192"/>
      <c r="RHN287" s="192"/>
      <c r="RHO287" s="192"/>
      <c r="RHP287" s="192"/>
      <c r="RHQ287" s="192"/>
      <c r="RHR287" s="192"/>
      <c r="RHS287" s="192"/>
      <c r="RHT287" s="192"/>
      <c r="RHU287" s="192"/>
      <c r="RHV287" s="192"/>
      <c r="RHW287" s="192"/>
      <c r="RHX287" s="192"/>
      <c r="RHY287" s="192"/>
      <c r="RHZ287" s="192"/>
      <c r="RIA287" s="192"/>
      <c r="RIB287" s="192"/>
      <c r="RIC287" s="192"/>
      <c r="RID287" s="192"/>
      <c r="RIE287" s="192"/>
      <c r="RIF287" s="192"/>
      <c r="RIG287" s="192"/>
      <c r="RIH287" s="192"/>
      <c r="RII287" s="192"/>
      <c r="RIJ287" s="192"/>
      <c r="RIK287" s="192"/>
      <c r="RIL287" s="192"/>
      <c r="RIM287" s="192"/>
      <c r="RIN287" s="192"/>
      <c r="RIO287" s="192"/>
      <c r="RIP287" s="192"/>
      <c r="RIQ287" s="192"/>
      <c r="RIR287" s="192"/>
      <c r="RIS287" s="192"/>
      <c r="RIT287" s="192"/>
      <c r="RIU287" s="192"/>
      <c r="RIV287" s="192"/>
      <c r="RIW287" s="192"/>
      <c r="RIX287" s="192"/>
      <c r="RIY287" s="192"/>
      <c r="RIZ287" s="192"/>
      <c r="RJA287" s="192"/>
      <c r="RJB287" s="192"/>
      <c r="RJC287" s="192"/>
      <c r="RJD287" s="192"/>
      <c r="RJE287" s="192"/>
      <c r="RJF287" s="192"/>
      <c r="RJG287" s="192"/>
      <c r="RJH287" s="192"/>
      <c r="RJI287" s="192"/>
      <c r="RJJ287" s="192"/>
      <c r="RJK287" s="192"/>
      <c r="RJL287" s="192"/>
      <c r="RJM287" s="192"/>
      <c r="RJN287" s="192"/>
      <c r="RJO287" s="192"/>
      <c r="RJP287" s="192"/>
      <c r="RJQ287" s="192"/>
      <c r="RJR287" s="192"/>
      <c r="RJS287" s="192"/>
      <c r="RJT287" s="192"/>
      <c r="RJU287" s="192"/>
      <c r="RJV287" s="192"/>
      <c r="RJW287" s="192"/>
      <c r="RJX287" s="192"/>
      <c r="RJY287" s="192"/>
      <c r="RJZ287" s="192"/>
      <c r="RKA287" s="192"/>
      <c r="RKB287" s="192"/>
      <c r="RKC287" s="192"/>
      <c r="RKD287" s="192"/>
      <c r="RKE287" s="192"/>
      <c r="RKF287" s="192"/>
      <c r="RKG287" s="192"/>
      <c r="RKH287" s="192"/>
      <c r="RKI287" s="192"/>
      <c r="RKJ287" s="192"/>
      <c r="RKK287" s="192"/>
      <c r="RKL287" s="192"/>
      <c r="RKM287" s="192"/>
      <c r="RKN287" s="192"/>
      <c r="RKO287" s="192"/>
      <c r="RKP287" s="192"/>
      <c r="RKQ287" s="192"/>
      <c r="RKR287" s="192"/>
      <c r="RKS287" s="192"/>
      <c r="RKT287" s="192"/>
      <c r="RKU287" s="192"/>
      <c r="RKV287" s="192"/>
      <c r="RKW287" s="192"/>
      <c r="RKX287" s="192"/>
      <c r="RKY287" s="192"/>
      <c r="RKZ287" s="192"/>
      <c r="RLA287" s="192"/>
      <c r="RLB287" s="192"/>
      <c r="RLC287" s="192"/>
      <c r="RLD287" s="192"/>
      <c r="RLE287" s="192"/>
      <c r="RLF287" s="192"/>
      <c r="RLG287" s="192"/>
      <c r="RLH287" s="192"/>
      <c r="RLI287" s="192"/>
      <c r="RLJ287" s="192"/>
      <c r="RLK287" s="192"/>
      <c r="RLL287" s="192"/>
      <c r="RLM287" s="192"/>
      <c r="RLN287" s="192"/>
      <c r="RLO287" s="192"/>
      <c r="RLP287" s="192"/>
      <c r="RLQ287" s="192"/>
      <c r="RLR287" s="192"/>
      <c r="RLS287" s="192"/>
      <c r="RLT287" s="192"/>
      <c r="RLU287" s="192"/>
      <c r="RLV287" s="192"/>
      <c r="RLW287" s="192"/>
      <c r="RLX287" s="192"/>
      <c r="RLY287" s="192"/>
      <c r="RLZ287" s="192"/>
      <c r="RMA287" s="192"/>
      <c r="RMB287" s="192"/>
      <c r="RMC287" s="192"/>
      <c r="RMD287" s="192"/>
      <c r="RME287" s="192"/>
      <c r="RMF287" s="192"/>
      <c r="RMG287" s="192"/>
      <c r="RMH287" s="192"/>
      <c r="RMI287" s="192"/>
      <c r="RMJ287" s="192"/>
      <c r="RMK287" s="192"/>
      <c r="RML287" s="192"/>
      <c r="RMM287" s="192"/>
      <c r="RMN287" s="192"/>
      <c r="RMO287" s="192"/>
      <c r="RMP287" s="192"/>
      <c r="RMQ287" s="192"/>
      <c r="RMR287" s="192"/>
      <c r="RMS287" s="192"/>
      <c r="RMT287" s="192"/>
      <c r="RMU287" s="192"/>
      <c r="RMV287" s="192"/>
      <c r="RMW287" s="192"/>
      <c r="RMX287" s="192"/>
      <c r="RMY287" s="192"/>
      <c r="RMZ287" s="192"/>
      <c r="RNA287" s="192"/>
      <c r="RNB287" s="192"/>
      <c r="RNC287" s="192"/>
      <c r="RND287" s="192"/>
      <c r="RNE287" s="192"/>
      <c r="RNF287" s="192"/>
      <c r="RNG287" s="192"/>
      <c r="RNH287" s="192"/>
      <c r="RNI287" s="192"/>
      <c r="RNJ287" s="192"/>
      <c r="RNK287" s="192"/>
      <c r="RNL287" s="192"/>
      <c r="RNM287" s="192"/>
      <c r="RNN287" s="192"/>
      <c r="RNO287" s="192"/>
      <c r="RNP287" s="192"/>
      <c r="RNQ287" s="192"/>
      <c r="RNR287" s="192"/>
      <c r="RNS287" s="192"/>
      <c r="RNT287" s="192"/>
      <c r="RNU287" s="192"/>
      <c r="RNV287" s="192"/>
      <c r="RNW287" s="192"/>
      <c r="RNX287" s="192"/>
      <c r="RNY287" s="192"/>
      <c r="RNZ287" s="192"/>
      <c r="ROA287" s="192"/>
      <c r="ROB287" s="192"/>
      <c r="ROC287" s="192"/>
      <c r="ROD287" s="192"/>
      <c r="ROE287" s="192"/>
      <c r="ROF287" s="192"/>
      <c r="ROG287" s="192"/>
      <c r="ROH287" s="192"/>
      <c r="ROI287" s="192"/>
      <c r="ROJ287" s="192"/>
      <c r="ROK287" s="192"/>
      <c r="ROL287" s="192"/>
      <c r="ROM287" s="192"/>
      <c r="RON287" s="192"/>
      <c r="ROO287" s="192"/>
      <c r="ROP287" s="192"/>
      <c r="ROQ287" s="192"/>
      <c r="ROR287" s="192"/>
      <c r="ROS287" s="192"/>
      <c r="ROT287" s="192"/>
      <c r="ROU287" s="192"/>
      <c r="ROV287" s="192"/>
      <c r="ROW287" s="192"/>
      <c r="ROX287" s="192"/>
      <c r="ROY287" s="192"/>
      <c r="ROZ287" s="192"/>
      <c r="RPA287" s="192"/>
      <c r="RPB287" s="192"/>
      <c r="RPC287" s="192"/>
      <c r="RPD287" s="192"/>
      <c r="RPE287" s="192"/>
      <c r="RPF287" s="192"/>
      <c r="RPG287" s="192"/>
      <c r="RPH287" s="192"/>
      <c r="RPI287" s="192"/>
      <c r="RPJ287" s="192"/>
      <c r="RPK287" s="192"/>
      <c r="RPL287" s="192"/>
      <c r="RPM287" s="192"/>
      <c r="RPN287" s="192"/>
      <c r="RPO287" s="192"/>
      <c r="RPP287" s="192"/>
      <c r="RPQ287" s="192"/>
      <c r="RPR287" s="192"/>
      <c r="RPS287" s="192"/>
      <c r="RPT287" s="192"/>
      <c r="RPU287" s="192"/>
      <c r="RPV287" s="192"/>
      <c r="RPW287" s="192"/>
      <c r="RPX287" s="192"/>
      <c r="RPY287" s="192"/>
      <c r="RPZ287" s="192"/>
      <c r="RQA287" s="192"/>
      <c r="RQB287" s="192"/>
      <c r="RQC287" s="192"/>
      <c r="RQD287" s="192"/>
      <c r="RQE287" s="192"/>
      <c r="RQF287" s="192"/>
      <c r="RQG287" s="192"/>
      <c r="RQH287" s="192"/>
      <c r="RQI287" s="192"/>
      <c r="RQJ287" s="192"/>
      <c r="RQK287" s="192"/>
      <c r="RQL287" s="192"/>
      <c r="RQM287" s="192"/>
      <c r="RQN287" s="192"/>
      <c r="RQO287" s="192"/>
      <c r="RQP287" s="192"/>
      <c r="RQQ287" s="192"/>
      <c r="RQR287" s="192"/>
      <c r="RQS287" s="192"/>
      <c r="RQT287" s="192"/>
      <c r="RQU287" s="192"/>
      <c r="RQV287" s="192"/>
      <c r="RQW287" s="192"/>
      <c r="RQX287" s="192"/>
      <c r="RQY287" s="192"/>
      <c r="RQZ287" s="192"/>
      <c r="RRA287" s="192"/>
      <c r="RRB287" s="192"/>
      <c r="RRC287" s="192"/>
      <c r="RRD287" s="192"/>
      <c r="RRE287" s="192"/>
      <c r="RRF287" s="192"/>
      <c r="RRG287" s="192"/>
      <c r="RRH287" s="192"/>
      <c r="RRI287" s="192"/>
      <c r="RRJ287" s="192"/>
      <c r="RRK287" s="192"/>
      <c r="RRL287" s="192"/>
      <c r="RRM287" s="192"/>
      <c r="RRN287" s="192"/>
      <c r="RRO287" s="192"/>
      <c r="RRP287" s="192"/>
      <c r="RRQ287" s="192"/>
      <c r="RRR287" s="192"/>
      <c r="RRS287" s="192"/>
      <c r="RRT287" s="192"/>
      <c r="RRU287" s="192"/>
      <c r="RRV287" s="192"/>
      <c r="RRW287" s="192"/>
      <c r="RRX287" s="192"/>
      <c r="RRY287" s="192"/>
      <c r="RRZ287" s="192"/>
      <c r="RSA287" s="192"/>
      <c r="RSB287" s="192"/>
      <c r="RSC287" s="192"/>
      <c r="RSD287" s="192"/>
      <c r="RSE287" s="192"/>
      <c r="RSF287" s="192"/>
      <c r="RSG287" s="192"/>
      <c r="RSH287" s="192"/>
      <c r="RSI287" s="192"/>
      <c r="RSJ287" s="192"/>
      <c r="RSK287" s="192"/>
      <c r="RSL287" s="192"/>
      <c r="RSM287" s="192"/>
      <c r="RSN287" s="192"/>
      <c r="RSO287" s="192"/>
      <c r="RSP287" s="192"/>
      <c r="RSQ287" s="192"/>
      <c r="RSR287" s="192"/>
      <c r="RSS287" s="192"/>
      <c r="RST287" s="192"/>
      <c r="RSU287" s="192"/>
      <c r="RSV287" s="192"/>
      <c r="RSW287" s="192"/>
      <c r="RSX287" s="192"/>
      <c r="RSY287" s="192"/>
      <c r="RSZ287" s="192"/>
      <c r="RTA287" s="192"/>
      <c r="RTB287" s="192"/>
      <c r="RTC287" s="192"/>
      <c r="RTD287" s="192"/>
      <c r="RTE287" s="192"/>
      <c r="RTF287" s="192"/>
      <c r="RTG287" s="192"/>
      <c r="RTH287" s="192"/>
      <c r="RTI287" s="192"/>
      <c r="RTJ287" s="192"/>
      <c r="RTK287" s="192"/>
      <c r="RTL287" s="192"/>
      <c r="RTM287" s="192"/>
      <c r="RTN287" s="192"/>
      <c r="RTO287" s="192"/>
      <c r="RTP287" s="192"/>
      <c r="RTQ287" s="192"/>
      <c r="RTR287" s="192"/>
      <c r="RTS287" s="192"/>
      <c r="RTT287" s="192"/>
      <c r="RTU287" s="192"/>
      <c r="RTV287" s="192"/>
      <c r="RTW287" s="192"/>
      <c r="RTX287" s="192"/>
      <c r="RTY287" s="192"/>
      <c r="RTZ287" s="192"/>
      <c r="RUA287" s="192"/>
      <c r="RUB287" s="192"/>
      <c r="RUC287" s="192"/>
      <c r="RUD287" s="192"/>
      <c r="RUE287" s="192"/>
      <c r="RUF287" s="192"/>
      <c r="RUG287" s="192"/>
      <c r="RUH287" s="192"/>
      <c r="RUI287" s="192"/>
      <c r="RUJ287" s="192"/>
      <c r="RUK287" s="192"/>
      <c r="RUL287" s="192"/>
      <c r="RUM287" s="192"/>
      <c r="RUN287" s="192"/>
      <c r="RUO287" s="192"/>
      <c r="RUP287" s="192"/>
      <c r="RUQ287" s="192"/>
      <c r="RUR287" s="192"/>
      <c r="RUS287" s="192"/>
      <c r="RUT287" s="192"/>
      <c r="RUU287" s="192"/>
      <c r="RUV287" s="192"/>
      <c r="RUW287" s="192"/>
      <c r="RUX287" s="192"/>
      <c r="RUY287" s="192"/>
      <c r="RUZ287" s="192"/>
      <c r="RVA287" s="192"/>
      <c r="RVB287" s="192"/>
      <c r="RVC287" s="192"/>
      <c r="RVD287" s="192"/>
      <c r="RVE287" s="192"/>
      <c r="RVF287" s="192"/>
      <c r="RVG287" s="192"/>
      <c r="RVH287" s="192"/>
      <c r="RVI287" s="192"/>
      <c r="RVJ287" s="192"/>
      <c r="RVK287" s="192"/>
      <c r="RVL287" s="192"/>
      <c r="RVM287" s="192"/>
      <c r="RVN287" s="192"/>
      <c r="RVO287" s="192"/>
      <c r="RVP287" s="192"/>
      <c r="RVQ287" s="192"/>
      <c r="RVR287" s="192"/>
      <c r="RVS287" s="192"/>
      <c r="RVT287" s="192"/>
      <c r="RVU287" s="192"/>
      <c r="RVV287" s="192"/>
      <c r="RVW287" s="192"/>
      <c r="RVX287" s="192"/>
      <c r="RVY287" s="192"/>
      <c r="RVZ287" s="192"/>
      <c r="RWA287" s="192"/>
      <c r="RWB287" s="192"/>
      <c r="RWC287" s="192"/>
      <c r="RWD287" s="192"/>
      <c r="RWE287" s="192"/>
      <c r="RWF287" s="192"/>
      <c r="RWG287" s="192"/>
      <c r="RWH287" s="192"/>
      <c r="RWI287" s="192"/>
      <c r="RWJ287" s="192"/>
      <c r="RWK287" s="192"/>
      <c r="RWL287" s="192"/>
      <c r="RWM287" s="192"/>
      <c r="RWN287" s="192"/>
      <c r="RWO287" s="192"/>
      <c r="RWP287" s="192"/>
      <c r="RWQ287" s="192"/>
      <c r="RWR287" s="192"/>
      <c r="RWS287" s="192"/>
      <c r="RWT287" s="192"/>
      <c r="RWU287" s="192"/>
      <c r="RWV287" s="192"/>
      <c r="RWW287" s="192"/>
      <c r="RWX287" s="192"/>
      <c r="RWY287" s="192"/>
      <c r="RWZ287" s="192"/>
      <c r="RXA287" s="192"/>
      <c r="RXB287" s="192"/>
      <c r="RXC287" s="192"/>
      <c r="RXD287" s="192"/>
      <c r="RXE287" s="192"/>
      <c r="RXF287" s="192"/>
      <c r="RXG287" s="192"/>
      <c r="RXH287" s="192"/>
      <c r="RXI287" s="192"/>
      <c r="RXJ287" s="192"/>
      <c r="RXK287" s="192"/>
      <c r="RXL287" s="192"/>
      <c r="RXM287" s="192"/>
      <c r="RXN287" s="192"/>
      <c r="RXO287" s="192"/>
      <c r="RXP287" s="192"/>
      <c r="RXQ287" s="192"/>
      <c r="RXR287" s="192"/>
      <c r="RXS287" s="192"/>
      <c r="RXT287" s="192"/>
      <c r="RXU287" s="192"/>
      <c r="RXV287" s="192"/>
      <c r="RXW287" s="192"/>
      <c r="RXX287" s="192"/>
      <c r="RXY287" s="192"/>
      <c r="RXZ287" s="192"/>
      <c r="RYA287" s="192"/>
      <c r="RYB287" s="192"/>
      <c r="RYC287" s="192"/>
      <c r="RYD287" s="192"/>
      <c r="RYE287" s="192"/>
      <c r="RYF287" s="192"/>
      <c r="RYG287" s="192"/>
      <c r="RYH287" s="192"/>
      <c r="RYI287" s="192"/>
      <c r="RYJ287" s="192"/>
      <c r="RYK287" s="192"/>
      <c r="RYL287" s="192"/>
      <c r="RYM287" s="192"/>
      <c r="RYN287" s="192"/>
      <c r="RYO287" s="192"/>
      <c r="RYP287" s="192"/>
      <c r="RYQ287" s="192"/>
      <c r="RYR287" s="192"/>
      <c r="RYS287" s="192"/>
      <c r="RYT287" s="192"/>
      <c r="RYU287" s="192"/>
      <c r="RYV287" s="192"/>
      <c r="RYW287" s="192"/>
      <c r="RYX287" s="192"/>
      <c r="RYY287" s="192"/>
      <c r="RYZ287" s="192"/>
      <c r="RZA287" s="192"/>
      <c r="RZB287" s="192"/>
      <c r="RZC287" s="192"/>
      <c r="RZD287" s="192"/>
      <c r="RZE287" s="192"/>
      <c r="RZF287" s="192"/>
      <c r="RZG287" s="192"/>
      <c r="RZH287" s="192"/>
      <c r="RZI287" s="192"/>
      <c r="RZJ287" s="192"/>
      <c r="RZK287" s="192"/>
      <c r="RZL287" s="192"/>
      <c r="RZM287" s="192"/>
      <c r="RZN287" s="192"/>
      <c r="RZO287" s="192"/>
      <c r="RZP287" s="192"/>
      <c r="RZQ287" s="192"/>
      <c r="RZR287" s="192"/>
      <c r="RZS287" s="192"/>
      <c r="RZT287" s="192"/>
      <c r="RZU287" s="192"/>
      <c r="RZV287" s="192"/>
      <c r="RZW287" s="192"/>
      <c r="RZX287" s="192"/>
      <c r="RZY287" s="192"/>
      <c r="RZZ287" s="192"/>
      <c r="SAA287" s="192"/>
      <c r="SAB287" s="192"/>
      <c r="SAC287" s="192"/>
      <c r="SAD287" s="192"/>
      <c r="SAE287" s="192"/>
      <c r="SAF287" s="192"/>
      <c r="SAG287" s="192"/>
      <c r="SAH287" s="192"/>
      <c r="SAI287" s="192"/>
      <c r="SAJ287" s="192"/>
      <c r="SAK287" s="192"/>
      <c r="SAL287" s="192"/>
      <c r="SAM287" s="192"/>
      <c r="SAN287" s="192"/>
      <c r="SAO287" s="192"/>
      <c r="SAP287" s="192"/>
      <c r="SAQ287" s="192"/>
      <c r="SAR287" s="192"/>
      <c r="SAS287" s="192"/>
      <c r="SAT287" s="192"/>
      <c r="SAU287" s="192"/>
      <c r="SAV287" s="192"/>
      <c r="SAW287" s="192"/>
      <c r="SAX287" s="192"/>
      <c r="SAY287" s="192"/>
      <c r="SAZ287" s="192"/>
      <c r="SBA287" s="192"/>
      <c r="SBB287" s="192"/>
      <c r="SBC287" s="192"/>
      <c r="SBD287" s="192"/>
      <c r="SBE287" s="192"/>
      <c r="SBF287" s="192"/>
      <c r="SBG287" s="192"/>
      <c r="SBH287" s="192"/>
      <c r="SBI287" s="192"/>
      <c r="SBJ287" s="192"/>
      <c r="SBK287" s="192"/>
      <c r="SBL287" s="192"/>
      <c r="SBM287" s="192"/>
      <c r="SBN287" s="192"/>
      <c r="SBO287" s="192"/>
      <c r="SBP287" s="192"/>
      <c r="SBQ287" s="192"/>
      <c r="SBR287" s="192"/>
      <c r="SBS287" s="192"/>
      <c r="SBT287" s="192"/>
      <c r="SBU287" s="192"/>
      <c r="SBV287" s="192"/>
      <c r="SBW287" s="192"/>
      <c r="SBX287" s="192"/>
      <c r="SBY287" s="192"/>
      <c r="SBZ287" s="192"/>
      <c r="SCA287" s="192"/>
      <c r="SCB287" s="192"/>
      <c r="SCC287" s="192"/>
      <c r="SCD287" s="192"/>
      <c r="SCE287" s="192"/>
      <c r="SCF287" s="192"/>
      <c r="SCG287" s="192"/>
      <c r="SCH287" s="192"/>
      <c r="SCI287" s="192"/>
      <c r="SCJ287" s="192"/>
      <c r="SCK287" s="192"/>
      <c r="SCL287" s="192"/>
      <c r="SCM287" s="192"/>
      <c r="SCN287" s="192"/>
      <c r="SCO287" s="192"/>
      <c r="SCP287" s="192"/>
      <c r="SCQ287" s="192"/>
      <c r="SCR287" s="192"/>
      <c r="SCS287" s="192"/>
      <c r="SCT287" s="192"/>
      <c r="SCU287" s="192"/>
      <c r="SCV287" s="192"/>
      <c r="SCW287" s="192"/>
      <c r="SCX287" s="192"/>
      <c r="SCY287" s="192"/>
      <c r="SCZ287" s="192"/>
      <c r="SDA287" s="192"/>
      <c r="SDB287" s="192"/>
      <c r="SDC287" s="192"/>
      <c r="SDD287" s="192"/>
      <c r="SDE287" s="192"/>
      <c r="SDF287" s="192"/>
      <c r="SDG287" s="192"/>
      <c r="SDH287" s="192"/>
      <c r="SDI287" s="192"/>
      <c r="SDJ287" s="192"/>
      <c r="SDK287" s="192"/>
      <c r="SDL287" s="192"/>
      <c r="SDM287" s="192"/>
      <c r="SDN287" s="192"/>
      <c r="SDO287" s="192"/>
      <c r="SDP287" s="192"/>
      <c r="SDQ287" s="192"/>
      <c r="SDR287" s="192"/>
      <c r="SDS287" s="192"/>
      <c r="SDT287" s="192"/>
      <c r="SDU287" s="192"/>
      <c r="SDV287" s="192"/>
      <c r="SDW287" s="192"/>
      <c r="SDX287" s="192"/>
      <c r="SDY287" s="192"/>
      <c r="SDZ287" s="192"/>
      <c r="SEA287" s="192"/>
      <c r="SEB287" s="192"/>
      <c r="SEC287" s="192"/>
      <c r="SED287" s="192"/>
      <c r="SEE287" s="192"/>
      <c r="SEF287" s="192"/>
      <c r="SEG287" s="192"/>
      <c r="SEH287" s="192"/>
      <c r="SEI287" s="192"/>
      <c r="SEJ287" s="192"/>
      <c r="SEK287" s="192"/>
      <c r="SEL287" s="192"/>
      <c r="SEM287" s="192"/>
      <c r="SEN287" s="192"/>
      <c r="SEO287" s="192"/>
      <c r="SEP287" s="192"/>
      <c r="SEQ287" s="192"/>
      <c r="SER287" s="192"/>
      <c r="SES287" s="192"/>
      <c r="SET287" s="192"/>
      <c r="SEU287" s="192"/>
      <c r="SEV287" s="192"/>
      <c r="SEW287" s="192"/>
      <c r="SEX287" s="192"/>
      <c r="SEY287" s="192"/>
      <c r="SEZ287" s="192"/>
      <c r="SFA287" s="192"/>
      <c r="SFB287" s="192"/>
      <c r="SFC287" s="192"/>
      <c r="SFD287" s="192"/>
      <c r="SFE287" s="192"/>
      <c r="SFF287" s="192"/>
      <c r="SFG287" s="192"/>
      <c r="SFH287" s="192"/>
      <c r="SFI287" s="192"/>
      <c r="SFJ287" s="192"/>
      <c r="SFK287" s="192"/>
      <c r="SFL287" s="192"/>
      <c r="SFM287" s="192"/>
      <c r="SFN287" s="192"/>
      <c r="SFO287" s="192"/>
      <c r="SFP287" s="192"/>
      <c r="SFQ287" s="192"/>
      <c r="SFR287" s="192"/>
      <c r="SFS287" s="192"/>
      <c r="SFT287" s="192"/>
      <c r="SFU287" s="192"/>
      <c r="SFV287" s="192"/>
      <c r="SFW287" s="192"/>
      <c r="SFX287" s="192"/>
      <c r="SFY287" s="192"/>
      <c r="SFZ287" s="192"/>
      <c r="SGA287" s="192"/>
      <c r="SGB287" s="192"/>
      <c r="SGC287" s="192"/>
      <c r="SGD287" s="192"/>
      <c r="SGE287" s="192"/>
      <c r="SGF287" s="192"/>
      <c r="SGG287" s="192"/>
      <c r="SGH287" s="192"/>
      <c r="SGI287" s="192"/>
      <c r="SGJ287" s="192"/>
      <c r="SGK287" s="192"/>
      <c r="SGL287" s="192"/>
      <c r="SGM287" s="192"/>
      <c r="SGN287" s="192"/>
      <c r="SGO287" s="192"/>
      <c r="SGP287" s="192"/>
      <c r="SGQ287" s="192"/>
      <c r="SGR287" s="192"/>
      <c r="SGS287" s="192"/>
      <c r="SGT287" s="192"/>
      <c r="SGU287" s="192"/>
      <c r="SGV287" s="192"/>
      <c r="SGW287" s="192"/>
      <c r="SGX287" s="192"/>
      <c r="SGY287" s="192"/>
      <c r="SGZ287" s="192"/>
      <c r="SHA287" s="192"/>
      <c r="SHB287" s="192"/>
      <c r="SHC287" s="192"/>
      <c r="SHD287" s="192"/>
      <c r="SHE287" s="192"/>
      <c r="SHF287" s="192"/>
      <c r="SHG287" s="192"/>
      <c r="SHH287" s="192"/>
      <c r="SHI287" s="192"/>
      <c r="SHJ287" s="192"/>
      <c r="SHK287" s="192"/>
      <c r="SHL287" s="192"/>
      <c r="SHM287" s="192"/>
      <c r="SHN287" s="192"/>
      <c r="SHO287" s="192"/>
      <c r="SHP287" s="192"/>
      <c r="SHQ287" s="192"/>
      <c r="SHR287" s="192"/>
      <c r="SHS287" s="192"/>
      <c r="SHT287" s="192"/>
      <c r="SHU287" s="192"/>
      <c r="SHV287" s="192"/>
      <c r="SHW287" s="192"/>
      <c r="SHX287" s="192"/>
      <c r="SHY287" s="192"/>
      <c r="SHZ287" s="192"/>
      <c r="SIA287" s="192"/>
      <c r="SIB287" s="192"/>
      <c r="SIC287" s="192"/>
      <c r="SID287" s="192"/>
      <c r="SIE287" s="192"/>
      <c r="SIF287" s="192"/>
      <c r="SIG287" s="192"/>
      <c r="SIH287" s="192"/>
      <c r="SII287" s="192"/>
      <c r="SIJ287" s="192"/>
      <c r="SIK287" s="192"/>
      <c r="SIL287" s="192"/>
      <c r="SIM287" s="192"/>
      <c r="SIN287" s="192"/>
      <c r="SIO287" s="192"/>
      <c r="SIP287" s="192"/>
      <c r="SIQ287" s="192"/>
      <c r="SIR287" s="192"/>
      <c r="SIS287" s="192"/>
      <c r="SIT287" s="192"/>
      <c r="SIU287" s="192"/>
      <c r="SIV287" s="192"/>
      <c r="SIW287" s="192"/>
      <c r="SIX287" s="192"/>
      <c r="SIY287" s="192"/>
      <c r="SIZ287" s="192"/>
      <c r="SJA287" s="192"/>
      <c r="SJB287" s="192"/>
      <c r="SJC287" s="192"/>
      <c r="SJD287" s="192"/>
      <c r="SJE287" s="192"/>
      <c r="SJF287" s="192"/>
      <c r="SJG287" s="192"/>
      <c r="SJH287" s="192"/>
      <c r="SJI287" s="192"/>
      <c r="SJJ287" s="192"/>
      <c r="SJK287" s="192"/>
      <c r="SJL287" s="192"/>
      <c r="SJM287" s="192"/>
      <c r="SJN287" s="192"/>
      <c r="SJO287" s="192"/>
      <c r="SJP287" s="192"/>
      <c r="SJQ287" s="192"/>
      <c r="SJR287" s="192"/>
      <c r="SJS287" s="192"/>
      <c r="SJT287" s="192"/>
      <c r="SJU287" s="192"/>
      <c r="SJV287" s="192"/>
      <c r="SJW287" s="192"/>
      <c r="SJX287" s="192"/>
      <c r="SJY287" s="192"/>
      <c r="SJZ287" s="192"/>
      <c r="SKA287" s="192"/>
      <c r="SKB287" s="192"/>
      <c r="SKC287" s="192"/>
      <c r="SKD287" s="192"/>
      <c r="SKE287" s="192"/>
      <c r="SKF287" s="192"/>
      <c r="SKG287" s="192"/>
      <c r="SKH287" s="192"/>
      <c r="SKI287" s="192"/>
      <c r="SKJ287" s="192"/>
      <c r="SKK287" s="192"/>
      <c r="SKL287" s="192"/>
      <c r="SKM287" s="192"/>
      <c r="SKN287" s="192"/>
      <c r="SKO287" s="192"/>
      <c r="SKP287" s="192"/>
      <c r="SKQ287" s="192"/>
      <c r="SKR287" s="192"/>
      <c r="SKS287" s="192"/>
      <c r="SKT287" s="192"/>
      <c r="SKU287" s="192"/>
      <c r="SKV287" s="192"/>
      <c r="SKW287" s="192"/>
      <c r="SKX287" s="192"/>
      <c r="SKY287" s="192"/>
      <c r="SKZ287" s="192"/>
      <c r="SLA287" s="192"/>
      <c r="SLB287" s="192"/>
      <c r="SLC287" s="192"/>
      <c r="SLD287" s="192"/>
      <c r="SLE287" s="192"/>
      <c r="SLF287" s="192"/>
      <c r="SLG287" s="192"/>
      <c r="SLH287" s="192"/>
      <c r="SLI287" s="192"/>
      <c r="SLJ287" s="192"/>
      <c r="SLK287" s="192"/>
      <c r="SLL287" s="192"/>
      <c r="SLM287" s="192"/>
      <c r="SLN287" s="192"/>
      <c r="SLO287" s="192"/>
      <c r="SLP287" s="192"/>
      <c r="SLQ287" s="192"/>
      <c r="SLR287" s="192"/>
      <c r="SLS287" s="192"/>
      <c r="SLT287" s="192"/>
      <c r="SLU287" s="192"/>
      <c r="SLV287" s="192"/>
      <c r="SLW287" s="192"/>
      <c r="SLX287" s="192"/>
      <c r="SLY287" s="192"/>
      <c r="SLZ287" s="192"/>
      <c r="SMA287" s="192"/>
      <c r="SMB287" s="192"/>
      <c r="SMC287" s="192"/>
      <c r="SMD287" s="192"/>
      <c r="SME287" s="192"/>
      <c r="SMF287" s="192"/>
      <c r="SMG287" s="192"/>
      <c r="SMH287" s="192"/>
      <c r="SMI287" s="192"/>
      <c r="SMJ287" s="192"/>
      <c r="SMK287" s="192"/>
      <c r="SML287" s="192"/>
      <c r="SMM287" s="192"/>
      <c r="SMN287" s="192"/>
      <c r="SMO287" s="192"/>
      <c r="SMP287" s="192"/>
      <c r="SMQ287" s="192"/>
      <c r="SMR287" s="192"/>
      <c r="SMS287" s="192"/>
      <c r="SMT287" s="192"/>
      <c r="SMU287" s="192"/>
      <c r="SMV287" s="192"/>
      <c r="SMW287" s="192"/>
      <c r="SMX287" s="192"/>
      <c r="SMY287" s="192"/>
      <c r="SMZ287" s="192"/>
      <c r="SNA287" s="192"/>
      <c r="SNB287" s="192"/>
      <c r="SNC287" s="192"/>
      <c r="SND287" s="192"/>
      <c r="SNE287" s="192"/>
      <c r="SNF287" s="192"/>
      <c r="SNG287" s="192"/>
      <c r="SNH287" s="192"/>
      <c r="SNI287" s="192"/>
      <c r="SNJ287" s="192"/>
      <c r="SNK287" s="192"/>
      <c r="SNL287" s="192"/>
      <c r="SNM287" s="192"/>
      <c r="SNN287" s="192"/>
      <c r="SNO287" s="192"/>
      <c r="SNP287" s="192"/>
      <c r="SNQ287" s="192"/>
      <c r="SNR287" s="192"/>
      <c r="SNS287" s="192"/>
      <c r="SNT287" s="192"/>
      <c r="SNU287" s="192"/>
      <c r="SNV287" s="192"/>
      <c r="SNW287" s="192"/>
      <c r="SNX287" s="192"/>
      <c r="SNY287" s="192"/>
      <c r="SNZ287" s="192"/>
      <c r="SOA287" s="192"/>
      <c r="SOB287" s="192"/>
      <c r="SOC287" s="192"/>
      <c r="SOD287" s="192"/>
      <c r="SOE287" s="192"/>
      <c r="SOF287" s="192"/>
      <c r="SOG287" s="192"/>
      <c r="SOH287" s="192"/>
      <c r="SOI287" s="192"/>
      <c r="SOJ287" s="192"/>
      <c r="SOK287" s="192"/>
      <c r="SOL287" s="192"/>
      <c r="SOM287" s="192"/>
      <c r="SON287" s="192"/>
      <c r="SOO287" s="192"/>
      <c r="SOP287" s="192"/>
      <c r="SOQ287" s="192"/>
      <c r="SOR287" s="192"/>
      <c r="SOS287" s="192"/>
      <c r="SOT287" s="192"/>
      <c r="SOU287" s="192"/>
      <c r="SOV287" s="192"/>
      <c r="SOW287" s="192"/>
      <c r="SOX287" s="192"/>
      <c r="SOY287" s="192"/>
      <c r="SOZ287" s="192"/>
      <c r="SPA287" s="192"/>
      <c r="SPB287" s="192"/>
      <c r="SPC287" s="192"/>
      <c r="SPD287" s="192"/>
      <c r="SPE287" s="192"/>
      <c r="SPF287" s="192"/>
      <c r="SPG287" s="192"/>
      <c r="SPH287" s="192"/>
      <c r="SPI287" s="192"/>
      <c r="SPJ287" s="192"/>
      <c r="SPK287" s="192"/>
      <c r="SPL287" s="192"/>
      <c r="SPM287" s="192"/>
      <c r="SPN287" s="192"/>
      <c r="SPO287" s="192"/>
      <c r="SPP287" s="192"/>
      <c r="SPQ287" s="192"/>
      <c r="SPR287" s="192"/>
      <c r="SPS287" s="192"/>
      <c r="SPT287" s="192"/>
      <c r="SPU287" s="192"/>
      <c r="SPV287" s="192"/>
      <c r="SPW287" s="192"/>
      <c r="SPX287" s="192"/>
      <c r="SPY287" s="192"/>
      <c r="SPZ287" s="192"/>
      <c r="SQA287" s="192"/>
      <c r="SQB287" s="192"/>
      <c r="SQC287" s="192"/>
      <c r="SQD287" s="192"/>
      <c r="SQE287" s="192"/>
      <c r="SQF287" s="192"/>
      <c r="SQG287" s="192"/>
      <c r="SQH287" s="192"/>
      <c r="SQI287" s="192"/>
      <c r="SQJ287" s="192"/>
      <c r="SQK287" s="192"/>
      <c r="SQL287" s="192"/>
      <c r="SQM287" s="192"/>
      <c r="SQN287" s="192"/>
      <c r="SQO287" s="192"/>
      <c r="SQP287" s="192"/>
      <c r="SQQ287" s="192"/>
      <c r="SQR287" s="192"/>
      <c r="SQS287" s="192"/>
      <c r="SQT287" s="192"/>
      <c r="SQU287" s="192"/>
      <c r="SQV287" s="192"/>
      <c r="SQW287" s="192"/>
      <c r="SQX287" s="192"/>
      <c r="SQY287" s="192"/>
      <c r="SQZ287" s="192"/>
      <c r="SRA287" s="192"/>
      <c r="SRB287" s="192"/>
      <c r="SRC287" s="192"/>
      <c r="SRD287" s="192"/>
      <c r="SRE287" s="192"/>
      <c r="SRF287" s="192"/>
      <c r="SRG287" s="192"/>
      <c r="SRH287" s="192"/>
      <c r="SRI287" s="192"/>
      <c r="SRJ287" s="192"/>
      <c r="SRK287" s="192"/>
      <c r="SRL287" s="192"/>
      <c r="SRM287" s="192"/>
      <c r="SRN287" s="192"/>
      <c r="SRO287" s="192"/>
      <c r="SRP287" s="192"/>
      <c r="SRQ287" s="192"/>
      <c r="SRR287" s="192"/>
      <c r="SRS287" s="192"/>
      <c r="SRT287" s="192"/>
      <c r="SRU287" s="192"/>
      <c r="SRV287" s="192"/>
      <c r="SRW287" s="192"/>
      <c r="SRX287" s="192"/>
      <c r="SRY287" s="192"/>
      <c r="SRZ287" s="192"/>
      <c r="SSA287" s="192"/>
      <c r="SSB287" s="192"/>
      <c r="SSC287" s="192"/>
      <c r="SSD287" s="192"/>
      <c r="SSE287" s="192"/>
      <c r="SSF287" s="192"/>
      <c r="SSG287" s="192"/>
      <c r="SSH287" s="192"/>
      <c r="SSI287" s="192"/>
      <c r="SSJ287" s="192"/>
      <c r="SSK287" s="192"/>
      <c r="SSL287" s="192"/>
      <c r="SSM287" s="192"/>
      <c r="SSN287" s="192"/>
      <c r="SSO287" s="192"/>
      <c r="SSP287" s="192"/>
      <c r="SSQ287" s="192"/>
      <c r="SSR287" s="192"/>
      <c r="SSS287" s="192"/>
      <c r="SST287" s="192"/>
      <c r="SSU287" s="192"/>
      <c r="SSV287" s="192"/>
      <c r="SSW287" s="192"/>
      <c r="SSX287" s="192"/>
      <c r="SSY287" s="192"/>
      <c r="SSZ287" s="192"/>
      <c r="STA287" s="192"/>
      <c r="STB287" s="192"/>
      <c r="STC287" s="192"/>
      <c r="STD287" s="192"/>
      <c r="STE287" s="192"/>
      <c r="STF287" s="192"/>
      <c r="STG287" s="192"/>
      <c r="STH287" s="192"/>
      <c r="STI287" s="192"/>
      <c r="STJ287" s="192"/>
      <c r="STK287" s="192"/>
      <c r="STL287" s="192"/>
      <c r="STM287" s="192"/>
      <c r="STN287" s="192"/>
      <c r="STO287" s="192"/>
      <c r="STP287" s="192"/>
      <c r="STQ287" s="192"/>
      <c r="STR287" s="192"/>
      <c r="STS287" s="192"/>
      <c r="STT287" s="192"/>
      <c r="STU287" s="192"/>
      <c r="STV287" s="192"/>
      <c r="STW287" s="192"/>
      <c r="STX287" s="192"/>
      <c r="STY287" s="192"/>
      <c r="STZ287" s="192"/>
      <c r="SUA287" s="192"/>
      <c r="SUB287" s="192"/>
      <c r="SUC287" s="192"/>
      <c r="SUD287" s="192"/>
      <c r="SUE287" s="192"/>
      <c r="SUF287" s="192"/>
      <c r="SUG287" s="192"/>
      <c r="SUH287" s="192"/>
      <c r="SUI287" s="192"/>
      <c r="SUJ287" s="192"/>
      <c r="SUK287" s="192"/>
      <c r="SUL287" s="192"/>
      <c r="SUM287" s="192"/>
      <c r="SUN287" s="192"/>
      <c r="SUO287" s="192"/>
      <c r="SUP287" s="192"/>
      <c r="SUQ287" s="192"/>
      <c r="SUR287" s="192"/>
      <c r="SUS287" s="192"/>
      <c r="SUT287" s="192"/>
      <c r="SUU287" s="192"/>
      <c r="SUV287" s="192"/>
      <c r="SUW287" s="192"/>
      <c r="SUX287" s="192"/>
      <c r="SUY287" s="192"/>
      <c r="SUZ287" s="192"/>
      <c r="SVA287" s="192"/>
      <c r="SVB287" s="192"/>
      <c r="SVC287" s="192"/>
      <c r="SVD287" s="192"/>
      <c r="SVE287" s="192"/>
      <c r="SVF287" s="192"/>
      <c r="SVG287" s="192"/>
      <c r="SVH287" s="192"/>
      <c r="SVI287" s="192"/>
      <c r="SVJ287" s="192"/>
      <c r="SVK287" s="192"/>
      <c r="SVL287" s="192"/>
      <c r="SVM287" s="192"/>
      <c r="SVN287" s="192"/>
      <c r="SVO287" s="192"/>
      <c r="SVP287" s="192"/>
      <c r="SVQ287" s="192"/>
      <c r="SVR287" s="192"/>
      <c r="SVS287" s="192"/>
      <c r="SVT287" s="192"/>
      <c r="SVU287" s="192"/>
      <c r="SVV287" s="192"/>
      <c r="SVW287" s="192"/>
      <c r="SVX287" s="192"/>
      <c r="SVY287" s="192"/>
      <c r="SVZ287" s="192"/>
      <c r="SWA287" s="192"/>
      <c r="SWB287" s="192"/>
      <c r="SWC287" s="192"/>
      <c r="SWD287" s="192"/>
      <c r="SWE287" s="192"/>
      <c r="SWF287" s="192"/>
      <c r="SWG287" s="192"/>
      <c r="SWH287" s="192"/>
      <c r="SWI287" s="192"/>
      <c r="SWJ287" s="192"/>
      <c r="SWK287" s="192"/>
      <c r="SWL287" s="192"/>
      <c r="SWM287" s="192"/>
      <c r="SWN287" s="192"/>
      <c r="SWO287" s="192"/>
      <c r="SWP287" s="192"/>
      <c r="SWQ287" s="192"/>
      <c r="SWR287" s="192"/>
      <c r="SWS287" s="192"/>
      <c r="SWT287" s="192"/>
      <c r="SWU287" s="192"/>
      <c r="SWV287" s="192"/>
      <c r="SWW287" s="192"/>
      <c r="SWX287" s="192"/>
      <c r="SWY287" s="192"/>
      <c r="SWZ287" s="192"/>
      <c r="SXA287" s="192"/>
      <c r="SXB287" s="192"/>
      <c r="SXC287" s="192"/>
      <c r="SXD287" s="192"/>
      <c r="SXE287" s="192"/>
      <c r="SXF287" s="192"/>
      <c r="SXG287" s="192"/>
      <c r="SXH287" s="192"/>
      <c r="SXI287" s="192"/>
      <c r="SXJ287" s="192"/>
      <c r="SXK287" s="192"/>
      <c r="SXL287" s="192"/>
      <c r="SXM287" s="192"/>
      <c r="SXN287" s="192"/>
      <c r="SXO287" s="192"/>
      <c r="SXP287" s="192"/>
      <c r="SXQ287" s="192"/>
      <c r="SXR287" s="192"/>
      <c r="SXS287" s="192"/>
      <c r="SXT287" s="192"/>
      <c r="SXU287" s="192"/>
      <c r="SXV287" s="192"/>
      <c r="SXW287" s="192"/>
      <c r="SXX287" s="192"/>
      <c r="SXY287" s="192"/>
      <c r="SXZ287" s="192"/>
      <c r="SYA287" s="192"/>
      <c r="SYB287" s="192"/>
      <c r="SYC287" s="192"/>
      <c r="SYD287" s="192"/>
      <c r="SYE287" s="192"/>
      <c r="SYF287" s="192"/>
      <c r="SYG287" s="192"/>
      <c r="SYH287" s="192"/>
      <c r="SYI287" s="192"/>
      <c r="SYJ287" s="192"/>
      <c r="SYK287" s="192"/>
      <c r="SYL287" s="192"/>
      <c r="SYM287" s="192"/>
      <c r="SYN287" s="192"/>
      <c r="SYO287" s="192"/>
      <c r="SYP287" s="192"/>
      <c r="SYQ287" s="192"/>
      <c r="SYR287" s="192"/>
      <c r="SYS287" s="192"/>
      <c r="SYT287" s="192"/>
      <c r="SYU287" s="192"/>
      <c r="SYV287" s="192"/>
      <c r="SYW287" s="192"/>
      <c r="SYX287" s="192"/>
      <c r="SYY287" s="192"/>
      <c r="SYZ287" s="192"/>
      <c r="SZA287" s="192"/>
      <c r="SZB287" s="192"/>
      <c r="SZC287" s="192"/>
      <c r="SZD287" s="192"/>
      <c r="SZE287" s="192"/>
      <c r="SZF287" s="192"/>
      <c r="SZG287" s="192"/>
      <c r="SZH287" s="192"/>
      <c r="SZI287" s="192"/>
      <c r="SZJ287" s="192"/>
      <c r="SZK287" s="192"/>
      <c r="SZL287" s="192"/>
      <c r="SZM287" s="192"/>
      <c r="SZN287" s="192"/>
      <c r="SZO287" s="192"/>
      <c r="SZP287" s="192"/>
      <c r="SZQ287" s="192"/>
      <c r="SZR287" s="192"/>
      <c r="SZS287" s="192"/>
      <c r="SZT287" s="192"/>
      <c r="SZU287" s="192"/>
      <c r="SZV287" s="192"/>
      <c r="SZW287" s="192"/>
      <c r="SZX287" s="192"/>
      <c r="SZY287" s="192"/>
      <c r="SZZ287" s="192"/>
      <c r="TAA287" s="192"/>
      <c r="TAB287" s="192"/>
      <c r="TAC287" s="192"/>
      <c r="TAD287" s="192"/>
      <c r="TAE287" s="192"/>
      <c r="TAF287" s="192"/>
      <c r="TAG287" s="192"/>
      <c r="TAH287" s="192"/>
      <c r="TAI287" s="192"/>
      <c r="TAJ287" s="192"/>
      <c r="TAK287" s="192"/>
      <c r="TAL287" s="192"/>
      <c r="TAM287" s="192"/>
      <c r="TAN287" s="192"/>
      <c r="TAO287" s="192"/>
      <c r="TAP287" s="192"/>
      <c r="TAQ287" s="192"/>
      <c r="TAR287" s="192"/>
      <c r="TAS287" s="192"/>
      <c r="TAT287" s="192"/>
      <c r="TAU287" s="192"/>
      <c r="TAV287" s="192"/>
      <c r="TAW287" s="192"/>
      <c r="TAX287" s="192"/>
      <c r="TAY287" s="192"/>
      <c r="TAZ287" s="192"/>
      <c r="TBA287" s="192"/>
      <c r="TBB287" s="192"/>
      <c r="TBC287" s="192"/>
      <c r="TBD287" s="192"/>
      <c r="TBE287" s="192"/>
      <c r="TBF287" s="192"/>
      <c r="TBG287" s="192"/>
      <c r="TBH287" s="192"/>
      <c r="TBI287" s="192"/>
      <c r="TBJ287" s="192"/>
      <c r="TBK287" s="192"/>
      <c r="TBL287" s="192"/>
      <c r="TBM287" s="192"/>
      <c r="TBN287" s="192"/>
      <c r="TBO287" s="192"/>
      <c r="TBP287" s="192"/>
      <c r="TBQ287" s="192"/>
      <c r="TBR287" s="192"/>
      <c r="TBS287" s="192"/>
      <c r="TBT287" s="192"/>
      <c r="TBU287" s="192"/>
      <c r="TBV287" s="192"/>
      <c r="TBW287" s="192"/>
      <c r="TBX287" s="192"/>
      <c r="TBY287" s="192"/>
      <c r="TBZ287" s="192"/>
      <c r="TCA287" s="192"/>
      <c r="TCB287" s="192"/>
      <c r="TCC287" s="192"/>
      <c r="TCD287" s="192"/>
      <c r="TCE287" s="192"/>
      <c r="TCF287" s="192"/>
      <c r="TCG287" s="192"/>
      <c r="TCH287" s="192"/>
      <c r="TCI287" s="192"/>
      <c r="TCJ287" s="192"/>
      <c r="TCK287" s="192"/>
      <c r="TCL287" s="192"/>
      <c r="TCM287" s="192"/>
      <c r="TCN287" s="192"/>
      <c r="TCO287" s="192"/>
      <c r="TCP287" s="192"/>
      <c r="TCQ287" s="192"/>
      <c r="TCR287" s="192"/>
      <c r="TCS287" s="192"/>
      <c r="TCT287" s="192"/>
      <c r="TCU287" s="192"/>
      <c r="TCV287" s="192"/>
      <c r="TCW287" s="192"/>
      <c r="TCX287" s="192"/>
      <c r="TCY287" s="192"/>
      <c r="TCZ287" s="192"/>
      <c r="TDA287" s="192"/>
      <c r="TDB287" s="192"/>
      <c r="TDC287" s="192"/>
      <c r="TDD287" s="192"/>
      <c r="TDE287" s="192"/>
      <c r="TDF287" s="192"/>
      <c r="TDG287" s="192"/>
      <c r="TDH287" s="192"/>
      <c r="TDI287" s="192"/>
      <c r="TDJ287" s="192"/>
      <c r="TDK287" s="192"/>
      <c r="TDL287" s="192"/>
      <c r="TDM287" s="192"/>
      <c r="TDN287" s="192"/>
      <c r="TDO287" s="192"/>
      <c r="TDP287" s="192"/>
      <c r="TDQ287" s="192"/>
      <c r="TDR287" s="192"/>
      <c r="TDS287" s="192"/>
      <c r="TDT287" s="192"/>
      <c r="TDU287" s="192"/>
      <c r="TDV287" s="192"/>
      <c r="TDW287" s="192"/>
      <c r="TDX287" s="192"/>
      <c r="TDY287" s="192"/>
      <c r="TDZ287" s="192"/>
      <c r="TEA287" s="192"/>
      <c r="TEB287" s="192"/>
      <c r="TEC287" s="192"/>
      <c r="TED287" s="192"/>
      <c r="TEE287" s="192"/>
      <c r="TEF287" s="192"/>
      <c r="TEG287" s="192"/>
      <c r="TEH287" s="192"/>
      <c r="TEI287" s="192"/>
      <c r="TEJ287" s="192"/>
      <c r="TEK287" s="192"/>
      <c r="TEL287" s="192"/>
      <c r="TEM287" s="192"/>
      <c r="TEN287" s="192"/>
      <c r="TEO287" s="192"/>
      <c r="TEP287" s="192"/>
      <c r="TEQ287" s="192"/>
      <c r="TER287" s="192"/>
      <c r="TES287" s="192"/>
      <c r="TET287" s="192"/>
      <c r="TEU287" s="192"/>
      <c r="TEV287" s="192"/>
      <c r="TEW287" s="192"/>
      <c r="TEX287" s="192"/>
      <c r="TEY287" s="192"/>
      <c r="TEZ287" s="192"/>
      <c r="TFA287" s="192"/>
      <c r="TFB287" s="192"/>
      <c r="TFC287" s="192"/>
      <c r="TFD287" s="192"/>
      <c r="TFE287" s="192"/>
      <c r="TFF287" s="192"/>
      <c r="TFG287" s="192"/>
      <c r="TFH287" s="192"/>
      <c r="TFI287" s="192"/>
      <c r="TFJ287" s="192"/>
      <c r="TFK287" s="192"/>
      <c r="TFL287" s="192"/>
      <c r="TFM287" s="192"/>
      <c r="TFN287" s="192"/>
      <c r="TFO287" s="192"/>
      <c r="TFP287" s="192"/>
      <c r="TFQ287" s="192"/>
      <c r="TFR287" s="192"/>
      <c r="TFS287" s="192"/>
      <c r="TFT287" s="192"/>
      <c r="TFU287" s="192"/>
      <c r="TFV287" s="192"/>
      <c r="TFW287" s="192"/>
      <c r="TFX287" s="192"/>
      <c r="TFY287" s="192"/>
      <c r="TFZ287" s="192"/>
      <c r="TGA287" s="192"/>
      <c r="TGB287" s="192"/>
      <c r="TGC287" s="192"/>
      <c r="TGD287" s="192"/>
      <c r="TGE287" s="192"/>
      <c r="TGF287" s="192"/>
      <c r="TGG287" s="192"/>
      <c r="TGH287" s="192"/>
      <c r="TGI287" s="192"/>
      <c r="TGJ287" s="192"/>
      <c r="TGK287" s="192"/>
      <c r="TGL287" s="192"/>
      <c r="TGM287" s="192"/>
      <c r="TGN287" s="192"/>
      <c r="TGO287" s="192"/>
      <c r="TGP287" s="192"/>
      <c r="TGQ287" s="192"/>
      <c r="TGR287" s="192"/>
      <c r="TGS287" s="192"/>
      <c r="TGT287" s="192"/>
      <c r="TGU287" s="192"/>
      <c r="TGV287" s="192"/>
      <c r="TGW287" s="192"/>
      <c r="TGX287" s="192"/>
      <c r="TGY287" s="192"/>
      <c r="TGZ287" s="192"/>
      <c r="THA287" s="192"/>
      <c r="THB287" s="192"/>
      <c r="THC287" s="192"/>
      <c r="THD287" s="192"/>
      <c r="THE287" s="192"/>
      <c r="THF287" s="192"/>
      <c r="THG287" s="192"/>
      <c r="THH287" s="192"/>
      <c r="THI287" s="192"/>
      <c r="THJ287" s="192"/>
      <c r="THK287" s="192"/>
      <c r="THL287" s="192"/>
      <c r="THM287" s="192"/>
      <c r="THN287" s="192"/>
      <c r="THO287" s="192"/>
      <c r="THP287" s="192"/>
      <c r="THQ287" s="192"/>
      <c r="THR287" s="192"/>
      <c r="THS287" s="192"/>
      <c r="THT287" s="192"/>
      <c r="THU287" s="192"/>
      <c r="THV287" s="192"/>
      <c r="THW287" s="192"/>
      <c r="THX287" s="192"/>
      <c r="THY287" s="192"/>
      <c r="THZ287" s="192"/>
      <c r="TIA287" s="192"/>
      <c r="TIB287" s="192"/>
      <c r="TIC287" s="192"/>
      <c r="TID287" s="192"/>
      <c r="TIE287" s="192"/>
      <c r="TIF287" s="192"/>
      <c r="TIG287" s="192"/>
      <c r="TIH287" s="192"/>
      <c r="TII287" s="192"/>
      <c r="TIJ287" s="192"/>
      <c r="TIK287" s="192"/>
      <c r="TIL287" s="192"/>
      <c r="TIM287" s="192"/>
      <c r="TIN287" s="192"/>
      <c r="TIO287" s="192"/>
      <c r="TIP287" s="192"/>
      <c r="TIQ287" s="192"/>
      <c r="TIR287" s="192"/>
      <c r="TIS287" s="192"/>
      <c r="TIT287" s="192"/>
      <c r="TIU287" s="192"/>
      <c r="TIV287" s="192"/>
      <c r="TIW287" s="192"/>
      <c r="TIX287" s="192"/>
      <c r="TIY287" s="192"/>
      <c r="TIZ287" s="192"/>
      <c r="TJA287" s="192"/>
      <c r="TJB287" s="192"/>
      <c r="TJC287" s="192"/>
      <c r="TJD287" s="192"/>
      <c r="TJE287" s="192"/>
      <c r="TJF287" s="192"/>
      <c r="TJG287" s="192"/>
      <c r="TJH287" s="192"/>
      <c r="TJI287" s="192"/>
      <c r="TJJ287" s="192"/>
      <c r="TJK287" s="192"/>
      <c r="TJL287" s="192"/>
      <c r="TJM287" s="192"/>
      <c r="TJN287" s="192"/>
      <c r="TJO287" s="192"/>
      <c r="TJP287" s="192"/>
      <c r="TJQ287" s="192"/>
      <c r="TJR287" s="192"/>
      <c r="TJS287" s="192"/>
      <c r="TJT287" s="192"/>
      <c r="TJU287" s="192"/>
      <c r="TJV287" s="192"/>
      <c r="TJW287" s="192"/>
      <c r="TJX287" s="192"/>
      <c r="TJY287" s="192"/>
      <c r="TJZ287" s="192"/>
      <c r="TKA287" s="192"/>
      <c r="TKB287" s="192"/>
      <c r="TKC287" s="192"/>
      <c r="TKD287" s="192"/>
      <c r="TKE287" s="192"/>
      <c r="TKF287" s="192"/>
      <c r="TKG287" s="192"/>
      <c r="TKH287" s="192"/>
      <c r="TKI287" s="192"/>
      <c r="TKJ287" s="192"/>
      <c r="TKK287" s="192"/>
      <c r="TKL287" s="192"/>
      <c r="TKM287" s="192"/>
      <c r="TKN287" s="192"/>
      <c r="TKO287" s="192"/>
      <c r="TKP287" s="192"/>
      <c r="TKQ287" s="192"/>
      <c r="TKR287" s="192"/>
      <c r="TKS287" s="192"/>
      <c r="TKT287" s="192"/>
      <c r="TKU287" s="192"/>
      <c r="TKV287" s="192"/>
      <c r="TKW287" s="192"/>
      <c r="TKX287" s="192"/>
      <c r="TKY287" s="192"/>
      <c r="TKZ287" s="192"/>
      <c r="TLA287" s="192"/>
      <c r="TLB287" s="192"/>
      <c r="TLC287" s="192"/>
      <c r="TLD287" s="192"/>
      <c r="TLE287" s="192"/>
      <c r="TLF287" s="192"/>
      <c r="TLG287" s="192"/>
      <c r="TLH287" s="192"/>
      <c r="TLI287" s="192"/>
      <c r="TLJ287" s="192"/>
      <c r="TLK287" s="192"/>
      <c r="TLL287" s="192"/>
      <c r="TLM287" s="192"/>
      <c r="TLN287" s="192"/>
      <c r="TLO287" s="192"/>
      <c r="TLP287" s="192"/>
      <c r="TLQ287" s="192"/>
      <c r="TLR287" s="192"/>
      <c r="TLS287" s="192"/>
      <c r="TLT287" s="192"/>
      <c r="TLU287" s="192"/>
      <c r="TLV287" s="192"/>
      <c r="TLW287" s="192"/>
      <c r="TLX287" s="192"/>
      <c r="TLY287" s="192"/>
      <c r="TLZ287" s="192"/>
      <c r="TMA287" s="192"/>
      <c r="TMB287" s="192"/>
      <c r="TMC287" s="192"/>
      <c r="TMD287" s="192"/>
      <c r="TME287" s="192"/>
      <c r="TMF287" s="192"/>
      <c r="TMG287" s="192"/>
      <c r="TMH287" s="192"/>
      <c r="TMI287" s="192"/>
      <c r="TMJ287" s="192"/>
      <c r="TMK287" s="192"/>
      <c r="TML287" s="192"/>
      <c r="TMM287" s="192"/>
      <c r="TMN287" s="192"/>
      <c r="TMO287" s="192"/>
      <c r="TMP287" s="192"/>
      <c r="TMQ287" s="192"/>
      <c r="TMR287" s="192"/>
      <c r="TMS287" s="192"/>
      <c r="TMT287" s="192"/>
      <c r="TMU287" s="192"/>
      <c r="TMV287" s="192"/>
      <c r="TMW287" s="192"/>
      <c r="TMX287" s="192"/>
      <c r="TMY287" s="192"/>
      <c r="TMZ287" s="192"/>
      <c r="TNA287" s="192"/>
      <c r="TNB287" s="192"/>
      <c r="TNC287" s="192"/>
      <c r="TND287" s="192"/>
      <c r="TNE287" s="192"/>
      <c r="TNF287" s="192"/>
      <c r="TNG287" s="192"/>
      <c r="TNH287" s="192"/>
      <c r="TNI287" s="192"/>
      <c r="TNJ287" s="192"/>
      <c r="TNK287" s="192"/>
      <c r="TNL287" s="192"/>
      <c r="TNM287" s="192"/>
      <c r="TNN287" s="192"/>
      <c r="TNO287" s="192"/>
      <c r="TNP287" s="192"/>
      <c r="TNQ287" s="192"/>
      <c r="TNR287" s="192"/>
      <c r="TNS287" s="192"/>
      <c r="TNT287" s="192"/>
      <c r="TNU287" s="192"/>
      <c r="TNV287" s="192"/>
      <c r="TNW287" s="192"/>
      <c r="TNX287" s="192"/>
      <c r="TNY287" s="192"/>
      <c r="TNZ287" s="192"/>
      <c r="TOA287" s="192"/>
      <c r="TOB287" s="192"/>
      <c r="TOC287" s="192"/>
      <c r="TOD287" s="192"/>
      <c r="TOE287" s="192"/>
      <c r="TOF287" s="192"/>
      <c r="TOG287" s="192"/>
      <c r="TOH287" s="192"/>
      <c r="TOI287" s="192"/>
      <c r="TOJ287" s="192"/>
      <c r="TOK287" s="192"/>
      <c r="TOL287" s="192"/>
      <c r="TOM287" s="192"/>
      <c r="TON287" s="192"/>
      <c r="TOO287" s="192"/>
      <c r="TOP287" s="192"/>
      <c r="TOQ287" s="192"/>
      <c r="TOR287" s="192"/>
      <c r="TOS287" s="192"/>
      <c r="TOT287" s="192"/>
      <c r="TOU287" s="192"/>
      <c r="TOV287" s="192"/>
      <c r="TOW287" s="192"/>
      <c r="TOX287" s="192"/>
      <c r="TOY287" s="192"/>
      <c r="TOZ287" s="192"/>
      <c r="TPA287" s="192"/>
      <c r="TPB287" s="192"/>
      <c r="TPC287" s="192"/>
      <c r="TPD287" s="192"/>
      <c r="TPE287" s="192"/>
      <c r="TPF287" s="192"/>
      <c r="TPG287" s="192"/>
      <c r="TPH287" s="192"/>
      <c r="TPI287" s="192"/>
      <c r="TPJ287" s="192"/>
      <c r="TPK287" s="192"/>
      <c r="TPL287" s="192"/>
      <c r="TPM287" s="192"/>
      <c r="TPN287" s="192"/>
      <c r="TPO287" s="192"/>
      <c r="TPP287" s="192"/>
      <c r="TPQ287" s="192"/>
      <c r="TPR287" s="192"/>
      <c r="TPS287" s="192"/>
      <c r="TPT287" s="192"/>
      <c r="TPU287" s="192"/>
      <c r="TPV287" s="192"/>
      <c r="TPW287" s="192"/>
      <c r="TPX287" s="192"/>
      <c r="TPY287" s="192"/>
      <c r="TPZ287" s="192"/>
      <c r="TQA287" s="192"/>
      <c r="TQB287" s="192"/>
      <c r="TQC287" s="192"/>
      <c r="TQD287" s="192"/>
      <c r="TQE287" s="192"/>
      <c r="TQF287" s="192"/>
      <c r="TQG287" s="192"/>
      <c r="TQH287" s="192"/>
      <c r="TQI287" s="192"/>
      <c r="TQJ287" s="192"/>
      <c r="TQK287" s="192"/>
      <c r="TQL287" s="192"/>
      <c r="TQM287" s="192"/>
      <c r="TQN287" s="192"/>
      <c r="TQO287" s="192"/>
      <c r="TQP287" s="192"/>
      <c r="TQQ287" s="192"/>
      <c r="TQR287" s="192"/>
      <c r="TQS287" s="192"/>
      <c r="TQT287" s="192"/>
      <c r="TQU287" s="192"/>
      <c r="TQV287" s="192"/>
      <c r="TQW287" s="192"/>
      <c r="TQX287" s="192"/>
      <c r="TQY287" s="192"/>
      <c r="TQZ287" s="192"/>
      <c r="TRA287" s="192"/>
      <c r="TRB287" s="192"/>
      <c r="TRC287" s="192"/>
      <c r="TRD287" s="192"/>
      <c r="TRE287" s="192"/>
      <c r="TRF287" s="192"/>
      <c r="TRG287" s="192"/>
      <c r="TRH287" s="192"/>
      <c r="TRI287" s="192"/>
      <c r="TRJ287" s="192"/>
      <c r="TRK287" s="192"/>
      <c r="TRL287" s="192"/>
      <c r="TRM287" s="192"/>
      <c r="TRN287" s="192"/>
      <c r="TRO287" s="192"/>
      <c r="TRP287" s="192"/>
      <c r="TRQ287" s="192"/>
      <c r="TRR287" s="192"/>
      <c r="TRS287" s="192"/>
      <c r="TRT287" s="192"/>
      <c r="TRU287" s="192"/>
      <c r="TRV287" s="192"/>
      <c r="TRW287" s="192"/>
      <c r="TRX287" s="192"/>
      <c r="TRY287" s="192"/>
      <c r="TRZ287" s="192"/>
      <c r="TSA287" s="192"/>
      <c r="TSB287" s="192"/>
      <c r="TSC287" s="192"/>
      <c r="TSD287" s="192"/>
      <c r="TSE287" s="192"/>
      <c r="TSF287" s="192"/>
      <c r="TSG287" s="192"/>
      <c r="TSH287" s="192"/>
      <c r="TSI287" s="192"/>
      <c r="TSJ287" s="192"/>
      <c r="TSK287" s="192"/>
      <c r="TSL287" s="192"/>
      <c r="TSM287" s="192"/>
      <c r="TSN287" s="192"/>
      <c r="TSO287" s="192"/>
      <c r="TSP287" s="192"/>
      <c r="TSQ287" s="192"/>
      <c r="TSR287" s="192"/>
      <c r="TSS287" s="192"/>
      <c r="TST287" s="192"/>
      <c r="TSU287" s="192"/>
      <c r="TSV287" s="192"/>
      <c r="TSW287" s="192"/>
      <c r="TSX287" s="192"/>
      <c r="TSY287" s="192"/>
      <c r="TSZ287" s="192"/>
      <c r="TTA287" s="192"/>
      <c r="TTB287" s="192"/>
      <c r="TTC287" s="192"/>
      <c r="TTD287" s="192"/>
      <c r="TTE287" s="192"/>
      <c r="TTF287" s="192"/>
      <c r="TTG287" s="192"/>
      <c r="TTH287" s="192"/>
      <c r="TTI287" s="192"/>
      <c r="TTJ287" s="192"/>
      <c r="TTK287" s="192"/>
      <c r="TTL287" s="192"/>
      <c r="TTM287" s="192"/>
      <c r="TTN287" s="192"/>
      <c r="TTO287" s="192"/>
      <c r="TTP287" s="192"/>
      <c r="TTQ287" s="192"/>
      <c r="TTR287" s="192"/>
      <c r="TTS287" s="192"/>
      <c r="TTT287" s="192"/>
      <c r="TTU287" s="192"/>
      <c r="TTV287" s="192"/>
      <c r="TTW287" s="192"/>
      <c r="TTX287" s="192"/>
      <c r="TTY287" s="192"/>
      <c r="TTZ287" s="192"/>
      <c r="TUA287" s="192"/>
      <c r="TUB287" s="192"/>
      <c r="TUC287" s="192"/>
      <c r="TUD287" s="192"/>
      <c r="TUE287" s="192"/>
      <c r="TUF287" s="192"/>
      <c r="TUG287" s="192"/>
      <c r="TUH287" s="192"/>
      <c r="TUI287" s="192"/>
      <c r="TUJ287" s="192"/>
      <c r="TUK287" s="192"/>
      <c r="TUL287" s="192"/>
      <c r="TUM287" s="192"/>
      <c r="TUN287" s="192"/>
      <c r="TUO287" s="192"/>
      <c r="TUP287" s="192"/>
      <c r="TUQ287" s="192"/>
      <c r="TUR287" s="192"/>
      <c r="TUS287" s="192"/>
      <c r="TUT287" s="192"/>
      <c r="TUU287" s="192"/>
      <c r="TUV287" s="192"/>
      <c r="TUW287" s="192"/>
      <c r="TUX287" s="192"/>
      <c r="TUY287" s="192"/>
      <c r="TUZ287" s="192"/>
      <c r="TVA287" s="192"/>
      <c r="TVB287" s="192"/>
      <c r="TVC287" s="192"/>
      <c r="TVD287" s="192"/>
      <c r="TVE287" s="192"/>
      <c r="TVF287" s="192"/>
      <c r="TVG287" s="192"/>
      <c r="TVH287" s="192"/>
      <c r="TVI287" s="192"/>
      <c r="TVJ287" s="192"/>
      <c r="TVK287" s="192"/>
      <c r="TVL287" s="192"/>
      <c r="TVM287" s="192"/>
      <c r="TVN287" s="192"/>
      <c r="TVO287" s="192"/>
      <c r="TVP287" s="192"/>
      <c r="TVQ287" s="192"/>
      <c r="TVR287" s="192"/>
      <c r="TVS287" s="192"/>
      <c r="TVT287" s="192"/>
      <c r="TVU287" s="192"/>
      <c r="TVV287" s="192"/>
      <c r="TVW287" s="192"/>
      <c r="TVX287" s="192"/>
      <c r="TVY287" s="192"/>
      <c r="TVZ287" s="192"/>
      <c r="TWA287" s="192"/>
      <c r="TWB287" s="192"/>
      <c r="TWC287" s="192"/>
      <c r="TWD287" s="192"/>
      <c r="TWE287" s="192"/>
      <c r="TWF287" s="192"/>
      <c r="TWG287" s="192"/>
      <c r="TWH287" s="192"/>
      <c r="TWI287" s="192"/>
      <c r="TWJ287" s="192"/>
      <c r="TWK287" s="192"/>
      <c r="TWL287" s="192"/>
      <c r="TWM287" s="192"/>
      <c r="TWN287" s="192"/>
      <c r="TWO287" s="192"/>
      <c r="TWP287" s="192"/>
      <c r="TWQ287" s="192"/>
      <c r="TWR287" s="192"/>
      <c r="TWS287" s="192"/>
      <c r="TWT287" s="192"/>
      <c r="TWU287" s="192"/>
      <c r="TWV287" s="192"/>
      <c r="TWW287" s="192"/>
      <c r="TWX287" s="192"/>
      <c r="TWY287" s="192"/>
      <c r="TWZ287" s="192"/>
      <c r="TXA287" s="192"/>
      <c r="TXB287" s="192"/>
      <c r="TXC287" s="192"/>
      <c r="TXD287" s="192"/>
      <c r="TXE287" s="192"/>
      <c r="TXF287" s="192"/>
      <c r="TXG287" s="192"/>
      <c r="TXH287" s="192"/>
      <c r="TXI287" s="192"/>
      <c r="TXJ287" s="192"/>
      <c r="TXK287" s="192"/>
      <c r="TXL287" s="192"/>
      <c r="TXM287" s="192"/>
      <c r="TXN287" s="192"/>
      <c r="TXO287" s="192"/>
      <c r="TXP287" s="192"/>
      <c r="TXQ287" s="192"/>
      <c r="TXR287" s="192"/>
      <c r="TXS287" s="192"/>
      <c r="TXT287" s="192"/>
      <c r="TXU287" s="192"/>
      <c r="TXV287" s="192"/>
      <c r="TXW287" s="192"/>
      <c r="TXX287" s="192"/>
      <c r="TXY287" s="192"/>
      <c r="TXZ287" s="192"/>
      <c r="TYA287" s="192"/>
      <c r="TYB287" s="192"/>
      <c r="TYC287" s="192"/>
      <c r="TYD287" s="192"/>
      <c r="TYE287" s="192"/>
      <c r="TYF287" s="192"/>
      <c r="TYG287" s="192"/>
      <c r="TYH287" s="192"/>
      <c r="TYI287" s="192"/>
      <c r="TYJ287" s="192"/>
      <c r="TYK287" s="192"/>
      <c r="TYL287" s="192"/>
      <c r="TYM287" s="192"/>
      <c r="TYN287" s="192"/>
      <c r="TYO287" s="192"/>
      <c r="TYP287" s="192"/>
      <c r="TYQ287" s="192"/>
      <c r="TYR287" s="192"/>
      <c r="TYS287" s="192"/>
      <c r="TYT287" s="192"/>
      <c r="TYU287" s="192"/>
      <c r="TYV287" s="192"/>
      <c r="TYW287" s="192"/>
      <c r="TYX287" s="192"/>
      <c r="TYY287" s="192"/>
      <c r="TYZ287" s="192"/>
      <c r="TZA287" s="192"/>
      <c r="TZB287" s="192"/>
      <c r="TZC287" s="192"/>
      <c r="TZD287" s="192"/>
      <c r="TZE287" s="192"/>
      <c r="TZF287" s="192"/>
      <c r="TZG287" s="192"/>
      <c r="TZH287" s="192"/>
      <c r="TZI287" s="192"/>
      <c r="TZJ287" s="192"/>
      <c r="TZK287" s="192"/>
      <c r="TZL287" s="192"/>
      <c r="TZM287" s="192"/>
      <c r="TZN287" s="192"/>
      <c r="TZO287" s="192"/>
      <c r="TZP287" s="192"/>
      <c r="TZQ287" s="192"/>
      <c r="TZR287" s="192"/>
      <c r="TZS287" s="192"/>
      <c r="TZT287" s="192"/>
      <c r="TZU287" s="192"/>
      <c r="TZV287" s="192"/>
      <c r="TZW287" s="192"/>
      <c r="TZX287" s="192"/>
      <c r="TZY287" s="192"/>
      <c r="TZZ287" s="192"/>
      <c r="UAA287" s="192"/>
      <c r="UAB287" s="192"/>
      <c r="UAC287" s="192"/>
      <c r="UAD287" s="192"/>
      <c r="UAE287" s="192"/>
      <c r="UAF287" s="192"/>
      <c r="UAG287" s="192"/>
      <c r="UAH287" s="192"/>
      <c r="UAI287" s="192"/>
      <c r="UAJ287" s="192"/>
      <c r="UAK287" s="192"/>
      <c r="UAL287" s="192"/>
      <c r="UAM287" s="192"/>
      <c r="UAN287" s="192"/>
      <c r="UAO287" s="192"/>
      <c r="UAP287" s="192"/>
      <c r="UAQ287" s="192"/>
      <c r="UAR287" s="192"/>
      <c r="UAS287" s="192"/>
      <c r="UAT287" s="192"/>
      <c r="UAU287" s="192"/>
      <c r="UAV287" s="192"/>
      <c r="UAW287" s="192"/>
      <c r="UAX287" s="192"/>
      <c r="UAY287" s="192"/>
      <c r="UAZ287" s="192"/>
      <c r="UBA287" s="192"/>
      <c r="UBB287" s="192"/>
      <c r="UBC287" s="192"/>
      <c r="UBD287" s="192"/>
      <c r="UBE287" s="192"/>
      <c r="UBF287" s="192"/>
      <c r="UBG287" s="192"/>
      <c r="UBH287" s="192"/>
      <c r="UBI287" s="192"/>
      <c r="UBJ287" s="192"/>
      <c r="UBK287" s="192"/>
      <c r="UBL287" s="192"/>
      <c r="UBM287" s="192"/>
      <c r="UBN287" s="192"/>
      <c r="UBO287" s="192"/>
      <c r="UBP287" s="192"/>
      <c r="UBQ287" s="192"/>
      <c r="UBR287" s="192"/>
      <c r="UBS287" s="192"/>
      <c r="UBT287" s="192"/>
      <c r="UBU287" s="192"/>
      <c r="UBV287" s="192"/>
      <c r="UBW287" s="192"/>
      <c r="UBX287" s="192"/>
      <c r="UBY287" s="192"/>
      <c r="UBZ287" s="192"/>
      <c r="UCA287" s="192"/>
      <c r="UCB287" s="192"/>
      <c r="UCC287" s="192"/>
      <c r="UCD287" s="192"/>
      <c r="UCE287" s="192"/>
      <c r="UCF287" s="192"/>
      <c r="UCG287" s="192"/>
      <c r="UCH287" s="192"/>
      <c r="UCI287" s="192"/>
      <c r="UCJ287" s="192"/>
      <c r="UCK287" s="192"/>
      <c r="UCL287" s="192"/>
      <c r="UCM287" s="192"/>
      <c r="UCN287" s="192"/>
      <c r="UCO287" s="192"/>
      <c r="UCP287" s="192"/>
      <c r="UCQ287" s="192"/>
      <c r="UCR287" s="192"/>
      <c r="UCS287" s="192"/>
      <c r="UCT287" s="192"/>
      <c r="UCU287" s="192"/>
      <c r="UCV287" s="192"/>
      <c r="UCW287" s="192"/>
      <c r="UCX287" s="192"/>
      <c r="UCY287" s="192"/>
      <c r="UCZ287" s="192"/>
      <c r="UDA287" s="192"/>
      <c r="UDB287" s="192"/>
      <c r="UDC287" s="192"/>
      <c r="UDD287" s="192"/>
      <c r="UDE287" s="192"/>
      <c r="UDF287" s="192"/>
      <c r="UDG287" s="192"/>
      <c r="UDH287" s="192"/>
      <c r="UDI287" s="192"/>
      <c r="UDJ287" s="192"/>
      <c r="UDK287" s="192"/>
      <c r="UDL287" s="192"/>
      <c r="UDM287" s="192"/>
      <c r="UDN287" s="192"/>
      <c r="UDO287" s="192"/>
      <c r="UDP287" s="192"/>
      <c r="UDQ287" s="192"/>
      <c r="UDR287" s="192"/>
      <c r="UDS287" s="192"/>
      <c r="UDT287" s="192"/>
      <c r="UDU287" s="192"/>
      <c r="UDV287" s="192"/>
      <c r="UDW287" s="192"/>
      <c r="UDX287" s="192"/>
      <c r="UDY287" s="192"/>
      <c r="UDZ287" s="192"/>
      <c r="UEA287" s="192"/>
      <c r="UEB287" s="192"/>
      <c r="UEC287" s="192"/>
      <c r="UED287" s="192"/>
      <c r="UEE287" s="192"/>
      <c r="UEF287" s="192"/>
      <c r="UEG287" s="192"/>
      <c r="UEH287" s="192"/>
      <c r="UEI287" s="192"/>
      <c r="UEJ287" s="192"/>
      <c r="UEK287" s="192"/>
      <c r="UEL287" s="192"/>
      <c r="UEM287" s="192"/>
      <c r="UEN287" s="192"/>
      <c r="UEO287" s="192"/>
      <c r="UEP287" s="192"/>
      <c r="UEQ287" s="192"/>
      <c r="UER287" s="192"/>
      <c r="UES287" s="192"/>
      <c r="UET287" s="192"/>
      <c r="UEU287" s="192"/>
      <c r="UEV287" s="192"/>
      <c r="UEW287" s="192"/>
      <c r="UEX287" s="192"/>
      <c r="UEY287" s="192"/>
      <c r="UEZ287" s="192"/>
      <c r="UFA287" s="192"/>
      <c r="UFB287" s="192"/>
      <c r="UFC287" s="192"/>
      <c r="UFD287" s="192"/>
      <c r="UFE287" s="192"/>
      <c r="UFF287" s="192"/>
      <c r="UFG287" s="192"/>
      <c r="UFH287" s="192"/>
      <c r="UFI287" s="192"/>
      <c r="UFJ287" s="192"/>
      <c r="UFK287" s="192"/>
      <c r="UFL287" s="192"/>
      <c r="UFM287" s="192"/>
      <c r="UFN287" s="192"/>
      <c r="UFO287" s="192"/>
      <c r="UFP287" s="192"/>
      <c r="UFQ287" s="192"/>
      <c r="UFR287" s="192"/>
      <c r="UFS287" s="192"/>
      <c r="UFT287" s="192"/>
      <c r="UFU287" s="192"/>
      <c r="UFV287" s="192"/>
      <c r="UFW287" s="192"/>
      <c r="UFX287" s="192"/>
      <c r="UFY287" s="192"/>
      <c r="UFZ287" s="192"/>
      <c r="UGA287" s="192"/>
      <c r="UGB287" s="192"/>
      <c r="UGC287" s="192"/>
      <c r="UGD287" s="192"/>
      <c r="UGE287" s="192"/>
      <c r="UGF287" s="192"/>
      <c r="UGG287" s="192"/>
      <c r="UGH287" s="192"/>
      <c r="UGI287" s="192"/>
      <c r="UGJ287" s="192"/>
      <c r="UGK287" s="192"/>
      <c r="UGL287" s="192"/>
      <c r="UGM287" s="192"/>
      <c r="UGN287" s="192"/>
      <c r="UGO287" s="192"/>
      <c r="UGP287" s="192"/>
      <c r="UGQ287" s="192"/>
      <c r="UGR287" s="192"/>
      <c r="UGS287" s="192"/>
      <c r="UGT287" s="192"/>
      <c r="UGU287" s="192"/>
      <c r="UGV287" s="192"/>
      <c r="UGW287" s="192"/>
      <c r="UGX287" s="192"/>
      <c r="UGY287" s="192"/>
      <c r="UGZ287" s="192"/>
      <c r="UHA287" s="192"/>
      <c r="UHB287" s="192"/>
      <c r="UHC287" s="192"/>
      <c r="UHD287" s="192"/>
      <c r="UHE287" s="192"/>
      <c r="UHF287" s="192"/>
      <c r="UHG287" s="192"/>
      <c r="UHH287" s="192"/>
      <c r="UHI287" s="192"/>
      <c r="UHJ287" s="192"/>
      <c r="UHK287" s="192"/>
      <c r="UHL287" s="192"/>
      <c r="UHM287" s="192"/>
      <c r="UHN287" s="192"/>
      <c r="UHO287" s="192"/>
      <c r="UHP287" s="192"/>
      <c r="UHQ287" s="192"/>
      <c r="UHR287" s="192"/>
      <c r="UHS287" s="192"/>
      <c r="UHT287" s="192"/>
      <c r="UHU287" s="192"/>
      <c r="UHV287" s="192"/>
      <c r="UHW287" s="192"/>
      <c r="UHX287" s="192"/>
      <c r="UHY287" s="192"/>
      <c r="UHZ287" s="192"/>
      <c r="UIA287" s="192"/>
      <c r="UIB287" s="192"/>
      <c r="UIC287" s="192"/>
      <c r="UID287" s="192"/>
      <c r="UIE287" s="192"/>
      <c r="UIF287" s="192"/>
      <c r="UIG287" s="192"/>
      <c r="UIH287" s="192"/>
      <c r="UII287" s="192"/>
      <c r="UIJ287" s="192"/>
      <c r="UIK287" s="192"/>
      <c r="UIL287" s="192"/>
      <c r="UIM287" s="192"/>
      <c r="UIN287" s="192"/>
      <c r="UIO287" s="192"/>
      <c r="UIP287" s="192"/>
      <c r="UIQ287" s="192"/>
      <c r="UIR287" s="192"/>
      <c r="UIS287" s="192"/>
      <c r="UIT287" s="192"/>
      <c r="UIU287" s="192"/>
      <c r="UIV287" s="192"/>
      <c r="UIW287" s="192"/>
      <c r="UIX287" s="192"/>
      <c r="UIY287" s="192"/>
      <c r="UIZ287" s="192"/>
      <c r="UJA287" s="192"/>
      <c r="UJB287" s="192"/>
      <c r="UJC287" s="192"/>
      <c r="UJD287" s="192"/>
      <c r="UJE287" s="192"/>
      <c r="UJF287" s="192"/>
      <c r="UJG287" s="192"/>
      <c r="UJH287" s="192"/>
      <c r="UJI287" s="192"/>
      <c r="UJJ287" s="192"/>
      <c r="UJK287" s="192"/>
      <c r="UJL287" s="192"/>
      <c r="UJM287" s="192"/>
      <c r="UJN287" s="192"/>
      <c r="UJO287" s="192"/>
      <c r="UJP287" s="192"/>
      <c r="UJQ287" s="192"/>
      <c r="UJR287" s="192"/>
      <c r="UJS287" s="192"/>
      <c r="UJT287" s="192"/>
      <c r="UJU287" s="192"/>
      <c r="UJV287" s="192"/>
      <c r="UJW287" s="192"/>
      <c r="UJX287" s="192"/>
      <c r="UJY287" s="192"/>
      <c r="UJZ287" s="192"/>
      <c r="UKA287" s="192"/>
      <c r="UKB287" s="192"/>
      <c r="UKC287" s="192"/>
      <c r="UKD287" s="192"/>
      <c r="UKE287" s="192"/>
      <c r="UKF287" s="192"/>
      <c r="UKG287" s="192"/>
      <c r="UKH287" s="192"/>
      <c r="UKI287" s="192"/>
      <c r="UKJ287" s="192"/>
      <c r="UKK287" s="192"/>
      <c r="UKL287" s="192"/>
      <c r="UKM287" s="192"/>
      <c r="UKN287" s="192"/>
      <c r="UKO287" s="192"/>
      <c r="UKP287" s="192"/>
      <c r="UKQ287" s="192"/>
      <c r="UKR287" s="192"/>
      <c r="UKS287" s="192"/>
      <c r="UKT287" s="192"/>
      <c r="UKU287" s="192"/>
      <c r="UKV287" s="192"/>
      <c r="UKW287" s="192"/>
      <c r="UKX287" s="192"/>
      <c r="UKY287" s="192"/>
      <c r="UKZ287" s="192"/>
      <c r="ULA287" s="192"/>
      <c r="ULB287" s="192"/>
      <c r="ULC287" s="192"/>
      <c r="ULD287" s="192"/>
      <c r="ULE287" s="192"/>
      <c r="ULF287" s="192"/>
      <c r="ULG287" s="192"/>
      <c r="ULH287" s="192"/>
      <c r="ULI287" s="192"/>
      <c r="ULJ287" s="192"/>
      <c r="ULK287" s="192"/>
      <c r="ULL287" s="192"/>
      <c r="ULM287" s="192"/>
      <c r="ULN287" s="192"/>
      <c r="ULO287" s="192"/>
      <c r="ULP287" s="192"/>
      <c r="ULQ287" s="192"/>
      <c r="ULR287" s="192"/>
      <c r="ULS287" s="192"/>
      <c r="ULT287" s="192"/>
      <c r="ULU287" s="192"/>
      <c r="ULV287" s="192"/>
      <c r="ULW287" s="192"/>
      <c r="ULX287" s="192"/>
      <c r="ULY287" s="192"/>
      <c r="ULZ287" s="192"/>
      <c r="UMA287" s="192"/>
      <c r="UMB287" s="192"/>
      <c r="UMC287" s="192"/>
      <c r="UMD287" s="192"/>
      <c r="UME287" s="192"/>
      <c r="UMF287" s="192"/>
      <c r="UMG287" s="192"/>
      <c r="UMH287" s="192"/>
      <c r="UMI287" s="192"/>
      <c r="UMJ287" s="192"/>
      <c r="UMK287" s="192"/>
      <c r="UML287" s="192"/>
      <c r="UMM287" s="192"/>
      <c r="UMN287" s="192"/>
      <c r="UMO287" s="192"/>
      <c r="UMP287" s="192"/>
      <c r="UMQ287" s="192"/>
      <c r="UMR287" s="192"/>
      <c r="UMS287" s="192"/>
      <c r="UMT287" s="192"/>
      <c r="UMU287" s="192"/>
      <c r="UMV287" s="192"/>
      <c r="UMW287" s="192"/>
      <c r="UMX287" s="192"/>
      <c r="UMY287" s="192"/>
      <c r="UMZ287" s="192"/>
      <c r="UNA287" s="192"/>
      <c r="UNB287" s="192"/>
      <c r="UNC287" s="192"/>
      <c r="UND287" s="192"/>
      <c r="UNE287" s="192"/>
      <c r="UNF287" s="192"/>
      <c r="UNG287" s="192"/>
      <c r="UNH287" s="192"/>
      <c r="UNI287" s="192"/>
      <c r="UNJ287" s="192"/>
      <c r="UNK287" s="192"/>
      <c r="UNL287" s="192"/>
      <c r="UNM287" s="192"/>
      <c r="UNN287" s="192"/>
      <c r="UNO287" s="192"/>
      <c r="UNP287" s="192"/>
      <c r="UNQ287" s="192"/>
      <c r="UNR287" s="192"/>
      <c r="UNS287" s="192"/>
      <c r="UNT287" s="192"/>
      <c r="UNU287" s="192"/>
      <c r="UNV287" s="192"/>
      <c r="UNW287" s="192"/>
      <c r="UNX287" s="192"/>
      <c r="UNY287" s="192"/>
      <c r="UNZ287" s="192"/>
      <c r="UOA287" s="192"/>
      <c r="UOB287" s="192"/>
      <c r="UOC287" s="192"/>
      <c r="UOD287" s="192"/>
      <c r="UOE287" s="192"/>
      <c r="UOF287" s="192"/>
      <c r="UOG287" s="192"/>
      <c r="UOH287" s="192"/>
      <c r="UOI287" s="192"/>
      <c r="UOJ287" s="192"/>
      <c r="UOK287" s="192"/>
      <c r="UOL287" s="192"/>
      <c r="UOM287" s="192"/>
      <c r="UON287" s="192"/>
      <c r="UOO287" s="192"/>
      <c r="UOP287" s="192"/>
      <c r="UOQ287" s="192"/>
      <c r="UOR287" s="192"/>
      <c r="UOS287" s="192"/>
      <c r="UOT287" s="192"/>
      <c r="UOU287" s="192"/>
      <c r="UOV287" s="192"/>
      <c r="UOW287" s="192"/>
      <c r="UOX287" s="192"/>
      <c r="UOY287" s="192"/>
      <c r="UOZ287" s="192"/>
      <c r="UPA287" s="192"/>
      <c r="UPB287" s="192"/>
      <c r="UPC287" s="192"/>
      <c r="UPD287" s="192"/>
      <c r="UPE287" s="192"/>
      <c r="UPF287" s="192"/>
      <c r="UPG287" s="192"/>
      <c r="UPH287" s="192"/>
      <c r="UPI287" s="192"/>
      <c r="UPJ287" s="192"/>
      <c r="UPK287" s="192"/>
      <c r="UPL287" s="192"/>
      <c r="UPM287" s="192"/>
      <c r="UPN287" s="192"/>
      <c r="UPO287" s="192"/>
      <c r="UPP287" s="192"/>
      <c r="UPQ287" s="192"/>
      <c r="UPR287" s="192"/>
      <c r="UPS287" s="192"/>
      <c r="UPT287" s="192"/>
      <c r="UPU287" s="192"/>
      <c r="UPV287" s="192"/>
      <c r="UPW287" s="192"/>
      <c r="UPX287" s="192"/>
      <c r="UPY287" s="192"/>
      <c r="UPZ287" s="192"/>
      <c r="UQA287" s="192"/>
      <c r="UQB287" s="192"/>
      <c r="UQC287" s="192"/>
      <c r="UQD287" s="192"/>
      <c r="UQE287" s="192"/>
      <c r="UQF287" s="192"/>
      <c r="UQG287" s="192"/>
      <c r="UQH287" s="192"/>
      <c r="UQI287" s="192"/>
      <c r="UQJ287" s="192"/>
      <c r="UQK287" s="192"/>
      <c r="UQL287" s="192"/>
      <c r="UQM287" s="192"/>
      <c r="UQN287" s="192"/>
      <c r="UQO287" s="192"/>
      <c r="UQP287" s="192"/>
      <c r="UQQ287" s="192"/>
      <c r="UQR287" s="192"/>
      <c r="UQS287" s="192"/>
      <c r="UQT287" s="192"/>
      <c r="UQU287" s="192"/>
      <c r="UQV287" s="192"/>
      <c r="UQW287" s="192"/>
      <c r="UQX287" s="192"/>
      <c r="UQY287" s="192"/>
      <c r="UQZ287" s="192"/>
      <c r="URA287" s="192"/>
      <c r="URB287" s="192"/>
      <c r="URC287" s="192"/>
      <c r="URD287" s="192"/>
      <c r="URE287" s="192"/>
      <c r="URF287" s="192"/>
      <c r="URG287" s="192"/>
      <c r="URH287" s="192"/>
      <c r="URI287" s="192"/>
      <c r="URJ287" s="192"/>
      <c r="URK287" s="192"/>
      <c r="URL287" s="192"/>
      <c r="URM287" s="192"/>
      <c r="URN287" s="192"/>
      <c r="URO287" s="192"/>
      <c r="URP287" s="192"/>
      <c r="URQ287" s="192"/>
      <c r="URR287" s="192"/>
      <c r="URS287" s="192"/>
      <c r="URT287" s="192"/>
      <c r="URU287" s="192"/>
      <c r="URV287" s="192"/>
      <c r="URW287" s="192"/>
      <c r="URX287" s="192"/>
      <c r="URY287" s="192"/>
      <c r="URZ287" s="192"/>
      <c r="USA287" s="192"/>
      <c r="USB287" s="192"/>
      <c r="USC287" s="192"/>
      <c r="USD287" s="192"/>
      <c r="USE287" s="192"/>
      <c r="USF287" s="192"/>
      <c r="USG287" s="192"/>
      <c r="USH287" s="192"/>
      <c r="USI287" s="192"/>
      <c r="USJ287" s="192"/>
      <c r="USK287" s="192"/>
      <c r="USL287" s="192"/>
      <c r="USM287" s="192"/>
      <c r="USN287" s="192"/>
      <c r="USO287" s="192"/>
      <c r="USP287" s="192"/>
      <c r="USQ287" s="192"/>
      <c r="USR287" s="192"/>
      <c r="USS287" s="192"/>
      <c r="UST287" s="192"/>
      <c r="USU287" s="192"/>
      <c r="USV287" s="192"/>
      <c r="USW287" s="192"/>
      <c r="USX287" s="192"/>
      <c r="USY287" s="192"/>
      <c r="USZ287" s="192"/>
      <c r="UTA287" s="192"/>
      <c r="UTB287" s="192"/>
      <c r="UTC287" s="192"/>
      <c r="UTD287" s="192"/>
      <c r="UTE287" s="192"/>
      <c r="UTF287" s="192"/>
      <c r="UTG287" s="192"/>
      <c r="UTH287" s="192"/>
      <c r="UTI287" s="192"/>
      <c r="UTJ287" s="192"/>
      <c r="UTK287" s="192"/>
      <c r="UTL287" s="192"/>
      <c r="UTM287" s="192"/>
      <c r="UTN287" s="192"/>
      <c r="UTO287" s="192"/>
      <c r="UTP287" s="192"/>
      <c r="UTQ287" s="192"/>
      <c r="UTR287" s="192"/>
      <c r="UTS287" s="192"/>
      <c r="UTT287" s="192"/>
      <c r="UTU287" s="192"/>
      <c r="UTV287" s="192"/>
      <c r="UTW287" s="192"/>
      <c r="UTX287" s="192"/>
      <c r="UTY287" s="192"/>
      <c r="UTZ287" s="192"/>
      <c r="UUA287" s="192"/>
      <c r="UUB287" s="192"/>
      <c r="UUC287" s="192"/>
      <c r="UUD287" s="192"/>
      <c r="UUE287" s="192"/>
      <c r="UUF287" s="192"/>
      <c r="UUG287" s="192"/>
      <c r="UUH287" s="192"/>
      <c r="UUI287" s="192"/>
      <c r="UUJ287" s="192"/>
      <c r="UUK287" s="192"/>
      <c r="UUL287" s="192"/>
      <c r="UUM287" s="192"/>
      <c r="UUN287" s="192"/>
      <c r="UUO287" s="192"/>
      <c r="UUP287" s="192"/>
      <c r="UUQ287" s="192"/>
      <c r="UUR287" s="192"/>
      <c r="UUS287" s="192"/>
      <c r="UUT287" s="192"/>
      <c r="UUU287" s="192"/>
      <c r="UUV287" s="192"/>
      <c r="UUW287" s="192"/>
      <c r="UUX287" s="192"/>
      <c r="UUY287" s="192"/>
      <c r="UUZ287" s="192"/>
      <c r="UVA287" s="192"/>
      <c r="UVB287" s="192"/>
      <c r="UVC287" s="192"/>
      <c r="UVD287" s="192"/>
      <c r="UVE287" s="192"/>
      <c r="UVF287" s="192"/>
      <c r="UVG287" s="192"/>
      <c r="UVH287" s="192"/>
      <c r="UVI287" s="192"/>
      <c r="UVJ287" s="192"/>
      <c r="UVK287" s="192"/>
      <c r="UVL287" s="192"/>
      <c r="UVM287" s="192"/>
      <c r="UVN287" s="192"/>
      <c r="UVO287" s="192"/>
      <c r="UVP287" s="192"/>
      <c r="UVQ287" s="192"/>
      <c r="UVR287" s="192"/>
      <c r="UVS287" s="192"/>
      <c r="UVT287" s="192"/>
      <c r="UVU287" s="192"/>
      <c r="UVV287" s="192"/>
      <c r="UVW287" s="192"/>
      <c r="UVX287" s="192"/>
      <c r="UVY287" s="192"/>
      <c r="UVZ287" s="192"/>
      <c r="UWA287" s="192"/>
      <c r="UWB287" s="192"/>
      <c r="UWC287" s="192"/>
      <c r="UWD287" s="192"/>
      <c r="UWE287" s="192"/>
      <c r="UWF287" s="192"/>
      <c r="UWG287" s="192"/>
      <c r="UWH287" s="192"/>
      <c r="UWI287" s="192"/>
      <c r="UWJ287" s="192"/>
      <c r="UWK287" s="192"/>
      <c r="UWL287" s="192"/>
      <c r="UWM287" s="192"/>
      <c r="UWN287" s="192"/>
      <c r="UWO287" s="192"/>
      <c r="UWP287" s="192"/>
      <c r="UWQ287" s="192"/>
      <c r="UWR287" s="192"/>
      <c r="UWS287" s="192"/>
      <c r="UWT287" s="192"/>
      <c r="UWU287" s="192"/>
      <c r="UWV287" s="192"/>
      <c r="UWW287" s="192"/>
      <c r="UWX287" s="192"/>
      <c r="UWY287" s="192"/>
      <c r="UWZ287" s="192"/>
      <c r="UXA287" s="192"/>
      <c r="UXB287" s="192"/>
      <c r="UXC287" s="192"/>
      <c r="UXD287" s="192"/>
      <c r="UXE287" s="192"/>
      <c r="UXF287" s="192"/>
      <c r="UXG287" s="192"/>
      <c r="UXH287" s="192"/>
      <c r="UXI287" s="192"/>
      <c r="UXJ287" s="192"/>
      <c r="UXK287" s="192"/>
      <c r="UXL287" s="192"/>
      <c r="UXM287" s="192"/>
      <c r="UXN287" s="192"/>
      <c r="UXO287" s="192"/>
      <c r="UXP287" s="192"/>
      <c r="UXQ287" s="192"/>
      <c r="UXR287" s="192"/>
      <c r="UXS287" s="192"/>
      <c r="UXT287" s="192"/>
      <c r="UXU287" s="192"/>
      <c r="UXV287" s="192"/>
      <c r="UXW287" s="192"/>
      <c r="UXX287" s="192"/>
      <c r="UXY287" s="192"/>
      <c r="UXZ287" s="192"/>
      <c r="UYA287" s="192"/>
      <c r="UYB287" s="192"/>
      <c r="UYC287" s="192"/>
      <c r="UYD287" s="192"/>
      <c r="UYE287" s="192"/>
      <c r="UYF287" s="192"/>
      <c r="UYG287" s="192"/>
      <c r="UYH287" s="192"/>
      <c r="UYI287" s="192"/>
      <c r="UYJ287" s="192"/>
      <c r="UYK287" s="192"/>
      <c r="UYL287" s="192"/>
      <c r="UYM287" s="192"/>
      <c r="UYN287" s="192"/>
      <c r="UYO287" s="192"/>
      <c r="UYP287" s="192"/>
      <c r="UYQ287" s="192"/>
      <c r="UYR287" s="192"/>
      <c r="UYS287" s="192"/>
      <c r="UYT287" s="192"/>
      <c r="UYU287" s="192"/>
      <c r="UYV287" s="192"/>
      <c r="UYW287" s="192"/>
      <c r="UYX287" s="192"/>
      <c r="UYY287" s="192"/>
      <c r="UYZ287" s="192"/>
      <c r="UZA287" s="192"/>
      <c r="UZB287" s="192"/>
      <c r="UZC287" s="192"/>
      <c r="UZD287" s="192"/>
      <c r="UZE287" s="192"/>
      <c r="UZF287" s="192"/>
      <c r="UZG287" s="192"/>
      <c r="UZH287" s="192"/>
      <c r="UZI287" s="192"/>
      <c r="UZJ287" s="192"/>
      <c r="UZK287" s="192"/>
      <c r="UZL287" s="192"/>
      <c r="UZM287" s="192"/>
      <c r="UZN287" s="192"/>
      <c r="UZO287" s="192"/>
      <c r="UZP287" s="192"/>
      <c r="UZQ287" s="192"/>
      <c r="UZR287" s="192"/>
      <c r="UZS287" s="192"/>
      <c r="UZT287" s="192"/>
      <c r="UZU287" s="192"/>
      <c r="UZV287" s="192"/>
      <c r="UZW287" s="192"/>
      <c r="UZX287" s="192"/>
      <c r="UZY287" s="192"/>
      <c r="UZZ287" s="192"/>
      <c r="VAA287" s="192"/>
      <c r="VAB287" s="192"/>
      <c r="VAC287" s="192"/>
      <c r="VAD287" s="192"/>
      <c r="VAE287" s="192"/>
      <c r="VAF287" s="192"/>
      <c r="VAG287" s="192"/>
      <c r="VAH287" s="192"/>
      <c r="VAI287" s="192"/>
      <c r="VAJ287" s="192"/>
      <c r="VAK287" s="192"/>
      <c r="VAL287" s="192"/>
      <c r="VAM287" s="192"/>
      <c r="VAN287" s="192"/>
      <c r="VAO287" s="192"/>
      <c r="VAP287" s="192"/>
      <c r="VAQ287" s="192"/>
      <c r="VAR287" s="192"/>
      <c r="VAS287" s="192"/>
      <c r="VAT287" s="192"/>
      <c r="VAU287" s="192"/>
      <c r="VAV287" s="192"/>
      <c r="VAW287" s="192"/>
      <c r="VAX287" s="192"/>
      <c r="VAY287" s="192"/>
      <c r="VAZ287" s="192"/>
      <c r="VBA287" s="192"/>
      <c r="VBB287" s="192"/>
      <c r="VBC287" s="192"/>
      <c r="VBD287" s="192"/>
      <c r="VBE287" s="192"/>
      <c r="VBF287" s="192"/>
      <c r="VBG287" s="192"/>
      <c r="VBH287" s="192"/>
      <c r="VBI287" s="192"/>
      <c r="VBJ287" s="192"/>
      <c r="VBK287" s="192"/>
      <c r="VBL287" s="192"/>
      <c r="VBM287" s="192"/>
      <c r="VBN287" s="192"/>
      <c r="VBO287" s="192"/>
      <c r="VBP287" s="192"/>
      <c r="VBQ287" s="192"/>
      <c r="VBR287" s="192"/>
      <c r="VBS287" s="192"/>
      <c r="VBT287" s="192"/>
      <c r="VBU287" s="192"/>
      <c r="VBV287" s="192"/>
      <c r="VBW287" s="192"/>
      <c r="VBX287" s="192"/>
      <c r="VBY287" s="192"/>
      <c r="VBZ287" s="192"/>
      <c r="VCA287" s="192"/>
      <c r="VCB287" s="192"/>
      <c r="VCC287" s="192"/>
      <c r="VCD287" s="192"/>
      <c r="VCE287" s="192"/>
      <c r="VCF287" s="192"/>
      <c r="VCG287" s="192"/>
      <c r="VCH287" s="192"/>
      <c r="VCI287" s="192"/>
      <c r="VCJ287" s="192"/>
      <c r="VCK287" s="192"/>
      <c r="VCL287" s="192"/>
      <c r="VCM287" s="192"/>
      <c r="VCN287" s="192"/>
      <c r="VCO287" s="192"/>
      <c r="VCP287" s="192"/>
      <c r="VCQ287" s="192"/>
      <c r="VCR287" s="192"/>
      <c r="VCS287" s="192"/>
      <c r="VCT287" s="192"/>
      <c r="VCU287" s="192"/>
      <c r="VCV287" s="192"/>
      <c r="VCW287" s="192"/>
      <c r="VCX287" s="192"/>
      <c r="VCY287" s="192"/>
      <c r="VCZ287" s="192"/>
      <c r="VDA287" s="192"/>
      <c r="VDB287" s="192"/>
      <c r="VDC287" s="192"/>
      <c r="VDD287" s="192"/>
      <c r="VDE287" s="192"/>
      <c r="VDF287" s="192"/>
      <c r="VDG287" s="192"/>
      <c r="VDH287" s="192"/>
      <c r="VDI287" s="192"/>
      <c r="VDJ287" s="192"/>
      <c r="VDK287" s="192"/>
      <c r="VDL287" s="192"/>
      <c r="VDM287" s="192"/>
      <c r="VDN287" s="192"/>
      <c r="VDO287" s="192"/>
      <c r="VDP287" s="192"/>
      <c r="VDQ287" s="192"/>
      <c r="VDR287" s="192"/>
      <c r="VDS287" s="192"/>
      <c r="VDT287" s="192"/>
      <c r="VDU287" s="192"/>
      <c r="VDV287" s="192"/>
      <c r="VDW287" s="192"/>
      <c r="VDX287" s="192"/>
      <c r="VDY287" s="192"/>
      <c r="VDZ287" s="192"/>
      <c r="VEA287" s="192"/>
      <c r="VEB287" s="192"/>
      <c r="VEC287" s="192"/>
      <c r="VED287" s="192"/>
      <c r="VEE287" s="192"/>
      <c r="VEF287" s="192"/>
      <c r="VEG287" s="192"/>
      <c r="VEH287" s="192"/>
      <c r="VEI287" s="192"/>
      <c r="VEJ287" s="192"/>
      <c r="VEK287" s="192"/>
      <c r="VEL287" s="192"/>
      <c r="VEM287" s="192"/>
      <c r="VEN287" s="192"/>
      <c r="VEO287" s="192"/>
      <c r="VEP287" s="192"/>
      <c r="VEQ287" s="192"/>
      <c r="VER287" s="192"/>
      <c r="VES287" s="192"/>
      <c r="VET287" s="192"/>
      <c r="VEU287" s="192"/>
      <c r="VEV287" s="192"/>
      <c r="VEW287" s="192"/>
      <c r="VEX287" s="192"/>
      <c r="VEY287" s="192"/>
      <c r="VEZ287" s="192"/>
      <c r="VFA287" s="192"/>
      <c r="VFB287" s="192"/>
      <c r="VFC287" s="192"/>
      <c r="VFD287" s="192"/>
      <c r="VFE287" s="192"/>
      <c r="VFF287" s="192"/>
      <c r="VFG287" s="192"/>
      <c r="VFH287" s="192"/>
      <c r="VFI287" s="192"/>
      <c r="VFJ287" s="192"/>
      <c r="VFK287" s="192"/>
      <c r="VFL287" s="192"/>
      <c r="VFM287" s="192"/>
      <c r="VFN287" s="192"/>
      <c r="VFO287" s="192"/>
      <c r="VFP287" s="192"/>
      <c r="VFQ287" s="192"/>
      <c r="VFR287" s="192"/>
      <c r="VFS287" s="192"/>
      <c r="VFT287" s="192"/>
      <c r="VFU287" s="192"/>
      <c r="VFV287" s="192"/>
      <c r="VFW287" s="192"/>
      <c r="VFX287" s="192"/>
      <c r="VFY287" s="192"/>
      <c r="VFZ287" s="192"/>
      <c r="VGA287" s="192"/>
      <c r="VGB287" s="192"/>
      <c r="VGC287" s="192"/>
      <c r="VGD287" s="192"/>
      <c r="VGE287" s="192"/>
      <c r="VGF287" s="192"/>
      <c r="VGG287" s="192"/>
      <c r="VGH287" s="192"/>
      <c r="VGI287" s="192"/>
      <c r="VGJ287" s="192"/>
      <c r="VGK287" s="192"/>
      <c r="VGL287" s="192"/>
      <c r="VGM287" s="192"/>
      <c r="VGN287" s="192"/>
      <c r="VGO287" s="192"/>
      <c r="VGP287" s="192"/>
      <c r="VGQ287" s="192"/>
      <c r="VGR287" s="192"/>
      <c r="VGS287" s="192"/>
      <c r="VGT287" s="192"/>
      <c r="VGU287" s="192"/>
      <c r="VGV287" s="192"/>
      <c r="VGW287" s="192"/>
      <c r="VGX287" s="192"/>
      <c r="VGY287" s="192"/>
      <c r="VGZ287" s="192"/>
      <c r="VHA287" s="192"/>
      <c r="VHB287" s="192"/>
      <c r="VHC287" s="192"/>
      <c r="VHD287" s="192"/>
      <c r="VHE287" s="192"/>
      <c r="VHF287" s="192"/>
      <c r="VHG287" s="192"/>
      <c r="VHH287" s="192"/>
      <c r="VHI287" s="192"/>
      <c r="VHJ287" s="192"/>
      <c r="VHK287" s="192"/>
      <c r="VHL287" s="192"/>
      <c r="VHM287" s="192"/>
      <c r="VHN287" s="192"/>
      <c r="VHO287" s="192"/>
      <c r="VHP287" s="192"/>
      <c r="VHQ287" s="192"/>
      <c r="VHR287" s="192"/>
      <c r="VHS287" s="192"/>
      <c r="VHT287" s="192"/>
      <c r="VHU287" s="192"/>
      <c r="VHV287" s="192"/>
      <c r="VHW287" s="192"/>
      <c r="VHX287" s="192"/>
      <c r="VHY287" s="192"/>
      <c r="VHZ287" s="192"/>
      <c r="VIA287" s="192"/>
      <c r="VIB287" s="192"/>
      <c r="VIC287" s="192"/>
      <c r="VID287" s="192"/>
      <c r="VIE287" s="192"/>
      <c r="VIF287" s="192"/>
      <c r="VIG287" s="192"/>
      <c r="VIH287" s="192"/>
      <c r="VII287" s="192"/>
      <c r="VIJ287" s="192"/>
      <c r="VIK287" s="192"/>
      <c r="VIL287" s="192"/>
      <c r="VIM287" s="192"/>
      <c r="VIN287" s="192"/>
      <c r="VIO287" s="192"/>
      <c r="VIP287" s="192"/>
      <c r="VIQ287" s="192"/>
      <c r="VIR287" s="192"/>
      <c r="VIS287" s="192"/>
      <c r="VIT287" s="192"/>
      <c r="VIU287" s="192"/>
      <c r="VIV287" s="192"/>
      <c r="VIW287" s="192"/>
      <c r="VIX287" s="192"/>
      <c r="VIY287" s="192"/>
      <c r="VIZ287" s="192"/>
      <c r="VJA287" s="192"/>
      <c r="VJB287" s="192"/>
      <c r="VJC287" s="192"/>
      <c r="VJD287" s="192"/>
      <c r="VJE287" s="192"/>
      <c r="VJF287" s="192"/>
      <c r="VJG287" s="192"/>
      <c r="VJH287" s="192"/>
      <c r="VJI287" s="192"/>
      <c r="VJJ287" s="192"/>
      <c r="VJK287" s="192"/>
      <c r="VJL287" s="192"/>
      <c r="VJM287" s="192"/>
      <c r="VJN287" s="192"/>
      <c r="VJO287" s="192"/>
      <c r="VJP287" s="192"/>
      <c r="VJQ287" s="192"/>
      <c r="VJR287" s="192"/>
      <c r="VJS287" s="192"/>
      <c r="VJT287" s="192"/>
      <c r="VJU287" s="192"/>
      <c r="VJV287" s="192"/>
      <c r="VJW287" s="192"/>
      <c r="VJX287" s="192"/>
      <c r="VJY287" s="192"/>
      <c r="VJZ287" s="192"/>
      <c r="VKA287" s="192"/>
      <c r="VKB287" s="192"/>
      <c r="VKC287" s="192"/>
      <c r="VKD287" s="192"/>
      <c r="VKE287" s="192"/>
      <c r="VKF287" s="192"/>
      <c r="VKG287" s="192"/>
      <c r="VKH287" s="192"/>
      <c r="VKI287" s="192"/>
      <c r="VKJ287" s="192"/>
      <c r="VKK287" s="192"/>
      <c r="VKL287" s="192"/>
      <c r="VKM287" s="192"/>
      <c r="VKN287" s="192"/>
      <c r="VKO287" s="192"/>
      <c r="VKP287" s="192"/>
      <c r="VKQ287" s="192"/>
      <c r="VKR287" s="192"/>
      <c r="VKS287" s="192"/>
      <c r="VKT287" s="192"/>
      <c r="VKU287" s="192"/>
      <c r="VKV287" s="192"/>
      <c r="VKW287" s="192"/>
      <c r="VKX287" s="192"/>
      <c r="VKY287" s="192"/>
      <c r="VKZ287" s="192"/>
      <c r="VLA287" s="192"/>
      <c r="VLB287" s="192"/>
      <c r="VLC287" s="192"/>
      <c r="VLD287" s="192"/>
      <c r="VLE287" s="192"/>
      <c r="VLF287" s="192"/>
      <c r="VLG287" s="192"/>
      <c r="VLH287" s="192"/>
      <c r="VLI287" s="192"/>
      <c r="VLJ287" s="192"/>
      <c r="VLK287" s="192"/>
      <c r="VLL287" s="192"/>
      <c r="VLM287" s="192"/>
      <c r="VLN287" s="192"/>
      <c r="VLO287" s="192"/>
      <c r="VLP287" s="192"/>
      <c r="VLQ287" s="192"/>
      <c r="VLR287" s="192"/>
      <c r="VLS287" s="192"/>
      <c r="VLT287" s="192"/>
      <c r="VLU287" s="192"/>
      <c r="VLV287" s="192"/>
      <c r="VLW287" s="192"/>
      <c r="VLX287" s="192"/>
      <c r="VLY287" s="192"/>
      <c r="VLZ287" s="192"/>
      <c r="VMA287" s="192"/>
      <c r="VMB287" s="192"/>
      <c r="VMC287" s="192"/>
      <c r="VMD287" s="192"/>
      <c r="VME287" s="192"/>
      <c r="VMF287" s="192"/>
      <c r="VMG287" s="192"/>
      <c r="VMH287" s="192"/>
      <c r="VMI287" s="192"/>
      <c r="VMJ287" s="192"/>
      <c r="VMK287" s="192"/>
      <c r="VML287" s="192"/>
      <c r="VMM287" s="192"/>
      <c r="VMN287" s="192"/>
      <c r="VMO287" s="192"/>
      <c r="VMP287" s="192"/>
      <c r="VMQ287" s="192"/>
      <c r="VMR287" s="192"/>
      <c r="VMS287" s="192"/>
      <c r="VMT287" s="192"/>
      <c r="VMU287" s="192"/>
      <c r="VMV287" s="192"/>
      <c r="VMW287" s="192"/>
      <c r="VMX287" s="192"/>
      <c r="VMY287" s="192"/>
      <c r="VMZ287" s="192"/>
      <c r="VNA287" s="192"/>
      <c r="VNB287" s="192"/>
      <c r="VNC287" s="192"/>
      <c r="VND287" s="192"/>
      <c r="VNE287" s="192"/>
      <c r="VNF287" s="192"/>
      <c r="VNG287" s="192"/>
      <c r="VNH287" s="192"/>
      <c r="VNI287" s="192"/>
      <c r="VNJ287" s="192"/>
      <c r="VNK287" s="192"/>
      <c r="VNL287" s="192"/>
      <c r="VNM287" s="192"/>
      <c r="VNN287" s="192"/>
      <c r="VNO287" s="192"/>
      <c r="VNP287" s="192"/>
      <c r="VNQ287" s="192"/>
      <c r="VNR287" s="192"/>
      <c r="VNS287" s="192"/>
      <c r="VNT287" s="192"/>
      <c r="VNU287" s="192"/>
      <c r="VNV287" s="192"/>
      <c r="VNW287" s="192"/>
      <c r="VNX287" s="192"/>
      <c r="VNY287" s="192"/>
      <c r="VNZ287" s="192"/>
      <c r="VOA287" s="192"/>
      <c r="VOB287" s="192"/>
      <c r="VOC287" s="192"/>
      <c r="VOD287" s="192"/>
      <c r="VOE287" s="192"/>
      <c r="VOF287" s="192"/>
      <c r="VOG287" s="192"/>
      <c r="VOH287" s="192"/>
      <c r="VOI287" s="192"/>
      <c r="VOJ287" s="192"/>
      <c r="VOK287" s="192"/>
      <c r="VOL287" s="192"/>
      <c r="VOM287" s="192"/>
      <c r="VON287" s="192"/>
      <c r="VOO287" s="192"/>
      <c r="VOP287" s="192"/>
      <c r="VOQ287" s="192"/>
      <c r="VOR287" s="192"/>
      <c r="VOS287" s="192"/>
      <c r="VOT287" s="192"/>
      <c r="VOU287" s="192"/>
      <c r="VOV287" s="192"/>
      <c r="VOW287" s="192"/>
      <c r="VOX287" s="192"/>
      <c r="VOY287" s="192"/>
      <c r="VOZ287" s="192"/>
      <c r="VPA287" s="192"/>
      <c r="VPB287" s="192"/>
      <c r="VPC287" s="192"/>
      <c r="VPD287" s="192"/>
      <c r="VPE287" s="192"/>
      <c r="VPF287" s="192"/>
      <c r="VPG287" s="192"/>
      <c r="VPH287" s="192"/>
      <c r="VPI287" s="192"/>
      <c r="VPJ287" s="192"/>
      <c r="VPK287" s="192"/>
      <c r="VPL287" s="192"/>
      <c r="VPM287" s="192"/>
      <c r="VPN287" s="192"/>
      <c r="VPO287" s="192"/>
      <c r="VPP287" s="192"/>
      <c r="VPQ287" s="192"/>
      <c r="VPR287" s="192"/>
      <c r="VPS287" s="192"/>
      <c r="VPT287" s="192"/>
      <c r="VPU287" s="192"/>
      <c r="VPV287" s="192"/>
      <c r="VPW287" s="192"/>
      <c r="VPX287" s="192"/>
      <c r="VPY287" s="192"/>
      <c r="VPZ287" s="192"/>
      <c r="VQA287" s="192"/>
      <c r="VQB287" s="192"/>
      <c r="VQC287" s="192"/>
      <c r="VQD287" s="192"/>
      <c r="VQE287" s="192"/>
      <c r="VQF287" s="192"/>
      <c r="VQG287" s="192"/>
      <c r="VQH287" s="192"/>
      <c r="VQI287" s="192"/>
      <c r="VQJ287" s="192"/>
      <c r="VQK287" s="192"/>
      <c r="VQL287" s="192"/>
      <c r="VQM287" s="192"/>
      <c r="VQN287" s="192"/>
      <c r="VQO287" s="192"/>
      <c r="VQP287" s="192"/>
      <c r="VQQ287" s="192"/>
      <c r="VQR287" s="192"/>
      <c r="VQS287" s="192"/>
      <c r="VQT287" s="192"/>
      <c r="VQU287" s="192"/>
      <c r="VQV287" s="192"/>
      <c r="VQW287" s="192"/>
      <c r="VQX287" s="192"/>
      <c r="VQY287" s="192"/>
      <c r="VQZ287" s="192"/>
      <c r="VRA287" s="192"/>
      <c r="VRB287" s="192"/>
      <c r="VRC287" s="192"/>
      <c r="VRD287" s="192"/>
      <c r="VRE287" s="192"/>
      <c r="VRF287" s="192"/>
      <c r="VRG287" s="192"/>
      <c r="VRH287" s="192"/>
      <c r="VRI287" s="192"/>
      <c r="VRJ287" s="192"/>
      <c r="VRK287" s="192"/>
      <c r="VRL287" s="192"/>
      <c r="VRM287" s="192"/>
      <c r="VRN287" s="192"/>
      <c r="VRO287" s="192"/>
      <c r="VRP287" s="192"/>
      <c r="VRQ287" s="192"/>
      <c r="VRR287" s="192"/>
      <c r="VRS287" s="192"/>
      <c r="VRT287" s="192"/>
      <c r="VRU287" s="192"/>
      <c r="VRV287" s="192"/>
      <c r="VRW287" s="192"/>
      <c r="VRX287" s="192"/>
      <c r="VRY287" s="192"/>
      <c r="VRZ287" s="192"/>
      <c r="VSA287" s="192"/>
      <c r="VSB287" s="192"/>
      <c r="VSC287" s="192"/>
      <c r="VSD287" s="192"/>
      <c r="VSE287" s="192"/>
      <c r="VSF287" s="192"/>
      <c r="VSG287" s="192"/>
      <c r="VSH287" s="192"/>
      <c r="VSI287" s="192"/>
      <c r="VSJ287" s="192"/>
      <c r="VSK287" s="192"/>
      <c r="VSL287" s="192"/>
      <c r="VSM287" s="192"/>
      <c r="VSN287" s="192"/>
      <c r="VSO287" s="192"/>
      <c r="VSP287" s="192"/>
      <c r="VSQ287" s="192"/>
      <c r="VSR287" s="192"/>
      <c r="VSS287" s="192"/>
      <c r="VST287" s="192"/>
      <c r="VSU287" s="192"/>
      <c r="VSV287" s="192"/>
      <c r="VSW287" s="192"/>
      <c r="VSX287" s="192"/>
      <c r="VSY287" s="192"/>
      <c r="VSZ287" s="192"/>
      <c r="VTA287" s="192"/>
      <c r="VTB287" s="192"/>
      <c r="VTC287" s="192"/>
      <c r="VTD287" s="192"/>
      <c r="VTE287" s="192"/>
      <c r="VTF287" s="192"/>
      <c r="VTG287" s="192"/>
      <c r="VTH287" s="192"/>
      <c r="VTI287" s="192"/>
      <c r="VTJ287" s="192"/>
      <c r="VTK287" s="192"/>
      <c r="VTL287" s="192"/>
      <c r="VTM287" s="192"/>
      <c r="VTN287" s="192"/>
      <c r="VTO287" s="192"/>
      <c r="VTP287" s="192"/>
      <c r="VTQ287" s="192"/>
      <c r="VTR287" s="192"/>
      <c r="VTS287" s="192"/>
      <c r="VTT287" s="192"/>
      <c r="VTU287" s="192"/>
      <c r="VTV287" s="192"/>
      <c r="VTW287" s="192"/>
      <c r="VTX287" s="192"/>
      <c r="VTY287" s="192"/>
      <c r="VTZ287" s="192"/>
      <c r="VUA287" s="192"/>
      <c r="VUB287" s="192"/>
      <c r="VUC287" s="192"/>
      <c r="VUD287" s="192"/>
      <c r="VUE287" s="192"/>
      <c r="VUF287" s="192"/>
      <c r="VUG287" s="192"/>
      <c r="VUH287" s="192"/>
      <c r="VUI287" s="192"/>
      <c r="VUJ287" s="192"/>
      <c r="VUK287" s="192"/>
      <c r="VUL287" s="192"/>
      <c r="VUM287" s="192"/>
      <c r="VUN287" s="192"/>
      <c r="VUO287" s="192"/>
      <c r="VUP287" s="192"/>
      <c r="VUQ287" s="192"/>
      <c r="VUR287" s="192"/>
      <c r="VUS287" s="192"/>
      <c r="VUT287" s="192"/>
      <c r="VUU287" s="192"/>
      <c r="VUV287" s="192"/>
      <c r="VUW287" s="192"/>
      <c r="VUX287" s="192"/>
      <c r="VUY287" s="192"/>
      <c r="VUZ287" s="192"/>
      <c r="VVA287" s="192"/>
      <c r="VVB287" s="192"/>
      <c r="VVC287" s="192"/>
      <c r="VVD287" s="192"/>
      <c r="VVE287" s="192"/>
      <c r="VVF287" s="192"/>
      <c r="VVG287" s="192"/>
      <c r="VVH287" s="192"/>
      <c r="VVI287" s="192"/>
      <c r="VVJ287" s="192"/>
      <c r="VVK287" s="192"/>
      <c r="VVL287" s="192"/>
      <c r="VVM287" s="192"/>
      <c r="VVN287" s="192"/>
      <c r="VVO287" s="192"/>
      <c r="VVP287" s="192"/>
      <c r="VVQ287" s="192"/>
      <c r="VVR287" s="192"/>
      <c r="VVS287" s="192"/>
      <c r="VVT287" s="192"/>
      <c r="VVU287" s="192"/>
      <c r="VVV287" s="192"/>
      <c r="VVW287" s="192"/>
      <c r="VVX287" s="192"/>
      <c r="VVY287" s="192"/>
      <c r="VVZ287" s="192"/>
      <c r="VWA287" s="192"/>
      <c r="VWB287" s="192"/>
      <c r="VWC287" s="192"/>
      <c r="VWD287" s="192"/>
      <c r="VWE287" s="192"/>
      <c r="VWF287" s="192"/>
      <c r="VWG287" s="192"/>
      <c r="VWH287" s="192"/>
      <c r="VWI287" s="192"/>
      <c r="VWJ287" s="192"/>
      <c r="VWK287" s="192"/>
      <c r="VWL287" s="192"/>
      <c r="VWM287" s="192"/>
      <c r="VWN287" s="192"/>
      <c r="VWO287" s="192"/>
      <c r="VWP287" s="192"/>
      <c r="VWQ287" s="192"/>
      <c r="VWR287" s="192"/>
      <c r="VWS287" s="192"/>
      <c r="VWT287" s="192"/>
      <c r="VWU287" s="192"/>
      <c r="VWV287" s="192"/>
      <c r="VWW287" s="192"/>
      <c r="VWX287" s="192"/>
      <c r="VWY287" s="192"/>
      <c r="VWZ287" s="192"/>
      <c r="VXA287" s="192"/>
      <c r="VXB287" s="192"/>
      <c r="VXC287" s="192"/>
      <c r="VXD287" s="192"/>
      <c r="VXE287" s="192"/>
      <c r="VXF287" s="192"/>
      <c r="VXG287" s="192"/>
      <c r="VXH287" s="192"/>
      <c r="VXI287" s="192"/>
      <c r="VXJ287" s="192"/>
      <c r="VXK287" s="192"/>
      <c r="VXL287" s="192"/>
      <c r="VXM287" s="192"/>
      <c r="VXN287" s="192"/>
      <c r="VXO287" s="192"/>
      <c r="VXP287" s="192"/>
      <c r="VXQ287" s="192"/>
      <c r="VXR287" s="192"/>
      <c r="VXS287" s="192"/>
      <c r="VXT287" s="192"/>
      <c r="VXU287" s="192"/>
      <c r="VXV287" s="192"/>
      <c r="VXW287" s="192"/>
      <c r="VXX287" s="192"/>
      <c r="VXY287" s="192"/>
      <c r="VXZ287" s="192"/>
      <c r="VYA287" s="192"/>
      <c r="VYB287" s="192"/>
      <c r="VYC287" s="192"/>
      <c r="VYD287" s="192"/>
      <c r="VYE287" s="192"/>
      <c r="VYF287" s="192"/>
      <c r="VYG287" s="192"/>
      <c r="VYH287" s="192"/>
      <c r="VYI287" s="192"/>
      <c r="VYJ287" s="192"/>
      <c r="VYK287" s="192"/>
      <c r="VYL287" s="192"/>
      <c r="VYM287" s="192"/>
      <c r="VYN287" s="192"/>
      <c r="VYO287" s="192"/>
      <c r="VYP287" s="192"/>
      <c r="VYQ287" s="192"/>
      <c r="VYR287" s="192"/>
      <c r="VYS287" s="192"/>
      <c r="VYT287" s="192"/>
      <c r="VYU287" s="192"/>
      <c r="VYV287" s="192"/>
      <c r="VYW287" s="192"/>
      <c r="VYX287" s="192"/>
      <c r="VYY287" s="192"/>
      <c r="VYZ287" s="192"/>
      <c r="VZA287" s="192"/>
      <c r="VZB287" s="192"/>
      <c r="VZC287" s="192"/>
      <c r="VZD287" s="192"/>
      <c r="VZE287" s="192"/>
      <c r="VZF287" s="192"/>
      <c r="VZG287" s="192"/>
      <c r="VZH287" s="192"/>
      <c r="VZI287" s="192"/>
      <c r="VZJ287" s="192"/>
      <c r="VZK287" s="192"/>
      <c r="VZL287" s="192"/>
      <c r="VZM287" s="192"/>
      <c r="VZN287" s="192"/>
      <c r="VZO287" s="192"/>
      <c r="VZP287" s="192"/>
      <c r="VZQ287" s="192"/>
      <c r="VZR287" s="192"/>
      <c r="VZS287" s="192"/>
      <c r="VZT287" s="192"/>
      <c r="VZU287" s="192"/>
      <c r="VZV287" s="192"/>
      <c r="VZW287" s="192"/>
      <c r="VZX287" s="192"/>
      <c r="VZY287" s="192"/>
      <c r="VZZ287" s="192"/>
      <c r="WAA287" s="192"/>
      <c r="WAB287" s="192"/>
      <c r="WAC287" s="192"/>
      <c r="WAD287" s="192"/>
      <c r="WAE287" s="192"/>
      <c r="WAF287" s="192"/>
      <c r="WAG287" s="192"/>
      <c r="WAH287" s="192"/>
      <c r="WAI287" s="192"/>
      <c r="WAJ287" s="192"/>
      <c r="WAK287" s="192"/>
      <c r="WAL287" s="192"/>
      <c r="WAM287" s="192"/>
      <c r="WAN287" s="192"/>
      <c r="WAO287" s="192"/>
      <c r="WAP287" s="192"/>
      <c r="WAQ287" s="192"/>
      <c r="WAR287" s="192"/>
      <c r="WAS287" s="192"/>
      <c r="WAT287" s="192"/>
      <c r="WAU287" s="192"/>
      <c r="WAV287" s="192"/>
      <c r="WAW287" s="192"/>
      <c r="WAX287" s="192"/>
      <c r="WAY287" s="192"/>
      <c r="WAZ287" s="192"/>
      <c r="WBA287" s="192"/>
      <c r="WBB287" s="192"/>
      <c r="WBC287" s="192"/>
      <c r="WBD287" s="192"/>
      <c r="WBE287" s="192"/>
      <c r="WBF287" s="192"/>
      <c r="WBG287" s="192"/>
      <c r="WBH287" s="192"/>
      <c r="WBI287" s="192"/>
      <c r="WBJ287" s="192"/>
      <c r="WBK287" s="192"/>
      <c r="WBL287" s="192"/>
      <c r="WBM287" s="192"/>
      <c r="WBN287" s="192"/>
      <c r="WBO287" s="192"/>
      <c r="WBP287" s="192"/>
      <c r="WBQ287" s="192"/>
      <c r="WBR287" s="192"/>
      <c r="WBS287" s="192"/>
      <c r="WBT287" s="192"/>
      <c r="WBU287" s="192"/>
      <c r="WBV287" s="192"/>
      <c r="WBW287" s="192"/>
      <c r="WBX287" s="192"/>
      <c r="WBY287" s="192"/>
      <c r="WBZ287" s="192"/>
      <c r="WCA287" s="192"/>
      <c r="WCB287" s="192"/>
      <c r="WCC287" s="192"/>
      <c r="WCD287" s="192"/>
      <c r="WCE287" s="192"/>
      <c r="WCF287" s="192"/>
      <c r="WCG287" s="192"/>
      <c r="WCH287" s="192"/>
      <c r="WCI287" s="192"/>
      <c r="WCJ287" s="192"/>
      <c r="WCK287" s="192"/>
      <c r="WCL287" s="192"/>
      <c r="WCM287" s="192"/>
      <c r="WCN287" s="192"/>
      <c r="WCO287" s="192"/>
      <c r="WCP287" s="192"/>
      <c r="WCQ287" s="192"/>
      <c r="WCR287" s="192"/>
      <c r="WCS287" s="192"/>
      <c r="WCT287" s="192"/>
      <c r="WCU287" s="192"/>
      <c r="WCV287" s="192"/>
      <c r="WCW287" s="192"/>
      <c r="WCX287" s="192"/>
      <c r="WCY287" s="192"/>
      <c r="WCZ287" s="192"/>
      <c r="WDA287" s="192"/>
      <c r="WDB287" s="192"/>
      <c r="WDC287" s="192"/>
      <c r="WDD287" s="192"/>
      <c r="WDE287" s="192"/>
      <c r="WDF287" s="192"/>
      <c r="WDG287" s="192"/>
      <c r="WDH287" s="192"/>
      <c r="WDI287" s="192"/>
      <c r="WDJ287" s="192"/>
      <c r="WDK287" s="192"/>
      <c r="WDL287" s="192"/>
      <c r="WDM287" s="192"/>
      <c r="WDN287" s="192"/>
      <c r="WDO287" s="192"/>
      <c r="WDP287" s="192"/>
      <c r="WDQ287" s="192"/>
      <c r="WDR287" s="192"/>
      <c r="WDS287" s="192"/>
      <c r="WDT287" s="192"/>
      <c r="WDU287" s="192"/>
      <c r="WDV287" s="192"/>
      <c r="WDW287" s="192"/>
      <c r="WDX287" s="192"/>
      <c r="WDY287" s="192"/>
      <c r="WDZ287" s="192"/>
      <c r="WEA287" s="192"/>
      <c r="WEB287" s="192"/>
      <c r="WEC287" s="192"/>
      <c r="WED287" s="192"/>
      <c r="WEE287" s="192"/>
      <c r="WEF287" s="192"/>
      <c r="WEG287" s="192"/>
      <c r="WEH287" s="192"/>
      <c r="WEI287" s="192"/>
      <c r="WEJ287" s="192"/>
      <c r="WEK287" s="192"/>
      <c r="WEL287" s="192"/>
      <c r="WEM287" s="192"/>
      <c r="WEN287" s="192"/>
      <c r="WEO287" s="192"/>
      <c r="WEP287" s="192"/>
      <c r="WEQ287" s="192"/>
      <c r="WER287" s="192"/>
      <c r="WES287" s="192"/>
      <c r="WET287" s="192"/>
      <c r="WEU287" s="192"/>
      <c r="WEV287" s="192"/>
      <c r="WEW287" s="192"/>
      <c r="WEX287" s="192"/>
      <c r="WEY287" s="192"/>
      <c r="WEZ287" s="192"/>
      <c r="WFA287" s="192"/>
      <c r="WFB287" s="192"/>
      <c r="WFC287" s="192"/>
      <c r="WFD287" s="192"/>
      <c r="WFE287" s="192"/>
      <c r="WFF287" s="192"/>
      <c r="WFG287" s="192"/>
      <c r="WFH287" s="192"/>
      <c r="WFI287" s="192"/>
      <c r="WFJ287" s="192"/>
      <c r="WFK287" s="192"/>
      <c r="WFL287" s="192"/>
      <c r="WFM287" s="192"/>
      <c r="WFN287" s="192"/>
      <c r="WFO287" s="192"/>
      <c r="WFP287" s="192"/>
      <c r="WFQ287" s="192"/>
      <c r="WFR287" s="192"/>
      <c r="WFS287" s="192"/>
      <c r="WFT287" s="192"/>
      <c r="WFU287" s="192"/>
      <c r="WFV287" s="192"/>
      <c r="WFW287" s="192"/>
      <c r="WFX287" s="192"/>
      <c r="WFY287" s="192"/>
      <c r="WFZ287" s="192"/>
      <c r="WGA287" s="192"/>
      <c r="WGB287" s="192"/>
      <c r="WGC287" s="192"/>
      <c r="WGD287" s="192"/>
      <c r="WGE287" s="192"/>
      <c r="WGF287" s="192"/>
      <c r="WGG287" s="192"/>
      <c r="WGH287" s="192"/>
      <c r="WGI287" s="192"/>
      <c r="WGJ287" s="192"/>
      <c r="WGK287" s="192"/>
      <c r="WGL287" s="192"/>
      <c r="WGM287" s="192"/>
      <c r="WGN287" s="192"/>
      <c r="WGO287" s="192"/>
      <c r="WGP287" s="192"/>
      <c r="WGQ287" s="192"/>
      <c r="WGR287" s="192"/>
      <c r="WGS287" s="192"/>
      <c r="WGT287" s="192"/>
      <c r="WGU287" s="192"/>
      <c r="WGV287" s="192"/>
      <c r="WGW287" s="192"/>
      <c r="WGX287" s="192"/>
      <c r="WGY287" s="192"/>
      <c r="WGZ287" s="192"/>
      <c r="WHA287" s="192"/>
      <c r="WHB287" s="192"/>
      <c r="WHC287" s="192"/>
      <c r="WHD287" s="192"/>
      <c r="WHE287" s="192"/>
      <c r="WHF287" s="192"/>
      <c r="WHG287" s="192"/>
      <c r="WHH287" s="192"/>
      <c r="WHI287" s="192"/>
      <c r="WHJ287" s="192"/>
      <c r="WHK287" s="192"/>
      <c r="WHL287" s="192"/>
      <c r="WHM287" s="192"/>
      <c r="WHN287" s="192"/>
      <c r="WHO287" s="192"/>
      <c r="WHP287" s="192"/>
      <c r="WHQ287" s="192"/>
      <c r="WHR287" s="192"/>
      <c r="WHS287" s="192"/>
      <c r="WHT287" s="192"/>
      <c r="WHU287" s="192"/>
      <c r="WHV287" s="192"/>
      <c r="WHW287" s="192"/>
      <c r="WHX287" s="192"/>
      <c r="WHY287" s="192"/>
      <c r="WHZ287" s="192"/>
      <c r="WIA287" s="192"/>
      <c r="WIB287" s="192"/>
      <c r="WIC287" s="192"/>
      <c r="WID287" s="192"/>
      <c r="WIE287" s="192"/>
      <c r="WIF287" s="192"/>
      <c r="WIG287" s="192"/>
      <c r="WIH287" s="192"/>
      <c r="WII287" s="192"/>
      <c r="WIJ287" s="192"/>
      <c r="WIK287" s="192"/>
      <c r="WIL287" s="192"/>
      <c r="WIM287" s="192"/>
      <c r="WIN287" s="192"/>
      <c r="WIO287" s="192"/>
      <c r="WIP287" s="192"/>
      <c r="WIQ287" s="192"/>
      <c r="WIR287" s="192"/>
      <c r="WIS287" s="192"/>
      <c r="WIT287" s="192"/>
      <c r="WIU287" s="192"/>
      <c r="WIV287" s="192"/>
      <c r="WIW287" s="192"/>
      <c r="WIX287" s="192"/>
      <c r="WIY287" s="192"/>
      <c r="WIZ287" s="192"/>
      <c r="WJA287" s="192"/>
      <c r="WJB287" s="192"/>
      <c r="WJC287" s="192"/>
      <c r="WJD287" s="192"/>
      <c r="WJE287" s="192"/>
      <c r="WJF287" s="192"/>
      <c r="WJG287" s="192"/>
      <c r="WJH287" s="192"/>
      <c r="WJI287" s="192"/>
      <c r="WJJ287" s="192"/>
      <c r="WJK287" s="192"/>
      <c r="WJL287" s="192"/>
      <c r="WJM287" s="192"/>
      <c r="WJN287" s="192"/>
      <c r="WJO287" s="192"/>
      <c r="WJP287" s="192"/>
      <c r="WJQ287" s="192"/>
      <c r="WJR287" s="192"/>
      <c r="WJS287" s="192"/>
      <c r="WJT287" s="192"/>
      <c r="WJU287" s="192"/>
      <c r="WJV287" s="192"/>
      <c r="WJW287" s="192"/>
      <c r="WJX287" s="192"/>
      <c r="WJY287" s="192"/>
      <c r="WJZ287" s="192"/>
      <c r="WKA287" s="192"/>
      <c r="WKB287" s="192"/>
      <c r="WKC287" s="192"/>
      <c r="WKD287" s="192"/>
      <c r="WKE287" s="192"/>
      <c r="WKF287" s="192"/>
      <c r="WKG287" s="192"/>
      <c r="WKH287" s="192"/>
      <c r="WKI287" s="192"/>
      <c r="WKJ287" s="192"/>
      <c r="WKK287" s="192"/>
      <c r="WKL287" s="192"/>
      <c r="WKM287" s="192"/>
      <c r="WKN287" s="192"/>
      <c r="WKO287" s="192"/>
      <c r="WKP287" s="192"/>
      <c r="WKQ287" s="192"/>
      <c r="WKR287" s="192"/>
      <c r="WKS287" s="192"/>
      <c r="WKT287" s="192"/>
      <c r="WKU287" s="192"/>
      <c r="WKV287" s="192"/>
      <c r="WKW287" s="192"/>
      <c r="WKX287" s="192"/>
      <c r="WKY287" s="192"/>
      <c r="WKZ287" s="192"/>
      <c r="WLA287" s="192"/>
      <c r="WLB287" s="192"/>
      <c r="WLC287" s="192"/>
      <c r="WLD287" s="192"/>
      <c r="WLE287" s="192"/>
      <c r="WLF287" s="192"/>
      <c r="WLG287" s="192"/>
      <c r="WLH287" s="192"/>
      <c r="WLI287" s="192"/>
      <c r="WLJ287" s="192"/>
      <c r="WLK287" s="192"/>
      <c r="WLL287" s="192"/>
      <c r="WLM287" s="192"/>
      <c r="WLN287" s="192"/>
      <c r="WLO287" s="192"/>
      <c r="WLP287" s="192"/>
      <c r="WLQ287" s="192"/>
      <c r="WLR287" s="192"/>
      <c r="WLS287" s="192"/>
      <c r="WLT287" s="192"/>
      <c r="WLU287" s="192"/>
      <c r="WLV287" s="192"/>
      <c r="WLW287" s="192"/>
      <c r="WLX287" s="192"/>
      <c r="WLY287" s="192"/>
      <c r="WLZ287" s="192"/>
      <c r="WMA287" s="192"/>
      <c r="WMB287" s="192"/>
      <c r="WMC287" s="192"/>
      <c r="WMD287" s="192"/>
      <c r="WME287" s="192"/>
      <c r="WMF287" s="192"/>
      <c r="WMG287" s="192"/>
      <c r="WMH287" s="192"/>
      <c r="WMI287" s="192"/>
      <c r="WMJ287" s="192"/>
      <c r="WMK287" s="192"/>
      <c r="WML287" s="192"/>
      <c r="WMM287" s="192"/>
      <c r="WMN287" s="192"/>
      <c r="WMO287" s="192"/>
      <c r="WMP287" s="192"/>
      <c r="WMQ287" s="192"/>
      <c r="WMR287" s="192"/>
      <c r="WMS287" s="192"/>
      <c r="WMT287" s="192"/>
      <c r="WMU287" s="192"/>
      <c r="WMV287" s="192"/>
      <c r="WMW287" s="192"/>
      <c r="WMX287" s="192"/>
      <c r="WMY287" s="192"/>
      <c r="WMZ287" s="192"/>
      <c r="WNA287" s="192"/>
      <c r="WNB287" s="192"/>
      <c r="WNC287" s="192"/>
      <c r="WND287" s="192"/>
      <c r="WNE287" s="192"/>
      <c r="WNF287" s="192"/>
      <c r="WNG287" s="192"/>
      <c r="WNH287" s="192"/>
      <c r="WNI287" s="192"/>
      <c r="WNJ287" s="192"/>
      <c r="WNK287" s="192"/>
      <c r="WNL287" s="192"/>
      <c r="WNM287" s="192"/>
      <c r="WNN287" s="192"/>
      <c r="WNO287" s="192"/>
      <c r="WNP287" s="192"/>
      <c r="WNQ287" s="192"/>
      <c r="WNR287" s="192"/>
      <c r="WNS287" s="192"/>
      <c r="WNT287" s="192"/>
      <c r="WNU287" s="192"/>
      <c r="WNV287" s="192"/>
      <c r="WNW287" s="192"/>
      <c r="WNX287" s="192"/>
      <c r="WNY287" s="192"/>
      <c r="WNZ287" s="192"/>
      <c r="WOA287" s="192"/>
      <c r="WOB287" s="192"/>
      <c r="WOC287" s="192"/>
      <c r="WOD287" s="192"/>
      <c r="WOE287" s="192"/>
      <c r="WOF287" s="192"/>
      <c r="WOG287" s="192"/>
      <c r="WOH287" s="192"/>
      <c r="WOI287" s="192"/>
      <c r="WOJ287" s="192"/>
      <c r="WOK287" s="192"/>
      <c r="WOL287" s="192"/>
      <c r="WOM287" s="192"/>
      <c r="WON287" s="192"/>
      <c r="WOO287" s="192"/>
      <c r="WOP287" s="192"/>
      <c r="WOQ287" s="192"/>
      <c r="WOR287" s="192"/>
      <c r="WOS287" s="192"/>
      <c r="WOT287" s="192"/>
      <c r="WOU287" s="192"/>
      <c r="WOV287" s="192"/>
      <c r="WOW287" s="192"/>
      <c r="WOX287" s="192"/>
      <c r="WOY287" s="192"/>
      <c r="WOZ287" s="192"/>
      <c r="WPA287" s="192"/>
      <c r="WPB287" s="192"/>
      <c r="WPC287" s="192"/>
      <c r="WPD287" s="192"/>
      <c r="WPE287" s="192"/>
      <c r="WPF287" s="192"/>
      <c r="WPG287" s="192"/>
      <c r="WPH287" s="192"/>
      <c r="WPI287" s="192"/>
      <c r="WPJ287" s="192"/>
      <c r="WPK287" s="192"/>
      <c r="WPL287" s="192"/>
      <c r="WPM287" s="192"/>
      <c r="WPN287" s="192"/>
      <c r="WPO287" s="192"/>
      <c r="WPP287" s="192"/>
      <c r="WPQ287" s="192"/>
      <c r="WPR287" s="192"/>
      <c r="WPS287" s="192"/>
      <c r="WPT287" s="192"/>
      <c r="WPU287" s="192"/>
      <c r="WPV287" s="192"/>
      <c r="WPW287" s="192"/>
      <c r="WPX287" s="192"/>
      <c r="WPY287" s="192"/>
      <c r="WPZ287" s="192"/>
      <c r="WQA287" s="192"/>
      <c r="WQB287" s="192"/>
      <c r="WQC287" s="192"/>
      <c r="WQD287" s="192"/>
      <c r="WQE287" s="192"/>
      <c r="WQF287" s="192"/>
      <c r="WQG287" s="192"/>
      <c r="WQH287" s="192"/>
      <c r="WQI287" s="192"/>
      <c r="WQJ287" s="192"/>
      <c r="WQK287" s="192"/>
      <c r="WQL287" s="192"/>
      <c r="WQM287" s="192"/>
      <c r="WQN287" s="192"/>
      <c r="WQO287" s="192"/>
      <c r="WQP287" s="192"/>
      <c r="WQQ287" s="192"/>
      <c r="WQR287" s="192"/>
      <c r="WQS287" s="192"/>
      <c r="WQT287" s="192"/>
      <c r="WQU287" s="192"/>
      <c r="WQV287" s="192"/>
      <c r="WQW287" s="192"/>
      <c r="WQX287" s="192"/>
      <c r="WQY287" s="192"/>
      <c r="WQZ287" s="192"/>
      <c r="WRA287" s="192"/>
      <c r="WRB287" s="192"/>
      <c r="WRC287" s="192"/>
      <c r="WRD287" s="192"/>
      <c r="WRE287" s="192"/>
      <c r="WRF287" s="192"/>
      <c r="WRG287" s="192"/>
      <c r="WRH287" s="192"/>
      <c r="WRI287" s="192"/>
      <c r="WRJ287" s="192"/>
      <c r="WRK287" s="192"/>
      <c r="WRL287" s="192"/>
      <c r="WRM287" s="192"/>
      <c r="WRN287" s="192"/>
      <c r="WRO287" s="192"/>
      <c r="WRP287" s="192"/>
      <c r="WRQ287" s="192"/>
      <c r="WRR287" s="192"/>
      <c r="WRS287" s="192"/>
      <c r="WRT287" s="192"/>
      <c r="WRU287" s="192"/>
      <c r="WRV287" s="192"/>
      <c r="WRW287" s="192"/>
      <c r="WRX287" s="192"/>
      <c r="WRY287" s="192"/>
      <c r="WRZ287" s="192"/>
      <c r="WSA287" s="192"/>
      <c r="WSB287" s="192"/>
      <c r="WSC287" s="192"/>
      <c r="WSD287" s="192"/>
      <c r="WSE287" s="192"/>
      <c r="WSF287" s="192"/>
      <c r="WSG287" s="192"/>
      <c r="WSH287" s="192"/>
      <c r="WSI287" s="192"/>
      <c r="WSJ287" s="192"/>
      <c r="WSK287" s="192"/>
      <c r="WSL287" s="192"/>
      <c r="WSM287" s="192"/>
      <c r="WSN287" s="192"/>
      <c r="WSO287" s="192"/>
      <c r="WSP287" s="192"/>
      <c r="WSQ287" s="192"/>
      <c r="WSR287" s="192"/>
      <c r="WSS287" s="192"/>
      <c r="WST287" s="192"/>
      <c r="WSU287" s="192"/>
      <c r="WSV287" s="192"/>
      <c r="WSW287" s="192"/>
      <c r="WSX287" s="192"/>
      <c r="WSY287" s="192"/>
      <c r="WSZ287" s="192"/>
      <c r="WTA287" s="192"/>
      <c r="WTB287" s="192"/>
      <c r="WTC287" s="192"/>
      <c r="WTD287" s="192"/>
      <c r="WTE287" s="192"/>
      <c r="WTF287" s="192"/>
      <c r="WTG287" s="192"/>
      <c r="WTH287" s="192"/>
      <c r="WTI287" s="192"/>
      <c r="WTJ287" s="192"/>
      <c r="WTK287" s="192"/>
      <c r="WTL287" s="192"/>
      <c r="WTM287" s="192"/>
      <c r="WTN287" s="192"/>
      <c r="WTO287" s="192"/>
      <c r="WTP287" s="192"/>
      <c r="WTQ287" s="192"/>
      <c r="WTR287" s="192"/>
      <c r="WTS287" s="192"/>
      <c r="WTT287" s="192"/>
      <c r="WTU287" s="192"/>
      <c r="WTV287" s="192"/>
      <c r="WTW287" s="192"/>
      <c r="WTX287" s="192"/>
      <c r="WTY287" s="192"/>
      <c r="WTZ287" s="192"/>
      <c r="WUA287" s="192"/>
      <c r="WUB287" s="192"/>
      <c r="WUC287" s="192"/>
      <c r="WUD287" s="192"/>
      <c r="WUE287" s="192"/>
      <c r="WUF287" s="192"/>
      <c r="WUG287" s="192"/>
      <c r="WUH287" s="192"/>
      <c r="WUI287" s="192"/>
      <c r="WUJ287" s="192"/>
      <c r="WUK287" s="192"/>
      <c r="WUL287" s="192"/>
      <c r="WUM287" s="192"/>
      <c r="WUN287" s="192"/>
      <c r="WUO287" s="192"/>
      <c r="WUP287" s="192"/>
      <c r="WUQ287" s="192"/>
      <c r="WUR287" s="192"/>
      <c r="WUS287" s="192"/>
      <c r="WUT287" s="192"/>
      <c r="WUU287" s="192"/>
      <c r="WUV287" s="192"/>
      <c r="WUW287" s="192"/>
      <c r="WUX287" s="192"/>
      <c r="WUY287" s="192"/>
      <c r="WUZ287" s="192"/>
      <c r="WVA287" s="192"/>
      <c r="WVB287" s="192"/>
      <c r="WVC287" s="192"/>
      <c r="WVD287" s="192"/>
      <c r="WVE287" s="192"/>
      <c r="WVF287" s="192"/>
      <c r="WVG287" s="192"/>
      <c r="WVH287" s="192"/>
      <c r="WVI287" s="192"/>
      <c r="WVJ287" s="192"/>
      <c r="WVK287" s="192"/>
      <c r="WVL287" s="192"/>
      <c r="WVM287" s="192"/>
      <c r="WVN287" s="192"/>
      <c r="WVO287" s="192"/>
      <c r="WVP287" s="192"/>
      <c r="WVQ287" s="192"/>
      <c r="WVR287" s="192"/>
      <c r="WVS287" s="192"/>
      <c r="WVT287" s="192"/>
      <c r="WVU287" s="192"/>
      <c r="WVV287" s="192"/>
      <c r="WVW287" s="192"/>
      <c r="WVX287" s="192"/>
      <c r="WVY287" s="192"/>
      <c r="WVZ287" s="192"/>
      <c r="WWA287" s="192"/>
      <c r="WWB287" s="192"/>
      <c r="WWC287" s="192"/>
      <c r="WWD287" s="192"/>
      <c r="WWE287" s="192"/>
      <c r="WWF287" s="192"/>
      <c r="WWG287" s="192"/>
      <c r="WWH287" s="192"/>
      <c r="WWI287" s="192"/>
      <c r="WWJ287" s="192"/>
      <c r="WWK287" s="192"/>
      <c r="WWL287" s="192"/>
      <c r="WWM287" s="192"/>
      <c r="WWN287" s="192"/>
      <c r="WWO287" s="192"/>
      <c r="WWP287" s="192"/>
      <c r="WWQ287" s="192"/>
      <c r="WWR287" s="192"/>
      <c r="WWS287" s="192"/>
      <c r="WWT287" s="192"/>
      <c r="WWU287" s="192"/>
      <c r="WWV287" s="192"/>
      <c r="WWW287" s="192"/>
      <c r="WWX287" s="192"/>
      <c r="WWY287" s="192"/>
      <c r="WWZ287" s="192"/>
      <c r="WXA287" s="192"/>
      <c r="WXB287" s="192"/>
      <c r="WXC287" s="192"/>
      <c r="WXD287" s="192"/>
      <c r="WXE287" s="192"/>
      <c r="WXF287" s="192"/>
      <c r="WXG287" s="192"/>
      <c r="WXH287" s="192"/>
      <c r="WXI287" s="192"/>
      <c r="WXJ287" s="192"/>
      <c r="WXK287" s="192"/>
      <c r="WXL287" s="192"/>
      <c r="WXM287" s="192"/>
      <c r="WXN287" s="192"/>
      <c r="WXO287" s="192"/>
      <c r="WXP287" s="192"/>
      <c r="WXQ287" s="192"/>
      <c r="WXR287" s="192"/>
      <c r="WXS287" s="192"/>
      <c r="WXT287" s="192"/>
      <c r="WXU287" s="192"/>
      <c r="WXV287" s="192"/>
      <c r="WXW287" s="192"/>
      <c r="WXX287" s="192"/>
      <c r="WXY287" s="192"/>
      <c r="WXZ287" s="192"/>
      <c r="WYA287" s="192"/>
      <c r="WYB287" s="192"/>
      <c r="WYC287" s="192"/>
      <c r="WYD287" s="192"/>
      <c r="WYE287" s="192"/>
      <c r="WYF287" s="192"/>
      <c r="WYG287" s="192"/>
      <c r="WYH287" s="192"/>
      <c r="WYI287" s="192"/>
      <c r="WYJ287" s="192"/>
      <c r="WYK287" s="192"/>
      <c r="WYL287" s="192"/>
      <c r="WYM287" s="192"/>
      <c r="WYN287" s="192"/>
      <c r="WYO287" s="192"/>
      <c r="WYP287" s="192"/>
      <c r="WYQ287" s="192"/>
      <c r="WYR287" s="192"/>
      <c r="WYS287" s="192"/>
      <c r="WYT287" s="192"/>
      <c r="WYU287" s="192"/>
      <c r="WYV287" s="192"/>
      <c r="WYW287" s="192"/>
      <c r="WYX287" s="192"/>
      <c r="WYY287" s="192"/>
      <c r="WYZ287" s="192"/>
      <c r="WZA287" s="192"/>
      <c r="WZB287" s="192"/>
      <c r="WZC287" s="192"/>
      <c r="WZD287" s="192"/>
      <c r="WZE287" s="192"/>
      <c r="WZF287" s="192"/>
      <c r="WZG287" s="192"/>
      <c r="WZH287" s="192"/>
      <c r="WZI287" s="192"/>
      <c r="WZJ287" s="192"/>
      <c r="WZK287" s="192"/>
      <c r="WZL287" s="192"/>
      <c r="WZM287" s="192"/>
      <c r="WZN287" s="192"/>
      <c r="WZO287" s="192"/>
      <c r="WZP287" s="192"/>
      <c r="WZQ287" s="192"/>
      <c r="WZR287" s="192"/>
      <c r="WZS287" s="192"/>
      <c r="WZT287" s="192"/>
      <c r="WZU287" s="192"/>
      <c r="WZV287" s="192"/>
      <c r="WZW287" s="192"/>
      <c r="WZX287" s="192"/>
      <c r="WZY287" s="192"/>
      <c r="WZZ287" s="192"/>
      <c r="XAA287" s="192"/>
      <c r="XAB287" s="192"/>
      <c r="XAC287" s="192"/>
      <c r="XAD287" s="192"/>
      <c r="XAE287" s="192"/>
      <c r="XAF287" s="192"/>
      <c r="XAG287" s="192"/>
      <c r="XAH287" s="192"/>
      <c r="XAI287" s="192"/>
      <c r="XAJ287" s="192"/>
      <c r="XAK287" s="192"/>
      <c r="XAL287" s="192"/>
      <c r="XAM287" s="192"/>
      <c r="XAN287" s="192"/>
      <c r="XAO287" s="192"/>
      <c r="XAP287" s="192"/>
      <c r="XAQ287" s="192"/>
      <c r="XAR287" s="192"/>
      <c r="XAS287" s="192"/>
      <c r="XAT287" s="192"/>
      <c r="XAU287" s="192"/>
      <c r="XAV287" s="192"/>
      <c r="XAW287" s="192"/>
      <c r="XAX287" s="192"/>
      <c r="XAY287" s="192"/>
      <c r="XAZ287" s="192"/>
      <c r="XBA287" s="192"/>
      <c r="XBB287" s="192"/>
      <c r="XBC287" s="192"/>
      <c r="XBD287" s="192"/>
      <c r="XBE287" s="192"/>
      <c r="XBF287" s="192"/>
      <c r="XBG287" s="192"/>
      <c r="XBH287" s="192"/>
      <c r="XBI287" s="192"/>
      <c r="XBJ287" s="192"/>
      <c r="XBK287" s="192"/>
      <c r="XBL287" s="192"/>
      <c r="XBM287" s="192"/>
      <c r="XBN287" s="192"/>
      <c r="XBO287" s="192"/>
      <c r="XBP287" s="192"/>
      <c r="XBQ287" s="192"/>
      <c r="XBR287" s="192"/>
      <c r="XBS287" s="192"/>
      <c r="XBT287" s="192"/>
      <c r="XBU287" s="192"/>
      <c r="XBV287" s="192"/>
      <c r="XBW287" s="192"/>
      <c r="XBX287" s="192"/>
      <c r="XBY287" s="192"/>
      <c r="XBZ287" s="192"/>
      <c r="XCA287" s="192"/>
      <c r="XCB287" s="192"/>
      <c r="XCC287" s="192"/>
      <c r="XCD287" s="192"/>
      <c r="XCE287" s="192"/>
      <c r="XCF287" s="192"/>
      <c r="XCG287" s="192"/>
      <c r="XCH287" s="192"/>
      <c r="XCI287" s="192"/>
      <c r="XCJ287" s="192"/>
      <c r="XCK287" s="192"/>
      <c r="XCL287" s="192"/>
      <c r="XCM287" s="192"/>
      <c r="XCN287" s="192"/>
      <c r="XCO287" s="192"/>
      <c r="XCP287" s="192"/>
      <c r="XCQ287" s="192"/>
      <c r="XCR287" s="192"/>
      <c r="XCS287" s="192"/>
      <c r="XCT287" s="192"/>
      <c r="XCU287" s="192"/>
      <c r="XCV287" s="192"/>
      <c r="XCW287" s="192"/>
      <c r="XCX287" s="192"/>
      <c r="XCY287" s="192"/>
      <c r="XCZ287" s="192"/>
      <c r="XDA287" s="192"/>
      <c r="XDB287" s="192"/>
      <c r="XDC287" s="192"/>
      <c r="XDD287" s="192"/>
      <c r="XDE287" s="192"/>
      <c r="XDF287" s="192"/>
      <c r="XDG287" s="192"/>
      <c r="XDH287" s="192"/>
      <c r="XDI287" s="192"/>
      <c r="XDJ287" s="192"/>
      <c r="XDK287" s="192"/>
      <c r="XDL287" s="192"/>
      <c r="XDM287" s="192"/>
      <c r="XDN287" s="192"/>
      <c r="XDO287" s="192"/>
      <c r="XDP287" s="192"/>
      <c r="XDQ287" s="192"/>
      <c r="XDR287" s="192"/>
      <c r="XDS287" s="192"/>
      <c r="XDT287" s="192"/>
      <c r="XDU287" s="192"/>
      <c r="XDV287" s="192"/>
      <c r="XDW287" s="192"/>
      <c r="XDX287" s="192"/>
      <c r="XDY287" s="192"/>
      <c r="XDZ287" s="192"/>
      <c r="XEA287" s="192"/>
      <c r="XEB287" s="192"/>
      <c r="XEC287" s="192"/>
      <c r="XED287" s="192"/>
      <c r="XEE287" s="192"/>
      <c r="XEF287" s="192"/>
      <c r="XEG287" s="192"/>
      <c r="XEH287" s="192"/>
      <c r="XEI287" s="192"/>
      <c r="XEJ287" s="192"/>
      <c r="XEK287" s="192"/>
      <c r="XEL287" s="192"/>
      <c r="XEM287" s="192"/>
      <c r="XEN287" s="192"/>
    </row>
    <row r="288" spans="1:16368" s="185" customFormat="1" x14ac:dyDescent="0.25">
      <c r="A288" s="5"/>
      <c r="B288" s="5"/>
      <c r="C288" s="5"/>
      <c r="D288" s="5"/>
      <c r="E288" s="5"/>
      <c r="F288" s="5"/>
      <c r="G288" s="761"/>
      <c r="H288" s="761"/>
      <c r="I288" s="761"/>
      <c r="J288" s="761"/>
      <c r="K288" s="761"/>
      <c r="L288" s="759"/>
      <c r="M288" s="759"/>
      <c r="N288" s="192"/>
      <c r="O288" s="192"/>
      <c r="P288" s="192"/>
      <c r="Q288" s="229"/>
      <c r="R288" s="192"/>
      <c r="S288" s="192"/>
      <c r="T288" s="192"/>
      <c r="U288" s="192"/>
      <c r="V288" s="192"/>
      <c r="W288" s="192"/>
      <c r="X288" s="192"/>
      <c r="Y288" s="192"/>
      <c r="Z288" s="192"/>
      <c r="AA288" s="192"/>
      <c r="AB288" s="192"/>
      <c r="AC288" s="192"/>
      <c r="AD288" s="192"/>
      <c r="AE288" s="192"/>
      <c r="AF288" s="192"/>
      <c r="AG288" s="192"/>
      <c r="AH288" s="192"/>
      <c r="AI288" s="192"/>
      <c r="AJ288" s="192"/>
      <c r="AK288" s="192"/>
      <c r="AL288" s="192"/>
      <c r="AM288" s="192"/>
      <c r="AN288" s="192"/>
      <c r="AO288" s="192"/>
      <c r="AP288" s="192"/>
      <c r="AQ288" s="192"/>
      <c r="AR288" s="192"/>
      <c r="AS288" s="192"/>
      <c r="AT288" s="192"/>
      <c r="AU288" s="192"/>
      <c r="AV288" s="192"/>
      <c r="AW288" s="192"/>
      <c r="AX288" s="192"/>
      <c r="AY288" s="192"/>
      <c r="AZ288" s="192"/>
      <c r="BA288" s="192"/>
      <c r="BB288" s="192"/>
      <c r="BC288" s="192"/>
      <c r="BD288" s="192"/>
      <c r="BE288" s="192"/>
      <c r="BF288" s="192"/>
      <c r="BG288" s="192"/>
      <c r="BH288" s="192"/>
      <c r="BI288" s="192"/>
      <c r="BJ288" s="192"/>
      <c r="BK288" s="192"/>
      <c r="BL288" s="192"/>
      <c r="BM288" s="192"/>
      <c r="BN288" s="192"/>
      <c r="BO288" s="192"/>
      <c r="BP288" s="192"/>
      <c r="BQ288" s="192"/>
      <c r="BR288" s="192"/>
      <c r="BS288" s="192"/>
      <c r="BT288" s="192"/>
      <c r="BU288" s="192"/>
      <c r="BV288" s="192"/>
      <c r="BW288" s="192"/>
      <c r="BX288" s="192"/>
      <c r="BY288" s="192"/>
      <c r="BZ288" s="192"/>
      <c r="CA288" s="192"/>
      <c r="CB288" s="192"/>
      <c r="CC288" s="192"/>
      <c r="CD288" s="192"/>
      <c r="CE288" s="192"/>
      <c r="CF288" s="192"/>
      <c r="CG288" s="192"/>
      <c r="CH288" s="192"/>
      <c r="CI288" s="192"/>
      <c r="CJ288" s="192"/>
      <c r="CK288" s="192"/>
      <c r="CL288" s="192"/>
      <c r="CM288" s="192"/>
      <c r="CN288" s="192"/>
      <c r="CO288" s="192"/>
      <c r="CP288" s="192"/>
      <c r="CQ288" s="192"/>
      <c r="CR288" s="192"/>
      <c r="CS288" s="192"/>
      <c r="CT288" s="192"/>
      <c r="CU288" s="192"/>
      <c r="CV288" s="192"/>
      <c r="CW288" s="192"/>
      <c r="CX288" s="192"/>
      <c r="CY288" s="192"/>
      <c r="CZ288" s="192"/>
      <c r="DA288" s="192"/>
      <c r="DB288" s="192"/>
      <c r="DC288" s="192"/>
      <c r="DD288" s="192"/>
      <c r="DE288" s="192"/>
      <c r="DF288" s="192"/>
      <c r="DG288" s="192"/>
      <c r="DH288" s="192"/>
      <c r="DI288" s="192"/>
      <c r="DJ288" s="192"/>
      <c r="DK288" s="192"/>
      <c r="DL288" s="192"/>
      <c r="DM288" s="192"/>
      <c r="DN288" s="192"/>
      <c r="DO288" s="192"/>
      <c r="DP288" s="192"/>
      <c r="DQ288" s="192"/>
      <c r="DR288" s="192"/>
      <c r="DS288" s="192"/>
      <c r="DT288" s="192"/>
      <c r="DU288" s="192"/>
      <c r="DV288" s="192"/>
      <c r="DW288" s="192"/>
      <c r="DX288" s="192"/>
      <c r="DY288" s="192"/>
      <c r="DZ288" s="192"/>
      <c r="EA288" s="192"/>
      <c r="EB288" s="192"/>
      <c r="EC288" s="192"/>
      <c r="ED288" s="192"/>
      <c r="EE288" s="192"/>
      <c r="EF288" s="192"/>
      <c r="EG288" s="192"/>
      <c r="EH288" s="192"/>
      <c r="EI288" s="192"/>
      <c r="EJ288" s="192"/>
      <c r="EK288" s="192"/>
      <c r="EL288" s="192"/>
      <c r="EM288" s="192"/>
      <c r="EN288" s="192"/>
      <c r="EO288" s="192"/>
      <c r="EP288" s="192"/>
      <c r="EQ288" s="192"/>
      <c r="ER288" s="192"/>
      <c r="ES288" s="192"/>
      <c r="ET288" s="192"/>
      <c r="EU288" s="192"/>
      <c r="EV288" s="192"/>
      <c r="EW288" s="192"/>
      <c r="EX288" s="192"/>
      <c r="EY288" s="192"/>
      <c r="EZ288" s="192"/>
      <c r="FA288" s="192"/>
      <c r="FB288" s="192"/>
      <c r="FC288" s="192"/>
      <c r="FD288" s="192"/>
      <c r="FE288" s="192"/>
      <c r="FF288" s="192"/>
      <c r="FG288" s="192"/>
      <c r="FH288" s="192"/>
      <c r="FI288" s="192"/>
      <c r="FJ288" s="192"/>
      <c r="FK288" s="192"/>
      <c r="FL288" s="192"/>
      <c r="FM288" s="192"/>
      <c r="FN288" s="192"/>
      <c r="FO288" s="192"/>
      <c r="FP288" s="192"/>
      <c r="FQ288" s="192"/>
      <c r="FR288" s="192"/>
      <c r="FS288" s="192"/>
      <c r="FT288" s="192"/>
      <c r="FU288" s="192"/>
      <c r="FV288" s="192"/>
      <c r="FW288" s="192"/>
      <c r="FX288" s="192"/>
      <c r="FY288" s="192"/>
      <c r="FZ288" s="192"/>
      <c r="GA288" s="192"/>
      <c r="GB288" s="192"/>
      <c r="GC288" s="192"/>
      <c r="GD288" s="192"/>
      <c r="GE288" s="192"/>
      <c r="GF288" s="192"/>
      <c r="GG288" s="192"/>
      <c r="GH288" s="192"/>
      <c r="GI288" s="192"/>
      <c r="GJ288" s="192"/>
      <c r="GK288" s="192"/>
      <c r="GL288" s="192"/>
      <c r="GM288" s="192"/>
      <c r="GN288" s="192"/>
      <c r="GO288" s="192"/>
      <c r="GP288" s="192"/>
      <c r="GQ288" s="192"/>
      <c r="GR288" s="192"/>
      <c r="GS288" s="192"/>
      <c r="GT288" s="192"/>
      <c r="GU288" s="192"/>
      <c r="GV288" s="192"/>
      <c r="GW288" s="192"/>
      <c r="GX288" s="192"/>
      <c r="GY288" s="192"/>
      <c r="GZ288" s="192"/>
      <c r="HA288" s="192"/>
      <c r="HB288" s="192"/>
      <c r="HC288" s="192"/>
      <c r="HD288" s="192"/>
      <c r="HE288" s="192"/>
      <c r="HF288" s="192"/>
      <c r="HG288" s="192"/>
      <c r="HH288" s="192"/>
      <c r="HI288" s="192"/>
      <c r="HJ288" s="192"/>
      <c r="HK288" s="192"/>
      <c r="HL288" s="192"/>
      <c r="HM288" s="192"/>
      <c r="HN288" s="192"/>
      <c r="HO288" s="192"/>
      <c r="HP288" s="192"/>
      <c r="HQ288" s="192"/>
      <c r="HR288" s="192"/>
      <c r="HS288" s="192"/>
      <c r="HT288" s="192"/>
      <c r="HU288" s="192"/>
      <c r="HV288" s="192"/>
      <c r="HW288" s="192"/>
      <c r="HX288" s="192"/>
      <c r="HY288" s="192"/>
      <c r="HZ288" s="192"/>
      <c r="IA288" s="192"/>
      <c r="IB288" s="192"/>
      <c r="IC288" s="192"/>
      <c r="ID288" s="192"/>
      <c r="IE288" s="192"/>
      <c r="IF288" s="192"/>
      <c r="IG288" s="192"/>
      <c r="IH288" s="192"/>
      <c r="II288" s="192"/>
      <c r="IJ288" s="192"/>
      <c r="IK288" s="192"/>
      <c r="IL288" s="192"/>
      <c r="IM288" s="192"/>
      <c r="IN288" s="192"/>
      <c r="IO288" s="192"/>
      <c r="IP288" s="192"/>
      <c r="IQ288" s="192"/>
      <c r="IR288" s="192"/>
      <c r="IS288" s="192"/>
      <c r="IT288" s="192"/>
      <c r="IU288" s="192"/>
      <c r="IV288" s="192"/>
      <c r="IW288" s="192"/>
      <c r="IX288" s="192"/>
      <c r="IY288" s="192"/>
      <c r="IZ288" s="192"/>
      <c r="JA288" s="192"/>
      <c r="JB288" s="192"/>
      <c r="JC288" s="192"/>
      <c r="JD288" s="192"/>
      <c r="JE288" s="192"/>
      <c r="JF288" s="192"/>
      <c r="JG288" s="192"/>
      <c r="JH288" s="192"/>
      <c r="JI288" s="192"/>
      <c r="JJ288" s="192"/>
      <c r="JK288" s="192"/>
      <c r="JL288" s="192"/>
      <c r="JM288" s="192"/>
      <c r="JN288" s="192"/>
      <c r="JO288" s="192"/>
      <c r="JP288" s="192"/>
      <c r="JQ288" s="192"/>
      <c r="JR288" s="192"/>
      <c r="JS288" s="192"/>
      <c r="JT288" s="192"/>
      <c r="JU288" s="192"/>
      <c r="JV288" s="192"/>
      <c r="JW288" s="192"/>
      <c r="JX288" s="192"/>
      <c r="JY288" s="192"/>
      <c r="JZ288" s="192"/>
      <c r="KA288" s="192"/>
      <c r="KB288" s="192"/>
      <c r="KC288" s="192"/>
      <c r="KD288" s="192"/>
      <c r="KE288" s="192"/>
      <c r="KF288" s="192"/>
      <c r="KG288" s="192"/>
      <c r="KH288" s="192"/>
      <c r="KI288" s="192"/>
      <c r="KJ288" s="192"/>
      <c r="KK288" s="192"/>
      <c r="KL288" s="192"/>
      <c r="KM288" s="192"/>
      <c r="KN288" s="192"/>
      <c r="KO288" s="192"/>
      <c r="KP288" s="192"/>
      <c r="KQ288" s="192"/>
      <c r="KR288" s="192"/>
      <c r="KS288" s="192"/>
      <c r="KT288" s="192"/>
      <c r="KU288" s="192"/>
      <c r="KV288" s="192"/>
      <c r="KW288" s="192"/>
      <c r="KX288" s="192"/>
      <c r="KY288" s="192"/>
      <c r="KZ288" s="192"/>
      <c r="LA288" s="192"/>
      <c r="LB288" s="192"/>
      <c r="LC288" s="192"/>
      <c r="LD288" s="192"/>
      <c r="LE288" s="192"/>
      <c r="LF288" s="192"/>
      <c r="LG288" s="192"/>
      <c r="LH288" s="192"/>
      <c r="LI288" s="192"/>
      <c r="LJ288" s="192"/>
      <c r="LK288" s="192"/>
      <c r="LL288" s="192"/>
      <c r="LM288" s="192"/>
      <c r="LN288" s="192"/>
      <c r="LO288" s="192"/>
      <c r="LP288" s="192"/>
      <c r="LQ288" s="192"/>
      <c r="LR288" s="192"/>
      <c r="LS288" s="192"/>
      <c r="LT288" s="192"/>
      <c r="LU288" s="192"/>
      <c r="LV288" s="192"/>
      <c r="LW288" s="192"/>
      <c r="LX288" s="192"/>
      <c r="LY288" s="192"/>
      <c r="LZ288" s="192"/>
      <c r="MA288" s="192"/>
      <c r="MB288" s="192"/>
      <c r="MC288" s="192"/>
      <c r="MD288" s="192"/>
      <c r="ME288" s="192"/>
      <c r="MF288" s="192"/>
      <c r="MG288" s="192"/>
      <c r="MH288" s="192"/>
      <c r="MI288" s="192"/>
      <c r="MJ288" s="192"/>
      <c r="MK288" s="192"/>
      <c r="ML288" s="192"/>
      <c r="MM288" s="192"/>
      <c r="MN288" s="192"/>
      <c r="MO288" s="192"/>
      <c r="MP288" s="192"/>
      <c r="MQ288" s="192"/>
      <c r="MR288" s="192"/>
      <c r="MS288" s="192"/>
      <c r="MT288" s="192"/>
      <c r="MU288" s="192"/>
      <c r="MV288" s="192"/>
      <c r="MW288" s="192"/>
      <c r="MX288" s="192"/>
      <c r="MY288" s="192"/>
      <c r="MZ288" s="192"/>
      <c r="NA288" s="192"/>
      <c r="NB288" s="192"/>
      <c r="NC288" s="192"/>
      <c r="ND288" s="192"/>
      <c r="NE288" s="192"/>
      <c r="NF288" s="192"/>
      <c r="NG288" s="192"/>
      <c r="NH288" s="192"/>
      <c r="NI288" s="192"/>
      <c r="NJ288" s="192"/>
      <c r="NK288" s="192"/>
      <c r="NL288" s="192"/>
      <c r="NM288" s="192"/>
      <c r="NN288" s="192"/>
      <c r="NO288" s="192"/>
      <c r="NP288" s="192"/>
      <c r="NQ288" s="192"/>
      <c r="NR288" s="192"/>
      <c r="NS288" s="192"/>
      <c r="NT288" s="192"/>
      <c r="NU288" s="192"/>
      <c r="NV288" s="192"/>
      <c r="NW288" s="192"/>
      <c r="NX288" s="192"/>
      <c r="NY288" s="192"/>
      <c r="NZ288" s="192"/>
      <c r="OA288" s="192"/>
      <c r="OB288" s="192"/>
      <c r="OC288" s="192"/>
      <c r="OD288" s="192"/>
      <c r="OE288" s="192"/>
      <c r="OF288" s="192"/>
      <c r="OG288" s="192"/>
      <c r="OH288" s="192"/>
      <c r="OI288" s="192"/>
      <c r="OJ288" s="192"/>
      <c r="OK288" s="192"/>
      <c r="OL288" s="192"/>
      <c r="OM288" s="192"/>
      <c r="ON288" s="192"/>
      <c r="OO288" s="192"/>
      <c r="OP288" s="192"/>
      <c r="OQ288" s="192"/>
      <c r="OR288" s="192"/>
      <c r="OS288" s="192"/>
      <c r="OT288" s="192"/>
      <c r="OU288" s="192"/>
      <c r="OV288" s="192"/>
      <c r="OW288" s="192"/>
      <c r="OX288" s="192"/>
      <c r="OY288" s="192"/>
      <c r="OZ288" s="192"/>
      <c r="PA288" s="192"/>
      <c r="PB288" s="192"/>
      <c r="PC288" s="192"/>
      <c r="PD288" s="192"/>
      <c r="PE288" s="192"/>
      <c r="PF288" s="192"/>
      <c r="PG288" s="192"/>
      <c r="PH288" s="192"/>
      <c r="PI288" s="192"/>
      <c r="PJ288" s="192"/>
      <c r="PK288" s="192"/>
      <c r="PL288" s="192"/>
      <c r="PM288" s="192"/>
      <c r="PN288" s="192"/>
      <c r="PO288" s="192"/>
      <c r="PP288" s="192"/>
      <c r="PQ288" s="192"/>
      <c r="PR288" s="192"/>
      <c r="PS288" s="192"/>
      <c r="PT288" s="192"/>
      <c r="PU288" s="192"/>
      <c r="PV288" s="192"/>
      <c r="PW288" s="192"/>
      <c r="PX288" s="192"/>
      <c r="PY288" s="192"/>
      <c r="PZ288" s="192"/>
      <c r="QA288" s="192"/>
      <c r="QB288" s="192"/>
      <c r="QC288" s="192"/>
      <c r="QD288" s="192"/>
      <c r="QE288" s="192"/>
      <c r="QF288" s="192"/>
      <c r="QG288" s="192"/>
      <c r="QH288" s="192"/>
      <c r="QI288" s="192"/>
      <c r="QJ288" s="192"/>
      <c r="QK288" s="192"/>
      <c r="QL288" s="192"/>
      <c r="QM288" s="192"/>
      <c r="QN288" s="192"/>
      <c r="QO288" s="192"/>
      <c r="QP288" s="192"/>
      <c r="QQ288" s="192"/>
      <c r="QR288" s="192"/>
      <c r="QS288" s="192"/>
      <c r="QT288" s="192"/>
      <c r="QU288" s="192"/>
      <c r="QV288" s="192"/>
      <c r="QW288" s="192"/>
      <c r="QX288" s="192"/>
      <c r="QY288" s="192"/>
      <c r="QZ288" s="192"/>
      <c r="RA288" s="192"/>
      <c r="RB288" s="192"/>
      <c r="RC288" s="192"/>
      <c r="RD288" s="192"/>
      <c r="RE288" s="192"/>
      <c r="RF288" s="192"/>
      <c r="RG288" s="192"/>
      <c r="RH288" s="192"/>
      <c r="RI288" s="192"/>
      <c r="RJ288" s="192"/>
      <c r="RK288" s="192"/>
      <c r="RL288" s="192"/>
      <c r="RM288" s="192"/>
      <c r="RN288" s="192"/>
      <c r="RO288" s="192"/>
      <c r="RP288" s="192"/>
      <c r="RQ288" s="192"/>
      <c r="RR288" s="192"/>
      <c r="RS288" s="192"/>
      <c r="RT288" s="192"/>
      <c r="RU288" s="192"/>
      <c r="RV288" s="192"/>
      <c r="RW288" s="192"/>
      <c r="RX288" s="192"/>
      <c r="RY288" s="192"/>
      <c r="RZ288" s="192"/>
      <c r="SA288" s="192"/>
      <c r="SB288" s="192"/>
      <c r="SC288" s="192"/>
      <c r="SD288" s="192"/>
      <c r="SE288" s="192"/>
      <c r="SF288" s="192"/>
      <c r="SG288" s="192"/>
      <c r="SH288" s="192"/>
      <c r="SI288" s="192"/>
      <c r="SJ288" s="192"/>
      <c r="SK288" s="192"/>
      <c r="SL288" s="192"/>
      <c r="SM288" s="192"/>
      <c r="SN288" s="192"/>
      <c r="SO288" s="192"/>
      <c r="SP288" s="192"/>
      <c r="SQ288" s="192"/>
      <c r="SR288" s="192"/>
      <c r="SS288" s="192"/>
      <c r="ST288" s="192"/>
      <c r="SU288" s="192"/>
      <c r="SV288" s="192"/>
      <c r="SW288" s="192"/>
      <c r="SX288" s="192"/>
      <c r="SY288" s="192"/>
      <c r="SZ288" s="192"/>
      <c r="TA288" s="192"/>
      <c r="TB288" s="192"/>
      <c r="TC288" s="192"/>
      <c r="TD288" s="192"/>
      <c r="TE288" s="192"/>
      <c r="TF288" s="192"/>
      <c r="TG288" s="192"/>
      <c r="TH288" s="192"/>
      <c r="TI288" s="192"/>
      <c r="TJ288" s="192"/>
      <c r="TK288" s="192"/>
      <c r="TL288" s="192"/>
      <c r="TM288" s="192"/>
      <c r="TN288" s="192"/>
      <c r="TO288" s="192"/>
      <c r="TP288" s="192"/>
      <c r="TQ288" s="192"/>
      <c r="TR288" s="192"/>
      <c r="TS288" s="192"/>
      <c r="TT288" s="192"/>
      <c r="TU288" s="192"/>
      <c r="TV288" s="192"/>
      <c r="TW288" s="192"/>
      <c r="TX288" s="192"/>
      <c r="TY288" s="192"/>
      <c r="TZ288" s="192"/>
      <c r="UA288" s="192"/>
      <c r="UB288" s="192"/>
      <c r="UC288" s="192"/>
      <c r="UD288" s="192"/>
      <c r="UE288" s="192"/>
      <c r="UF288" s="192"/>
      <c r="UG288" s="192"/>
      <c r="UH288" s="192"/>
      <c r="UI288" s="192"/>
      <c r="UJ288" s="192"/>
      <c r="UK288" s="192"/>
      <c r="UL288" s="192"/>
      <c r="UM288" s="192"/>
      <c r="UN288" s="192"/>
      <c r="UO288" s="192"/>
      <c r="UP288" s="192"/>
      <c r="UQ288" s="192"/>
      <c r="UR288" s="192"/>
      <c r="US288" s="192"/>
      <c r="UT288" s="192"/>
      <c r="UU288" s="192"/>
      <c r="UV288" s="192"/>
      <c r="UW288" s="192"/>
      <c r="UX288" s="192"/>
      <c r="UY288" s="192"/>
      <c r="UZ288" s="192"/>
      <c r="VA288" s="192"/>
      <c r="VB288" s="192"/>
      <c r="VC288" s="192"/>
      <c r="VD288" s="192"/>
      <c r="VE288" s="192"/>
      <c r="VF288" s="192"/>
      <c r="VG288" s="192"/>
      <c r="VH288" s="192"/>
      <c r="VI288" s="192"/>
      <c r="VJ288" s="192"/>
      <c r="VK288" s="192"/>
      <c r="VL288" s="192"/>
      <c r="VM288" s="192"/>
      <c r="VN288" s="192"/>
      <c r="VO288" s="192"/>
      <c r="VP288" s="192"/>
      <c r="VQ288" s="192"/>
      <c r="VR288" s="192"/>
      <c r="VS288" s="192"/>
      <c r="VT288" s="192"/>
      <c r="VU288" s="192"/>
      <c r="VV288" s="192"/>
      <c r="VW288" s="192"/>
      <c r="VX288" s="192"/>
      <c r="VY288" s="192"/>
      <c r="VZ288" s="192"/>
      <c r="WA288" s="192"/>
      <c r="WB288" s="192"/>
      <c r="WC288" s="192"/>
      <c r="WD288" s="192"/>
      <c r="WE288" s="192"/>
      <c r="WF288" s="192"/>
      <c r="WG288" s="192"/>
      <c r="WH288" s="192"/>
      <c r="WI288" s="192"/>
      <c r="WJ288" s="192"/>
      <c r="WK288" s="192"/>
      <c r="WL288" s="192"/>
      <c r="WM288" s="192"/>
      <c r="WN288" s="192"/>
      <c r="WO288" s="192"/>
      <c r="WP288" s="192"/>
      <c r="WQ288" s="192"/>
      <c r="WR288" s="192"/>
      <c r="WS288" s="192"/>
      <c r="WT288" s="192"/>
      <c r="WU288" s="192"/>
      <c r="WV288" s="192"/>
      <c r="WW288" s="192"/>
      <c r="WX288" s="192"/>
      <c r="WY288" s="192"/>
      <c r="WZ288" s="192"/>
      <c r="XA288" s="192"/>
      <c r="XB288" s="192"/>
      <c r="XC288" s="192"/>
      <c r="XD288" s="192"/>
      <c r="XE288" s="192"/>
      <c r="XF288" s="192"/>
      <c r="XG288" s="192"/>
      <c r="XH288" s="192"/>
      <c r="XI288" s="192"/>
      <c r="XJ288" s="192"/>
      <c r="XK288" s="192"/>
      <c r="XL288" s="192"/>
      <c r="XM288" s="192"/>
      <c r="XN288" s="192"/>
      <c r="XO288" s="192"/>
      <c r="XP288" s="192"/>
      <c r="XQ288" s="192"/>
      <c r="XR288" s="192"/>
      <c r="XS288" s="192"/>
      <c r="XT288" s="192"/>
      <c r="XU288" s="192"/>
      <c r="XV288" s="192"/>
      <c r="XW288" s="192"/>
      <c r="XX288" s="192"/>
      <c r="XY288" s="192"/>
      <c r="XZ288" s="192"/>
      <c r="YA288" s="192"/>
      <c r="YB288" s="192"/>
      <c r="YC288" s="192"/>
      <c r="YD288" s="192"/>
      <c r="YE288" s="192"/>
      <c r="YF288" s="192"/>
      <c r="YG288" s="192"/>
      <c r="YH288" s="192"/>
      <c r="YI288" s="192"/>
      <c r="YJ288" s="192"/>
      <c r="YK288" s="192"/>
      <c r="YL288" s="192"/>
      <c r="YM288" s="192"/>
      <c r="YN288" s="192"/>
      <c r="YO288" s="192"/>
      <c r="YP288" s="192"/>
      <c r="YQ288" s="192"/>
      <c r="YR288" s="192"/>
      <c r="YS288" s="192"/>
      <c r="YT288" s="192"/>
      <c r="YU288" s="192"/>
      <c r="YV288" s="192"/>
      <c r="YW288" s="192"/>
      <c r="YX288" s="192"/>
      <c r="YY288" s="192"/>
      <c r="YZ288" s="192"/>
      <c r="ZA288" s="192"/>
      <c r="ZB288" s="192"/>
      <c r="ZC288" s="192"/>
      <c r="ZD288" s="192"/>
      <c r="ZE288" s="192"/>
      <c r="ZF288" s="192"/>
      <c r="ZG288" s="192"/>
      <c r="ZH288" s="192"/>
      <c r="ZI288" s="192"/>
      <c r="ZJ288" s="192"/>
      <c r="ZK288" s="192"/>
      <c r="ZL288" s="192"/>
      <c r="ZM288" s="192"/>
      <c r="ZN288" s="192"/>
      <c r="ZO288" s="192"/>
      <c r="ZP288" s="192"/>
      <c r="ZQ288" s="192"/>
      <c r="ZR288" s="192"/>
      <c r="ZS288" s="192"/>
      <c r="ZT288" s="192"/>
      <c r="ZU288" s="192"/>
      <c r="ZV288" s="192"/>
      <c r="ZW288" s="192"/>
      <c r="ZX288" s="192"/>
      <c r="ZY288" s="192"/>
      <c r="ZZ288" s="192"/>
      <c r="AAA288" s="192"/>
      <c r="AAB288" s="192"/>
      <c r="AAC288" s="192"/>
      <c r="AAD288" s="192"/>
      <c r="AAE288" s="192"/>
      <c r="AAF288" s="192"/>
      <c r="AAG288" s="192"/>
      <c r="AAH288" s="192"/>
      <c r="AAI288" s="192"/>
      <c r="AAJ288" s="192"/>
      <c r="AAK288" s="192"/>
      <c r="AAL288" s="192"/>
      <c r="AAM288" s="192"/>
      <c r="AAN288" s="192"/>
      <c r="AAO288" s="192"/>
      <c r="AAP288" s="192"/>
      <c r="AAQ288" s="192"/>
      <c r="AAR288" s="192"/>
      <c r="AAS288" s="192"/>
      <c r="AAT288" s="192"/>
      <c r="AAU288" s="192"/>
      <c r="AAV288" s="192"/>
      <c r="AAW288" s="192"/>
      <c r="AAX288" s="192"/>
      <c r="AAY288" s="192"/>
      <c r="AAZ288" s="192"/>
      <c r="ABA288" s="192"/>
      <c r="ABB288" s="192"/>
      <c r="ABC288" s="192"/>
      <c r="ABD288" s="192"/>
      <c r="ABE288" s="192"/>
      <c r="ABF288" s="192"/>
      <c r="ABG288" s="192"/>
      <c r="ABH288" s="192"/>
      <c r="ABI288" s="192"/>
      <c r="ABJ288" s="192"/>
      <c r="ABK288" s="192"/>
      <c r="ABL288" s="192"/>
      <c r="ABM288" s="192"/>
      <c r="ABN288" s="192"/>
      <c r="ABO288" s="192"/>
      <c r="ABP288" s="192"/>
      <c r="ABQ288" s="192"/>
      <c r="ABR288" s="192"/>
      <c r="ABS288" s="192"/>
      <c r="ABT288" s="192"/>
      <c r="ABU288" s="192"/>
      <c r="ABV288" s="192"/>
      <c r="ABW288" s="192"/>
      <c r="ABX288" s="192"/>
      <c r="ABY288" s="192"/>
      <c r="ABZ288" s="192"/>
      <c r="ACA288" s="192"/>
      <c r="ACB288" s="192"/>
      <c r="ACC288" s="192"/>
      <c r="ACD288" s="192"/>
      <c r="ACE288" s="192"/>
      <c r="ACF288" s="192"/>
      <c r="ACG288" s="192"/>
      <c r="ACH288" s="192"/>
      <c r="ACI288" s="192"/>
      <c r="ACJ288" s="192"/>
      <c r="ACK288" s="192"/>
      <c r="ACL288" s="192"/>
      <c r="ACM288" s="192"/>
      <c r="ACN288" s="192"/>
      <c r="ACO288" s="192"/>
      <c r="ACP288" s="192"/>
      <c r="ACQ288" s="192"/>
      <c r="ACR288" s="192"/>
      <c r="ACS288" s="192"/>
      <c r="ACT288" s="192"/>
      <c r="ACU288" s="192"/>
      <c r="ACV288" s="192"/>
      <c r="ACW288" s="192"/>
      <c r="ACX288" s="192"/>
      <c r="ACY288" s="192"/>
      <c r="ACZ288" s="192"/>
      <c r="ADA288" s="192"/>
      <c r="ADB288" s="192"/>
      <c r="ADC288" s="192"/>
      <c r="ADD288" s="192"/>
      <c r="ADE288" s="192"/>
      <c r="ADF288" s="192"/>
      <c r="ADG288" s="192"/>
      <c r="ADH288" s="192"/>
      <c r="ADI288" s="192"/>
      <c r="ADJ288" s="192"/>
      <c r="ADK288" s="192"/>
      <c r="ADL288" s="192"/>
      <c r="ADM288" s="192"/>
      <c r="ADN288" s="192"/>
      <c r="ADO288" s="192"/>
      <c r="ADP288" s="192"/>
      <c r="ADQ288" s="192"/>
      <c r="ADR288" s="192"/>
      <c r="ADS288" s="192"/>
      <c r="ADT288" s="192"/>
      <c r="ADU288" s="192"/>
      <c r="ADV288" s="192"/>
      <c r="ADW288" s="192"/>
      <c r="ADX288" s="192"/>
      <c r="ADY288" s="192"/>
      <c r="ADZ288" s="192"/>
      <c r="AEA288" s="192"/>
      <c r="AEB288" s="192"/>
      <c r="AEC288" s="192"/>
      <c r="AED288" s="192"/>
      <c r="AEE288" s="192"/>
      <c r="AEF288" s="192"/>
      <c r="AEG288" s="192"/>
      <c r="AEH288" s="192"/>
      <c r="AEI288" s="192"/>
      <c r="AEJ288" s="192"/>
      <c r="AEK288" s="192"/>
      <c r="AEL288" s="192"/>
      <c r="AEM288" s="192"/>
      <c r="AEN288" s="192"/>
      <c r="AEO288" s="192"/>
      <c r="AEP288" s="192"/>
      <c r="AEQ288" s="192"/>
      <c r="AER288" s="192"/>
      <c r="AES288" s="192"/>
      <c r="AET288" s="192"/>
      <c r="AEU288" s="192"/>
      <c r="AEV288" s="192"/>
      <c r="AEW288" s="192"/>
      <c r="AEX288" s="192"/>
      <c r="AEY288" s="192"/>
      <c r="AEZ288" s="192"/>
      <c r="AFA288" s="192"/>
      <c r="AFB288" s="192"/>
      <c r="AFC288" s="192"/>
      <c r="AFD288" s="192"/>
      <c r="AFE288" s="192"/>
      <c r="AFF288" s="192"/>
      <c r="AFG288" s="192"/>
      <c r="AFH288" s="192"/>
      <c r="AFI288" s="192"/>
      <c r="AFJ288" s="192"/>
      <c r="AFK288" s="192"/>
      <c r="AFL288" s="192"/>
      <c r="AFM288" s="192"/>
      <c r="AFN288" s="192"/>
      <c r="AFO288" s="192"/>
      <c r="AFP288" s="192"/>
      <c r="AFQ288" s="192"/>
      <c r="AFR288" s="192"/>
      <c r="AFS288" s="192"/>
      <c r="AFT288" s="192"/>
      <c r="AFU288" s="192"/>
      <c r="AFV288" s="192"/>
      <c r="AFW288" s="192"/>
      <c r="AFX288" s="192"/>
      <c r="AFY288" s="192"/>
      <c r="AFZ288" s="192"/>
      <c r="AGA288" s="192"/>
      <c r="AGB288" s="192"/>
      <c r="AGC288" s="192"/>
      <c r="AGD288" s="192"/>
      <c r="AGE288" s="192"/>
      <c r="AGF288" s="192"/>
      <c r="AGG288" s="192"/>
      <c r="AGH288" s="192"/>
      <c r="AGI288" s="192"/>
      <c r="AGJ288" s="192"/>
      <c r="AGK288" s="192"/>
      <c r="AGL288" s="192"/>
      <c r="AGM288" s="192"/>
      <c r="AGN288" s="192"/>
      <c r="AGO288" s="192"/>
      <c r="AGP288" s="192"/>
      <c r="AGQ288" s="192"/>
      <c r="AGR288" s="192"/>
      <c r="AGS288" s="192"/>
      <c r="AGT288" s="192"/>
      <c r="AGU288" s="192"/>
      <c r="AGV288" s="192"/>
      <c r="AGW288" s="192"/>
      <c r="AGX288" s="192"/>
      <c r="AGY288" s="192"/>
      <c r="AGZ288" s="192"/>
      <c r="AHA288" s="192"/>
      <c r="AHB288" s="192"/>
      <c r="AHC288" s="192"/>
      <c r="AHD288" s="192"/>
      <c r="AHE288" s="192"/>
      <c r="AHF288" s="192"/>
      <c r="AHG288" s="192"/>
      <c r="AHH288" s="192"/>
      <c r="AHI288" s="192"/>
      <c r="AHJ288" s="192"/>
      <c r="AHK288" s="192"/>
      <c r="AHL288" s="192"/>
      <c r="AHM288" s="192"/>
      <c r="AHN288" s="192"/>
      <c r="AHO288" s="192"/>
      <c r="AHP288" s="192"/>
      <c r="AHQ288" s="192"/>
      <c r="AHR288" s="192"/>
      <c r="AHS288" s="192"/>
      <c r="AHT288" s="192"/>
      <c r="AHU288" s="192"/>
      <c r="AHV288" s="192"/>
      <c r="AHW288" s="192"/>
      <c r="AHX288" s="192"/>
      <c r="AHY288" s="192"/>
      <c r="AHZ288" s="192"/>
      <c r="AIA288" s="192"/>
      <c r="AIB288" s="192"/>
      <c r="AIC288" s="192"/>
      <c r="AID288" s="192"/>
      <c r="AIE288" s="192"/>
      <c r="AIF288" s="192"/>
      <c r="AIG288" s="192"/>
      <c r="AIH288" s="192"/>
      <c r="AII288" s="192"/>
      <c r="AIJ288" s="192"/>
      <c r="AIK288" s="192"/>
      <c r="AIL288" s="192"/>
      <c r="AIM288" s="192"/>
      <c r="AIN288" s="192"/>
      <c r="AIO288" s="192"/>
      <c r="AIP288" s="192"/>
      <c r="AIQ288" s="192"/>
      <c r="AIR288" s="192"/>
      <c r="AIS288" s="192"/>
      <c r="AIT288" s="192"/>
      <c r="AIU288" s="192"/>
      <c r="AIV288" s="192"/>
      <c r="AIW288" s="192"/>
      <c r="AIX288" s="192"/>
      <c r="AIY288" s="192"/>
      <c r="AIZ288" s="192"/>
      <c r="AJA288" s="192"/>
      <c r="AJB288" s="192"/>
      <c r="AJC288" s="192"/>
      <c r="AJD288" s="192"/>
      <c r="AJE288" s="192"/>
      <c r="AJF288" s="192"/>
      <c r="AJG288" s="192"/>
      <c r="AJH288" s="192"/>
      <c r="AJI288" s="192"/>
      <c r="AJJ288" s="192"/>
      <c r="AJK288" s="192"/>
      <c r="AJL288" s="192"/>
      <c r="AJM288" s="192"/>
      <c r="AJN288" s="192"/>
      <c r="AJO288" s="192"/>
      <c r="AJP288" s="192"/>
      <c r="AJQ288" s="192"/>
      <c r="AJR288" s="192"/>
      <c r="AJS288" s="192"/>
      <c r="AJT288" s="192"/>
      <c r="AJU288" s="192"/>
      <c r="AJV288" s="192"/>
      <c r="AJW288" s="192"/>
      <c r="AJX288" s="192"/>
      <c r="AJY288" s="192"/>
      <c r="AJZ288" s="192"/>
      <c r="AKA288" s="192"/>
      <c r="AKB288" s="192"/>
      <c r="AKC288" s="192"/>
      <c r="AKD288" s="192"/>
      <c r="AKE288" s="192"/>
      <c r="AKF288" s="192"/>
      <c r="AKG288" s="192"/>
      <c r="AKH288" s="192"/>
      <c r="AKI288" s="192"/>
      <c r="AKJ288" s="192"/>
      <c r="AKK288" s="192"/>
      <c r="AKL288" s="192"/>
      <c r="AKM288" s="192"/>
      <c r="AKN288" s="192"/>
      <c r="AKO288" s="192"/>
      <c r="AKP288" s="192"/>
      <c r="AKQ288" s="192"/>
      <c r="AKR288" s="192"/>
      <c r="AKS288" s="192"/>
      <c r="AKT288" s="192"/>
      <c r="AKU288" s="192"/>
      <c r="AKV288" s="192"/>
      <c r="AKW288" s="192"/>
      <c r="AKX288" s="192"/>
      <c r="AKY288" s="192"/>
      <c r="AKZ288" s="192"/>
      <c r="ALA288" s="192"/>
      <c r="ALB288" s="192"/>
      <c r="ALC288" s="192"/>
      <c r="ALD288" s="192"/>
      <c r="ALE288" s="192"/>
      <c r="ALF288" s="192"/>
      <c r="ALG288" s="192"/>
      <c r="ALH288" s="192"/>
      <c r="ALI288" s="192"/>
      <c r="ALJ288" s="192"/>
      <c r="ALK288" s="192"/>
      <c r="ALL288" s="192"/>
      <c r="ALM288" s="192"/>
      <c r="ALN288" s="192"/>
      <c r="ALO288" s="192"/>
      <c r="ALP288" s="192"/>
      <c r="ALQ288" s="192"/>
      <c r="ALR288" s="192"/>
      <c r="ALS288" s="192"/>
      <c r="ALT288" s="192"/>
      <c r="ALU288" s="192"/>
      <c r="ALV288" s="192"/>
      <c r="ALW288" s="192"/>
      <c r="ALX288" s="192"/>
      <c r="ALY288" s="192"/>
      <c r="ALZ288" s="192"/>
      <c r="AMA288" s="192"/>
      <c r="AMB288" s="192"/>
      <c r="AMC288" s="192"/>
      <c r="AMD288" s="192"/>
      <c r="AME288" s="192"/>
      <c r="AMF288" s="192"/>
      <c r="AMG288" s="192"/>
      <c r="AMH288" s="192"/>
      <c r="AMI288" s="192"/>
      <c r="AMJ288" s="192"/>
      <c r="AMK288" s="192"/>
      <c r="AML288" s="192"/>
      <c r="AMM288" s="192"/>
      <c r="AMN288" s="192"/>
      <c r="AMO288" s="192"/>
      <c r="AMP288" s="192"/>
      <c r="AMQ288" s="192"/>
      <c r="AMR288" s="192"/>
      <c r="AMS288" s="192"/>
      <c r="AMT288" s="192"/>
      <c r="AMU288" s="192"/>
      <c r="AMV288" s="192"/>
      <c r="AMW288" s="192"/>
      <c r="AMX288" s="192"/>
      <c r="AMY288" s="192"/>
      <c r="AMZ288" s="192"/>
      <c r="ANA288" s="192"/>
      <c r="ANB288" s="192"/>
      <c r="ANC288" s="192"/>
      <c r="AND288" s="192"/>
      <c r="ANE288" s="192"/>
      <c r="ANF288" s="192"/>
      <c r="ANG288" s="192"/>
      <c r="ANH288" s="192"/>
      <c r="ANI288" s="192"/>
      <c r="ANJ288" s="192"/>
      <c r="ANK288" s="192"/>
      <c r="ANL288" s="192"/>
      <c r="ANM288" s="192"/>
      <c r="ANN288" s="192"/>
      <c r="ANO288" s="192"/>
      <c r="ANP288" s="192"/>
      <c r="ANQ288" s="192"/>
      <c r="ANR288" s="192"/>
      <c r="ANS288" s="192"/>
      <c r="ANT288" s="192"/>
      <c r="ANU288" s="192"/>
      <c r="ANV288" s="192"/>
      <c r="ANW288" s="192"/>
      <c r="ANX288" s="192"/>
      <c r="ANY288" s="192"/>
      <c r="ANZ288" s="192"/>
      <c r="AOA288" s="192"/>
      <c r="AOB288" s="192"/>
      <c r="AOC288" s="192"/>
      <c r="AOD288" s="192"/>
      <c r="AOE288" s="192"/>
      <c r="AOF288" s="192"/>
      <c r="AOG288" s="192"/>
      <c r="AOH288" s="192"/>
      <c r="AOI288" s="192"/>
      <c r="AOJ288" s="192"/>
      <c r="AOK288" s="192"/>
      <c r="AOL288" s="192"/>
      <c r="AOM288" s="192"/>
      <c r="AON288" s="192"/>
      <c r="AOO288" s="192"/>
      <c r="AOP288" s="192"/>
      <c r="AOQ288" s="192"/>
      <c r="AOR288" s="192"/>
      <c r="AOS288" s="192"/>
      <c r="AOT288" s="192"/>
      <c r="AOU288" s="192"/>
      <c r="AOV288" s="192"/>
      <c r="AOW288" s="192"/>
      <c r="AOX288" s="192"/>
      <c r="AOY288" s="192"/>
      <c r="AOZ288" s="192"/>
      <c r="APA288" s="192"/>
      <c r="APB288" s="192"/>
      <c r="APC288" s="192"/>
      <c r="APD288" s="192"/>
      <c r="APE288" s="192"/>
      <c r="APF288" s="192"/>
      <c r="APG288" s="192"/>
      <c r="APH288" s="192"/>
      <c r="API288" s="192"/>
      <c r="APJ288" s="192"/>
      <c r="APK288" s="192"/>
      <c r="APL288" s="192"/>
      <c r="APM288" s="192"/>
      <c r="APN288" s="192"/>
      <c r="APO288" s="192"/>
      <c r="APP288" s="192"/>
      <c r="APQ288" s="192"/>
      <c r="APR288" s="192"/>
      <c r="APS288" s="192"/>
      <c r="APT288" s="192"/>
      <c r="APU288" s="192"/>
      <c r="APV288" s="192"/>
      <c r="APW288" s="192"/>
      <c r="APX288" s="192"/>
      <c r="APY288" s="192"/>
      <c r="APZ288" s="192"/>
      <c r="AQA288" s="192"/>
      <c r="AQB288" s="192"/>
      <c r="AQC288" s="192"/>
      <c r="AQD288" s="192"/>
      <c r="AQE288" s="192"/>
      <c r="AQF288" s="192"/>
      <c r="AQG288" s="192"/>
      <c r="AQH288" s="192"/>
      <c r="AQI288" s="192"/>
      <c r="AQJ288" s="192"/>
      <c r="AQK288" s="192"/>
      <c r="AQL288" s="192"/>
      <c r="AQM288" s="192"/>
      <c r="AQN288" s="192"/>
      <c r="AQO288" s="192"/>
      <c r="AQP288" s="192"/>
      <c r="AQQ288" s="192"/>
      <c r="AQR288" s="192"/>
      <c r="AQS288" s="192"/>
      <c r="AQT288" s="192"/>
      <c r="AQU288" s="192"/>
      <c r="AQV288" s="192"/>
      <c r="AQW288" s="192"/>
      <c r="AQX288" s="192"/>
      <c r="AQY288" s="192"/>
      <c r="AQZ288" s="192"/>
      <c r="ARA288" s="192"/>
      <c r="ARB288" s="192"/>
      <c r="ARC288" s="192"/>
      <c r="ARD288" s="192"/>
      <c r="ARE288" s="192"/>
      <c r="ARF288" s="192"/>
      <c r="ARG288" s="192"/>
      <c r="ARH288" s="192"/>
      <c r="ARI288" s="192"/>
      <c r="ARJ288" s="192"/>
      <c r="ARK288" s="192"/>
      <c r="ARL288" s="192"/>
      <c r="ARM288" s="192"/>
      <c r="ARN288" s="192"/>
      <c r="ARO288" s="192"/>
      <c r="ARP288" s="192"/>
      <c r="ARQ288" s="192"/>
      <c r="ARR288" s="192"/>
      <c r="ARS288" s="192"/>
      <c r="ART288" s="192"/>
      <c r="ARU288" s="192"/>
      <c r="ARV288" s="192"/>
      <c r="ARW288" s="192"/>
      <c r="ARX288" s="192"/>
      <c r="ARY288" s="192"/>
      <c r="ARZ288" s="192"/>
      <c r="ASA288" s="192"/>
      <c r="ASB288" s="192"/>
      <c r="ASC288" s="192"/>
      <c r="ASD288" s="192"/>
      <c r="ASE288" s="192"/>
      <c r="ASF288" s="192"/>
      <c r="ASG288" s="192"/>
      <c r="ASH288" s="192"/>
      <c r="ASI288" s="192"/>
      <c r="ASJ288" s="192"/>
      <c r="ASK288" s="192"/>
      <c r="ASL288" s="192"/>
      <c r="ASM288" s="192"/>
      <c r="ASN288" s="192"/>
      <c r="ASO288" s="192"/>
      <c r="ASP288" s="192"/>
      <c r="ASQ288" s="192"/>
      <c r="ASR288" s="192"/>
      <c r="ASS288" s="192"/>
      <c r="AST288" s="192"/>
      <c r="ASU288" s="192"/>
      <c r="ASV288" s="192"/>
      <c r="ASW288" s="192"/>
      <c r="ASX288" s="192"/>
      <c r="ASY288" s="192"/>
      <c r="ASZ288" s="192"/>
      <c r="ATA288" s="192"/>
      <c r="ATB288" s="192"/>
      <c r="ATC288" s="192"/>
      <c r="ATD288" s="192"/>
      <c r="ATE288" s="192"/>
      <c r="ATF288" s="192"/>
      <c r="ATG288" s="192"/>
      <c r="ATH288" s="192"/>
      <c r="ATI288" s="192"/>
      <c r="ATJ288" s="192"/>
      <c r="ATK288" s="192"/>
      <c r="ATL288" s="192"/>
      <c r="ATM288" s="192"/>
      <c r="ATN288" s="192"/>
      <c r="ATO288" s="192"/>
      <c r="ATP288" s="192"/>
      <c r="ATQ288" s="192"/>
      <c r="ATR288" s="192"/>
      <c r="ATS288" s="192"/>
      <c r="ATT288" s="192"/>
      <c r="ATU288" s="192"/>
      <c r="ATV288" s="192"/>
      <c r="ATW288" s="192"/>
      <c r="ATX288" s="192"/>
      <c r="ATY288" s="192"/>
      <c r="ATZ288" s="192"/>
      <c r="AUA288" s="192"/>
      <c r="AUB288" s="192"/>
      <c r="AUC288" s="192"/>
      <c r="AUD288" s="192"/>
      <c r="AUE288" s="192"/>
      <c r="AUF288" s="192"/>
      <c r="AUG288" s="192"/>
      <c r="AUH288" s="192"/>
      <c r="AUI288" s="192"/>
      <c r="AUJ288" s="192"/>
      <c r="AUK288" s="192"/>
      <c r="AUL288" s="192"/>
      <c r="AUM288" s="192"/>
      <c r="AUN288" s="192"/>
      <c r="AUO288" s="192"/>
      <c r="AUP288" s="192"/>
      <c r="AUQ288" s="192"/>
      <c r="AUR288" s="192"/>
      <c r="AUS288" s="192"/>
      <c r="AUT288" s="192"/>
      <c r="AUU288" s="192"/>
      <c r="AUV288" s="192"/>
      <c r="AUW288" s="192"/>
      <c r="AUX288" s="192"/>
      <c r="AUY288" s="192"/>
      <c r="AUZ288" s="192"/>
      <c r="AVA288" s="192"/>
      <c r="AVB288" s="192"/>
      <c r="AVC288" s="192"/>
      <c r="AVD288" s="192"/>
      <c r="AVE288" s="192"/>
      <c r="AVF288" s="192"/>
      <c r="AVG288" s="192"/>
      <c r="AVH288" s="192"/>
      <c r="AVI288" s="192"/>
      <c r="AVJ288" s="192"/>
      <c r="AVK288" s="192"/>
      <c r="AVL288" s="192"/>
      <c r="AVM288" s="192"/>
      <c r="AVN288" s="192"/>
      <c r="AVO288" s="192"/>
      <c r="AVP288" s="192"/>
      <c r="AVQ288" s="192"/>
      <c r="AVR288" s="192"/>
      <c r="AVS288" s="192"/>
      <c r="AVT288" s="192"/>
      <c r="AVU288" s="192"/>
      <c r="AVV288" s="192"/>
      <c r="AVW288" s="192"/>
      <c r="AVX288" s="192"/>
      <c r="AVY288" s="192"/>
      <c r="AVZ288" s="192"/>
      <c r="AWA288" s="192"/>
      <c r="AWB288" s="192"/>
      <c r="AWC288" s="192"/>
      <c r="AWD288" s="192"/>
      <c r="AWE288" s="192"/>
      <c r="AWF288" s="192"/>
      <c r="AWG288" s="192"/>
      <c r="AWH288" s="192"/>
      <c r="AWI288" s="192"/>
      <c r="AWJ288" s="192"/>
      <c r="AWK288" s="192"/>
      <c r="AWL288" s="192"/>
      <c r="AWM288" s="192"/>
      <c r="AWN288" s="192"/>
      <c r="AWO288" s="192"/>
      <c r="AWP288" s="192"/>
      <c r="AWQ288" s="192"/>
      <c r="AWR288" s="192"/>
      <c r="AWS288" s="192"/>
      <c r="AWT288" s="192"/>
      <c r="AWU288" s="192"/>
      <c r="AWV288" s="192"/>
      <c r="AWW288" s="192"/>
      <c r="AWX288" s="192"/>
      <c r="AWY288" s="192"/>
      <c r="AWZ288" s="192"/>
      <c r="AXA288" s="192"/>
      <c r="AXB288" s="192"/>
      <c r="AXC288" s="192"/>
      <c r="AXD288" s="192"/>
      <c r="AXE288" s="192"/>
      <c r="AXF288" s="192"/>
      <c r="AXG288" s="192"/>
      <c r="AXH288" s="192"/>
      <c r="AXI288" s="192"/>
      <c r="AXJ288" s="192"/>
      <c r="AXK288" s="192"/>
      <c r="AXL288" s="192"/>
      <c r="AXM288" s="192"/>
      <c r="AXN288" s="192"/>
      <c r="AXO288" s="192"/>
      <c r="AXP288" s="192"/>
      <c r="AXQ288" s="192"/>
      <c r="AXR288" s="192"/>
      <c r="AXS288" s="192"/>
      <c r="AXT288" s="192"/>
      <c r="AXU288" s="192"/>
      <c r="AXV288" s="192"/>
      <c r="AXW288" s="192"/>
      <c r="AXX288" s="192"/>
      <c r="AXY288" s="192"/>
      <c r="AXZ288" s="192"/>
      <c r="AYA288" s="192"/>
      <c r="AYB288" s="192"/>
      <c r="AYC288" s="192"/>
      <c r="AYD288" s="192"/>
      <c r="AYE288" s="192"/>
      <c r="AYF288" s="192"/>
      <c r="AYG288" s="192"/>
      <c r="AYH288" s="192"/>
      <c r="AYI288" s="192"/>
      <c r="AYJ288" s="192"/>
      <c r="AYK288" s="192"/>
      <c r="AYL288" s="192"/>
      <c r="AYM288" s="192"/>
      <c r="AYN288" s="192"/>
      <c r="AYO288" s="192"/>
      <c r="AYP288" s="192"/>
      <c r="AYQ288" s="192"/>
      <c r="AYR288" s="192"/>
      <c r="AYS288" s="192"/>
      <c r="AYT288" s="192"/>
      <c r="AYU288" s="192"/>
      <c r="AYV288" s="192"/>
      <c r="AYW288" s="192"/>
      <c r="AYX288" s="192"/>
      <c r="AYY288" s="192"/>
      <c r="AYZ288" s="192"/>
      <c r="AZA288" s="192"/>
      <c r="AZB288" s="192"/>
      <c r="AZC288" s="192"/>
      <c r="AZD288" s="192"/>
      <c r="AZE288" s="192"/>
      <c r="AZF288" s="192"/>
      <c r="AZG288" s="192"/>
      <c r="AZH288" s="192"/>
      <c r="AZI288" s="192"/>
      <c r="AZJ288" s="192"/>
      <c r="AZK288" s="192"/>
      <c r="AZL288" s="192"/>
      <c r="AZM288" s="192"/>
      <c r="AZN288" s="192"/>
      <c r="AZO288" s="192"/>
      <c r="AZP288" s="192"/>
      <c r="AZQ288" s="192"/>
      <c r="AZR288" s="192"/>
      <c r="AZS288" s="192"/>
      <c r="AZT288" s="192"/>
      <c r="AZU288" s="192"/>
      <c r="AZV288" s="192"/>
      <c r="AZW288" s="192"/>
      <c r="AZX288" s="192"/>
      <c r="AZY288" s="192"/>
      <c r="AZZ288" s="192"/>
      <c r="BAA288" s="192"/>
      <c r="BAB288" s="192"/>
      <c r="BAC288" s="192"/>
      <c r="BAD288" s="192"/>
      <c r="BAE288" s="192"/>
      <c r="BAF288" s="192"/>
      <c r="BAG288" s="192"/>
      <c r="BAH288" s="192"/>
      <c r="BAI288" s="192"/>
      <c r="BAJ288" s="192"/>
      <c r="BAK288" s="192"/>
      <c r="BAL288" s="192"/>
      <c r="BAM288" s="192"/>
      <c r="BAN288" s="192"/>
      <c r="BAO288" s="192"/>
      <c r="BAP288" s="192"/>
      <c r="BAQ288" s="192"/>
      <c r="BAR288" s="192"/>
      <c r="BAS288" s="192"/>
      <c r="BAT288" s="192"/>
      <c r="BAU288" s="192"/>
      <c r="BAV288" s="192"/>
      <c r="BAW288" s="192"/>
      <c r="BAX288" s="192"/>
      <c r="BAY288" s="192"/>
      <c r="BAZ288" s="192"/>
      <c r="BBA288" s="192"/>
      <c r="BBB288" s="192"/>
      <c r="BBC288" s="192"/>
      <c r="BBD288" s="192"/>
      <c r="BBE288" s="192"/>
      <c r="BBF288" s="192"/>
      <c r="BBG288" s="192"/>
      <c r="BBH288" s="192"/>
      <c r="BBI288" s="192"/>
      <c r="BBJ288" s="192"/>
      <c r="BBK288" s="192"/>
      <c r="BBL288" s="192"/>
      <c r="BBM288" s="192"/>
      <c r="BBN288" s="192"/>
      <c r="BBO288" s="192"/>
      <c r="BBP288" s="192"/>
      <c r="BBQ288" s="192"/>
      <c r="BBR288" s="192"/>
      <c r="BBS288" s="192"/>
      <c r="BBT288" s="192"/>
      <c r="BBU288" s="192"/>
      <c r="BBV288" s="192"/>
      <c r="BBW288" s="192"/>
      <c r="BBX288" s="192"/>
      <c r="BBY288" s="192"/>
      <c r="BBZ288" s="192"/>
      <c r="BCA288" s="192"/>
      <c r="BCB288" s="192"/>
      <c r="BCC288" s="192"/>
      <c r="BCD288" s="192"/>
      <c r="BCE288" s="192"/>
      <c r="BCF288" s="192"/>
      <c r="BCG288" s="192"/>
      <c r="BCH288" s="192"/>
      <c r="BCI288" s="192"/>
      <c r="BCJ288" s="192"/>
      <c r="BCK288" s="192"/>
      <c r="BCL288" s="192"/>
      <c r="BCM288" s="192"/>
      <c r="BCN288" s="192"/>
      <c r="BCO288" s="192"/>
      <c r="BCP288" s="192"/>
      <c r="BCQ288" s="192"/>
      <c r="BCR288" s="192"/>
      <c r="BCS288" s="192"/>
      <c r="BCT288" s="192"/>
      <c r="BCU288" s="192"/>
      <c r="BCV288" s="192"/>
      <c r="BCW288" s="192"/>
      <c r="BCX288" s="192"/>
      <c r="BCY288" s="192"/>
      <c r="BCZ288" s="192"/>
      <c r="BDA288" s="192"/>
      <c r="BDB288" s="192"/>
      <c r="BDC288" s="192"/>
      <c r="BDD288" s="192"/>
      <c r="BDE288" s="192"/>
      <c r="BDF288" s="192"/>
      <c r="BDG288" s="192"/>
      <c r="BDH288" s="192"/>
      <c r="BDI288" s="192"/>
      <c r="BDJ288" s="192"/>
      <c r="BDK288" s="192"/>
      <c r="BDL288" s="192"/>
      <c r="BDM288" s="192"/>
      <c r="BDN288" s="192"/>
      <c r="BDO288" s="192"/>
      <c r="BDP288" s="192"/>
      <c r="BDQ288" s="192"/>
      <c r="BDR288" s="192"/>
      <c r="BDS288" s="192"/>
      <c r="BDT288" s="192"/>
      <c r="BDU288" s="192"/>
      <c r="BDV288" s="192"/>
      <c r="BDW288" s="192"/>
      <c r="BDX288" s="192"/>
      <c r="BDY288" s="192"/>
      <c r="BDZ288" s="192"/>
      <c r="BEA288" s="192"/>
      <c r="BEB288" s="192"/>
      <c r="BEC288" s="192"/>
      <c r="BED288" s="192"/>
      <c r="BEE288" s="192"/>
      <c r="BEF288" s="192"/>
      <c r="BEG288" s="192"/>
      <c r="BEH288" s="192"/>
      <c r="BEI288" s="192"/>
      <c r="BEJ288" s="192"/>
      <c r="BEK288" s="192"/>
      <c r="BEL288" s="192"/>
      <c r="BEM288" s="192"/>
      <c r="BEN288" s="192"/>
      <c r="BEO288" s="192"/>
      <c r="BEP288" s="192"/>
      <c r="BEQ288" s="192"/>
      <c r="BER288" s="192"/>
      <c r="BES288" s="192"/>
      <c r="BET288" s="192"/>
      <c r="BEU288" s="192"/>
      <c r="BEV288" s="192"/>
      <c r="BEW288" s="192"/>
      <c r="BEX288" s="192"/>
      <c r="BEY288" s="192"/>
      <c r="BEZ288" s="192"/>
      <c r="BFA288" s="192"/>
      <c r="BFB288" s="192"/>
      <c r="BFC288" s="192"/>
      <c r="BFD288" s="192"/>
      <c r="BFE288" s="192"/>
      <c r="BFF288" s="192"/>
      <c r="BFG288" s="192"/>
      <c r="BFH288" s="192"/>
      <c r="BFI288" s="192"/>
      <c r="BFJ288" s="192"/>
      <c r="BFK288" s="192"/>
      <c r="BFL288" s="192"/>
      <c r="BFM288" s="192"/>
      <c r="BFN288" s="192"/>
      <c r="BFO288" s="192"/>
      <c r="BFP288" s="192"/>
      <c r="BFQ288" s="192"/>
      <c r="BFR288" s="192"/>
      <c r="BFS288" s="192"/>
      <c r="BFT288" s="192"/>
      <c r="BFU288" s="192"/>
      <c r="BFV288" s="192"/>
      <c r="BFW288" s="192"/>
      <c r="BFX288" s="192"/>
      <c r="BFY288" s="192"/>
      <c r="BFZ288" s="192"/>
      <c r="BGA288" s="192"/>
      <c r="BGB288" s="192"/>
      <c r="BGC288" s="192"/>
      <c r="BGD288" s="192"/>
      <c r="BGE288" s="192"/>
      <c r="BGF288" s="192"/>
      <c r="BGG288" s="192"/>
      <c r="BGH288" s="192"/>
      <c r="BGI288" s="192"/>
      <c r="BGJ288" s="192"/>
      <c r="BGK288" s="192"/>
      <c r="BGL288" s="192"/>
      <c r="BGM288" s="192"/>
      <c r="BGN288" s="192"/>
      <c r="BGO288" s="192"/>
      <c r="BGP288" s="192"/>
      <c r="BGQ288" s="192"/>
      <c r="BGR288" s="192"/>
      <c r="BGS288" s="192"/>
      <c r="BGT288" s="192"/>
      <c r="BGU288" s="192"/>
      <c r="BGV288" s="192"/>
      <c r="BGW288" s="192"/>
      <c r="BGX288" s="192"/>
      <c r="BGY288" s="192"/>
      <c r="BGZ288" s="192"/>
      <c r="BHA288" s="192"/>
      <c r="BHB288" s="192"/>
      <c r="BHC288" s="192"/>
      <c r="BHD288" s="192"/>
      <c r="BHE288" s="192"/>
      <c r="BHF288" s="192"/>
      <c r="BHG288" s="192"/>
      <c r="BHH288" s="192"/>
      <c r="BHI288" s="192"/>
      <c r="BHJ288" s="192"/>
      <c r="BHK288" s="192"/>
      <c r="BHL288" s="192"/>
      <c r="BHM288" s="192"/>
      <c r="BHN288" s="192"/>
      <c r="BHO288" s="192"/>
      <c r="BHP288" s="192"/>
      <c r="BHQ288" s="192"/>
      <c r="BHR288" s="192"/>
      <c r="BHS288" s="192"/>
      <c r="BHT288" s="192"/>
      <c r="BHU288" s="192"/>
      <c r="BHV288" s="192"/>
      <c r="BHW288" s="192"/>
      <c r="BHX288" s="192"/>
      <c r="BHY288" s="192"/>
      <c r="BHZ288" s="192"/>
      <c r="BIA288" s="192"/>
      <c r="BIB288" s="192"/>
      <c r="BIC288" s="192"/>
      <c r="BID288" s="192"/>
      <c r="BIE288" s="192"/>
      <c r="BIF288" s="192"/>
      <c r="BIG288" s="192"/>
      <c r="BIH288" s="192"/>
      <c r="BII288" s="192"/>
      <c r="BIJ288" s="192"/>
      <c r="BIK288" s="192"/>
      <c r="BIL288" s="192"/>
      <c r="BIM288" s="192"/>
      <c r="BIN288" s="192"/>
      <c r="BIO288" s="192"/>
      <c r="BIP288" s="192"/>
      <c r="BIQ288" s="192"/>
      <c r="BIR288" s="192"/>
      <c r="BIS288" s="192"/>
      <c r="BIT288" s="192"/>
      <c r="BIU288" s="192"/>
      <c r="BIV288" s="192"/>
      <c r="BIW288" s="192"/>
      <c r="BIX288" s="192"/>
      <c r="BIY288" s="192"/>
      <c r="BIZ288" s="192"/>
      <c r="BJA288" s="192"/>
      <c r="BJB288" s="192"/>
      <c r="BJC288" s="192"/>
      <c r="BJD288" s="192"/>
      <c r="BJE288" s="192"/>
      <c r="BJF288" s="192"/>
      <c r="BJG288" s="192"/>
      <c r="BJH288" s="192"/>
      <c r="BJI288" s="192"/>
      <c r="BJJ288" s="192"/>
      <c r="BJK288" s="192"/>
      <c r="BJL288" s="192"/>
      <c r="BJM288" s="192"/>
      <c r="BJN288" s="192"/>
      <c r="BJO288" s="192"/>
      <c r="BJP288" s="192"/>
      <c r="BJQ288" s="192"/>
      <c r="BJR288" s="192"/>
      <c r="BJS288" s="192"/>
      <c r="BJT288" s="192"/>
      <c r="BJU288" s="192"/>
      <c r="BJV288" s="192"/>
      <c r="BJW288" s="192"/>
      <c r="BJX288" s="192"/>
      <c r="BJY288" s="192"/>
      <c r="BJZ288" s="192"/>
      <c r="BKA288" s="192"/>
      <c r="BKB288" s="192"/>
      <c r="BKC288" s="192"/>
      <c r="BKD288" s="192"/>
      <c r="BKE288" s="192"/>
      <c r="BKF288" s="192"/>
      <c r="BKG288" s="192"/>
      <c r="BKH288" s="192"/>
      <c r="BKI288" s="192"/>
      <c r="BKJ288" s="192"/>
      <c r="BKK288" s="192"/>
      <c r="BKL288" s="192"/>
      <c r="BKM288" s="192"/>
      <c r="BKN288" s="192"/>
      <c r="BKO288" s="192"/>
      <c r="BKP288" s="192"/>
      <c r="BKQ288" s="192"/>
      <c r="BKR288" s="192"/>
      <c r="BKS288" s="192"/>
      <c r="BKT288" s="192"/>
      <c r="BKU288" s="192"/>
      <c r="BKV288" s="192"/>
      <c r="BKW288" s="192"/>
      <c r="BKX288" s="192"/>
      <c r="BKY288" s="192"/>
      <c r="BKZ288" s="192"/>
      <c r="BLA288" s="192"/>
      <c r="BLB288" s="192"/>
      <c r="BLC288" s="192"/>
      <c r="BLD288" s="192"/>
      <c r="BLE288" s="192"/>
      <c r="BLF288" s="192"/>
      <c r="BLG288" s="192"/>
      <c r="BLH288" s="192"/>
      <c r="BLI288" s="192"/>
      <c r="BLJ288" s="192"/>
      <c r="BLK288" s="192"/>
      <c r="BLL288" s="192"/>
      <c r="BLM288" s="192"/>
      <c r="BLN288" s="192"/>
      <c r="BLO288" s="192"/>
      <c r="BLP288" s="192"/>
      <c r="BLQ288" s="192"/>
      <c r="BLR288" s="192"/>
      <c r="BLS288" s="192"/>
      <c r="BLT288" s="192"/>
      <c r="BLU288" s="192"/>
      <c r="BLV288" s="192"/>
      <c r="BLW288" s="192"/>
      <c r="BLX288" s="192"/>
      <c r="BLY288" s="192"/>
      <c r="BLZ288" s="192"/>
      <c r="BMA288" s="192"/>
      <c r="BMB288" s="192"/>
      <c r="BMC288" s="192"/>
      <c r="BMD288" s="192"/>
      <c r="BME288" s="192"/>
      <c r="BMF288" s="192"/>
      <c r="BMG288" s="192"/>
      <c r="BMH288" s="192"/>
      <c r="BMI288" s="192"/>
      <c r="BMJ288" s="192"/>
      <c r="BMK288" s="192"/>
      <c r="BML288" s="192"/>
      <c r="BMM288" s="192"/>
      <c r="BMN288" s="192"/>
      <c r="BMO288" s="192"/>
      <c r="BMP288" s="192"/>
      <c r="BMQ288" s="192"/>
      <c r="BMR288" s="192"/>
      <c r="BMS288" s="192"/>
      <c r="BMT288" s="192"/>
      <c r="BMU288" s="192"/>
      <c r="BMV288" s="192"/>
      <c r="BMW288" s="192"/>
      <c r="BMX288" s="192"/>
      <c r="BMY288" s="192"/>
      <c r="BMZ288" s="192"/>
      <c r="BNA288" s="192"/>
      <c r="BNB288" s="192"/>
      <c r="BNC288" s="192"/>
      <c r="BND288" s="192"/>
      <c r="BNE288" s="192"/>
      <c r="BNF288" s="192"/>
      <c r="BNG288" s="192"/>
      <c r="BNH288" s="192"/>
      <c r="BNI288" s="192"/>
      <c r="BNJ288" s="192"/>
      <c r="BNK288" s="192"/>
      <c r="BNL288" s="192"/>
      <c r="BNM288" s="192"/>
      <c r="BNN288" s="192"/>
      <c r="BNO288" s="192"/>
      <c r="BNP288" s="192"/>
      <c r="BNQ288" s="192"/>
      <c r="BNR288" s="192"/>
      <c r="BNS288" s="192"/>
      <c r="BNT288" s="192"/>
      <c r="BNU288" s="192"/>
      <c r="BNV288" s="192"/>
      <c r="BNW288" s="192"/>
      <c r="BNX288" s="192"/>
      <c r="BNY288" s="192"/>
      <c r="BNZ288" s="192"/>
      <c r="BOA288" s="192"/>
      <c r="BOB288" s="192"/>
      <c r="BOC288" s="192"/>
      <c r="BOD288" s="192"/>
      <c r="BOE288" s="192"/>
      <c r="BOF288" s="192"/>
      <c r="BOG288" s="192"/>
      <c r="BOH288" s="192"/>
      <c r="BOI288" s="192"/>
      <c r="BOJ288" s="192"/>
      <c r="BOK288" s="192"/>
      <c r="BOL288" s="192"/>
      <c r="BOM288" s="192"/>
      <c r="BON288" s="192"/>
      <c r="BOO288" s="192"/>
      <c r="BOP288" s="192"/>
      <c r="BOQ288" s="192"/>
      <c r="BOR288" s="192"/>
      <c r="BOS288" s="192"/>
      <c r="BOT288" s="192"/>
      <c r="BOU288" s="192"/>
      <c r="BOV288" s="192"/>
      <c r="BOW288" s="192"/>
      <c r="BOX288" s="192"/>
      <c r="BOY288" s="192"/>
      <c r="BOZ288" s="192"/>
      <c r="BPA288" s="192"/>
      <c r="BPB288" s="192"/>
      <c r="BPC288" s="192"/>
      <c r="BPD288" s="192"/>
      <c r="BPE288" s="192"/>
      <c r="BPF288" s="192"/>
      <c r="BPG288" s="192"/>
      <c r="BPH288" s="192"/>
      <c r="BPI288" s="192"/>
      <c r="BPJ288" s="192"/>
      <c r="BPK288" s="192"/>
      <c r="BPL288" s="192"/>
      <c r="BPM288" s="192"/>
      <c r="BPN288" s="192"/>
      <c r="BPO288" s="192"/>
      <c r="BPP288" s="192"/>
      <c r="BPQ288" s="192"/>
      <c r="BPR288" s="192"/>
      <c r="BPS288" s="192"/>
      <c r="BPT288" s="192"/>
      <c r="BPU288" s="192"/>
      <c r="BPV288" s="192"/>
      <c r="BPW288" s="192"/>
      <c r="BPX288" s="192"/>
      <c r="BPY288" s="192"/>
      <c r="BPZ288" s="192"/>
      <c r="BQA288" s="192"/>
      <c r="BQB288" s="192"/>
      <c r="BQC288" s="192"/>
      <c r="BQD288" s="192"/>
      <c r="BQE288" s="192"/>
      <c r="BQF288" s="192"/>
      <c r="BQG288" s="192"/>
      <c r="BQH288" s="192"/>
      <c r="BQI288" s="192"/>
      <c r="BQJ288" s="192"/>
      <c r="BQK288" s="192"/>
      <c r="BQL288" s="192"/>
      <c r="BQM288" s="192"/>
      <c r="BQN288" s="192"/>
      <c r="BQO288" s="192"/>
      <c r="BQP288" s="192"/>
      <c r="BQQ288" s="192"/>
      <c r="BQR288" s="192"/>
      <c r="BQS288" s="192"/>
      <c r="BQT288" s="192"/>
      <c r="BQU288" s="192"/>
      <c r="BQV288" s="192"/>
      <c r="BQW288" s="192"/>
      <c r="BQX288" s="192"/>
      <c r="BQY288" s="192"/>
      <c r="BQZ288" s="192"/>
      <c r="BRA288" s="192"/>
      <c r="BRB288" s="192"/>
      <c r="BRC288" s="192"/>
      <c r="BRD288" s="192"/>
      <c r="BRE288" s="192"/>
      <c r="BRF288" s="192"/>
      <c r="BRG288" s="192"/>
      <c r="BRH288" s="192"/>
      <c r="BRI288" s="192"/>
      <c r="BRJ288" s="192"/>
      <c r="BRK288" s="192"/>
      <c r="BRL288" s="192"/>
      <c r="BRM288" s="192"/>
      <c r="BRN288" s="192"/>
      <c r="BRO288" s="192"/>
      <c r="BRP288" s="192"/>
      <c r="BRQ288" s="192"/>
      <c r="BRR288" s="192"/>
      <c r="BRS288" s="192"/>
      <c r="BRT288" s="192"/>
      <c r="BRU288" s="192"/>
      <c r="BRV288" s="192"/>
      <c r="BRW288" s="192"/>
      <c r="BRX288" s="192"/>
      <c r="BRY288" s="192"/>
      <c r="BRZ288" s="192"/>
      <c r="BSA288" s="192"/>
      <c r="BSB288" s="192"/>
      <c r="BSC288" s="192"/>
      <c r="BSD288" s="192"/>
      <c r="BSE288" s="192"/>
      <c r="BSF288" s="192"/>
      <c r="BSG288" s="192"/>
      <c r="BSH288" s="192"/>
      <c r="BSI288" s="192"/>
      <c r="BSJ288" s="192"/>
      <c r="BSK288" s="192"/>
      <c r="BSL288" s="192"/>
      <c r="BSM288" s="192"/>
      <c r="BSN288" s="192"/>
      <c r="BSO288" s="192"/>
      <c r="BSP288" s="192"/>
      <c r="BSQ288" s="192"/>
      <c r="BSR288" s="192"/>
      <c r="BSS288" s="192"/>
      <c r="BST288" s="192"/>
      <c r="BSU288" s="192"/>
      <c r="BSV288" s="192"/>
      <c r="BSW288" s="192"/>
      <c r="BSX288" s="192"/>
      <c r="BSY288" s="192"/>
      <c r="BSZ288" s="192"/>
      <c r="BTA288" s="192"/>
      <c r="BTB288" s="192"/>
      <c r="BTC288" s="192"/>
      <c r="BTD288" s="192"/>
      <c r="BTE288" s="192"/>
      <c r="BTF288" s="192"/>
      <c r="BTG288" s="192"/>
      <c r="BTH288" s="192"/>
      <c r="BTI288" s="192"/>
      <c r="BTJ288" s="192"/>
      <c r="BTK288" s="192"/>
      <c r="BTL288" s="192"/>
      <c r="BTM288" s="192"/>
      <c r="BTN288" s="192"/>
      <c r="BTO288" s="192"/>
      <c r="BTP288" s="192"/>
      <c r="BTQ288" s="192"/>
      <c r="BTR288" s="192"/>
      <c r="BTS288" s="192"/>
      <c r="BTT288" s="192"/>
      <c r="BTU288" s="192"/>
      <c r="BTV288" s="192"/>
      <c r="BTW288" s="192"/>
      <c r="BTX288" s="192"/>
      <c r="BTY288" s="192"/>
      <c r="BTZ288" s="192"/>
      <c r="BUA288" s="192"/>
      <c r="BUB288" s="192"/>
      <c r="BUC288" s="192"/>
      <c r="BUD288" s="192"/>
      <c r="BUE288" s="192"/>
      <c r="BUF288" s="192"/>
      <c r="BUG288" s="192"/>
      <c r="BUH288" s="192"/>
      <c r="BUI288" s="192"/>
      <c r="BUJ288" s="192"/>
      <c r="BUK288" s="192"/>
      <c r="BUL288" s="192"/>
      <c r="BUM288" s="192"/>
      <c r="BUN288" s="192"/>
      <c r="BUO288" s="192"/>
      <c r="BUP288" s="192"/>
      <c r="BUQ288" s="192"/>
      <c r="BUR288" s="192"/>
      <c r="BUS288" s="192"/>
      <c r="BUT288" s="192"/>
      <c r="BUU288" s="192"/>
      <c r="BUV288" s="192"/>
      <c r="BUW288" s="192"/>
      <c r="BUX288" s="192"/>
      <c r="BUY288" s="192"/>
      <c r="BUZ288" s="192"/>
      <c r="BVA288" s="192"/>
      <c r="BVB288" s="192"/>
      <c r="BVC288" s="192"/>
      <c r="BVD288" s="192"/>
      <c r="BVE288" s="192"/>
      <c r="BVF288" s="192"/>
      <c r="BVG288" s="192"/>
      <c r="BVH288" s="192"/>
      <c r="BVI288" s="192"/>
      <c r="BVJ288" s="192"/>
      <c r="BVK288" s="192"/>
      <c r="BVL288" s="192"/>
      <c r="BVM288" s="192"/>
      <c r="BVN288" s="192"/>
      <c r="BVO288" s="192"/>
      <c r="BVP288" s="192"/>
      <c r="BVQ288" s="192"/>
      <c r="BVR288" s="192"/>
      <c r="BVS288" s="192"/>
      <c r="BVT288" s="192"/>
      <c r="BVU288" s="192"/>
      <c r="BVV288" s="192"/>
      <c r="BVW288" s="192"/>
      <c r="BVX288" s="192"/>
      <c r="BVY288" s="192"/>
      <c r="BVZ288" s="192"/>
      <c r="BWA288" s="192"/>
      <c r="BWB288" s="192"/>
      <c r="BWC288" s="192"/>
      <c r="BWD288" s="192"/>
      <c r="BWE288" s="192"/>
      <c r="BWF288" s="192"/>
      <c r="BWG288" s="192"/>
      <c r="BWH288" s="192"/>
      <c r="BWI288" s="192"/>
      <c r="BWJ288" s="192"/>
      <c r="BWK288" s="192"/>
      <c r="BWL288" s="192"/>
      <c r="BWM288" s="192"/>
      <c r="BWN288" s="192"/>
      <c r="BWO288" s="192"/>
      <c r="BWP288" s="192"/>
      <c r="BWQ288" s="192"/>
      <c r="BWR288" s="192"/>
      <c r="BWS288" s="192"/>
      <c r="BWT288" s="192"/>
      <c r="BWU288" s="192"/>
      <c r="BWV288" s="192"/>
      <c r="BWW288" s="192"/>
      <c r="BWX288" s="192"/>
      <c r="BWY288" s="192"/>
      <c r="BWZ288" s="192"/>
      <c r="BXA288" s="192"/>
      <c r="BXB288" s="192"/>
      <c r="BXC288" s="192"/>
      <c r="BXD288" s="192"/>
      <c r="BXE288" s="192"/>
      <c r="BXF288" s="192"/>
      <c r="BXG288" s="192"/>
      <c r="BXH288" s="192"/>
      <c r="BXI288" s="192"/>
      <c r="BXJ288" s="192"/>
      <c r="BXK288" s="192"/>
      <c r="BXL288" s="192"/>
      <c r="BXM288" s="192"/>
      <c r="BXN288" s="192"/>
      <c r="BXO288" s="192"/>
      <c r="BXP288" s="192"/>
      <c r="BXQ288" s="192"/>
      <c r="BXR288" s="192"/>
      <c r="BXS288" s="192"/>
      <c r="BXT288" s="192"/>
      <c r="BXU288" s="192"/>
      <c r="BXV288" s="192"/>
      <c r="BXW288" s="192"/>
      <c r="BXX288" s="192"/>
      <c r="BXY288" s="192"/>
      <c r="BXZ288" s="192"/>
      <c r="BYA288" s="192"/>
      <c r="BYB288" s="192"/>
      <c r="BYC288" s="192"/>
      <c r="BYD288" s="192"/>
      <c r="BYE288" s="192"/>
      <c r="BYF288" s="192"/>
      <c r="BYG288" s="192"/>
      <c r="BYH288" s="192"/>
      <c r="BYI288" s="192"/>
      <c r="BYJ288" s="192"/>
      <c r="BYK288" s="192"/>
      <c r="BYL288" s="192"/>
      <c r="BYM288" s="192"/>
      <c r="BYN288" s="192"/>
      <c r="BYO288" s="192"/>
      <c r="BYP288" s="192"/>
      <c r="BYQ288" s="192"/>
      <c r="BYR288" s="192"/>
      <c r="BYS288" s="192"/>
      <c r="BYT288" s="192"/>
      <c r="BYU288" s="192"/>
      <c r="BYV288" s="192"/>
      <c r="BYW288" s="192"/>
      <c r="BYX288" s="192"/>
      <c r="BYY288" s="192"/>
      <c r="BYZ288" s="192"/>
      <c r="BZA288" s="192"/>
      <c r="BZB288" s="192"/>
      <c r="BZC288" s="192"/>
      <c r="BZD288" s="192"/>
      <c r="BZE288" s="192"/>
      <c r="BZF288" s="192"/>
      <c r="BZG288" s="192"/>
      <c r="BZH288" s="192"/>
      <c r="BZI288" s="192"/>
      <c r="BZJ288" s="192"/>
      <c r="BZK288" s="192"/>
      <c r="BZL288" s="192"/>
      <c r="BZM288" s="192"/>
      <c r="BZN288" s="192"/>
      <c r="BZO288" s="192"/>
      <c r="BZP288" s="192"/>
      <c r="BZQ288" s="192"/>
      <c r="BZR288" s="192"/>
      <c r="BZS288" s="192"/>
      <c r="BZT288" s="192"/>
      <c r="BZU288" s="192"/>
      <c r="BZV288" s="192"/>
      <c r="BZW288" s="192"/>
      <c r="BZX288" s="192"/>
      <c r="BZY288" s="192"/>
      <c r="BZZ288" s="192"/>
      <c r="CAA288" s="192"/>
      <c r="CAB288" s="192"/>
      <c r="CAC288" s="192"/>
      <c r="CAD288" s="192"/>
      <c r="CAE288" s="192"/>
      <c r="CAF288" s="192"/>
      <c r="CAG288" s="192"/>
      <c r="CAH288" s="192"/>
      <c r="CAI288" s="192"/>
      <c r="CAJ288" s="192"/>
      <c r="CAK288" s="192"/>
      <c r="CAL288" s="192"/>
      <c r="CAM288" s="192"/>
      <c r="CAN288" s="192"/>
      <c r="CAO288" s="192"/>
      <c r="CAP288" s="192"/>
      <c r="CAQ288" s="192"/>
      <c r="CAR288" s="192"/>
      <c r="CAS288" s="192"/>
      <c r="CAT288" s="192"/>
      <c r="CAU288" s="192"/>
      <c r="CAV288" s="192"/>
      <c r="CAW288" s="192"/>
      <c r="CAX288" s="192"/>
      <c r="CAY288" s="192"/>
      <c r="CAZ288" s="192"/>
      <c r="CBA288" s="192"/>
      <c r="CBB288" s="192"/>
      <c r="CBC288" s="192"/>
      <c r="CBD288" s="192"/>
      <c r="CBE288" s="192"/>
      <c r="CBF288" s="192"/>
      <c r="CBG288" s="192"/>
      <c r="CBH288" s="192"/>
      <c r="CBI288" s="192"/>
      <c r="CBJ288" s="192"/>
      <c r="CBK288" s="192"/>
      <c r="CBL288" s="192"/>
      <c r="CBM288" s="192"/>
      <c r="CBN288" s="192"/>
      <c r="CBO288" s="192"/>
      <c r="CBP288" s="192"/>
      <c r="CBQ288" s="192"/>
      <c r="CBR288" s="192"/>
      <c r="CBS288" s="192"/>
      <c r="CBT288" s="192"/>
      <c r="CBU288" s="192"/>
      <c r="CBV288" s="192"/>
      <c r="CBW288" s="192"/>
      <c r="CBX288" s="192"/>
      <c r="CBY288" s="192"/>
      <c r="CBZ288" s="192"/>
      <c r="CCA288" s="192"/>
      <c r="CCB288" s="192"/>
      <c r="CCC288" s="192"/>
      <c r="CCD288" s="192"/>
      <c r="CCE288" s="192"/>
      <c r="CCF288" s="192"/>
      <c r="CCG288" s="192"/>
      <c r="CCH288" s="192"/>
      <c r="CCI288" s="192"/>
      <c r="CCJ288" s="192"/>
      <c r="CCK288" s="192"/>
      <c r="CCL288" s="192"/>
      <c r="CCM288" s="192"/>
      <c r="CCN288" s="192"/>
      <c r="CCO288" s="192"/>
      <c r="CCP288" s="192"/>
      <c r="CCQ288" s="192"/>
      <c r="CCR288" s="192"/>
      <c r="CCS288" s="192"/>
      <c r="CCT288" s="192"/>
      <c r="CCU288" s="192"/>
      <c r="CCV288" s="192"/>
      <c r="CCW288" s="192"/>
      <c r="CCX288" s="192"/>
      <c r="CCY288" s="192"/>
      <c r="CCZ288" s="192"/>
      <c r="CDA288" s="192"/>
      <c r="CDB288" s="192"/>
      <c r="CDC288" s="192"/>
      <c r="CDD288" s="192"/>
      <c r="CDE288" s="192"/>
      <c r="CDF288" s="192"/>
      <c r="CDG288" s="192"/>
      <c r="CDH288" s="192"/>
      <c r="CDI288" s="192"/>
      <c r="CDJ288" s="192"/>
      <c r="CDK288" s="192"/>
      <c r="CDL288" s="192"/>
      <c r="CDM288" s="192"/>
      <c r="CDN288" s="192"/>
      <c r="CDO288" s="192"/>
      <c r="CDP288" s="192"/>
      <c r="CDQ288" s="192"/>
      <c r="CDR288" s="192"/>
      <c r="CDS288" s="192"/>
      <c r="CDT288" s="192"/>
      <c r="CDU288" s="192"/>
      <c r="CDV288" s="192"/>
      <c r="CDW288" s="192"/>
      <c r="CDX288" s="192"/>
      <c r="CDY288" s="192"/>
      <c r="CDZ288" s="192"/>
      <c r="CEA288" s="192"/>
      <c r="CEB288" s="192"/>
      <c r="CEC288" s="192"/>
      <c r="CED288" s="192"/>
      <c r="CEE288" s="192"/>
      <c r="CEF288" s="192"/>
      <c r="CEG288" s="192"/>
      <c r="CEH288" s="192"/>
      <c r="CEI288" s="192"/>
      <c r="CEJ288" s="192"/>
      <c r="CEK288" s="192"/>
      <c r="CEL288" s="192"/>
      <c r="CEM288" s="192"/>
      <c r="CEN288" s="192"/>
      <c r="CEO288" s="192"/>
      <c r="CEP288" s="192"/>
      <c r="CEQ288" s="192"/>
      <c r="CER288" s="192"/>
      <c r="CES288" s="192"/>
      <c r="CET288" s="192"/>
      <c r="CEU288" s="192"/>
      <c r="CEV288" s="192"/>
      <c r="CEW288" s="192"/>
      <c r="CEX288" s="192"/>
      <c r="CEY288" s="192"/>
      <c r="CEZ288" s="192"/>
      <c r="CFA288" s="192"/>
      <c r="CFB288" s="192"/>
      <c r="CFC288" s="192"/>
      <c r="CFD288" s="192"/>
      <c r="CFE288" s="192"/>
      <c r="CFF288" s="192"/>
      <c r="CFG288" s="192"/>
      <c r="CFH288" s="192"/>
      <c r="CFI288" s="192"/>
      <c r="CFJ288" s="192"/>
      <c r="CFK288" s="192"/>
      <c r="CFL288" s="192"/>
      <c r="CFM288" s="192"/>
      <c r="CFN288" s="192"/>
      <c r="CFO288" s="192"/>
      <c r="CFP288" s="192"/>
      <c r="CFQ288" s="192"/>
      <c r="CFR288" s="192"/>
      <c r="CFS288" s="192"/>
      <c r="CFT288" s="192"/>
      <c r="CFU288" s="192"/>
      <c r="CFV288" s="192"/>
      <c r="CFW288" s="192"/>
      <c r="CFX288" s="192"/>
      <c r="CFY288" s="192"/>
      <c r="CFZ288" s="192"/>
      <c r="CGA288" s="192"/>
      <c r="CGB288" s="192"/>
      <c r="CGC288" s="192"/>
      <c r="CGD288" s="192"/>
      <c r="CGE288" s="192"/>
      <c r="CGF288" s="192"/>
      <c r="CGG288" s="192"/>
      <c r="CGH288" s="192"/>
      <c r="CGI288" s="192"/>
      <c r="CGJ288" s="192"/>
      <c r="CGK288" s="192"/>
      <c r="CGL288" s="192"/>
      <c r="CGM288" s="192"/>
      <c r="CGN288" s="192"/>
      <c r="CGO288" s="192"/>
      <c r="CGP288" s="192"/>
      <c r="CGQ288" s="192"/>
      <c r="CGR288" s="192"/>
      <c r="CGS288" s="192"/>
      <c r="CGT288" s="192"/>
      <c r="CGU288" s="192"/>
      <c r="CGV288" s="192"/>
      <c r="CGW288" s="192"/>
      <c r="CGX288" s="192"/>
      <c r="CGY288" s="192"/>
      <c r="CGZ288" s="192"/>
      <c r="CHA288" s="192"/>
      <c r="CHB288" s="192"/>
      <c r="CHC288" s="192"/>
      <c r="CHD288" s="192"/>
      <c r="CHE288" s="192"/>
      <c r="CHF288" s="192"/>
      <c r="CHG288" s="192"/>
      <c r="CHH288" s="192"/>
      <c r="CHI288" s="192"/>
      <c r="CHJ288" s="192"/>
      <c r="CHK288" s="192"/>
      <c r="CHL288" s="192"/>
      <c r="CHM288" s="192"/>
      <c r="CHN288" s="192"/>
      <c r="CHO288" s="192"/>
      <c r="CHP288" s="192"/>
      <c r="CHQ288" s="192"/>
      <c r="CHR288" s="192"/>
      <c r="CHS288" s="192"/>
      <c r="CHT288" s="192"/>
      <c r="CHU288" s="192"/>
      <c r="CHV288" s="192"/>
      <c r="CHW288" s="192"/>
      <c r="CHX288" s="192"/>
      <c r="CHY288" s="192"/>
      <c r="CHZ288" s="192"/>
      <c r="CIA288" s="192"/>
      <c r="CIB288" s="192"/>
      <c r="CIC288" s="192"/>
      <c r="CID288" s="192"/>
      <c r="CIE288" s="192"/>
      <c r="CIF288" s="192"/>
      <c r="CIG288" s="192"/>
      <c r="CIH288" s="192"/>
      <c r="CII288" s="192"/>
      <c r="CIJ288" s="192"/>
      <c r="CIK288" s="192"/>
      <c r="CIL288" s="192"/>
      <c r="CIM288" s="192"/>
      <c r="CIN288" s="192"/>
      <c r="CIO288" s="192"/>
      <c r="CIP288" s="192"/>
      <c r="CIQ288" s="192"/>
      <c r="CIR288" s="192"/>
      <c r="CIS288" s="192"/>
      <c r="CIT288" s="192"/>
      <c r="CIU288" s="192"/>
      <c r="CIV288" s="192"/>
      <c r="CIW288" s="192"/>
      <c r="CIX288" s="192"/>
      <c r="CIY288" s="192"/>
      <c r="CIZ288" s="192"/>
      <c r="CJA288" s="192"/>
      <c r="CJB288" s="192"/>
      <c r="CJC288" s="192"/>
      <c r="CJD288" s="192"/>
      <c r="CJE288" s="192"/>
      <c r="CJF288" s="192"/>
      <c r="CJG288" s="192"/>
      <c r="CJH288" s="192"/>
      <c r="CJI288" s="192"/>
      <c r="CJJ288" s="192"/>
      <c r="CJK288" s="192"/>
      <c r="CJL288" s="192"/>
      <c r="CJM288" s="192"/>
      <c r="CJN288" s="192"/>
      <c r="CJO288" s="192"/>
      <c r="CJP288" s="192"/>
      <c r="CJQ288" s="192"/>
      <c r="CJR288" s="192"/>
      <c r="CJS288" s="192"/>
      <c r="CJT288" s="192"/>
      <c r="CJU288" s="192"/>
      <c r="CJV288" s="192"/>
      <c r="CJW288" s="192"/>
      <c r="CJX288" s="192"/>
      <c r="CJY288" s="192"/>
      <c r="CJZ288" s="192"/>
      <c r="CKA288" s="192"/>
      <c r="CKB288" s="192"/>
      <c r="CKC288" s="192"/>
      <c r="CKD288" s="192"/>
      <c r="CKE288" s="192"/>
      <c r="CKF288" s="192"/>
      <c r="CKG288" s="192"/>
      <c r="CKH288" s="192"/>
      <c r="CKI288" s="192"/>
      <c r="CKJ288" s="192"/>
      <c r="CKK288" s="192"/>
      <c r="CKL288" s="192"/>
      <c r="CKM288" s="192"/>
      <c r="CKN288" s="192"/>
      <c r="CKO288" s="192"/>
      <c r="CKP288" s="192"/>
      <c r="CKQ288" s="192"/>
      <c r="CKR288" s="192"/>
      <c r="CKS288" s="192"/>
      <c r="CKT288" s="192"/>
      <c r="CKU288" s="192"/>
      <c r="CKV288" s="192"/>
      <c r="CKW288" s="192"/>
      <c r="CKX288" s="192"/>
      <c r="CKY288" s="192"/>
      <c r="CKZ288" s="192"/>
      <c r="CLA288" s="192"/>
      <c r="CLB288" s="192"/>
      <c r="CLC288" s="192"/>
      <c r="CLD288" s="192"/>
      <c r="CLE288" s="192"/>
      <c r="CLF288" s="192"/>
      <c r="CLG288" s="192"/>
      <c r="CLH288" s="192"/>
      <c r="CLI288" s="192"/>
      <c r="CLJ288" s="192"/>
      <c r="CLK288" s="192"/>
      <c r="CLL288" s="192"/>
      <c r="CLM288" s="192"/>
      <c r="CLN288" s="192"/>
      <c r="CLO288" s="192"/>
      <c r="CLP288" s="192"/>
      <c r="CLQ288" s="192"/>
      <c r="CLR288" s="192"/>
      <c r="CLS288" s="192"/>
      <c r="CLT288" s="192"/>
      <c r="CLU288" s="192"/>
      <c r="CLV288" s="192"/>
      <c r="CLW288" s="192"/>
      <c r="CLX288" s="192"/>
      <c r="CLY288" s="192"/>
      <c r="CLZ288" s="192"/>
      <c r="CMA288" s="192"/>
      <c r="CMB288" s="192"/>
      <c r="CMC288" s="192"/>
      <c r="CMD288" s="192"/>
      <c r="CME288" s="192"/>
      <c r="CMF288" s="192"/>
      <c r="CMG288" s="192"/>
      <c r="CMH288" s="192"/>
      <c r="CMI288" s="192"/>
      <c r="CMJ288" s="192"/>
      <c r="CMK288" s="192"/>
      <c r="CML288" s="192"/>
      <c r="CMM288" s="192"/>
      <c r="CMN288" s="192"/>
      <c r="CMO288" s="192"/>
      <c r="CMP288" s="192"/>
      <c r="CMQ288" s="192"/>
      <c r="CMR288" s="192"/>
      <c r="CMS288" s="192"/>
      <c r="CMT288" s="192"/>
      <c r="CMU288" s="192"/>
      <c r="CMV288" s="192"/>
      <c r="CMW288" s="192"/>
      <c r="CMX288" s="192"/>
      <c r="CMY288" s="192"/>
      <c r="CMZ288" s="192"/>
      <c r="CNA288" s="192"/>
      <c r="CNB288" s="192"/>
      <c r="CNC288" s="192"/>
      <c r="CND288" s="192"/>
      <c r="CNE288" s="192"/>
      <c r="CNF288" s="192"/>
      <c r="CNG288" s="192"/>
      <c r="CNH288" s="192"/>
      <c r="CNI288" s="192"/>
      <c r="CNJ288" s="192"/>
      <c r="CNK288" s="192"/>
      <c r="CNL288" s="192"/>
      <c r="CNM288" s="192"/>
      <c r="CNN288" s="192"/>
      <c r="CNO288" s="192"/>
      <c r="CNP288" s="192"/>
      <c r="CNQ288" s="192"/>
      <c r="CNR288" s="192"/>
      <c r="CNS288" s="192"/>
      <c r="CNT288" s="192"/>
      <c r="CNU288" s="192"/>
      <c r="CNV288" s="192"/>
      <c r="CNW288" s="192"/>
      <c r="CNX288" s="192"/>
      <c r="CNY288" s="192"/>
      <c r="CNZ288" s="192"/>
      <c r="COA288" s="192"/>
      <c r="COB288" s="192"/>
      <c r="COC288" s="192"/>
      <c r="COD288" s="192"/>
      <c r="COE288" s="192"/>
      <c r="COF288" s="192"/>
      <c r="COG288" s="192"/>
      <c r="COH288" s="192"/>
      <c r="COI288" s="192"/>
      <c r="COJ288" s="192"/>
      <c r="COK288" s="192"/>
      <c r="COL288" s="192"/>
      <c r="COM288" s="192"/>
      <c r="CON288" s="192"/>
      <c r="COO288" s="192"/>
      <c r="COP288" s="192"/>
      <c r="COQ288" s="192"/>
      <c r="COR288" s="192"/>
      <c r="COS288" s="192"/>
      <c r="COT288" s="192"/>
      <c r="COU288" s="192"/>
      <c r="COV288" s="192"/>
      <c r="COW288" s="192"/>
      <c r="COX288" s="192"/>
      <c r="COY288" s="192"/>
      <c r="COZ288" s="192"/>
      <c r="CPA288" s="192"/>
      <c r="CPB288" s="192"/>
      <c r="CPC288" s="192"/>
      <c r="CPD288" s="192"/>
      <c r="CPE288" s="192"/>
      <c r="CPF288" s="192"/>
      <c r="CPG288" s="192"/>
      <c r="CPH288" s="192"/>
      <c r="CPI288" s="192"/>
      <c r="CPJ288" s="192"/>
      <c r="CPK288" s="192"/>
      <c r="CPL288" s="192"/>
      <c r="CPM288" s="192"/>
      <c r="CPN288" s="192"/>
      <c r="CPO288" s="192"/>
      <c r="CPP288" s="192"/>
      <c r="CPQ288" s="192"/>
      <c r="CPR288" s="192"/>
      <c r="CPS288" s="192"/>
      <c r="CPT288" s="192"/>
      <c r="CPU288" s="192"/>
      <c r="CPV288" s="192"/>
      <c r="CPW288" s="192"/>
      <c r="CPX288" s="192"/>
      <c r="CPY288" s="192"/>
      <c r="CPZ288" s="192"/>
      <c r="CQA288" s="192"/>
      <c r="CQB288" s="192"/>
      <c r="CQC288" s="192"/>
      <c r="CQD288" s="192"/>
      <c r="CQE288" s="192"/>
      <c r="CQF288" s="192"/>
      <c r="CQG288" s="192"/>
      <c r="CQH288" s="192"/>
      <c r="CQI288" s="192"/>
      <c r="CQJ288" s="192"/>
      <c r="CQK288" s="192"/>
      <c r="CQL288" s="192"/>
      <c r="CQM288" s="192"/>
      <c r="CQN288" s="192"/>
      <c r="CQO288" s="192"/>
      <c r="CQP288" s="192"/>
      <c r="CQQ288" s="192"/>
      <c r="CQR288" s="192"/>
      <c r="CQS288" s="192"/>
      <c r="CQT288" s="192"/>
      <c r="CQU288" s="192"/>
      <c r="CQV288" s="192"/>
      <c r="CQW288" s="192"/>
      <c r="CQX288" s="192"/>
      <c r="CQY288" s="192"/>
      <c r="CQZ288" s="192"/>
      <c r="CRA288" s="192"/>
      <c r="CRB288" s="192"/>
      <c r="CRC288" s="192"/>
      <c r="CRD288" s="192"/>
      <c r="CRE288" s="192"/>
      <c r="CRF288" s="192"/>
      <c r="CRG288" s="192"/>
      <c r="CRH288" s="192"/>
      <c r="CRI288" s="192"/>
      <c r="CRJ288" s="192"/>
      <c r="CRK288" s="192"/>
      <c r="CRL288" s="192"/>
      <c r="CRM288" s="192"/>
      <c r="CRN288" s="192"/>
      <c r="CRO288" s="192"/>
      <c r="CRP288" s="192"/>
      <c r="CRQ288" s="192"/>
      <c r="CRR288" s="192"/>
      <c r="CRS288" s="192"/>
      <c r="CRT288" s="192"/>
      <c r="CRU288" s="192"/>
      <c r="CRV288" s="192"/>
      <c r="CRW288" s="192"/>
      <c r="CRX288" s="192"/>
      <c r="CRY288" s="192"/>
      <c r="CRZ288" s="192"/>
      <c r="CSA288" s="192"/>
      <c r="CSB288" s="192"/>
      <c r="CSC288" s="192"/>
      <c r="CSD288" s="192"/>
      <c r="CSE288" s="192"/>
      <c r="CSF288" s="192"/>
      <c r="CSG288" s="192"/>
      <c r="CSH288" s="192"/>
      <c r="CSI288" s="192"/>
      <c r="CSJ288" s="192"/>
      <c r="CSK288" s="192"/>
      <c r="CSL288" s="192"/>
      <c r="CSM288" s="192"/>
      <c r="CSN288" s="192"/>
      <c r="CSO288" s="192"/>
      <c r="CSP288" s="192"/>
      <c r="CSQ288" s="192"/>
      <c r="CSR288" s="192"/>
      <c r="CSS288" s="192"/>
      <c r="CST288" s="192"/>
      <c r="CSU288" s="192"/>
      <c r="CSV288" s="192"/>
      <c r="CSW288" s="192"/>
      <c r="CSX288" s="192"/>
      <c r="CSY288" s="192"/>
      <c r="CSZ288" s="192"/>
      <c r="CTA288" s="192"/>
      <c r="CTB288" s="192"/>
      <c r="CTC288" s="192"/>
      <c r="CTD288" s="192"/>
      <c r="CTE288" s="192"/>
      <c r="CTF288" s="192"/>
      <c r="CTG288" s="192"/>
      <c r="CTH288" s="192"/>
      <c r="CTI288" s="192"/>
      <c r="CTJ288" s="192"/>
      <c r="CTK288" s="192"/>
      <c r="CTL288" s="192"/>
      <c r="CTM288" s="192"/>
      <c r="CTN288" s="192"/>
      <c r="CTO288" s="192"/>
      <c r="CTP288" s="192"/>
      <c r="CTQ288" s="192"/>
      <c r="CTR288" s="192"/>
      <c r="CTS288" s="192"/>
      <c r="CTT288" s="192"/>
      <c r="CTU288" s="192"/>
      <c r="CTV288" s="192"/>
      <c r="CTW288" s="192"/>
      <c r="CTX288" s="192"/>
      <c r="CTY288" s="192"/>
      <c r="CTZ288" s="192"/>
      <c r="CUA288" s="192"/>
      <c r="CUB288" s="192"/>
      <c r="CUC288" s="192"/>
      <c r="CUD288" s="192"/>
      <c r="CUE288" s="192"/>
      <c r="CUF288" s="192"/>
      <c r="CUG288" s="192"/>
      <c r="CUH288" s="192"/>
      <c r="CUI288" s="192"/>
      <c r="CUJ288" s="192"/>
      <c r="CUK288" s="192"/>
      <c r="CUL288" s="192"/>
      <c r="CUM288" s="192"/>
      <c r="CUN288" s="192"/>
      <c r="CUO288" s="192"/>
      <c r="CUP288" s="192"/>
      <c r="CUQ288" s="192"/>
      <c r="CUR288" s="192"/>
      <c r="CUS288" s="192"/>
      <c r="CUT288" s="192"/>
      <c r="CUU288" s="192"/>
      <c r="CUV288" s="192"/>
      <c r="CUW288" s="192"/>
      <c r="CUX288" s="192"/>
      <c r="CUY288" s="192"/>
      <c r="CUZ288" s="192"/>
      <c r="CVA288" s="192"/>
      <c r="CVB288" s="192"/>
      <c r="CVC288" s="192"/>
      <c r="CVD288" s="192"/>
      <c r="CVE288" s="192"/>
      <c r="CVF288" s="192"/>
      <c r="CVG288" s="192"/>
      <c r="CVH288" s="192"/>
      <c r="CVI288" s="192"/>
      <c r="CVJ288" s="192"/>
      <c r="CVK288" s="192"/>
      <c r="CVL288" s="192"/>
      <c r="CVM288" s="192"/>
      <c r="CVN288" s="192"/>
      <c r="CVO288" s="192"/>
      <c r="CVP288" s="192"/>
      <c r="CVQ288" s="192"/>
      <c r="CVR288" s="192"/>
      <c r="CVS288" s="192"/>
      <c r="CVT288" s="192"/>
      <c r="CVU288" s="192"/>
      <c r="CVV288" s="192"/>
      <c r="CVW288" s="192"/>
      <c r="CVX288" s="192"/>
      <c r="CVY288" s="192"/>
      <c r="CVZ288" s="192"/>
      <c r="CWA288" s="192"/>
      <c r="CWB288" s="192"/>
      <c r="CWC288" s="192"/>
      <c r="CWD288" s="192"/>
      <c r="CWE288" s="192"/>
      <c r="CWF288" s="192"/>
      <c r="CWG288" s="192"/>
      <c r="CWH288" s="192"/>
      <c r="CWI288" s="192"/>
      <c r="CWJ288" s="192"/>
      <c r="CWK288" s="192"/>
      <c r="CWL288" s="192"/>
      <c r="CWM288" s="192"/>
      <c r="CWN288" s="192"/>
      <c r="CWO288" s="192"/>
      <c r="CWP288" s="192"/>
      <c r="CWQ288" s="192"/>
      <c r="CWR288" s="192"/>
      <c r="CWS288" s="192"/>
      <c r="CWT288" s="192"/>
      <c r="CWU288" s="192"/>
      <c r="CWV288" s="192"/>
      <c r="CWW288" s="192"/>
      <c r="CWX288" s="192"/>
      <c r="CWY288" s="192"/>
      <c r="CWZ288" s="192"/>
      <c r="CXA288" s="192"/>
      <c r="CXB288" s="192"/>
      <c r="CXC288" s="192"/>
      <c r="CXD288" s="192"/>
      <c r="CXE288" s="192"/>
      <c r="CXF288" s="192"/>
      <c r="CXG288" s="192"/>
      <c r="CXH288" s="192"/>
      <c r="CXI288" s="192"/>
      <c r="CXJ288" s="192"/>
      <c r="CXK288" s="192"/>
      <c r="CXL288" s="192"/>
      <c r="CXM288" s="192"/>
      <c r="CXN288" s="192"/>
      <c r="CXO288" s="192"/>
      <c r="CXP288" s="192"/>
      <c r="CXQ288" s="192"/>
      <c r="CXR288" s="192"/>
      <c r="CXS288" s="192"/>
      <c r="CXT288" s="192"/>
      <c r="CXU288" s="192"/>
      <c r="CXV288" s="192"/>
      <c r="CXW288" s="192"/>
      <c r="CXX288" s="192"/>
      <c r="CXY288" s="192"/>
      <c r="CXZ288" s="192"/>
      <c r="CYA288" s="192"/>
      <c r="CYB288" s="192"/>
      <c r="CYC288" s="192"/>
      <c r="CYD288" s="192"/>
      <c r="CYE288" s="192"/>
      <c r="CYF288" s="192"/>
      <c r="CYG288" s="192"/>
      <c r="CYH288" s="192"/>
      <c r="CYI288" s="192"/>
      <c r="CYJ288" s="192"/>
      <c r="CYK288" s="192"/>
      <c r="CYL288" s="192"/>
      <c r="CYM288" s="192"/>
      <c r="CYN288" s="192"/>
      <c r="CYO288" s="192"/>
      <c r="CYP288" s="192"/>
      <c r="CYQ288" s="192"/>
      <c r="CYR288" s="192"/>
      <c r="CYS288" s="192"/>
      <c r="CYT288" s="192"/>
      <c r="CYU288" s="192"/>
      <c r="CYV288" s="192"/>
      <c r="CYW288" s="192"/>
      <c r="CYX288" s="192"/>
      <c r="CYY288" s="192"/>
      <c r="CYZ288" s="192"/>
      <c r="CZA288" s="192"/>
      <c r="CZB288" s="192"/>
      <c r="CZC288" s="192"/>
      <c r="CZD288" s="192"/>
      <c r="CZE288" s="192"/>
      <c r="CZF288" s="192"/>
      <c r="CZG288" s="192"/>
      <c r="CZH288" s="192"/>
      <c r="CZI288" s="192"/>
      <c r="CZJ288" s="192"/>
      <c r="CZK288" s="192"/>
      <c r="CZL288" s="192"/>
      <c r="CZM288" s="192"/>
      <c r="CZN288" s="192"/>
      <c r="CZO288" s="192"/>
      <c r="CZP288" s="192"/>
      <c r="CZQ288" s="192"/>
      <c r="CZR288" s="192"/>
      <c r="CZS288" s="192"/>
      <c r="CZT288" s="192"/>
      <c r="CZU288" s="192"/>
      <c r="CZV288" s="192"/>
      <c r="CZW288" s="192"/>
      <c r="CZX288" s="192"/>
      <c r="CZY288" s="192"/>
      <c r="CZZ288" s="192"/>
      <c r="DAA288" s="192"/>
      <c r="DAB288" s="192"/>
      <c r="DAC288" s="192"/>
      <c r="DAD288" s="192"/>
      <c r="DAE288" s="192"/>
      <c r="DAF288" s="192"/>
      <c r="DAG288" s="192"/>
      <c r="DAH288" s="192"/>
      <c r="DAI288" s="192"/>
      <c r="DAJ288" s="192"/>
      <c r="DAK288" s="192"/>
      <c r="DAL288" s="192"/>
      <c r="DAM288" s="192"/>
      <c r="DAN288" s="192"/>
      <c r="DAO288" s="192"/>
      <c r="DAP288" s="192"/>
      <c r="DAQ288" s="192"/>
      <c r="DAR288" s="192"/>
      <c r="DAS288" s="192"/>
      <c r="DAT288" s="192"/>
      <c r="DAU288" s="192"/>
      <c r="DAV288" s="192"/>
      <c r="DAW288" s="192"/>
      <c r="DAX288" s="192"/>
      <c r="DAY288" s="192"/>
      <c r="DAZ288" s="192"/>
      <c r="DBA288" s="192"/>
      <c r="DBB288" s="192"/>
      <c r="DBC288" s="192"/>
      <c r="DBD288" s="192"/>
      <c r="DBE288" s="192"/>
      <c r="DBF288" s="192"/>
      <c r="DBG288" s="192"/>
      <c r="DBH288" s="192"/>
      <c r="DBI288" s="192"/>
      <c r="DBJ288" s="192"/>
      <c r="DBK288" s="192"/>
      <c r="DBL288" s="192"/>
      <c r="DBM288" s="192"/>
      <c r="DBN288" s="192"/>
      <c r="DBO288" s="192"/>
      <c r="DBP288" s="192"/>
      <c r="DBQ288" s="192"/>
      <c r="DBR288" s="192"/>
      <c r="DBS288" s="192"/>
      <c r="DBT288" s="192"/>
      <c r="DBU288" s="192"/>
      <c r="DBV288" s="192"/>
      <c r="DBW288" s="192"/>
      <c r="DBX288" s="192"/>
      <c r="DBY288" s="192"/>
      <c r="DBZ288" s="192"/>
      <c r="DCA288" s="192"/>
      <c r="DCB288" s="192"/>
      <c r="DCC288" s="192"/>
      <c r="DCD288" s="192"/>
      <c r="DCE288" s="192"/>
      <c r="DCF288" s="192"/>
      <c r="DCG288" s="192"/>
      <c r="DCH288" s="192"/>
      <c r="DCI288" s="192"/>
      <c r="DCJ288" s="192"/>
      <c r="DCK288" s="192"/>
      <c r="DCL288" s="192"/>
      <c r="DCM288" s="192"/>
      <c r="DCN288" s="192"/>
      <c r="DCO288" s="192"/>
      <c r="DCP288" s="192"/>
      <c r="DCQ288" s="192"/>
      <c r="DCR288" s="192"/>
      <c r="DCS288" s="192"/>
      <c r="DCT288" s="192"/>
      <c r="DCU288" s="192"/>
      <c r="DCV288" s="192"/>
      <c r="DCW288" s="192"/>
      <c r="DCX288" s="192"/>
      <c r="DCY288" s="192"/>
      <c r="DCZ288" s="192"/>
      <c r="DDA288" s="192"/>
      <c r="DDB288" s="192"/>
      <c r="DDC288" s="192"/>
      <c r="DDD288" s="192"/>
      <c r="DDE288" s="192"/>
      <c r="DDF288" s="192"/>
      <c r="DDG288" s="192"/>
      <c r="DDH288" s="192"/>
      <c r="DDI288" s="192"/>
      <c r="DDJ288" s="192"/>
      <c r="DDK288" s="192"/>
      <c r="DDL288" s="192"/>
      <c r="DDM288" s="192"/>
      <c r="DDN288" s="192"/>
      <c r="DDO288" s="192"/>
      <c r="DDP288" s="192"/>
      <c r="DDQ288" s="192"/>
      <c r="DDR288" s="192"/>
      <c r="DDS288" s="192"/>
      <c r="DDT288" s="192"/>
      <c r="DDU288" s="192"/>
      <c r="DDV288" s="192"/>
      <c r="DDW288" s="192"/>
      <c r="DDX288" s="192"/>
      <c r="DDY288" s="192"/>
      <c r="DDZ288" s="192"/>
      <c r="DEA288" s="192"/>
      <c r="DEB288" s="192"/>
      <c r="DEC288" s="192"/>
      <c r="DED288" s="192"/>
      <c r="DEE288" s="192"/>
      <c r="DEF288" s="192"/>
      <c r="DEG288" s="192"/>
      <c r="DEH288" s="192"/>
      <c r="DEI288" s="192"/>
      <c r="DEJ288" s="192"/>
      <c r="DEK288" s="192"/>
      <c r="DEL288" s="192"/>
      <c r="DEM288" s="192"/>
      <c r="DEN288" s="192"/>
      <c r="DEO288" s="192"/>
      <c r="DEP288" s="192"/>
      <c r="DEQ288" s="192"/>
      <c r="DER288" s="192"/>
      <c r="DES288" s="192"/>
      <c r="DET288" s="192"/>
      <c r="DEU288" s="192"/>
      <c r="DEV288" s="192"/>
      <c r="DEW288" s="192"/>
      <c r="DEX288" s="192"/>
      <c r="DEY288" s="192"/>
      <c r="DEZ288" s="192"/>
      <c r="DFA288" s="192"/>
      <c r="DFB288" s="192"/>
      <c r="DFC288" s="192"/>
      <c r="DFD288" s="192"/>
      <c r="DFE288" s="192"/>
      <c r="DFF288" s="192"/>
      <c r="DFG288" s="192"/>
      <c r="DFH288" s="192"/>
      <c r="DFI288" s="192"/>
      <c r="DFJ288" s="192"/>
      <c r="DFK288" s="192"/>
      <c r="DFL288" s="192"/>
      <c r="DFM288" s="192"/>
      <c r="DFN288" s="192"/>
      <c r="DFO288" s="192"/>
      <c r="DFP288" s="192"/>
      <c r="DFQ288" s="192"/>
      <c r="DFR288" s="192"/>
      <c r="DFS288" s="192"/>
      <c r="DFT288" s="192"/>
      <c r="DFU288" s="192"/>
      <c r="DFV288" s="192"/>
      <c r="DFW288" s="192"/>
      <c r="DFX288" s="192"/>
      <c r="DFY288" s="192"/>
      <c r="DFZ288" s="192"/>
      <c r="DGA288" s="192"/>
      <c r="DGB288" s="192"/>
      <c r="DGC288" s="192"/>
      <c r="DGD288" s="192"/>
      <c r="DGE288" s="192"/>
      <c r="DGF288" s="192"/>
      <c r="DGG288" s="192"/>
      <c r="DGH288" s="192"/>
      <c r="DGI288" s="192"/>
      <c r="DGJ288" s="192"/>
      <c r="DGK288" s="192"/>
      <c r="DGL288" s="192"/>
      <c r="DGM288" s="192"/>
      <c r="DGN288" s="192"/>
      <c r="DGO288" s="192"/>
      <c r="DGP288" s="192"/>
      <c r="DGQ288" s="192"/>
      <c r="DGR288" s="192"/>
      <c r="DGS288" s="192"/>
      <c r="DGT288" s="192"/>
      <c r="DGU288" s="192"/>
      <c r="DGV288" s="192"/>
      <c r="DGW288" s="192"/>
      <c r="DGX288" s="192"/>
      <c r="DGY288" s="192"/>
      <c r="DGZ288" s="192"/>
      <c r="DHA288" s="192"/>
      <c r="DHB288" s="192"/>
      <c r="DHC288" s="192"/>
      <c r="DHD288" s="192"/>
      <c r="DHE288" s="192"/>
      <c r="DHF288" s="192"/>
      <c r="DHG288" s="192"/>
      <c r="DHH288" s="192"/>
      <c r="DHI288" s="192"/>
      <c r="DHJ288" s="192"/>
      <c r="DHK288" s="192"/>
      <c r="DHL288" s="192"/>
      <c r="DHM288" s="192"/>
      <c r="DHN288" s="192"/>
      <c r="DHO288" s="192"/>
      <c r="DHP288" s="192"/>
      <c r="DHQ288" s="192"/>
      <c r="DHR288" s="192"/>
      <c r="DHS288" s="192"/>
      <c r="DHT288" s="192"/>
      <c r="DHU288" s="192"/>
      <c r="DHV288" s="192"/>
      <c r="DHW288" s="192"/>
      <c r="DHX288" s="192"/>
      <c r="DHY288" s="192"/>
      <c r="DHZ288" s="192"/>
      <c r="DIA288" s="192"/>
      <c r="DIB288" s="192"/>
      <c r="DIC288" s="192"/>
      <c r="DID288" s="192"/>
      <c r="DIE288" s="192"/>
      <c r="DIF288" s="192"/>
      <c r="DIG288" s="192"/>
      <c r="DIH288" s="192"/>
      <c r="DII288" s="192"/>
      <c r="DIJ288" s="192"/>
      <c r="DIK288" s="192"/>
      <c r="DIL288" s="192"/>
      <c r="DIM288" s="192"/>
      <c r="DIN288" s="192"/>
      <c r="DIO288" s="192"/>
      <c r="DIP288" s="192"/>
      <c r="DIQ288" s="192"/>
      <c r="DIR288" s="192"/>
      <c r="DIS288" s="192"/>
      <c r="DIT288" s="192"/>
      <c r="DIU288" s="192"/>
      <c r="DIV288" s="192"/>
      <c r="DIW288" s="192"/>
      <c r="DIX288" s="192"/>
      <c r="DIY288" s="192"/>
      <c r="DIZ288" s="192"/>
      <c r="DJA288" s="192"/>
      <c r="DJB288" s="192"/>
      <c r="DJC288" s="192"/>
      <c r="DJD288" s="192"/>
      <c r="DJE288" s="192"/>
      <c r="DJF288" s="192"/>
      <c r="DJG288" s="192"/>
      <c r="DJH288" s="192"/>
      <c r="DJI288" s="192"/>
      <c r="DJJ288" s="192"/>
      <c r="DJK288" s="192"/>
      <c r="DJL288" s="192"/>
      <c r="DJM288" s="192"/>
      <c r="DJN288" s="192"/>
      <c r="DJO288" s="192"/>
      <c r="DJP288" s="192"/>
      <c r="DJQ288" s="192"/>
      <c r="DJR288" s="192"/>
      <c r="DJS288" s="192"/>
      <c r="DJT288" s="192"/>
      <c r="DJU288" s="192"/>
      <c r="DJV288" s="192"/>
      <c r="DJW288" s="192"/>
      <c r="DJX288" s="192"/>
      <c r="DJY288" s="192"/>
      <c r="DJZ288" s="192"/>
      <c r="DKA288" s="192"/>
      <c r="DKB288" s="192"/>
      <c r="DKC288" s="192"/>
      <c r="DKD288" s="192"/>
      <c r="DKE288" s="192"/>
      <c r="DKF288" s="192"/>
      <c r="DKG288" s="192"/>
      <c r="DKH288" s="192"/>
      <c r="DKI288" s="192"/>
      <c r="DKJ288" s="192"/>
      <c r="DKK288" s="192"/>
      <c r="DKL288" s="192"/>
      <c r="DKM288" s="192"/>
      <c r="DKN288" s="192"/>
      <c r="DKO288" s="192"/>
      <c r="DKP288" s="192"/>
      <c r="DKQ288" s="192"/>
      <c r="DKR288" s="192"/>
      <c r="DKS288" s="192"/>
      <c r="DKT288" s="192"/>
      <c r="DKU288" s="192"/>
      <c r="DKV288" s="192"/>
      <c r="DKW288" s="192"/>
      <c r="DKX288" s="192"/>
      <c r="DKY288" s="192"/>
      <c r="DKZ288" s="192"/>
      <c r="DLA288" s="192"/>
      <c r="DLB288" s="192"/>
      <c r="DLC288" s="192"/>
      <c r="DLD288" s="192"/>
      <c r="DLE288" s="192"/>
      <c r="DLF288" s="192"/>
      <c r="DLG288" s="192"/>
      <c r="DLH288" s="192"/>
      <c r="DLI288" s="192"/>
      <c r="DLJ288" s="192"/>
      <c r="DLK288" s="192"/>
      <c r="DLL288" s="192"/>
      <c r="DLM288" s="192"/>
      <c r="DLN288" s="192"/>
      <c r="DLO288" s="192"/>
      <c r="DLP288" s="192"/>
      <c r="DLQ288" s="192"/>
      <c r="DLR288" s="192"/>
      <c r="DLS288" s="192"/>
      <c r="DLT288" s="192"/>
      <c r="DLU288" s="192"/>
      <c r="DLV288" s="192"/>
      <c r="DLW288" s="192"/>
      <c r="DLX288" s="192"/>
      <c r="DLY288" s="192"/>
      <c r="DLZ288" s="192"/>
      <c r="DMA288" s="192"/>
      <c r="DMB288" s="192"/>
      <c r="DMC288" s="192"/>
      <c r="DMD288" s="192"/>
      <c r="DME288" s="192"/>
      <c r="DMF288" s="192"/>
      <c r="DMG288" s="192"/>
      <c r="DMH288" s="192"/>
      <c r="DMI288" s="192"/>
      <c r="DMJ288" s="192"/>
      <c r="DMK288" s="192"/>
      <c r="DML288" s="192"/>
      <c r="DMM288" s="192"/>
      <c r="DMN288" s="192"/>
      <c r="DMO288" s="192"/>
      <c r="DMP288" s="192"/>
      <c r="DMQ288" s="192"/>
      <c r="DMR288" s="192"/>
      <c r="DMS288" s="192"/>
      <c r="DMT288" s="192"/>
      <c r="DMU288" s="192"/>
      <c r="DMV288" s="192"/>
      <c r="DMW288" s="192"/>
      <c r="DMX288" s="192"/>
      <c r="DMY288" s="192"/>
      <c r="DMZ288" s="192"/>
      <c r="DNA288" s="192"/>
      <c r="DNB288" s="192"/>
      <c r="DNC288" s="192"/>
      <c r="DND288" s="192"/>
      <c r="DNE288" s="192"/>
      <c r="DNF288" s="192"/>
      <c r="DNG288" s="192"/>
      <c r="DNH288" s="192"/>
      <c r="DNI288" s="192"/>
      <c r="DNJ288" s="192"/>
      <c r="DNK288" s="192"/>
      <c r="DNL288" s="192"/>
      <c r="DNM288" s="192"/>
      <c r="DNN288" s="192"/>
      <c r="DNO288" s="192"/>
      <c r="DNP288" s="192"/>
      <c r="DNQ288" s="192"/>
      <c r="DNR288" s="192"/>
      <c r="DNS288" s="192"/>
      <c r="DNT288" s="192"/>
      <c r="DNU288" s="192"/>
      <c r="DNV288" s="192"/>
      <c r="DNW288" s="192"/>
      <c r="DNX288" s="192"/>
      <c r="DNY288" s="192"/>
      <c r="DNZ288" s="192"/>
      <c r="DOA288" s="192"/>
      <c r="DOB288" s="192"/>
      <c r="DOC288" s="192"/>
      <c r="DOD288" s="192"/>
      <c r="DOE288" s="192"/>
      <c r="DOF288" s="192"/>
      <c r="DOG288" s="192"/>
      <c r="DOH288" s="192"/>
      <c r="DOI288" s="192"/>
      <c r="DOJ288" s="192"/>
      <c r="DOK288" s="192"/>
      <c r="DOL288" s="192"/>
      <c r="DOM288" s="192"/>
      <c r="DON288" s="192"/>
      <c r="DOO288" s="192"/>
      <c r="DOP288" s="192"/>
      <c r="DOQ288" s="192"/>
      <c r="DOR288" s="192"/>
      <c r="DOS288" s="192"/>
      <c r="DOT288" s="192"/>
      <c r="DOU288" s="192"/>
      <c r="DOV288" s="192"/>
      <c r="DOW288" s="192"/>
      <c r="DOX288" s="192"/>
      <c r="DOY288" s="192"/>
      <c r="DOZ288" s="192"/>
      <c r="DPA288" s="192"/>
      <c r="DPB288" s="192"/>
      <c r="DPC288" s="192"/>
      <c r="DPD288" s="192"/>
      <c r="DPE288" s="192"/>
      <c r="DPF288" s="192"/>
      <c r="DPG288" s="192"/>
      <c r="DPH288" s="192"/>
      <c r="DPI288" s="192"/>
      <c r="DPJ288" s="192"/>
      <c r="DPK288" s="192"/>
      <c r="DPL288" s="192"/>
      <c r="DPM288" s="192"/>
      <c r="DPN288" s="192"/>
      <c r="DPO288" s="192"/>
      <c r="DPP288" s="192"/>
      <c r="DPQ288" s="192"/>
      <c r="DPR288" s="192"/>
      <c r="DPS288" s="192"/>
      <c r="DPT288" s="192"/>
      <c r="DPU288" s="192"/>
      <c r="DPV288" s="192"/>
      <c r="DPW288" s="192"/>
      <c r="DPX288" s="192"/>
      <c r="DPY288" s="192"/>
      <c r="DPZ288" s="192"/>
      <c r="DQA288" s="192"/>
      <c r="DQB288" s="192"/>
      <c r="DQC288" s="192"/>
      <c r="DQD288" s="192"/>
      <c r="DQE288" s="192"/>
      <c r="DQF288" s="192"/>
      <c r="DQG288" s="192"/>
      <c r="DQH288" s="192"/>
      <c r="DQI288" s="192"/>
      <c r="DQJ288" s="192"/>
      <c r="DQK288" s="192"/>
      <c r="DQL288" s="192"/>
      <c r="DQM288" s="192"/>
      <c r="DQN288" s="192"/>
      <c r="DQO288" s="192"/>
      <c r="DQP288" s="192"/>
      <c r="DQQ288" s="192"/>
      <c r="DQR288" s="192"/>
      <c r="DQS288" s="192"/>
      <c r="DQT288" s="192"/>
      <c r="DQU288" s="192"/>
      <c r="DQV288" s="192"/>
      <c r="DQW288" s="192"/>
      <c r="DQX288" s="192"/>
      <c r="DQY288" s="192"/>
      <c r="DQZ288" s="192"/>
      <c r="DRA288" s="192"/>
      <c r="DRB288" s="192"/>
      <c r="DRC288" s="192"/>
      <c r="DRD288" s="192"/>
      <c r="DRE288" s="192"/>
      <c r="DRF288" s="192"/>
      <c r="DRG288" s="192"/>
      <c r="DRH288" s="192"/>
      <c r="DRI288" s="192"/>
      <c r="DRJ288" s="192"/>
      <c r="DRK288" s="192"/>
      <c r="DRL288" s="192"/>
      <c r="DRM288" s="192"/>
      <c r="DRN288" s="192"/>
      <c r="DRO288" s="192"/>
      <c r="DRP288" s="192"/>
      <c r="DRQ288" s="192"/>
      <c r="DRR288" s="192"/>
      <c r="DRS288" s="192"/>
      <c r="DRT288" s="192"/>
      <c r="DRU288" s="192"/>
      <c r="DRV288" s="192"/>
      <c r="DRW288" s="192"/>
      <c r="DRX288" s="192"/>
      <c r="DRY288" s="192"/>
      <c r="DRZ288" s="192"/>
      <c r="DSA288" s="192"/>
      <c r="DSB288" s="192"/>
      <c r="DSC288" s="192"/>
      <c r="DSD288" s="192"/>
      <c r="DSE288" s="192"/>
      <c r="DSF288" s="192"/>
      <c r="DSG288" s="192"/>
      <c r="DSH288" s="192"/>
      <c r="DSI288" s="192"/>
      <c r="DSJ288" s="192"/>
      <c r="DSK288" s="192"/>
      <c r="DSL288" s="192"/>
      <c r="DSM288" s="192"/>
      <c r="DSN288" s="192"/>
      <c r="DSO288" s="192"/>
      <c r="DSP288" s="192"/>
      <c r="DSQ288" s="192"/>
      <c r="DSR288" s="192"/>
      <c r="DSS288" s="192"/>
      <c r="DST288" s="192"/>
      <c r="DSU288" s="192"/>
      <c r="DSV288" s="192"/>
      <c r="DSW288" s="192"/>
      <c r="DSX288" s="192"/>
      <c r="DSY288" s="192"/>
      <c r="DSZ288" s="192"/>
      <c r="DTA288" s="192"/>
      <c r="DTB288" s="192"/>
      <c r="DTC288" s="192"/>
      <c r="DTD288" s="192"/>
      <c r="DTE288" s="192"/>
      <c r="DTF288" s="192"/>
      <c r="DTG288" s="192"/>
      <c r="DTH288" s="192"/>
      <c r="DTI288" s="192"/>
      <c r="DTJ288" s="192"/>
      <c r="DTK288" s="192"/>
      <c r="DTL288" s="192"/>
      <c r="DTM288" s="192"/>
      <c r="DTN288" s="192"/>
      <c r="DTO288" s="192"/>
      <c r="DTP288" s="192"/>
      <c r="DTQ288" s="192"/>
      <c r="DTR288" s="192"/>
      <c r="DTS288" s="192"/>
      <c r="DTT288" s="192"/>
      <c r="DTU288" s="192"/>
      <c r="DTV288" s="192"/>
      <c r="DTW288" s="192"/>
      <c r="DTX288" s="192"/>
      <c r="DTY288" s="192"/>
      <c r="DTZ288" s="192"/>
      <c r="DUA288" s="192"/>
      <c r="DUB288" s="192"/>
      <c r="DUC288" s="192"/>
      <c r="DUD288" s="192"/>
      <c r="DUE288" s="192"/>
      <c r="DUF288" s="192"/>
      <c r="DUG288" s="192"/>
      <c r="DUH288" s="192"/>
      <c r="DUI288" s="192"/>
      <c r="DUJ288" s="192"/>
      <c r="DUK288" s="192"/>
      <c r="DUL288" s="192"/>
      <c r="DUM288" s="192"/>
      <c r="DUN288" s="192"/>
      <c r="DUO288" s="192"/>
      <c r="DUP288" s="192"/>
      <c r="DUQ288" s="192"/>
      <c r="DUR288" s="192"/>
      <c r="DUS288" s="192"/>
      <c r="DUT288" s="192"/>
      <c r="DUU288" s="192"/>
      <c r="DUV288" s="192"/>
      <c r="DUW288" s="192"/>
      <c r="DUX288" s="192"/>
      <c r="DUY288" s="192"/>
      <c r="DUZ288" s="192"/>
      <c r="DVA288" s="192"/>
      <c r="DVB288" s="192"/>
      <c r="DVC288" s="192"/>
      <c r="DVD288" s="192"/>
      <c r="DVE288" s="192"/>
      <c r="DVF288" s="192"/>
      <c r="DVG288" s="192"/>
      <c r="DVH288" s="192"/>
      <c r="DVI288" s="192"/>
      <c r="DVJ288" s="192"/>
      <c r="DVK288" s="192"/>
      <c r="DVL288" s="192"/>
      <c r="DVM288" s="192"/>
      <c r="DVN288" s="192"/>
      <c r="DVO288" s="192"/>
      <c r="DVP288" s="192"/>
      <c r="DVQ288" s="192"/>
      <c r="DVR288" s="192"/>
      <c r="DVS288" s="192"/>
      <c r="DVT288" s="192"/>
      <c r="DVU288" s="192"/>
      <c r="DVV288" s="192"/>
      <c r="DVW288" s="192"/>
      <c r="DVX288" s="192"/>
      <c r="DVY288" s="192"/>
      <c r="DVZ288" s="192"/>
      <c r="DWA288" s="192"/>
      <c r="DWB288" s="192"/>
      <c r="DWC288" s="192"/>
      <c r="DWD288" s="192"/>
      <c r="DWE288" s="192"/>
      <c r="DWF288" s="192"/>
      <c r="DWG288" s="192"/>
      <c r="DWH288" s="192"/>
      <c r="DWI288" s="192"/>
      <c r="DWJ288" s="192"/>
      <c r="DWK288" s="192"/>
      <c r="DWL288" s="192"/>
      <c r="DWM288" s="192"/>
      <c r="DWN288" s="192"/>
      <c r="DWO288" s="192"/>
      <c r="DWP288" s="192"/>
      <c r="DWQ288" s="192"/>
      <c r="DWR288" s="192"/>
      <c r="DWS288" s="192"/>
      <c r="DWT288" s="192"/>
      <c r="DWU288" s="192"/>
      <c r="DWV288" s="192"/>
      <c r="DWW288" s="192"/>
      <c r="DWX288" s="192"/>
      <c r="DWY288" s="192"/>
      <c r="DWZ288" s="192"/>
      <c r="DXA288" s="192"/>
      <c r="DXB288" s="192"/>
      <c r="DXC288" s="192"/>
      <c r="DXD288" s="192"/>
      <c r="DXE288" s="192"/>
      <c r="DXF288" s="192"/>
      <c r="DXG288" s="192"/>
      <c r="DXH288" s="192"/>
      <c r="DXI288" s="192"/>
      <c r="DXJ288" s="192"/>
      <c r="DXK288" s="192"/>
      <c r="DXL288" s="192"/>
      <c r="DXM288" s="192"/>
      <c r="DXN288" s="192"/>
      <c r="DXO288" s="192"/>
      <c r="DXP288" s="192"/>
      <c r="DXQ288" s="192"/>
      <c r="DXR288" s="192"/>
      <c r="DXS288" s="192"/>
      <c r="DXT288" s="192"/>
      <c r="DXU288" s="192"/>
      <c r="DXV288" s="192"/>
      <c r="DXW288" s="192"/>
      <c r="DXX288" s="192"/>
      <c r="DXY288" s="192"/>
      <c r="DXZ288" s="192"/>
      <c r="DYA288" s="192"/>
      <c r="DYB288" s="192"/>
      <c r="DYC288" s="192"/>
      <c r="DYD288" s="192"/>
      <c r="DYE288" s="192"/>
      <c r="DYF288" s="192"/>
      <c r="DYG288" s="192"/>
      <c r="DYH288" s="192"/>
      <c r="DYI288" s="192"/>
      <c r="DYJ288" s="192"/>
      <c r="DYK288" s="192"/>
      <c r="DYL288" s="192"/>
      <c r="DYM288" s="192"/>
      <c r="DYN288" s="192"/>
      <c r="DYO288" s="192"/>
      <c r="DYP288" s="192"/>
      <c r="DYQ288" s="192"/>
      <c r="DYR288" s="192"/>
      <c r="DYS288" s="192"/>
      <c r="DYT288" s="192"/>
      <c r="DYU288" s="192"/>
      <c r="DYV288" s="192"/>
      <c r="DYW288" s="192"/>
      <c r="DYX288" s="192"/>
      <c r="DYY288" s="192"/>
      <c r="DYZ288" s="192"/>
      <c r="DZA288" s="192"/>
      <c r="DZB288" s="192"/>
      <c r="DZC288" s="192"/>
      <c r="DZD288" s="192"/>
      <c r="DZE288" s="192"/>
      <c r="DZF288" s="192"/>
      <c r="DZG288" s="192"/>
      <c r="DZH288" s="192"/>
      <c r="DZI288" s="192"/>
      <c r="DZJ288" s="192"/>
      <c r="DZK288" s="192"/>
      <c r="DZL288" s="192"/>
      <c r="DZM288" s="192"/>
      <c r="DZN288" s="192"/>
      <c r="DZO288" s="192"/>
      <c r="DZP288" s="192"/>
      <c r="DZQ288" s="192"/>
      <c r="DZR288" s="192"/>
      <c r="DZS288" s="192"/>
      <c r="DZT288" s="192"/>
      <c r="DZU288" s="192"/>
      <c r="DZV288" s="192"/>
      <c r="DZW288" s="192"/>
      <c r="DZX288" s="192"/>
      <c r="DZY288" s="192"/>
      <c r="DZZ288" s="192"/>
      <c r="EAA288" s="192"/>
      <c r="EAB288" s="192"/>
      <c r="EAC288" s="192"/>
      <c r="EAD288" s="192"/>
      <c r="EAE288" s="192"/>
      <c r="EAF288" s="192"/>
      <c r="EAG288" s="192"/>
      <c r="EAH288" s="192"/>
      <c r="EAI288" s="192"/>
      <c r="EAJ288" s="192"/>
      <c r="EAK288" s="192"/>
      <c r="EAL288" s="192"/>
      <c r="EAM288" s="192"/>
      <c r="EAN288" s="192"/>
      <c r="EAO288" s="192"/>
      <c r="EAP288" s="192"/>
      <c r="EAQ288" s="192"/>
      <c r="EAR288" s="192"/>
      <c r="EAS288" s="192"/>
      <c r="EAT288" s="192"/>
      <c r="EAU288" s="192"/>
      <c r="EAV288" s="192"/>
      <c r="EAW288" s="192"/>
      <c r="EAX288" s="192"/>
      <c r="EAY288" s="192"/>
      <c r="EAZ288" s="192"/>
      <c r="EBA288" s="192"/>
      <c r="EBB288" s="192"/>
      <c r="EBC288" s="192"/>
      <c r="EBD288" s="192"/>
      <c r="EBE288" s="192"/>
      <c r="EBF288" s="192"/>
      <c r="EBG288" s="192"/>
      <c r="EBH288" s="192"/>
      <c r="EBI288" s="192"/>
      <c r="EBJ288" s="192"/>
      <c r="EBK288" s="192"/>
      <c r="EBL288" s="192"/>
      <c r="EBM288" s="192"/>
      <c r="EBN288" s="192"/>
      <c r="EBO288" s="192"/>
      <c r="EBP288" s="192"/>
      <c r="EBQ288" s="192"/>
      <c r="EBR288" s="192"/>
      <c r="EBS288" s="192"/>
      <c r="EBT288" s="192"/>
      <c r="EBU288" s="192"/>
      <c r="EBV288" s="192"/>
      <c r="EBW288" s="192"/>
      <c r="EBX288" s="192"/>
      <c r="EBY288" s="192"/>
      <c r="EBZ288" s="192"/>
      <c r="ECA288" s="192"/>
      <c r="ECB288" s="192"/>
      <c r="ECC288" s="192"/>
      <c r="ECD288" s="192"/>
      <c r="ECE288" s="192"/>
      <c r="ECF288" s="192"/>
      <c r="ECG288" s="192"/>
      <c r="ECH288" s="192"/>
      <c r="ECI288" s="192"/>
      <c r="ECJ288" s="192"/>
      <c r="ECK288" s="192"/>
      <c r="ECL288" s="192"/>
      <c r="ECM288" s="192"/>
      <c r="ECN288" s="192"/>
      <c r="ECO288" s="192"/>
      <c r="ECP288" s="192"/>
      <c r="ECQ288" s="192"/>
      <c r="ECR288" s="192"/>
      <c r="ECS288" s="192"/>
      <c r="ECT288" s="192"/>
      <c r="ECU288" s="192"/>
      <c r="ECV288" s="192"/>
      <c r="ECW288" s="192"/>
      <c r="ECX288" s="192"/>
      <c r="ECY288" s="192"/>
      <c r="ECZ288" s="192"/>
      <c r="EDA288" s="192"/>
      <c r="EDB288" s="192"/>
      <c r="EDC288" s="192"/>
      <c r="EDD288" s="192"/>
      <c r="EDE288" s="192"/>
      <c r="EDF288" s="192"/>
      <c r="EDG288" s="192"/>
      <c r="EDH288" s="192"/>
      <c r="EDI288" s="192"/>
      <c r="EDJ288" s="192"/>
      <c r="EDK288" s="192"/>
      <c r="EDL288" s="192"/>
      <c r="EDM288" s="192"/>
      <c r="EDN288" s="192"/>
      <c r="EDO288" s="192"/>
      <c r="EDP288" s="192"/>
      <c r="EDQ288" s="192"/>
      <c r="EDR288" s="192"/>
      <c r="EDS288" s="192"/>
      <c r="EDT288" s="192"/>
      <c r="EDU288" s="192"/>
      <c r="EDV288" s="192"/>
      <c r="EDW288" s="192"/>
      <c r="EDX288" s="192"/>
      <c r="EDY288" s="192"/>
      <c r="EDZ288" s="192"/>
      <c r="EEA288" s="192"/>
      <c r="EEB288" s="192"/>
      <c r="EEC288" s="192"/>
      <c r="EED288" s="192"/>
      <c r="EEE288" s="192"/>
      <c r="EEF288" s="192"/>
      <c r="EEG288" s="192"/>
      <c r="EEH288" s="192"/>
      <c r="EEI288" s="192"/>
      <c r="EEJ288" s="192"/>
      <c r="EEK288" s="192"/>
      <c r="EEL288" s="192"/>
      <c r="EEM288" s="192"/>
      <c r="EEN288" s="192"/>
      <c r="EEO288" s="192"/>
      <c r="EEP288" s="192"/>
      <c r="EEQ288" s="192"/>
      <c r="EER288" s="192"/>
      <c r="EES288" s="192"/>
      <c r="EET288" s="192"/>
      <c r="EEU288" s="192"/>
      <c r="EEV288" s="192"/>
      <c r="EEW288" s="192"/>
      <c r="EEX288" s="192"/>
      <c r="EEY288" s="192"/>
      <c r="EEZ288" s="192"/>
      <c r="EFA288" s="192"/>
      <c r="EFB288" s="192"/>
      <c r="EFC288" s="192"/>
      <c r="EFD288" s="192"/>
      <c r="EFE288" s="192"/>
      <c r="EFF288" s="192"/>
      <c r="EFG288" s="192"/>
      <c r="EFH288" s="192"/>
      <c r="EFI288" s="192"/>
      <c r="EFJ288" s="192"/>
      <c r="EFK288" s="192"/>
      <c r="EFL288" s="192"/>
      <c r="EFM288" s="192"/>
      <c r="EFN288" s="192"/>
      <c r="EFO288" s="192"/>
      <c r="EFP288" s="192"/>
      <c r="EFQ288" s="192"/>
      <c r="EFR288" s="192"/>
      <c r="EFS288" s="192"/>
      <c r="EFT288" s="192"/>
      <c r="EFU288" s="192"/>
      <c r="EFV288" s="192"/>
      <c r="EFW288" s="192"/>
      <c r="EFX288" s="192"/>
      <c r="EFY288" s="192"/>
      <c r="EFZ288" s="192"/>
      <c r="EGA288" s="192"/>
      <c r="EGB288" s="192"/>
      <c r="EGC288" s="192"/>
      <c r="EGD288" s="192"/>
      <c r="EGE288" s="192"/>
      <c r="EGF288" s="192"/>
      <c r="EGG288" s="192"/>
      <c r="EGH288" s="192"/>
      <c r="EGI288" s="192"/>
      <c r="EGJ288" s="192"/>
      <c r="EGK288" s="192"/>
      <c r="EGL288" s="192"/>
      <c r="EGM288" s="192"/>
      <c r="EGN288" s="192"/>
      <c r="EGO288" s="192"/>
      <c r="EGP288" s="192"/>
      <c r="EGQ288" s="192"/>
      <c r="EGR288" s="192"/>
      <c r="EGS288" s="192"/>
      <c r="EGT288" s="192"/>
      <c r="EGU288" s="192"/>
      <c r="EGV288" s="192"/>
      <c r="EGW288" s="192"/>
      <c r="EGX288" s="192"/>
      <c r="EGY288" s="192"/>
      <c r="EGZ288" s="192"/>
      <c r="EHA288" s="192"/>
      <c r="EHB288" s="192"/>
      <c r="EHC288" s="192"/>
      <c r="EHD288" s="192"/>
      <c r="EHE288" s="192"/>
      <c r="EHF288" s="192"/>
      <c r="EHG288" s="192"/>
      <c r="EHH288" s="192"/>
      <c r="EHI288" s="192"/>
      <c r="EHJ288" s="192"/>
      <c r="EHK288" s="192"/>
      <c r="EHL288" s="192"/>
      <c r="EHM288" s="192"/>
      <c r="EHN288" s="192"/>
      <c r="EHO288" s="192"/>
      <c r="EHP288" s="192"/>
      <c r="EHQ288" s="192"/>
      <c r="EHR288" s="192"/>
      <c r="EHS288" s="192"/>
      <c r="EHT288" s="192"/>
      <c r="EHU288" s="192"/>
      <c r="EHV288" s="192"/>
      <c r="EHW288" s="192"/>
      <c r="EHX288" s="192"/>
      <c r="EHY288" s="192"/>
      <c r="EHZ288" s="192"/>
      <c r="EIA288" s="192"/>
      <c r="EIB288" s="192"/>
      <c r="EIC288" s="192"/>
      <c r="EID288" s="192"/>
      <c r="EIE288" s="192"/>
      <c r="EIF288" s="192"/>
      <c r="EIG288" s="192"/>
      <c r="EIH288" s="192"/>
      <c r="EII288" s="192"/>
      <c r="EIJ288" s="192"/>
      <c r="EIK288" s="192"/>
      <c r="EIL288" s="192"/>
      <c r="EIM288" s="192"/>
      <c r="EIN288" s="192"/>
      <c r="EIO288" s="192"/>
      <c r="EIP288" s="192"/>
      <c r="EIQ288" s="192"/>
      <c r="EIR288" s="192"/>
      <c r="EIS288" s="192"/>
      <c r="EIT288" s="192"/>
      <c r="EIU288" s="192"/>
      <c r="EIV288" s="192"/>
      <c r="EIW288" s="192"/>
      <c r="EIX288" s="192"/>
      <c r="EIY288" s="192"/>
      <c r="EIZ288" s="192"/>
      <c r="EJA288" s="192"/>
      <c r="EJB288" s="192"/>
      <c r="EJC288" s="192"/>
      <c r="EJD288" s="192"/>
      <c r="EJE288" s="192"/>
      <c r="EJF288" s="192"/>
      <c r="EJG288" s="192"/>
      <c r="EJH288" s="192"/>
      <c r="EJI288" s="192"/>
      <c r="EJJ288" s="192"/>
      <c r="EJK288" s="192"/>
      <c r="EJL288" s="192"/>
      <c r="EJM288" s="192"/>
      <c r="EJN288" s="192"/>
      <c r="EJO288" s="192"/>
      <c r="EJP288" s="192"/>
      <c r="EJQ288" s="192"/>
      <c r="EJR288" s="192"/>
      <c r="EJS288" s="192"/>
      <c r="EJT288" s="192"/>
      <c r="EJU288" s="192"/>
      <c r="EJV288" s="192"/>
      <c r="EJW288" s="192"/>
      <c r="EJX288" s="192"/>
      <c r="EJY288" s="192"/>
      <c r="EJZ288" s="192"/>
      <c r="EKA288" s="192"/>
      <c r="EKB288" s="192"/>
      <c r="EKC288" s="192"/>
      <c r="EKD288" s="192"/>
      <c r="EKE288" s="192"/>
      <c r="EKF288" s="192"/>
      <c r="EKG288" s="192"/>
      <c r="EKH288" s="192"/>
      <c r="EKI288" s="192"/>
      <c r="EKJ288" s="192"/>
      <c r="EKK288" s="192"/>
      <c r="EKL288" s="192"/>
      <c r="EKM288" s="192"/>
      <c r="EKN288" s="192"/>
      <c r="EKO288" s="192"/>
      <c r="EKP288" s="192"/>
      <c r="EKQ288" s="192"/>
      <c r="EKR288" s="192"/>
      <c r="EKS288" s="192"/>
      <c r="EKT288" s="192"/>
      <c r="EKU288" s="192"/>
      <c r="EKV288" s="192"/>
      <c r="EKW288" s="192"/>
      <c r="EKX288" s="192"/>
      <c r="EKY288" s="192"/>
      <c r="EKZ288" s="192"/>
      <c r="ELA288" s="192"/>
      <c r="ELB288" s="192"/>
      <c r="ELC288" s="192"/>
      <c r="ELD288" s="192"/>
      <c r="ELE288" s="192"/>
      <c r="ELF288" s="192"/>
      <c r="ELG288" s="192"/>
      <c r="ELH288" s="192"/>
      <c r="ELI288" s="192"/>
      <c r="ELJ288" s="192"/>
      <c r="ELK288" s="192"/>
      <c r="ELL288" s="192"/>
      <c r="ELM288" s="192"/>
      <c r="ELN288" s="192"/>
      <c r="ELO288" s="192"/>
      <c r="ELP288" s="192"/>
      <c r="ELQ288" s="192"/>
      <c r="ELR288" s="192"/>
      <c r="ELS288" s="192"/>
      <c r="ELT288" s="192"/>
      <c r="ELU288" s="192"/>
      <c r="ELV288" s="192"/>
      <c r="ELW288" s="192"/>
      <c r="ELX288" s="192"/>
      <c r="ELY288" s="192"/>
      <c r="ELZ288" s="192"/>
      <c r="EMA288" s="192"/>
      <c r="EMB288" s="192"/>
      <c r="EMC288" s="192"/>
      <c r="EMD288" s="192"/>
      <c r="EME288" s="192"/>
      <c r="EMF288" s="192"/>
      <c r="EMG288" s="192"/>
      <c r="EMH288" s="192"/>
      <c r="EMI288" s="192"/>
      <c r="EMJ288" s="192"/>
      <c r="EMK288" s="192"/>
      <c r="EML288" s="192"/>
      <c r="EMM288" s="192"/>
      <c r="EMN288" s="192"/>
      <c r="EMO288" s="192"/>
      <c r="EMP288" s="192"/>
      <c r="EMQ288" s="192"/>
      <c r="EMR288" s="192"/>
      <c r="EMS288" s="192"/>
      <c r="EMT288" s="192"/>
      <c r="EMU288" s="192"/>
      <c r="EMV288" s="192"/>
      <c r="EMW288" s="192"/>
      <c r="EMX288" s="192"/>
      <c r="EMY288" s="192"/>
      <c r="EMZ288" s="192"/>
      <c r="ENA288" s="192"/>
      <c r="ENB288" s="192"/>
      <c r="ENC288" s="192"/>
      <c r="END288" s="192"/>
      <c r="ENE288" s="192"/>
      <c r="ENF288" s="192"/>
      <c r="ENG288" s="192"/>
      <c r="ENH288" s="192"/>
      <c r="ENI288" s="192"/>
      <c r="ENJ288" s="192"/>
      <c r="ENK288" s="192"/>
      <c r="ENL288" s="192"/>
      <c r="ENM288" s="192"/>
      <c r="ENN288" s="192"/>
      <c r="ENO288" s="192"/>
      <c r="ENP288" s="192"/>
      <c r="ENQ288" s="192"/>
      <c r="ENR288" s="192"/>
      <c r="ENS288" s="192"/>
      <c r="ENT288" s="192"/>
      <c r="ENU288" s="192"/>
      <c r="ENV288" s="192"/>
      <c r="ENW288" s="192"/>
      <c r="ENX288" s="192"/>
      <c r="ENY288" s="192"/>
      <c r="ENZ288" s="192"/>
      <c r="EOA288" s="192"/>
      <c r="EOB288" s="192"/>
      <c r="EOC288" s="192"/>
      <c r="EOD288" s="192"/>
      <c r="EOE288" s="192"/>
      <c r="EOF288" s="192"/>
      <c r="EOG288" s="192"/>
      <c r="EOH288" s="192"/>
      <c r="EOI288" s="192"/>
      <c r="EOJ288" s="192"/>
      <c r="EOK288" s="192"/>
      <c r="EOL288" s="192"/>
      <c r="EOM288" s="192"/>
      <c r="EON288" s="192"/>
      <c r="EOO288" s="192"/>
      <c r="EOP288" s="192"/>
      <c r="EOQ288" s="192"/>
      <c r="EOR288" s="192"/>
      <c r="EOS288" s="192"/>
      <c r="EOT288" s="192"/>
      <c r="EOU288" s="192"/>
      <c r="EOV288" s="192"/>
      <c r="EOW288" s="192"/>
      <c r="EOX288" s="192"/>
      <c r="EOY288" s="192"/>
      <c r="EOZ288" s="192"/>
      <c r="EPA288" s="192"/>
      <c r="EPB288" s="192"/>
      <c r="EPC288" s="192"/>
      <c r="EPD288" s="192"/>
      <c r="EPE288" s="192"/>
      <c r="EPF288" s="192"/>
      <c r="EPG288" s="192"/>
      <c r="EPH288" s="192"/>
      <c r="EPI288" s="192"/>
      <c r="EPJ288" s="192"/>
      <c r="EPK288" s="192"/>
      <c r="EPL288" s="192"/>
      <c r="EPM288" s="192"/>
      <c r="EPN288" s="192"/>
      <c r="EPO288" s="192"/>
      <c r="EPP288" s="192"/>
      <c r="EPQ288" s="192"/>
      <c r="EPR288" s="192"/>
      <c r="EPS288" s="192"/>
      <c r="EPT288" s="192"/>
      <c r="EPU288" s="192"/>
      <c r="EPV288" s="192"/>
      <c r="EPW288" s="192"/>
      <c r="EPX288" s="192"/>
      <c r="EPY288" s="192"/>
      <c r="EPZ288" s="192"/>
      <c r="EQA288" s="192"/>
      <c r="EQB288" s="192"/>
      <c r="EQC288" s="192"/>
      <c r="EQD288" s="192"/>
      <c r="EQE288" s="192"/>
      <c r="EQF288" s="192"/>
      <c r="EQG288" s="192"/>
      <c r="EQH288" s="192"/>
      <c r="EQI288" s="192"/>
      <c r="EQJ288" s="192"/>
      <c r="EQK288" s="192"/>
      <c r="EQL288" s="192"/>
      <c r="EQM288" s="192"/>
      <c r="EQN288" s="192"/>
      <c r="EQO288" s="192"/>
      <c r="EQP288" s="192"/>
      <c r="EQQ288" s="192"/>
      <c r="EQR288" s="192"/>
      <c r="EQS288" s="192"/>
      <c r="EQT288" s="192"/>
      <c r="EQU288" s="192"/>
      <c r="EQV288" s="192"/>
      <c r="EQW288" s="192"/>
      <c r="EQX288" s="192"/>
      <c r="EQY288" s="192"/>
      <c r="EQZ288" s="192"/>
      <c r="ERA288" s="192"/>
      <c r="ERB288" s="192"/>
      <c r="ERC288" s="192"/>
      <c r="ERD288" s="192"/>
      <c r="ERE288" s="192"/>
      <c r="ERF288" s="192"/>
      <c r="ERG288" s="192"/>
      <c r="ERH288" s="192"/>
      <c r="ERI288" s="192"/>
      <c r="ERJ288" s="192"/>
      <c r="ERK288" s="192"/>
      <c r="ERL288" s="192"/>
      <c r="ERM288" s="192"/>
      <c r="ERN288" s="192"/>
      <c r="ERO288" s="192"/>
      <c r="ERP288" s="192"/>
      <c r="ERQ288" s="192"/>
      <c r="ERR288" s="192"/>
      <c r="ERS288" s="192"/>
      <c r="ERT288" s="192"/>
      <c r="ERU288" s="192"/>
      <c r="ERV288" s="192"/>
      <c r="ERW288" s="192"/>
      <c r="ERX288" s="192"/>
      <c r="ERY288" s="192"/>
      <c r="ERZ288" s="192"/>
      <c r="ESA288" s="192"/>
      <c r="ESB288" s="192"/>
      <c r="ESC288" s="192"/>
      <c r="ESD288" s="192"/>
      <c r="ESE288" s="192"/>
      <c r="ESF288" s="192"/>
      <c r="ESG288" s="192"/>
      <c r="ESH288" s="192"/>
      <c r="ESI288" s="192"/>
      <c r="ESJ288" s="192"/>
      <c r="ESK288" s="192"/>
      <c r="ESL288" s="192"/>
      <c r="ESM288" s="192"/>
      <c r="ESN288" s="192"/>
      <c r="ESO288" s="192"/>
      <c r="ESP288" s="192"/>
      <c r="ESQ288" s="192"/>
      <c r="ESR288" s="192"/>
      <c r="ESS288" s="192"/>
      <c r="EST288" s="192"/>
      <c r="ESU288" s="192"/>
      <c r="ESV288" s="192"/>
      <c r="ESW288" s="192"/>
      <c r="ESX288" s="192"/>
      <c r="ESY288" s="192"/>
      <c r="ESZ288" s="192"/>
      <c r="ETA288" s="192"/>
      <c r="ETB288" s="192"/>
      <c r="ETC288" s="192"/>
      <c r="ETD288" s="192"/>
      <c r="ETE288" s="192"/>
      <c r="ETF288" s="192"/>
      <c r="ETG288" s="192"/>
      <c r="ETH288" s="192"/>
      <c r="ETI288" s="192"/>
      <c r="ETJ288" s="192"/>
      <c r="ETK288" s="192"/>
      <c r="ETL288" s="192"/>
      <c r="ETM288" s="192"/>
      <c r="ETN288" s="192"/>
      <c r="ETO288" s="192"/>
      <c r="ETP288" s="192"/>
      <c r="ETQ288" s="192"/>
      <c r="ETR288" s="192"/>
      <c r="ETS288" s="192"/>
      <c r="ETT288" s="192"/>
      <c r="ETU288" s="192"/>
      <c r="ETV288" s="192"/>
      <c r="ETW288" s="192"/>
      <c r="ETX288" s="192"/>
      <c r="ETY288" s="192"/>
      <c r="ETZ288" s="192"/>
      <c r="EUA288" s="192"/>
      <c r="EUB288" s="192"/>
      <c r="EUC288" s="192"/>
      <c r="EUD288" s="192"/>
      <c r="EUE288" s="192"/>
      <c r="EUF288" s="192"/>
      <c r="EUG288" s="192"/>
      <c r="EUH288" s="192"/>
      <c r="EUI288" s="192"/>
      <c r="EUJ288" s="192"/>
      <c r="EUK288" s="192"/>
      <c r="EUL288" s="192"/>
      <c r="EUM288" s="192"/>
      <c r="EUN288" s="192"/>
      <c r="EUO288" s="192"/>
      <c r="EUP288" s="192"/>
      <c r="EUQ288" s="192"/>
      <c r="EUR288" s="192"/>
      <c r="EUS288" s="192"/>
      <c r="EUT288" s="192"/>
      <c r="EUU288" s="192"/>
      <c r="EUV288" s="192"/>
      <c r="EUW288" s="192"/>
      <c r="EUX288" s="192"/>
      <c r="EUY288" s="192"/>
      <c r="EUZ288" s="192"/>
      <c r="EVA288" s="192"/>
      <c r="EVB288" s="192"/>
      <c r="EVC288" s="192"/>
      <c r="EVD288" s="192"/>
      <c r="EVE288" s="192"/>
      <c r="EVF288" s="192"/>
      <c r="EVG288" s="192"/>
      <c r="EVH288" s="192"/>
      <c r="EVI288" s="192"/>
      <c r="EVJ288" s="192"/>
      <c r="EVK288" s="192"/>
      <c r="EVL288" s="192"/>
      <c r="EVM288" s="192"/>
      <c r="EVN288" s="192"/>
      <c r="EVO288" s="192"/>
      <c r="EVP288" s="192"/>
      <c r="EVQ288" s="192"/>
      <c r="EVR288" s="192"/>
      <c r="EVS288" s="192"/>
      <c r="EVT288" s="192"/>
      <c r="EVU288" s="192"/>
      <c r="EVV288" s="192"/>
      <c r="EVW288" s="192"/>
      <c r="EVX288" s="192"/>
      <c r="EVY288" s="192"/>
      <c r="EVZ288" s="192"/>
      <c r="EWA288" s="192"/>
      <c r="EWB288" s="192"/>
      <c r="EWC288" s="192"/>
      <c r="EWD288" s="192"/>
      <c r="EWE288" s="192"/>
      <c r="EWF288" s="192"/>
      <c r="EWG288" s="192"/>
      <c r="EWH288" s="192"/>
      <c r="EWI288" s="192"/>
      <c r="EWJ288" s="192"/>
      <c r="EWK288" s="192"/>
      <c r="EWL288" s="192"/>
      <c r="EWM288" s="192"/>
      <c r="EWN288" s="192"/>
      <c r="EWO288" s="192"/>
      <c r="EWP288" s="192"/>
      <c r="EWQ288" s="192"/>
      <c r="EWR288" s="192"/>
      <c r="EWS288" s="192"/>
      <c r="EWT288" s="192"/>
      <c r="EWU288" s="192"/>
      <c r="EWV288" s="192"/>
      <c r="EWW288" s="192"/>
      <c r="EWX288" s="192"/>
      <c r="EWY288" s="192"/>
      <c r="EWZ288" s="192"/>
      <c r="EXA288" s="192"/>
      <c r="EXB288" s="192"/>
      <c r="EXC288" s="192"/>
      <c r="EXD288" s="192"/>
      <c r="EXE288" s="192"/>
      <c r="EXF288" s="192"/>
      <c r="EXG288" s="192"/>
      <c r="EXH288" s="192"/>
      <c r="EXI288" s="192"/>
      <c r="EXJ288" s="192"/>
      <c r="EXK288" s="192"/>
      <c r="EXL288" s="192"/>
      <c r="EXM288" s="192"/>
      <c r="EXN288" s="192"/>
      <c r="EXO288" s="192"/>
      <c r="EXP288" s="192"/>
      <c r="EXQ288" s="192"/>
      <c r="EXR288" s="192"/>
      <c r="EXS288" s="192"/>
      <c r="EXT288" s="192"/>
      <c r="EXU288" s="192"/>
      <c r="EXV288" s="192"/>
      <c r="EXW288" s="192"/>
      <c r="EXX288" s="192"/>
      <c r="EXY288" s="192"/>
      <c r="EXZ288" s="192"/>
      <c r="EYA288" s="192"/>
      <c r="EYB288" s="192"/>
      <c r="EYC288" s="192"/>
      <c r="EYD288" s="192"/>
      <c r="EYE288" s="192"/>
      <c r="EYF288" s="192"/>
      <c r="EYG288" s="192"/>
      <c r="EYH288" s="192"/>
      <c r="EYI288" s="192"/>
      <c r="EYJ288" s="192"/>
      <c r="EYK288" s="192"/>
      <c r="EYL288" s="192"/>
      <c r="EYM288" s="192"/>
      <c r="EYN288" s="192"/>
      <c r="EYO288" s="192"/>
      <c r="EYP288" s="192"/>
      <c r="EYQ288" s="192"/>
      <c r="EYR288" s="192"/>
      <c r="EYS288" s="192"/>
      <c r="EYT288" s="192"/>
      <c r="EYU288" s="192"/>
      <c r="EYV288" s="192"/>
      <c r="EYW288" s="192"/>
      <c r="EYX288" s="192"/>
      <c r="EYY288" s="192"/>
      <c r="EYZ288" s="192"/>
      <c r="EZA288" s="192"/>
      <c r="EZB288" s="192"/>
      <c r="EZC288" s="192"/>
      <c r="EZD288" s="192"/>
      <c r="EZE288" s="192"/>
      <c r="EZF288" s="192"/>
      <c r="EZG288" s="192"/>
      <c r="EZH288" s="192"/>
      <c r="EZI288" s="192"/>
      <c r="EZJ288" s="192"/>
      <c r="EZK288" s="192"/>
      <c r="EZL288" s="192"/>
      <c r="EZM288" s="192"/>
      <c r="EZN288" s="192"/>
      <c r="EZO288" s="192"/>
      <c r="EZP288" s="192"/>
      <c r="EZQ288" s="192"/>
      <c r="EZR288" s="192"/>
      <c r="EZS288" s="192"/>
      <c r="EZT288" s="192"/>
      <c r="EZU288" s="192"/>
      <c r="EZV288" s="192"/>
      <c r="EZW288" s="192"/>
      <c r="EZX288" s="192"/>
      <c r="EZY288" s="192"/>
      <c r="EZZ288" s="192"/>
      <c r="FAA288" s="192"/>
      <c r="FAB288" s="192"/>
      <c r="FAC288" s="192"/>
      <c r="FAD288" s="192"/>
      <c r="FAE288" s="192"/>
      <c r="FAF288" s="192"/>
      <c r="FAG288" s="192"/>
      <c r="FAH288" s="192"/>
      <c r="FAI288" s="192"/>
      <c r="FAJ288" s="192"/>
      <c r="FAK288" s="192"/>
      <c r="FAL288" s="192"/>
      <c r="FAM288" s="192"/>
      <c r="FAN288" s="192"/>
      <c r="FAO288" s="192"/>
      <c r="FAP288" s="192"/>
      <c r="FAQ288" s="192"/>
      <c r="FAR288" s="192"/>
      <c r="FAS288" s="192"/>
      <c r="FAT288" s="192"/>
      <c r="FAU288" s="192"/>
      <c r="FAV288" s="192"/>
      <c r="FAW288" s="192"/>
      <c r="FAX288" s="192"/>
      <c r="FAY288" s="192"/>
      <c r="FAZ288" s="192"/>
      <c r="FBA288" s="192"/>
      <c r="FBB288" s="192"/>
      <c r="FBC288" s="192"/>
      <c r="FBD288" s="192"/>
      <c r="FBE288" s="192"/>
      <c r="FBF288" s="192"/>
      <c r="FBG288" s="192"/>
      <c r="FBH288" s="192"/>
      <c r="FBI288" s="192"/>
      <c r="FBJ288" s="192"/>
      <c r="FBK288" s="192"/>
      <c r="FBL288" s="192"/>
      <c r="FBM288" s="192"/>
      <c r="FBN288" s="192"/>
      <c r="FBO288" s="192"/>
      <c r="FBP288" s="192"/>
      <c r="FBQ288" s="192"/>
      <c r="FBR288" s="192"/>
      <c r="FBS288" s="192"/>
      <c r="FBT288" s="192"/>
      <c r="FBU288" s="192"/>
      <c r="FBV288" s="192"/>
      <c r="FBW288" s="192"/>
      <c r="FBX288" s="192"/>
      <c r="FBY288" s="192"/>
      <c r="FBZ288" s="192"/>
      <c r="FCA288" s="192"/>
      <c r="FCB288" s="192"/>
      <c r="FCC288" s="192"/>
      <c r="FCD288" s="192"/>
      <c r="FCE288" s="192"/>
      <c r="FCF288" s="192"/>
      <c r="FCG288" s="192"/>
      <c r="FCH288" s="192"/>
      <c r="FCI288" s="192"/>
      <c r="FCJ288" s="192"/>
      <c r="FCK288" s="192"/>
      <c r="FCL288" s="192"/>
      <c r="FCM288" s="192"/>
      <c r="FCN288" s="192"/>
      <c r="FCO288" s="192"/>
      <c r="FCP288" s="192"/>
      <c r="FCQ288" s="192"/>
      <c r="FCR288" s="192"/>
      <c r="FCS288" s="192"/>
      <c r="FCT288" s="192"/>
      <c r="FCU288" s="192"/>
      <c r="FCV288" s="192"/>
      <c r="FCW288" s="192"/>
      <c r="FCX288" s="192"/>
      <c r="FCY288" s="192"/>
      <c r="FCZ288" s="192"/>
      <c r="FDA288" s="192"/>
      <c r="FDB288" s="192"/>
      <c r="FDC288" s="192"/>
      <c r="FDD288" s="192"/>
      <c r="FDE288" s="192"/>
      <c r="FDF288" s="192"/>
      <c r="FDG288" s="192"/>
      <c r="FDH288" s="192"/>
      <c r="FDI288" s="192"/>
      <c r="FDJ288" s="192"/>
      <c r="FDK288" s="192"/>
      <c r="FDL288" s="192"/>
      <c r="FDM288" s="192"/>
      <c r="FDN288" s="192"/>
      <c r="FDO288" s="192"/>
      <c r="FDP288" s="192"/>
      <c r="FDQ288" s="192"/>
      <c r="FDR288" s="192"/>
      <c r="FDS288" s="192"/>
      <c r="FDT288" s="192"/>
      <c r="FDU288" s="192"/>
      <c r="FDV288" s="192"/>
      <c r="FDW288" s="192"/>
      <c r="FDX288" s="192"/>
      <c r="FDY288" s="192"/>
      <c r="FDZ288" s="192"/>
      <c r="FEA288" s="192"/>
      <c r="FEB288" s="192"/>
      <c r="FEC288" s="192"/>
      <c r="FED288" s="192"/>
      <c r="FEE288" s="192"/>
      <c r="FEF288" s="192"/>
      <c r="FEG288" s="192"/>
      <c r="FEH288" s="192"/>
      <c r="FEI288" s="192"/>
      <c r="FEJ288" s="192"/>
      <c r="FEK288" s="192"/>
      <c r="FEL288" s="192"/>
      <c r="FEM288" s="192"/>
      <c r="FEN288" s="192"/>
      <c r="FEO288" s="192"/>
      <c r="FEP288" s="192"/>
      <c r="FEQ288" s="192"/>
      <c r="FER288" s="192"/>
      <c r="FES288" s="192"/>
      <c r="FET288" s="192"/>
      <c r="FEU288" s="192"/>
      <c r="FEV288" s="192"/>
      <c r="FEW288" s="192"/>
      <c r="FEX288" s="192"/>
      <c r="FEY288" s="192"/>
      <c r="FEZ288" s="192"/>
      <c r="FFA288" s="192"/>
      <c r="FFB288" s="192"/>
      <c r="FFC288" s="192"/>
      <c r="FFD288" s="192"/>
      <c r="FFE288" s="192"/>
      <c r="FFF288" s="192"/>
      <c r="FFG288" s="192"/>
      <c r="FFH288" s="192"/>
      <c r="FFI288" s="192"/>
      <c r="FFJ288" s="192"/>
      <c r="FFK288" s="192"/>
      <c r="FFL288" s="192"/>
      <c r="FFM288" s="192"/>
      <c r="FFN288" s="192"/>
      <c r="FFO288" s="192"/>
      <c r="FFP288" s="192"/>
      <c r="FFQ288" s="192"/>
      <c r="FFR288" s="192"/>
      <c r="FFS288" s="192"/>
      <c r="FFT288" s="192"/>
      <c r="FFU288" s="192"/>
      <c r="FFV288" s="192"/>
      <c r="FFW288" s="192"/>
      <c r="FFX288" s="192"/>
      <c r="FFY288" s="192"/>
      <c r="FFZ288" s="192"/>
      <c r="FGA288" s="192"/>
      <c r="FGB288" s="192"/>
      <c r="FGC288" s="192"/>
      <c r="FGD288" s="192"/>
      <c r="FGE288" s="192"/>
      <c r="FGF288" s="192"/>
      <c r="FGG288" s="192"/>
      <c r="FGH288" s="192"/>
      <c r="FGI288" s="192"/>
      <c r="FGJ288" s="192"/>
      <c r="FGK288" s="192"/>
      <c r="FGL288" s="192"/>
      <c r="FGM288" s="192"/>
      <c r="FGN288" s="192"/>
      <c r="FGO288" s="192"/>
      <c r="FGP288" s="192"/>
      <c r="FGQ288" s="192"/>
      <c r="FGR288" s="192"/>
      <c r="FGS288" s="192"/>
      <c r="FGT288" s="192"/>
      <c r="FGU288" s="192"/>
      <c r="FGV288" s="192"/>
      <c r="FGW288" s="192"/>
      <c r="FGX288" s="192"/>
      <c r="FGY288" s="192"/>
      <c r="FGZ288" s="192"/>
      <c r="FHA288" s="192"/>
      <c r="FHB288" s="192"/>
      <c r="FHC288" s="192"/>
      <c r="FHD288" s="192"/>
      <c r="FHE288" s="192"/>
      <c r="FHF288" s="192"/>
      <c r="FHG288" s="192"/>
      <c r="FHH288" s="192"/>
      <c r="FHI288" s="192"/>
      <c r="FHJ288" s="192"/>
      <c r="FHK288" s="192"/>
      <c r="FHL288" s="192"/>
      <c r="FHM288" s="192"/>
      <c r="FHN288" s="192"/>
      <c r="FHO288" s="192"/>
      <c r="FHP288" s="192"/>
      <c r="FHQ288" s="192"/>
      <c r="FHR288" s="192"/>
      <c r="FHS288" s="192"/>
      <c r="FHT288" s="192"/>
      <c r="FHU288" s="192"/>
      <c r="FHV288" s="192"/>
      <c r="FHW288" s="192"/>
      <c r="FHX288" s="192"/>
      <c r="FHY288" s="192"/>
      <c r="FHZ288" s="192"/>
      <c r="FIA288" s="192"/>
      <c r="FIB288" s="192"/>
      <c r="FIC288" s="192"/>
      <c r="FID288" s="192"/>
      <c r="FIE288" s="192"/>
      <c r="FIF288" s="192"/>
      <c r="FIG288" s="192"/>
      <c r="FIH288" s="192"/>
      <c r="FII288" s="192"/>
      <c r="FIJ288" s="192"/>
      <c r="FIK288" s="192"/>
      <c r="FIL288" s="192"/>
      <c r="FIM288" s="192"/>
      <c r="FIN288" s="192"/>
      <c r="FIO288" s="192"/>
      <c r="FIP288" s="192"/>
      <c r="FIQ288" s="192"/>
      <c r="FIR288" s="192"/>
      <c r="FIS288" s="192"/>
      <c r="FIT288" s="192"/>
      <c r="FIU288" s="192"/>
      <c r="FIV288" s="192"/>
      <c r="FIW288" s="192"/>
      <c r="FIX288" s="192"/>
      <c r="FIY288" s="192"/>
      <c r="FIZ288" s="192"/>
      <c r="FJA288" s="192"/>
      <c r="FJB288" s="192"/>
      <c r="FJC288" s="192"/>
      <c r="FJD288" s="192"/>
      <c r="FJE288" s="192"/>
      <c r="FJF288" s="192"/>
      <c r="FJG288" s="192"/>
      <c r="FJH288" s="192"/>
      <c r="FJI288" s="192"/>
      <c r="FJJ288" s="192"/>
      <c r="FJK288" s="192"/>
      <c r="FJL288" s="192"/>
      <c r="FJM288" s="192"/>
      <c r="FJN288" s="192"/>
      <c r="FJO288" s="192"/>
      <c r="FJP288" s="192"/>
      <c r="FJQ288" s="192"/>
      <c r="FJR288" s="192"/>
      <c r="FJS288" s="192"/>
      <c r="FJT288" s="192"/>
      <c r="FJU288" s="192"/>
      <c r="FJV288" s="192"/>
      <c r="FJW288" s="192"/>
      <c r="FJX288" s="192"/>
      <c r="FJY288" s="192"/>
      <c r="FJZ288" s="192"/>
      <c r="FKA288" s="192"/>
      <c r="FKB288" s="192"/>
      <c r="FKC288" s="192"/>
      <c r="FKD288" s="192"/>
      <c r="FKE288" s="192"/>
      <c r="FKF288" s="192"/>
      <c r="FKG288" s="192"/>
      <c r="FKH288" s="192"/>
      <c r="FKI288" s="192"/>
      <c r="FKJ288" s="192"/>
      <c r="FKK288" s="192"/>
      <c r="FKL288" s="192"/>
      <c r="FKM288" s="192"/>
      <c r="FKN288" s="192"/>
      <c r="FKO288" s="192"/>
      <c r="FKP288" s="192"/>
      <c r="FKQ288" s="192"/>
      <c r="FKR288" s="192"/>
      <c r="FKS288" s="192"/>
      <c r="FKT288" s="192"/>
      <c r="FKU288" s="192"/>
      <c r="FKV288" s="192"/>
      <c r="FKW288" s="192"/>
      <c r="FKX288" s="192"/>
      <c r="FKY288" s="192"/>
      <c r="FKZ288" s="192"/>
      <c r="FLA288" s="192"/>
      <c r="FLB288" s="192"/>
      <c r="FLC288" s="192"/>
      <c r="FLD288" s="192"/>
      <c r="FLE288" s="192"/>
      <c r="FLF288" s="192"/>
      <c r="FLG288" s="192"/>
      <c r="FLH288" s="192"/>
      <c r="FLI288" s="192"/>
      <c r="FLJ288" s="192"/>
      <c r="FLK288" s="192"/>
      <c r="FLL288" s="192"/>
      <c r="FLM288" s="192"/>
      <c r="FLN288" s="192"/>
      <c r="FLO288" s="192"/>
      <c r="FLP288" s="192"/>
      <c r="FLQ288" s="192"/>
      <c r="FLR288" s="192"/>
      <c r="FLS288" s="192"/>
      <c r="FLT288" s="192"/>
      <c r="FLU288" s="192"/>
      <c r="FLV288" s="192"/>
      <c r="FLW288" s="192"/>
      <c r="FLX288" s="192"/>
      <c r="FLY288" s="192"/>
      <c r="FLZ288" s="192"/>
      <c r="FMA288" s="192"/>
      <c r="FMB288" s="192"/>
      <c r="FMC288" s="192"/>
      <c r="FMD288" s="192"/>
      <c r="FME288" s="192"/>
      <c r="FMF288" s="192"/>
      <c r="FMG288" s="192"/>
      <c r="FMH288" s="192"/>
      <c r="FMI288" s="192"/>
      <c r="FMJ288" s="192"/>
      <c r="FMK288" s="192"/>
      <c r="FML288" s="192"/>
      <c r="FMM288" s="192"/>
      <c r="FMN288" s="192"/>
      <c r="FMO288" s="192"/>
      <c r="FMP288" s="192"/>
      <c r="FMQ288" s="192"/>
      <c r="FMR288" s="192"/>
      <c r="FMS288" s="192"/>
      <c r="FMT288" s="192"/>
      <c r="FMU288" s="192"/>
      <c r="FMV288" s="192"/>
      <c r="FMW288" s="192"/>
      <c r="FMX288" s="192"/>
      <c r="FMY288" s="192"/>
      <c r="FMZ288" s="192"/>
      <c r="FNA288" s="192"/>
      <c r="FNB288" s="192"/>
      <c r="FNC288" s="192"/>
      <c r="FND288" s="192"/>
      <c r="FNE288" s="192"/>
      <c r="FNF288" s="192"/>
      <c r="FNG288" s="192"/>
      <c r="FNH288" s="192"/>
      <c r="FNI288" s="192"/>
      <c r="FNJ288" s="192"/>
      <c r="FNK288" s="192"/>
      <c r="FNL288" s="192"/>
      <c r="FNM288" s="192"/>
      <c r="FNN288" s="192"/>
      <c r="FNO288" s="192"/>
      <c r="FNP288" s="192"/>
      <c r="FNQ288" s="192"/>
      <c r="FNR288" s="192"/>
      <c r="FNS288" s="192"/>
      <c r="FNT288" s="192"/>
      <c r="FNU288" s="192"/>
      <c r="FNV288" s="192"/>
      <c r="FNW288" s="192"/>
      <c r="FNX288" s="192"/>
      <c r="FNY288" s="192"/>
      <c r="FNZ288" s="192"/>
      <c r="FOA288" s="192"/>
      <c r="FOB288" s="192"/>
      <c r="FOC288" s="192"/>
      <c r="FOD288" s="192"/>
      <c r="FOE288" s="192"/>
      <c r="FOF288" s="192"/>
      <c r="FOG288" s="192"/>
      <c r="FOH288" s="192"/>
      <c r="FOI288" s="192"/>
      <c r="FOJ288" s="192"/>
      <c r="FOK288" s="192"/>
      <c r="FOL288" s="192"/>
      <c r="FOM288" s="192"/>
      <c r="FON288" s="192"/>
      <c r="FOO288" s="192"/>
      <c r="FOP288" s="192"/>
      <c r="FOQ288" s="192"/>
      <c r="FOR288" s="192"/>
      <c r="FOS288" s="192"/>
      <c r="FOT288" s="192"/>
      <c r="FOU288" s="192"/>
      <c r="FOV288" s="192"/>
      <c r="FOW288" s="192"/>
      <c r="FOX288" s="192"/>
      <c r="FOY288" s="192"/>
      <c r="FOZ288" s="192"/>
      <c r="FPA288" s="192"/>
      <c r="FPB288" s="192"/>
      <c r="FPC288" s="192"/>
      <c r="FPD288" s="192"/>
      <c r="FPE288" s="192"/>
      <c r="FPF288" s="192"/>
      <c r="FPG288" s="192"/>
      <c r="FPH288" s="192"/>
      <c r="FPI288" s="192"/>
      <c r="FPJ288" s="192"/>
      <c r="FPK288" s="192"/>
      <c r="FPL288" s="192"/>
      <c r="FPM288" s="192"/>
      <c r="FPN288" s="192"/>
      <c r="FPO288" s="192"/>
      <c r="FPP288" s="192"/>
      <c r="FPQ288" s="192"/>
      <c r="FPR288" s="192"/>
      <c r="FPS288" s="192"/>
      <c r="FPT288" s="192"/>
      <c r="FPU288" s="192"/>
      <c r="FPV288" s="192"/>
      <c r="FPW288" s="192"/>
      <c r="FPX288" s="192"/>
      <c r="FPY288" s="192"/>
      <c r="FPZ288" s="192"/>
      <c r="FQA288" s="192"/>
      <c r="FQB288" s="192"/>
      <c r="FQC288" s="192"/>
      <c r="FQD288" s="192"/>
      <c r="FQE288" s="192"/>
      <c r="FQF288" s="192"/>
      <c r="FQG288" s="192"/>
      <c r="FQH288" s="192"/>
      <c r="FQI288" s="192"/>
      <c r="FQJ288" s="192"/>
      <c r="FQK288" s="192"/>
      <c r="FQL288" s="192"/>
      <c r="FQM288" s="192"/>
      <c r="FQN288" s="192"/>
      <c r="FQO288" s="192"/>
      <c r="FQP288" s="192"/>
      <c r="FQQ288" s="192"/>
      <c r="FQR288" s="192"/>
      <c r="FQS288" s="192"/>
      <c r="FQT288" s="192"/>
      <c r="FQU288" s="192"/>
      <c r="FQV288" s="192"/>
      <c r="FQW288" s="192"/>
      <c r="FQX288" s="192"/>
      <c r="FQY288" s="192"/>
      <c r="FQZ288" s="192"/>
      <c r="FRA288" s="192"/>
      <c r="FRB288" s="192"/>
      <c r="FRC288" s="192"/>
      <c r="FRD288" s="192"/>
      <c r="FRE288" s="192"/>
      <c r="FRF288" s="192"/>
      <c r="FRG288" s="192"/>
      <c r="FRH288" s="192"/>
      <c r="FRI288" s="192"/>
      <c r="FRJ288" s="192"/>
      <c r="FRK288" s="192"/>
      <c r="FRL288" s="192"/>
      <c r="FRM288" s="192"/>
      <c r="FRN288" s="192"/>
      <c r="FRO288" s="192"/>
      <c r="FRP288" s="192"/>
      <c r="FRQ288" s="192"/>
      <c r="FRR288" s="192"/>
      <c r="FRS288" s="192"/>
      <c r="FRT288" s="192"/>
      <c r="FRU288" s="192"/>
      <c r="FRV288" s="192"/>
      <c r="FRW288" s="192"/>
      <c r="FRX288" s="192"/>
      <c r="FRY288" s="192"/>
      <c r="FRZ288" s="192"/>
      <c r="FSA288" s="192"/>
      <c r="FSB288" s="192"/>
      <c r="FSC288" s="192"/>
      <c r="FSD288" s="192"/>
      <c r="FSE288" s="192"/>
      <c r="FSF288" s="192"/>
      <c r="FSG288" s="192"/>
      <c r="FSH288" s="192"/>
      <c r="FSI288" s="192"/>
      <c r="FSJ288" s="192"/>
      <c r="FSK288" s="192"/>
      <c r="FSL288" s="192"/>
      <c r="FSM288" s="192"/>
      <c r="FSN288" s="192"/>
      <c r="FSO288" s="192"/>
      <c r="FSP288" s="192"/>
      <c r="FSQ288" s="192"/>
      <c r="FSR288" s="192"/>
      <c r="FSS288" s="192"/>
      <c r="FST288" s="192"/>
      <c r="FSU288" s="192"/>
      <c r="FSV288" s="192"/>
      <c r="FSW288" s="192"/>
      <c r="FSX288" s="192"/>
      <c r="FSY288" s="192"/>
      <c r="FSZ288" s="192"/>
      <c r="FTA288" s="192"/>
      <c r="FTB288" s="192"/>
      <c r="FTC288" s="192"/>
      <c r="FTD288" s="192"/>
      <c r="FTE288" s="192"/>
      <c r="FTF288" s="192"/>
      <c r="FTG288" s="192"/>
      <c r="FTH288" s="192"/>
      <c r="FTI288" s="192"/>
      <c r="FTJ288" s="192"/>
      <c r="FTK288" s="192"/>
      <c r="FTL288" s="192"/>
      <c r="FTM288" s="192"/>
      <c r="FTN288" s="192"/>
      <c r="FTO288" s="192"/>
      <c r="FTP288" s="192"/>
      <c r="FTQ288" s="192"/>
      <c r="FTR288" s="192"/>
      <c r="FTS288" s="192"/>
      <c r="FTT288" s="192"/>
      <c r="FTU288" s="192"/>
      <c r="FTV288" s="192"/>
      <c r="FTW288" s="192"/>
      <c r="FTX288" s="192"/>
      <c r="FTY288" s="192"/>
      <c r="FTZ288" s="192"/>
      <c r="FUA288" s="192"/>
      <c r="FUB288" s="192"/>
      <c r="FUC288" s="192"/>
      <c r="FUD288" s="192"/>
      <c r="FUE288" s="192"/>
      <c r="FUF288" s="192"/>
      <c r="FUG288" s="192"/>
      <c r="FUH288" s="192"/>
      <c r="FUI288" s="192"/>
      <c r="FUJ288" s="192"/>
      <c r="FUK288" s="192"/>
      <c r="FUL288" s="192"/>
      <c r="FUM288" s="192"/>
      <c r="FUN288" s="192"/>
      <c r="FUO288" s="192"/>
      <c r="FUP288" s="192"/>
      <c r="FUQ288" s="192"/>
      <c r="FUR288" s="192"/>
      <c r="FUS288" s="192"/>
      <c r="FUT288" s="192"/>
      <c r="FUU288" s="192"/>
      <c r="FUV288" s="192"/>
      <c r="FUW288" s="192"/>
      <c r="FUX288" s="192"/>
      <c r="FUY288" s="192"/>
      <c r="FUZ288" s="192"/>
      <c r="FVA288" s="192"/>
      <c r="FVB288" s="192"/>
      <c r="FVC288" s="192"/>
      <c r="FVD288" s="192"/>
      <c r="FVE288" s="192"/>
      <c r="FVF288" s="192"/>
      <c r="FVG288" s="192"/>
      <c r="FVH288" s="192"/>
      <c r="FVI288" s="192"/>
      <c r="FVJ288" s="192"/>
      <c r="FVK288" s="192"/>
      <c r="FVL288" s="192"/>
      <c r="FVM288" s="192"/>
      <c r="FVN288" s="192"/>
      <c r="FVO288" s="192"/>
      <c r="FVP288" s="192"/>
      <c r="FVQ288" s="192"/>
      <c r="FVR288" s="192"/>
      <c r="FVS288" s="192"/>
      <c r="FVT288" s="192"/>
      <c r="FVU288" s="192"/>
      <c r="FVV288" s="192"/>
      <c r="FVW288" s="192"/>
      <c r="FVX288" s="192"/>
      <c r="FVY288" s="192"/>
      <c r="FVZ288" s="192"/>
      <c r="FWA288" s="192"/>
      <c r="FWB288" s="192"/>
      <c r="FWC288" s="192"/>
      <c r="FWD288" s="192"/>
      <c r="FWE288" s="192"/>
      <c r="FWF288" s="192"/>
      <c r="FWG288" s="192"/>
      <c r="FWH288" s="192"/>
      <c r="FWI288" s="192"/>
      <c r="FWJ288" s="192"/>
      <c r="FWK288" s="192"/>
      <c r="FWL288" s="192"/>
      <c r="FWM288" s="192"/>
      <c r="FWN288" s="192"/>
      <c r="FWO288" s="192"/>
      <c r="FWP288" s="192"/>
      <c r="FWQ288" s="192"/>
      <c r="FWR288" s="192"/>
      <c r="FWS288" s="192"/>
      <c r="FWT288" s="192"/>
      <c r="FWU288" s="192"/>
      <c r="FWV288" s="192"/>
      <c r="FWW288" s="192"/>
      <c r="FWX288" s="192"/>
      <c r="FWY288" s="192"/>
      <c r="FWZ288" s="192"/>
      <c r="FXA288" s="192"/>
      <c r="FXB288" s="192"/>
      <c r="FXC288" s="192"/>
      <c r="FXD288" s="192"/>
      <c r="FXE288" s="192"/>
      <c r="FXF288" s="192"/>
      <c r="FXG288" s="192"/>
      <c r="FXH288" s="192"/>
      <c r="FXI288" s="192"/>
      <c r="FXJ288" s="192"/>
      <c r="FXK288" s="192"/>
      <c r="FXL288" s="192"/>
      <c r="FXM288" s="192"/>
      <c r="FXN288" s="192"/>
      <c r="FXO288" s="192"/>
      <c r="FXP288" s="192"/>
      <c r="FXQ288" s="192"/>
      <c r="FXR288" s="192"/>
      <c r="FXS288" s="192"/>
      <c r="FXT288" s="192"/>
      <c r="FXU288" s="192"/>
      <c r="FXV288" s="192"/>
      <c r="FXW288" s="192"/>
      <c r="FXX288" s="192"/>
      <c r="FXY288" s="192"/>
      <c r="FXZ288" s="192"/>
      <c r="FYA288" s="192"/>
      <c r="FYB288" s="192"/>
      <c r="FYC288" s="192"/>
      <c r="FYD288" s="192"/>
      <c r="FYE288" s="192"/>
      <c r="FYF288" s="192"/>
      <c r="FYG288" s="192"/>
      <c r="FYH288" s="192"/>
      <c r="FYI288" s="192"/>
      <c r="FYJ288" s="192"/>
      <c r="FYK288" s="192"/>
      <c r="FYL288" s="192"/>
      <c r="FYM288" s="192"/>
      <c r="FYN288" s="192"/>
      <c r="FYO288" s="192"/>
      <c r="FYP288" s="192"/>
      <c r="FYQ288" s="192"/>
      <c r="FYR288" s="192"/>
      <c r="FYS288" s="192"/>
      <c r="FYT288" s="192"/>
      <c r="FYU288" s="192"/>
      <c r="FYV288" s="192"/>
      <c r="FYW288" s="192"/>
      <c r="FYX288" s="192"/>
      <c r="FYY288" s="192"/>
      <c r="FYZ288" s="192"/>
      <c r="FZA288" s="192"/>
      <c r="FZB288" s="192"/>
      <c r="FZC288" s="192"/>
      <c r="FZD288" s="192"/>
      <c r="FZE288" s="192"/>
      <c r="FZF288" s="192"/>
      <c r="FZG288" s="192"/>
      <c r="FZH288" s="192"/>
      <c r="FZI288" s="192"/>
      <c r="FZJ288" s="192"/>
      <c r="FZK288" s="192"/>
      <c r="FZL288" s="192"/>
      <c r="FZM288" s="192"/>
      <c r="FZN288" s="192"/>
      <c r="FZO288" s="192"/>
      <c r="FZP288" s="192"/>
      <c r="FZQ288" s="192"/>
      <c r="FZR288" s="192"/>
      <c r="FZS288" s="192"/>
      <c r="FZT288" s="192"/>
      <c r="FZU288" s="192"/>
      <c r="FZV288" s="192"/>
      <c r="FZW288" s="192"/>
      <c r="FZX288" s="192"/>
      <c r="FZY288" s="192"/>
      <c r="FZZ288" s="192"/>
      <c r="GAA288" s="192"/>
      <c r="GAB288" s="192"/>
      <c r="GAC288" s="192"/>
      <c r="GAD288" s="192"/>
      <c r="GAE288" s="192"/>
      <c r="GAF288" s="192"/>
      <c r="GAG288" s="192"/>
      <c r="GAH288" s="192"/>
      <c r="GAI288" s="192"/>
      <c r="GAJ288" s="192"/>
      <c r="GAK288" s="192"/>
      <c r="GAL288" s="192"/>
      <c r="GAM288" s="192"/>
      <c r="GAN288" s="192"/>
      <c r="GAO288" s="192"/>
      <c r="GAP288" s="192"/>
      <c r="GAQ288" s="192"/>
      <c r="GAR288" s="192"/>
      <c r="GAS288" s="192"/>
      <c r="GAT288" s="192"/>
      <c r="GAU288" s="192"/>
      <c r="GAV288" s="192"/>
      <c r="GAW288" s="192"/>
      <c r="GAX288" s="192"/>
      <c r="GAY288" s="192"/>
      <c r="GAZ288" s="192"/>
      <c r="GBA288" s="192"/>
      <c r="GBB288" s="192"/>
      <c r="GBC288" s="192"/>
      <c r="GBD288" s="192"/>
      <c r="GBE288" s="192"/>
      <c r="GBF288" s="192"/>
      <c r="GBG288" s="192"/>
      <c r="GBH288" s="192"/>
      <c r="GBI288" s="192"/>
      <c r="GBJ288" s="192"/>
      <c r="GBK288" s="192"/>
      <c r="GBL288" s="192"/>
      <c r="GBM288" s="192"/>
      <c r="GBN288" s="192"/>
      <c r="GBO288" s="192"/>
      <c r="GBP288" s="192"/>
      <c r="GBQ288" s="192"/>
      <c r="GBR288" s="192"/>
      <c r="GBS288" s="192"/>
      <c r="GBT288" s="192"/>
      <c r="GBU288" s="192"/>
      <c r="GBV288" s="192"/>
      <c r="GBW288" s="192"/>
      <c r="GBX288" s="192"/>
      <c r="GBY288" s="192"/>
      <c r="GBZ288" s="192"/>
      <c r="GCA288" s="192"/>
      <c r="GCB288" s="192"/>
      <c r="GCC288" s="192"/>
      <c r="GCD288" s="192"/>
      <c r="GCE288" s="192"/>
      <c r="GCF288" s="192"/>
      <c r="GCG288" s="192"/>
      <c r="GCH288" s="192"/>
      <c r="GCI288" s="192"/>
      <c r="GCJ288" s="192"/>
      <c r="GCK288" s="192"/>
      <c r="GCL288" s="192"/>
      <c r="GCM288" s="192"/>
      <c r="GCN288" s="192"/>
      <c r="GCO288" s="192"/>
      <c r="GCP288" s="192"/>
      <c r="GCQ288" s="192"/>
      <c r="GCR288" s="192"/>
      <c r="GCS288" s="192"/>
      <c r="GCT288" s="192"/>
      <c r="GCU288" s="192"/>
      <c r="GCV288" s="192"/>
      <c r="GCW288" s="192"/>
      <c r="GCX288" s="192"/>
      <c r="GCY288" s="192"/>
      <c r="GCZ288" s="192"/>
      <c r="GDA288" s="192"/>
      <c r="GDB288" s="192"/>
      <c r="GDC288" s="192"/>
      <c r="GDD288" s="192"/>
      <c r="GDE288" s="192"/>
      <c r="GDF288" s="192"/>
      <c r="GDG288" s="192"/>
      <c r="GDH288" s="192"/>
      <c r="GDI288" s="192"/>
      <c r="GDJ288" s="192"/>
      <c r="GDK288" s="192"/>
      <c r="GDL288" s="192"/>
      <c r="GDM288" s="192"/>
      <c r="GDN288" s="192"/>
      <c r="GDO288" s="192"/>
      <c r="GDP288" s="192"/>
      <c r="GDQ288" s="192"/>
      <c r="GDR288" s="192"/>
      <c r="GDS288" s="192"/>
      <c r="GDT288" s="192"/>
      <c r="GDU288" s="192"/>
      <c r="GDV288" s="192"/>
      <c r="GDW288" s="192"/>
      <c r="GDX288" s="192"/>
      <c r="GDY288" s="192"/>
      <c r="GDZ288" s="192"/>
      <c r="GEA288" s="192"/>
      <c r="GEB288" s="192"/>
      <c r="GEC288" s="192"/>
      <c r="GED288" s="192"/>
      <c r="GEE288" s="192"/>
      <c r="GEF288" s="192"/>
      <c r="GEG288" s="192"/>
      <c r="GEH288" s="192"/>
      <c r="GEI288" s="192"/>
      <c r="GEJ288" s="192"/>
      <c r="GEK288" s="192"/>
      <c r="GEL288" s="192"/>
      <c r="GEM288" s="192"/>
      <c r="GEN288" s="192"/>
      <c r="GEO288" s="192"/>
      <c r="GEP288" s="192"/>
      <c r="GEQ288" s="192"/>
      <c r="GER288" s="192"/>
      <c r="GES288" s="192"/>
      <c r="GET288" s="192"/>
      <c r="GEU288" s="192"/>
      <c r="GEV288" s="192"/>
      <c r="GEW288" s="192"/>
      <c r="GEX288" s="192"/>
      <c r="GEY288" s="192"/>
      <c r="GEZ288" s="192"/>
      <c r="GFA288" s="192"/>
      <c r="GFB288" s="192"/>
      <c r="GFC288" s="192"/>
      <c r="GFD288" s="192"/>
      <c r="GFE288" s="192"/>
      <c r="GFF288" s="192"/>
      <c r="GFG288" s="192"/>
      <c r="GFH288" s="192"/>
      <c r="GFI288" s="192"/>
      <c r="GFJ288" s="192"/>
      <c r="GFK288" s="192"/>
      <c r="GFL288" s="192"/>
      <c r="GFM288" s="192"/>
      <c r="GFN288" s="192"/>
      <c r="GFO288" s="192"/>
      <c r="GFP288" s="192"/>
      <c r="GFQ288" s="192"/>
      <c r="GFR288" s="192"/>
      <c r="GFS288" s="192"/>
      <c r="GFT288" s="192"/>
      <c r="GFU288" s="192"/>
      <c r="GFV288" s="192"/>
      <c r="GFW288" s="192"/>
      <c r="GFX288" s="192"/>
      <c r="GFY288" s="192"/>
      <c r="GFZ288" s="192"/>
      <c r="GGA288" s="192"/>
      <c r="GGB288" s="192"/>
      <c r="GGC288" s="192"/>
      <c r="GGD288" s="192"/>
      <c r="GGE288" s="192"/>
      <c r="GGF288" s="192"/>
      <c r="GGG288" s="192"/>
      <c r="GGH288" s="192"/>
      <c r="GGI288" s="192"/>
      <c r="GGJ288" s="192"/>
      <c r="GGK288" s="192"/>
      <c r="GGL288" s="192"/>
      <c r="GGM288" s="192"/>
      <c r="GGN288" s="192"/>
      <c r="GGO288" s="192"/>
      <c r="GGP288" s="192"/>
      <c r="GGQ288" s="192"/>
      <c r="GGR288" s="192"/>
      <c r="GGS288" s="192"/>
      <c r="GGT288" s="192"/>
      <c r="GGU288" s="192"/>
      <c r="GGV288" s="192"/>
      <c r="GGW288" s="192"/>
      <c r="GGX288" s="192"/>
      <c r="GGY288" s="192"/>
      <c r="GGZ288" s="192"/>
      <c r="GHA288" s="192"/>
      <c r="GHB288" s="192"/>
      <c r="GHC288" s="192"/>
      <c r="GHD288" s="192"/>
      <c r="GHE288" s="192"/>
      <c r="GHF288" s="192"/>
      <c r="GHG288" s="192"/>
      <c r="GHH288" s="192"/>
      <c r="GHI288" s="192"/>
      <c r="GHJ288" s="192"/>
      <c r="GHK288" s="192"/>
      <c r="GHL288" s="192"/>
      <c r="GHM288" s="192"/>
      <c r="GHN288" s="192"/>
      <c r="GHO288" s="192"/>
      <c r="GHP288" s="192"/>
      <c r="GHQ288" s="192"/>
      <c r="GHR288" s="192"/>
      <c r="GHS288" s="192"/>
      <c r="GHT288" s="192"/>
      <c r="GHU288" s="192"/>
      <c r="GHV288" s="192"/>
      <c r="GHW288" s="192"/>
      <c r="GHX288" s="192"/>
      <c r="GHY288" s="192"/>
      <c r="GHZ288" s="192"/>
      <c r="GIA288" s="192"/>
      <c r="GIB288" s="192"/>
      <c r="GIC288" s="192"/>
      <c r="GID288" s="192"/>
      <c r="GIE288" s="192"/>
      <c r="GIF288" s="192"/>
      <c r="GIG288" s="192"/>
      <c r="GIH288" s="192"/>
      <c r="GII288" s="192"/>
      <c r="GIJ288" s="192"/>
      <c r="GIK288" s="192"/>
      <c r="GIL288" s="192"/>
      <c r="GIM288" s="192"/>
      <c r="GIN288" s="192"/>
      <c r="GIO288" s="192"/>
      <c r="GIP288" s="192"/>
      <c r="GIQ288" s="192"/>
      <c r="GIR288" s="192"/>
      <c r="GIS288" s="192"/>
      <c r="GIT288" s="192"/>
      <c r="GIU288" s="192"/>
      <c r="GIV288" s="192"/>
      <c r="GIW288" s="192"/>
      <c r="GIX288" s="192"/>
      <c r="GIY288" s="192"/>
      <c r="GIZ288" s="192"/>
      <c r="GJA288" s="192"/>
      <c r="GJB288" s="192"/>
      <c r="GJC288" s="192"/>
      <c r="GJD288" s="192"/>
      <c r="GJE288" s="192"/>
      <c r="GJF288" s="192"/>
      <c r="GJG288" s="192"/>
      <c r="GJH288" s="192"/>
      <c r="GJI288" s="192"/>
      <c r="GJJ288" s="192"/>
      <c r="GJK288" s="192"/>
      <c r="GJL288" s="192"/>
      <c r="GJM288" s="192"/>
      <c r="GJN288" s="192"/>
      <c r="GJO288" s="192"/>
      <c r="GJP288" s="192"/>
      <c r="GJQ288" s="192"/>
      <c r="GJR288" s="192"/>
      <c r="GJS288" s="192"/>
      <c r="GJT288" s="192"/>
      <c r="GJU288" s="192"/>
      <c r="GJV288" s="192"/>
      <c r="GJW288" s="192"/>
      <c r="GJX288" s="192"/>
      <c r="GJY288" s="192"/>
      <c r="GJZ288" s="192"/>
      <c r="GKA288" s="192"/>
      <c r="GKB288" s="192"/>
      <c r="GKC288" s="192"/>
      <c r="GKD288" s="192"/>
      <c r="GKE288" s="192"/>
      <c r="GKF288" s="192"/>
      <c r="GKG288" s="192"/>
      <c r="GKH288" s="192"/>
      <c r="GKI288" s="192"/>
      <c r="GKJ288" s="192"/>
      <c r="GKK288" s="192"/>
      <c r="GKL288" s="192"/>
      <c r="GKM288" s="192"/>
      <c r="GKN288" s="192"/>
      <c r="GKO288" s="192"/>
      <c r="GKP288" s="192"/>
      <c r="GKQ288" s="192"/>
      <c r="GKR288" s="192"/>
      <c r="GKS288" s="192"/>
      <c r="GKT288" s="192"/>
      <c r="GKU288" s="192"/>
      <c r="GKV288" s="192"/>
      <c r="GKW288" s="192"/>
      <c r="GKX288" s="192"/>
      <c r="GKY288" s="192"/>
      <c r="GKZ288" s="192"/>
      <c r="GLA288" s="192"/>
      <c r="GLB288" s="192"/>
      <c r="GLC288" s="192"/>
      <c r="GLD288" s="192"/>
      <c r="GLE288" s="192"/>
      <c r="GLF288" s="192"/>
      <c r="GLG288" s="192"/>
      <c r="GLH288" s="192"/>
      <c r="GLI288" s="192"/>
      <c r="GLJ288" s="192"/>
      <c r="GLK288" s="192"/>
      <c r="GLL288" s="192"/>
      <c r="GLM288" s="192"/>
      <c r="GLN288" s="192"/>
      <c r="GLO288" s="192"/>
      <c r="GLP288" s="192"/>
      <c r="GLQ288" s="192"/>
      <c r="GLR288" s="192"/>
      <c r="GLS288" s="192"/>
      <c r="GLT288" s="192"/>
      <c r="GLU288" s="192"/>
      <c r="GLV288" s="192"/>
      <c r="GLW288" s="192"/>
      <c r="GLX288" s="192"/>
      <c r="GLY288" s="192"/>
      <c r="GLZ288" s="192"/>
      <c r="GMA288" s="192"/>
      <c r="GMB288" s="192"/>
      <c r="GMC288" s="192"/>
      <c r="GMD288" s="192"/>
      <c r="GME288" s="192"/>
      <c r="GMF288" s="192"/>
      <c r="GMG288" s="192"/>
      <c r="GMH288" s="192"/>
      <c r="GMI288" s="192"/>
      <c r="GMJ288" s="192"/>
      <c r="GMK288" s="192"/>
      <c r="GML288" s="192"/>
      <c r="GMM288" s="192"/>
      <c r="GMN288" s="192"/>
      <c r="GMO288" s="192"/>
      <c r="GMP288" s="192"/>
      <c r="GMQ288" s="192"/>
      <c r="GMR288" s="192"/>
      <c r="GMS288" s="192"/>
      <c r="GMT288" s="192"/>
      <c r="GMU288" s="192"/>
      <c r="GMV288" s="192"/>
      <c r="GMW288" s="192"/>
      <c r="GMX288" s="192"/>
      <c r="GMY288" s="192"/>
      <c r="GMZ288" s="192"/>
      <c r="GNA288" s="192"/>
      <c r="GNB288" s="192"/>
      <c r="GNC288" s="192"/>
      <c r="GND288" s="192"/>
      <c r="GNE288" s="192"/>
      <c r="GNF288" s="192"/>
      <c r="GNG288" s="192"/>
      <c r="GNH288" s="192"/>
      <c r="GNI288" s="192"/>
      <c r="GNJ288" s="192"/>
      <c r="GNK288" s="192"/>
      <c r="GNL288" s="192"/>
      <c r="GNM288" s="192"/>
      <c r="GNN288" s="192"/>
      <c r="GNO288" s="192"/>
      <c r="GNP288" s="192"/>
      <c r="GNQ288" s="192"/>
      <c r="GNR288" s="192"/>
      <c r="GNS288" s="192"/>
      <c r="GNT288" s="192"/>
      <c r="GNU288" s="192"/>
      <c r="GNV288" s="192"/>
      <c r="GNW288" s="192"/>
      <c r="GNX288" s="192"/>
      <c r="GNY288" s="192"/>
      <c r="GNZ288" s="192"/>
      <c r="GOA288" s="192"/>
      <c r="GOB288" s="192"/>
      <c r="GOC288" s="192"/>
      <c r="GOD288" s="192"/>
      <c r="GOE288" s="192"/>
      <c r="GOF288" s="192"/>
      <c r="GOG288" s="192"/>
      <c r="GOH288" s="192"/>
      <c r="GOI288" s="192"/>
      <c r="GOJ288" s="192"/>
      <c r="GOK288" s="192"/>
      <c r="GOL288" s="192"/>
      <c r="GOM288" s="192"/>
      <c r="GON288" s="192"/>
      <c r="GOO288" s="192"/>
      <c r="GOP288" s="192"/>
      <c r="GOQ288" s="192"/>
      <c r="GOR288" s="192"/>
      <c r="GOS288" s="192"/>
      <c r="GOT288" s="192"/>
      <c r="GOU288" s="192"/>
      <c r="GOV288" s="192"/>
      <c r="GOW288" s="192"/>
      <c r="GOX288" s="192"/>
      <c r="GOY288" s="192"/>
      <c r="GOZ288" s="192"/>
      <c r="GPA288" s="192"/>
      <c r="GPB288" s="192"/>
      <c r="GPC288" s="192"/>
      <c r="GPD288" s="192"/>
      <c r="GPE288" s="192"/>
      <c r="GPF288" s="192"/>
      <c r="GPG288" s="192"/>
      <c r="GPH288" s="192"/>
      <c r="GPI288" s="192"/>
      <c r="GPJ288" s="192"/>
      <c r="GPK288" s="192"/>
      <c r="GPL288" s="192"/>
      <c r="GPM288" s="192"/>
      <c r="GPN288" s="192"/>
      <c r="GPO288" s="192"/>
      <c r="GPP288" s="192"/>
      <c r="GPQ288" s="192"/>
      <c r="GPR288" s="192"/>
      <c r="GPS288" s="192"/>
      <c r="GPT288" s="192"/>
      <c r="GPU288" s="192"/>
      <c r="GPV288" s="192"/>
      <c r="GPW288" s="192"/>
      <c r="GPX288" s="192"/>
      <c r="GPY288" s="192"/>
      <c r="GPZ288" s="192"/>
      <c r="GQA288" s="192"/>
      <c r="GQB288" s="192"/>
      <c r="GQC288" s="192"/>
      <c r="GQD288" s="192"/>
      <c r="GQE288" s="192"/>
      <c r="GQF288" s="192"/>
      <c r="GQG288" s="192"/>
      <c r="GQH288" s="192"/>
      <c r="GQI288" s="192"/>
      <c r="GQJ288" s="192"/>
      <c r="GQK288" s="192"/>
      <c r="GQL288" s="192"/>
      <c r="GQM288" s="192"/>
      <c r="GQN288" s="192"/>
      <c r="GQO288" s="192"/>
      <c r="GQP288" s="192"/>
      <c r="GQQ288" s="192"/>
      <c r="GQR288" s="192"/>
      <c r="GQS288" s="192"/>
      <c r="GQT288" s="192"/>
      <c r="GQU288" s="192"/>
      <c r="GQV288" s="192"/>
      <c r="GQW288" s="192"/>
      <c r="GQX288" s="192"/>
      <c r="GQY288" s="192"/>
      <c r="GQZ288" s="192"/>
      <c r="GRA288" s="192"/>
      <c r="GRB288" s="192"/>
      <c r="GRC288" s="192"/>
      <c r="GRD288" s="192"/>
      <c r="GRE288" s="192"/>
      <c r="GRF288" s="192"/>
      <c r="GRG288" s="192"/>
      <c r="GRH288" s="192"/>
      <c r="GRI288" s="192"/>
      <c r="GRJ288" s="192"/>
      <c r="GRK288" s="192"/>
      <c r="GRL288" s="192"/>
      <c r="GRM288" s="192"/>
      <c r="GRN288" s="192"/>
      <c r="GRO288" s="192"/>
      <c r="GRP288" s="192"/>
      <c r="GRQ288" s="192"/>
      <c r="GRR288" s="192"/>
      <c r="GRS288" s="192"/>
      <c r="GRT288" s="192"/>
      <c r="GRU288" s="192"/>
      <c r="GRV288" s="192"/>
      <c r="GRW288" s="192"/>
      <c r="GRX288" s="192"/>
      <c r="GRY288" s="192"/>
      <c r="GRZ288" s="192"/>
      <c r="GSA288" s="192"/>
      <c r="GSB288" s="192"/>
      <c r="GSC288" s="192"/>
      <c r="GSD288" s="192"/>
      <c r="GSE288" s="192"/>
      <c r="GSF288" s="192"/>
      <c r="GSG288" s="192"/>
      <c r="GSH288" s="192"/>
      <c r="GSI288" s="192"/>
      <c r="GSJ288" s="192"/>
      <c r="GSK288" s="192"/>
      <c r="GSL288" s="192"/>
      <c r="GSM288" s="192"/>
      <c r="GSN288" s="192"/>
      <c r="GSO288" s="192"/>
      <c r="GSP288" s="192"/>
      <c r="GSQ288" s="192"/>
      <c r="GSR288" s="192"/>
      <c r="GSS288" s="192"/>
      <c r="GST288" s="192"/>
      <c r="GSU288" s="192"/>
      <c r="GSV288" s="192"/>
      <c r="GSW288" s="192"/>
      <c r="GSX288" s="192"/>
      <c r="GSY288" s="192"/>
      <c r="GSZ288" s="192"/>
      <c r="GTA288" s="192"/>
      <c r="GTB288" s="192"/>
      <c r="GTC288" s="192"/>
      <c r="GTD288" s="192"/>
      <c r="GTE288" s="192"/>
      <c r="GTF288" s="192"/>
      <c r="GTG288" s="192"/>
      <c r="GTH288" s="192"/>
      <c r="GTI288" s="192"/>
      <c r="GTJ288" s="192"/>
      <c r="GTK288" s="192"/>
      <c r="GTL288" s="192"/>
      <c r="GTM288" s="192"/>
      <c r="GTN288" s="192"/>
      <c r="GTO288" s="192"/>
      <c r="GTP288" s="192"/>
      <c r="GTQ288" s="192"/>
      <c r="GTR288" s="192"/>
      <c r="GTS288" s="192"/>
      <c r="GTT288" s="192"/>
      <c r="GTU288" s="192"/>
      <c r="GTV288" s="192"/>
      <c r="GTW288" s="192"/>
      <c r="GTX288" s="192"/>
      <c r="GTY288" s="192"/>
      <c r="GTZ288" s="192"/>
      <c r="GUA288" s="192"/>
      <c r="GUB288" s="192"/>
      <c r="GUC288" s="192"/>
      <c r="GUD288" s="192"/>
      <c r="GUE288" s="192"/>
      <c r="GUF288" s="192"/>
      <c r="GUG288" s="192"/>
      <c r="GUH288" s="192"/>
      <c r="GUI288" s="192"/>
      <c r="GUJ288" s="192"/>
      <c r="GUK288" s="192"/>
      <c r="GUL288" s="192"/>
      <c r="GUM288" s="192"/>
      <c r="GUN288" s="192"/>
      <c r="GUO288" s="192"/>
      <c r="GUP288" s="192"/>
      <c r="GUQ288" s="192"/>
      <c r="GUR288" s="192"/>
      <c r="GUS288" s="192"/>
      <c r="GUT288" s="192"/>
      <c r="GUU288" s="192"/>
      <c r="GUV288" s="192"/>
      <c r="GUW288" s="192"/>
      <c r="GUX288" s="192"/>
      <c r="GUY288" s="192"/>
      <c r="GUZ288" s="192"/>
      <c r="GVA288" s="192"/>
      <c r="GVB288" s="192"/>
      <c r="GVC288" s="192"/>
      <c r="GVD288" s="192"/>
      <c r="GVE288" s="192"/>
      <c r="GVF288" s="192"/>
      <c r="GVG288" s="192"/>
      <c r="GVH288" s="192"/>
      <c r="GVI288" s="192"/>
      <c r="GVJ288" s="192"/>
      <c r="GVK288" s="192"/>
      <c r="GVL288" s="192"/>
      <c r="GVM288" s="192"/>
      <c r="GVN288" s="192"/>
      <c r="GVO288" s="192"/>
      <c r="GVP288" s="192"/>
      <c r="GVQ288" s="192"/>
      <c r="GVR288" s="192"/>
      <c r="GVS288" s="192"/>
      <c r="GVT288" s="192"/>
      <c r="GVU288" s="192"/>
      <c r="GVV288" s="192"/>
      <c r="GVW288" s="192"/>
      <c r="GVX288" s="192"/>
      <c r="GVY288" s="192"/>
      <c r="GVZ288" s="192"/>
      <c r="GWA288" s="192"/>
      <c r="GWB288" s="192"/>
      <c r="GWC288" s="192"/>
      <c r="GWD288" s="192"/>
      <c r="GWE288" s="192"/>
      <c r="GWF288" s="192"/>
      <c r="GWG288" s="192"/>
      <c r="GWH288" s="192"/>
      <c r="GWI288" s="192"/>
      <c r="GWJ288" s="192"/>
      <c r="GWK288" s="192"/>
      <c r="GWL288" s="192"/>
      <c r="GWM288" s="192"/>
      <c r="GWN288" s="192"/>
      <c r="GWO288" s="192"/>
      <c r="GWP288" s="192"/>
      <c r="GWQ288" s="192"/>
      <c r="GWR288" s="192"/>
      <c r="GWS288" s="192"/>
      <c r="GWT288" s="192"/>
      <c r="GWU288" s="192"/>
      <c r="GWV288" s="192"/>
      <c r="GWW288" s="192"/>
      <c r="GWX288" s="192"/>
      <c r="GWY288" s="192"/>
      <c r="GWZ288" s="192"/>
      <c r="GXA288" s="192"/>
      <c r="GXB288" s="192"/>
      <c r="GXC288" s="192"/>
      <c r="GXD288" s="192"/>
      <c r="GXE288" s="192"/>
      <c r="GXF288" s="192"/>
      <c r="GXG288" s="192"/>
      <c r="GXH288" s="192"/>
      <c r="GXI288" s="192"/>
      <c r="GXJ288" s="192"/>
      <c r="GXK288" s="192"/>
      <c r="GXL288" s="192"/>
      <c r="GXM288" s="192"/>
      <c r="GXN288" s="192"/>
      <c r="GXO288" s="192"/>
      <c r="GXP288" s="192"/>
      <c r="GXQ288" s="192"/>
      <c r="GXR288" s="192"/>
      <c r="GXS288" s="192"/>
      <c r="GXT288" s="192"/>
      <c r="GXU288" s="192"/>
      <c r="GXV288" s="192"/>
      <c r="GXW288" s="192"/>
      <c r="GXX288" s="192"/>
      <c r="GXY288" s="192"/>
      <c r="GXZ288" s="192"/>
      <c r="GYA288" s="192"/>
      <c r="GYB288" s="192"/>
      <c r="GYC288" s="192"/>
      <c r="GYD288" s="192"/>
      <c r="GYE288" s="192"/>
      <c r="GYF288" s="192"/>
      <c r="GYG288" s="192"/>
      <c r="GYH288" s="192"/>
      <c r="GYI288" s="192"/>
      <c r="GYJ288" s="192"/>
      <c r="GYK288" s="192"/>
      <c r="GYL288" s="192"/>
      <c r="GYM288" s="192"/>
      <c r="GYN288" s="192"/>
      <c r="GYO288" s="192"/>
      <c r="GYP288" s="192"/>
      <c r="GYQ288" s="192"/>
      <c r="GYR288" s="192"/>
      <c r="GYS288" s="192"/>
      <c r="GYT288" s="192"/>
      <c r="GYU288" s="192"/>
      <c r="GYV288" s="192"/>
      <c r="GYW288" s="192"/>
      <c r="GYX288" s="192"/>
      <c r="GYY288" s="192"/>
      <c r="GYZ288" s="192"/>
      <c r="GZA288" s="192"/>
      <c r="GZB288" s="192"/>
      <c r="GZC288" s="192"/>
      <c r="GZD288" s="192"/>
      <c r="GZE288" s="192"/>
      <c r="GZF288" s="192"/>
      <c r="GZG288" s="192"/>
      <c r="GZH288" s="192"/>
      <c r="GZI288" s="192"/>
      <c r="GZJ288" s="192"/>
      <c r="GZK288" s="192"/>
      <c r="GZL288" s="192"/>
      <c r="GZM288" s="192"/>
      <c r="GZN288" s="192"/>
      <c r="GZO288" s="192"/>
      <c r="GZP288" s="192"/>
      <c r="GZQ288" s="192"/>
      <c r="GZR288" s="192"/>
      <c r="GZS288" s="192"/>
      <c r="GZT288" s="192"/>
      <c r="GZU288" s="192"/>
      <c r="GZV288" s="192"/>
      <c r="GZW288" s="192"/>
      <c r="GZX288" s="192"/>
      <c r="GZY288" s="192"/>
      <c r="GZZ288" s="192"/>
      <c r="HAA288" s="192"/>
      <c r="HAB288" s="192"/>
      <c r="HAC288" s="192"/>
      <c r="HAD288" s="192"/>
      <c r="HAE288" s="192"/>
      <c r="HAF288" s="192"/>
      <c r="HAG288" s="192"/>
      <c r="HAH288" s="192"/>
      <c r="HAI288" s="192"/>
      <c r="HAJ288" s="192"/>
      <c r="HAK288" s="192"/>
      <c r="HAL288" s="192"/>
      <c r="HAM288" s="192"/>
      <c r="HAN288" s="192"/>
      <c r="HAO288" s="192"/>
      <c r="HAP288" s="192"/>
      <c r="HAQ288" s="192"/>
      <c r="HAR288" s="192"/>
      <c r="HAS288" s="192"/>
      <c r="HAT288" s="192"/>
      <c r="HAU288" s="192"/>
      <c r="HAV288" s="192"/>
      <c r="HAW288" s="192"/>
      <c r="HAX288" s="192"/>
      <c r="HAY288" s="192"/>
      <c r="HAZ288" s="192"/>
      <c r="HBA288" s="192"/>
      <c r="HBB288" s="192"/>
      <c r="HBC288" s="192"/>
      <c r="HBD288" s="192"/>
      <c r="HBE288" s="192"/>
      <c r="HBF288" s="192"/>
      <c r="HBG288" s="192"/>
      <c r="HBH288" s="192"/>
      <c r="HBI288" s="192"/>
      <c r="HBJ288" s="192"/>
      <c r="HBK288" s="192"/>
      <c r="HBL288" s="192"/>
      <c r="HBM288" s="192"/>
      <c r="HBN288" s="192"/>
      <c r="HBO288" s="192"/>
      <c r="HBP288" s="192"/>
      <c r="HBQ288" s="192"/>
      <c r="HBR288" s="192"/>
      <c r="HBS288" s="192"/>
      <c r="HBT288" s="192"/>
      <c r="HBU288" s="192"/>
      <c r="HBV288" s="192"/>
      <c r="HBW288" s="192"/>
      <c r="HBX288" s="192"/>
      <c r="HBY288" s="192"/>
      <c r="HBZ288" s="192"/>
      <c r="HCA288" s="192"/>
      <c r="HCB288" s="192"/>
      <c r="HCC288" s="192"/>
      <c r="HCD288" s="192"/>
      <c r="HCE288" s="192"/>
      <c r="HCF288" s="192"/>
      <c r="HCG288" s="192"/>
      <c r="HCH288" s="192"/>
      <c r="HCI288" s="192"/>
      <c r="HCJ288" s="192"/>
      <c r="HCK288" s="192"/>
      <c r="HCL288" s="192"/>
      <c r="HCM288" s="192"/>
      <c r="HCN288" s="192"/>
      <c r="HCO288" s="192"/>
      <c r="HCP288" s="192"/>
      <c r="HCQ288" s="192"/>
      <c r="HCR288" s="192"/>
      <c r="HCS288" s="192"/>
      <c r="HCT288" s="192"/>
      <c r="HCU288" s="192"/>
      <c r="HCV288" s="192"/>
      <c r="HCW288" s="192"/>
      <c r="HCX288" s="192"/>
      <c r="HCY288" s="192"/>
      <c r="HCZ288" s="192"/>
      <c r="HDA288" s="192"/>
      <c r="HDB288" s="192"/>
      <c r="HDC288" s="192"/>
      <c r="HDD288" s="192"/>
      <c r="HDE288" s="192"/>
      <c r="HDF288" s="192"/>
      <c r="HDG288" s="192"/>
      <c r="HDH288" s="192"/>
      <c r="HDI288" s="192"/>
      <c r="HDJ288" s="192"/>
      <c r="HDK288" s="192"/>
      <c r="HDL288" s="192"/>
      <c r="HDM288" s="192"/>
      <c r="HDN288" s="192"/>
      <c r="HDO288" s="192"/>
      <c r="HDP288" s="192"/>
      <c r="HDQ288" s="192"/>
      <c r="HDR288" s="192"/>
      <c r="HDS288" s="192"/>
      <c r="HDT288" s="192"/>
      <c r="HDU288" s="192"/>
      <c r="HDV288" s="192"/>
      <c r="HDW288" s="192"/>
      <c r="HDX288" s="192"/>
      <c r="HDY288" s="192"/>
      <c r="HDZ288" s="192"/>
      <c r="HEA288" s="192"/>
      <c r="HEB288" s="192"/>
      <c r="HEC288" s="192"/>
      <c r="HED288" s="192"/>
      <c r="HEE288" s="192"/>
      <c r="HEF288" s="192"/>
      <c r="HEG288" s="192"/>
      <c r="HEH288" s="192"/>
      <c r="HEI288" s="192"/>
      <c r="HEJ288" s="192"/>
      <c r="HEK288" s="192"/>
      <c r="HEL288" s="192"/>
      <c r="HEM288" s="192"/>
      <c r="HEN288" s="192"/>
      <c r="HEO288" s="192"/>
      <c r="HEP288" s="192"/>
      <c r="HEQ288" s="192"/>
      <c r="HER288" s="192"/>
      <c r="HES288" s="192"/>
      <c r="HET288" s="192"/>
      <c r="HEU288" s="192"/>
      <c r="HEV288" s="192"/>
      <c r="HEW288" s="192"/>
      <c r="HEX288" s="192"/>
      <c r="HEY288" s="192"/>
      <c r="HEZ288" s="192"/>
      <c r="HFA288" s="192"/>
      <c r="HFB288" s="192"/>
      <c r="HFC288" s="192"/>
      <c r="HFD288" s="192"/>
      <c r="HFE288" s="192"/>
      <c r="HFF288" s="192"/>
      <c r="HFG288" s="192"/>
      <c r="HFH288" s="192"/>
      <c r="HFI288" s="192"/>
      <c r="HFJ288" s="192"/>
      <c r="HFK288" s="192"/>
      <c r="HFL288" s="192"/>
      <c r="HFM288" s="192"/>
      <c r="HFN288" s="192"/>
      <c r="HFO288" s="192"/>
      <c r="HFP288" s="192"/>
      <c r="HFQ288" s="192"/>
      <c r="HFR288" s="192"/>
      <c r="HFS288" s="192"/>
      <c r="HFT288" s="192"/>
      <c r="HFU288" s="192"/>
      <c r="HFV288" s="192"/>
      <c r="HFW288" s="192"/>
      <c r="HFX288" s="192"/>
      <c r="HFY288" s="192"/>
      <c r="HFZ288" s="192"/>
      <c r="HGA288" s="192"/>
      <c r="HGB288" s="192"/>
      <c r="HGC288" s="192"/>
      <c r="HGD288" s="192"/>
      <c r="HGE288" s="192"/>
      <c r="HGF288" s="192"/>
      <c r="HGG288" s="192"/>
      <c r="HGH288" s="192"/>
      <c r="HGI288" s="192"/>
      <c r="HGJ288" s="192"/>
      <c r="HGK288" s="192"/>
      <c r="HGL288" s="192"/>
      <c r="HGM288" s="192"/>
      <c r="HGN288" s="192"/>
      <c r="HGO288" s="192"/>
      <c r="HGP288" s="192"/>
      <c r="HGQ288" s="192"/>
      <c r="HGR288" s="192"/>
      <c r="HGS288" s="192"/>
      <c r="HGT288" s="192"/>
      <c r="HGU288" s="192"/>
      <c r="HGV288" s="192"/>
      <c r="HGW288" s="192"/>
      <c r="HGX288" s="192"/>
      <c r="HGY288" s="192"/>
      <c r="HGZ288" s="192"/>
      <c r="HHA288" s="192"/>
      <c r="HHB288" s="192"/>
      <c r="HHC288" s="192"/>
      <c r="HHD288" s="192"/>
      <c r="HHE288" s="192"/>
      <c r="HHF288" s="192"/>
      <c r="HHG288" s="192"/>
      <c r="HHH288" s="192"/>
      <c r="HHI288" s="192"/>
      <c r="HHJ288" s="192"/>
      <c r="HHK288" s="192"/>
      <c r="HHL288" s="192"/>
      <c r="HHM288" s="192"/>
      <c r="HHN288" s="192"/>
      <c r="HHO288" s="192"/>
      <c r="HHP288" s="192"/>
      <c r="HHQ288" s="192"/>
      <c r="HHR288" s="192"/>
      <c r="HHS288" s="192"/>
      <c r="HHT288" s="192"/>
      <c r="HHU288" s="192"/>
      <c r="HHV288" s="192"/>
      <c r="HHW288" s="192"/>
      <c r="HHX288" s="192"/>
      <c r="HHY288" s="192"/>
      <c r="HHZ288" s="192"/>
      <c r="HIA288" s="192"/>
      <c r="HIB288" s="192"/>
      <c r="HIC288" s="192"/>
      <c r="HID288" s="192"/>
      <c r="HIE288" s="192"/>
      <c r="HIF288" s="192"/>
      <c r="HIG288" s="192"/>
      <c r="HIH288" s="192"/>
      <c r="HII288" s="192"/>
      <c r="HIJ288" s="192"/>
      <c r="HIK288" s="192"/>
      <c r="HIL288" s="192"/>
      <c r="HIM288" s="192"/>
      <c r="HIN288" s="192"/>
      <c r="HIO288" s="192"/>
      <c r="HIP288" s="192"/>
      <c r="HIQ288" s="192"/>
      <c r="HIR288" s="192"/>
      <c r="HIS288" s="192"/>
      <c r="HIT288" s="192"/>
      <c r="HIU288" s="192"/>
      <c r="HIV288" s="192"/>
      <c r="HIW288" s="192"/>
      <c r="HIX288" s="192"/>
      <c r="HIY288" s="192"/>
      <c r="HIZ288" s="192"/>
      <c r="HJA288" s="192"/>
      <c r="HJB288" s="192"/>
      <c r="HJC288" s="192"/>
      <c r="HJD288" s="192"/>
      <c r="HJE288" s="192"/>
      <c r="HJF288" s="192"/>
      <c r="HJG288" s="192"/>
      <c r="HJH288" s="192"/>
      <c r="HJI288" s="192"/>
      <c r="HJJ288" s="192"/>
      <c r="HJK288" s="192"/>
      <c r="HJL288" s="192"/>
      <c r="HJM288" s="192"/>
      <c r="HJN288" s="192"/>
      <c r="HJO288" s="192"/>
      <c r="HJP288" s="192"/>
      <c r="HJQ288" s="192"/>
      <c r="HJR288" s="192"/>
      <c r="HJS288" s="192"/>
      <c r="HJT288" s="192"/>
      <c r="HJU288" s="192"/>
      <c r="HJV288" s="192"/>
      <c r="HJW288" s="192"/>
      <c r="HJX288" s="192"/>
      <c r="HJY288" s="192"/>
      <c r="HJZ288" s="192"/>
      <c r="HKA288" s="192"/>
      <c r="HKB288" s="192"/>
      <c r="HKC288" s="192"/>
      <c r="HKD288" s="192"/>
      <c r="HKE288" s="192"/>
      <c r="HKF288" s="192"/>
      <c r="HKG288" s="192"/>
      <c r="HKH288" s="192"/>
      <c r="HKI288" s="192"/>
      <c r="HKJ288" s="192"/>
      <c r="HKK288" s="192"/>
      <c r="HKL288" s="192"/>
      <c r="HKM288" s="192"/>
      <c r="HKN288" s="192"/>
      <c r="HKO288" s="192"/>
      <c r="HKP288" s="192"/>
      <c r="HKQ288" s="192"/>
      <c r="HKR288" s="192"/>
      <c r="HKS288" s="192"/>
      <c r="HKT288" s="192"/>
      <c r="HKU288" s="192"/>
      <c r="HKV288" s="192"/>
      <c r="HKW288" s="192"/>
      <c r="HKX288" s="192"/>
      <c r="HKY288" s="192"/>
      <c r="HKZ288" s="192"/>
      <c r="HLA288" s="192"/>
      <c r="HLB288" s="192"/>
      <c r="HLC288" s="192"/>
      <c r="HLD288" s="192"/>
      <c r="HLE288" s="192"/>
      <c r="HLF288" s="192"/>
      <c r="HLG288" s="192"/>
      <c r="HLH288" s="192"/>
      <c r="HLI288" s="192"/>
      <c r="HLJ288" s="192"/>
      <c r="HLK288" s="192"/>
      <c r="HLL288" s="192"/>
      <c r="HLM288" s="192"/>
      <c r="HLN288" s="192"/>
      <c r="HLO288" s="192"/>
      <c r="HLP288" s="192"/>
      <c r="HLQ288" s="192"/>
      <c r="HLR288" s="192"/>
      <c r="HLS288" s="192"/>
      <c r="HLT288" s="192"/>
      <c r="HLU288" s="192"/>
      <c r="HLV288" s="192"/>
      <c r="HLW288" s="192"/>
      <c r="HLX288" s="192"/>
      <c r="HLY288" s="192"/>
      <c r="HLZ288" s="192"/>
      <c r="HMA288" s="192"/>
      <c r="HMB288" s="192"/>
      <c r="HMC288" s="192"/>
      <c r="HMD288" s="192"/>
      <c r="HME288" s="192"/>
      <c r="HMF288" s="192"/>
      <c r="HMG288" s="192"/>
      <c r="HMH288" s="192"/>
      <c r="HMI288" s="192"/>
      <c r="HMJ288" s="192"/>
      <c r="HMK288" s="192"/>
      <c r="HML288" s="192"/>
      <c r="HMM288" s="192"/>
      <c r="HMN288" s="192"/>
      <c r="HMO288" s="192"/>
      <c r="HMP288" s="192"/>
      <c r="HMQ288" s="192"/>
      <c r="HMR288" s="192"/>
      <c r="HMS288" s="192"/>
      <c r="HMT288" s="192"/>
      <c r="HMU288" s="192"/>
      <c r="HMV288" s="192"/>
      <c r="HMW288" s="192"/>
      <c r="HMX288" s="192"/>
      <c r="HMY288" s="192"/>
      <c r="HMZ288" s="192"/>
      <c r="HNA288" s="192"/>
      <c r="HNB288" s="192"/>
      <c r="HNC288" s="192"/>
      <c r="HND288" s="192"/>
      <c r="HNE288" s="192"/>
      <c r="HNF288" s="192"/>
      <c r="HNG288" s="192"/>
      <c r="HNH288" s="192"/>
      <c r="HNI288" s="192"/>
      <c r="HNJ288" s="192"/>
      <c r="HNK288" s="192"/>
      <c r="HNL288" s="192"/>
      <c r="HNM288" s="192"/>
      <c r="HNN288" s="192"/>
      <c r="HNO288" s="192"/>
      <c r="HNP288" s="192"/>
      <c r="HNQ288" s="192"/>
      <c r="HNR288" s="192"/>
      <c r="HNS288" s="192"/>
      <c r="HNT288" s="192"/>
      <c r="HNU288" s="192"/>
      <c r="HNV288" s="192"/>
      <c r="HNW288" s="192"/>
      <c r="HNX288" s="192"/>
      <c r="HNY288" s="192"/>
      <c r="HNZ288" s="192"/>
      <c r="HOA288" s="192"/>
      <c r="HOB288" s="192"/>
      <c r="HOC288" s="192"/>
      <c r="HOD288" s="192"/>
      <c r="HOE288" s="192"/>
      <c r="HOF288" s="192"/>
      <c r="HOG288" s="192"/>
      <c r="HOH288" s="192"/>
      <c r="HOI288" s="192"/>
      <c r="HOJ288" s="192"/>
      <c r="HOK288" s="192"/>
      <c r="HOL288" s="192"/>
      <c r="HOM288" s="192"/>
      <c r="HON288" s="192"/>
      <c r="HOO288" s="192"/>
      <c r="HOP288" s="192"/>
      <c r="HOQ288" s="192"/>
      <c r="HOR288" s="192"/>
      <c r="HOS288" s="192"/>
      <c r="HOT288" s="192"/>
      <c r="HOU288" s="192"/>
      <c r="HOV288" s="192"/>
      <c r="HOW288" s="192"/>
      <c r="HOX288" s="192"/>
      <c r="HOY288" s="192"/>
      <c r="HOZ288" s="192"/>
      <c r="HPA288" s="192"/>
      <c r="HPB288" s="192"/>
      <c r="HPC288" s="192"/>
      <c r="HPD288" s="192"/>
      <c r="HPE288" s="192"/>
      <c r="HPF288" s="192"/>
      <c r="HPG288" s="192"/>
      <c r="HPH288" s="192"/>
      <c r="HPI288" s="192"/>
      <c r="HPJ288" s="192"/>
      <c r="HPK288" s="192"/>
      <c r="HPL288" s="192"/>
      <c r="HPM288" s="192"/>
      <c r="HPN288" s="192"/>
      <c r="HPO288" s="192"/>
      <c r="HPP288" s="192"/>
      <c r="HPQ288" s="192"/>
      <c r="HPR288" s="192"/>
      <c r="HPS288" s="192"/>
      <c r="HPT288" s="192"/>
      <c r="HPU288" s="192"/>
      <c r="HPV288" s="192"/>
      <c r="HPW288" s="192"/>
      <c r="HPX288" s="192"/>
      <c r="HPY288" s="192"/>
      <c r="HPZ288" s="192"/>
      <c r="HQA288" s="192"/>
      <c r="HQB288" s="192"/>
      <c r="HQC288" s="192"/>
      <c r="HQD288" s="192"/>
      <c r="HQE288" s="192"/>
      <c r="HQF288" s="192"/>
      <c r="HQG288" s="192"/>
      <c r="HQH288" s="192"/>
      <c r="HQI288" s="192"/>
      <c r="HQJ288" s="192"/>
      <c r="HQK288" s="192"/>
      <c r="HQL288" s="192"/>
      <c r="HQM288" s="192"/>
      <c r="HQN288" s="192"/>
      <c r="HQO288" s="192"/>
      <c r="HQP288" s="192"/>
      <c r="HQQ288" s="192"/>
      <c r="HQR288" s="192"/>
      <c r="HQS288" s="192"/>
      <c r="HQT288" s="192"/>
      <c r="HQU288" s="192"/>
      <c r="HQV288" s="192"/>
      <c r="HQW288" s="192"/>
      <c r="HQX288" s="192"/>
      <c r="HQY288" s="192"/>
      <c r="HQZ288" s="192"/>
      <c r="HRA288" s="192"/>
      <c r="HRB288" s="192"/>
      <c r="HRC288" s="192"/>
      <c r="HRD288" s="192"/>
      <c r="HRE288" s="192"/>
      <c r="HRF288" s="192"/>
      <c r="HRG288" s="192"/>
      <c r="HRH288" s="192"/>
      <c r="HRI288" s="192"/>
      <c r="HRJ288" s="192"/>
      <c r="HRK288" s="192"/>
      <c r="HRL288" s="192"/>
      <c r="HRM288" s="192"/>
      <c r="HRN288" s="192"/>
      <c r="HRO288" s="192"/>
      <c r="HRP288" s="192"/>
      <c r="HRQ288" s="192"/>
      <c r="HRR288" s="192"/>
      <c r="HRS288" s="192"/>
      <c r="HRT288" s="192"/>
      <c r="HRU288" s="192"/>
      <c r="HRV288" s="192"/>
      <c r="HRW288" s="192"/>
      <c r="HRX288" s="192"/>
      <c r="HRY288" s="192"/>
      <c r="HRZ288" s="192"/>
      <c r="HSA288" s="192"/>
      <c r="HSB288" s="192"/>
      <c r="HSC288" s="192"/>
      <c r="HSD288" s="192"/>
      <c r="HSE288" s="192"/>
      <c r="HSF288" s="192"/>
      <c r="HSG288" s="192"/>
      <c r="HSH288" s="192"/>
      <c r="HSI288" s="192"/>
      <c r="HSJ288" s="192"/>
      <c r="HSK288" s="192"/>
      <c r="HSL288" s="192"/>
      <c r="HSM288" s="192"/>
      <c r="HSN288" s="192"/>
      <c r="HSO288" s="192"/>
      <c r="HSP288" s="192"/>
      <c r="HSQ288" s="192"/>
      <c r="HSR288" s="192"/>
      <c r="HSS288" s="192"/>
      <c r="HST288" s="192"/>
      <c r="HSU288" s="192"/>
      <c r="HSV288" s="192"/>
      <c r="HSW288" s="192"/>
      <c r="HSX288" s="192"/>
      <c r="HSY288" s="192"/>
      <c r="HSZ288" s="192"/>
      <c r="HTA288" s="192"/>
      <c r="HTB288" s="192"/>
      <c r="HTC288" s="192"/>
      <c r="HTD288" s="192"/>
      <c r="HTE288" s="192"/>
      <c r="HTF288" s="192"/>
      <c r="HTG288" s="192"/>
      <c r="HTH288" s="192"/>
      <c r="HTI288" s="192"/>
      <c r="HTJ288" s="192"/>
      <c r="HTK288" s="192"/>
      <c r="HTL288" s="192"/>
      <c r="HTM288" s="192"/>
      <c r="HTN288" s="192"/>
      <c r="HTO288" s="192"/>
      <c r="HTP288" s="192"/>
      <c r="HTQ288" s="192"/>
      <c r="HTR288" s="192"/>
      <c r="HTS288" s="192"/>
      <c r="HTT288" s="192"/>
      <c r="HTU288" s="192"/>
      <c r="HTV288" s="192"/>
      <c r="HTW288" s="192"/>
      <c r="HTX288" s="192"/>
      <c r="HTY288" s="192"/>
      <c r="HTZ288" s="192"/>
      <c r="HUA288" s="192"/>
      <c r="HUB288" s="192"/>
      <c r="HUC288" s="192"/>
      <c r="HUD288" s="192"/>
      <c r="HUE288" s="192"/>
      <c r="HUF288" s="192"/>
      <c r="HUG288" s="192"/>
      <c r="HUH288" s="192"/>
      <c r="HUI288" s="192"/>
      <c r="HUJ288" s="192"/>
      <c r="HUK288" s="192"/>
      <c r="HUL288" s="192"/>
      <c r="HUM288" s="192"/>
      <c r="HUN288" s="192"/>
      <c r="HUO288" s="192"/>
      <c r="HUP288" s="192"/>
      <c r="HUQ288" s="192"/>
      <c r="HUR288" s="192"/>
      <c r="HUS288" s="192"/>
      <c r="HUT288" s="192"/>
      <c r="HUU288" s="192"/>
      <c r="HUV288" s="192"/>
      <c r="HUW288" s="192"/>
      <c r="HUX288" s="192"/>
      <c r="HUY288" s="192"/>
      <c r="HUZ288" s="192"/>
      <c r="HVA288" s="192"/>
      <c r="HVB288" s="192"/>
      <c r="HVC288" s="192"/>
      <c r="HVD288" s="192"/>
      <c r="HVE288" s="192"/>
      <c r="HVF288" s="192"/>
      <c r="HVG288" s="192"/>
      <c r="HVH288" s="192"/>
      <c r="HVI288" s="192"/>
      <c r="HVJ288" s="192"/>
      <c r="HVK288" s="192"/>
      <c r="HVL288" s="192"/>
      <c r="HVM288" s="192"/>
      <c r="HVN288" s="192"/>
      <c r="HVO288" s="192"/>
      <c r="HVP288" s="192"/>
      <c r="HVQ288" s="192"/>
      <c r="HVR288" s="192"/>
      <c r="HVS288" s="192"/>
      <c r="HVT288" s="192"/>
      <c r="HVU288" s="192"/>
      <c r="HVV288" s="192"/>
      <c r="HVW288" s="192"/>
      <c r="HVX288" s="192"/>
      <c r="HVY288" s="192"/>
      <c r="HVZ288" s="192"/>
      <c r="HWA288" s="192"/>
      <c r="HWB288" s="192"/>
      <c r="HWC288" s="192"/>
      <c r="HWD288" s="192"/>
      <c r="HWE288" s="192"/>
      <c r="HWF288" s="192"/>
      <c r="HWG288" s="192"/>
      <c r="HWH288" s="192"/>
      <c r="HWI288" s="192"/>
      <c r="HWJ288" s="192"/>
      <c r="HWK288" s="192"/>
      <c r="HWL288" s="192"/>
      <c r="HWM288" s="192"/>
      <c r="HWN288" s="192"/>
      <c r="HWO288" s="192"/>
      <c r="HWP288" s="192"/>
      <c r="HWQ288" s="192"/>
      <c r="HWR288" s="192"/>
      <c r="HWS288" s="192"/>
      <c r="HWT288" s="192"/>
      <c r="HWU288" s="192"/>
      <c r="HWV288" s="192"/>
      <c r="HWW288" s="192"/>
      <c r="HWX288" s="192"/>
      <c r="HWY288" s="192"/>
      <c r="HWZ288" s="192"/>
      <c r="HXA288" s="192"/>
      <c r="HXB288" s="192"/>
      <c r="HXC288" s="192"/>
      <c r="HXD288" s="192"/>
      <c r="HXE288" s="192"/>
      <c r="HXF288" s="192"/>
      <c r="HXG288" s="192"/>
      <c r="HXH288" s="192"/>
      <c r="HXI288" s="192"/>
      <c r="HXJ288" s="192"/>
      <c r="HXK288" s="192"/>
      <c r="HXL288" s="192"/>
      <c r="HXM288" s="192"/>
      <c r="HXN288" s="192"/>
      <c r="HXO288" s="192"/>
      <c r="HXP288" s="192"/>
      <c r="HXQ288" s="192"/>
      <c r="HXR288" s="192"/>
      <c r="HXS288" s="192"/>
      <c r="HXT288" s="192"/>
      <c r="HXU288" s="192"/>
      <c r="HXV288" s="192"/>
      <c r="HXW288" s="192"/>
      <c r="HXX288" s="192"/>
      <c r="HXY288" s="192"/>
      <c r="HXZ288" s="192"/>
      <c r="HYA288" s="192"/>
      <c r="HYB288" s="192"/>
      <c r="HYC288" s="192"/>
      <c r="HYD288" s="192"/>
      <c r="HYE288" s="192"/>
      <c r="HYF288" s="192"/>
      <c r="HYG288" s="192"/>
      <c r="HYH288" s="192"/>
      <c r="HYI288" s="192"/>
      <c r="HYJ288" s="192"/>
      <c r="HYK288" s="192"/>
      <c r="HYL288" s="192"/>
      <c r="HYM288" s="192"/>
      <c r="HYN288" s="192"/>
      <c r="HYO288" s="192"/>
      <c r="HYP288" s="192"/>
      <c r="HYQ288" s="192"/>
      <c r="HYR288" s="192"/>
      <c r="HYS288" s="192"/>
      <c r="HYT288" s="192"/>
      <c r="HYU288" s="192"/>
      <c r="HYV288" s="192"/>
      <c r="HYW288" s="192"/>
      <c r="HYX288" s="192"/>
      <c r="HYY288" s="192"/>
      <c r="HYZ288" s="192"/>
      <c r="HZA288" s="192"/>
      <c r="HZB288" s="192"/>
      <c r="HZC288" s="192"/>
      <c r="HZD288" s="192"/>
      <c r="HZE288" s="192"/>
      <c r="HZF288" s="192"/>
      <c r="HZG288" s="192"/>
      <c r="HZH288" s="192"/>
      <c r="HZI288" s="192"/>
      <c r="HZJ288" s="192"/>
      <c r="HZK288" s="192"/>
      <c r="HZL288" s="192"/>
      <c r="HZM288" s="192"/>
      <c r="HZN288" s="192"/>
      <c r="HZO288" s="192"/>
      <c r="HZP288" s="192"/>
      <c r="HZQ288" s="192"/>
      <c r="HZR288" s="192"/>
      <c r="HZS288" s="192"/>
      <c r="HZT288" s="192"/>
      <c r="HZU288" s="192"/>
      <c r="HZV288" s="192"/>
      <c r="HZW288" s="192"/>
      <c r="HZX288" s="192"/>
      <c r="HZY288" s="192"/>
      <c r="HZZ288" s="192"/>
      <c r="IAA288" s="192"/>
      <c r="IAB288" s="192"/>
      <c r="IAC288" s="192"/>
      <c r="IAD288" s="192"/>
      <c r="IAE288" s="192"/>
      <c r="IAF288" s="192"/>
      <c r="IAG288" s="192"/>
      <c r="IAH288" s="192"/>
      <c r="IAI288" s="192"/>
      <c r="IAJ288" s="192"/>
      <c r="IAK288" s="192"/>
      <c r="IAL288" s="192"/>
      <c r="IAM288" s="192"/>
      <c r="IAN288" s="192"/>
      <c r="IAO288" s="192"/>
      <c r="IAP288" s="192"/>
      <c r="IAQ288" s="192"/>
      <c r="IAR288" s="192"/>
      <c r="IAS288" s="192"/>
      <c r="IAT288" s="192"/>
      <c r="IAU288" s="192"/>
      <c r="IAV288" s="192"/>
      <c r="IAW288" s="192"/>
      <c r="IAX288" s="192"/>
      <c r="IAY288" s="192"/>
      <c r="IAZ288" s="192"/>
      <c r="IBA288" s="192"/>
      <c r="IBB288" s="192"/>
      <c r="IBC288" s="192"/>
      <c r="IBD288" s="192"/>
      <c r="IBE288" s="192"/>
      <c r="IBF288" s="192"/>
      <c r="IBG288" s="192"/>
      <c r="IBH288" s="192"/>
      <c r="IBI288" s="192"/>
      <c r="IBJ288" s="192"/>
      <c r="IBK288" s="192"/>
      <c r="IBL288" s="192"/>
      <c r="IBM288" s="192"/>
      <c r="IBN288" s="192"/>
      <c r="IBO288" s="192"/>
      <c r="IBP288" s="192"/>
      <c r="IBQ288" s="192"/>
      <c r="IBR288" s="192"/>
      <c r="IBS288" s="192"/>
      <c r="IBT288" s="192"/>
      <c r="IBU288" s="192"/>
      <c r="IBV288" s="192"/>
      <c r="IBW288" s="192"/>
      <c r="IBX288" s="192"/>
      <c r="IBY288" s="192"/>
      <c r="IBZ288" s="192"/>
      <c r="ICA288" s="192"/>
      <c r="ICB288" s="192"/>
      <c r="ICC288" s="192"/>
      <c r="ICD288" s="192"/>
      <c r="ICE288" s="192"/>
      <c r="ICF288" s="192"/>
      <c r="ICG288" s="192"/>
      <c r="ICH288" s="192"/>
      <c r="ICI288" s="192"/>
      <c r="ICJ288" s="192"/>
      <c r="ICK288" s="192"/>
      <c r="ICL288" s="192"/>
      <c r="ICM288" s="192"/>
      <c r="ICN288" s="192"/>
      <c r="ICO288" s="192"/>
      <c r="ICP288" s="192"/>
      <c r="ICQ288" s="192"/>
      <c r="ICR288" s="192"/>
      <c r="ICS288" s="192"/>
      <c r="ICT288" s="192"/>
      <c r="ICU288" s="192"/>
      <c r="ICV288" s="192"/>
      <c r="ICW288" s="192"/>
      <c r="ICX288" s="192"/>
      <c r="ICY288" s="192"/>
      <c r="ICZ288" s="192"/>
      <c r="IDA288" s="192"/>
      <c r="IDB288" s="192"/>
      <c r="IDC288" s="192"/>
      <c r="IDD288" s="192"/>
      <c r="IDE288" s="192"/>
      <c r="IDF288" s="192"/>
      <c r="IDG288" s="192"/>
      <c r="IDH288" s="192"/>
      <c r="IDI288" s="192"/>
      <c r="IDJ288" s="192"/>
      <c r="IDK288" s="192"/>
      <c r="IDL288" s="192"/>
      <c r="IDM288" s="192"/>
      <c r="IDN288" s="192"/>
      <c r="IDO288" s="192"/>
      <c r="IDP288" s="192"/>
      <c r="IDQ288" s="192"/>
      <c r="IDR288" s="192"/>
      <c r="IDS288" s="192"/>
      <c r="IDT288" s="192"/>
      <c r="IDU288" s="192"/>
      <c r="IDV288" s="192"/>
      <c r="IDW288" s="192"/>
      <c r="IDX288" s="192"/>
      <c r="IDY288" s="192"/>
      <c r="IDZ288" s="192"/>
      <c r="IEA288" s="192"/>
      <c r="IEB288" s="192"/>
      <c r="IEC288" s="192"/>
      <c r="IED288" s="192"/>
      <c r="IEE288" s="192"/>
      <c r="IEF288" s="192"/>
      <c r="IEG288" s="192"/>
      <c r="IEH288" s="192"/>
      <c r="IEI288" s="192"/>
      <c r="IEJ288" s="192"/>
      <c r="IEK288" s="192"/>
      <c r="IEL288" s="192"/>
      <c r="IEM288" s="192"/>
      <c r="IEN288" s="192"/>
      <c r="IEO288" s="192"/>
      <c r="IEP288" s="192"/>
      <c r="IEQ288" s="192"/>
      <c r="IER288" s="192"/>
      <c r="IES288" s="192"/>
      <c r="IET288" s="192"/>
      <c r="IEU288" s="192"/>
      <c r="IEV288" s="192"/>
      <c r="IEW288" s="192"/>
      <c r="IEX288" s="192"/>
      <c r="IEY288" s="192"/>
      <c r="IEZ288" s="192"/>
      <c r="IFA288" s="192"/>
      <c r="IFB288" s="192"/>
      <c r="IFC288" s="192"/>
      <c r="IFD288" s="192"/>
      <c r="IFE288" s="192"/>
      <c r="IFF288" s="192"/>
      <c r="IFG288" s="192"/>
      <c r="IFH288" s="192"/>
      <c r="IFI288" s="192"/>
      <c r="IFJ288" s="192"/>
      <c r="IFK288" s="192"/>
      <c r="IFL288" s="192"/>
      <c r="IFM288" s="192"/>
      <c r="IFN288" s="192"/>
      <c r="IFO288" s="192"/>
      <c r="IFP288" s="192"/>
      <c r="IFQ288" s="192"/>
      <c r="IFR288" s="192"/>
      <c r="IFS288" s="192"/>
      <c r="IFT288" s="192"/>
      <c r="IFU288" s="192"/>
      <c r="IFV288" s="192"/>
      <c r="IFW288" s="192"/>
      <c r="IFX288" s="192"/>
      <c r="IFY288" s="192"/>
      <c r="IFZ288" s="192"/>
      <c r="IGA288" s="192"/>
      <c r="IGB288" s="192"/>
      <c r="IGC288" s="192"/>
      <c r="IGD288" s="192"/>
      <c r="IGE288" s="192"/>
      <c r="IGF288" s="192"/>
      <c r="IGG288" s="192"/>
      <c r="IGH288" s="192"/>
      <c r="IGI288" s="192"/>
      <c r="IGJ288" s="192"/>
      <c r="IGK288" s="192"/>
      <c r="IGL288" s="192"/>
      <c r="IGM288" s="192"/>
      <c r="IGN288" s="192"/>
      <c r="IGO288" s="192"/>
      <c r="IGP288" s="192"/>
      <c r="IGQ288" s="192"/>
      <c r="IGR288" s="192"/>
      <c r="IGS288" s="192"/>
      <c r="IGT288" s="192"/>
      <c r="IGU288" s="192"/>
      <c r="IGV288" s="192"/>
      <c r="IGW288" s="192"/>
      <c r="IGX288" s="192"/>
      <c r="IGY288" s="192"/>
      <c r="IGZ288" s="192"/>
      <c r="IHA288" s="192"/>
      <c r="IHB288" s="192"/>
      <c r="IHC288" s="192"/>
      <c r="IHD288" s="192"/>
      <c r="IHE288" s="192"/>
      <c r="IHF288" s="192"/>
      <c r="IHG288" s="192"/>
      <c r="IHH288" s="192"/>
      <c r="IHI288" s="192"/>
      <c r="IHJ288" s="192"/>
      <c r="IHK288" s="192"/>
      <c r="IHL288" s="192"/>
      <c r="IHM288" s="192"/>
      <c r="IHN288" s="192"/>
      <c r="IHO288" s="192"/>
      <c r="IHP288" s="192"/>
      <c r="IHQ288" s="192"/>
      <c r="IHR288" s="192"/>
      <c r="IHS288" s="192"/>
      <c r="IHT288" s="192"/>
      <c r="IHU288" s="192"/>
      <c r="IHV288" s="192"/>
      <c r="IHW288" s="192"/>
      <c r="IHX288" s="192"/>
      <c r="IHY288" s="192"/>
      <c r="IHZ288" s="192"/>
      <c r="IIA288" s="192"/>
      <c r="IIB288" s="192"/>
      <c r="IIC288" s="192"/>
      <c r="IID288" s="192"/>
      <c r="IIE288" s="192"/>
      <c r="IIF288" s="192"/>
      <c r="IIG288" s="192"/>
      <c r="IIH288" s="192"/>
      <c r="III288" s="192"/>
      <c r="IIJ288" s="192"/>
      <c r="IIK288" s="192"/>
      <c r="IIL288" s="192"/>
      <c r="IIM288" s="192"/>
      <c r="IIN288" s="192"/>
      <c r="IIO288" s="192"/>
      <c r="IIP288" s="192"/>
      <c r="IIQ288" s="192"/>
      <c r="IIR288" s="192"/>
      <c r="IIS288" s="192"/>
      <c r="IIT288" s="192"/>
      <c r="IIU288" s="192"/>
      <c r="IIV288" s="192"/>
      <c r="IIW288" s="192"/>
      <c r="IIX288" s="192"/>
      <c r="IIY288" s="192"/>
      <c r="IIZ288" s="192"/>
      <c r="IJA288" s="192"/>
      <c r="IJB288" s="192"/>
      <c r="IJC288" s="192"/>
      <c r="IJD288" s="192"/>
      <c r="IJE288" s="192"/>
      <c r="IJF288" s="192"/>
      <c r="IJG288" s="192"/>
      <c r="IJH288" s="192"/>
      <c r="IJI288" s="192"/>
      <c r="IJJ288" s="192"/>
      <c r="IJK288" s="192"/>
      <c r="IJL288" s="192"/>
      <c r="IJM288" s="192"/>
      <c r="IJN288" s="192"/>
      <c r="IJO288" s="192"/>
      <c r="IJP288" s="192"/>
      <c r="IJQ288" s="192"/>
      <c r="IJR288" s="192"/>
      <c r="IJS288" s="192"/>
      <c r="IJT288" s="192"/>
      <c r="IJU288" s="192"/>
      <c r="IJV288" s="192"/>
      <c r="IJW288" s="192"/>
      <c r="IJX288" s="192"/>
      <c r="IJY288" s="192"/>
      <c r="IJZ288" s="192"/>
      <c r="IKA288" s="192"/>
      <c r="IKB288" s="192"/>
      <c r="IKC288" s="192"/>
      <c r="IKD288" s="192"/>
      <c r="IKE288" s="192"/>
      <c r="IKF288" s="192"/>
      <c r="IKG288" s="192"/>
      <c r="IKH288" s="192"/>
      <c r="IKI288" s="192"/>
      <c r="IKJ288" s="192"/>
      <c r="IKK288" s="192"/>
      <c r="IKL288" s="192"/>
      <c r="IKM288" s="192"/>
      <c r="IKN288" s="192"/>
      <c r="IKO288" s="192"/>
      <c r="IKP288" s="192"/>
      <c r="IKQ288" s="192"/>
      <c r="IKR288" s="192"/>
      <c r="IKS288" s="192"/>
      <c r="IKT288" s="192"/>
      <c r="IKU288" s="192"/>
      <c r="IKV288" s="192"/>
      <c r="IKW288" s="192"/>
      <c r="IKX288" s="192"/>
      <c r="IKY288" s="192"/>
      <c r="IKZ288" s="192"/>
      <c r="ILA288" s="192"/>
      <c r="ILB288" s="192"/>
      <c r="ILC288" s="192"/>
      <c r="ILD288" s="192"/>
      <c r="ILE288" s="192"/>
      <c r="ILF288" s="192"/>
      <c r="ILG288" s="192"/>
      <c r="ILH288" s="192"/>
      <c r="ILI288" s="192"/>
      <c r="ILJ288" s="192"/>
      <c r="ILK288" s="192"/>
      <c r="ILL288" s="192"/>
      <c r="ILM288" s="192"/>
      <c r="ILN288" s="192"/>
      <c r="ILO288" s="192"/>
      <c r="ILP288" s="192"/>
      <c r="ILQ288" s="192"/>
      <c r="ILR288" s="192"/>
      <c r="ILS288" s="192"/>
      <c r="ILT288" s="192"/>
      <c r="ILU288" s="192"/>
      <c r="ILV288" s="192"/>
      <c r="ILW288" s="192"/>
      <c r="ILX288" s="192"/>
      <c r="ILY288" s="192"/>
      <c r="ILZ288" s="192"/>
      <c r="IMA288" s="192"/>
      <c r="IMB288" s="192"/>
      <c r="IMC288" s="192"/>
      <c r="IMD288" s="192"/>
      <c r="IME288" s="192"/>
      <c r="IMF288" s="192"/>
      <c r="IMG288" s="192"/>
      <c r="IMH288" s="192"/>
      <c r="IMI288" s="192"/>
      <c r="IMJ288" s="192"/>
      <c r="IMK288" s="192"/>
      <c r="IML288" s="192"/>
      <c r="IMM288" s="192"/>
      <c r="IMN288" s="192"/>
      <c r="IMO288" s="192"/>
      <c r="IMP288" s="192"/>
      <c r="IMQ288" s="192"/>
      <c r="IMR288" s="192"/>
      <c r="IMS288" s="192"/>
      <c r="IMT288" s="192"/>
      <c r="IMU288" s="192"/>
      <c r="IMV288" s="192"/>
      <c r="IMW288" s="192"/>
      <c r="IMX288" s="192"/>
      <c r="IMY288" s="192"/>
      <c r="IMZ288" s="192"/>
      <c r="INA288" s="192"/>
      <c r="INB288" s="192"/>
      <c r="INC288" s="192"/>
      <c r="IND288" s="192"/>
      <c r="INE288" s="192"/>
      <c r="INF288" s="192"/>
      <c r="ING288" s="192"/>
      <c r="INH288" s="192"/>
      <c r="INI288" s="192"/>
      <c r="INJ288" s="192"/>
      <c r="INK288" s="192"/>
      <c r="INL288" s="192"/>
      <c r="INM288" s="192"/>
      <c r="INN288" s="192"/>
      <c r="INO288" s="192"/>
      <c r="INP288" s="192"/>
      <c r="INQ288" s="192"/>
      <c r="INR288" s="192"/>
      <c r="INS288" s="192"/>
      <c r="INT288" s="192"/>
      <c r="INU288" s="192"/>
      <c r="INV288" s="192"/>
      <c r="INW288" s="192"/>
      <c r="INX288" s="192"/>
      <c r="INY288" s="192"/>
      <c r="INZ288" s="192"/>
      <c r="IOA288" s="192"/>
      <c r="IOB288" s="192"/>
      <c r="IOC288" s="192"/>
      <c r="IOD288" s="192"/>
      <c r="IOE288" s="192"/>
      <c r="IOF288" s="192"/>
      <c r="IOG288" s="192"/>
      <c r="IOH288" s="192"/>
      <c r="IOI288" s="192"/>
      <c r="IOJ288" s="192"/>
      <c r="IOK288" s="192"/>
      <c r="IOL288" s="192"/>
      <c r="IOM288" s="192"/>
      <c r="ION288" s="192"/>
      <c r="IOO288" s="192"/>
      <c r="IOP288" s="192"/>
      <c r="IOQ288" s="192"/>
      <c r="IOR288" s="192"/>
      <c r="IOS288" s="192"/>
      <c r="IOT288" s="192"/>
      <c r="IOU288" s="192"/>
      <c r="IOV288" s="192"/>
      <c r="IOW288" s="192"/>
      <c r="IOX288" s="192"/>
      <c r="IOY288" s="192"/>
      <c r="IOZ288" s="192"/>
      <c r="IPA288" s="192"/>
      <c r="IPB288" s="192"/>
      <c r="IPC288" s="192"/>
      <c r="IPD288" s="192"/>
      <c r="IPE288" s="192"/>
      <c r="IPF288" s="192"/>
      <c r="IPG288" s="192"/>
      <c r="IPH288" s="192"/>
      <c r="IPI288" s="192"/>
      <c r="IPJ288" s="192"/>
      <c r="IPK288" s="192"/>
      <c r="IPL288" s="192"/>
      <c r="IPM288" s="192"/>
      <c r="IPN288" s="192"/>
      <c r="IPO288" s="192"/>
      <c r="IPP288" s="192"/>
      <c r="IPQ288" s="192"/>
      <c r="IPR288" s="192"/>
      <c r="IPS288" s="192"/>
      <c r="IPT288" s="192"/>
      <c r="IPU288" s="192"/>
      <c r="IPV288" s="192"/>
      <c r="IPW288" s="192"/>
      <c r="IPX288" s="192"/>
      <c r="IPY288" s="192"/>
      <c r="IPZ288" s="192"/>
      <c r="IQA288" s="192"/>
      <c r="IQB288" s="192"/>
      <c r="IQC288" s="192"/>
      <c r="IQD288" s="192"/>
      <c r="IQE288" s="192"/>
      <c r="IQF288" s="192"/>
      <c r="IQG288" s="192"/>
      <c r="IQH288" s="192"/>
      <c r="IQI288" s="192"/>
      <c r="IQJ288" s="192"/>
      <c r="IQK288" s="192"/>
      <c r="IQL288" s="192"/>
      <c r="IQM288" s="192"/>
      <c r="IQN288" s="192"/>
      <c r="IQO288" s="192"/>
      <c r="IQP288" s="192"/>
      <c r="IQQ288" s="192"/>
      <c r="IQR288" s="192"/>
      <c r="IQS288" s="192"/>
      <c r="IQT288" s="192"/>
      <c r="IQU288" s="192"/>
      <c r="IQV288" s="192"/>
      <c r="IQW288" s="192"/>
      <c r="IQX288" s="192"/>
      <c r="IQY288" s="192"/>
      <c r="IQZ288" s="192"/>
      <c r="IRA288" s="192"/>
      <c r="IRB288" s="192"/>
      <c r="IRC288" s="192"/>
      <c r="IRD288" s="192"/>
      <c r="IRE288" s="192"/>
      <c r="IRF288" s="192"/>
      <c r="IRG288" s="192"/>
      <c r="IRH288" s="192"/>
      <c r="IRI288" s="192"/>
      <c r="IRJ288" s="192"/>
      <c r="IRK288" s="192"/>
      <c r="IRL288" s="192"/>
      <c r="IRM288" s="192"/>
      <c r="IRN288" s="192"/>
      <c r="IRO288" s="192"/>
      <c r="IRP288" s="192"/>
      <c r="IRQ288" s="192"/>
      <c r="IRR288" s="192"/>
      <c r="IRS288" s="192"/>
      <c r="IRT288" s="192"/>
      <c r="IRU288" s="192"/>
      <c r="IRV288" s="192"/>
      <c r="IRW288" s="192"/>
      <c r="IRX288" s="192"/>
      <c r="IRY288" s="192"/>
      <c r="IRZ288" s="192"/>
      <c r="ISA288" s="192"/>
      <c r="ISB288" s="192"/>
      <c r="ISC288" s="192"/>
      <c r="ISD288" s="192"/>
      <c r="ISE288" s="192"/>
      <c r="ISF288" s="192"/>
      <c r="ISG288" s="192"/>
      <c r="ISH288" s="192"/>
      <c r="ISI288" s="192"/>
      <c r="ISJ288" s="192"/>
      <c r="ISK288" s="192"/>
      <c r="ISL288" s="192"/>
      <c r="ISM288" s="192"/>
      <c r="ISN288" s="192"/>
      <c r="ISO288" s="192"/>
      <c r="ISP288" s="192"/>
      <c r="ISQ288" s="192"/>
      <c r="ISR288" s="192"/>
      <c r="ISS288" s="192"/>
      <c r="IST288" s="192"/>
      <c r="ISU288" s="192"/>
      <c r="ISV288" s="192"/>
      <c r="ISW288" s="192"/>
      <c r="ISX288" s="192"/>
      <c r="ISY288" s="192"/>
      <c r="ISZ288" s="192"/>
      <c r="ITA288" s="192"/>
      <c r="ITB288" s="192"/>
      <c r="ITC288" s="192"/>
      <c r="ITD288" s="192"/>
      <c r="ITE288" s="192"/>
      <c r="ITF288" s="192"/>
      <c r="ITG288" s="192"/>
      <c r="ITH288" s="192"/>
      <c r="ITI288" s="192"/>
      <c r="ITJ288" s="192"/>
      <c r="ITK288" s="192"/>
      <c r="ITL288" s="192"/>
      <c r="ITM288" s="192"/>
      <c r="ITN288" s="192"/>
      <c r="ITO288" s="192"/>
      <c r="ITP288" s="192"/>
      <c r="ITQ288" s="192"/>
      <c r="ITR288" s="192"/>
      <c r="ITS288" s="192"/>
      <c r="ITT288" s="192"/>
      <c r="ITU288" s="192"/>
      <c r="ITV288" s="192"/>
      <c r="ITW288" s="192"/>
      <c r="ITX288" s="192"/>
      <c r="ITY288" s="192"/>
      <c r="ITZ288" s="192"/>
      <c r="IUA288" s="192"/>
      <c r="IUB288" s="192"/>
      <c r="IUC288" s="192"/>
      <c r="IUD288" s="192"/>
      <c r="IUE288" s="192"/>
      <c r="IUF288" s="192"/>
      <c r="IUG288" s="192"/>
      <c r="IUH288" s="192"/>
      <c r="IUI288" s="192"/>
      <c r="IUJ288" s="192"/>
      <c r="IUK288" s="192"/>
      <c r="IUL288" s="192"/>
      <c r="IUM288" s="192"/>
      <c r="IUN288" s="192"/>
      <c r="IUO288" s="192"/>
      <c r="IUP288" s="192"/>
      <c r="IUQ288" s="192"/>
      <c r="IUR288" s="192"/>
      <c r="IUS288" s="192"/>
      <c r="IUT288" s="192"/>
      <c r="IUU288" s="192"/>
      <c r="IUV288" s="192"/>
      <c r="IUW288" s="192"/>
      <c r="IUX288" s="192"/>
      <c r="IUY288" s="192"/>
      <c r="IUZ288" s="192"/>
      <c r="IVA288" s="192"/>
      <c r="IVB288" s="192"/>
      <c r="IVC288" s="192"/>
      <c r="IVD288" s="192"/>
      <c r="IVE288" s="192"/>
      <c r="IVF288" s="192"/>
      <c r="IVG288" s="192"/>
      <c r="IVH288" s="192"/>
      <c r="IVI288" s="192"/>
      <c r="IVJ288" s="192"/>
      <c r="IVK288" s="192"/>
      <c r="IVL288" s="192"/>
      <c r="IVM288" s="192"/>
      <c r="IVN288" s="192"/>
      <c r="IVO288" s="192"/>
      <c r="IVP288" s="192"/>
      <c r="IVQ288" s="192"/>
      <c r="IVR288" s="192"/>
      <c r="IVS288" s="192"/>
      <c r="IVT288" s="192"/>
      <c r="IVU288" s="192"/>
      <c r="IVV288" s="192"/>
      <c r="IVW288" s="192"/>
      <c r="IVX288" s="192"/>
      <c r="IVY288" s="192"/>
      <c r="IVZ288" s="192"/>
      <c r="IWA288" s="192"/>
      <c r="IWB288" s="192"/>
      <c r="IWC288" s="192"/>
      <c r="IWD288" s="192"/>
      <c r="IWE288" s="192"/>
      <c r="IWF288" s="192"/>
      <c r="IWG288" s="192"/>
      <c r="IWH288" s="192"/>
      <c r="IWI288" s="192"/>
      <c r="IWJ288" s="192"/>
      <c r="IWK288" s="192"/>
      <c r="IWL288" s="192"/>
      <c r="IWM288" s="192"/>
      <c r="IWN288" s="192"/>
      <c r="IWO288" s="192"/>
      <c r="IWP288" s="192"/>
      <c r="IWQ288" s="192"/>
      <c r="IWR288" s="192"/>
      <c r="IWS288" s="192"/>
      <c r="IWT288" s="192"/>
      <c r="IWU288" s="192"/>
      <c r="IWV288" s="192"/>
      <c r="IWW288" s="192"/>
      <c r="IWX288" s="192"/>
      <c r="IWY288" s="192"/>
      <c r="IWZ288" s="192"/>
      <c r="IXA288" s="192"/>
      <c r="IXB288" s="192"/>
      <c r="IXC288" s="192"/>
      <c r="IXD288" s="192"/>
      <c r="IXE288" s="192"/>
      <c r="IXF288" s="192"/>
      <c r="IXG288" s="192"/>
      <c r="IXH288" s="192"/>
      <c r="IXI288" s="192"/>
      <c r="IXJ288" s="192"/>
      <c r="IXK288" s="192"/>
      <c r="IXL288" s="192"/>
      <c r="IXM288" s="192"/>
      <c r="IXN288" s="192"/>
      <c r="IXO288" s="192"/>
      <c r="IXP288" s="192"/>
      <c r="IXQ288" s="192"/>
      <c r="IXR288" s="192"/>
      <c r="IXS288" s="192"/>
      <c r="IXT288" s="192"/>
      <c r="IXU288" s="192"/>
      <c r="IXV288" s="192"/>
      <c r="IXW288" s="192"/>
      <c r="IXX288" s="192"/>
      <c r="IXY288" s="192"/>
      <c r="IXZ288" s="192"/>
      <c r="IYA288" s="192"/>
      <c r="IYB288" s="192"/>
      <c r="IYC288" s="192"/>
      <c r="IYD288" s="192"/>
      <c r="IYE288" s="192"/>
      <c r="IYF288" s="192"/>
      <c r="IYG288" s="192"/>
      <c r="IYH288" s="192"/>
      <c r="IYI288" s="192"/>
      <c r="IYJ288" s="192"/>
      <c r="IYK288" s="192"/>
      <c r="IYL288" s="192"/>
      <c r="IYM288" s="192"/>
      <c r="IYN288" s="192"/>
      <c r="IYO288" s="192"/>
      <c r="IYP288" s="192"/>
      <c r="IYQ288" s="192"/>
      <c r="IYR288" s="192"/>
      <c r="IYS288" s="192"/>
      <c r="IYT288" s="192"/>
      <c r="IYU288" s="192"/>
      <c r="IYV288" s="192"/>
      <c r="IYW288" s="192"/>
      <c r="IYX288" s="192"/>
      <c r="IYY288" s="192"/>
      <c r="IYZ288" s="192"/>
      <c r="IZA288" s="192"/>
      <c r="IZB288" s="192"/>
      <c r="IZC288" s="192"/>
      <c r="IZD288" s="192"/>
      <c r="IZE288" s="192"/>
      <c r="IZF288" s="192"/>
      <c r="IZG288" s="192"/>
      <c r="IZH288" s="192"/>
      <c r="IZI288" s="192"/>
      <c r="IZJ288" s="192"/>
      <c r="IZK288" s="192"/>
      <c r="IZL288" s="192"/>
      <c r="IZM288" s="192"/>
      <c r="IZN288" s="192"/>
      <c r="IZO288" s="192"/>
      <c r="IZP288" s="192"/>
      <c r="IZQ288" s="192"/>
      <c r="IZR288" s="192"/>
      <c r="IZS288" s="192"/>
      <c r="IZT288" s="192"/>
      <c r="IZU288" s="192"/>
      <c r="IZV288" s="192"/>
      <c r="IZW288" s="192"/>
      <c r="IZX288" s="192"/>
      <c r="IZY288" s="192"/>
      <c r="IZZ288" s="192"/>
      <c r="JAA288" s="192"/>
      <c r="JAB288" s="192"/>
      <c r="JAC288" s="192"/>
      <c r="JAD288" s="192"/>
      <c r="JAE288" s="192"/>
      <c r="JAF288" s="192"/>
      <c r="JAG288" s="192"/>
      <c r="JAH288" s="192"/>
      <c r="JAI288" s="192"/>
      <c r="JAJ288" s="192"/>
      <c r="JAK288" s="192"/>
      <c r="JAL288" s="192"/>
      <c r="JAM288" s="192"/>
      <c r="JAN288" s="192"/>
      <c r="JAO288" s="192"/>
      <c r="JAP288" s="192"/>
      <c r="JAQ288" s="192"/>
      <c r="JAR288" s="192"/>
      <c r="JAS288" s="192"/>
      <c r="JAT288" s="192"/>
      <c r="JAU288" s="192"/>
      <c r="JAV288" s="192"/>
      <c r="JAW288" s="192"/>
      <c r="JAX288" s="192"/>
      <c r="JAY288" s="192"/>
      <c r="JAZ288" s="192"/>
      <c r="JBA288" s="192"/>
      <c r="JBB288" s="192"/>
      <c r="JBC288" s="192"/>
      <c r="JBD288" s="192"/>
      <c r="JBE288" s="192"/>
      <c r="JBF288" s="192"/>
      <c r="JBG288" s="192"/>
      <c r="JBH288" s="192"/>
      <c r="JBI288" s="192"/>
      <c r="JBJ288" s="192"/>
      <c r="JBK288" s="192"/>
      <c r="JBL288" s="192"/>
      <c r="JBM288" s="192"/>
      <c r="JBN288" s="192"/>
      <c r="JBO288" s="192"/>
      <c r="JBP288" s="192"/>
      <c r="JBQ288" s="192"/>
      <c r="JBR288" s="192"/>
      <c r="JBS288" s="192"/>
      <c r="JBT288" s="192"/>
      <c r="JBU288" s="192"/>
      <c r="JBV288" s="192"/>
      <c r="JBW288" s="192"/>
      <c r="JBX288" s="192"/>
      <c r="JBY288" s="192"/>
      <c r="JBZ288" s="192"/>
      <c r="JCA288" s="192"/>
      <c r="JCB288" s="192"/>
      <c r="JCC288" s="192"/>
      <c r="JCD288" s="192"/>
      <c r="JCE288" s="192"/>
      <c r="JCF288" s="192"/>
      <c r="JCG288" s="192"/>
      <c r="JCH288" s="192"/>
      <c r="JCI288" s="192"/>
      <c r="JCJ288" s="192"/>
      <c r="JCK288" s="192"/>
      <c r="JCL288" s="192"/>
      <c r="JCM288" s="192"/>
      <c r="JCN288" s="192"/>
      <c r="JCO288" s="192"/>
      <c r="JCP288" s="192"/>
      <c r="JCQ288" s="192"/>
      <c r="JCR288" s="192"/>
      <c r="JCS288" s="192"/>
      <c r="JCT288" s="192"/>
      <c r="JCU288" s="192"/>
      <c r="JCV288" s="192"/>
      <c r="JCW288" s="192"/>
      <c r="JCX288" s="192"/>
      <c r="JCY288" s="192"/>
      <c r="JCZ288" s="192"/>
      <c r="JDA288" s="192"/>
      <c r="JDB288" s="192"/>
      <c r="JDC288" s="192"/>
      <c r="JDD288" s="192"/>
      <c r="JDE288" s="192"/>
      <c r="JDF288" s="192"/>
      <c r="JDG288" s="192"/>
      <c r="JDH288" s="192"/>
      <c r="JDI288" s="192"/>
      <c r="JDJ288" s="192"/>
      <c r="JDK288" s="192"/>
      <c r="JDL288" s="192"/>
      <c r="JDM288" s="192"/>
      <c r="JDN288" s="192"/>
      <c r="JDO288" s="192"/>
      <c r="JDP288" s="192"/>
      <c r="JDQ288" s="192"/>
      <c r="JDR288" s="192"/>
      <c r="JDS288" s="192"/>
      <c r="JDT288" s="192"/>
      <c r="JDU288" s="192"/>
      <c r="JDV288" s="192"/>
      <c r="JDW288" s="192"/>
      <c r="JDX288" s="192"/>
      <c r="JDY288" s="192"/>
      <c r="JDZ288" s="192"/>
      <c r="JEA288" s="192"/>
      <c r="JEB288" s="192"/>
      <c r="JEC288" s="192"/>
      <c r="JED288" s="192"/>
      <c r="JEE288" s="192"/>
      <c r="JEF288" s="192"/>
      <c r="JEG288" s="192"/>
      <c r="JEH288" s="192"/>
      <c r="JEI288" s="192"/>
      <c r="JEJ288" s="192"/>
      <c r="JEK288" s="192"/>
      <c r="JEL288" s="192"/>
      <c r="JEM288" s="192"/>
      <c r="JEN288" s="192"/>
      <c r="JEO288" s="192"/>
      <c r="JEP288" s="192"/>
      <c r="JEQ288" s="192"/>
      <c r="JER288" s="192"/>
      <c r="JES288" s="192"/>
      <c r="JET288" s="192"/>
      <c r="JEU288" s="192"/>
      <c r="JEV288" s="192"/>
      <c r="JEW288" s="192"/>
      <c r="JEX288" s="192"/>
      <c r="JEY288" s="192"/>
      <c r="JEZ288" s="192"/>
      <c r="JFA288" s="192"/>
      <c r="JFB288" s="192"/>
      <c r="JFC288" s="192"/>
      <c r="JFD288" s="192"/>
      <c r="JFE288" s="192"/>
      <c r="JFF288" s="192"/>
      <c r="JFG288" s="192"/>
      <c r="JFH288" s="192"/>
      <c r="JFI288" s="192"/>
      <c r="JFJ288" s="192"/>
      <c r="JFK288" s="192"/>
      <c r="JFL288" s="192"/>
      <c r="JFM288" s="192"/>
      <c r="JFN288" s="192"/>
      <c r="JFO288" s="192"/>
      <c r="JFP288" s="192"/>
      <c r="JFQ288" s="192"/>
      <c r="JFR288" s="192"/>
      <c r="JFS288" s="192"/>
      <c r="JFT288" s="192"/>
      <c r="JFU288" s="192"/>
      <c r="JFV288" s="192"/>
      <c r="JFW288" s="192"/>
      <c r="JFX288" s="192"/>
      <c r="JFY288" s="192"/>
      <c r="JFZ288" s="192"/>
      <c r="JGA288" s="192"/>
      <c r="JGB288" s="192"/>
      <c r="JGC288" s="192"/>
      <c r="JGD288" s="192"/>
      <c r="JGE288" s="192"/>
      <c r="JGF288" s="192"/>
      <c r="JGG288" s="192"/>
      <c r="JGH288" s="192"/>
      <c r="JGI288" s="192"/>
      <c r="JGJ288" s="192"/>
      <c r="JGK288" s="192"/>
      <c r="JGL288" s="192"/>
      <c r="JGM288" s="192"/>
      <c r="JGN288" s="192"/>
      <c r="JGO288" s="192"/>
      <c r="JGP288" s="192"/>
      <c r="JGQ288" s="192"/>
      <c r="JGR288" s="192"/>
      <c r="JGS288" s="192"/>
      <c r="JGT288" s="192"/>
      <c r="JGU288" s="192"/>
      <c r="JGV288" s="192"/>
      <c r="JGW288" s="192"/>
      <c r="JGX288" s="192"/>
      <c r="JGY288" s="192"/>
      <c r="JGZ288" s="192"/>
      <c r="JHA288" s="192"/>
      <c r="JHB288" s="192"/>
      <c r="JHC288" s="192"/>
      <c r="JHD288" s="192"/>
      <c r="JHE288" s="192"/>
      <c r="JHF288" s="192"/>
      <c r="JHG288" s="192"/>
      <c r="JHH288" s="192"/>
      <c r="JHI288" s="192"/>
      <c r="JHJ288" s="192"/>
      <c r="JHK288" s="192"/>
      <c r="JHL288" s="192"/>
      <c r="JHM288" s="192"/>
      <c r="JHN288" s="192"/>
      <c r="JHO288" s="192"/>
      <c r="JHP288" s="192"/>
      <c r="JHQ288" s="192"/>
      <c r="JHR288" s="192"/>
      <c r="JHS288" s="192"/>
      <c r="JHT288" s="192"/>
      <c r="JHU288" s="192"/>
      <c r="JHV288" s="192"/>
      <c r="JHW288" s="192"/>
      <c r="JHX288" s="192"/>
      <c r="JHY288" s="192"/>
      <c r="JHZ288" s="192"/>
      <c r="JIA288" s="192"/>
      <c r="JIB288" s="192"/>
      <c r="JIC288" s="192"/>
      <c r="JID288" s="192"/>
      <c r="JIE288" s="192"/>
      <c r="JIF288" s="192"/>
      <c r="JIG288" s="192"/>
      <c r="JIH288" s="192"/>
      <c r="JII288" s="192"/>
      <c r="JIJ288" s="192"/>
      <c r="JIK288" s="192"/>
      <c r="JIL288" s="192"/>
      <c r="JIM288" s="192"/>
      <c r="JIN288" s="192"/>
      <c r="JIO288" s="192"/>
      <c r="JIP288" s="192"/>
      <c r="JIQ288" s="192"/>
      <c r="JIR288" s="192"/>
      <c r="JIS288" s="192"/>
      <c r="JIT288" s="192"/>
      <c r="JIU288" s="192"/>
      <c r="JIV288" s="192"/>
      <c r="JIW288" s="192"/>
      <c r="JIX288" s="192"/>
      <c r="JIY288" s="192"/>
      <c r="JIZ288" s="192"/>
      <c r="JJA288" s="192"/>
      <c r="JJB288" s="192"/>
      <c r="JJC288" s="192"/>
      <c r="JJD288" s="192"/>
      <c r="JJE288" s="192"/>
      <c r="JJF288" s="192"/>
      <c r="JJG288" s="192"/>
      <c r="JJH288" s="192"/>
      <c r="JJI288" s="192"/>
      <c r="JJJ288" s="192"/>
      <c r="JJK288" s="192"/>
      <c r="JJL288" s="192"/>
      <c r="JJM288" s="192"/>
      <c r="JJN288" s="192"/>
      <c r="JJO288" s="192"/>
      <c r="JJP288" s="192"/>
      <c r="JJQ288" s="192"/>
      <c r="JJR288" s="192"/>
      <c r="JJS288" s="192"/>
      <c r="JJT288" s="192"/>
      <c r="JJU288" s="192"/>
      <c r="JJV288" s="192"/>
      <c r="JJW288" s="192"/>
      <c r="JJX288" s="192"/>
      <c r="JJY288" s="192"/>
      <c r="JJZ288" s="192"/>
      <c r="JKA288" s="192"/>
      <c r="JKB288" s="192"/>
      <c r="JKC288" s="192"/>
      <c r="JKD288" s="192"/>
      <c r="JKE288" s="192"/>
      <c r="JKF288" s="192"/>
      <c r="JKG288" s="192"/>
      <c r="JKH288" s="192"/>
      <c r="JKI288" s="192"/>
      <c r="JKJ288" s="192"/>
      <c r="JKK288" s="192"/>
      <c r="JKL288" s="192"/>
      <c r="JKM288" s="192"/>
      <c r="JKN288" s="192"/>
      <c r="JKO288" s="192"/>
      <c r="JKP288" s="192"/>
      <c r="JKQ288" s="192"/>
      <c r="JKR288" s="192"/>
      <c r="JKS288" s="192"/>
      <c r="JKT288" s="192"/>
      <c r="JKU288" s="192"/>
      <c r="JKV288" s="192"/>
      <c r="JKW288" s="192"/>
      <c r="JKX288" s="192"/>
      <c r="JKY288" s="192"/>
      <c r="JKZ288" s="192"/>
      <c r="JLA288" s="192"/>
      <c r="JLB288" s="192"/>
      <c r="JLC288" s="192"/>
      <c r="JLD288" s="192"/>
      <c r="JLE288" s="192"/>
      <c r="JLF288" s="192"/>
      <c r="JLG288" s="192"/>
      <c r="JLH288" s="192"/>
      <c r="JLI288" s="192"/>
      <c r="JLJ288" s="192"/>
      <c r="JLK288" s="192"/>
      <c r="JLL288" s="192"/>
      <c r="JLM288" s="192"/>
      <c r="JLN288" s="192"/>
      <c r="JLO288" s="192"/>
      <c r="JLP288" s="192"/>
      <c r="JLQ288" s="192"/>
      <c r="JLR288" s="192"/>
      <c r="JLS288" s="192"/>
      <c r="JLT288" s="192"/>
      <c r="JLU288" s="192"/>
      <c r="JLV288" s="192"/>
      <c r="JLW288" s="192"/>
      <c r="JLX288" s="192"/>
      <c r="JLY288" s="192"/>
      <c r="JLZ288" s="192"/>
      <c r="JMA288" s="192"/>
      <c r="JMB288" s="192"/>
      <c r="JMC288" s="192"/>
      <c r="JMD288" s="192"/>
      <c r="JME288" s="192"/>
      <c r="JMF288" s="192"/>
      <c r="JMG288" s="192"/>
      <c r="JMH288" s="192"/>
      <c r="JMI288" s="192"/>
      <c r="JMJ288" s="192"/>
      <c r="JMK288" s="192"/>
      <c r="JML288" s="192"/>
      <c r="JMM288" s="192"/>
      <c r="JMN288" s="192"/>
      <c r="JMO288" s="192"/>
      <c r="JMP288" s="192"/>
      <c r="JMQ288" s="192"/>
      <c r="JMR288" s="192"/>
      <c r="JMS288" s="192"/>
      <c r="JMT288" s="192"/>
      <c r="JMU288" s="192"/>
      <c r="JMV288" s="192"/>
      <c r="JMW288" s="192"/>
      <c r="JMX288" s="192"/>
      <c r="JMY288" s="192"/>
      <c r="JMZ288" s="192"/>
      <c r="JNA288" s="192"/>
      <c r="JNB288" s="192"/>
      <c r="JNC288" s="192"/>
      <c r="JND288" s="192"/>
      <c r="JNE288" s="192"/>
      <c r="JNF288" s="192"/>
      <c r="JNG288" s="192"/>
      <c r="JNH288" s="192"/>
      <c r="JNI288" s="192"/>
      <c r="JNJ288" s="192"/>
      <c r="JNK288" s="192"/>
      <c r="JNL288" s="192"/>
      <c r="JNM288" s="192"/>
      <c r="JNN288" s="192"/>
      <c r="JNO288" s="192"/>
      <c r="JNP288" s="192"/>
      <c r="JNQ288" s="192"/>
      <c r="JNR288" s="192"/>
      <c r="JNS288" s="192"/>
      <c r="JNT288" s="192"/>
      <c r="JNU288" s="192"/>
      <c r="JNV288" s="192"/>
      <c r="JNW288" s="192"/>
      <c r="JNX288" s="192"/>
      <c r="JNY288" s="192"/>
      <c r="JNZ288" s="192"/>
      <c r="JOA288" s="192"/>
      <c r="JOB288" s="192"/>
      <c r="JOC288" s="192"/>
      <c r="JOD288" s="192"/>
      <c r="JOE288" s="192"/>
      <c r="JOF288" s="192"/>
      <c r="JOG288" s="192"/>
      <c r="JOH288" s="192"/>
      <c r="JOI288" s="192"/>
      <c r="JOJ288" s="192"/>
      <c r="JOK288" s="192"/>
      <c r="JOL288" s="192"/>
      <c r="JOM288" s="192"/>
      <c r="JON288" s="192"/>
      <c r="JOO288" s="192"/>
      <c r="JOP288" s="192"/>
      <c r="JOQ288" s="192"/>
      <c r="JOR288" s="192"/>
      <c r="JOS288" s="192"/>
      <c r="JOT288" s="192"/>
      <c r="JOU288" s="192"/>
      <c r="JOV288" s="192"/>
      <c r="JOW288" s="192"/>
      <c r="JOX288" s="192"/>
      <c r="JOY288" s="192"/>
      <c r="JOZ288" s="192"/>
      <c r="JPA288" s="192"/>
      <c r="JPB288" s="192"/>
      <c r="JPC288" s="192"/>
      <c r="JPD288" s="192"/>
      <c r="JPE288" s="192"/>
      <c r="JPF288" s="192"/>
      <c r="JPG288" s="192"/>
      <c r="JPH288" s="192"/>
      <c r="JPI288" s="192"/>
      <c r="JPJ288" s="192"/>
      <c r="JPK288" s="192"/>
      <c r="JPL288" s="192"/>
      <c r="JPM288" s="192"/>
      <c r="JPN288" s="192"/>
      <c r="JPO288" s="192"/>
      <c r="JPP288" s="192"/>
      <c r="JPQ288" s="192"/>
      <c r="JPR288" s="192"/>
      <c r="JPS288" s="192"/>
      <c r="JPT288" s="192"/>
      <c r="JPU288" s="192"/>
      <c r="JPV288" s="192"/>
      <c r="JPW288" s="192"/>
      <c r="JPX288" s="192"/>
      <c r="JPY288" s="192"/>
      <c r="JPZ288" s="192"/>
      <c r="JQA288" s="192"/>
      <c r="JQB288" s="192"/>
      <c r="JQC288" s="192"/>
      <c r="JQD288" s="192"/>
      <c r="JQE288" s="192"/>
      <c r="JQF288" s="192"/>
      <c r="JQG288" s="192"/>
      <c r="JQH288" s="192"/>
      <c r="JQI288" s="192"/>
      <c r="JQJ288" s="192"/>
      <c r="JQK288" s="192"/>
      <c r="JQL288" s="192"/>
      <c r="JQM288" s="192"/>
      <c r="JQN288" s="192"/>
      <c r="JQO288" s="192"/>
      <c r="JQP288" s="192"/>
      <c r="JQQ288" s="192"/>
      <c r="JQR288" s="192"/>
      <c r="JQS288" s="192"/>
      <c r="JQT288" s="192"/>
      <c r="JQU288" s="192"/>
      <c r="JQV288" s="192"/>
      <c r="JQW288" s="192"/>
      <c r="JQX288" s="192"/>
      <c r="JQY288" s="192"/>
      <c r="JQZ288" s="192"/>
      <c r="JRA288" s="192"/>
      <c r="JRB288" s="192"/>
      <c r="JRC288" s="192"/>
      <c r="JRD288" s="192"/>
      <c r="JRE288" s="192"/>
      <c r="JRF288" s="192"/>
      <c r="JRG288" s="192"/>
      <c r="JRH288" s="192"/>
      <c r="JRI288" s="192"/>
      <c r="JRJ288" s="192"/>
      <c r="JRK288" s="192"/>
      <c r="JRL288" s="192"/>
      <c r="JRM288" s="192"/>
      <c r="JRN288" s="192"/>
      <c r="JRO288" s="192"/>
      <c r="JRP288" s="192"/>
      <c r="JRQ288" s="192"/>
      <c r="JRR288" s="192"/>
      <c r="JRS288" s="192"/>
      <c r="JRT288" s="192"/>
      <c r="JRU288" s="192"/>
      <c r="JRV288" s="192"/>
      <c r="JRW288" s="192"/>
      <c r="JRX288" s="192"/>
      <c r="JRY288" s="192"/>
      <c r="JRZ288" s="192"/>
      <c r="JSA288" s="192"/>
      <c r="JSB288" s="192"/>
      <c r="JSC288" s="192"/>
      <c r="JSD288" s="192"/>
      <c r="JSE288" s="192"/>
      <c r="JSF288" s="192"/>
      <c r="JSG288" s="192"/>
      <c r="JSH288" s="192"/>
      <c r="JSI288" s="192"/>
      <c r="JSJ288" s="192"/>
      <c r="JSK288" s="192"/>
      <c r="JSL288" s="192"/>
      <c r="JSM288" s="192"/>
      <c r="JSN288" s="192"/>
      <c r="JSO288" s="192"/>
      <c r="JSP288" s="192"/>
      <c r="JSQ288" s="192"/>
      <c r="JSR288" s="192"/>
      <c r="JSS288" s="192"/>
      <c r="JST288" s="192"/>
      <c r="JSU288" s="192"/>
      <c r="JSV288" s="192"/>
      <c r="JSW288" s="192"/>
      <c r="JSX288" s="192"/>
      <c r="JSY288" s="192"/>
      <c r="JSZ288" s="192"/>
      <c r="JTA288" s="192"/>
      <c r="JTB288" s="192"/>
      <c r="JTC288" s="192"/>
      <c r="JTD288" s="192"/>
      <c r="JTE288" s="192"/>
      <c r="JTF288" s="192"/>
      <c r="JTG288" s="192"/>
      <c r="JTH288" s="192"/>
      <c r="JTI288" s="192"/>
      <c r="JTJ288" s="192"/>
      <c r="JTK288" s="192"/>
      <c r="JTL288" s="192"/>
      <c r="JTM288" s="192"/>
      <c r="JTN288" s="192"/>
      <c r="JTO288" s="192"/>
      <c r="JTP288" s="192"/>
      <c r="JTQ288" s="192"/>
      <c r="JTR288" s="192"/>
      <c r="JTS288" s="192"/>
      <c r="JTT288" s="192"/>
      <c r="JTU288" s="192"/>
      <c r="JTV288" s="192"/>
      <c r="JTW288" s="192"/>
      <c r="JTX288" s="192"/>
      <c r="JTY288" s="192"/>
      <c r="JTZ288" s="192"/>
      <c r="JUA288" s="192"/>
      <c r="JUB288" s="192"/>
      <c r="JUC288" s="192"/>
      <c r="JUD288" s="192"/>
      <c r="JUE288" s="192"/>
      <c r="JUF288" s="192"/>
      <c r="JUG288" s="192"/>
      <c r="JUH288" s="192"/>
      <c r="JUI288" s="192"/>
      <c r="JUJ288" s="192"/>
      <c r="JUK288" s="192"/>
      <c r="JUL288" s="192"/>
      <c r="JUM288" s="192"/>
      <c r="JUN288" s="192"/>
      <c r="JUO288" s="192"/>
      <c r="JUP288" s="192"/>
      <c r="JUQ288" s="192"/>
      <c r="JUR288" s="192"/>
      <c r="JUS288" s="192"/>
      <c r="JUT288" s="192"/>
      <c r="JUU288" s="192"/>
      <c r="JUV288" s="192"/>
      <c r="JUW288" s="192"/>
      <c r="JUX288" s="192"/>
      <c r="JUY288" s="192"/>
      <c r="JUZ288" s="192"/>
      <c r="JVA288" s="192"/>
      <c r="JVB288" s="192"/>
      <c r="JVC288" s="192"/>
      <c r="JVD288" s="192"/>
      <c r="JVE288" s="192"/>
      <c r="JVF288" s="192"/>
      <c r="JVG288" s="192"/>
      <c r="JVH288" s="192"/>
      <c r="JVI288" s="192"/>
      <c r="JVJ288" s="192"/>
      <c r="JVK288" s="192"/>
      <c r="JVL288" s="192"/>
      <c r="JVM288" s="192"/>
      <c r="JVN288" s="192"/>
      <c r="JVO288" s="192"/>
      <c r="JVP288" s="192"/>
      <c r="JVQ288" s="192"/>
      <c r="JVR288" s="192"/>
      <c r="JVS288" s="192"/>
      <c r="JVT288" s="192"/>
      <c r="JVU288" s="192"/>
      <c r="JVV288" s="192"/>
      <c r="JVW288" s="192"/>
      <c r="JVX288" s="192"/>
      <c r="JVY288" s="192"/>
      <c r="JVZ288" s="192"/>
      <c r="JWA288" s="192"/>
      <c r="JWB288" s="192"/>
      <c r="JWC288" s="192"/>
      <c r="JWD288" s="192"/>
      <c r="JWE288" s="192"/>
      <c r="JWF288" s="192"/>
      <c r="JWG288" s="192"/>
      <c r="JWH288" s="192"/>
      <c r="JWI288" s="192"/>
      <c r="JWJ288" s="192"/>
      <c r="JWK288" s="192"/>
      <c r="JWL288" s="192"/>
      <c r="JWM288" s="192"/>
      <c r="JWN288" s="192"/>
      <c r="JWO288" s="192"/>
      <c r="JWP288" s="192"/>
      <c r="JWQ288" s="192"/>
      <c r="JWR288" s="192"/>
      <c r="JWS288" s="192"/>
      <c r="JWT288" s="192"/>
      <c r="JWU288" s="192"/>
      <c r="JWV288" s="192"/>
      <c r="JWW288" s="192"/>
      <c r="JWX288" s="192"/>
      <c r="JWY288" s="192"/>
      <c r="JWZ288" s="192"/>
      <c r="JXA288" s="192"/>
      <c r="JXB288" s="192"/>
      <c r="JXC288" s="192"/>
      <c r="JXD288" s="192"/>
      <c r="JXE288" s="192"/>
      <c r="JXF288" s="192"/>
      <c r="JXG288" s="192"/>
      <c r="JXH288" s="192"/>
      <c r="JXI288" s="192"/>
      <c r="JXJ288" s="192"/>
      <c r="JXK288" s="192"/>
      <c r="JXL288" s="192"/>
      <c r="JXM288" s="192"/>
      <c r="JXN288" s="192"/>
      <c r="JXO288" s="192"/>
      <c r="JXP288" s="192"/>
      <c r="JXQ288" s="192"/>
      <c r="JXR288" s="192"/>
      <c r="JXS288" s="192"/>
      <c r="JXT288" s="192"/>
      <c r="JXU288" s="192"/>
      <c r="JXV288" s="192"/>
      <c r="JXW288" s="192"/>
      <c r="JXX288" s="192"/>
      <c r="JXY288" s="192"/>
      <c r="JXZ288" s="192"/>
      <c r="JYA288" s="192"/>
      <c r="JYB288" s="192"/>
      <c r="JYC288" s="192"/>
      <c r="JYD288" s="192"/>
      <c r="JYE288" s="192"/>
      <c r="JYF288" s="192"/>
      <c r="JYG288" s="192"/>
      <c r="JYH288" s="192"/>
      <c r="JYI288" s="192"/>
      <c r="JYJ288" s="192"/>
      <c r="JYK288" s="192"/>
      <c r="JYL288" s="192"/>
      <c r="JYM288" s="192"/>
      <c r="JYN288" s="192"/>
      <c r="JYO288" s="192"/>
      <c r="JYP288" s="192"/>
      <c r="JYQ288" s="192"/>
      <c r="JYR288" s="192"/>
      <c r="JYS288" s="192"/>
      <c r="JYT288" s="192"/>
      <c r="JYU288" s="192"/>
      <c r="JYV288" s="192"/>
      <c r="JYW288" s="192"/>
      <c r="JYX288" s="192"/>
      <c r="JYY288" s="192"/>
      <c r="JYZ288" s="192"/>
      <c r="JZA288" s="192"/>
      <c r="JZB288" s="192"/>
      <c r="JZC288" s="192"/>
      <c r="JZD288" s="192"/>
      <c r="JZE288" s="192"/>
      <c r="JZF288" s="192"/>
      <c r="JZG288" s="192"/>
      <c r="JZH288" s="192"/>
      <c r="JZI288" s="192"/>
      <c r="JZJ288" s="192"/>
      <c r="JZK288" s="192"/>
      <c r="JZL288" s="192"/>
      <c r="JZM288" s="192"/>
      <c r="JZN288" s="192"/>
      <c r="JZO288" s="192"/>
      <c r="JZP288" s="192"/>
      <c r="JZQ288" s="192"/>
      <c r="JZR288" s="192"/>
      <c r="JZS288" s="192"/>
      <c r="JZT288" s="192"/>
      <c r="JZU288" s="192"/>
      <c r="JZV288" s="192"/>
      <c r="JZW288" s="192"/>
      <c r="JZX288" s="192"/>
      <c r="JZY288" s="192"/>
      <c r="JZZ288" s="192"/>
      <c r="KAA288" s="192"/>
      <c r="KAB288" s="192"/>
      <c r="KAC288" s="192"/>
      <c r="KAD288" s="192"/>
      <c r="KAE288" s="192"/>
      <c r="KAF288" s="192"/>
      <c r="KAG288" s="192"/>
      <c r="KAH288" s="192"/>
      <c r="KAI288" s="192"/>
      <c r="KAJ288" s="192"/>
      <c r="KAK288" s="192"/>
      <c r="KAL288" s="192"/>
      <c r="KAM288" s="192"/>
      <c r="KAN288" s="192"/>
      <c r="KAO288" s="192"/>
      <c r="KAP288" s="192"/>
      <c r="KAQ288" s="192"/>
      <c r="KAR288" s="192"/>
      <c r="KAS288" s="192"/>
      <c r="KAT288" s="192"/>
      <c r="KAU288" s="192"/>
      <c r="KAV288" s="192"/>
      <c r="KAW288" s="192"/>
      <c r="KAX288" s="192"/>
      <c r="KAY288" s="192"/>
      <c r="KAZ288" s="192"/>
      <c r="KBA288" s="192"/>
      <c r="KBB288" s="192"/>
      <c r="KBC288" s="192"/>
      <c r="KBD288" s="192"/>
      <c r="KBE288" s="192"/>
      <c r="KBF288" s="192"/>
      <c r="KBG288" s="192"/>
      <c r="KBH288" s="192"/>
      <c r="KBI288" s="192"/>
      <c r="KBJ288" s="192"/>
      <c r="KBK288" s="192"/>
      <c r="KBL288" s="192"/>
      <c r="KBM288" s="192"/>
      <c r="KBN288" s="192"/>
      <c r="KBO288" s="192"/>
      <c r="KBP288" s="192"/>
      <c r="KBQ288" s="192"/>
      <c r="KBR288" s="192"/>
      <c r="KBS288" s="192"/>
      <c r="KBT288" s="192"/>
      <c r="KBU288" s="192"/>
      <c r="KBV288" s="192"/>
      <c r="KBW288" s="192"/>
      <c r="KBX288" s="192"/>
      <c r="KBY288" s="192"/>
      <c r="KBZ288" s="192"/>
      <c r="KCA288" s="192"/>
      <c r="KCB288" s="192"/>
      <c r="KCC288" s="192"/>
      <c r="KCD288" s="192"/>
      <c r="KCE288" s="192"/>
      <c r="KCF288" s="192"/>
      <c r="KCG288" s="192"/>
      <c r="KCH288" s="192"/>
      <c r="KCI288" s="192"/>
      <c r="KCJ288" s="192"/>
      <c r="KCK288" s="192"/>
      <c r="KCL288" s="192"/>
      <c r="KCM288" s="192"/>
      <c r="KCN288" s="192"/>
      <c r="KCO288" s="192"/>
      <c r="KCP288" s="192"/>
      <c r="KCQ288" s="192"/>
      <c r="KCR288" s="192"/>
      <c r="KCS288" s="192"/>
      <c r="KCT288" s="192"/>
      <c r="KCU288" s="192"/>
      <c r="KCV288" s="192"/>
      <c r="KCW288" s="192"/>
      <c r="KCX288" s="192"/>
      <c r="KCY288" s="192"/>
      <c r="KCZ288" s="192"/>
      <c r="KDA288" s="192"/>
      <c r="KDB288" s="192"/>
      <c r="KDC288" s="192"/>
      <c r="KDD288" s="192"/>
      <c r="KDE288" s="192"/>
      <c r="KDF288" s="192"/>
      <c r="KDG288" s="192"/>
      <c r="KDH288" s="192"/>
      <c r="KDI288" s="192"/>
      <c r="KDJ288" s="192"/>
      <c r="KDK288" s="192"/>
      <c r="KDL288" s="192"/>
      <c r="KDM288" s="192"/>
      <c r="KDN288" s="192"/>
      <c r="KDO288" s="192"/>
      <c r="KDP288" s="192"/>
      <c r="KDQ288" s="192"/>
      <c r="KDR288" s="192"/>
      <c r="KDS288" s="192"/>
      <c r="KDT288" s="192"/>
      <c r="KDU288" s="192"/>
      <c r="KDV288" s="192"/>
      <c r="KDW288" s="192"/>
      <c r="KDX288" s="192"/>
      <c r="KDY288" s="192"/>
      <c r="KDZ288" s="192"/>
      <c r="KEA288" s="192"/>
      <c r="KEB288" s="192"/>
      <c r="KEC288" s="192"/>
      <c r="KED288" s="192"/>
      <c r="KEE288" s="192"/>
      <c r="KEF288" s="192"/>
      <c r="KEG288" s="192"/>
      <c r="KEH288" s="192"/>
      <c r="KEI288" s="192"/>
      <c r="KEJ288" s="192"/>
      <c r="KEK288" s="192"/>
      <c r="KEL288" s="192"/>
      <c r="KEM288" s="192"/>
      <c r="KEN288" s="192"/>
      <c r="KEO288" s="192"/>
      <c r="KEP288" s="192"/>
      <c r="KEQ288" s="192"/>
      <c r="KER288" s="192"/>
      <c r="KES288" s="192"/>
      <c r="KET288" s="192"/>
      <c r="KEU288" s="192"/>
      <c r="KEV288" s="192"/>
      <c r="KEW288" s="192"/>
      <c r="KEX288" s="192"/>
      <c r="KEY288" s="192"/>
      <c r="KEZ288" s="192"/>
      <c r="KFA288" s="192"/>
      <c r="KFB288" s="192"/>
      <c r="KFC288" s="192"/>
      <c r="KFD288" s="192"/>
      <c r="KFE288" s="192"/>
      <c r="KFF288" s="192"/>
      <c r="KFG288" s="192"/>
      <c r="KFH288" s="192"/>
      <c r="KFI288" s="192"/>
      <c r="KFJ288" s="192"/>
      <c r="KFK288" s="192"/>
      <c r="KFL288" s="192"/>
      <c r="KFM288" s="192"/>
      <c r="KFN288" s="192"/>
      <c r="KFO288" s="192"/>
      <c r="KFP288" s="192"/>
      <c r="KFQ288" s="192"/>
      <c r="KFR288" s="192"/>
      <c r="KFS288" s="192"/>
      <c r="KFT288" s="192"/>
      <c r="KFU288" s="192"/>
      <c r="KFV288" s="192"/>
      <c r="KFW288" s="192"/>
      <c r="KFX288" s="192"/>
      <c r="KFY288" s="192"/>
      <c r="KFZ288" s="192"/>
      <c r="KGA288" s="192"/>
      <c r="KGB288" s="192"/>
      <c r="KGC288" s="192"/>
      <c r="KGD288" s="192"/>
      <c r="KGE288" s="192"/>
      <c r="KGF288" s="192"/>
      <c r="KGG288" s="192"/>
      <c r="KGH288" s="192"/>
      <c r="KGI288" s="192"/>
      <c r="KGJ288" s="192"/>
      <c r="KGK288" s="192"/>
      <c r="KGL288" s="192"/>
      <c r="KGM288" s="192"/>
      <c r="KGN288" s="192"/>
      <c r="KGO288" s="192"/>
      <c r="KGP288" s="192"/>
      <c r="KGQ288" s="192"/>
      <c r="KGR288" s="192"/>
      <c r="KGS288" s="192"/>
      <c r="KGT288" s="192"/>
      <c r="KGU288" s="192"/>
      <c r="KGV288" s="192"/>
      <c r="KGW288" s="192"/>
      <c r="KGX288" s="192"/>
      <c r="KGY288" s="192"/>
      <c r="KGZ288" s="192"/>
      <c r="KHA288" s="192"/>
      <c r="KHB288" s="192"/>
      <c r="KHC288" s="192"/>
      <c r="KHD288" s="192"/>
      <c r="KHE288" s="192"/>
      <c r="KHF288" s="192"/>
      <c r="KHG288" s="192"/>
      <c r="KHH288" s="192"/>
      <c r="KHI288" s="192"/>
      <c r="KHJ288" s="192"/>
      <c r="KHK288" s="192"/>
      <c r="KHL288" s="192"/>
      <c r="KHM288" s="192"/>
      <c r="KHN288" s="192"/>
      <c r="KHO288" s="192"/>
      <c r="KHP288" s="192"/>
      <c r="KHQ288" s="192"/>
      <c r="KHR288" s="192"/>
      <c r="KHS288" s="192"/>
      <c r="KHT288" s="192"/>
      <c r="KHU288" s="192"/>
      <c r="KHV288" s="192"/>
      <c r="KHW288" s="192"/>
      <c r="KHX288" s="192"/>
      <c r="KHY288" s="192"/>
      <c r="KHZ288" s="192"/>
      <c r="KIA288" s="192"/>
      <c r="KIB288" s="192"/>
      <c r="KIC288" s="192"/>
      <c r="KID288" s="192"/>
      <c r="KIE288" s="192"/>
      <c r="KIF288" s="192"/>
      <c r="KIG288" s="192"/>
      <c r="KIH288" s="192"/>
      <c r="KII288" s="192"/>
      <c r="KIJ288" s="192"/>
      <c r="KIK288" s="192"/>
      <c r="KIL288" s="192"/>
      <c r="KIM288" s="192"/>
      <c r="KIN288" s="192"/>
      <c r="KIO288" s="192"/>
      <c r="KIP288" s="192"/>
      <c r="KIQ288" s="192"/>
      <c r="KIR288" s="192"/>
      <c r="KIS288" s="192"/>
      <c r="KIT288" s="192"/>
      <c r="KIU288" s="192"/>
      <c r="KIV288" s="192"/>
      <c r="KIW288" s="192"/>
      <c r="KIX288" s="192"/>
      <c r="KIY288" s="192"/>
      <c r="KIZ288" s="192"/>
      <c r="KJA288" s="192"/>
      <c r="KJB288" s="192"/>
      <c r="KJC288" s="192"/>
      <c r="KJD288" s="192"/>
      <c r="KJE288" s="192"/>
      <c r="KJF288" s="192"/>
      <c r="KJG288" s="192"/>
      <c r="KJH288" s="192"/>
      <c r="KJI288" s="192"/>
      <c r="KJJ288" s="192"/>
      <c r="KJK288" s="192"/>
      <c r="KJL288" s="192"/>
      <c r="KJM288" s="192"/>
      <c r="KJN288" s="192"/>
      <c r="KJO288" s="192"/>
      <c r="KJP288" s="192"/>
      <c r="KJQ288" s="192"/>
      <c r="KJR288" s="192"/>
      <c r="KJS288" s="192"/>
      <c r="KJT288" s="192"/>
      <c r="KJU288" s="192"/>
      <c r="KJV288" s="192"/>
      <c r="KJW288" s="192"/>
      <c r="KJX288" s="192"/>
      <c r="KJY288" s="192"/>
      <c r="KJZ288" s="192"/>
      <c r="KKA288" s="192"/>
      <c r="KKB288" s="192"/>
      <c r="KKC288" s="192"/>
      <c r="KKD288" s="192"/>
      <c r="KKE288" s="192"/>
      <c r="KKF288" s="192"/>
      <c r="KKG288" s="192"/>
      <c r="KKH288" s="192"/>
      <c r="KKI288" s="192"/>
      <c r="KKJ288" s="192"/>
      <c r="KKK288" s="192"/>
      <c r="KKL288" s="192"/>
      <c r="KKM288" s="192"/>
      <c r="KKN288" s="192"/>
      <c r="KKO288" s="192"/>
      <c r="KKP288" s="192"/>
      <c r="KKQ288" s="192"/>
      <c r="KKR288" s="192"/>
      <c r="KKS288" s="192"/>
      <c r="KKT288" s="192"/>
      <c r="KKU288" s="192"/>
      <c r="KKV288" s="192"/>
      <c r="KKW288" s="192"/>
      <c r="KKX288" s="192"/>
      <c r="KKY288" s="192"/>
      <c r="KKZ288" s="192"/>
      <c r="KLA288" s="192"/>
      <c r="KLB288" s="192"/>
      <c r="KLC288" s="192"/>
      <c r="KLD288" s="192"/>
      <c r="KLE288" s="192"/>
      <c r="KLF288" s="192"/>
      <c r="KLG288" s="192"/>
      <c r="KLH288" s="192"/>
      <c r="KLI288" s="192"/>
      <c r="KLJ288" s="192"/>
      <c r="KLK288" s="192"/>
      <c r="KLL288" s="192"/>
      <c r="KLM288" s="192"/>
      <c r="KLN288" s="192"/>
      <c r="KLO288" s="192"/>
      <c r="KLP288" s="192"/>
      <c r="KLQ288" s="192"/>
      <c r="KLR288" s="192"/>
      <c r="KLS288" s="192"/>
      <c r="KLT288" s="192"/>
      <c r="KLU288" s="192"/>
      <c r="KLV288" s="192"/>
      <c r="KLW288" s="192"/>
      <c r="KLX288" s="192"/>
      <c r="KLY288" s="192"/>
      <c r="KLZ288" s="192"/>
      <c r="KMA288" s="192"/>
      <c r="KMB288" s="192"/>
      <c r="KMC288" s="192"/>
      <c r="KMD288" s="192"/>
      <c r="KME288" s="192"/>
      <c r="KMF288" s="192"/>
      <c r="KMG288" s="192"/>
      <c r="KMH288" s="192"/>
      <c r="KMI288" s="192"/>
      <c r="KMJ288" s="192"/>
      <c r="KMK288" s="192"/>
      <c r="KML288" s="192"/>
      <c r="KMM288" s="192"/>
      <c r="KMN288" s="192"/>
      <c r="KMO288" s="192"/>
      <c r="KMP288" s="192"/>
      <c r="KMQ288" s="192"/>
      <c r="KMR288" s="192"/>
      <c r="KMS288" s="192"/>
      <c r="KMT288" s="192"/>
      <c r="KMU288" s="192"/>
      <c r="KMV288" s="192"/>
      <c r="KMW288" s="192"/>
      <c r="KMX288" s="192"/>
      <c r="KMY288" s="192"/>
      <c r="KMZ288" s="192"/>
      <c r="KNA288" s="192"/>
      <c r="KNB288" s="192"/>
      <c r="KNC288" s="192"/>
      <c r="KND288" s="192"/>
      <c r="KNE288" s="192"/>
      <c r="KNF288" s="192"/>
      <c r="KNG288" s="192"/>
      <c r="KNH288" s="192"/>
      <c r="KNI288" s="192"/>
      <c r="KNJ288" s="192"/>
      <c r="KNK288" s="192"/>
      <c r="KNL288" s="192"/>
      <c r="KNM288" s="192"/>
      <c r="KNN288" s="192"/>
      <c r="KNO288" s="192"/>
      <c r="KNP288" s="192"/>
      <c r="KNQ288" s="192"/>
      <c r="KNR288" s="192"/>
      <c r="KNS288" s="192"/>
      <c r="KNT288" s="192"/>
      <c r="KNU288" s="192"/>
      <c r="KNV288" s="192"/>
      <c r="KNW288" s="192"/>
      <c r="KNX288" s="192"/>
      <c r="KNY288" s="192"/>
      <c r="KNZ288" s="192"/>
      <c r="KOA288" s="192"/>
      <c r="KOB288" s="192"/>
      <c r="KOC288" s="192"/>
      <c r="KOD288" s="192"/>
      <c r="KOE288" s="192"/>
      <c r="KOF288" s="192"/>
      <c r="KOG288" s="192"/>
      <c r="KOH288" s="192"/>
      <c r="KOI288" s="192"/>
      <c r="KOJ288" s="192"/>
      <c r="KOK288" s="192"/>
      <c r="KOL288" s="192"/>
      <c r="KOM288" s="192"/>
      <c r="KON288" s="192"/>
      <c r="KOO288" s="192"/>
      <c r="KOP288" s="192"/>
      <c r="KOQ288" s="192"/>
      <c r="KOR288" s="192"/>
      <c r="KOS288" s="192"/>
      <c r="KOT288" s="192"/>
      <c r="KOU288" s="192"/>
      <c r="KOV288" s="192"/>
      <c r="KOW288" s="192"/>
      <c r="KOX288" s="192"/>
      <c r="KOY288" s="192"/>
      <c r="KOZ288" s="192"/>
      <c r="KPA288" s="192"/>
      <c r="KPB288" s="192"/>
      <c r="KPC288" s="192"/>
      <c r="KPD288" s="192"/>
      <c r="KPE288" s="192"/>
      <c r="KPF288" s="192"/>
      <c r="KPG288" s="192"/>
      <c r="KPH288" s="192"/>
      <c r="KPI288" s="192"/>
      <c r="KPJ288" s="192"/>
      <c r="KPK288" s="192"/>
      <c r="KPL288" s="192"/>
      <c r="KPM288" s="192"/>
      <c r="KPN288" s="192"/>
      <c r="KPO288" s="192"/>
      <c r="KPP288" s="192"/>
      <c r="KPQ288" s="192"/>
      <c r="KPR288" s="192"/>
      <c r="KPS288" s="192"/>
      <c r="KPT288" s="192"/>
      <c r="KPU288" s="192"/>
      <c r="KPV288" s="192"/>
      <c r="KPW288" s="192"/>
      <c r="KPX288" s="192"/>
      <c r="KPY288" s="192"/>
      <c r="KPZ288" s="192"/>
      <c r="KQA288" s="192"/>
      <c r="KQB288" s="192"/>
      <c r="KQC288" s="192"/>
      <c r="KQD288" s="192"/>
      <c r="KQE288" s="192"/>
      <c r="KQF288" s="192"/>
      <c r="KQG288" s="192"/>
      <c r="KQH288" s="192"/>
      <c r="KQI288" s="192"/>
      <c r="KQJ288" s="192"/>
      <c r="KQK288" s="192"/>
      <c r="KQL288" s="192"/>
      <c r="KQM288" s="192"/>
      <c r="KQN288" s="192"/>
      <c r="KQO288" s="192"/>
      <c r="KQP288" s="192"/>
      <c r="KQQ288" s="192"/>
      <c r="KQR288" s="192"/>
      <c r="KQS288" s="192"/>
      <c r="KQT288" s="192"/>
      <c r="KQU288" s="192"/>
      <c r="KQV288" s="192"/>
      <c r="KQW288" s="192"/>
      <c r="KQX288" s="192"/>
      <c r="KQY288" s="192"/>
      <c r="KQZ288" s="192"/>
      <c r="KRA288" s="192"/>
      <c r="KRB288" s="192"/>
      <c r="KRC288" s="192"/>
      <c r="KRD288" s="192"/>
      <c r="KRE288" s="192"/>
      <c r="KRF288" s="192"/>
      <c r="KRG288" s="192"/>
      <c r="KRH288" s="192"/>
      <c r="KRI288" s="192"/>
      <c r="KRJ288" s="192"/>
      <c r="KRK288" s="192"/>
      <c r="KRL288" s="192"/>
      <c r="KRM288" s="192"/>
      <c r="KRN288" s="192"/>
      <c r="KRO288" s="192"/>
      <c r="KRP288" s="192"/>
      <c r="KRQ288" s="192"/>
      <c r="KRR288" s="192"/>
      <c r="KRS288" s="192"/>
      <c r="KRT288" s="192"/>
      <c r="KRU288" s="192"/>
      <c r="KRV288" s="192"/>
      <c r="KRW288" s="192"/>
      <c r="KRX288" s="192"/>
      <c r="KRY288" s="192"/>
      <c r="KRZ288" s="192"/>
      <c r="KSA288" s="192"/>
      <c r="KSB288" s="192"/>
      <c r="KSC288" s="192"/>
      <c r="KSD288" s="192"/>
      <c r="KSE288" s="192"/>
      <c r="KSF288" s="192"/>
      <c r="KSG288" s="192"/>
      <c r="KSH288" s="192"/>
      <c r="KSI288" s="192"/>
      <c r="KSJ288" s="192"/>
      <c r="KSK288" s="192"/>
      <c r="KSL288" s="192"/>
      <c r="KSM288" s="192"/>
      <c r="KSN288" s="192"/>
      <c r="KSO288" s="192"/>
      <c r="KSP288" s="192"/>
      <c r="KSQ288" s="192"/>
      <c r="KSR288" s="192"/>
      <c r="KSS288" s="192"/>
      <c r="KST288" s="192"/>
      <c r="KSU288" s="192"/>
      <c r="KSV288" s="192"/>
      <c r="KSW288" s="192"/>
      <c r="KSX288" s="192"/>
      <c r="KSY288" s="192"/>
      <c r="KSZ288" s="192"/>
      <c r="KTA288" s="192"/>
      <c r="KTB288" s="192"/>
      <c r="KTC288" s="192"/>
      <c r="KTD288" s="192"/>
      <c r="KTE288" s="192"/>
      <c r="KTF288" s="192"/>
      <c r="KTG288" s="192"/>
      <c r="KTH288" s="192"/>
      <c r="KTI288" s="192"/>
      <c r="KTJ288" s="192"/>
      <c r="KTK288" s="192"/>
      <c r="KTL288" s="192"/>
      <c r="KTM288" s="192"/>
      <c r="KTN288" s="192"/>
      <c r="KTO288" s="192"/>
      <c r="KTP288" s="192"/>
      <c r="KTQ288" s="192"/>
      <c r="KTR288" s="192"/>
      <c r="KTS288" s="192"/>
      <c r="KTT288" s="192"/>
      <c r="KTU288" s="192"/>
      <c r="KTV288" s="192"/>
      <c r="KTW288" s="192"/>
      <c r="KTX288" s="192"/>
      <c r="KTY288" s="192"/>
      <c r="KTZ288" s="192"/>
      <c r="KUA288" s="192"/>
      <c r="KUB288" s="192"/>
      <c r="KUC288" s="192"/>
      <c r="KUD288" s="192"/>
      <c r="KUE288" s="192"/>
      <c r="KUF288" s="192"/>
      <c r="KUG288" s="192"/>
      <c r="KUH288" s="192"/>
      <c r="KUI288" s="192"/>
      <c r="KUJ288" s="192"/>
      <c r="KUK288" s="192"/>
      <c r="KUL288" s="192"/>
      <c r="KUM288" s="192"/>
      <c r="KUN288" s="192"/>
      <c r="KUO288" s="192"/>
      <c r="KUP288" s="192"/>
      <c r="KUQ288" s="192"/>
      <c r="KUR288" s="192"/>
      <c r="KUS288" s="192"/>
      <c r="KUT288" s="192"/>
      <c r="KUU288" s="192"/>
      <c r="KUV288" s="192"/>
      <c r="KUW288" s="192"/>
      <c r="KUX288" s="192"/>
      <c r="KUY288" s="192"/>
      <c r="KUZ288" s="192"/>
      <c r="KVA288" s="192"/>
      <c r="KVB288" s="192"/>
      <c r="KVC288" s="192"/>
      <c r="KVD288" s="192"/>
      <c r="KVE288" s="192"/>
      <c r="KVF288" s="192"/>
      <c r="KVG288" s="192"/>
      <c r="KVH288" s="192"/>
      <c r="KVI288" s="192"/>
      <c r="KVJ288" s="192"/>
      <c r="KVK288" s="192"/>
      <c r="KVL288" s="192"/>
      <c r="KVM288" s="192"/>
      <c r="KVN288" s="192"/>
      <c r="KVO288" s="192"/>
      <c r="KVP288" s="192"/>
      <c r="KVQ288" s="192"/>
      <c r="KVR288" s="192"/>
      <c r="KVS288" s="192"/>
      <c r="KVT288" s="192"/>
      <c r="KVU288" s="192"/>
      <c r="KVV288" s="192"/>
      <c r="KVW288" s="192"/>
      <c r="KVX288" s="192"/>
      <c r="KVY288" s="192"/>
      <c r="KVZ288" s="192"/>
      <c r="KWA288" s="192"/>
      <c r="KWB288" s="192"/>
      <c r="KWC288" s="192"/>
      <c r="KWD288" s="192"/>
      <c r="KWE288" s="192"/>
      <c r="KWF288" s="192"/>
      <c r="KWG288" s="192"/>
      <c r="KWH288" s="192"/>
      <c r="KWI288" s="192"/>
      <c r="KWJ288" s="192"/>
      <c r="KWK288" s="192"/>
      <c r="KWL288" s="192"/>
      <c r="KWM288" s="192"/>
      <c r="KWN288" s="192"/>
      <c r="KWO288" s="192"/>
      <c r="KWP288" s="192"/>
      <c r="KWQ288" s="192"/>
      <c r="KWR288" s="192"/>
      <c r="KWS288" s="192"/>
      <c r="KWT288" s="192"/>
      <c r="KWU288" s="192"/>
      <c r="KWV288" s="192"/>
      <c r="KWW288" s="192"/>
      <c r="KWX288" s="192"/>
      <c r="KWY288" s="192"/>
      <c r="KWZ288" s="192"/>
      <c r="KXA288" s="192"/>
      <c r="KXB288" s="192"/>
      <c r="KXC288" s="192"/>
      <c r="KXD288" s="192"/>
      <c r="KXE288" s="192"/>
      <c r="KXF288" s="192"/>
      <c r="KXG288" s="192"/>
      <c r="KXH288" s="192"/>
      <c r="KXI288" s="192"/>
      <c r="KXJ288" s="192"/>
      <c r="KXK288" s="192"/>
      <c r="KXL288" s="192"/>
      <c r="KXM288" s="192"/>
      <c r="KXN288" s="192"/>
      <c r="KXO288" s="192"/>
      <c r="KXP288" s="192"/>
      <c r="KXQ288" s="192"/>
      <c r="KXR288" s="192"/>
      <c r="KXS288" s="192"/>
      <c r="KXT288" s="192"/>
      <c r="KXU288" s="192"/>
      <c r="KXV288" s="192"/>
      <c r="KXW288" s="192"/>
      <c r="KXX288" s="192"/>
      <c r="KXY288" s="192"/>
      <c r="KXZ288" s="192"/>
      <c r="KYA288" s="192"/>
      <c r="KYB288" s="192"/>
      <c r="KYC288" s="192"/>
      <c r="KYD288" s="192"/>
      <c r="KYE288" s="192"/>
      <c r="KYF288" s="192"/>
      <c r="KYG288" s="192"/>
      <c r="KYH288" s="192"/>
      <c r="KYI288" s="192"/>
      <c r="KYJ288" s="192"/>
      <c r="KYK288" s="192"/>
      <c r="KYL288" s="192"/>
      <c r="KYM288" s="192"/>
      <c r="KYN288" s="192"/>
      <c r="KYO288" s="192"/>
      <c r="KYP288" s="192"/>
      <c r="KYQ288" s="192"/>
      <c r="KYR288" s="192"/>
      <c r="KYS288" s="192"/>
      <c r="KYT288" s="192"/>
      <c r="KYU288" s="192"/>
      <c r="KYV288" s="192"/>
      <c r="KYW288" s="192"/>
      <c r="KYX288" s="192"/>
      <c r="KYY288" s="192"/>
      <c r="KYZ288" s="192"/>
      <c r="KZA288" s="192"/>
      <c r="KZB288" s="192"/>
      <c r="KZC288" s="192"/>
      <c r="KZD288" s="192"/>
      <c r="KZE288" s="192"/>
      <c r="KZF288" s="192"/>
      <c r="KZG288" s="192"/>
      <c r="KZH288" s="192"/>
      <c r="KZI288" s="192"/>
      <c r="KZJ288" s="192"/>
      <c r="KZK288" s="192"/>
      <c r="KZL288" s="192"/>
      <c r="KZM288" s="192"/>
      <c r="KZN288" s="192"/>
      <c r="KZO288" s="192"/>
      <c r="KZP288" s="192"/>
      <c r="KZQ288" s="192"/>
      <c r="KZR288" s="192"/>
      <c r="KZS288" s="192"/>
      <c r="KZT288" s="192"/>
      <c r="KZU288" s="192"/>
      <c r="KZV288" s="192"/>
      <c r="KZW288" s="192"/>
      <c r="KZX288" s="192"/>
      <c r="KZY288" s="192"/>
      <c r="KZZ288" s="192"/>
      <c r="LAA288" s="192"/>
      <c r="LAB288" s="192"/>
      <c r="LAC288" s="192"/>
      <c r="LAD288" s="192"/>
      <c r="LAE288" s="192"/>
      <c r="LAF288" s="192"/>
      <c r="LAG288" s="192"/>
      <c r="LAH288" s="192"/>
      <c r="LAI288" s="192"/>
      <c r="LAJ288" s="192"/>
      <c r="LAK288" s="192"/>
      <c r="LAL288" s="192"/>
      <c r="LAM288" s="192"/>
      <c r="LAN288" s="192"/>
      <c r="LAO288" s="192"/>
      <c r="LAP288" s="192"/>
      <c r="LAQ288" s="192"/>
      <c r="LAR288" s="192"/>
      <c r="LAS288" s="192"/>
      <c r="LAT288" s="192"/>
      <c r="LAU288" s="192"/>
      <c r="LAV288" s="192"/>
      <c r="LAW288" s="192"/>
      <c r="LAX288" s="192"/>
      <c r="LAY288" s="192"/>
      <c r="LAZ288" s="192"/>
      <c r="LBA288" s="192"/>
      <c r="LBB288" s="192"/>
      <c r="LBC288" s="192"/>
      <c r="LBD288" s="192"/>
      <c r="LBE288" s="192"/>
      <c r="LBF288" s="192"/>
      <c r="LBG288" s="192"/>
      <c r="LBH288" s="192"/>
      <c r="LBI288" s="192"/>
      <c r="LBJ288" s="192"/>
      <c r="LBK288" s="192"/>
      <c r="LBL288" s="192"/>
      <c r="LBM288" s="192"/>
      <c r="LBN288" s="192"/>
      <c r="LBO288" s="192"/>
      <c r="LBP288" s="192"/>
      <c r="LBQ288" s="192"/>
      <c r="LBR288" s="192"/>
      <c r="LBS288" s="192"/>
      <c r="LBT288" s="192"/>
      <c r="LBU288" s="192"/>
      <c r="LBV288" s="192"/>
      <c r="LBW288" s="192"/>
      <c r="LBX288" s="192"/>
      <c r="LBY288" s="192"/>
      <c r="LBZ288" s="192"/>
      <c r="LCA288" s="192"/>
      <c r="LCB288" s="192"/>
      <c r="LCC288" s="192"/>
      <c r="LCD288" s="192"/>
      <c r="LCE288" s="192"/>
      <c r="LCF288" s="192"/>
      <c r="LCG288" s="192"/>
      <c r="LCH288" s="192"/>
      <c r="LCI288" s="192"/>
      <c r="LCJ288" s="192"/>
      <c r="LCK288" s="192"/>
      <c r="LCL288" s="192"/>
      <c r="LCM288" s="192"/>
      <c r="LCN288" s="192"/>
      <c r="LCO288" s="192"/>
      <c r="LCP288" s="192"/>
      <c r="LCQ288" s="192"/>
      <c r="LCR288" s="192"/>
      <c r="LCS288" s="192"/>
      <c r="LCT288" s="192"/>
      <c r="LCU288" s="192"/>
      <c r="LCV288" s="192"/>
      <c r="LCW288" s="192"/>
      <c r="LCX288" s="192"/>
      <c r="LCY288" s="192"/>
      <c r="LCZ288" s="192"/>
      <c r="LDA288" s="192"/>
      <c r="LDB288" s="192"/>
      <c r="LDC288" s="192"/>
      <c r="LDD288" s="192"/>
      <c r="LDE288" s="192"/>
      <c r="LDF288" s="192"/>
      <c r="LDG288" s="192"/>
      <c r="LDH288" s="192"/>
      <c r="LDI288" s="192"/>
      <c r="LDJ288" s="192"/>
      <c r="LDK288" s="192"/>
      <c r="LDL288" s="192"/>
      <c r="LDM288" s="192"/>
      <c r="LDN288" s="192"/>
      <c r="LDO288" s="192"/>
      <c r="LDP288" s="192"/>
      <c r="LDQ288" s="192"/>
      <c r="LDR288" s="192"/>
      <c r="LDS288" s="192"/>
      <c r="LDT288" s="192"/>
      <c r="LDU288" s="192"/>
      <c r="LDV288" s="192"/>
      <c r="LDW288" s="192"/>
      <c r="LDX288" s="192"/>
      <c r="LDY288" s="192"/>
      <c r="LDZ288" s="192"/>
      <c r="LEA288" s="192"/>
      <c r="LEB288" s="192"/>
      <c r="LEC288" s="192"/>
      <c r="LED288" s="192"/>
      <c r="LEE288" s="192"/>
      <c r="LEF288" s="192"/>
      <c r="LEG288" s="192"/>
      <c r="LEH288" s="192"/>
      <c r="LEI288" s="192"/>
      <c r="LEJ288" s="192"/>
      <c r="LEK288" s="192"/>
      <c r="LEL288" s="192"/>
      <c r="LEM288" s="192"/>
      <c r="LEN288" s="192"/>
      <c r="LEO288" s="192"/>
      <c r="LEP288" s="192"/>
      <c r="LEQ288" s="192"/>
      <c r="LER288" s="192"/>
      <c r="LES288" s="192"/>
      <c r="LET288" s="192"/>
      <c r="LEU288" s="192"/>
      <c r="LEV288" s="192"/>
      <c r="LEW288" s="192"/>
      <c r="LEX288" s="192"/>
      <c r="LEY288" s="192"/>
      <c r="LEZ288" s="192"/>
      <c r="LFA288" s="192"/>
      <c r="LFB288" s="192"/>
      <c r="LFC288" s="192"/>
      <c r="LFD288" s="192"/>
      <c r="LFE288" s="192"/>
      <c r="LFF288" s="192"/>
      <c r="LFG288" s="192"/>
      <c r="LFH288" s="192"/>
      <c r="LFI288" s="192"/>
      <c r="LFJ288" s="192"/>
      <c r="LFK288" s="192"/>
      <c r="LFL288" s="192"/>
      <c r="LFM288" s="192"/>
      <c r="LFN288" s="192"/>
      <c r="LFO288" s="192"/>
      <c r="LFP288" s="192"/>
      <c r="LFQ288" s="192"/>
      <c r="LFR288" s="192"/>
      <c r="LFS288" s="192"/>
      <c r="LFT288" s="192"/>
      <c r="LFU288" s="192"/>
      <c r="LFV288" s="192"/>
      <c r="LFW288" s="192"/>
      <c r="LFX288" s="192"/>
      <c r="LFY288" s="192"/>
      <c r="LFZ288" s="192"/>
      <c r="LGA288" s="192"/>
      <c r="LGB288" s="192"/>
      <c r="LGC288" s="192"/>
      <c r="LGD288" s="192"/>
      <c r="LGE288" s="192"/>
      <c r="LGF288" s="192"/>
      <c r="LGG288" s="192"/>
      <c r="LGH288" s="192"/>
      <c r="LGI288" s="192"/>
      <c r="LGJ288" s="192"/>
      <c r="LGK288" s="192"/>
      <c r="LGL288" s="192"/>
      <c r="LGM288" s="192"/>
      <c r="LGN288" s="192"/>
      <c r="LGO288" s="192"/>
      <c r="LGP288" s="192"/>
      <c r="LGQ288" s="192"/>
      <c r="LGR288" s="192"/>
      <c r="LGS288" s="192"/>
      <c r="LGT288" s="192"/>
      <c r="LGU288" s="192"/>
      <c r="LGV288" s="192"/>
      <c r="LGW288" s="192"/>
      <c r="LGX288" s="192"/>
      <c r="LGY288" s="192"/>
      <c r="LGZ288" s="192"/>
      <c r="LHA288" s="192"/>
      <c r="LHB288" s="192"/>
      <c r="LHC288" s="192"/>
      <c r="LHD288" s="192"/>
      <c r="LHE288" s="192"/>
      <c r="LHF288" s="192"/>
      <c r="LHG288" s="192"/>
      <c r="LHH288" s="192"/>
      <c r="LHI288" s="192"/>
      <c r="LHJ288" s="192"/>
      <c r="LHK288" s="192"/>
      <c r="LHL288" s="192"/>
      <c r="LHM288" s="192"/>
      <c r="LHN288" s="192"/>
      <c r="LHO288" s="192"/>
      <c r="LHP288" s="192"/>
      <c r="LHQ288" s="192"/>
      <c r="LHR288" s="192"/>
      <c r="LHS288" s="192"/>
      <c r="LHT288" s="192"/>
      <c r="LHU288" s="192"/>
      <c r="LHV288" s="192"/>
      <c r="LHW288" s="192"/>
      <c r="LHX288" s="192"/>
      <c r="LHY288" s="192"/>
      <c r="LHZ288" s="192"/>
      <c r="LIA288" s="192"/>
      <c r="LIB288" s="192"/>
      <c r="LIC288" s="192"/>
      <c r="LID288" s="192"/>
      <c r="LIE288" s="192"/>
      <c r="LIF288" s="192"/>
      <c r="LIG288" s="192"/>
      <c r="LIH288" s="192"/>
      <c r="LII288" s="192"/>
      <c r="LIJ288" s="192"/>
      <c r="LIK288" s="192"/>
      <c r="LIL288" s="192"/>
      <c r="LIM288" s="192"/>
      <c r="LIN288" s="192"/>
      <c r="LIO288" s="192"/>
      <c r="LIP288" s="192"/>
      <c r="LIQ288" s="192"/>
      <c r="LIR288" s="192"/>
      <c r="LIS288" s="192"/>
      <c r="LIT288" s="192"/>
      <c r="LIU288" s="192"/>
      <c r="LIV288" s="192"/>
      <c r="LIW288" s="192"/>
      <c r="LIX288" s="192"/>
      <c r="LIY288" s="192"/>
      <c r="LIZ288" s="192"/>
      <c r="LJA288" s="192"/>
      <c r="LJB288" s="192"/>
      <c r="LJC288" s="192"/>
      <c r="LJD288" s="192"/>
      <c r="LJE288" s="192"/>
      <c r="LJF288" s="192"/>
      <c r="LJG288" s="192"/>
      <c r="LJH288" s="192"/>
      <c r="LJI288" s="192"/>
      <c r="LJJ288" s="192"/>
      <c r="LJK288" s="192"/>
      <c r="LJL288" s="192"/>
      <c r="LJM288" s="192"/>
      <c r="LJN288" s="192"/>
      <c r="LJO288" s="192"/>
      <c r="LJP288" s="192"/>
      <c r="LJQ288" s="192"/>
      <c r="LJR288" s="192"/>
      <c r="LJS288" s="192"/>
      <c r="LJT288" s="192"/>
      <c r="LJU288" s="192"/>
      <c r="LJV288" s="192"/>
      <c r="LJW288" s="192"/>
      <c r="LJX288" s="192"/>
      <c r="LJY288" s="192"/>
      <c r="LJZ288" s="192"/>
      <c r="LKA288" s="192"/>
      <c r="LKB288" s="192"/>
      <c r="LKC288" s="192"/>
      <c r="LKD288" s="192"/>
      <c r="LKE288" s="192"/>
      <c r="LKF288" s="192"/>
      <c r="LKG288" s="192"/>
      <c r="LKH288" s="192"/>
      <c r="LKI288" s="192"/>
      <c r="LKJ288" s="192"/>
      <c r="LKK288" s="192"/>
      <c r="LKL288" s="192"/>
      <c r="LKM288" s="192"/>
      <c r="LKN288" s="192"/>
      <c r="LKO288" s="192"/>
      <c r="LKP288" s="192"/>
      <c r="LKQ288" s="192"/>
      <c r="LKR288" s="192"/>
      <c r="LKS288" s="192"/>
      <c r="LKT288" s="192"/>
      <c r="LKU288" s="192"/>
      <c r="LKV288" s="192"/>
      <c r="LKW288" s="192"/>
      <c r="LKX288" s="192"/>
      <c r="LKY288" s="192"/>
      <c r="LKZ288" s="192"/>
      <c r="LLA288" s="192"/>
      <c r="LLB288" s="192"/>
      <c r="LLC288" s="192"/>
      <c r="LLD288" s="192"/>
      <c r="LLE288" s="192"/>
      <c r="LLF288" s="192"/>
      <c r="LLG288" s="192"/>
      <c r="LLH288" s="192"/>
      <c r="LLI288" s="192"/>
      <c r="LLJ288" s="192"/>
      <c r="LLK288" s="192"/>
      <c r="LLL288" s="192"/>
      <c r="LLM288" s="192"/>
      <c r="LLN288" s="192"/>
      <c r="LLO288" s="192"/>
      <c r="LLP288" s="192"/>
      <c r="LLQ288" s="192"/>
      <c r="LLR288" s="192"/>
      <c r="LLS288" s="192"/>
      <c r="LLT288" s="192"/>
      <c r="LLU288" s="192"/>
      <c r="LLV288" s="192"/>
      <c r="LLW288" s="192"/>
      <c r="LLX288" s="192"/>
      <c r="LLY288" s="192"/>
      <c r="LLZ288" s="192"/>
      <c r="LMA288" s="192"/>
      <c r="LMB288" s="192"/>
      <c r="LMC288" s="192"/>
      <c r="LMD288" s="192"/>
      <c r="LME288" s="192"/>
      <c r="LMF288" s="192"/>
      <c r="LMG288" s="192"/>
      <c r="LMH288" s="192"/>
      <c r="LMI288" s="192"/>
      <c r="LMJ288" s="192"/>
      <c r="LMK288" s="192"/>
      <c r="LML288" s="192"/>
      <c r="LMM288" s="192"/>
      <c r="LMN288" s="192"/>
      <c r="LMO288" s="192"/>
      <c r="LMP288" s="192"/>
      <c r="LMQ288" s="192"/>
      <c r="LMR288" s="192"/>
      <c r="LMS288" s="192"/>
      <c r="LMT288" s="192"/>
      <c r="LMU288" s="192"/>
      <c r="LMV288" s="192"/>
      <c r="LMW288" s="192"/>
      <c r="LMX288" s="192"/>
      <c r="LMY288" s="192"/>
      <c r="LMZ288" s="192"/>
      <c r="LNA288" s="192"/>
      <c r="LNB288" s="192"/>
      <c r="LNC288" s="192"/>
      <c r="LND288" s="192"/>
      <c r="LNE288" s="192"/>
      <c r="LNF288" s="192"/>
      <c r="LNG288" s="192"/>
      <c r="LNH288" s="192"/>
      <c r="LNI288" s="192"/>
      <c r="LNJ288" s="192"/>
      <c r="LNK288" s="192"/>
      <c r="LNL288" s="192"/>
      <c r="LNM288" s="192"/>
      <c r="LNN288" s="192"/>
      <c r="LNO288" s="192"/>
      <c r="LNP288" s="192"/>
      <c r="LNQ288" s="192"/>
      <c r="LNR288" s="192"/>
      <c r="LNS288" s="192"/>
      <c r="LNT288" s="192"/>
      <c r="LNU288" s="192"/>
      <c r="LNV288" s="192"/>
      <c r="LNW288" s="192"/>
      <c r="LNX288" s="192"/>
      <c r="LNY288" s="192"/>
      <c r="LNZ288" s="192"/>
      <c r="LOA288" s="192"/>
      <c r="LOB288" s="192"/>
      <c r="LOC288" s="192"/>
      <c r="LOD288" s="192"/>
      <c r="LOE288" s="192"/>
      <c r="LOF288" s="192"/>
      <c r="LOG288" s="192"/>
      <c r="LOH288" s="192"/>
      <c r="LOI288" s="192"/>
      <c r="LOJ288" s="192"/>
      <c r="LOK288" s="192"/>
      <c r="LOL288" s="192"/>
      <c r="LOM288" s="192"/>
      <c r="LON288" s="192"/>
      <c r="LOO288" s="192"/>
      <c r="LOP288" s="192"/>
      <c r="LOQ288" s="192"/>
      <c r="LOR288" s="192"/>
      <c r="LOS288" s="192"/>
      <c r="LOT288" s="192"/>
      <c r="LOU288" s="192"/>
      <c r="LOV288" s="192"/>
      <c r="LOW288" s="192"/>
      <c r="LOX288" s="192"/>
      <c r="LOY288" s="192"/>
      <c r="LOZ288" s="192"/>
      <c r="LPA288" s="192"/>
      <c r="LPB288" s="192"/>
      <c r="LPC288" s="192"/>
      <c r="LPD288" s="192"/>
      <c r="LPE288" s="192"/>
      <c r="LPF288" s="192"/>
      <c r="LPG288" s="192"/>
      <c r="LPH288" s="192"/>
      <c r="LPI288" s="192"/>
      <c r="LPJ288" s="192"/>
      <c r="LPK288" s="192"/>
      <c r="LPL288" s="192"/>
      <c r="LPM288" s="192"/>
      <c r="LPN288" s="192"/>
      <c r="LPO288" s="192"/>
      <c r="LPP288" s="192"/>
      <c r="LPQ288" s="192"/>
      <c r="LPR288" s="192"/>
      <c r="LPS288" s="192"/>
      <c r="LPT288" s="192"/>
      <c r="LPU288" s="192"/>
      <c r="LPV288" s="192"/>
      <c r="LPW288" s="192"/>
      <c r="LPX288" s="192"/>
      <c r="LPY288" s="192"/>
      <c r="LPZ288" s="192"/>
      <c r="LQA288" s="192"/>
      <c r="LQB288" s="192"/>
      <c r="LQC288" s="192"/>
      <c r="LQD288" s="192"/>
      <c r="LQE288" s="192"/>
      <c r="LQF288" s="192"/>
      <c r="LQG288" s="192"/>
      <c r="LQH288" s="192"/>
      <c r="LQI288" s="192"/>
      <c r="LQJ288" s="192"/>
      <c r="LQK288" s="192"/>
      <c r="LQL288" s="192"/>
      <c r="LQM288" s="192"/>
      <c r="LQN288" s="192"/>
      <c r="LQO288" s="192"/>
      <c r="LQP288" s="192"/>
      <c r="LQQ288" s="192"/>
      <c r="LQR288" s="192"/>
      <c r="LQS288" s="192"/>
      <c r="LQT288" s="192"/>
      <c r="LQU288" s="192"/>
      <c r="LQV288" s="192"/>
      <c r="LQW288" s="192"/>
      <c r="LQX288" s="192"/>
      <c r="LQY288" s="192"/>
      <c r="LQZ288" s="192"/>
      <c r="LRA288" s="192"/>
      <c r="LRB288" s="192"/>
      <c r="LRC288" s="192"/>
      <c r="LRD288" s="192"/>
      <c r="LRE288" s="192"/>
      <c r="LRF288" s="192"/>
      <c r="LRG288" s="192"/>
      <c r="LRH288" s="192"/>
      <c r="LRI288" s="192"/>
      <c r="LRJ288" s="192"/>
      <c r="LRK288" s="192"/>
      <c r="LRL288" s="192"/>
      <c r="LRM288" s="192"/>
      <c r="LRN288" s="192"/>
      <c r="LRO288" s="192"/>
      <c r="LRP288" s="192"/>
      <c r="LRQ288" s="192"/>
      <c r="LRR288" s="192"/>
      <c r="LRS288" s="192"/>
      <c r="LRT288" s="192"/>
      <c r="LRU288" s="192"/>
      <c r="LRV288" s="192"/>
      <c r="LRW288" s="192"/>
      <c r="LRX288" s="192"/>
      <c r="LRY288" s="192"/>
      <c r="LRZ288" s="192"/>
      <c r="LSA288" s="192"/>
      <c r="LSB288" s="192"/>
      <c r="LSC288" s="192"/>
      <c r="LSD288" s="192"/>
      <c r="LSE288" s="192"/>
      <c r="LSF288" s="192"/>
      <c r="LSG288" s="192"/>
      <c r="LSH288" s="192"/>
      <c r="LSI288" s="192"/>
      <c r="LSJ288" s="192"/>
      <c r="LSK288" s="192"/>
      <c r="LSL288" s="192"/>
      <c r="LSM288" s="192"/>
      <c r="LSN288" s="192"/>
      <c r="LSO288" s="192"/>
      <c r="LSP288" s="192"/>
      <c r="LSQ288" s="192"/>
      <c r="LSR288" s="192"/>
      <c r="LSS288" s="192"/>
      <c r="LST288" s="192"/>
      <c r="LSU288" s="192"/>
      <c r="LSV288" s="192"/>
      <c r="LSW288" s="192"/>
      <c r="LSX288" s="192"/>
      <c r="LSY288" s="192"/>
      <c r="LSZ288" s="192"/>
      <c r="LTA288" s="192"/>
      <c r="LTB288" s="192"/>
      <c r="LTC288" s="192"/>
      <c r="LTD288" s="192"/>
      <c r="LTE288" s="192"/>
      <c r="LTF288" s="192"/>
      <c r="LTG288" s="192"/>
      <c r="LTH288" s="192"/>
      <c r="LTI288" s="192"/>
      <c r="LTJ288" s="192"/>
      <c r="LTK288" s="192"/>
      <c r="LTL288" s="192"/>
      <c r="LTM288" s="192"/>
      <c r="LTN288" s="192"/>
      <c r="LTO288" s="192"/>
      <c r="LTP288" s="192"/>
      <c r="LTQ288" s="192"/>
      <c r="LTR288" s="192"/>
      <c r="LTS288" s="192"/>
      <c r="LTT288" s="192"/>
      <c r="LTU288" s="192"/>
      <c r="LTV288" s="192"/>
      <c r="LTW288" s="192"/>
      <c r="LTX288" s="192"/>
      <c r="LTY288" s="192"/>
      <c r="LTZ288" s="192"/>
      <c r="LUA288" s="192"/>
      <c r="LUB288" s="192"/>
      <c r="LUC288" s="192"/>
      <c r="LUD288" s="192"/>
      <c r="LUE288" s="192"/>
      <c r="LUF288" s="192"/>
      <c r="LUG288" s="192"/>
      <c r="LUH288" s="192"/>
      <c r="LUI288" s="192"/>
      <c r="LUJ288" s="192"/>
      <c r="LUK288" s="192"/>
      <c r="LUL288" s="192"/>
      <c r="LUM288" s="192"/>
      <c r="LUN288" s="192"/>
      <c r="LUO288" s="192"/>
      <c r="LUP288" s="192"/>
      <c r="LUQ288" s="192"/>
      <c r="LUR288" s="192"/>
      <c r="LUS288" s="192"/>
      <c r="LUT288" s="192"/>
      <c r="LUU288" s="192"/>
      <c r="LUV288" s="192"/>
      <c r="LUW288" s="192"/>
      <c r="LUX288" s="192"/>
      <c r="LUY288" s="192"/>
      <c r="LUZ288" s="192"/>
      <c r="LVA288" s="192"/>
      <c r="LVB288" s="192"/>
      <c r="LVC288" s="192"/>
      <c r="LVD288" s="192"/>
      <c r="LVE288" s="192"/>
      <c r="LVF288" s="192"/>
      <c r="LVG288" s="192"/>
      <c r="LVH288" s="192"/>
      <c r="LVI288" s="192"/>
      <c r="LVJ288" s="192"/>
      <c r="LVK288" s="192"/>
      <c r="LVL288" s="192"/>
      <c r="LVM288" s="192"/>
      <c r="LVN288" s="192"/>
      <c r="LVO288" s="192"/>
      <c r="LVP288" s="192"/>
      <c r="LVQ288" s="192"/>
      <c r="LVR288" s="192"/>
      <c r="LVS288" s="192"/>
      <c r="LVT288" s="192"/>
      <c r="LVU288" s="192"/>
      <c r="LVV288" s="192"/>
      <c r="LVW288" s="192"/>
      <c r="LVX288" s="192"/>
      <c r="LVY288" s="192"/>
      <c r="LVZ288" s="192"/>
      <c r="LWA288" s="192"/>
      <c r="LWB288" s="192"/>
      <c r="LWC288" s="192"/>
      <c r="LWD288" s="192"/>
      <c r="LWE288" s="192"/>
      <c r="LWF288" s="192"/>
      <c r="LWG288" s="192"/>
      <c r="LWH288" s="192"/>
      <c r="LWI288" s="192"/>
      <c r="LWJ288" s="192"/>
      <c r="LWK288" s="192"/>
      <c r="LWL288" s="192"/>
      <c r="LWM288" s="192"/>
      <c r="LWN288" s="192"/>
      <c r="LWO288" s="192"/>
      <c r="LWP288" s="192"/>
      <c r="LWQ288" s="192"/>
      <c r="LWR288" s="192"/>
      <c r="LWS288" s="192"/>
      <c r="LWT288" s="192"/>
      <c r="LWU288" s="192"/>
      <c r="LWV288" s="192"/>
      <c r="LWW288" s="192"/>
      <c r="LWX288" s="192"/>
      <c r="LWY288" s="192"/>
      <c r="LWZ288" s="192"/>
      <c r="LXA288" s="192"/>
      <c r="LXB288" s="192"/>
      <c r="LXC288" s="192"/>
      <c r="LXD288" s="192"/>
      <c r="LXE288" s="192"/>
      <c r="LXF288" s="192"/>
      <c r="LXG288" s="192"/>
      <c r="LXH288" s="192"/>
      <c r="LXI288" s="192"/>
      <c r="LXJ288" s="192"/>
      <c r="LXK288" s="192"/>
      <c r="LXL288" s="192"/>
      <c r="LXM288" s="192"/>
      <c r="LXN288" s="192"/>
      <c r="LXO288" s="192"/>
      <c r="LXP288" s="192"/>
      <c r="LXQ288" s="192"/>
      <c r="LXR288" s="192"/>
      <c r="LXS288" s="192"/>
      <c r="LXT288" s="192"/>
      <c r="LXU288" s="192"/>
      <c r="LXV288" s="192"/>
      <c r="LXW288" s="192"/>
      <c r="LXX288" s="192"/>
      <c r="LXY288" s="192"/>
      <c r="LXZ288" s="192"/>
      <c r="LYA288" s="192"/>
      <c r="LYB288" s="192"/>
      <c r="LYC288" s="192"/>
      <c r="LYD288" s="192"/>
      <c r="LYE288" s="192"/>
      <c r="LYF288" s="192"/>
      <c r="LYG288" s="192"/>
      <c r="LYH288" s="192"/>
      <c r="LYI288" s="192"/>
      <c r="LYJ288" s="192"/>
      <c r="LYK288" s="192"/>
      <c r="LYL288" s="192"/>
      <c r="LYM288" s="192"/>
      <c r="LYN288" s="192"/>
      <c r="LYO288" s="192"/>
      <c r="LYP288" s="192"/>
      <c r="LYQ288" s="192"/>
      <c r="LYR288" s="192"/>
      <c r="LYS288" s="192"/>
      <c r="LYT288" s="192"/>
      <c r="LYU288" s="192"/>
      <c r="LYV288" s="192"/>
      <c r="LYW288" s="192"/>
      <c r="LYX288" s="192"/>
      <c r="LYY288" s="192"/>
      <c r="LYZ288" s="192"/>
      <c r="LZA288" s="192"/>
      <c r="LZB288" s="192"/>
      <c r="LZC288" s="192"/>
      <c r="LZD288" s="192"/>
      <c r="LZE288" s="192"/>
      <c r="LZF288" s="192"/>
      <c r="LZG288" s="192"/>
      <c r="LZH288" s="192"/>
      <c r="LZI288" s="192"/>
      <c r="LZJ288" s="192"/>
      <c r="LZK288" s="192"/>
      <c r="LZL288" s="192"/>
      <c r="LZM288" s="192"/>
      <c r="LZN288" s="192"/>
      <c r="LZO288" s="192"/>
      <c r="LZP288" s="192"/>
      <c r="LZQ288" s="192"/>
      <c r="LZR288" s="192"/>
      <c r="LZS288" s="192"/>
      <c r="LZT288" s="192"/>
      <c r="LZU288" s="192"/>
      <c r="LZV288" s="192"/>
      <c r="LZW288" s="192"/>
      <c r="LZX288" s="192"/>
      <c r="LZY288" s="192"/>
      <c r="LZZ288" s="192"/>
      <c r="MAA288" s="192"/>
      <c r="MAB288" s="192"/>
      <c r="MAC288" s="192"/>
      <c r="MAD288" s="192"/>
      <c r="MAE288" s="192"/>
      <c r="MAF288" s="192"/>
      <c r="MAG288" s="192"/>
      <c r="MAH288" s="192"/>
      <c r="MAI288" s="192"/>
      <c r="MAJ288" s="192"/>
      <c r="MAK288" s="192"/>
      <c r="MAL288" s="192"/>
      <c r="MAM288" s="192"/>
      <c r="MAN288" s="192"/>
      <c r="MAO288" s="192"/>
      <c r="MAP288" s="192"/>
      <c r="MAQ288" s="192"/>
      <c r="MAR288" s="192"/>
      <c r="MAS288" s="192"/>
      <c r="MAT288" s="192"/>
      <c r="MAU288" s="192"/>
      <c r="MAV288" s="192"/>
      <c r="MAW288" s="192"/>
      <c r="MAX288" s="192"/>
      <c r="MAY288" s="192"/>
      <c r="MAZ288" s="192"/>
      <c r="MBA288" s="192"/>
      <c r="MBB288" s="192"/>
      <c r="MBC288" s="192"/>
      <c r="MBD288" s="192"/>
      <c r="MBE288" s="192"/>
      <c r="MBF288" s="192"/>
      <c r="MBG288" s="192"/>
      <c r="MBH288" s="192"/>
      <c r="MBI288" s="192"/>
      <c r="MBJ288" s="192"/>
      <c r="MBK288" s="192"/>
      <c r="MBL288" s="192"/>
      <c r="MBM288" s="192"/>
      <c r="MBN288" s="192"/>
      <c r="MBO288" s="192"/>
      <c r="MBP288" s="192"/>
      <c r="MBQ288" s="192"/>
      <c r="MBR288" s="192"/>
      <c r="MBS288" s="192"/>
      <c r="MBT288" s="192"/>
      <c r="MBU288" s="192"/>
      <c r="MBV288" s="192"/>
      <c r="MBW288" s="192"/>
      <c r="MBX288" s="192"/>
      <c r="MBY288" s="192"/>
      <c r="MBZ288" s="192"/>
      <c r="MCA288" s="192"/>
      <c r="MCB288" s="192"/>
      <c r="MCC288" s="192"/>
      <c r="MCD288" s="192"/>
      <c r="MCE288" s="192"/>
      <c r="MCF288" s="192"/>
      <c r="MCG288" s="192"/>
      <c r="MCH288" s="192"/>
      <c r="MCI288" s="192"/>
      <c r="MCJ288" s="192"/>
      <c r="MCK288" s="192"/>
      <c r="MCL288" s="192"/>
      <c r="MCM288" s="192"/>
      <c r="MCN288" s="192"/>
      <c r="MCO288" s="192"/>
      <c r="MCP288" s="192"/>
      <c r="MCQ288" s="192"/>
      <c r="MCR288" s="192"/>
      <c r="MCS288" s="192"/>
      <c r="MCT288" s="192"/>
      <c r="MCU288" s="192"/>
      <c r="MCV288" s="192"/>
      <c r="MCW288" s="192"/>
      <c r="MCX288" s="192"/>
      <c r="MCY288" s="192"/>
      <c r="MCZ288" s="192"/>
      <c r="MDA288" s="192"/>
      <c r="MDB288" s="192"/>
      <c r="MDC288" s="192"/>
      <c r="MDD288" s="192"/>
      <c r="MDE288" s="192"/>
      <c r="MDF288" s="192"/>
      <c r="MDG288" s="192"/>
      <c r="MDH288" s="192"/>
      <c r="MDI288" s="192"/>
      <c r="MDJ288" s="192"/>
      <c r="MDK288" s="192"/>
      <c r="MDL288" s="192"/>
      <c r="MDM288" s="192"/>
      <c r="MDN288" s="192"/>
      <c r="MDO288" s="192"/>
      <c r="MDP288" s="192"/>
      <c r="MDQ288" s="192"/>
      <c r="MDR288" s="192"/>
      <c r="MDS288" s="192"/>
      <c r="MDT288" s="192"/>
      <c r="MDU288" s="192"/>
      <c r="MDV288" s="192"/>
      <c r="MDW288" s="192"/>
      <c r="MDX288" s="192"/>
      <c r="MDY288" s="192"/>
      <c r="MDZ288" s="192"/>
      <c r="MEA288" s="192"/>
      <c r="MEB288" s="192"/>
      <c r="MEC288" s="192"/>
      <c r="MED288" s="192"/>
      <c r="MEE288" s="192"/>
      <c r="MEF288" s="192"/>
      <c r="MEG288" s="192"/>
      <c r="MEH288" s="192"/>
      <c r="MEI288" s="192"/>
      <c r="MEJ288" s="192"/>
      <c r="MEK288" s="192"/>
      <c r="MEL288" s="192"/>
      <c r="MEM288" s="192"/>
      <c r="MEN288" s="192"/>
      <c r="MEO288" s="192"/>
      <c r="MEP288" s="192"/>
      <c r="MEQ288" s="192"/>
      <c r="MER288" s="192"/>
      <c r="MES288" s="192"/>
      <c r="MET288" s="192"/>
      <c r="MEU288" s="192"/>
      <c r="MEV288" s="192"/>
      <c r="MEW288" s="192"/>
      <c r="MEX288" s="192"/>
      <c r="MEY288" s="192"/>
      <c r="MEZ288" s="192"/>
      <c r="MFA288" s="192"/>
      <c r="MFB288" s="192"/>
      <c r="MFC288" s="192"/>
      <c r="MFD288" s="192"/>
      <c r="MFE288" s="192"/>
      <c r="MFF288" s="192"/>
      <c r="MFG288" s="192"/>
      <c r="MFH288" s="192"/>
      <c r="MFI288" s="192"/>
      <c r="MFJ288" s="192"/>
      <c r="MFK288" s="192"/>
      <c r="MFL288" s="192"/>
      <c r="MFM288" s="192"/>
      <c r="MFN288" s="192"/>
      <c r="MFO288" s="192"/>
      <c r="MFP288" s="192"/>
      <c r="MFQ288" s="192"/>
      <c r="MFR288" s="192"/>
      <c r="MFS288" s="192"/>
      <c r="MFT288" s="192"/>
      <c r="MFU288" s="192"/>
      <c r="MFV288" s="192"/>
      <c r="MFW288" s="192"/>
      <c r="MFX288" s="192"/>
      <c r="MFY288" s="192"/>
      <c r="MFZ288" s="192"/>
      <c r="MGA288" s="192"/>
      <c r="MGB288" s="192"/>
      <c r="MGC288" s="192"/>
      <c r="MGD288" s="192"/>
      <c r="MGE288" s="192"/>
      <c r="MGF288" s="192"/>
      <c r="MGG288" s="192"/>
      <c r="MGH288" s="192"/>
      <c r="MGI288" s="192"/>
      <c r="MGJ288" s="192"/>
      <c r="MGK288" s="192"/>
      <c r="MGL288" s="192"/>
      <c r="MGM288" s="192"/>
      <c r="MGN288" s="192"/>
      <c r="MGO288" s="192"/>
      <c r="MGP288" s="192"/>
      <c r="MGQ288" s="192"/>
      <c r="MGR288" s="192"/>
      <c r="MGS288" s="192"/>
      <c r="MGT288" s="192"/>
      <c r="MGU288" s="192"/>
      <c r="MGV288" s="192"/>
      <c r="MGW288" s="192"/>
      <c r="MGX288" s="192"/>
      <c r="MGY288" s="192"/>
      <c r="MGZ288" s="192"/>
      <c r="MHA288" s="192"/>
      <c r="MHB288" s="192"/>
      <c r="MHC288" s="192"/>
      <c r="MHD288" s="192"/>
      <c r="MHE288" s="192"/>
      <c r="MHF288" s="192"/>
      <c r="MHG288" s="192"/>
      <c r="MHH288" s="192"/>
      <c r="MHI288" s="192"/>
      <c r="MHJ288" s="192"/>
      <c r="MHK288" s="192"/>
      <c r="MHL288" s="192"/>
      <c r="MHM288" s="192"/>
      <c r="MHN288" s="192"/>
      <c r="MHO288" s="192"/>
      <c r="MHP288" s="192"/>
      <c r="MHQ288" s="192"/>
      <c r="MHR288" s="192"/>
      <c r="MHS288" s="192"/>
      <c r="MHT288" s="192"/>
      <c r="MHU288" s="192"/>
      <c r="MHV288" s="192"/>
      <c r="MHW288" s="192"/>
      <c r="MHX288" s="192"/>
      <c r="MHY288" s="192"/>
      <c r="MHZ288" s="192"/>
      <c r="MIA288" s="192"/>
      <c r="MIB288" s="192"/>
      <c r="MIC288" s="192"/>
      <c r="MID288" s="192"/>
      <c r="MIE288" s="192"/>
      <c r="MIF288" s="192"/>
      <c r="MIG288" s="192"/>
      <c r="MIH288" s="192"/>
      <c r="MII288" s="192"/>
      <c r="MIJ288" s="192"/>
      <c r="MIK288" s="192"/>
      <c r="MIL288" s="192"/>
      <c r="MIM288" s="192"/>
      <c r="MIN288" s="192"/>
      <c r="MIO288" s="192"/>
      <c r="MIP288" s="192"/>
      <c r="MIQ288" s="192"/>
      <c r="MIR288" s="192"/>
      <c r="MIS288" s="192"/>
      <c r="MIT288" s="192"/>
      <c r="MIU288" s="192"/>
      <c r="MIV288" s="192"/>
      <c r="MIW288" s="192"/>
      <c r="MIX288" s="192"/>
      <c r="MIY288" s="192"/>
      <c r="MIZ288" s="192"/>
      <c r="MJA288" s="192"/>
      <c r="MJB288" s="192"/>
      <c r="MJC288" s="192"/>
      <c r="MJD288" s="192"/>
      <c r="MJE288" s="192"/>
      <c r="MJF288" s="192"/>
      <c r="MJG288" s="192"/>
      <c r="MJH288" s="192"/>
      <c r="MJI288" s="192"/>
      <c r="MJJ288" s="192"/>
      <c r="MJK288" s="192"/>
      <c r="MJL288" s="192"/>
      <c r="MJM288" s="192"/>
      <c r="MJN288" s="192"/>
      <c r="MJO288" s="192"/>
      <c r="MJP288" s="192"/>
      <c r="MJQ288" s="192"/>
      <c r="MJR288" s="192"/>
      <c r="MJS288" s="192"/>
      <c r="MJT288" s="192"/>
      <c r="MJU288" s="192"/>
      <c r="MJV288" s="192"/>
      <c r="MJW288" s="192"/>
      <c r="MJX288" s="192"/>
      <c r="MJY288" s="192"/>
      <c r="MJZ288" s="192"/>
      <c r="MKA288" s="192"/>
      <c r="MKB288" s="192"/>
      <c r="MKC288" s="192"/>
      <c r="MKD288" s="192"/>
      <c r="MKE288" s="192"/>
      <c r="MKF288" s="192"/>
      <c r="MKG288" s="192"/>
      <c r="MKH288" s="192"/>
      <c r="MKI288" s="192"/>
      <c r="MKJ288" s="192"/>
      <c r="MKK288" s="192"/>
      <c r="MKL288" s="192"/>
      <c r="MKM288" s="192"/>
      <c r="MKN288" s="192"/>
      <c r="MKO288" s="192"/>
      <c r="MKP288" s="192"/>
      <c r="MKQ288" s="192"/>
      <c r="MKR288" s="192"/>
      <c r="MKS288" s="192"/>
      <c r="MKT288" s="192"/>
      <c r="MKU288" s="192"/>
      <c r="MKV288" s="192"/>
      <c r="MKW288" s="192"/>
      <c r="MKX288" s="192"/>
      <c r="MKY288" s="192"/>
      <c r="MKZ288" s="192"/>
      <c r="MLA288" s="192"/>
      <c r="MLB288" s="192"/>
      <c r="MLC288" s="192"/>
      <c r="MLD288" s="192"/>
      <c r="MLE288" s="192"/>
      <c r="MLF288" s="192"/>
      <c r="MLG288" s="192"/>
      <c r="MLH288" s="192"/>
      <c r="MLI288" s="192"/>
      <c r="MLJ288" s="192"/>
      <c r="MLK288" s="192"/>
      <c r="MLL288" s="192"/>
      <c r="MLM288" s="192"/>
      <c r="MLN288" s="192"/>
      <c r="MLO288" s="192"/>
      <c r="MLP288" s="192"/>
      <c r="MLQ288" s="192"/>
      <c r="MLR288" s="192"/>
      <c r="MLS288" s="192"/>
      <c r="MLT288" s="192"/>
      <c r="MLU288" s="192"/>
      <c r="MLV288" s="192"/>
      <c r="MLW288" s="192"/>
      <c r="MLX288" s="192"/>
      <c r="MLY288" s="192"/>
      <c r="MLZ288" s="192"/>
      <c r="MMA288" s="192"/>
      <c r="MMB288" s="192"/>
      <c r="MMC288" s="192"/>
      <c r="MMD288" s="192"/>
      <c r="MME288" s="192"/>
      <c r="MMF288" s="192"/>
      <c r="MMG288" s="192"/>
      <c r="MMH288" s="192"/>
      <c r="MMI288" s="192"/>
      <c r="MMJ288" s="192"/>
      <c r="MMK288" s="192"/>
      <c r="MML288" s="192"/>
      <c r="MMM288" s="192"/>
      <c r="MMN288" s="192"/>
      <c r="MMO288" s="192"/>
      <c r="MMP288" s="192"/>
      <c r="MMQ288" s="192"/>
      <c r="MMR288" s="192"/>
      <c r="MMS288" s="192"/>
      <c r="MMT288" s="192"/>
      <c r="MMU288" s="192"/>
      <c r="MMV288" s="192"/>
      <c r="MMW288" s="192"/>
      <c r="MMX288" s="192"/>
      <c r="MMY288" s="192"/>
      <c r="MMZ288" s="192"/>
      <c r="MNA288" s="192"/>
      <c r="MNB288" s="192"/>
      <c r="MNC288" s="192"/>
      <c r="MND288" s="192"/>
      <c r="MNE288" s="192"/>
      <c r="MNF288" s="192"/>
      <c r="MNG288" s="192"/>
      <c r="MNH288" s="192"/>
      <c r="MNI288" s="192"/>
      <c r="MNJ288" s="192"/>
      <c r="MNK288" s="192"/>
      <c r="MNL288" s="192"/>
      <c r="MNM288" s="192"/>
      <c r="MNN288" s="192"/>
      <c r="MNO288" s="192"/>
      <c r="MNP288" s="192"/>
      <c r="MNQ288" s="192"/>
      <c r="MNR288" s="192"/>
      <c r="MNS288" s="192"/>
      <c r="MNT288" s="192"/>
      <c r="MNU288" s="192"/>
      <c r="MNV288" s="192"/>
      <c r="MNW288" s="192"/>
      <c r="MNX288" s="192"/>
      <c r="MNY288" s="192"/>
      <c r="MNZ288" s="192"/>
      <c r="MOA288" s="192"/>
      <c r="MOB288" s="192"/>
      <c r="MOC288" s="192"/>
      <c r="MOD288" s="192"/>
      <c r="MOE288" s="192"/>
      <c r="MOF288" s="192"/>
      <c r="MOG288" s="192"/>
      <c r="MOH288" s="192"/>
      <c r="MOI288" s="192"/>
      <c r="MOJ288" s="192"/>
      <c r="MOK288" s="192"/>
      <c r="MOL288" s="192"/>
      <c r="MOM288" s="192"/>
      <c r="MON288" s="192"/>
      <c r="MOO288" s="192"/>
      <c r="MOP288" s="192"/>
      <c r="MOQ288" s="192"/>
      <c r="MOR288" s="192"/>
      <c r="MOS288" s="192"/>
      <c r="MOT288" s="192"/>
      <c r="MOU288" s="192"/>
      <c r="MOV288" s="192"/>
      <c r="MOW288" s="192"/>
      <c r="MOX288" s="192"/>
      <c r="MOY288" s="192"/>
      <c r="MOZ288" s="192"/>
      <c r="MPA288" s="192"/>
      <c r="MPB288" s="192"/>
      <c r="MPC288" s="192"/>
      <c r="MPD288" s="192"/>
      <c r="MPE288" s="192"/>
      <c r="MPF288" s="192"/>
      <c r="MPG288" s="192"/>
      <c r="MPH288" s="192"/>
      <c r="MPI288" s="192"/>
      <c r="MPJ288" s="192"/>
      <c r="MPK288" s="192"/>
      <c r="MPL288" s="192"/>
      <c r="MPM288" s="192"/>
      <c r="MPN288" s="192"/>
      <c r="MPO288" s="192"/>
      <c r="MPP288" s="192"/>
      <c r="MPQ288" s="192"/>
      <c r="MPR288" s="192"/>
      <c r="MPS288" s="192"/>
      <c r="MPT288" s="192"/>
      <c r="MPU288" s="192"/>
      <c r="MPV288" s="192"/>
      <c r="MPW288" s="192"/>
      <c r="MPX288" s="192"/>
      <c r="MPY288" s="192"/>
      <c r="MPZ288" s="192"/>
      <c r="MQA288" s="192"/>
      <c r="MQB288" s="192"/>
      <c r="MQC288" s="192"/>
      <c r="MQD288" s="192"/>
      <c r="MQE288" s="192"/>
      <c r="MQF288" s="192"/>
      <c r="MQG288" s="192"/>
      <c r="MQH288" s="192"/>
      <c r="MQI288" s="192"/>
      <c r="MQJ288" s="192"/>
      <c r="MQK288" s="192"/>
      <c r="MQL288" s="192"/>
      <c r="MQM288" s="192"/>
      <c r="MQN288" s="192"/>
      <c r="MQO288" s="192"/>
      <c r="MQP288" s="192"/>
      <c r="MQQ288" s="192"/>
      <c r="MQR288" s="192"/>
      <c r="MQS288" s="192"/>
      <c r="MQT288" s="192"/>
      <c r="MQU288" s="192"/>
      <c r="MQV288" s="192"/>
      <c r="MQW288" s="192"/>
      <c r="MQX288" s="192"/>
      <c r="MQY288" s="192"/>
      <c r="MQZ288" s="192"/>
      <c r="MRA288" s="192"/>
      <c r="MRB288" s="192"/>
      <c r="MRC288" s="192"/>
      <c r="MRD288" s="192"/>
      <c r="MRE288" s="192"/>
      <c r="MRF288" s="192"/>
      <c r="MRG288" s="192"/>
      <c r="MRH288" s="192"/>
      <c r="MRI288" s="192"/>
      <c r="MRJ288" s="192"/>
      <c r="MRK288" s="192"/>
      <c r="MRL288" s="192"/>
      <c r="MRM288" s="192"/>
      <c r="MRN288" s="192"/>
      <c r="MRO288" s="192"/>
      <c r="MRP288" s="192"/>
      <c r="MRQ288" s="192"/>
      <c r="MRR288" s="192"/>
      <c r="MRS288" s="192"/>
      <c r="MRT288" s="192"/>
      <c r="MRU288" s="192"/>
      <c r="MRV288" s="192"/>
      <c r="MRW288" s="192"/>
      <c r="MRX288" s="192"/>
      <c r="MRY288" s="192"/>
      <c r="MRZ288" s="192"/>
      <c r="MSA288" s="192"/>
      <c r="MSB288" s="192"/>
      <c r="MSC288" s="192"/>
      <c r="MSD288" s="192"/>
      <c r="MSE288" s="192"/>
      <c r="MSF288" s="192"/>
      <c r="MSG288" s="192"/>
      <c r="MSH288" s="192"/>
      <c r="MSI288" s="192"/>
      <c r="MSJ288" s="192"/>
      <c r="MSK288" s="192"/>
      <c r="MSL288" s="192"/>
      <c r="MSM288" s="192"/>
      <c r="MSN288" s="192"/>
      <c r="MSO288" s="192"/>
      <c r="MSP288" s="192"/>
      <c r="MSQ288" s="192"/>
      <c r="MSR288" s="192"/>
      <c r="MSS288" s="192"/>
      <c r="MST288" s="192"/>
      <c r="MSU288" s="192"/>
      <c r="MSV288" s="192"/>
      <c r="MSW288" s="192"/>
      <c r="MSX288" s="192"/>
      <c r="MSY288" s="192"/>
      <c r="MSZ288" s="192"/>
      <c r="MTA288" s="192"/>
      <c r="MTB288" s="192"/>
      <c r="MTC288" s="192"/>
      <c r="MTD288" s="192"/>
      <c r="MTE288" s="192"/>
      <c r="MTF288" s="192"/>
      <c r="MTG288" s="192"/>
      <c r="MTH288" s="192"/>
      <c r="MTI288" s="192"/>
      <c r="MTJ288" s="192"/>
      <c r="MTK288" s="192"/>
      <c r="MTL288" s="192"/>
      <c r="MTM288" s="192"/>
      <c r="MTN288" s="192"/>
      <c r="MTO288" s="192"/>
      <c r="MTP288" s="192"/>
      <c r="MTQ288" s="192"/>
      <c r="MTR288" s="192"/>
      <c r="MTS288" s="192"/>
      <c r="MTT288" s="192"/>
      <c r="MTU288" s="192"/>
      <c r="MTV288" s="192"/>
      <c r="MTW288" s="192"/>
      <c r="MTX288" s="192"/>
      <c r="MTY288" s="192"/>
      <c r="MTZ288" s="192"/>
      <c r="MUA288" s="192"/>
      <c r="MUB288" s="192"/>
      <c r="MUC288" s="192"/>
      <c r="MUD288" s="192"/>
      <c r="MUE288" s="192"/>
      <c r="MUF288" s="192"/>
      <c r="MUG288" s="192"/>
      <c r="MUH288" s="192"/>
      <c r="MUI288" s="192"/>
      <c r="MUJ288" s="192"/>
      <c r="MUK288" s="192"/>
      <c r="MUL288" s="192"/>
      <c r="MUM288" s="192"/>
      <c r="MUN288" s="192"/>
      <c r="MUO288" s="192"/>
      <c r="MUP288" s="192"/>
      <c r="MUQ288" s="192"/>
      <c r="MUR288" s="192"/>
      <c r="MUS288" s="192"/>
      <c r="MUT288" s="192"/>
      <c r="MUU288" s="192"/>
      <c r="MUV288" s="192"/>
      <c r="MUW288" s="192"/>
      <c r="MUX288" s="192"/>
      <c r="MUY288" s="192"/>
      <c r="MUZ288" s="192"/>
      <c r="MVA288" s="192"/>
      <c r="MVB288" s="192"/>
      <c r="MVC288" s="192"/>
      <c r="MVD288" s="192"/>
      <c r="MVE288" s="192"/>
      <c r="MVF288" s="192"/>
      <c r="MVG288" s="192"/>
      <c r="MVH288" s="192"/>
      <c r="MVI288" s="192"/>
      <c r="MVJ288" s="192"/>
      <c r="MVK288" s="192"/>
      <c r="MVL288" s="192"/>
      <c r="MVM288" s="192"/>
      <c r="MVN288" s="192"/>
      <c r="MVO288" s="192"/>
      <c r="MVP288" s="192"/>
      <c r="MVQ288" s="192"/>
      <c r="MVR288" s="192"/>
      <c r="MVS288" s="192"/>
      <c r="MVT288" s="192"/>
      <c r="MVU288" s="192"/>
      <c r="MVV288" s="192"/>
      <c r="MVW288" s="192"/>
      <c r="MVX288" s="192"/>
      <c r="MVY288" s="192"/>
      <c r="MVZ288" s="192"/>
      <c r="MWA288" s="192"/>
      <c r="MWB288" s="192"/>
      <c r="MWC288" s="192"/>
      <c r="MWD288" s="192"/>
      <c r="MWE288" s="192"/>
      <c r="MWF288" s="192"/>
      <c r="MWG288" s="192"/>
      <c r="MWH288" s="192"/>
      <c r="MWI288" s="192"/>
      <c r="MWJ288" s="192"/>
      <c r="MWK288" s="192"/>
      <c r="MWL288" s="192"/>
      <c r="MWM288" s="192"/>
      <c r="MWN288" s="192"/>
      <c r="MWO288" s="192"/>
      <c r="MWP288" s="192"/>
      <c r="MWQ288" s="192"/>
      <c r="MWR288" s="192"/>
      <c r="MWS288" s="192"/>
      <c r="MWT288" s="192"/>
      <c r="MWU288" s="192"/>
      <c r="MWV288" s="192"/>
      <c r="MWW288" s="192"/>
      <c r="MWX288" s="192"/>
      <c r="MWY288" s="192"/>
      <c r="MWZ288" s="192"/>
      <c r="MXA288" s="192"/>
      <c r="MXB288" s="192"/>
      <c r="MXC288" s="192"/>
      <c r="MXD288" s="192"/>
      <c r="MXE288" s="192"/>
      <c r="MXF288" s="192"/>
      <c r="MXG288" s="192"/>
      <c r="MXH288" s="192"/>
      <c r="MXI288" s="192"/>
      <c r="MXJ288" s="192"/>
      <c r="MXK288" s="192"/>
      <c r="MXL288" s="192"/>
      <c r="MXM288" s="192"/>
      <c r="MXN288" s="192"/>
      <c r="MXO288" s="192"/>
      <c r="MXP288" s="192"/>
      <c r="MXQ288" s="192"/>
      <c r="MXR288" s="192"/>
      <c r="MXS288" s="192"/>
      <c r="MXT288" s="192"/>
      <c r="MXU288" s="192"/>
      <c r="MXV288" s="192"/>
      <c r="MXW288" s="192"/>
      <c r="MXX288" s="192"/>
      <c r="MXY288" s="192"/>
      <c r="MXZ288" s="192"/>
      <c r="MYA288" s="192"/>
      <c r="MYB288" s="192"/>
      <c r="MYC288" s="192"/>
      <c r="MYD288" s="192"/>
      <c r="MYE288" s="192"/>
      <c r="MYF288" s="192"/>
      <c r="MYG288" s="192"/>
      <c r="MYH288" s="192"/>
      <c r="MYI288" s="192"/>
      <c r="MYJ288" s="192"/>
      <c r="MYK288" s="192"/>
      <c r="MYL288" s="192"/>
      <c r="MYM288" s="192"/>
      <c r="MYN288" s="192"/>
      <c r="MYO288" s="192"/>
      <c r="MYP288" s="192"/>
      <c r="MYQ288" s="192"/>
      <c r="MYR288" s="192"/>
      <c r="MYS288" s="192"/>
      <c r="MYT288" s="192"/>
      <c r="MYU288" s="192"/>
      <c r="MYV288" s="192"/>
      <c r="MYW288" s="192"/>
      <c r="MYX288" s="192"/>
      <c r="MYY288" s="192"/>
      <c r="MYZ288" s="192"/>
      <c r="MZA288" s="192"/>
      <c r="MZB288" s="192"/>
      <c r="MZC288" s="192"/>
      <c r="MZD288" s="192"/>
      <c r="MZE288" s="192"/>
      <c r="MZF288" s="192"/>
      <c r="MZG288" s="192"/>
      <c r="MZH288" s="192"/>
      <c r="MZI288" s="192"/>
      <c r="MZJ288" s="192"/>
      <c r="MZK288" s="192"/>
      <c r="MZL288" s="192"/>
      <c r="MZM288" s="192"/>
      <c r="MZN288" s="192"/>
      <c r="MZO288" s="192"/>
      <c r="MZP288" s="192"/>
      <c r="MZQ288" s="192"/>
      <c r="MZR288" s="192"/>
      <c r="MZS288" s="192"/>
      <c r="MZT288" s="192"/>
      <c r="MZU288" s="192"/>
      <c r="MZV288" s="192"/>
      <c r="MZW288" s="192"/>
      <c r="MZX288" s="192"/>
      <c r="MZY288" s="192"/>
      <c r="MZZ288" s="192"/>
      <c r="NAA288" s="192"/>
      <c r="NAB288" s="192"/>
      <c r="NAC288" s="192"/>
      <c r="NAD288" s="192"/>
      <c r="NAE288" s="192"/>
      <c r="NAF288" s="192"/>
      <c r="NAG288" s="192"/>
      <c r="NAH288" s="192"/>
      <c r="NAI288" s="192"/>
      <c r="NAJ288" s="192"/>
      <c r="NAK288" s="192"/>
      <c r="NAL288" s="192"/>
      <c r="NAM288" s="192"/>
      <c r="NAN288" s="192"/>
      <c r="NAO288" s="192"/>
      <c r="NAP288" s="192"/>
      <c r="NAQ288" s="192"/>
      <c r="NAR288" s="192"/>
      <c r="NAS288" s="192"/>
      <c r="NAT288" s="192"/>
      <c r="NAU288" s="192"/>
      <c r="NAV288" s="192"/>
      <c r="NAW288" s="192"/>
      <c r="NAX288" s="192"/>
      <c r="NAY288" s="192"/>
      <c r="NAZ288" s="192"/>
      <c r="NBA288" s="192"/>
      <c r="NBB288" s="192"/>
      <c r="NBC288" s="192"/>
      <c r="NBD288" s="192"/>
      <c r="NBE288" s="192"/>
      <c r="NBF288" s="192"/>
      <c r="NBG288" s="192"/>
      <c r="NBH288" s="192"/>
      <c r="NBI288" s="192"/>
      <c r="NBJ288" s="192"/>
      <c r="NBK288" s="192"/>
      <c r="NBL288" s="192"/>
      <c r="NBM288" s="192"/>
      <c r="NBN288" s="192"/>
      <c r="NBO288" s="192"/>
      <c r="NBP288" s="192"/>
      <c r="NBQ288" s="192"/>
      <c r="NBR288" s="192"/>
      <c r="NBS288" s="192"/>
      <c r="NBT288" s="192"/>
      <c r="NBU288" s="192"/>
      <c r="NBV288" s="192"/>
      <c r="NBW288" s="192"/>
      <c r="NBX288" s="192"/>
      <c r="NBY288" s="192"/>
      <c r="NBZ288" s="192"/>
      <c r="NCA288" s="192"/>
      <c r="NCB288" s="192"/>
      <c r="NCC288" s="192"/>
      <c r="NCD288" s="192"/>
      <c r="NCE288" s="192"/>
      <c r="NCF288" s="192"/>
      <c r="NCG288" s="192"/>
      <c r="NCH288" s="192"/>
      <c r="NCI288" s="192"/>
      <c r="NCJ288" s="192"/>
      <c r="NCK288" s="192"/>
      <c r="NCL288" s="192"/>
      <c r="NCM288" s="192"/>
      <c r="NCN288" s="192"/>
      <c r="NCO288" s="192"/>
      <c r="NCP288" s="192"/>
      <c r="NCQ288" s="192"/>
      <c r="NCR288" s="192"/>
      <c r="NCS288" s="192"/>
      <c r="NCT288" s="192"/>
      <c r="NCU288" s="192"/>
      <c r="NCV288" s="192"/>
      <c r="NCW288" s="192"/>
      <c r="NCX288" s="192"/>
      <c r="NCY288" s="192"/>
      <c r="NCZ288" s="192"/>
      <c r="NDA288" s="192"/>
      <c r="NDB288" s="192"/>
      <c r="NDC288" s="192"/>
      <c r="NDD288" s="192"/>
      <c r="NDE288" s="192"/>
      <c r="NDF288" s="192"/>
      <c r="NDG288" s="192"/>
      <c r="NDH288" s="192"/>
      <c r="NDI288" s="192"/>
      <c r="NDJ288" s="192"/>
      <c r="NDK288" s="192"/>
      <c r="NDL288" s="192"/>
      <c r="NDM288" s="192"/>
      <c r="NDN288" s="192"/>
      <c r="NDO288" s="192"/>
      <c r="NDP288" s="192"/>
      <c r="NDQ288" s="192"/>
      <c r="NDR288" s="192"/>
      <c r="NDS288" s="192"/>
      <c r="NDT288" s="192"/>
      <c r="NDU288" s="192"/>
      <c r="NDV288" s="192"/>
      <c r="NDW288" s="192"/>
      <c r="NDX288" s="192"/>
      <c r="NDY288" s="192"/>
      <c r="NDZ288" s="192"/>
      <c r="NEA288" s="192"/>
      <c r="NEB288" s="192"/>
      <c r="NEC288" s="192"/>
      <c r="NED288" s="192"/>
      <c r="NEE288" s="192"/>
      <c r="NEF288" s="192"/>
      <c r="NEG288" s="192"/>
      <c r="NEH288" s="192"/>
      <c r="NEI288" s="192"/>
      <c r="NEJ288" s="192"/>
      <c r="NEK288" s="192"/>
      <c r="NEL288" s="192"/>
      <c r="NEM288" s="192"/>
      <c r="NEN288" s="192"/>
      <c r="NEO288" s="192"/>
      <c r="NEP288" s="192"/>
      <c r="NEQ288" s="192"/>
      <c r="NER288" s="192"/>
      <c r="NES288" s="192"/>
      <c r="NET288" s="192"/>
      <c r="NEU288" s="192"/>
      <c r="NEV288" s="192"/>
      <c r="NEW288" s="192"/>
      <c r="NEX288" s="192"/>
      <c r="NEY288" s="192"/>
      <c r="NEZ288" s="192"/>
      <c r="NFA288" s="192"/>
      <c r="NFB288" s="192"/>
      <c r="NFC288" s="192"/>
      <c r="NFD288" s="192"/>
      <c r="NFE288" s="192"/>
      <c r="NFF288" s="192"/>
      <c r="NFG288" s="192"/>
      <c r="NFH288" s="192"/>
      <c r="NFI288" s="192"/>
      <c r="NFJ288" s="192"/>
      <c r="NFK288" s="192"/>
      <c r="NFL288" s="192"/>
      <c r="NFM288" s="192"/>
      <c r="NFN288" s="192"/>
      <c r="NFO288" s="192"/>
      <c r="NFP288" s="192"/>
      <c r="NFQ288" s="192"/>
      <c r="NFR288" s="192"/>
      <c r="NFS288" s="192"/>
      <c r="NFT288" s="192"/>
      <c r="NFU288" s="192"/>
      <c r="NFV288" s="192"/>
      <c r="NFW288" s="192"/>
      <c r="NFX288" s="192"/>
      <c r="NFY288" s="192"/>
      <c r="NFZ288" s="192"/>
      <c r="NGA288" s="192"/>
      <c r="NGB288" s="192"/>
      <c r="NGC288" s="192"/>
      <c r="NGD288" s="192"/>
      <c r="NGE288" s="192"/>
      <c r="NGF288" s="192"/>
      <c r="NGG288" s="192"/>
      <c r="NGH288" s="192"/>
      <c r="NGI288" s="192"/>
      <c r="NGJ288" s="192"/>
      <c r="NGK288" s="192"/>
      <c r="NGL288" s="192"/>
      <c r="NGM288" s="192"/>
      <c r="NGN288" s="192"/>
      <c r="NGO288" s="192"/>
      <c r="NGP288" s="192"/>
      <c r="NGQ288" s="192"/>
      <c r="NGR288" s="192"/>
      <c r="NGS288" s="192"/>
      <c r="NGT288" s="192"/>
      <c r="NGU288" s="192"/>
      <c r="NGV288" s="192"/>
      <c r="NGW288" s="192"/>
      <c r="NGX288" s="192"/>
      <c r="NGY288" s="192"/>
      <c r="NGZ288" s="192"/>
      <c r="NHA288" s="192"/>
      <c r="NHB288" s="192"/>
      <c r="NHC288" s="192"/>
      <c r="NHD288" s="192"/>
      <c r="NHE288" s="192"/>
      <c r="NHF288" s="192"/>
      <c r="NHG288" s="192"/>
      <c r="NHH288" s="192"/>
      <c r="NHI288" s="192"/>
      <c r="NHJ288" s="192"/>
      <c r="NHK288" s="192"/>
      <c r="NHL288" s="192"/>
      <c r="NHM288" s="192"/>
      <c r="NHN288" s="192"/>
      <c r="NHO288" s="192"/>
      <c r="NHP288" s="192"/>
      <c r="NHQ288" s="192"/>
      <c r="NHR288" s="192"/>
      <c r="NHS288" s="192"/>
      <c r="NHT288" s="192"/>
      <c r="NHU288" s="192"/>
      <c r="NHV288" s="192"/>
      <c r="NHW288" s="192"/>
      <c r="NHX288" s="192"/>
      <c r="NHY288" s="192"/>
      <c r="NHZ288" s="192"/>
      <c r="NIA288" s="192"/>
      <c r="NIB288" s="192"/>
      <c r="NIC288" s="192"/>
      <c r="NID288" s="192"/>
      <c r="NIE288" s="192"/>
      <c r="NIF288" s="192"/>
      <c r="NIG288" s="192"/>
      <c r="NIH288" s="192"/>
      <c r="NII288" s="192"/>
      <c r="NIJ288" s="192"/>
      <c r="NIK288" s="192"/>
      <c r="NIL288" s="192"/>
      <c r="NIM288" s="192"/>
      <c r="NIN288" s="192"/>
      <c r="NIO288" s="192"/>
      <c r="NIP288" s="192"/>
      <c r="NIQ288" s="192"/>
      <c r="NIR288" s="192"/>
      <c r="NIS288" s="192"/>
      <c r="NIT288" s="192"/>
      <c r="NIU288" s="192"/>
      <c r="NIV288" s="192"/>
      <c r="NIW288" s="192"/>
      <c r="NIX288" s="192"/>
      <c r="NIY288" s="192"/>
      <c r="NIZ288" s="192"/>
      <c r="NJA288" s="192"/>
      <c r="NJB288" s="192"/>
      <c r="NJC288" s="192"/>
      <c r="NJD288" s="192"/>
      <c r="NJE288" s="192"/>
      <c r="NJF288" s="192"/>
      <c r="NJG288" s="192"/>
      <c r="NJH288" s="192"/>
      <c r="NJI288" s="192"/>
      <c r="NJJ288" s="192"/>
      <c r="NJK288" s="192"/>
      <c r="NJL288" s="192"/>
      <c r="NJM288" s="192"/>
      <c r="NJN288" s="192"/>
      <c r="NJO288" s="192"/>
      <c r="NJP288" s="192"/>
      <c r="NJQ288" s="192"/>
      <c r="NJR288" s="192"/>
      <c r="NJS288" s="192"/>
      <c r="NJT288" s="192"/>
      <c r="NJU288" s="192"/>
      <c r="NJV288" s="192"/>
      <c r="NJW288" s="192"/>
      <c r="NJX288" s="192"/>
      <c r="NJY288" s="192"/>
      <c r="NJZ288" s="192"/>
      <c r="NKA288" s="192"/>
      <c r="NKB288" s="192"/>
      <c r="NKC288" s="192"/>
      <c r="NKD288" s="192"/>
      <c r="NKE288" s="192"/>
      <c r="NKF288" s="192"/>
      <c r="NKG288" s="192"/>
      <c r="NKH288" s="192"/>
      <c r="NKI288" s="192"/>
      <c r="NKJ288" s="192"/>
      <c r="NKK288" s="192"/>
      <c r="NKL288" s="192"/>
      <c r="NKM288" s="192"/>
      <c r="NKN288" s="192"/>
      <c r="NKO288" s="192"/>
      <c r="NKP288" s="192"/>
      <c r="NKQ288" s="192"/>
      <c r="NKR288" s="192"/>
      <c r="NKS288" s="192"/>
      <c r="NKT288" s="192"/>
      <c r="NKU288" s="192"/>
      <c r="NKV288" s="192"/>
      <c r="NKW288" s="192"/>
      <c r="NKX288" s="192"/>
      <c r="NKY288" s="192"/>
      <c r="NKZ288" s="192"/>
      <c r="NLA288" s="192"/>
      <c r="NLB288" s="192"/>
      <c r="NLC288" s="192"/>
      <c r="NLD288" s="192"/>
      <c r="NLE288" s="192"/>
      <c r="NLF288" s="192"/>
      <c r="NLG288" s="192"/>
      <c r="NLH288" s="192"/>
      <c r="NLI288" s="192"/>
      <c r="NLJ288" s="192"/>
      <c r="NLK288" s="192"/>
      <c r="NLL288" s="192"/>
      <c r="NLM288" s="192"/>
      <c r="NLN288" s="192"/>
      <c r="NLO288" s="192"/>
      <c r="NLP288" s="192"/>
      <c r="NLQ288" s="192"/>
      <c r="NLR288" s="192"/>
      <c r="NLS288" s="192"/>
      <c r="NLT288" s="192"/>
      <c r="NLU288" s="192"/>
      <c r="NLV288" s="192"/>
      <c r="NLW288" s="192"/>
      <c r="NLX288" s="192"/>
      <c r="NLY288" s="192"/>
      <c r="NLZ288" s="192"/>
      <c r="NMA288" s="192"/>
      <c r="NMB288" s="192"/>
      <c r="NMC288" s="192"/>
      <c r="NMD288" s="192"/>
      <c r="NME288" s="192"/>
      <c r="NMF288" s="192"/>
      <c r="NMG288" s="192"/>
      <c r="NMH288" s="192"/>
      <c r="NMI288" s="192"/>
      <c r="NMJ288" s="192"/>
      <c r="NMK288" s="192"/>
      <c r="NML288" s="192"/>
      <c r="NMM288" s="192"/>
      <c r="NMN288" s="192"/>
      <c r="NMO288" s="192"/>
      <c r="NMP288" s="192"/>
      <c r="NMQ288" s="192"/>
      <c r="NMR288" s="192"/>
      <c r="NMS288" s="192"/>
      <c r="NMT288" s="192"/>
      <c r="NMU288" s="192"/>
      <c r="NMV288" s="192"/>
      <c r="NMW288" s="192"/>
      <c r="NMX288" s="192"/>
      <c r="NMY288" s="192"/>
      <c r="NMZ288" s="192"/>
      <c r="NNA288" s="192"/>
      <c r="NNB288" s="192"/>
      <c r="NNC288" s="192"/>
      <c r="NND288" s="192"/>
      <c r="NNE288" s="192"/>
      <c r="NNF288" s="192"/>
      <c r="NNG288" s="192"/>
      <c r="NNH288" s="192"/>
      <c r="NNI288" s="192"/>
      <c r="NNJ288" s="192"/>
      <c r="NNK288" s="192"/>
      <c r="NNL288" s="192"/>
      <c r="NNM288" s="192"/>
      <c r="NNN288" s="192"/>
      <c r="NNO288" s="192"/>
      <c r="NNP288" s="192"/>
      <c r="NNQ288" s="192"/>
      <c r="NNR288" s="192"/>
      <c r="NNS288" s="192"/>
      <c r="NNT288" s="192"/>
      <c r="NNU288" s="192"/>
      <c r="NNV288" s="192"/>
      <c r="NNW288" s="192"/>
      <c r="NNX288" s="192"/>
      <c r="NNY288" s="192"/>
      <c r="NNZ288" s="192"/>
      <c r="NOA288" s="192"/>
      <c r="NOB288" s="192"/>
      <c r="NOC288" s="192"/>
      <c r="NOD288" s="192"/>
      <c r="NOE288" s="192"/>
      <c r="NOF288" s="192"/>
      <c r="NOG288" s="192"/>
      <c r="NOH288" s="192"/>
      <c r="NOI288" s="192"/>
      <c r="NOJ288" s="192"/>
      <c r="NOK288" s="192"/>
      <c r="NOL288" s="192"/>
      <c r="NOM288" s="192"/>
      <c r="NON288" s="192"/>
      <c r="NOO288" s="192"/>
      <c r="NOP288" s="192"/>
      <c r="NOQ288" s="192"/>
      <c r="NOR288" s="192"/>
      <c r="NOS288" s="192"/>
      <c r="NOT288" s="192"/>
      <c r="NOU288" s="192"/>
      <c r="NOV288" s="192"/>
      <c r="NOW288" s="192"/>
      <c r="NOX288" s="192"/>
      <c r="NOY288" s="192"/>
      <c r="NOZ288" s="192"/>
      <c r="NPA288" s="192"/>
      <c r="NPB288" s="192"/>
      <c r="NPC288" s="192"/>
      <c r="NPD288" s="192"/>
      <c r="NPE288" s="192"/>
      <c r="NPF288" s="192"/>
      <c r="NPG288" s="192"/>
      <c r="NPH288" s="192"/>
      <c r="NPI288" s="192"/>
      <c r="NPJ288" s="192"/>
      <c r="NPK288" s="192"/>
      <c r="NPL288" s="192"/>
      <c r="NPM288" s="192"/>
      <c r="NPN288" s="192"/>
      <c r="NPO288" s="192"/>
      <c r="NPP288" s="192"/>
      <c r="NPQ288" s="192"/>
      <c r="NPR288" s="192"/>
      <c r="NPS288" s="192"/>
      <c r="NPT288" s="192"/>
      <c r="NPU288" s="192"/>
      <c r="NPV288" s="192"/>
      <c r="NPW288" s="192"/>
      <c r="NPX288" s="192"/>
      <c r="NPY288" s="192"/>
      <c r="NPZ288" s="192"/>
      <c r="NQA288" s="192"/>
      <c r="NQB288" s="192"/>
      <c r="NQC288" s="192"/>
      <c r="NQD288" s="192"/>
      <c r="NQE288" s="192"/>
      <c r="NQF288" s="192"/>
      <c r="NQG288" s="192"/>
      <c r="NQH288" s="192"/>
      <c r="NQI288" s="192"/>
      <c r="NQJ288" s="192"/>
      <c r="NQK288" s="192"/>
      <c r="NQL288" s="192"/>
      <c r="NQM288" s="192"/>
      <c r="NQN288" s="192"/>
      <c r="NQO288" s="192"/>
      <c r="NQP288" s="192"/>
      <c r="NQQ288" s="192"/>
      <c r="NQR288" s="192"/>
      <c r="NQS288" s="192"/>
      <c r="NQT288" s="192"/>
      <c r="NQU288" s="192"/>
      <c r="NQV288" s="192"/>
      <c r="NQW288" s="192"/>
      <c r="NQX288" s="192"/>
      <c r="NQY288" s="192"/>
      <c r="NQZ288" s="192"/>
      <c r="NRA288" s="192"/>
      <c r="NRB288" s="192"/>
      <c r="NRC288" s="192"/>
      <c r="NRD288" s="192"/>
      <c r="NRE288" s="192"/>
      <c r="NRF288" s="192"/>
      <c r="NRG288" s="192"/>
      <c r="NRH288" s="192"/>
      <c r="NRI288" s="192"/>
      <c r="NRJ288" s="192"/>
      <c r="NRK288" s="192"/>
      <c r="NRL288" s="192"/>
      <c r="NRM288" s="192"/>
      <c r="NRN288" s="192"/>
      <c r="NRO288" s="192"/>
      <c r="NRP288" s="192"/>
      <c r="NRQ288" s="192"/>
      <c r="NRR288" s="192"/>
      <c r="NRS288" s="192"/>
      <c r="NRT288" s="192"/>
      <c r="NRU288" s="192"/>
      <c r="NRV288" s="192"/>
      <c r="NRW288" s="192"/>
      <c r="NRX288" s="192"/>
      <c r="NRY288" s="192"/>
      <c r="NRZ288" s="192"/>
      <c r="NSA288" s="192"/>
      <c r="NSB288" s="192"/>
      <c r="NSC288" s="192"/>
      <c r="NSD288" s="192"/>
      <c r="NSE288" s="192"/>
      <c r="NSF288" s="192"/>
      <c r="NSG288" s="192"/>
      <c r="NSH288" s="192"/>
      <c r="NSI288" s="192"/>
      <c r="NSJ288" s="192"/>
      <c r="NSK288" s="192"/>
      <c r="NSL288" s="192"/>
      <c r="NSM288" s="192"/>
      <c r="NSN288" s="192"/>
      <c r="NSO288" s="192"/>
      <c r="NSP288" s="192"/>
      <c r="NSQ288" s="192"/>
      <c r="NSR288" s="192"/>
      <c r="NSS288" s="192"/>
      <c r="NST288" s="192"/>
      <c r="NSU288" s="192"/>
      <c r="NSV288" s="192"/>
      <c r="NSW288" s="192"/>
      <c r="NSX288" s="192"/>
      <c r="NSY288" s="192"/>
      <c r="NSZ288" s="192"/>
      <c r="NTA288" s="192"/>
      <c r="NTB288" s="192"/>
      <c r="NTC288" s="192"/>
      <c r="NTD288" s="192"/>
      <c r="NTE288" s="192"/>
      <c r="NTF288" s="192"/>
      <c r="NTG288" s="192"/>
      <c r="NTH288" s="192"/>
      <c r="NTI288" s="192"/>
      <c r="NTJ288" s="192"/>
      <c r="NTK288" s="192"/>
      <c r="NTL288" s="192"/>
      <c r="NTM288" s="192"/>
      <c r="NTN288" s="192"/>
      <c r="NTO288" s="192"/>
      <c r="NTP288" s="192"/>
      <c r="NTQ288" s="192"/>
      <c r="NTR288" s="192"/>
      <c r="NTS288" s="192"/>
      <c r="NTT288" s="192"/>
      <c r="NTU288" s="192"/>
      <c r="NTV288" s="192"/>
      <c r="NTW288" s="192"/>
      <c r="NTX288" s="192"/>
      <c r="NTY288" s="192"/>
      <c r="NTZ288" s="192"/>
      <c r="NUA288" s="192"/>
      <c r="NUB288" s="192"/>
      <c r="NUC288" s="192"/>
      <c r="NUD288" s="192"/>
      <c r="NUE288" s="192"/>
      <c r="NUF288" s="192"/>
      <c r="NUG288" s="192"/>
      <c r="NUH288" s="192"/>
      <c r="NUI288" s="192"/>
      <c r="NUJ288" s="192"/>
      <c r="NUK288" s="192"/>
      <c r="NUL288" s="192"/>
      <c r="NUM288" s="192"/>
      <c r="NUN288" s="192"/>
      <c r="NUO288" s="192"/>
      <c r="NUP288" s="192"/>
      <c r="NUQ288" s="192"/>
      <c r="NUR288" s="192"/>
      <c r="NUS288" s="192"/>
      <c r="NUT288" s="192"/>
      <c r="NUU288" s="192"/>
      <c r="NUV288" s="192"/>
      <c r="NUW288" s="192"/>
      <c r="NUX288" s="192"/>
      <c r="NUY288" s="192"/>
      <c r="NUZ288" s="192"/>
      <c r="NVA288" s="192"/>
      <c r="NVB288" s="192"/>
      <c r="NVC288" s="192"/>
      <c r="NVD288" s="192"/>
      <c r="NVE288" s="192"/>
      <c r="NVF288" s="192"/>
      <c r="NVG288" s="192"/>
      <c r="NVH288" s="192"/>
      <c r="NVI288" s="192"/>
      <c r="NVJ288" s="192"/>
      <c r="NVK288" s="192"/>
      <c r="NVL288" s="192"/>
      <c r="NVM288" s="192"/>
      <c r="NVN288" s="192"/>
      <c r="NVO288" s="192"/>
      <c r="NVP288" s="192"/>
      <c r="NVQ288" s="192"/>
      <c r="NVR288" s="192"/>
      <c r="NVS288" s="192"/>
      <c r="NVT288" s="192"/>
      <c r="NVU288" s="192"/>
      <c r="NVV288" s="192"/>
      <c r="NVW288" s="192"/>
      <c r="NVX288" s="192"/>
      <c r="NVY288" s="192"/>
      <c r="NVZ288" s="192"/>
      <c r="NWA288" s="192"/>
      <c r="NWB288" s="192"/>
      <c r="NWC288" s="192"/>
      <c r="NWD288" s="192"/>
      <c r="NWE288" s="192"/>
      <c r="NWF288" s="192"/>
      <c r="NWG288" s="192"/>
      <c r="NWH288" s="192"/>
      <c r="NWI288" s="192"/>
      <c r="NWJ288" s="192"/>
      <c r="NWK288" s="192"/>
      <c r="NWL288" s="192"/>
      <c r="NWM288" s="192"/>
      <c r="NWN288" s="192"/>
      <c r="NWO288" s="192"/>
      <c r="NWP288" s="192"/>
      <c r="NWQ288" s="192"/>
      <c r="NWR288" s="192"/>
      <c r="NWS288" s="192"/>
      <c r="NWT288" s="192"/>
      <c r="NWU288" s="192"/>
      <c r="NWV288" s="192"/>
      <c r="NWW288" s="192"/>
      <c r="NWX288" s="192"/>
      <c r="NWY288" s="192"/>
      <c r="NWZ288" s="192"/>
      <c r="NXA288" s="192"/>
      <c r="NXB288" s="192"/>
      <c r="NXC288" s="192"/>
      <c r="NXD288" s="192"/>
      <c r="NXE288" s="192"/>
      <c r="NXF288" s="192"/>
      <c r="NXG288" s="192"/>
      <c r="NXH288" s="192"/>
      <c r="NXI288" s="192"/>
      <c r="NXJ288" s="192"/>
      <c r="NXK288" s="192"/>
      <c r="NXL288" s="192"/>
      <c r="NXM288" s="192"/>
      <c r="NXN288" s="192"/>
      <c r="NXO288" s="192"/>
      <c r="NXP288" s="192"/>
      <c r="NXQ288" s="192"/>
      <c r="NXR288" s="192"/>
      <c r="NXS288" s="192"/>
      <c r="NXT288" s="192"/>
      <c r="NXU288" s="192"/>
      <c r="NXV288" s="192"/>
      <c r="NXW288" s="192"/>
      <c r="NXX288" s="192"/>
      <c r="NXY288" s="192"/>
      <c r="NXZ288" s="192"/>
      <c r="NYA288" s="192"/>
      <c r="NYB288" s="192"/>
      <c r="NYC288" s="192"/>
      <c r="NYD288" s="192"/>
      <c r="NYE288" s="192"/>
      <c r="NYF288" s="192"/>
      <c r="NYG288" s="192"/>
      <c r="NYH288" s="192"/>
      <c r="NYI288" s="192"/>
      <c r="NYJ288" s="192"/>
      <c r="NYK288" s="192"/>
      <c r="NYL288" s="192"/>
      <c r="NYM288" s="192"/>
      <c r="NYN288" s="192"/>
      <c r="NYO288" s="192"/>
      <c r="NYP288" s="192"/>
      <c r="NYQ288" s="192"/>
      <c r="NYR288" s="192"/>
      <c r="NYS288" s="192"/>
      <c r="NYT288" s="192"/>
      <c r="NYU288" s="192"/>
      <c r="NYV288" s="192"/>
      <c r="NYW288" s="192"/>
      <c r="NYX288" s="192"/>
      <c r="NYY288" s="192"/>
      <c r="NYZ288" s="192"/>
      <c r="NZA288" s="192"/>
      <c r="NZB288" s="192"/>
      <c r="NZC288" s="192"/>
      <c r="NZD288" s="192"/>
      <c r="NZE288" s="192"/>
      <c r="NZF288" s="192"/>
      <c r="NZG288" s="192"/>
      <c r="NZH288" s="192"/>
      <c r="NZI288" s="192"/>
      <c r="NZJ288" s="192"/>
      <c r="NZK288" s="192"/>
      <c r="NZL288" s="192"/>
      <c r="NZM288" s="192"/>
      <c r="NZN288" s="192"/>
      <c r="NZO288" s="192"/>
      <c r="NZP288" s="192"/>
      <c r="NZQ288" s="192"/>
      <c r="NZR288" s="192"/>
      <c r="NZS288" s="192"/>
      <c r="NZT288" s="192"/>
      <c r="NZU288" s="192"/>
      <c r="NZV288" s="192"/>
      <c r="NZW288" s="192"/>
      <c r="NZX288" s="192"/>
      <c r="NZY288" s="192"/>
      <c r="NZZ288" s="192"/>
      <c r="OAA288" s="192"/>
      <c r="OAB288" s="192"/>
      <c r="OAC288" s="192"/>
      <c r="OAD288" s="192"/>
      <c r="OAE288" s="192"/>
      <c r="OAF288" s="192"/>
      <c r="OAG288" s="192"/>
      <c r="OAH288" s="192"/>
      <c r="OAI288" s="192"/>
      <c r="OAJ288" s="192"/>
      <c r="OAK288" s="192"/>
      <c r="OAL288" s="192"/>
      <c r="OAM288" s="192"/>
      <c r="OAN288" s="192"/>
      <c r="OAO288" s="192"/>
      <c r="OAP288" s="192"/>
      <c r="OAQ288" s="192"/>
      <c r="OAR288" s="192"/>
      <c r="OAS288" s="192"/>
      <c r="OAT288" s="192"/>
      <c r="OAU288" s="192"/>
      <c r="OAV288" s="192"/>
      <c r="OAW288" s="192"/>
      <c r="OAX288" s="192"/>
      <c r="OAY288" s="192"/>
      <c r="OAZ288" s="192"/>
      <c r="OBA288" s="192"/>
      <c r="OBB288" s="192"/>
      <c r="OBC288" s="192"/>
      <c r="OBD288" s="192"/>
      <c r="OBE288" s="192"/>
      <c r="OBF288" s="192"/>
      <c r="OBG288" s="192"/>
      <c r="OBH288" s="192"/>
      <c r="OBI288" s="192"/>
      <c r="OBJ288" s="192"/>
      <c r="OBK288" s="192"/>
      <c r="OBL288" s="192"/>
      <c r="OBM288" s="192"/>
      <c r="OBN288" s="192"/>
      <c r="OBO288" s="192"/>
      <c r="OBP288" s="192"/>
      <c r="OBQ288" s="192"/>
      <c r="OBR288" s="192"/>
      <c r="OBS288" s="192"/>
      <c r="OBT288" s="192"/>
      <c r="OBU288" s="192"/>
      <c r="OBV288" s="192"/>
      <c r="OBW288" s="192"/>
      <c r="OBX288" s="192"/>
      <c r="OBY288" s="192"/>
      <c r="OBZ288" s="192"/>
      <c r="OCA288" s="192"/>
      <c r="OCB288" s="192"/>
      <c r="OCC288" s="192"/>
      <c r="OCD288" s="192"/>
      <c r="OCE288" s="192"/>
      <c r="OCF288" s="192"/>
      <c r="OCG288" s="192"/>
      <c r="OCH288" s="192"/>
      <c r="OCI288" s="192"/>
      <c r="OCJ288" s="192"/>
      <c r="OCK288" s="192"/>
      <c r="OCL288" s="192"/>
      <c r="OCM288" s="192"/>
      <c r="OCN288" s="192"/>
      <c r="OCO288" s="192"/>
      <c r="OCP288" s="192"/>
      <c r="OCQ288" s="192"/>
      <c r="OCR288" s="192"/>
      <c r="OCS288" s="192"/>
      <c r="OCT288" s="192"/>
      <c r="OCU288" s="192"/>
      <c r="OCV288" s="192"/>
      <c r="OCW288" s="192"/>
      <c r="OCX288" s="192"/>
      <c r="OCY288" s="192"/>
      <c r="OCZ288" s="192"/>
      <c r="ODA288" s="192"/>
      <c r="ODB288" s="192"/>
      <c r="ODC288" s="192"/>
      <c r="ODD288" s="192"/>
      <c r="ODE288" s="192"/>
      <c r="ODF288" s="192"/>
      <c r="ODG288" s="192"/>
      <c r="ODH288" s="192"/>
      <c r="ODI288" s="192"/>
      <c r="ODJ288" s="192"/>
      <c r="ODK288" s="192"/>
      <c r="ODL288" s="192"/>
      <c r="ODM288" s="192"/>
      <c r="ODN288" s="192"/>
      <c r="ODO288" s="192"/>
      <c r="ODP288" s="192"/>
      <c r="ODQ288" s="192"/>
      <c r="ODR288" s="192"/>
      <c r="ODS288" s="192"/>
      <c r="ODT288" s="192"/>
      <c r="ODU288" s="192"/>
      <c r="ODV288" s="192"/>
      <c r="ODW288" s="192"/>
      <c r="ODX288" s="192"/>
      <c r="ODY288" s="192"/>
      <c r="ODZ288" s="192"/>
      <c r="OEA288" s="192"/>
      <c r="OEB288" s="192"/>
      <c r="OEC288" s="192"/>
      <c r="OED288" s="192"/>
      <c r="OEE288" s="192"/>
      <c r="OEF288" s="192"/>
      <c r="OEG288" s="192"/>
      <c r="OEH288" s="192"/>
      <c r="OEI288" s="192"/>
      <c r="OEJ288" s="192"/>
      <c r="OEK288" s="192"/>
      <c r="OEL288" s="192"/>
      <c r="OEM288" s="192"/>
      <c r="OEN288" s="192"/>
      <c r="OEO288" s="192"/>
      <c r="OEP288" s="192"/>
      <c r="OEQ288" s="192"/>
      <c r="OER288" s="192"/>
      <c r="OES288" s="192"/>
      <c r="OET288" s="192"/>
      <c r="OEU288" s="192"/>
      <c r="OEV288" s="192"/>
      <c r="OEW288" s="192"/>
      <c r="OEX288" s="192"/>
      <c r="OEY288" s="192"/>
      <c r="OEZ288" s="192"/>
      <c r="OFA288" s="192"/>
      <c r="OFB288" s="192"/>
      <c r="OFC288" s="192"/>
      <c r="OFD288" s="192"/>
      <c r="OFE288" s="192"/>
      <c r="OFF288" s="192"/>
      <c r="OFG288" s="192"/>
      <c r="OFH288" s="192"/>
      <c r="OFI288" s="192"/>
      <c r="OFJ288" s="192"/>
      <c r="OFK288" s="192"/>
      <c r="OFL288" s="192"/>
      <c r="OFM288" s="192"/>
      <c r="OFN288" s="192"/>
      <c r="OFO288" s="192"/>
      <c r="OFP288" s="192"/>
      <c r="OFQ288" s="192"/>
      <c r="OFR288" s="192"/>
      <c r="OFS288" s="192"/>
      <c r="OFT288" s="192"/>
      <c r="OFU288" s="192"/>
      <c r="OFV288" s="192"/>
      <c r="OFW288" s="192"/>
      <c r="OFX288" s="192"/>
      <c r="OFY288" s="192"/>
      <c r="OFZ288" s="192"/>
      <c r="OGA288" s="192"/>
      <c r="OGB288" s="192"/>
      <c r="OGC288" s="192"/>
      <c r="OGD288" s="192"/>
      <c r="OGE288" s="192"/>
      <c r="OGF288" s="192"/>
      <c r="OGG288" s="192"/>
      <c r="OGH288" s="192"/>
      <c r="OGI288" s="192"/>
      <c r="OGJ288" s="192"/>
      <c r="OGK288" s="192"/>
      <c r="OGL288" s="192"/>
      <c r="OGM288" s="192"/>
      <c r="OGN288" s="192"/>
      <c r="OGO288" s="192"/>
      <c r="OGP288" s="192"/>
      <c r="OGQ288" s="192"/>
      <c r="OGR288" s="192"/>
      <c r="OGS288" s="192"/>
      <c r="OGT288" s="192"/>
      <c r="OGU288" s="192"/>
      <c r="OGV288" s="192"/>
      <c r="OGW288" s="192"/>
      <c r="OGX288" s="192"/>
      <c r="OGY288" s="192"/>
      <c r="OGZ288" s="192"/>
      <c r="OHA288" s="192"/>
      <c r="OHB288" s="192"/>
      <c r="OHC288" s="192"/>
      <c r="OHD288" s="192"/>
      <c r="OHE288" s="192"/>
      <c r="OHF288" s="192"/>
      <c r="OHG288" s="192"/>
      <c r="OHH288" s="192"/>
      <c r="OHI288" s="192"/>
      <c r="OHJ288" s="192"/>
      <c r="OHK288" s="192"/>
      <c r="OHL288" s="192"/>
      <c r="OHM288" s="192"/>
      <c r="OHN288" s="192"/>
      <c r="OHO288" s="192"/>
      <c r="OHP288" s="192"/>
      <c r="OHQ288" s="192"/>
      <c r="OHR288" s="192"/>
      <c r="OHS288" s="192"/>
      <c r="OHT288" s="192"/>
      <c r="OHU288" s="192"/>
      <c r="OHV288" s="192"/>
      <c r="OHW288" s="192"/>
      <c r="OHX288" s="192"/>
      <c r="OHY288" s="192"/>
      <c r="OHZ288" s="192"/>
      <c r="OIA288" s="192"/>
      <c r="OIB288" s="192"/>
      <c r="OIC288" s="192"/>
      <c r="OID288" s="192"/>
      <c r="OIE288" s="192"/>
      <c r="OIF288" s="192"/>
      <c r="OIG288" s="192"/>
      <c r="OIH288" s="192"/>
      <c r="OII288" s="192"/>
      <c r="OIJ288" s="192"/>
      <c r="OIK288" s="192"/>
      <c r="OIL288" s="192"/>
      <c r="OIM288" s="192"/>
      <c r="OIN288" s="192"/>
      <c r="OIO288" s="192"/>
      <c r="OIP288" s="192"/>
      <c r="OIQ288" s="192"/>
      <c r="OIR288" s="192"/>
      <c r="OIS288" s="192"/>
      <c r="OIT288" s="192"/>
      <c r="OIU288" s="192"/>
      <c r="OIV288" s="192"/>
      <c r="OIW288" s="192"/>
      <c r="OIX288" s="192"/>
      <c r="OIY288" s="192"/>
      <c r="OIZ288" s="192"/>
      <c r="OJA288" s="192"/>
      <c r="OJB288" s="192"/>
      <c r="OJC288" s="192"/>
      <c r="OJD288" s="192"/>
      <c r="OJE288" s="192"/>
      <c r="OJF288" s="192"/>
      <c r="OJG288" s="192"/>
      <c r="OJH288" s="192"/>
      <c r="OJI288" s="192"/>
      <c r="OJJ288" s="192"/>
      <c r="OJK288" s="192"/>
      <c r="OJL288" s="192"/>
      <c r="OJM288" s="192"/>
      <c r="OJN288" s="192"/>
      <c r="OJO288" s="192"/>
      <c r="OJP288" s="192"/>
      <c r="OJQ288" s="192"/>
      <c r="OJR288" s="192"/>
      <c r="OJS288" s="192"/>
      <c r="OJT288" s="192"/>
      <c r="OJU288" s="192"/>
      <c r="OJV288" s="192"/>
      <c r="OJW288" s="192"/>
      <c r="OJX288" s="192"/>
      <c r="OJY288" s="192"/>
      <c r="OJZ288" s="192"/>
      <c r="OKA288" s="192"/>
      <c r="OKB288" s="192"/>
      <c r="OKC288" s="192"/>
      <c r="OKD288" s="192"/>
      <c r="OKE288" s="192"/>
      <c r="OKF288" s="192"/>
      <c r="OKG288" s="192"/>
      <c r="OKH288" s="192"/>
      <c r="OKI288" s="192"/>
      <c r="OKJ288" s="192"/>
      <c r="OKK288" s="192"/>
      <c r="OKL288" s="192"/>
      <c r="OKM288" s="192"/>
      <c r="OKN288" s="192"/>
      <c r="OKO288" s="192"/>
      <c r="OKP288" s="192"/>
      <c r="OKQ288" s="192"/>
      <c r="OKR288" s="192"/>
      <c r="OKS288" s="192"/>
      <c r="OKT288" s="192"/>
      <c r="OKU288" s="192"/>
      <c r="OKV288" s="192"/>
      <c r="OKW288" s="192"/>
      <c r="OKX288" s="192"/>
      <c r="OKY288" s="192"/>
      <c r="OKZ288" s="192"/>
      <c r="OLA288" s="192"/>
      <c r="OLB288" s="192"/>
      <c r="OLC288" s="192"/>
      <c r="OLD288" s="192"/>
      <c r="OLE288" s="192"/>
      <c r="OLF288" s="192"/>
      <c r="OLG288" s="192"/>
      <c r="OLH288" s="192"/>
      <c r="OLI288" s="192"/>
      <c r="OLJ288" s="192"/>
      <c r="OLK288" s="192"/>
      <c r="OLL288" s="192"/>
      <c r="OLM288" s="192"/>
      <c r="OLN288" s="192"/>
      <c r="OLO288" s="192"/>
      <c r="OLP288" s="192"/>
      <c r="OLQ288" s="192"/>
      <c r="OLR288" s="192"/>
      <c r="OLS288" s="192"/>
      <c r="OLT288" s="192"/>
      <c r="OLU288" s="192"/>
      <c r="OLV288" s="192"/>
      <c r="OLW288" s="192"/>
      <c r="OLX288" s="192"/>
      <c r="OLY288" s="192"/>
      <c r="OLZ288" s="192"/>
      <c r="OMA288" s="192"/>
      <c r="OMB288" s="192"/>
      <c r="OMC288" s="192"/>
      <c r="OMD288" s="192"/>
      <c r="OME288" s="192"/>
      <c r="OMF288" s="192"/>
      <c r="OMG288" s="192"/>
      <c r="OMH288" s="192"/>
      <c r="OMI288" s="192"/>
      <c r="OMJ288" s="192"/>
      <c r="OMK288" s="192"/>
      <c r="OML288" s="192"/>
      <c r="OMM288" s="192"/>
      <c r="OMN288" s="192"/>
      <c r="OMO288" s="192"/>
      <c r="OMP288" s="192"/>
      <c r="OMQ288" s="192"/>
      <c r="OMR288" s="192"/>
      <c r="OMS288" s="192"/>
      <c r="OMT288" s="192"/>
      <c r="OMU288" s="192"/>
      <c r="OMV288" s="192"/>
      <c r="OMW288" s="192"/>
      <c r="OMX288" s="192"/>
      <c r="OMY288" s="192"/>
      <c r="OMZ288" s="192"/>
      <c r="ONA288" s="192"/>
      <c r="ONB288" s="192"/>
      <c r="ONC288" s="192"/>
      <c r="OND288" s="192"/>
      <c r="ONE288" s="192"/>
      <c r="ONF288" s="192"/>
      <c r="ONG288" s="192"/>
      <c r="ONH288" s="192"/>
      <c r="ONI288" s="192"/>
      <c r="ONJ288" s="192"/>
      <c r="ONK288" s="192"/>
      <c r="ONL288" s="192"/>
      <c r="ONM288" s="192"/>
      <c r="ONN288" s="192"/>
      <c r="ONO288" s="192"/>
      <c r="ONP288" s="192"/>
      <c r="ONQ288" s="192"/>
      <c r="ONR288" s="192"/>
      <c r="ONS288" s="192"/>
      <c r="ONT288" s="192"/>
      <c r="ONU288" s="192"/>
      <c r="ONV288" s="192"/>
      <c r="ONW288" s="192"/>
      <c r="ONX288" s="192"/>
      <c r="ONY288" s="192"/>
      <c r="ONZ288" s="192"/>
      <c r="OOA288" s="192"/>
      <c r="OOB288" s="192"/>
      <c r="OOC288" s="192"/>
      <c r="OOD288" s="192"/>
      <c r="OOE288" s="192"/>
      <c r="OOF288" s="192"/>
      <c r="OOG288" s="192"/>
      <c r="OOH288" s="192"/>
      <c r="OOI288" s="192"/>
      <c r="OOJ288" s="192"/>
      <c r="OOK288" s="192"/>
      <c r="OOL288" s="192"/>
      <c r="OOM288" s="192"/>
      <c r="OON288" s="192"/>
      <c r="OOO288" s="192"/>
      <c r="OOP288" s="192"/>
      <c r="OOQ288" s="192"/>
      <c r="OOR288" s="192"/>
      <c r="OOS288" s="192"/>
      <c r="OOT288" s="192"/>
      <c r="OOU288" s="192"/>
      <c r="OOV288" s="192"/>
      <c r="OOW288" s="192"/>
      <c r="OOX288" s="192"/>
      <c r="OOY288" s="192"/>
      <c r="OOZ288" s="192"/>
      <c r="OPA288" s="192"/>
      <c r="OPB288" s="192"/>
      <c r="OPC288" s="192"/>
      <c r="OPD288" s="192"/>
      <c r="OPE288" s="192"/>
      <c r="OPF288" s="192"/>
      <c r="OPG288" s="192"/>
      <c r="OPH288" s="192"/>
      <c r="OPI288" s="192"/>
      <c r="OPJ288" s="192"/>
      <c r="OPK288" s="192"/>
      <c r="OPL288" s="192"/>
      <c r="OPM288" s="192"/>
      <c r="OPN288" s="192"/>
      <c r="OPO288" s="192"/>
      <c r="OPP288" s="192"/>
      <c r="OPQ288" s="192"/>
      <c r="OPR288" s="192"/>
      <c r="OPS288" s="192"/>
      <c r="OPT288" s="192"/>
      <c r="OPU288" s="192"/>
      <c r="OPV288" s="192"/>
      <c r="OPW288" s="192"/>
      <c r="OPX288" s="192"/>
      <c r="OPY288" s="192"/>
      <c r="OPZ288" s="192"/>
      <c r="OQA288" s="192"/>
      <c r="OQB288" s="192"/>
      <c r="OQC288" s="192"/>
      <c r="OQD288" s="192"/>
      <c r="OQE288" s="192"/>
      <c r="OQF288" s="192"/>
      <c r="OQG288" s="192"/>
      <c r="OQH288" s="192"/>
      <c r="OQI288" s="192"/>
      <c r="OQJ288" s="192"/>
      <c r="OQK288" s="192"/>
      <c r="OQL288" s="192"/>
      <c r="OQM288" s="192"/>
      <c r="OQN288" s="192"/>
      <c r="OQO288" s="192"/>
      <c r="OQP288" s="192"/>
      <c r="OQQ288" s="192"/>
      <c r="OQR288" s="192"/>
      <c r="OQS288" s="192"/>
      <c r="OQT288" s="192"/>
      <c r="OQU288" s="192"/>
      <c r="OQV288" s="192"/>
      <c r="OQW288" s="192"/>
      <c r="OQX288" s="192"/>
      <c r="OQY288" s="192"/>
      <c r="OQZ288" s="192"/>
      <c r="ORA288" s="192"/>
      <c r="ORB288" s="192"/>
      <c r="ORC288" s="192"/>
      <c r="ORD288" s="192"/>
      <c r="ORE288" s="192"/>
      <c r="ORF288" s="192"/>
      <c r="ORG288" s="192"/>
      <c r="ORH288" s="192"/>
      <c r="ORI288" s="192"/>
      <c r="ORJ288" s="192"/>
      <c r="ORK288" s="192"/>
      <c r="ORL288" s="192"/>
      <c r="ORM288" s="192"/>
      <c r="ORN288" s="192"/>
      <c r="ORO288" s="192"/>
      <c r="ORP288" s="192"/>
      <c r="ORQ288" s="192"/>
      <c r="ORR288" s="192"/>
      <c r="ORS288" s="192"/>
      <c r="ORT288" s="192"/>
      <c r="ORU288" s="192"/>
      <c r="ORV288" s="192"/>
      <c r="ORW288" s="192"/>
      <c r="ORX288" s="192"/>
      <c r="ORY288" s="192"/>
      <c r="ORZ288" s="192"/>
      <c r="OSA288" s="192"/>
      <c r="OSB288" s="192"/>
      <c r="OSC288" s="192"/>
      <c r="OSD288" s="192"/>
      <c r="OSE288" s="192"/>
      <c r="OSF288" s="192"/>
      <c r="OSG288" s="192"/>
      <c r="OSH288" s="192"/>
      <c r="OSI288" s="192"/>
      <c r="OSJ288" s="192"/>
      <c r="OSK288" s="192"/>
      <c r="OSL288" s="192"/>
      <c r="OSM288" s="192"/>
      <c r="OSN288" s="192"/>
      <c r="OSO288" s="192"/>
      <c r="OSP288" s="192"/>
      <c r="OSQ288" s="192"/>
      <c r="OSR288" s="192"/>
      <c r="OSS288" s="192"/>
      <c r="OST288" s="192"/>
      <c r="OSU288" s="192"/>
      <c r="OSV288" s="192"/>
      <c r="OSW288" s="192"/>
      <c r="OSX288" s="192"/>
      <c r="OSY288" s="192"/>
      <c r="OSZ288" s="192"/>
      <c r="OTA288" s="192"/>
      <c r="OTB288" s="192"/>
      <c r="OTC288" s="192"/>
      <c r="OTD288" s="192"/>
      <c r="OTE288" s="192"/>
      <c r="OTF288" s="192"/>
      <c r="OTG288" s="192"/>
      <c r="OTH288" s="192"/>
      <c r="OTI288" s="192"/>
      <c r="OTJ288" s="192"/>
      <c r="OTK288" s="192"/>
      <c r="OTL288" s="192"/>
      <c r="OTM288" s="192"/>
      <c r="OTN288" s="192"/>
      <c r="OTO288" s="192"/>
      <c r="OTP288" s="192"/>
      <c r="OTQ288" s="192"/>
      <c r="OTR288" s="192"/>
      <c r="OTS288" s="192"/>
      <c r="OTT288" s="192"/>
      <c r="OTU288" s="192"/>
      <c r="OTV288" s="192"/>
      <c r="OTW288" s="192"/>
      <c r="OTX288" s="192"/>
      <c r="OTY288" s="192"/>
      <c r="OTZ288" s="192"/>
      <c r="OUA288" s="192"/>
      <c r="OUB288" s="192"/>
      <c r="OUC288" s="192"/>
      <c r="OUD288" s="192"/>
      <c r="OUE288" s="192"/>
      <c r="OUF288" s="192"/>
      <c r="OUG288" s="192"/>
      <c r="OUH288" s="192"/>
      <c r="OUI288" s="192"/>
      <c r="OUJ288" s="192"/>
      <c r="OUK288" s="192"/>
      <c r="OUL288" s="192"/>
      <c r="OUM288" s="192"/>
      <c r="OUN288" s="192"/>
      <c r="OUO288" s="192"/>
      <c r="OUP288" s="192"/>
      <c r="OUQ288" s="192"/>
      <c r="OUR288" s="192"/>
      <c r="OUS288" s="192"/>
      <c r="OUT288" s="192"/>
      <c r="OUU288" s="192"/>
      <c r="OUV288" s="192"/>
      <c r="OUW288" s="192"/>
      <c r="OUX288" s="192"/>
      <c r="OUY288" s="192"/>
      <c r="OUZ288" s="192"/>
      <c r="OVA288" s="192"/>
      <c r="OVB288" s="192"/>
      <c r="OVC288" s="192"/>
      <c r="OVD288" s="192"/>
      <c r="OVE288" s="192"/>
      <c r="OVF288" s="192"/>
      <c r="OVG288" s="192"/>
      <c r="OVH288" s="192"/>
      <c r="OVI288" s="192"/>
      <c r="OVJ288" s="192"/>
      <c r="OVK288" s="192"/>
      <c r="OVL288" s="192"/>
      <c r="OVM288" s="192"/>
      <c r="OVN288" s="192"/>
      <c r="OVO288" s="192"/>
      <c r="OVP288" s="192"/>
      <c r="OVQ288" s="192"/>
      <c r="OVR288" s="192"/>
      <c r="OVS288" s="192"/>
      <c r="OVT288" s="192"/>
      <c r="OVU288" s="192"/>
      <c r="OVV288" s="192"/>
      <c r="OVW288" s="192"/>
      <c r="OVX288" s="192"/>
      <c r="OVY288" s="192"/>
      <c r="OVZ288" s="192"/>
      <c r="OWA288" s="192"/>
      <c r="OWB288" s="192"/>
      <c r="OWC288" s="192"/>
      <c r="OWD288" s="192"/>
      <c r="OWE288" s="192"/>
      <c r="OWF288" s="192"/>
      <c r="OWG288" s="192"/>
      <c r="OWH288" s="192"/>
      <c r="OWI288" s="192"/>
      <c r="OWJ288" s="192"/>
      <c r="OWK288" s="192"/>
      <c r="OWL288" s="192"/>
      <c r="OWM288" s="192"/>
      <c r="OWN288" s="192"/>
      <c r="OWO288" s="192"/>
      <c r="OWP288" s="192"/>
      <c r="OWQ288" s="192"/>
      <c r="OWR288" s="192"/>
      <c r="OWS288" s="192"/>
      <c r="OWT288" s="192"/>
      <c r="OWU288" s="192"/>
      <c r="OWV288" s="192"/>
      <c r="OWW288" s="192"/>
      <c r="OWX288" s="192"/>
      <c r="OWY288" s="192"/>
      <c r="OWZ288" s="192"/>
      <c r="OXA288" s="192"/>
      <c r="OXB288" s="192"/>
      <c r="OXC288" s="192"/>
      <c r="OXD288" s="192"/>
      <c r="OXE288" s="192"/>
      <c r="OXF288" s="192"/>
      <c r="OXG288" s="192"/>
      <c r="OXH288" s="192"/>
      <c r="OXI288" s="192"/>
      <c r="OXJ288" s="192"/>
      <c r="OXK288" s="192"/>
      <c r="OXL288" s="192"/>
      <c r="OXM288" s="192"/>
      <c r="OXN288" s="192"/>
      <c r="OXO288" s="192"/>
      <c r="OXP288" s="192"/>
      <c r="OXQ288" s="192"/>
      <c r="OXR288" s="192"/>
      <c r="OXS288" s="192"/>
      <c r="OXT288" s="192"/>
      <c r="OXU288" s="192"/>
      <c r="OXV288" s="192"/>
      <c r="OXW288" s="192"/>
      <c r="OXX288" s="192"/>
      <c r="OXY288" s="192"/>
      <c r="OXZ288" s="192"/>
      <c r="OYA288" s="192"/>
      <c r="OYB288" s="192"/>
      <c r="OYC288" s="192"/>
      <c r="OYD288" s="192"/>
      <c r="OYE288" s="192"/>
      <c r="OYF288" s="192"/>
      <c r="OYG288" s="192"/>
      <c r="OYH288" s="192"/>
      <c r="OYI288" s="192"/>
      <c r="OYJ288" s="192"/>
      <c r="OYK288" s="192"/>
      <c r="OYL288" s="192"/>
      <c r="OYM288" s="192"/>
      <c r="OYN288" s="192"/>
      <c r="OYO288" s="192"/>
      <c r="OYP288" s="192"/>
      <c r="OYQ288" s="192"/>
      <c r="OYR288" s="192"/>
      <c r="OYS288" s="192"/>
      <c r="OYT288" s="192"/>
      <c r="OYU288" s="192"/>
      <c r="OYV288" s="192"/>
      <c r="OYW288" s="192"/>
      <c r="OYX288" s="192"/>
      <c r="OYY288" s="192"/>
      <c r="OYZ288" s="192"/>
      <c r="OZA288" s="192"/>
      <c r="OZB288" s="192"/>
      <c r="OZC288" s="192"/>
      <c r="OZD288" s="192"/>
      <c r="OZE288" s="192"/>
      <c r="OZF288" s="192"/>
      <c r="OZG288" s="192"/>
      <c r="OZH288" s="192"/>
      <c r="OZI288" s="192"/>
      <c r="OZJ288" s="192"/>
      <c r="OZK288" s="192"/>
      <c r="OZL288" s="192"/>
      <c r="OZM288" s="192"/>
      <c r="OZN288" s="192"/>
      <c r="OZO288" s="192"/>
      <c r="OZP288" s="192"/>
      <c r="OZQ288" s="192"/>
      <c r="OZR288" s="192"/>
      <c r="OZS288" s="192"/>
      <c r="OZT288" s="192"/>
      <c r="OZU288" s="192"/>
      <c r="OZV288" s="192"/>
      <c r="OZW288" s="192"/>
      <c r="OZX288" s="192"/>
      <c r="OZY288" s="192"/>
      <c r="OZZ288" s="192"/>
      <c r="PAA288" s="192"/>
      <c r="PAB288" s="192"/>
      <c r="PAC288" s="192"/>
      <c r="PAD288" s="192"/>
      <c r="PAE288" s="192"/>
      <c r="PAF288" s="192"/>
      <c r="PAG288" s="192"/>
      <c r="PAH288" s="192"/>
      <c r="PAI288" s="192"/>
      <c r="PAJ288" s="192"/>
      <c r="PAK288" s="192"/>
      <c r="PAL288" s="192"/>
      <c r="PAM288" s="192"/>
      <c r="PAN288" s="192"/>
      <c r="PAO288" s="192"/>
      <c r="PAP288" s="192"/>
      <c r="PAQ288" s="192"/>
      <c r="PAR288" s="192"/>
      <c r="PAS288" s="192"/>
      <c r="PAT288" s="192"/>
      <c r="PAU288" s="192"/>
      <c r="PAV288" s="192"/>
      <c r="PAW288" s="192"/>
      <c r="PAX288" s="192"/>
      <c r="PAY288" s="192"/>
      <c r="PAZ288" s="192"/>
      <c r="PBA288" s="192"/>
      <c r="PBB288" s="192"/>
      <c r="PBC288" s="192"/>
      <c r="PBD288" s="192"/>
      <c r="PBE288" s="192"/>
      <c r="PBF288" s="192"/>
      <c r="PBG288" s="192"/>
      <c r="PBH288" s="192"/>
      <c r="PBI288" s="192"/>
      <c r="PBJ288" s="192"/>
      <c r="PBK288" s="192"/>
      <c r="PBL288" s="192"/>
      <c r="PBM288" s="192"/>
      <c r="PBN288" s="192"/>
      <c r="PBO288" s="192"/>
      <c r="PBP288" s="192"/>
      <c r="PBQ288" s="192"/>
      <c r="PBR288" s="192"/>
      <c r="PBS288" s="192"/>
      <c r="PBT288" s="192"/>
      <c r="PBU288" s="192"/>
      <c r="PBV288" s="192"/>
      <c r="PBW288" s="192"/>
      <c r="PBX288" s="192"/>
      <c r="PBY288" s="192"/>
      <c r="PBZ288" s="192"/>
      <c r="PCA288" s="192"/>
      <c r="PCB288" s="192"/>
      <c r="PCC288" s="192"/>
      <c r="PCD288" s="192"/>
      <c r="PCE288" s="192"/>
      <c r="PCF288" s="192"/>
      <c r="PCG288" s="192"/>
      <c r="PCH288" s="192"/>
      <c r="PCI288" s="192"/>
      <c r="PCJ288" s="192"/>
      <c r="PCK288" s="192"/>
      <c r="PCL288" s="192"/>
      <c r="PCM288" s="192"/>
      <c r="PCN288" s="192"/>
      <c r="PCO288" s="192"/>
      <c r="PCP288" s="192"/>
      <c r="PCQ288" s="192"/>
      <c r="PCR288" s="192"/>
      <c r="PCS288" s="192"/>
      <c r="PCT288" s="192"/>
      <c r="PCU288" s="192"/>
      <c r="PCV288" s="192"/>
      <c r="PCW288" s="192"/>
      <c r="PCX288" s="192"/>
      <c r="PCY288" s="192"/>
      <c r="PCZ288" s="192"/>
      <c r="PDA288" s="192"/>
      <c r="PDB288" s="192"/>
      <c r="PDC288" s="192"/>
      <c r="PDD288" s="192"/>
      <c r="PDE288" s="192"/>
      <c r="PDF288" s="192"/>
      <c r="PDG288" s="192"/>
      <c r="PDH288" s="192"/>
      <c r="PDI288" s="192"/>
      <c r="PDJ288" s="192"/>
      <c r="PDK288" s="192"/>
      <c r="PDL288" s="192"/>
      <c r="PDM288" s="192"/>
      <c r="PDN288" s="192"/>
      <c r="PDO288" s="192"/>
      <c r="PDP288" s="192"/>
      <c r="PDQ288" s="192"/>
      <c r="PDR288" s="192"/>
      <c r="PDS288" s="192"/>
      <c r="PDT288" s="192"/>
      <c r="PDU288" s="192"/>
      <c r="PDV288" s="192"/>
      <c r="PDW288" s="192"/>
      <c r="PDX288" s="192"/>
      <c r="PDY288" s="192"/>
      <c r="PDZ288" s="192"/>
      <c r="PEA288" s="192"/>
      <c r="PEB288" s="192"/>
      <c r="PEC288" s="192"/>
      <c r="PED288" s="192"/>
      <c r="PEE288" s="192"/>
      <c r="PEF288" s="192"/>
      <c r="PEG288" s="192"/>
      <c r="PEH288" s="192"/>
      <c r="PEI288" s="192"/>
      <c r="PEJ288" s="192"/>
      <c r="PEK288" s="192"/>
      <c r="PEL288" s="192"/>
      <c r="PEM288" s="192"/>
      <c r="PEN288" s="192"/>
      <c r="PEO288" s="192"/>
      <c r="PEP288" s="192"/>
      <c r="PEQ288" s="192"/>
      <c r="PER288" s="192"/>
      <c r="PES288" s="192"/>
      <c r="PET288" s="192"/>
      <c r="PEU288" s="192"/>
      <c r="PEV288" s="192"/>
      <c r="PEW288" s="192"/>
      <c r="PEX288" s="192"/>
      <c r="PEY288" s="192"/>
      <c r="PEZ288" s="192"/>
      <c r="PFA288" s="192"/>
      <c r="PFB288" s="192"/>
      <c r="PFC288" s="192"/>
      <c r="PFD288" s="192"/>
      <c r="PFE288" s="192"/>
      <c r="PFF288" s="192"/>
      <c r="PFG288" s="192"/>
      <c r="PFH288" s="192"/>
      <c r="PFI288" s="192"/>
      <c r="PFJ288" s="192"/>
      <c r="PFK288" s="192"/>
      <c r="PFL288" s="192"/>
      <c r="PFM288" s="192"/>
      <c r="PFN288" s="192"/>
      <c r="PFO288" s="192"/>
      <c r="PFP288" s="192"/>
      <c r="PFQ288" s="192"/>
      <c r="PFR288" s="192"/>
      <c r="PFS288" s="192"/>
      <c r="PFT288" s="192"/>
      <c r="PFU288" s="192"/>
      <c r="PFV288" s="192"/>
      <c r="PFW288" s="192"/>
      <c r="PFX288" s="192"/>
      <c r="PFY288" s="192"/>
      <c r="PFZ288" s="192"/>
      <c r="PGA288" s="192"/>
      <c r="PGB288" s="192"/>
      <c r="PGC288" s="192"/>
      <c r="PGD288" s="192"/>
      <c r="PGE288" s="192"/>
      <c r="PGF288" s="192"/>
      <c r="PGG288" s="192"/>
      <c r="PGH288" s="192"/>
      <c r="PGI288" s="192"/>
      <c r="PGJ288" s="192"/>
      <c r="PGK288" s="192"/>
      <c r="PGL288" s="192"/>
      <c r="PGM288" s="192"/>
      <c r="PGN288" s="192"/>
      <c r="PGO288" s="192"/>
      <c r="PGP288" s="192"/>
      <c r="PGQ288" s="192"/>
      <c r="PGR288" s="192"/>
      <c r="PGS288" s="192"/>
      <c r="PGT288" s="192"/>
      <c r="PGU288" s="192"/>
      <c r="PGV288" s="192"/>
      <c r="PGW288" s="192"/>
      <c r="PGX288" s="192"/>
      <c r="PGY288" s="192"/>
      <c r="PGZ288" s="192"/>
      <c r="PHA288" s="192"/>
      <c r="PHB288" s="192"/>
      <c r="PHC288" s="192"/>
      <c r="PHD288" s="192"/>
      <c r="PHE288" s="192"/>
      <c r="PHF288" s="192"/>
      <c r="PHG288" s="192"/>
      <c r="PHH288" s="192"/>
      <c r="PHI288" s="192"/>
      <c r="PHJ288" s="192"/>
      <c r="PHK288" s="192"/>
      <c r="PHL288" s="192"/>
      <c r="PHM288" s="192"/>
      <c r="PHN288" s="192"/>
      <c r="PHO288" s="192"/>
      <c r="PHP288" s="192"/>
      <c r="PHQ288" s="192"/>
      <c r="PHR288" s="192"/>
      <c r="PHS288" s="192"/>
      <c r="PHT288" s="192"/>
      <c r="PHU288" s="192"/>
      <c r="PHV288" s="192"/>
      <c r="PHW288" s="192"/>
      <c r="PHX288" s="192"/>
      <c r="PHY288" s="192"/>
      <c r="PHZ288" s="192"/>
      <c r="PIA288" s="192"/>
      <c r="PIB288" s="192"/>
      <c r="PIC288" s="192"/>
      <c r="PID288" s="192"/>
      <c r="PIE288" s="192"/>
      <c r="PIF288" s="192"/>
      <c r="PIG288" s="192"/>
      <c r="PIH288" s="192"/>
      <c r="PII288" s="192"/>
      <c r="PIJ288" s="192"/>
      <c r="PIK288" s="192"/>
      <c r="PIL288" s="192"/>
      <c r="PIM288" s="192"/>
      <c r="PIN288" s="192"/>
      <c r="PIO288" s="192"/>
      <c r="PIP288" s="192"/>
      <c r="PIQ288" s="192"/>
      <c r="PIR288" s="192"/>
      <c r="PIS288" s="192"/>
      <c r="PIT288" s="192"/>
      <c r="PIU288" s="192"/>
      <c r="PIV288" s="192"/>
      <c r="PIW288" s="192"/>
      <c r="PIX288" s="192"/>
      <c r="PIY288" s="192"/>
      <c r="PIZ288" s="192"/>
      <c r="PJA288" s="192"/>
      <c r="PJB288" s="192"/>
      <c r="PJC288" s="192"/>
      <c r="PJD288" s="192"/>
      <c r="PJE288" s="192"/>
      <c r="PJF288" s="192"/>
      <c r="PJG288" s="192"/>
      <c r="PJH288" s="192"/>
      <c r="PJI288" s="192"/>
      <c r="PJJ288" s="192"/>
      <c r="PJK288" s="192"/>
      <c r="PJL288" s="192"/>
      <c r="PJM288" s="192"/>
      <c r="PJN288" s="192"/>
      <c r="PJO288" s="192"/>
      <c r="PJP288" s="192"/>
      <c r="PJQ288" s="192"/>
      <c r="PJR288" s="192"/>
      <c r="PJS288" s="192"/>
      <c r="PJT288" s="192"/>
      <c r="PJU288" s="192"/>
      <c r="PJV288" s="192"/>
      <c r="PJW288" s="192"/>
      <c r="PJX288" s="192"/>
      <c r="PJY288" s="192"/>
      <c r="PJZ288" s="192"/>
      <c r="PKA288" s="192"/>
      <c r="PKB288" s="192"/>
      <c r="PKC288" s="192"/>
      <c r="PKD288" s="192"/>
      <c r="PKE288" s="192"/>
      <c r="PKF288" s="192"/>
      <c r="PKG288" s="192"/>
      <c r="PKH288" s="192"/>
      <c r="PKI288" s="192"/>
      <c r="PKJ288" s="192"/>
      <c r="PKK288" s="192"/>
      <c r="PKL288" s="192"/>
      <c r="PKM288" s="192"/>
      <c r="PKN288" s="192"/>
      <c r="PKO288" s="192"/>
      <c r="PKP288" s="192"/>
      <c r="PKQ288" s="192"/>
      <c r="PKR288" s="192"/>
      <c r="PKS288" s="192"/>
      <c r="PKT288" s="192"/>
      <c r="PKU288" s="192"/>
      <c r="PKV288" s="192"/>
      <c r="PKW288" s="192"/>
      <c r="PKX288" s="192"/>
      <c r="PKY288" s="192"/>
      <c r="PKZ288" s="192"/>
      <c r="PLA288" s="192"/>
      <c r="PLB288" s="192"/>
      <c r="PLC288" s="192"/>
      <c r="PLD288" s="192"/>
      <c r="PLE288" s="192"/>
      <c r="PLF288" s="192"/>
      <c r="PLG288" s="192"/>
      <c r="PLH288" s="192"/>
      <c r="PLI288" s="192"/>
      <c r="PLJ288" s="192"/>
      <c r="PLK288" s="192"/>
      <c r="PLL288" s="192"/>
      <c r="PLM288" s="192"/>
      <c r="PLN288" s="192"/>
      <c r="PLO288" s="192"/>
      <c r="PLP288" s="192"/>
      <c r="PLQ288" s="192"/>
      <c r="PLR288" s="192"/>
      <c r="PLS288" s="192"/>
      <c r="PLT288" s="192"/>
      <c r="PLU288" s="192"/>
      <c r="PLV288" s="192"/>
      <c r="PLW288" s="192"/>
      <c r="PLX288" s="192"/>
      <c r="PLY288" s="192"/>
      <c r="PLZ288" s="192"/>
      <c r="PMA288" s="192"/>
      <c r="PMB288" s="192"/>
      <c r="PMC288" s="192"/>
      <c r="PMD288" s="192"/>
      <c r="PME288" s="192"/>
      <c r="PMF288" s="192"/>
      <c r="PMG288" s="192"/>
      <c r="PMH288" s="192"/>
      <c r="PMI288" s="192"/>
      <c r="PMJ288" s="192"/>
      <c r="PMK288" s="192"/>
      <c r="PML288" s="192"/>
      <c r="PMM288" s="192"/>
      <c r="PMN288" s="192"/>
      <c r="PMO288" s="192"/>
      <c r="PMP288" s="192"/>
      <c r="PMQ288" s="192"/>
      <c r="PMR288" s="192"/>
      <c r="PMS288" s="192"/>
      <c r="PMT288" s="192"/>
      <c r="PMU288" s="192"/>
      <c r="PMV288" s="192"/>
      <c r="PMW288" s="192"/>
      <c r="PMX288" s="192"/>
      <c r="PMY288" s="192"/>
      <c r="PMZ288" s="192"/>
      <c r="PNA288" s="192"/>
      <c r="PNB288" s="192"/>
      <c r="PNC288" s="192"/>
      <c r="PND288" s="192"/>
      <c r="PNE288" s="192"/>
      <c r="PNF288" s="192"/>
      <c r="PNG288" s="192"/>
      <c r="PNH288" s="192"/>
      <c r="PNI288" s="192"/>
      <c r="PNJ288" s="192"/>
      <c r="PNK288" s="192"/>
      <c r="PNL288" s="192"/>
      <c r="PNM288" s="192"/>
      <c r="PNN288" s="192"/>
      <c r="PNO288" s="192"/>
      <c r="PNP288" s="192"/>
      <c r="PNQ288" s="192"/>
      <c r="PNR288" s="192"/>
      <c r="PNS288" s="192"/>
      <c r="PNT288" s="192"/>
      <c r="PNU288" s="192"/>
      <c r="PNV288" s="192"/>
      <c r="PNW288" s="192"/>
      <c r="PNX288" s="192"/>
      <c r="PNY288" s="192"/>
      <c r="PNZ288" s="192"/>
      <c r="POA288" s="192"/>
      <c r="POB288" s="192"/>
      <c r="POC288" s="192"/>
      <c r="POD288" s="192"/>
      <c r="POE288" s="192"/>
      <c r="POF288" s="192"/>
      <c r="POG288" s="192"/>
      <c r="POH288" s="192"/>
      <c r="POI288" s="192"/>
      <c r="POJ288" s="192"/>
      <c r="POK288" s="192"/>
      <c r="POL288" s="192"/>
      <c r="POM288" s="192"/>
      <c r="PON288" s="192"/>
      <c r="POO288" s="192"/>
      <c r="POP288" s="192"/>
      <c r="POQ288" s="192"/>
      <c r="POR288" s="192"/>
      <c r="POS288" s="192"/>
      <c r="POT288" s="192"/>
      <c r="POU288" s="192"/>
      <c r="POV288" s="192"/>
      <c r="POW288" s="192"/>
      <c r="POX288" s="192"/>
      <c r="POY288" s="192"/>
      <c r="POZ288" s="192"/>
      <c r="PPA288" s="192"/>
      <c r="PPB288" s="192"/>
      <c r="PPC288" s="192"/>
      <c r="PPD288" s="192"/>
      <c r="PPE288" s="192"/>
      <c r="PPF288" s="192"/>
      <c r="PPG288" s="192"/>
      <c r="PPH288" s="192"/>
      <c r="PPI288" s="192"/>
      <c r="PPJ288" s="192"/>
      <c r="PPK288" s="192"/>
      <c r="PPL288" s="192"/>
      <c r="PPM288" s="192"/>
      <c r="PPN288" s="192"/>
      <c r="PPO288" s="192"/>
      <c r="PPP288" s="192"/>
      <c r="PPQ288" s="192"/>
      <c r="PPR288" s="192"/>
      <c r="PPS288" s="192"/>
      <c r="PPT288" s="192"/>
      <c r="PPU288" s="192"/>
      <c r="PPV288" s="192"/>
      <c r="PPW288" s="192"/>
      <c r="PPX288" s="192"/>
      <c r="PPY288" s="192"/>
      <c r="PPZ288" s="192"/>
      <c r="PQA288" s="192"/>
      <c r="PQB288" s="192"/>
      <c r="PQC288" s="192"/>
      <c r="PQD288" s="192"/>
      <c r="PQE288" s="192"/>
      <c r="PQF288" s="192"/>
      <c r="PQG288" s="192"/>
      <c r="PQH288" s="192"/>
      <c r="PQI288" s="192"/>
      <c r="PQJ288" s="192"/>
      <c r="PQK288" s="192"/>
      <c r="PQL288" s="192"/>
      <c r="PQM288" s="192"/>
      <c r="PQN288" s="192"/>
      <c r="PQO288" s="192"/>
      <c r="PQP288" s="192"/>
      <c r="PQQ288" s="192"/>
      <c r="PQR288" s="192"/>
      <c r="PQS288" s="192"/>
      <c r="PQT288" s="192"/>
      <c r="PQU288" s="192"/>
      <c r="PQV288" s="192"/>
      <c r="PQW288" s="192"/>
      <c r="PQX288" s="192"/>
      <c r="PQY288" s="192"/>
      <c r="PQZ288" s="192"/>
      <c r="PRA288" s="192"/>
      <c r="PRB288" s="192"/>
      <c r="PRC288" s="192"/>
      <c r="PRD288" s="192"/>
      <c r="PRE288" s="192"/>
      <c r="PRF288" s="192"/>
      <c r="PRG288" s="192"/>
      <c r="PRH288" s="192"/>
      <c r="PRI288" s="192"/>
      <c r="PRJ288" s="192"/>
      <c r="PRK288" s="192"/>
      <c r="PRL288" s="192"/>
      <c r="PRM288" s="192"/>
      <c r="PRN288" s="192"/>
      <c r="PRO288" s="192"/>
      <c r="PRP288" s="192"/>
      <c r="PRQ288" s="192"/>
      <c r="PRR288" s="192"/>
      <c r="PRS288" s="192"/>
      <c r="PRT288" s="192"/>
      <c r="PRU288" s="192"/>
      <c r="PRV288" s="192"/>
      <c r="PRW288" s="192"/>
      <c r="PRX288" s="192"/>
      <c r="PRY288" s="192"/>
      <c r="PRZ288" s="192"/>
      <c r="PSA288" s="192"/>
      <c r="PSB288" s="192"/>
      <c r="PSC288" s="192"/>
      <c r="PSD288" s="192"/>
      <c r="PSE288" s="192"/>
      <c r="PSF288" s="192"/>
      <c r="PSG288" s="192"/>
      <c r="PSH288" s="192"/>
      <c r="PSI288" s="192"/>
      <c r="PSJ288" s="192"/>
      <c r="PSK288" s="192"/>
      <c r="PSL288" s="192"/>
      <c r="PSM288" s="192"/>
      <c r="PSN288" s="192"/>
      <c r="PSO288" s="192"/>
      <c r="PSP288" s="192"/>
      <c r="PSQ288" s="192"/>
      <c r="PSR288" s="192"/>
      <c r="PSS288" s="192"/>
      <c r="PST288" s="192"/>
      <c r="PSU288" s="192"/>
      <c r="PSV288" s="192"/>
      <c r="PSW288" s="192"/>
      <c r="PSX288" s="192"/>
      <c r="PSY288" s="192"/>
      <c r="PSZ288" s="192"/>
      <c r="PTA288" s="192"/>
      <c r="PTB288" s="192"/>
      <c r="PTC288" s="192"/>
      <c r="PTD288" s="192"/>
      <c r="PTE288" s="192"/>
      <c r="PTF288" s="192"/>
      <c r="PTG288" s="192"/>
      <c r="PTH288" s="192"/>
      <c r="PTI288" s="192"/>
      <c r="PTJ288" s="192"/>
      <c r="PTK288" s="192"/>
      <c r="PTL288" s="192"/>
      <c r="PTM288" s="192"/>
      <c r="PTN288" s="192"/>
      <c r="PTO288" s="192"/>
      <c r="PTP288" s="192"/>
      <c r="PTQ288" s="192"/>
      <c r="PTR288" s="192"/>
      <c r="PTS288" s="192"/>
      <c r="PTT288" s="192"/>
      <c r="PTU288" s="192"/>
      <c r="PTV288" s="192"/>
      <c r="PTW288" s="192"/>
      <c r="PTX288" s="192"/>
      <c r="PTY288" s="192"/>
      <c r="PTZ288" s="192"/>
      <c r="PUA288" s="192"/>
      <c r="PUB288" s="192"/>
      <c r="PUC288" s="192"/>
      <c r="PUD288" s="192"/>
      <c r="PUE288" s="192"/>
      <c r="PUF288" s="192"/>
      <c r="PUG288" s="192"/>
      <c r="PUH288" s="192"/>
      <c r="PUI288" s="192"/>
      <c r="PUJ288" s="192"/>
      <c r="PUK288" s="192"/>
      <c r="PUL288" s="192"/>
      <c r="PUM288" s="192"/>
      <c r="PUN288" s="192"/>
      <c r="PUO288" s="192"/>
      <c r="PUP288" s="192"/>
      <c r="PUQ288" s="192"/>
      <c r="PUR288" s="192"/>
      <c r="PUS288" s="192"/>
      <c r="PUT288" s="192"/>
      <c r="PUU288" s="192"/>
      <c r="PUV288" s="192"/>
      <c r="PUW288" s="192"/>
      <c r="PUX288" s="192"/>
      <c r="PUY288" s="192"/>
      <c r="PUZ288" s="192"/>
      <c r="PVA288" s="192"/>
      <c r="PVB288" s="192"/>
      <c r="PVC288" s="192"/>
      <c r="PVD288" s="192"/>
      <c r="PVE288" s="192"/>
      <c r="PVF288" s="192"/>
      <c r="PVG288" s="192"/>
      <c r="PVH288" s="192"/>
      <c r="PVI288" s="192"/>
      <c r="PVJ288" s="192"/>
      <c r="PVK288" s="192"/>
      <c r="PVL288" s="192"/>
      <c r="PVM288" s="192"/>
      <c r="PVN288" s="192"/>
      <c r="PVO288" s="192"/>
      <c r="PVP288" s="192"/>
      <c r="PVQ288" s="192"/>
      <c r="PVR288" s="192"/>
      <c r="PVS288" s="192"/>
      <c r="PVT288" s="192"/>
      <c r="PVU288" s="192"/>
      <c r="PVV288" s="192"/>
      <c r="PVW288" s="192"/>
      <c r="PVX288" s="192"/>
      <c r="PVY288" s="192"/>
      <c r="PVZ288" s="192"/>
      <c r="PWA288" s="192"/>
      <c r="PWB288" s="192"/>
      <c r="PWC288" s="192"/>
      <c r="PWD288" s="192"/>
      <c r="PWE288" s="192"/>
      <c r="PWF288" s="192"/>
      <c r="PWG288" s="192"/>
      <c r="PWH288" s="192"/>
      <c r="PWI288" s="192"/>
      <c r="PWJ288" s="192"/>
      <c r="PWK288" s="192"/>
      <c r="PWL288" s="192"/>
      <c r="PWM288" s="192"/>
      <c r="PWN288" s="192"/>
      <c r="PWO288" s="192"/>
      <c r="PWP288" s="192"/>
      <c r="PWQ288" s="192"/>
      <c r="PWR288" s="192"/>
      <c r="PWS288" s="192"/>
      <c r="PWT288" s="192"/>
      <c r="PWU288" s="192"/>
      <c r="PWV288" s="192"/>
      <c r="PWW288" s="192"/>
      <c r="PWX288" s="192"/>
      <c r="PWY288" s="192"/>
      <c r="PWZ288" s="192"/>
      <c r="PXA288" s="192"/>
      <c r="PXB288" s="192"/>
      <c r="PXC288" s="192"/>
      <c r="PXD288" s="192"/>
      <c r="PXE288" s="192"/>
      <c r="PXF288" s="192"/>
      <c r="PXG288" s="192"/>
      <c r="PXH288" s="192"/>
      <c r="PXI288" s="192"/>
      <c r="PXJ288" s="192"/>
      <c r="PXK288" s="192"/>
      <c r="PXL288" s="192"/>
      <c r="PXM288" s="192"/>
      <c r="PXN288" s="192"/>
      <c r="PXO288" s="192"/>
      <c r="PXP288" s="192"/>
      <c r="PXQ288" s="192"/>
      <c r="PXR288" s="192"/>
      <c r="PXS288" s="192"/>
      <c r="PXT288" s="192"/>
      <c r="PXU288" s="192"/>
      <c r="PXV288" s="192"/>
      <c r="PXW288" s="192"/>
      <c r="PXX288" s="192"/>
      <c r="PXY288" s="192"/>
      <c r="PXZ288" s="192"/>
      <c r="PYA288" s="192"/>
      <c r="PYB288" s="192"/>
      <c r="PYC288" s="192"/>
      <c r="PYD288" s="192"/>
      <c r="PYE288" s="192"/>
      <c r="PYF288" s="192"/>
      <c r="PYG288" s="192"/>
      <c r="PYH288" s="192"/>
      <c r="PYI288" s="192"/>
      <c r="PYJ288" s="192"/>
      <c r="PYK288" s="192"/>
      <c r="PYL288" s="192"/>
      <c r="PYM288" s="192"/>
      <c r="PYN288" s="192"/>
      <c r="PYO288" s="192"/>
      <c r="PYP288" s="192"/>
      <c r="PYQ288" s="192"/>
      <c r="PYR288" s="192"/>
      <c r="PYS288" s="192"/>
      <c r="PYT288" s="192"/>
      <c r="PYU288" s="192"/>
      <c r="PYV288" s="192"/>
      <c r="PYW288" s="192"/>
      <c r="PYX288" s="192"/>
      <c r="PYY288" s="192"/>
      <c r="PYZ288" s="192"/>
      <c r="PZA288" s="192"/>
      <c r="PZB288" s="192"/>
      <c r="PZC288" s="192"/>
      <c r="PZD288" s="192"/>
      <c r="PZE288" s="192"/>
      <c r="PZF288" s="192"/>
      <c r="PZG288" s="192"/>
      <c r="PZH288" s="192"/>
      <c r="PZI288" s="192"/>
      <c r="PZJ288" s="192"/>
      <c r="PZK288" s="192"/>
      <c r="PZL288" s="192"/>
      <c r="PZM288" s="192"/>
      <c r="PZN288" s="192"/>
      <c r="PZO288" s="192"/>
      <c r="PZP288" s="192"/>
      <c r="PZQ288" s="192"/>
      <c r="PZR288" s="192"/>
      <c r="PZS288" s="192"/>
      <c r="PZT288" s="192"/>
      <c r="PZU288" s="192"/>
      <c r="PZV288" s="192"/>
      <c r="PZW288" s="192"/>
      <c r="PZX288" s="192"/>
      <c r="PZY288" s="192"/>
      <c r="PZZ288" s="192"/>
      <c r="QAA288" s="192"/>
      <c r="QAB288" s="192"/>
      <c r="QAC288" s="192"/>
      <c r="QAD288" s="192"/>
      <c r="QAE288" s="192"/>
      <c r="QAF288" s="192"/>
      <c r="QAG288" s="192"/>
      <c r="QAH288" s="192"/>
      <c r="QAI288" s="192"/>
      <c r="QAJ288" s="192"/>
      <c r="QAK288" s="192"/>
      <c r="QAL288" s="192"/>
      <c r="QAM288" s="192"/>
      <c r="QAN288" s="192"/>
      <c r="QAO288" s="192"/>
      <c r="QAP288" s="192"/>
      <c r="QAQ288" s="192"/>
      <c r="QAR288" s="192"/>
      <c r="QAS288" s="192"/>
      <c r="QAT288" s="192"/>
      <c r="QAU288" s="192"/>
      <c r="QAV288" s="192"/>
      <c r="QAW288" s="192"/>
      <c r="QAX288" s="192"/>
      <c r="QAY288" s="192"/>
      <c r="QAZ288" s="192"/>
      <c r="QBA288" s="192"/>
      <c r="QBB288" s="192"/>
      <c r="QBC288" s="192"/>
      <c r="QBD288" s="192"/>
      <c r="QBE288" s="192"/>
      <c r="QBF288" s="192"/>
      <c r="QBG288" s="192"/>
      <c r="QBH288" s="192"/>
      <c r="QBI288" s="192"/>
      <c r="QBJ288" s="192"/>
      <c r="QBK288" s="192"/>
      <c r="QBL288" s="192"/>
      <c r="QBM288" s="192"/>
      <c r="QBN288" s="192"/>
      <c r="QBO288" s="192"/>
      <c r="QBP288" s="192"/>
      <c r="QBQ288" s="192"/>
      <c r="QBR288" s="192"/>
      <c r="QBS288" s="192"/>
      <c r="QBT288" s="192"/>
      <c r="QBU288" s="192"/>
      <c r="QBV288" s="192"/>
      <c r="QBW288" s="192"/>
      <c r="QBX288" s="192"/>
      <c r="QBY288" s="192"/>
      <c r="QBZ288" s="192"/>
      <c r="QCA288" s="192"/>
      <c r="QCB288" s="192"/>
      <c r="QCC288" s="192"/>
      <c r="QCD288" s="192"/>
      <c r="QCE288" s="192"/>
      <c r="QCF288" s="192"/>
      <c r="QCG288" s="192"/>
      <c r="QCH288" s="192"/>
      <c r="QCI288" s="192"/>
      <c r="QCJ288" s="192"/>
      <c r="QCK288" s="192"/>
      <c r="QCL288" s="192"/>
      <c r="QCM288" s="192"/>
      <c r="QCN288" s="192"/>
      <c r="QCO288" s="192"/>
      <c r="QCP288" s="192"/>
      <c r="QCQ288" s="192"/>
      <c r="QCR288" s="192"/>
      <c r="QCS288" s="192"/>
      <c r="QCT288" s="192"/>
      <c r="QCU288" s="192"/>
      <c r="QCV288" s="192"/>
      <c r="QCW288" s="192"/>
      <c r="QCX288" s="192"/>
      <c r="QCY288" s="192"/>
      <c r="QCZ288" s="192"/>
      <c r="QDA288" s="192"/>
      <c r="QDB288" s="192"/>
      <c r="QDC288" s="192"/>
      <c r="QDD288" s="192"/>
      <c r="QDE288" s="192"/>
      <c r="QDF288" s="192"/>
      <c r="QDG288" s="192"/>
      <c r="QDH288" s="192"/>
      <c r="QDI288" s="192"/>
      <c r="QDJ288" s="192"/>
      <c r="QDK288" s="192"/>
      <c r="QDL288" s="192"/>
      <c r="QDM288" s="192"/>
      <c r="QDN288" s="192"/>
      <c r="QDO288" s="192"/>
      <c r="QDP288" s="192"/>
      <c r="QDQ288" s="192"/>
      <c r="QDR288" s="192"/>
      <c r="QDS288" s="192"/>
      <c r="QDT288" s="192"/>
      <c r="QDU288" s="192"/>
      <c r="QDV288" s="192"/>
      <c r="QDW288" s="192"/>
      <c r="QDX288" s="192"/>
      <c r="QDY288" s="192"/>
      <c r="QDZ288" s="192"/>
      <c r="QEA288" s="192"/>
      <c r="QEB288" s="192"/>
      <c r="QEC288" s="192"/>
      <c r="QED288" s="192"/>
      <c r="QEE288" s="192"/>
      <c r="QEF288" s="192"/>
      <c r="QEG288" s="192"/>
      <c r="QEH288" s="192"/>
      <c r="QEI288" s="192"/>
      <c r="QEJ288" s="192"/>
      <c r="QEK288" s="192"/>
      <c r="QEL288" s="192"/>
      <c r="QEM288" s="192"/>
      <c r="QEN288" s="192"/>
      <c r="QEO288" s="192"/>
      <c r="QEP288" s="192"/>
      <c r="QEQ288" s="192"/>
      <c r="QER288" s="192"/>
      <c r="QES288" s="192"/>
      <c r="QET288" s="192"/>
      <c r="QEU288" s="192"/>
      <c r="QEV288" s="192"/>
      <c r="QEW288" s="192"/>
      <c r="QEX288" s="192"/>
      <c r="QEY288" s="192"/>
      <c r="QEZ288" s="192"/>
      <c r="QFA288" s="192"/>
      <c r="QFB288" s="192"/>
      <c r="QFC288" s="192"/>
      <c r="QFD288" s="192"/>
      <c r="QFE288" s="192"/>
      <c r="QFF288" s="192"/>
      <c r="QFG288" s="192"/>
      <c r="QFH288" s="192"/>
      <c r="QFI288" s="192"/>
      <c r="QFJ288" s="192"/>
      <c r="QFK288" s="192"/>
      <c r="QFL288" s="192"/>
      <c r="QFM288" s="192"/>
      <c r="QFN288" s="192"/>
      <c r="QFO288" s="192"/>
      <c r="QFP288" s="192"/>
      <c r="QFQ288" s="192"/>
      <c r="QFR288" s="192"/>
      <c r="QFS288" s="192"/>
      <c r="QFT288" s="192"/>
      <c r="QFU288" s="192"/>
      <c r="QFV288" s="192"/>
      <c r="QFW288" s="192"/>
      <c r="QFX288" s="192"/>
      <c r="QFY288" s="192"/>
      <c r="QFZ288" s="192"/>
      <c r="QGA288" s="192"/>
      <c r="QGB288" s="192"/>
      <c r="QGC288" s="192"/>
      <c r="QGD288" s="192"/>
      <c r="QGE288" s="192"/>
      <c r="QGF288" s="192"/>
      <c r="QGG288" s="192"/>
      <c r="QGH288" s="192"/>
      <c r="QGI288" s="192"/>
      <c r="QGJ288" s="192"/>
      <c r="QGK288" s="192"/>
      <c r="QGL288" s="192"/>
      <c r="QGM288" s="192"/>
      <c r="QGN288" s="192"/>
      <c r="QGO288" s="192"/>
      <c r="QGP288" s="192"/>
      <c r="QGQ288" s="192"/>
      <c r="QGR288" s="192"/>
      <c r="QGS288" s="192"/>
      <c r="QGT288" s="192"/>
      <c r="QGU288" s="192"/>
      <c r="QGV288" s="192"/>
      <c r="QGW288" s="192"/>
      <c r="QGX288" s="192"/>
      <c r="QGY288" s="192"/>
      <c r="QGZ288" s="192"/>
      <c r="QHA288" s="192"/>
      <c r="QHB288" s="192"/>
      <c r="QHC288" s="192"/>
      <c r="QHD288" s="192"/>
      <c r="QHE288" s="192"/>
      <c r="QHF288" s="192"/>
      <c r="QHG288" s="192"/>
      <c r="QHH288" s="192"/>
      <c r="QHI288" s="192"/>
      <c r="QHJ288" s="192"/>
      <c r="QHK288" s="192"/>
      <c r="QHL288" s="192"/>
      <c r="QHM288" s="192"/>
      <c r="QHN288" s="192"/>
      <c r="QHO288" s="192"/>
      <c r="QHP288" s="192"/>
      <c r="QHQ288" s="192"/>
      <c r="QHR288" s="192"/>
      <c r="QHS288" s="192"/>
      <c r="QHT288" s="192"/>
      <c r="QHU288" s="192"/>
      <c r="QHV288" s="192"/>
      <c r="QHW288" s="192"/>
      <c r="QHX288" s="192"/>
      <c r="QHY288" s="192"/>
      <c r="QHZ288" s="192"/>
      <c r="QIA288" s="192"/>
      <c r="QIB288" s="192"/>
      <c r="QIC288" s="192"/>
      <c r="QID288" s="192"/>
      <c r="QIE288" s="192"/>
      <c r="QIF288" s="192"/>
      <c r="QIG288" s="192"/>
      <c r="QIH288" s="192"/>
      <c r="QII288" s="192"/>
      <c r="QIJ288" s="192"/>
      <c r="QIK288" s="192"/>
      <c r="QIL288" s="192"/>
      <c r="QIM288" s="192"/>
      <c r="QIN288" s="192"/>
      <c r="QIO288" s="192"/>
      <c r="QIP288" s="192"/>
      <c r="QIQ288" s="192"/>
      <c r="QIR288" s="192"/>
      <c r="QIS288" s="192"/>
      <c r="QIT288" s="192"/>
      <c r="QIU288" s="192"/>
      <c r="QIV288" s="192"/>
      <c r="QIW288" s="192"/>
      <c r="QIX288" s="192"/>
      <c r="QIY288" s="192"/>
      <c r="QIZ288" s="192"/>
      <c r="QJA288" s="192"/>
      <c r="QJB288" s="192"/>
      <c r="QJC288" s="192"/>
      <c r="QJD288" s="192"/>
      <c r="QJE288" s="192"/>
      <c r="QJF288" s="192"/>
      <c r="QJG288" s="192"/>
      <c r="QJH288" s="192"/>
      <c r="QJI288" s="192"/>
      <c r="QJJ288" s="192"/>
      <c r="QJK288" s="192"/>
      <c r="QJL288" s="192"/>
      <c r="QJM288" s="192"/>
      <c r="QJN288" s="192"/>
      <c r="QJO288" s="192"/>
      <c r="QJP288" s="192"/>
      <c r="QJQ288" s="192"/>
      <c r="QJR288" s="192"/>
      <c r="QJS288" s="192"/>
      <c r="QJT288" s="192"/>
      <c r="QJU288" s="192"/>
      <c r="QJV288" s="192"/>
      <c r="QJW288" s="192"/>
      <c r="QJX288" s="192"/>
      <c r="QJY288" s="192"/>
      <c r="QJZ288" s="192"/>
      <c r="QKA288" s="192"/>
      <c r="QKB288" s="192"/>
      <c r="QKC288" s="192"/>
      <c r="QKD288" s="192"/>
      <c r="QKE288" s="192"/>
      <c r="QKF288" s="192"/>
      <c r="QKG288" s="192"/>
      <c r="QKH288" s="192"/>
      <c r="QKI288" s="192"/>
      <c r="QKJ288" s="192"/>
      <c r="QKK288" s="192"/>
      <c r="QKL288" s="192"/>
      <c r="QKM288" s="192"/>
      <c r="QKN288" s="192"/>
      <c r="QKO288" s="192"/>
      <c r="QKP288" s="192"/>
      <c r="QKQ288" s="192"/>
      <c r="QKR288" s="192"/>
      <c r="QKS288" s="192"/>
      <c r="QKT288" s="192"/>
      <c r="QKU288" s="192"/>
      <c r="QKV288" s="192"/>
      <c r="QKW288" s="192"/>
      <c r="QKX288" s="192"/>
      <c r="QKY288" s="192"/>
      <c r="QKZ288" s="192"/>
      <c r="QLA288" s="192"/>
      <c r="QLB288" s="192"/>
      <c r="QLC288" s="192"/>
      <c r="QLD288" s="192"/>
      <c r="QLE288" s="192"/>
      <c r="QLF288" s="192"/>
      <c r="QLG288" s="192"/>
      <c r="QLH288" s="192"/>
      <c r="QLI288" s="192"/>
      <c r="QLJ288" s="192"/>
      <c r="QLK288" s="192"/>
      <c r="QLL288" s="192"/>
      <c r="QLM288" s="192"/>
      <c r="QLN288" s="192"/>
      <c r="QLO288" s="192"/>
      <c r="QLP288" s="192"/>
      <c r="QLQ288" s="192"/>
      <c r="QLR288" s="192"/>
      <c r="QLS288" s="192"/>
      <c r="QLT288" s="192"/>
      <c r="QLU288" s="192"/>
      <c r="QLV288" s="192"/>
      <c r="QLW288" s="192"/>
      <c r="QLX288" s="192"/>
      <c r="QLY288" s="192"/>
      <c r="QLZ288" s="192"/>
      <c r="QMA288" s="192"/>
      <c r="QMB288" s="192"/>
      <c r="QMC288" s="192"/>
      <c r="QMD288" s="192"/>
      <c r="QME288" s="192"/>
      <c r="QMF288" s="192"/>
      <c r="QMG288" s="192"/>
      <c r="QMH288" s="192"/>
      <c r="QMI288" s="192"/>
      <c r="QMJ288" s="192"/>
      <c r="QMK288" s="192"/>
      <c r="QML288" s="192"/>
      <c r="QMM288" s="192"/>
      <c r="QMN288" s="192"/>
      <c r="QMO288" s="192"/>
      <c r="QMP288" s="192"/>
      <c r="QMQ288" s="192"/>
      <c r="QMR288" s="192"/>
      <c r="QMS288" s="192"/>
      <c r="QMT288" s="192"/>
      <c r="QMU288" s="192"/>
      <c r="QMV288" s="192"/>
      <c r="QMW288" s="192"/>
      <c r="QMX288" s="192"/>
      <c r="QMY288" s="192"/>
      <c r="QMZ288" s="192"/>
      <c r="QNA288" s="192"/>
      <c r="QNB288" s="192"/>
      <c r="QNC288" s="192"/>
      <c r="QND288" s="192"/>
      <c r="QNE288" s="192"/>
      <c r="QNF288" s="192"/>
      <c r="QNG288" s="192"/>
      <c r="QNH288" s="192"/>
      <c r="QNI288" s="192"/>
      <c r="QNJ288" s="192"/>
      <c r="QNK288" s="192"/>
      <c r="QNL288" s="192"/>
      <c r="QNM288" s="192"/>
      <c r="QNN288" s="192"/>
      <c r="QNO288" s="192"/>
      <c r="QNP288" s="192"/>
      <c r="QNQ288" s="192"/>
      <c r="QNR288" s="192"/>
      <c r="QNS288" s="192"/>
      <c r="QNT288" s="192"/>
      <c r="QNU288" s="192"/>
      <c r="QNV288" s="192"/>
      <c r="QNW288" s="192"/>
      <c r="QNX288" s="192"/>
      <c r="QNY288" s="192"/>
      <c r="QNZ288" s="192"/>
      <c r="QOA288" s="192"/>
      <c r="QOB288" s="192"/>
      <c r="QOC288" s="192"/>
      <c r="QOD288" s="192"/>
      <c r="QOE288" s="192"/>
      <c r="QOF288" s="192"/>
      <c r="QOG288" s="192"/>
      <c r="QOH288" s="192"/>
      <c r="QOI288" s="192"/>
      <c r="QOJ288" s="192"/>
      <c r="QOK288" s="192"/>
      <c r="QOL288" s="192"/>
      <c r="QOM288" s="192"/>
      <c r="QON288" s="192"/>
      <c r="QOO288" s="192"/>
      <c r="QOP288" s="192"/>
      <c r="QOQ288" s="192"/>
      <c r="QOR288" s="192"/>
      <c r="QOS288" s="192"/>
      <c r="QOT288" s="192"/>
      <c r="QOU288" s="192"/>
      <c r="QOV288" s="192"/>
      <c r="QOW288" s="192"/>
      <c r="QOX288" s="192"/>
      <c r="QOY288" s="192"/>
      <c r="QOZ288" s="192"/>
      <c r="QPA288" s="192"/>
      <c r="QPB288" s="192"/>
      <c r="QPC288" s="192"/>
      <c r="QPD288" s="192"/>
      <c r="QPE288" s="192"/>
      <c r="QPF288" s="192"/>
      <c r="QPG288" s="192"/>
      <c r="QPH288" s="192"/>
      <c r="QPI288" s="192"/>
      <c r="QPJ288" s="192"/>
      <c r="QPK288" s="192"/>
      <c r="QPL288" s="192"/>
      <c r="QPM288" s="192"/>
      <c r="QPN288" s="192"/>
      <c r="QPO288" s="192"/>
      <c r="QPP288" s="192"/>
      <c r="QPQ288" s="192"/>
      <c r="QPR288" s="192"/>
      <c r="QPS288" s="192"/>
      <c r="QPT288" s="192"/>
      <c r="QPU288" s="192"/>
      <c r="QPV288" s="192"/>
      <c r="QPW288" s="192"/>
      <c r="QPX288" s="192"/>
      <c r="QPY288" s="192"/>
      <c r="QPZ288" s="192"/>
      <c r="QQA288" s="192"/>
      <c r="QQB288" s="192"/>
      <c r="QQC288" s="192"/>
      <c r="QQD288" s="192"/>
      <c r="QQE288" s="192"/>
      <c r="QQF288" s="192"/>
      <c r="QQG288" s="192"/>
      <c r="QQH288" s="192"/>
      <c r="QQI288" s="192"/>
      <c r="QQJ288" s="192"/>
      <c r="QQK288" s="192"/>
      <c r="QQL288" s="192"/>
      <c r="QQM288" s="192"/>
      <c r="QQN288" s="192"/>
      <c r="QQO288" s="192"/>
      <c r="QQP288" s="192"/>
      <c r="QQQ288" s="192"/>
      <c r="QQR288" s="192"/>
      <c r="QQS288" s="192"/>
      <c r="QQT288" s="192"/>
      <c r="QQU288" s="192"/>
      <c r="QQV288" s="192"/>
      <c r="QQW288" s="192"/>
      <c r="QQX288" s="192"/>
      <c r="QQY288" s="192"/>
      <c r="QQZ288" s="192"/>
      <c r="QRA288" s="192"/>
      <c r="QRB288" s="192"/>
      <c r="QRC288" s="192"/>
      <c r="QRD288" s="192"/>
      <c r="QRE288" s="192"/>
      <c r="QRF288" s="192"/>
      <c r="QRG288" s="192"/>
      <c r="QRH288" s="192"/>
      <c r="QRI288" s="192"/>
      <c r="QRJ288" s="192"/>
      <c r="QRK288" s="192"/>
      <c r="QRL288" s="192"/>
      <c r="QRM288" s="192"/>
      <c r="QRN288" s="192"/>
      <c r="QRO288" s="192"/>
      <c r="QRP288" s="192"/>
      <c r="QRQ288" s="192"/>
      <c r="QRR288" s="192"/>
      <c r="QRS288" s="192"/>
      <c r="QRT288" s="192"/>
      <c r="QRU288" s="192"/>
      <c r="QRV288" s="192"/>
      <c r="QRW288" s="192"/>
      <c r="QRX288" s="192"/>
      <c r="QRY288" s="192"/>
      <c r="QRZ288" s="192"/>
      <c r="QSA288" s="192"/>
      <c r="QSB288" s="192"/>
      <c r="QSC288" s="192"/>
      <c r="QSD288" s="192"/>
      <c r="QSE288" s="192"/>
      <c r="QSF288" s="192"/>
      <c r="QSG288" s="192"/>
      <c r="QSH288" s="192"/>
      <c r="QSI288" s="192"/>
      <c r="QSJ288" s="192"/>
      <c r="QSK288" s="192"/>
      <c r="QSL288" s="192"/>
      <c r="QSM288" s="192"/>
      <c r="QSN288" s="192"/>
      <c r="QSO288" s="192"/>
      <c r="QSP288" s="192"/>
      <c r="QSQ288" s="192"/>
      <c r="QSR288" s="192"/>
      <c r="QSS288" s="192"/>
      <c r="QST288" s="192"/>
      <c r="QSU288" s="192"/>
      <c r="QSV288" s="192"/>
      <c r="QSW288" s="192"/>
      <c r="QSX288" s="192"/>
      <c r="QSY288" s="192"/>
      <c r="QSZ288" s="192"/>
      <c r="QTA288" s="192"/>
      <c r="QTB288" s="192"/>
      <c r="QTC288" s="192"/>
      <c r="QTD288" s="192"/>
      <c r="QTE288" s="192"/>
      <c r="QTF288" s="192"/>
      <c r="QTG288" s="192"/>
      <c r="QTH288" s="192"/>
      <c r="QTI288" s="192"/>
      <c r="QTJ288" s="192"/>
      <c r="QTK288" s="192"/>
      <c r="QTL288" s="192"/>
      <c r="QTM288" s="192"/>
      <c r="QTN288" s="192"/>
      <c r="QTO288" s="192"/>
      <c r="QTP288" s="192"/>
      <c r="QTQ288" s="192"/>
      <c r="QTR288" s="192"/>
      <c r="QTS288" s="192"/>
      <c r="QTT288" s="192"/>
      <c r="QTU288" s="192"/>
      <c r="QTV288" s="192"/>
      <c r="QTW288" s="192"/>
      <c r="QTX288" s="192"/>
      <c r="QTY288" s="192"/>
      <c r="QTZ288" s="192"/>
      <c r="QUA288" s="192"/>
      <c r="QUB288" s="192"/>
      <c r="QUC288" s="192"/>
      <c r="QUD288" s="192"/>
      <c r="QUE288" s="192"/>
      <c r="QUF288" s="192"/>
      <c r="QUG288" s="192"/>
      <c r="QUH288" s="192"/>
      <c r="QUI288" s="192"/>
      <c r="QUJ288" s="192"/>
      <c r="QUK288" s="192"/>
      <c r="QUL288" s="192"/>
      <c r="QUM288" s="192"/>
      <c r="QUN288" s="192"/>
      <c r="QUO288" s="192"/>
      <c r="QUP288" s="192"/>
      <c r="QUQ288" s="192"/>
      <c r="QUR288" s="192"/>
      <c r="QUS288" s="192"/>
      <c r="QUT288" s="192"/>
      <c r="QUU288" s="192"/>
      <c r="QUV288" s="192"/>
      <c r="QUW288" s="192"/>
      <c r="QUX288" s="192"/>
      <c r="QUY288" s="192"/>
      <c r="QUZ288" s="192"/>
      <c r="QVA288" s="192"/>
      <c r="QVB288" s="192"/>
      <c r="QVC288" s="192"/>
      <c r="QVD288" s="192"/>
      <c r="QVE288" s="192"/>
      <c r="QVF288" s="192"/>
      <c r="QVG288" s="192"/>
      <c r="QVH288" s="192"/>
      <c r="QVI288" s="192"/>
      <c r="QVJ288" s="192"/>
      <c r="QVK288" s="192"/>
      <c r="QVL288" s="192"/>
      <c r="QVM288" s="192"/>
      <c r="QVN288" s="192"/>
      <c r="QVO288" s="192"/>
      <c r="QVP288" s="192"/>
      <c r="QVQ288" s="192"/>
      <c r="QVR288" s="192"/>
      <c r="QVS288" s="192"/>
      <c r="QVT288" s="192"/>
      <c r="QVU288" s="192"/>
      <c r="QVV288" s="192"/>
      <c r="QVW288" s="192"/>
      <c r="QVX288" s="192"/>
      <c r="QVY288" s="192"/>
      <c r="QVZ288" s="192"/>
      <c r="QWA288" s="192"/>
      <c r="QWB288" s="192"/>
      <c r="QWC288" s="192"/>
      <c r="QWD288" s="192"/>
      <c r="QWE288" s="192"/>
      <c r="QWF288" s="192"/>
      <c r="QWG288" s="192"/>
      <c r="QWH288" s="192"/>
      <c r="QWI288" s="192"/>
      <c r="QWJ288" s="192"/>
      <c r="QWK288" s="192"/>
      <c r="QWL288" s="192"/>
      <c r="QWM288" s="192"/>
      <c r="QWN288" s="192"/>
      <c r="QWO288" s="192"/>
      <c r="QWP288" s="192"/>
      <c r="QWQ288" s="192"/>
      <c r="QWR288" s="192"/>
      <c r="QWS288" s="192"/>
      <c r="QWT288" s="192"/>
      <c r="QWU288" s="192"/>
      <c r="QWV288" s="192"/>
      <c r="QWW288" s="192"/>
      <c r="QWX288" s="192"/>
      <c r="QWY288" s="192"/>
      <c r="QWZ288" s="192"/>
      <c r="QXA288" s="192"/>
      <c r="QXB288" s="192"/>
      <c r="QXC288" s="192"/>
      <c r="QXD288" s="192"/>
      <c r="QXE288" s="192"/>
      <c r="QXF288" s="192"/>
      <c r="QXG288" s="192"/>
      <c r="QXH288" s="192"/>
      <c r="QXI288" s="192"/>
      <c r="QXJ288" s="192"/>
      <c r="QXK288" s="192"/>
      <c r="QXL288" s="192"/>
      <c r="QXM288" s="192"/>
      <c r="QXN288" s="192"/>
      <c r="QXO288" s="192"/>
      <c r="QXP288" s="192"/>
      <c r="QXQ288" s="192"/>
      <c r="QXR288" s="192"/>
      <c r="QXS288" s="192"/>
      <c r="QXT288" s="192"/>
      <c r="QXU288" s="192"/>
      <c r="QXV288" s="192"/>
      <c r="QXW288" s="192"/>
      <c r="QXX288" s="192"/>
      <c r="QXY288" s="192"/>
      <c r="QXZ288" s="192"/>
      <c r="QYA288" s="192"/>
      <c r="QYB288" s="192"/>
      <c r="QYC288" s="192"/>
      <c r="QYD288" s="192"/>
      <c r="QYE288" s="192"/>
      <c r="QYF288" s="192"/>
      <c r="QYG288" s="192"/>
      <c r="QYH288" s="192"/>
      <c r="QYI288" s="192"/>
      <c r="QYJ288" s="192"/>
      <c r="QYK288" s="192"/>
      <c r="QYL288" s="192"/>
      <c r="QYM288" s="192"/>
      <c r="QYN288" s="192"/>
      <c r="QYO288" s="192"/>
      <c r="QYP288" s="192"/>
      <c r="QYQ288" s="192"/>
      <c r="QYR288" s="192"/>
      <c r="QYS288" s="192"/>
      <c r="QYT288" s="192"/>
      <c r="QYU288" s="192"/>
      <c r="QYV288" s="192"/>
      <c r="QYW288" s="192"/>
      <c r="QYX288" s="192"/>
      <c r="QYY288" s="192"/>
      <c r="QYZ288" s="192"/>
      <c r="QZA288" s="192"/>
      <c r="QZB288" s="192"/>
      <c r="QZC288" s="192"/>
      <c r="QZD288" s="192"/>
      <c r="QZE288" s="192"/>
      <c r="QZF288" s="192"/>
      <c r="QZG288" s="192"/>
      <c r="QZH288" s="192"/>
      <c r="QZI288" s="192"/>
      <c r="QZJ288" s="192"/>
      <c r="QZK288" s="192"/>
      <c r="QZL288" s="192"/>
      <c r="QZM288" s="192"/>
      <c r="QZN288" s="192"/>
      <c r="QZO288" s="192"/>
      <c r="QZP288" s="192"/>
      <c r="QZQ288" s="192"/>
      <c r="QZR288" s="192"/>
      <c r="QZS288" s="192"/>
      <c r="QZT288" s="192"/>
      <c r="QZU288" s="192"/>
      <c r="QZV288" s="192"/>
      <c r="QZW288" s="192"/>
      <c r="QZX288" s="192"/>
      <c r="QZY288" s="192"/>
      <c r="QZZ288" s="192"/>
      <c r="RAA288" s="192"/>
      <c r="RAB288" s="192"/>
      <c r="RAC288" s="192"/>
      <c r="RAD288" s="192"/>
      <c r="RAE288" s="192"/>
      <c r="RAF288" s="192"/>
      <c r="RAG288" s="192"/>
      <c r="RAH288" s="192"/>
      <c r="RAI288" s="192"/>
      <c r="RAJ288" s="192"/>
      <c r="RAK288" s="192"/>
      <c r="RAL288" s="192"/>
      <c r="RAM288" s="192"/>
      <c r="RAN288" s="192"/>
      <c r="RAO288" s="192"/>
      <c r="RAP288" s="192"/>
      <c r="RAQ288" s="192"/>
      <c r="RAR288" s="192"/>
      <c r="RAS288" s="192"/>
      <c r="RAT288" s="192"/>
      <c r="RAU288" s="192"/>
      <c r="RAV288" s="192"/>
      <c r="RAW288" s="192"/>
      <c r="RAX288" s="192"/>
      <c r="RAY288" s="192"/>
      <c r="RAZ288" s="192"/>
      <c r="RBA288" s="192"/>
      <c r="RBB288" s="192"/>
      <c r="RBC288" s="192"/>
      <c r="RBD288" s="192"/>
      <c r="RBE288" s="192"/>
      <c r="RBF288" s="192"/>
      <c r="RBG288" s="192"/>
      <c r="RBH288" s="192"/>
      <c r="RBI288" s="192"/>
      <c r="RBJ288" s="192"/>
      <c r="RBK288" s="192"/>
      <c r="RBL288" s="192"/>
      <c r="RBM288" s="192"/>
      <c r="RBN288" s="192"/>
      <c r="RBO288" s="192"/>
      <c r="RBP288" s="192"/>
      <c r="RBQ288" s="192"/>
      <c r="RBR288" s="192"/>
      <c r="RBS288" s="192"/>
      <c r="RBT288" s="192"/>
      <c r="RBU288" s="192"/>
      <c r="RBV288" s="192"/>
      <c r="RBW288" s="192"/>
      <c r="RBX288" s="192"/>
      <c r="RBY288" s="192"/>
      <c r="RBZ288" s="192"/>
      <c r="RCA288" s="192"/>
      <c r="RCB288" s="192"/>
      <c r="RCC288" s="192"/>
      <c r="RCD288" s="192"/>
      <c r="RCE288" s="192"/>
      <c r="RCF288" s="192"/>
      <c r="RCG288" s="192"/>
      <c r="RCH288" s="192"/>
      <c r="RCI288" s="192"/>
      <c r="RCJ288" s="192"/>
      <c r="RCK288" s="192"/>
      <c r="RCL288" s="192"/>
      <c r="RCM288" s="192"/>
      <c r="RCN288" s="192"/>
      <c r="RCO288" s="192"/>
      <c r="RCP288" s="192"/>
      <c r="RCQ288" s="192"/>
      <c r="RCR288" s="192"/>
      <c r="RCS288" s="192"/>
      <c r="RCT288" s="192"/>
      <c r="RCU288" s="192"/>
      <c r="RCV288" s="192"/>
      <c r="RCW288" s="192"/>
      <c r="RCX288" s="192"/>
      <c r="RCY288" s="192"/>
      <c r="RCZ288" s="192"/>
      <c r="RDA288" s="192"/>
      <c r="RDB288" s="192"/>
      <c r="RDC288" s="192"/>
      <c r="RDD288" s="192"/>
      <c r="RDE288" s="192"/>
      <c r="RDF288" s="192"/>
      <c r="RDG288" s="192"/>
      <c r="RDH288" s="192"/>
      <c r="RDI288" s="192"/>
      <c r="RDJ288" s="192"/>
      <c r="RDK288" s="192"/>
      <c r="RDL288" s="192"/>
      <c r="RDM288" s="192"/>
      <c r="RDN288" s="192"/>
      <c r="RDO288" s="192"/>
      <c r="RDP288" s="192"/>
      <c r="RDQ288" s="192"/>
      <c r="RDR288" s="192"/>
      <c r="RDS288" s="192"/>
      <c r="RDT288" s="192"/>
      <c r="RDU288" s="192"/>
      <c r="RDV288" s="192"/>
      <c r="RDW288" s="192"/>
      <c r="RDX288" s="192"/>
      <c r="RDY288" s="192"/>
      <c r="RDZ288" s="192"/>
      <c r="REA288" s="192"/>
      <c r="REB288" s="192"/>
      <c r="REC288" s="192"/>
      <c r="RED288" s="192"/>
      <c r="REE288" s="192"/>
      <c r="REF288" s="192"/>
      <c r="REG288" s="192"/>
      <c r="REH288" s="192"/>
      <c r="REI288" s="192"/>
      <c r="REJ288" s="192"/>
      <c r="REK288" s="192"/>
      <c r="REL288" s="192"/>
      <c r="REM288" s="192"/>
      <c r="REN288" s="192"/>
      <c r="REO288" s="192"/>
      <c r="REP288" s="192"/>
      <c r="REQ288" s="192"/>
      <c r="RER288" s="192"/>
      <c r="RES288" s="192"/>
      <c r="RET288" s="192"/>
      <c r="REU288" s="192"/>
      <c r="REV288" s="192"/>
      <c r="REW288" s="192"/>
      <c r="REX288" s="192"/>
      <c r="REY288" s="192"/>
      <c r="REZ288" s="192"/>
      <c r="RFA288" s="192"/>
      <c r="RFB288" s="192"/>
      <c r="RFC288" s="192"/>
      <c r="RFD288" s="192"/>
      <c r="RFE288" s="192"/>
      <c r="RFF288" s="192"/>
      <c r="RFG288" s="192"/>
      <c r="RFH288" s="192"/>
      <c r="RFI288" s="192"/>
      <c r="RFJ288" s="192"/>
      <c r="RFK288" s="192"/>
      <c r="RFL288" s="192"/>
      <c r="RFM288" s="192"/>
      <c r="RFN288" s="192"/>
      <c r="RFO288" s="192"/>
      <c r="RFP288" s="192"/>
      <c r="RFQ288" s="192"/>
      <c r="RFR288" s="192"/>
      <c r="RFS288" s="192"/>
      <c r="RFT288" s="192"/>
      <c r="RFU288" s="192"/>
      <c r="RFV288" s="192"/>
      <c r="RFW288" s="192"/>
      <c r="RFX288" s="192"/>
      <c r="RFY288" s="192"/>
      <c r="RFZ288" s="192"/>
      <c r="RGA288" s="192"/>
      <c r="RGB288" s="192"/>
      <c r="RGC288" s="192"/>
      <c r="RGD288" s="192"/>
      <c r="RGE288" s="192"/>
      <c r="RGF288" s="192"/>
      <c r="RGG288" s="192"/>
      <c r="RGH288" s="192"/>
      <c r="RGI288" s="192"/>
      <c r="RGJ288" s="192"/>
      <c r="RGK288" s="192"/>
      <c r="RGL288" s="192"/>
      <c r="RGM288" s="192"/>
      <c r="RGN288" s="192"/>
      <c r="RGO288" s="192"/>
      <c r="RGP288" s="192"/>
      <c r="RGQ288" s="192"/>
      <c r="RGR288" s="192"/>
      <c r="RGS288" s="192"/>
      <c r="RGT288" s="192"/>
      <c r="RGU288" s="192"/>
      <c r="RGV288" s="192"/>
      <c r="RGW288" s="192"/>
      <c r="RGX288" s="192"/>
      <c r="RGY288" s="192"/>
      <c r="RGZ288" s="192"/>
      <c r="RHA288" s="192"/>
      <c r="RHB288" s="192"/>
      <c r="RHC288" s="192"/>
      <c r="RHD288" s="192"/>
      <c r="RHE288" s="192"/>
      <c r="RHF288" s="192"/>
      <c r="RHG288" s="192"/>
      <c r="RHH288" s="192"/>
      <c r="RHI288" s="192"/>
      <c r="RHJ288" s="192"/>
      <c r="RHK288" s="192"/>
      <c r="RHL288" s="192"/>
      <c r="RHM288" s="192"/>
      <c r="RHN288" s="192"/>
      <c r="RHO288" s="192"/>
      <c r="RHP288" s="192"/>
      <c r="RHQ288" s="192"/>
      <c r="RHR288" s="192"/>
      <c r="RHS288" s="192"/>
      <c r="RHT288" s="192"/>
      <c r="RHU288" s="192"/>
      <c r="RHV288" s="192"/>
      <c r="RHW288" s="192"/>
      <c r="RHX288" s="192"/>
      <c r="RHY288" s="192"/>
      <c r="RHZ288" s="192"/>
      <c r="RIA288" s="192"/>
      <c r="RIB288" s="192"/>
      <c r="RIC288" s="192"/>
      <c r="RID288" s="192"/>
      <c r="RIE288" s="192"/>
      <c r="RIF288" s="192"/>
      <c r="RIG288" s="192"/>
      <c r="RIH288" s="192"/>
      <c r="RII288" s="192"/>
      <c r="RIJ288" s="192"/>
      <c r="RIK288" s="192"/>
      <c r="RIL288" s="192"/>
      <c r="RIM288" s="192"/>
      <c r="RIN288" s="192"/>
      <c r="RIO288" s="192"/>
      <c r="RIP288" s="192"/>
      <c r="RIQ288" s="192"/>
      <c r="RIR288" s="192"/>
      <c r="RIS288" s="192"/>
      <c r="RIT288" s="192"/>
      <c r="RIU288" s="192"/>
      <c r="RIV288" s="192"/>
      <c r="RIW288" s="192"/>
      <c r="RIX288" s="192"/>
      <c r="RIY288" s="192"/>
      <c r="RIZ288" s="192"/>
      <c r="RJA288" s="192"/>
      <c r="RJB288" s="192"/>
      <c r="RJC288" s="192"/>
      <c r="RJD288" s="192"/>
      <c r="RJE288" s="192"/>
      <c r="RJF288" s="192"/>
      <c r="RJG288" s="192"/>
      <c r="RJH288" s="192"/>
      <c r="RJI288" s="192"/>
      <c r="RJJ288" s="192"/>
      <c r="RJK288" s="192"/>
      <c r="RJL288" s="192"/>
      <c r="RJM288" s="192"/>
      <c r="RJN288" s="192"/>
      <c r="RJO288" s="192"/>
      <c r="RJP288" s="192"/>
      <c r="RJQ288" s="192"/>
      <c r="RJR288" s="192"/>
      <c r="RJS288" s="192"/>
      <c r="RJT288" s="192"/>
      <c r="RJU288" s="192"/>
      <c r="RJV288" s="192"/>
      <c r="RJW288" s="192"/>
      <c r="RJX288" s="192"/>
      <c r="RJY288" s="192"/>
      <c r="RJZ288" s="192"/>
      <c r="RKA288" s="192"/>
      <c r="RKB288" s="192"/>
      <c r="RKC288" s="192"/>
      <c r="RKD288" s="192"/>
      <c r="RKE288" s="192"/>
      <c r="RKF288" s="192"/>
      <c r="RKG288" s="192"/>
      <c r="RKH288" s="192"/>
      <c r="RKI288" s="192"/>
      <c r="RKJ288" s="192"/>
      <c r="RKK288" s="192"/>
      <c r="RKL288" s="192"/>
      <c r="RKM288" s="192"/>
      <c r="RKN288" s="192"/>
      <c r="RKO288" s="192"/>
      <c r="RKP288" s="192"/>
      <c r="RKQ288" s="192"/>
      <c r="RKR288" s="192"/>
      <c r="RKS288" s="192"/>
      <c r="RKT288" s="192"/>
      <c r="RKU288" s="192"/>
      <c r="RKV288" s="192"/>
      <c r="RKW288" s="192"/>
      <c r="RKX288" s="192"/>
      <c r="RKY288" s="192"/>
      <c r="RKZ288" s="192"/>
      <c r="RLA288" s="192"/>
      <c r="RLB288" s="192"/>
      <c r="RLC288" s="192"/>
      <c r="RLD288" s="192"/>
      <c r="RLE288" s="192"/>
      <c r="RLF288" s="192"/>
      <c r="RLG288" s="192"/>
      <c r="RLH288" s="192"/>
      <c r="RLI288" s="192"/>
      <c r="RLJ288" s="192"/>
      <c r="RLK288" s="192"/>
      <c r="RLL288" s="192"/>
      <c r="RLM288" s="192"/>
      <c r="RLN288" s="192"/>
      <c r="RLO288" s="192"/>
      <c r="RLP288" s="192"/>
      <c r="RLQ288" s="192"/>
      <c r="RLR288" s="192"/>
      <c r="RLS288" s="192"/>
      <c r="RLT288" s="192"/>
      <c r="RLU288" s="192"/>
      <c r="RLV288" s="192"/>
      <c r="RLW288" s="192"/>
      <c r="RLX288" s="192"/>
      <c r="RLY288" s="192"/>
      <c r="RLZ288" s="192"/>
      <c r="RMA288" s="192"/>
      <c r="RMB288" s="192"/>
      <c r="RMC288" s="192"/>
      <c r="RMD288" s="192"/>
      <c r="RME288" s="192"/>
      <c r="RMF288" s="192"/>
      <c r="RMG288" s="192"/>
      <c r="RMH288" s="192"/>
      <c r="RMI288" s="192"/>
      <c r="RMJ288" s="192"/>
      <c r="RMK288" s="192"/>
      <c r="RML288" s="192"/>
      <c r="RMM288" s="192"/>
      <c r="RMN288" s="192"/>
      <c r="RMO288" s="192"/>
      <c r="RMP288" s="192"/>
      <c r="RMQ288" s="192"/>
      <c r="RMR288" s="192"/>
      <c r="RMS288" s="192"/>
      <c r="RMT288" s="192"/>
      <c r="RMU288" s="192"/>
      <c r="RMV288" s="192"/>
      <c r="RMW288" s="192"/>
      <c r="RMX288" s="192"/>
      <c r="RMY288" s="192"/>
      <c r="RMZ288" s="192"/>
      <c r="RNA288" s="192"/>
      <c r="RNB288" s="192"/>
      <c r="RNC288" s="192"/>
      <c r="RND288" s="192"/>
      <c r="RNE288" s="192"/>
      <c r="RNF288" s="192"/>
      <c r="RNG288" s="192"/>
      <c r="RNH288" s="192"/>
      <c r="RNI288" s="192"/>
      <c r="RNJ288" s="192"/>
      <c r="RNK288" s="192"/>
      <c r="RNL288" s="192"/>
      <c r="RNM288" s="192"/>
      <c r="RNN288" s="192"/>
      <c r="RNO288" s="192"/>
      <c r="RNP288" s="192"/>
      <c r="RNQ288" s="192"/>
      <c r="RNR288" s="192"/>
      <c r="RNS288" s="192"/>
      <c r="RNT288" s="192"/>
      <c r="RNU288" s="192"/>
      <c r="RNV288" s="192"/>
      <c r="RNW288" s="192"/>
      <c r="RNX288" s="192"/>
      <c r="RNY288" s="192"/>
      <c r="RNZ288" s="192"/>
      <c r="ROA288" s="192"/>
      <c r="ROB288" s="192"/>
      <c r="ROC288" s="192"/>
      <c r="ROD288" s="192"/>
      <c r="ROE288" s="192"/>
      <c r="ROF288" s="192"/>
      <c r="ROG288" s="192"/>
      <c r="ROH288" s="192"/>
      <c r="ROI288" s="192"/>
      <c r="ROJ288" s="192"/>
      <c r="ROK288" s="192"/>
      <c r="ROL288" s="192"/>
      <c r="ROM288" s="192"/>
      <c r="RON288" s="192"/>
      <c r="ROO288" s="192"/>
      <c r="ROP288" s="192"/>
      <c r="ROQ288" s="192"/>
      <c r="ROR288" s="192"/>
      <c r="ROS288" s="192"/>
      <c r="ROT288" s="192"/>
      <c r="ROU288" s="192"/>
      <c r="ROV288" s="192"/>
      <c r="ROW288" s="192"/>
      <c r="ROX288" s="192"/>
      <c r="ROY288" s="192"/>
      <c r="ROZ288" s="192"/>
      <c r="RPA288" s="192"/>
      <c r="RPB288" s="192"/>
      <c r="RPC288" s="192"/>
      <c r="RPD288" s="192"/>
      <c r="RPE288" s="192"/>
      <c r="RPF288" s="192"/>
      <c r="RPG288" s="192"/>
      <c r="RPH288" s="192"/>
      <c r="RPI288" s="192"/>
      <c r="RPJ288" s="192"/>
      <c r="RPK288" s="192"/>
      <c r="RPL288" s="192"/>
      <c r="RPM288" s="192"/>
      <c r="RPN288" s="192"/>
      <c r="RPO288" s="192"/>
      <c r="RPP288" s="192"/>
      <c r="RPQ288" s="192"/>
      <c r="RPR288" s="192"/>
      <c r="RPS288" s="192"/>
      <c r="RPT288" s="192"/>
      <c r="RPU288" s="192"/>
      <c r="RPV288" s="192"/>
      <c r="RPW288" s="192"/>
      <c r="RPX288" s="192"/>
      <c r="RPY288" s="192"/>
      <c r="RPZ288" s="192"/>
      <c r="RQA288" s="192"/>
      <c r="RQB288" s="192"/>
      <c r="RQC288" s="192"/>
      <c r="RQD288" s="192"/>
      <c r="RQE288" s="192"/>
      <c r="RQF288" s="192"/>
      <c r="RQG288" s="192"/>
      <c r="RQH288" s="192"/>
      <c r="RQI288" s="192"/>
      <c r="RQJ288" s="192"/>
      <c r="RQK288" s="192"/>
      <c r="RQL288" s="192"/>
      <c r="RQM288" s="192"/>
      <c r="RQN288" s="192"/>
      <c r="RQO288" s="192"/>
      <c r="RQP288" s="192"/>
      <c r="RQQ288" s="192"/>
      <c r="RQR288" s="192"/>
      <c r="RQS288" s="192"/>
      <c r="RQT288" s="192"/>
      <c r="RQU288" s="192"/>
      <c r="RQV288" s="192"/>
      <c r="RQW288" s="192"/>
      <c r="RQX288" s="192"/>
      <c r="RQY288" s="192"/>
      <c r="RQZ288" s="192"/>
      <c r="RRA288" s="192"/>
      <c r="RRB288" s="192"/>
      <c r="RRC288" s="192"/>
      <c r="RRD288" s="192"/>
      <c r="RRE288" s="192"/>
      <c r="RRF288" s="192"/>
      <c r="RRG288" s="192"/>
      <c r="RRH288" s="192"/>
      <c r="RRI288" s="192"/>
      <c r="RRJ288" s="192"/>
      <c r="RRK288" s="192"/>
      <c r="RRL288" s="192"/>
      <c r="RRM288" s="192"/>
      <c r="RRN288" s="192"/>
      <c r="RRO288" s="192"/>
      <c r="RRP288" s="192"/>
      <c r="RRQ288" s="192"/>
      <c r="RRR288" s="192"/>
      <c r="RRS288" s="192"/>
      <c r="RRT288" s="192"/>
      <c r="RRU288" s="192"/>
      <c r="RRV288" s="192"/>
      <c r="RRW288" s="192"/>
      <c r="RRX288" s="192"/>
      <c r="RRY288" s="192"/>
      <c r="RRZ288" s="192"/>
      <c r="RSA288" s="192"/>
      <c r="RSB288" s="192"/>
      <c r="RSC288" s="192"/>
      <c r="RSD288" s="192"/>
      <c r="RSE288" s="192"/>
      <c r="RSF288" s="192"/>
      <c r="RSG288" s="192"/>
      <c r="RSH288" s="192"/>
      <c r="RSI288" s="192"/>
      <c r="RSJ288" s="192"/>
      <c r="RSK288" s="192"/>
      <c r="RSL288" s="192"/>
      <c r="RSM288" s="192"/>
      <c r="RSN288" s="192"/>
      <c r="RSO288" s="192"/>
      <c r="RSP288" s="192"/>
      <c r="RSQ288" s="192"/>
      <c r="RSR288" s="192"/>
      <c r="RSS288" s="192"/>
      <c r="RST288" s="192"/>
      <c r="RSU288" s="192"/>
      <c r="RSV288" s="192"/>
      <c r="RSW288" s="192"/>
      <c r="RSX288" s="192"/>
      <c r="RSY288" s="192"/>
      <c r="RSZ288" s="192"/>
      <c r="RTA288" s="192"/>
      <c r="RTB288" s="192"/>
      <c r="RTC288" s="192"/>
      <c r="RTD288" s="192"/>
      <c r="RTE288" s="192"/>
      <c r="RTF288" s="192"/>
      <c r="RTG288" s="192"/>
      <c r="RTH288" s="192"/>
      <c r="RTI288" s="192"/>
      <c r="RTJ288" s="192"/>
      <c r="RTK288" s="192"/>
      <c r="RTL288" s="192"/>
      <c r="RTM288" s="192"/>
      <c r="RTN288" s="192"/>
      <c r="RTO288" s="192"/>
      <c r="RTP288" s="192"/>
      <c r="RTQ288" s="192"/>
      <c r="RTR288" s="192"/>
      <c r="RTS288" s="192"/>
      <c r="RTT288" s="192"/>
      <c r="RTU288" s="192"/>
      <c r="RTV288" s="192"/>
      <c r="RTW288" s="192"/>
      <c r="RTX288" s="192"/>
      <c r="RTY288" s="192"/>
      <c r="RTZ288" s="192"/>
      <c r="RUA288" s="192"/>
      <c r="RUB288" s="192"/>
      <c r="RUC288" s="192"/>
      <c r="RUD288" s="192"/>
      <c r="RUE288" s="192"/>
      <c r="RUF288" s="192"/>
      <c r="RUG288" s="192"/>
      <c r="RUH288" s="192"/>
      <c r="RUI288" s="192"/>
      <c r="RUJ288" s="192"/>
      <c r="RUK288" s="192"/>
      <c r="RUL288" s="192"/>
      <c r="RUM288" s="192"/>
      <c r="RUN288" s="192"/>
      <c r="RUO288" s="192"/>
      <c r="RUP288" s="192"/>
      <c r="RUQ288" s="192"/>
      <c r="RUR288" s="192"/>
      <c r="RUS288" s="192"/>
      <c r="RUT288" s="192"/>
      <c r="RUU288" s="192"/>
      <c r="RUV288" s="192"/>
      <c r="RUW288" s="192"/>
      <c r="RUX288" s="192"/>
      <c r="RUY288" s="192"/>
      <c r="RUZ288" s="192"/>
      <c r="RVA288" s="192"/>
      <c r="RVB288" s="192"/>
      <c r="RVC288" s="192"/>
      <c r="RVD288" s="192"/>
      <c r="RVE288" s="192"/>
      <c r="RVF288" s="192"/>
      <c r="RVG288" s="192"/>
      <c r="RVH288" s="192"/>
      <c r="RVI288" s="192"/>
      <c r="RVJ288" s="192"/>
      <c r="RVK288" s="192"/>
      <c r="RVL288" s="192"/>
      <c r="RVM288" s="192"/>
      <c r="RVN288" s="192"/>
      <c r="RVO288" s="192"/>
      <c r="RVP288" s="192"/>
      <c r="RVQ288" s="192"/>
      <c r="RVR288" s="192"/>
      <c r="RVS288" s="192"/>
      <c r="RVT288" s="192"/>
      <c r="RVU288" s="192"/>
      <c r="RVV288" s="192"/>
      <c r="RVW288" s="192"/>
      <c r="RVX288" s="192"/>
      <c r="RVY288" s="192"/>
      <c r="RVZ288" s="192"/>
      <c r="RWA288" s="192"/>
      <c r="RWB288" s="192"/>
      <c r="RWC288" s="192"/>
      <c r="RWD288" s="192"/>
      <c r="RWE288" s="192"/>
      <c r="RWF288" s="192"/>
      <c r="RWG288" s="192"/>
      <c r="RWH288" s="192"/>
      <c r="RWI288" s="192"/>
      <c r="RWJ288" s="192"/>
      <c r="RWK288" s="192"/>
      <c r="RWL288" s="192"/>
      <c r="RWM288" s="192"/>
      <c r="RWN288" s="192"/>
      <c r="RWO288" s="192"/>
      <c r="RWP288" s="192"/>
      <c r="RWQ288" s="192"/>
      <c r="RWR288" s="192"/>
      <c r="RWS288" s="192"/>
      <c r="RWT288" s="192"/>
      <c r="RWU288" s="192"/>
      <c r="RWV288" s="192"/>
      <c r="RWW288" s="192"/>
      <c r="RWX288" s="192"/>
      <c r="RWY288" s="192"/>
      <c r="RWZ288" s="192"/>
      <c r="RXA288" s="192"/>
      <c r="RXB288" s="192"/>
      <c r="RXC288" s="192"/>
      <c r="RXD288" s="192"/>
      <c r="RXE288" s="192"/>
      <c r="RXF288" s="192"/>
      <c r="RXG288" s="192"/>
      <c r="RXH288" s="192"/>
      <c r="RXI288" s="192"/>
      <c r="RXJ288" s="192"/>
      <c r="RXK288" s="192"/>
      <c r="RXL288" s="192"/>
      <c r="RXM288" s="192"/>
      <c r="RXN288" s="192"/>
      <c r="RXO288" s="192"/>
      <c r="RXP288" s="192"/>
      <c r="RXQ288" s="192"/>
      <c r="RXR288" s="192"/>
      <c r="RXS288" s="192"/>
      <c r="RXT288" s="192"/>
      <c r="RXU288" s="192"/>
      <c r="RXV288" s="192"/>
      <c r="RXW288" s="192"/>
      <c r="RXX288" s="192"/>
      <c r="RXY288" s="192"/>
      <c r="RXZ288" s="192"/>
      <c r="RYA288" s="192"/>
      <c r="RYB288" s="192"/>
      <c r="RYC288" s="192"/>
      <c r="RYD288" s="192"/>
      <c r="RYE288" s="192"/>
      <c r="RYF288" s="192"/>
      <c r="RYG288" s="192"/>
      <c r="RYH288" s="192"/>
      <c r="RYI288" s="192"/>
      <c r="RYJ288" s="192"/>
      <c r="RYK288" s="192"/>
      <c r="RYL288" s="192"/>
      <c r="RYM288" s="192"/>
      <c r="RYN288" s="192"/>
      <c r="RYO288" s="192"/>
      <c r="RYP288" s="192"/>
      <c r="RYQ288" s="192"/>
      <c r="RYR288" s="192"/>
      <c r="RYS288" s="192"/>
      <c r="RYT288" s="192"/>
      <c r="RYU288" s="192"/>
      <c r="RYV288" s="192"/>
      <c r="RYW288" s="192"/>
      <c r="RYX288" s="192"/>
      <c r="RYY288" s="192"/>
      <c r="RYZ288" s="192"/>
      <c r="RZA288" s="192"/>
      <c r="RZB288" s="192"/>
      <c r="RZC288" s="192"/>
      <c r="RZD288" s="192"/>
      <c r="RZE288" s="192"/>
      <c r="RZF288" s="192"/>
      <c r="RZG288" s="192"/>
      <c r="RZH288" s="192"/>
      <c r="RZI288" s="192"/>
      <c r="RZJ288" s="192"/>
      <c r="RZK288" s="192"/>
      <c r="RZL288" s="192"/>
      <c r="RZM288" s="192"/>
      <c r="RZN288" s="192"/>
      <c r="RZO288" s="192"/>
      <c r="RZP288" s="192"/>
      <c r="RZQ288" s="192"/>
      <c r="RZR288" s="192"/>
      <c r="RZS288" s="192"/>
      <c r="RZT288" s="192"/>
      <c r="RZU288" s="192"/>
      <c r="RZV288" s="192"/>
      <c r="RZW288" s="192"/>
      <c r="RZX288" s="192"/>
      <c r="RZY288" s="192"/>
      <c r="RZZ288" s="192"/>
      <c r="SAA288" s="192"/>
      <c r="SAB288" s="192"/>
      <c r="SAC288" s="192"/>
      <c r="SAD288" s="192"/>
      <c r="SAE288" s="192"/>
      <c r="SAF288" s="192"/>
      <c r="SAG288" s="192"/>
      <c r="SAH288" s="192"/>
      <c r="SAI288" s="192"/>
      <c r="SAJ288" s="192"/>
      <c r="SAK288" s="192"/>
      <c r="SAL288" s="192"/>
      <c r="SAM288" s="192"/>
      <c r="SAN288" s="192"/>
      <c r="SAO288" s="192"/>
      <c r="SAP288" s="192"/>
      <c r="SAQ288" s="192"/>
      <c r="SAR288" s="192"/>
      <c r="SAS288" s="192"/>
      <c r="SAT288" s="192"/>
      <c r="SAU288" s="192"/>
      <c r="SAV288" s="192"/>
      <c r="SAW288" s="192"/>
      <c r="SAX288" s="192"/>
      <c r="SAY288" s="192"/>
      <c r="SAZ288" s="192"/>
      <c r="SBA288" s="192"/>
      <c r="SBB288" s="192"/>
      <c r="SBC288" s="192"/>
      <c r="SBD288" s="192"/>
      <c r="SBE288" s="192"/>
      <c r="SBF288" s="192"/>
      <c r="SBG288" s="192"/>
      <c r="SBH288" s="192"/>
      <c r="SBI288" s="192"/>
      <c r="SBJ288" s="192"/>
      <c r="SBK288" s="192"/>
      <c r="SBL288" s="192"/>
      <c r="SBM288" s="192"/>
      <c r="SBN288" s="192"/>
      <c r="SBO288" s="192"/>
      <c r="SBP288" s="192"/>
      <c r="SBQ288" s="192"/>
      <c r="SBR288" s="192"/>
      <c r="SBS288" s="192"/>
      <c r="SBT288" s="192"/>
      <c r="SBU288" s="192"/>
      <c r="SBV288" s="192"/>
      <c r="SBW288" s="192"/>
      <c r="SBX288" s="192"/>
      <c r="SBY288" s="192"/>
      <c r="SBZ288" s="192"/>
      <c r="SCA288" s="192"/>
      <c r="SCB288" s="192"/>
      <c r="SCC288" s="192"/>
      <c r="SCD288" s="192"/>
      <c r="SCE288" s="192"/>
      <c r="SCF288" s="192"/>
      <c r="SCG288" s="192"/>
      <c r="SCH288" s="192"/>
      <c r="SCI288" s="192"/>
      <c r="SCJ288" s="192"/>
      <c r="SCK288" s="192"/>
      <c r="SCL288" s="192"/>
      <c r="SCM288" s="192"/>
      <c r="SCN288" s="192"/>
      <c r="SCO288" s="192"/>
      <c r="SCP288" s="192"/>
      <c r="SCQ288" s="192"/>
      <c r="SCR288" s="192"/>
      <c r="SCS288" s="192"/>
      <c r="SCT288" s="192"/>
      <c r="SCU288" s="192"/>
      <c r="SCV288" s="192"/>
      <c r="SCW288" s="192"/>
      <c r="SCX288" s="192"/>
      <c r="SCY288" s="192"/>
      <c r="SCZ288" s="192"/>
      <c r="SDA288" s="192"/>
      <c r="SDB288" s="192"/>
      <c r="SDC288" s="192"/>
      <c r="SDD288" s="192"/>
      <c r="SDE288" s="192"/>
      <c r="SDF288" s="192"/>
      <c r="SDG288" s="192"/>
      <c r="SDH288" s="192"/>
      <c r="SDI288" s="192"/>
      <c r="SDJ288" s="192"/>
      <c r="SDK288" s="192"/>
      <c r="SDL288" s="192"/>
      <c r="SDM288" s="192"/>
      <c r="SDN288" s="192"/>
      <c r="SDO288" s="192"/>
      <c r="SDP288" s="192"/>
      <c r="SDQ288" s="192"/>
      <c r="SDR288" s="192"/>
      <c r="SDS288" s="192"/>
      <c r="SDT288" s="192"/>
      <c r="SDU288" s="192"/>
      <c r="SDV288" s="192"/>
      <c r="SDW288" s="192"/>
      <c r="SDX288" s="192"/>
      <c r="SDY288" s="192"/>
      <c r="SDZ288" s="192"/>
      <c r="SEA288" s="192"/>
      <c r="SEB288" s="192"/>
      <c r="SEC288" s="192"/>
      <c r="SED288" s="192"/>
      <c r="SEE288" s="192"/>
      <c r="SEF288" s="192"/>
      <c r="SEG288" s="192"/>
      <c r="SEH288" s="192"/>
      <c r="SEI288" s="192"/>
      <c r="SEJ288" s="192"/>
      <c r="SEK288" s="192"/>
      <c r="SEL288" s="192"/>
      <c r="SEM288" s="192"/>
      <c r="SEN288" s="192"/>
      <c r="SEO288" s="192"/>
      <c r="SEP288" s="192"/>
      <c r="SEQ288" s="192"/>
      <c r="SER288" s="192"/>
      <c r="SES288" s="192"/>
      <c r="SET288" s="192"/>
      <c r="SEU288" s="192"/>
      <c r="SEV288" s="192"/>
      <c r="SEW288" s="192"/>
      <c r="SEX288" s="192"/>
      <c r="SEY288" s="192"/>
      <c r="SEZ288" s="192"/>
      <c r="SFA288" s="192"/>
      <c r="SFB288" s="192"/>
      <c r="SFC288" s="192"/>
      <c r="SFD288" s="192"/>
      <c r="SFE288" s="192"/>
      <c r="SFF288" s="192"/>
      <c r="SFG288" s="192"/>
      <c r="SFH288" s="192"/>
      <c r="SFI288" s="192"/>
      <c r="SFJ288" s="192"/>
      <c r="SFK288" s="192"/>
      <c r="SFL288" s="192"/>
      <c r="SFM288" s="192"/>
      <c r="SFN288" s="192"/>
      <c r="SFO288" s="192"/>
      <c r="SFP288" s="192"/>
      <c r="SFQ288" s="192"/>
      <c r="SFR288" s="192"/>
      <c r="SFS288" s="192"/>
      <c r="SFT288" s="192"/>
      <c r="SFU288" s="192"/>
      <c r="SFV288" s="192"/>
      <c r="SFW288" s="192"/>
      <c r="SFX288" s="192"/>
      <c r="SFY288" s="192"/>
      <c r="SFZ288" s="192"/>
      <c r="SGA288" s="192"/>
      <c r="SGB288" s="192"/>
      <c r="SGC288" s="192"/>
      <c r="SGD288" s="192"/>
      <c r="SGE288" s="192"/>
      <c r="SGF288" s="192"/>
      <c r="SGG288" s="192"/>
      <c r="SGH288" s="192"/>
      <c r="SGI288" s="192"/>
      <c r="SGJ288" s="192"/>
      <c r="SGK288" s="192"/>
      <c r="SGL288" s="192"/>
      <c r="SGM288" s="192"/>
      <c r="SGN288" s="192"/>
      <c r="SGO288" s="192"/>
      <c r="SGP288" s="192"/>
      <c r="SGQ288" s="192"/>
      <c r="SGR288" s="192"/>
      <c r="SGS288" s="192"/>
      <c r="SGT288" s="192"/>
      <c r="SGU288" s="192"/>
      <c r="SGV288" s="192"/>
      <c r="SGW288" s="192"/>
      <c r="SGX288" s="192"/>
      <c r="SGY288" s="192"/>
      <c r="SGZ288" s="192"/>
      <c r="SHA288" s="192"/>
      <c r="SHB288" s="192"/>
      <c r="SHC288" s="192"/>
      <c r="SHD288" s="192"/>
      <c r="SHE288" s="192"/>
      <c r="SHF288" s="192"/>
      <c r="SHG288" s="192"/>
      <c r="SHH288" s="192"/>
      <c r="SHI288" s="192"/>
      <c r="SHJ288" s="192"/>
      <c r="SHK288" s="192"/>
      <c r="SHL288" s="192"/>
      <c r="SHM288" s="192"/>
      <c r="SHN288" s="192"/>
      <c r="SHO288" s="192"/>
      <c r="SHP288" s="192"/>
      <c r="SHQ288" s="192"/>
      <c r="SHR288" s="192"/>
      <c r="SHS288" s="192"/>
      <c r="SHT288" s="192"/>
      <c r="SHU288" s="192"/>
      <c r="SHV288" s="192"/>
      <c r="SHW288" s="192"/>
      <c r="SHX288" s="192"/>
      <c r="SHY288" s="192"/>
      <c r="SHZ288" s="192"/>
      <c r="SIA288" s="192"/>
      <c r="SIB288" s="192"/>
      <c r="SIC288" s="192"/>
      <c r="SID288" s="192"/>
      <c r="SIE288" s="192"/>
      <c r="SIF288" s="192"/>
      <c r="SIG288" s="192"/>
      <c r="SIH288" s="192"/>
      <c r="SII288" s="192"/>
      <c r="SIJ288" s="192"/>
      <c r="SIK288" s="192"/>
      <c r="SIL288" s="192"/>
      <c r="SIM288" s="192"/>
      <c r="SIN288" s="192"/>
      <c r="SIO288" s="192"/>
      <c r="SIP288" s="192"/>
      <c r="SIQ288" s="192"/>
      <c r="SIR288" s="192"/>
      <c r="SIS288" s="192"/>
      <c r="SIT288" s="192"/>
      <c r="SIU288" s="192"/>
      <c r="SIV288" s="192"/>
      <c r="SIW288" s="192"/>
      <c r="SIX288" s="192"/>
      <c r="SIY288" s="192"/>
      <c r="SIZ288" s="192"/>
      <c r="SJA288" s="192"/>
      <c r="SJB288" s="192"/>
      <c r="SJC288" s="192"/>
      <c r="SJD288" s="192"/>
      <c r="SJE288" s="192"/>
      <c r="SJF288" s="192"/>
      <c r="SJG288" s="192"/>
      <c r="SJH288" s="192"/>
      <c r="SJI288" s="192"/>
      <c r="SJJ288" s="192"/>
      <c r="SJK288" s="192"/>
      <c r="SJL288" s="192"/>
      <c r="SJM288" s="192"/>
      <c r="SJN288" s="192"/>
      <c r="SJO288" s="192"/>
      <c r="SJP288" s="192"/>
      <c r="SJQ288" s="192"/>
      <c r="SJR288" s="192"/>
      <c r="SJS288" s="192"/>
      <c r="SJT288" s="192"/>
      <c r="SJU288" s="192"/>
      <c r="SJV288" s="192"/>
      <c r="SJW288" s="192"/>
      <c r="SJX288" s="192"/>
      <c r="SJY288" s="192"/>
      <c r="SJZ288" s="192"/>
      <c r="SKA288" s="192"/>
      <c r="SKB288" s="192"/>
      <c r="SKC288" s="192"/>
      <c r="SKD288" s="192"/>
      <c r="SKE288" s="192"/>
      <c r="SKF288" s="192"/>
      <c r="SKG288" s="192"/>
      <c r="SKH288" s="192"/>
      <c r="SKI288" s="192"/>
      <c r="SKJ288" s="192"/>
      <c r="SKK288" s="192"/>
      <c r="SKL288" s="192"/>
      <c r="SKM288" s="192"/>
      <c r="SKN288" s="192"/>
      <c r="SKO288" s="192"/>
      <c r="SKP288" s="192"/>
      <c r="SKQ288" s="192"/>
      <c r="SKR288" s="192"/>
      <c r="SKS288" s="192"/>
      <c r="SKT288" s="192"/>
      <c r="SKU288" s="192"/>
      <c r="SKV288" s="192"/>
      <c r="SKW288" s="192"/>
      <c r="SKX288" s="192"/>
      <c r="SKY288" s="192"/>
      <c r="SKZ288" s="192"/>
      <c r="SLA288" s="192"/>
      <c r="SLB288" s="192"/>
      <c r="SLC288" s="192"/>
      <c r="SLD288" s="192"/>
      <c r="SLE288" s="192"/>
      <c r="SLF288" s="192"/>
      <c r="SLG288" s="192"/>
      <c r="SLH288" s="192"/>
      <c r="SLI288" s="192"/>
      <c r="SLJ288" s="192"/>
      <c r="SLK288" s="192"/>
      <c r="SLL288" s="192"/>
      <c r="SLM288" s="192"/>
      <c r="SLN288" s="192"/>
      <c r="SLO288" s="192"/>
      <c r="SLP288" s="192"/>
      <c r="SLQ288" s="192"/>
      <c r="SLR288" s="192"/>
      <c r="SLS288" s="192"/>
      <c r="SLT288" s="192"/>
      <c r="SLU288" s="192"/>
      <c r="SLV288" s="192"/>
      <c r="SLW288" s="192"/>
      <c r="SLX288" s="192"/>
      <c r="SLY288" s="192"/>
      <c r="SLZ288" s="192"/>
      <c r="SMA288" s="192"/>
      <c r="SMB288" s="192"/>
      <c r="SMC288" s="192"/>
      <c r="SMD288" s="192"/>
      <c r="SME288" s="192"/>
      <c r="SMF288" s="192"/>
      <c r="SMG288" s="192"/>
      <c r="SMH288" s="192"/>
      <c r="SMI288" s="192"/>
      <c r="SMJ288" s="192"/>
      <c r="SMK288" s="192"/>
      <c r="SML288" s="192"/>
      <c r="SMM288" s="192"/>
      <c r="SMN288" s="192"/>
      <c r="SMO288" s="192"/>
      <c r="SMP288" s="192"/>
      <c r="SMQ288" s="192"/>
      <c r="SMR288" s="192"/>
      <c r="SMS288" s="192"/>
      <c r="SMT288" s="192"/>
      <c r="SMU288" s="192"/>
      <c r="SMV288" s="192"/>
      <c r="SMW288" s="192"/>
      <c r="SMX288" s="192"/>
      <c r="SMY288" s="192"/>
      <c r="SMZ288" s="192"/>
      <c r="SNA288" s="192"/>
      <c r="SNB288" s="192"/>
      <c r="SNC288" s="192"/>
      <c r="SND288" s="192"/>
      <c r="SNE288" s="192"/>
      <c r="SNF288" s="192"/>
      <c r="SNG288" s="192"/>
      <c r="SNH288" s="192"/>
      <c r="SNI288" s="192"/>
      <c r="SNJ288" s="192"/>
      <c r="SNK288" s="192"/>
      <c r="SNL288" s="192"/>
      <c r="SNM288" s="192"/>
      <c r="SNN288" s="192"/>
      <c r="SNO288" s="192"/>
      <c r="SNP288" s="192"/>
      <c r="SNQ288" s="192"/>
      <c r="SNR288" s="192"/>
      <c r="SNS288" s="192"/>
      <c r="SNT288" s="192"/>
      <c r="SNU288" s="192"/>
      <c r="SNV288" s="192"/>
      <c r="SNW288" s="192"/>
      <c r="SNX288" s="192"/>
      <c r="SNY288" s="192"/>
      <c r="SNZ288" s="192"/>
      <c r="SOA288" s="192"/>
      <c r="SOB288" s="192"/>
      <c r="SOC288" s="192"/>
      <c r="SOD288" s="192"/>
      <c r="SOE288" s="192"/>
      <c r="SOF288" s="192"/>
      <c r="SOG288" s="192"/>
      <c r="SOH288" s="192"/>
      <c r="SOI288" s="192"/>
      <c r="SOJ288" s="192"/>
      <c r="SOK288" s="192"/>
      <c r="SOL288" s="192"/>
      <c r="SOM288" s="192"/>
      <c r="SON288" s="192"/>
      <c r="SOO288" s="192"/>
      <c r="SOP288" s="192"/>
      <c r="SOQ288" s="192"/>
      <c r="SOR288" s="192"/>
      <c r="SOS288" s="192"/>
      <c r="SOT288" s="192"/>
      <c r="SOU288" s="192"/>
      <c r="SOV288" s="192"/>
      <c r="SOW288" s="192"/>
      <c r="SOX288" s="192"/>
      <c r="SOY288" s="192"/>
      <c r="SOZ288" s="192"/>
      <c r="SPA288" s="192"/>
      <c r="SPB288" s="192"/>
      <c r="SPC288" s="192"/>
      <c r="SPD288" s="192"/>
      <c r="SPE288" s="192"/>
      <c r="SPF288" s="192"/>
      <c r="SPG288" s="192"/>
      <c r="SPH288" s="192"/>
      <c r="SPI288" s="192"/>
      <c r="SPJ288" s="192"/>
      <c r="SPK288" s="192"/>
      <c r="SPL288" s="192"/>
      <c r="SPM288" s="192"/>
      <c r="SPN288" s="192"/>
      <c r="SPO288" s="192"/>
      <c r="SPP288" s="192"/>
      <c r="SPQ288" s="192"/>
      <c r="SPR288" s="192"/>
      <c r="SPS288" s="192"/>
      <c r="SPT288" s="192"/>
      <c r="SPU288" s="192"/>
      <c r="SPV288" s="192"/>
      <c r="SPW288" s="192"/>
      <c r="SPX288" s="192"/>
      <c r="SPY288" s="192"/>
      <c r="SPZ288" s="192"/>
      <c r="SQA288" s="192"/>
      <c r="SQB288" s="192"/>
      <c r="SQC288" s="192"/>
      <c r="SQD288" s="192"/>
      <c r="SQE288" s="192"/>
      <c r="SQF288" s="192"/>
      <c r="SQG288" s="192"/>
      <c r="SQH288" s="192"/>
      <c r="SQI288" s="192"/>
      <c r="SQJ288" s="192"/>
      <c r="SQK288" s="192"/>
      <c r="SQL288" s="192"/>
      <c r="SQM288" s="192"/>
      <c r="SQN288" s="192"/>
      <c r="SQO288" s="192"/>
      <c r="SQP288" s="192"/>
      <c r="SQQ288" s="192"/>
      <c r="SQR288" s="192"/>
      <c r="SQS288" s="192"/>
      <c r="SQT288" s="192"/>
      <c r="SQU288" s="192"/>
      <c r="SQV288" s="192"/>
      <c r="SQW288" s="192"/>
      <c r="SQX288" s="192"/>
      <c r="SQY288" s="192"/>
      <c r="SQZ288" s="192"/>
      <c r="SRA288" s="192"/>
      <c r="SRB288" s="192"/>
      <c r="SRC288" s="192"/>
      <c r="SRD288" s="192"/>
      <c r="SRE288" s="192"/>
      <c r="SRF288" s="192"/>
      <c r="SRG288" s="192"/>
      <c r="SRH288" s="192"/>
      <c r="SRI288" s="192"/>
      <c r="SRJ288" s="192"/>
      <c r="SRK288" s="192"/>
      <c r="SRL288" s="192"/>
      <c r="SRM288" s="192"/>
      <c r="SRN288" s="192"/>
      <c r="SRO288" s="192"/>
      <c r="SRP288" s="192"/>
      <c r="SRQ288" s="192"/>
      <c r="SRR288" s="192"/>
      <c r="SRS288" s="192"/>
      <c r="SRT288" s="192"/>
      <c r="SRU288" s="192"/>
      <c r="SRV288" s="192"/>
      <c r="SRW288" s="192"/>
      <c r="SRX288" s="192"/>
      <c r="SRY288" s="192"/>
      <c r="SRZ288" s="192"/>
      <c r="SSA288" s="192"/>
      <c r="SSB288" s="192"/>
      <c r="SSC288" s="192"/>
      <c r="SSD288" s="192"/>
      <c r="SSE288" s="192"/>
      <c r="SSF288" s="192"/>
      <c r="SSG288" s="192"/>
      <c r="SSH288" s="192"/>
      <c r="SSI288" s="192"/>
      <c r="SSJ288" s="192"/>
      <c r="SSK288" s="192"/>
      <c r="SSL288" s="192"/>
      <c r="SSM288" s="192"/>
      <c r="SSN288" s="192"/>
      <c r="SSO288" s="192"/>
      <c r="SSP288" s="192"/>
      <c r="SSQ288" s="192"/>
      <c r="SSR288" s="192"/>
      <c r="SSS288" s="192"/>
      <c r="SST288" s="192"/>
      <c r="SSU288" s="192"/>
      <c r="SSV288" s="192"/>
      <c r="SSW288" s="192"/>
      <c r="SSX288" s="192"/>
      <c r="SSY288" s="192"/>
      <c r="SSZ288" s="192"/>
      <c r="STA288" s="192"/>
      <c r="STB288" s="192"/>
      <c r="STC288" s="192"/>
      <c r="STD288" s="192"/>
      <c r="STE288" s="192"/>
      <c r="STF288" s="192"/>
      <c r="STG288" s="192"/>
      <c r="STH288" s="192"/>
      <c r="STI288" s="192"/>
      <c r="STJ288" s="192"/>
      <c r="STK288" s="192"/>
      <c r="STL288" s="192"/>
      <c r="STM288" s="192"/>
      <c r="STN288" s="192"/>
      <c r="STO288" s="192"/>
      <c r="STP288" s="192"/>
      <c r="STQ288" s="192"/>
      <c r="STR288" s="192"/>
      <c r="STS288" s="192"/>
      <c r="STT288" s="192"/>
      <c r="STU288" s="192"/>
      <c r="STV288" s="192"/>
      <c r="STW288" s="192"/>
      <c r="STX288" s="192"/>
      <c r="STY288" s="192"/>
      <c r="STZ288" s="192"/>
      <c r="SUA288" s="192"/>
      <c r="SUB288" s="192"/>
      <c r="SUC288" s="192"/>
      <c r="SUD288" s="192"/>
      <c r="SUE288" s="192"/>
      <c r="SUF288" s="192"/>
      <c r="SUG288" s="192"/>
      <c r="SUH288" s="192"/>
      <c r="SUI288" s="192"/>
      <c r="SUJ288" s="192"/>
      <c r="SUK288" s="192"/>
      <c r="SUL288" s="192"/>
      <c r="SUM288" s="192"/>
      <c r="SUN288" s="192"/>
      <c r="SUO288" s="192"/>
      <c r="SUP288" s="192"/>
      <c r="SUQ288" s="192"/>
      <c r="SUR288" s="192"/>
      <c r="SUS288" s="192"/>
      <c r="SUT288" s="192"/>
      <c r="SUU288" s="192"/>
      <c r="SUV288" s="192"/>
      <c r="SUW288" s="192"/>
      <c r="SUX288" s="192"/>
      <c r="SUY288" s="192"/>
      <c r="SUZ288" s="192"/>
      <c r="SVA288" s="192"/>
      <c r="SVB288" s="192"/>
      <c r="SVC288" s="192"/>
      <c r="SVD288" s="192"/>
      <c r="SVE288" s="192"/>
      <c r="SVF288" s="192"/>
      <c r="SVG288" s="192"/>
      <c r="SVH288" s="192"/>
      <c r="SVI288" s="192"/>
      <c r="SVJ288" s="192"/>
      <c r="SVK288" s="192"/>
      <c r="SVL288" s="192"/>
      <c r="SVM288" s="192"/>
      <c r="SVN288" s="192"/>
      <c r="SVO288" s="192"/>
      <c r="SVP288" s="192"/>
      <c r="SVQ288" s="192"/>
      <c r="SVR288" s="192"/>
      <c r="SVS288" s="192"/>
      <c r="SVT288" s="192"/>
      <c r="SVU288" s="192"/>
      <c r="SVV288" s="192"/>
      <c r="SVW288" s="192"/>
      <c r="SVX288" s="192"/>
      <c r="SVY288" s="192"/>
      <c r="SVZ288" s="192"/>
      <c r="SWA288" s="192"/>
      <c r="SWB288" s="192"/>
      <c r="SWC288" s="192"/>
      <c r="SWD288" s="192"/>
      <c r="SWE288" s="192"/>
      <c r="SWF288" s="192"/>
      <c r="SWG288" s="192"/>
      <c r="SWH288" s="192"/>
      <c r="SWI288" s="192"/>
      <c r="SWJ288" s="192"/>
      <c r="SWK288" s="192"/>
      <c r="SWL288" s="192"/>
      <c r="SWM288" s="192"/>
      <c r="SWN288" s="192"/>
      <c r="SWO288" s="192"/>
      <c r="SWP288" s="192"/>
      <c r="SWQ288" s="192"/>
      <c r="SWR288" s="192"/>
      <c r="SWS288" s="192"/>
      <c r="SWT288" s="192"/>
      <c r="SWU288" s="192"/>
      <c r="SWV288" s="192"/>
      <c r="SWW288" s="192"/>
      <c r="SWX288" s="192"/>
      <c r="SWY288" s="192"/>
      <c r="SWZ288" s="192"/>
      <c r="SXA288" s="192"/>
      <c r="SXB288" s="192"/>
      <c r="SXC288" s="192"/>
      <c r="SXD288" s="192"/>
      <c r="SXE288" s="192"/>
      <c r="SXF288" s="192"/>
      <c r="SXG288" s="192"/>
      <c r="SXH288" s="192"/>
      <c r="SXI288" s="192"/>
      <c r="SXJ288" s="192"/>
      <c r="SXK288" s="192"/>
      <c r="SXL288" s="192"/>
      <c r="SXM288" s="192"/>
      <c r="SXN288" s="192"/>
      <c r="SXO288" s="192"/>
      <c r="SXP288" s="192"/>
      <c r="SXQ288" s="192"/>
      <c r="SXR288" s="192"/>
      <c r="SXS288" s="192"/>
      <c r="SXT288" s="192"/>
      <c r="SXU288" s="192"/>
      <c r="SXV288" s="192"/>
      <c r="SXW288" s="192"/>
      <c r="SXX288" s="192"/>
      <c r="SXY288" s="192"/>
      <c r="SXZ288" s="192"/>
      <c r="SYA288" s="192"/>
      <c r="SYB288" s="192"/>
      <c r="SYC288" s="192"/>
      <c r="SYD288" s="192"/>
      <c r="SYE288" s="192"/>
      <c r="SYF288" s="192"/>
      <c r="SYG288" s="192"/>
      <c r="SYH288" s="192"/>
      <c r="SYI288" s="192"/>
      <c r="SYJ288" s="192"/>
      <c r="SYK288" s="192"/>
      <c r="SYL288" s="192"/>
      <c r="SYM288" s="192"/>
      <c r="SYN288" s="192"/>
      <c r="SYO288" s="192"/>
      <c r="SYP288" s="192"/>
      <c r="SYQ288" s="192"/>
      <c r="SYR288" s="192"/>
      <c r="SYS288" s="192"/>
      <c r="SYT288" s="192"/>
      <c r="SYU288" s="192"/>
      <c r="SYV288" s="192"/>
      <c r="SYW288" s="192"/>
      <c r="SYX288" s="192"/>
      <c r="SYY288" s="192"/>
      <c r="SYZ288" s="192"/>
      <c r="SZA288" s="192"/>
      <c r="SZB288" s="192"/>
      <c r="SZC288" s="192"/>
      <c r="SZD288" s="192"/>
      <c r="SZE288" s="192"/>
      <c r="SZF288" s="192"/>
      <c r="SZG288" s="192"/>
      <c r="SZH288" s="192"/>
      <c r="SZI288" s="192"/>
      <c r="SZJ288" s="192"/>
      <c r="SZK288" s="192"/>
      <c r="SZL288" s="192"/>
      <c r="SZM288" s="192"/>
      <c r="SZN288" s="192"/>
      <c r="SZO288" s="192"/>
      <c r="SZP288" s="192"/>
      <c r="SZQ288" s="192"/>
      <c r="SZR288" s="192"/>
      <c r="SZS288" s="192"/>
      <c r="SZT288" s="192"/>
      <c r="SZU288" s="192"/>
      <c r="SZV288" s="192"/>
      <c r="SZW288" s="192"/>
      <c r="SZX288" s="192"/>
      <c r="SZY288" s="192"/>
      <c r="SZZ288" s="192"/>
      <c r="TAA288" s="192"/>
      <c r="TAB288" s="192"/>
      <c r="TAC288" s="192"/>
      <c r="TAD288" s="192"/>
      <c r="TAE288" s="192"/>
      <c r="TAF288" s="192"/>
      <c r="TAG288" s="192"/>
      <c r="TAH288" s="192"/>
      <c r="TAI288" s="192"/>
      <c r="TAJ288" s="192"/>
      <c r="TAK288" s="192"/>
      <c r="TAL288" s="192"/>
      <c r="TAM288" s="192"/>
      <c r="TAN288" s="192"/>
      <c r="TAO288" s="192"/>
      <c r="TAP288" s="192"/>
      <c r="TAQ288" s="192"/>
      <c r="TAR288" s="192"/>
      <c r="TAS288" s="192"/>
      <c r="TAT288" s="192"/>
      <c r="TAU288" s="192"/>
      <c r="TAV288" s="192"/>
      <c r="TAW288" s="192"/>
      <c r="TAX288" s="192"/>
      <c r="TAY288" s="192"/>
      <c r="TAZ288" s="192"/>
      <c r="TBA288" s="192"/>
      <c r="TBB288" s="192"/>
      <c r="TBC288" s="192"/>
      <c r="TBD288" s="192"/>
      <c r="TBE288" s="192"/>
      <c r="TBF288" s="192"/>
      <c r="TBG288" s="192"/>
      <c r="TBH288" s="192"/>
      <c r="TBI288" s="192"/>
      <c r="TBJ288" s="192"/>
      <c r="TBK288" s="192"/>
      <c r="TBL288" s="192"/>
      <c r="TBM288" s="192"/>
      <c r="TBN288" s="192"/>
      <c r="TBO288" s="192"/>
      <c r="TBP288" s="192"/>
      <c r="TBQ288" s="192"/>
      <c r="TBR288" s="192"/>
      <c r="TBS288" s="192"/>
      <c r="TBT288" s="192"/>
      <c r="TBU288" s="192"/>
      <c r="TBV288" s="192"/>
      <c r="TBW288" s="192"/>
      <c r="TBX288" s="192"/>
      <c r="TBY288" s="192"/>
      <c r="TBZ288" s="192"/>
      <c r="TCA288" s="192"/>
      <c r="TCB288" s="192"/>
      <c r="TCC288" s="192"/>
      <c r="TCD288" s="192"/>
      <c r="TCE288" s="192"/>
      <c r="TCF288" s="192"/>
      <c r="TCG288" s="192"/>
      <c r="TCH288" s="192"/>
      <c r="TCI288" s="192"/>
      <c r="TCJ288" s="192"/>
      <c r="TCK288" s="192"/>
      <c r="TCL288" s="192"/>
      <c r="TCM288" s="192"/>
      <c r="TCN288" s="192"/>
      <c r="TCO288" s="192"/>
      <c r="TCP288" s="192"/>
      <c r="TCQ288" s="192"/>
      <c r="TCR288" s="192"/>
      <c r="TCS288" s="192"/>
      <c r="TCT288" s="192"/>
      <c r="TCU288" s="192"/>
      <c r="TCV288" s="192"/>
      <c r="TCW288" s="192"/>
      <c r="TCX288" s="192"/>
      <c r="TCY288" s="192"/>
      <c r="TCZ288" s="192"/>
      <c r="TDA288" s="192"/>
      <c r="TDB288" s="192"/>
      <c r="TDC288" s="192"/>
      <c r="TDD288" s="192"/>
      <c r="TDE288" s="192"/>
      <c r="TDF288" s="192"/>
      <c r="TDG288" s="192"/>
      <c r="TDH288" s="192"/>
      <c r="TDI288" s="192"/>
      <c r="TDJ288" s="192"/>
      <c r="TDK288" s="192"/>
      <c r="TDL288" s="192"/>
      <c r="TDM288" s="192"/>
      <c r="TDN288" s="192"/>
      <c r="TDO288" s="192"/>
      <c r="TDP288" s="192"/>
      <c r="TDQ288" s="192"/>
      <c r="TDR288" s="192"/>
      <c r="TDS288" s="192"/>
      <c r="TDT288" s="192"/>
      <c r="TDU288" s="192"/>
      <c r="TDV288" s="192"/>
      <c r="TDW288" s="192"/>
      <c r="TDX288" s="192"/>
      <c r="TDY288" s="192"/>
      <c r="TDZ288" s="192"/>
      <c r="TEA288" s="192"/>
      <c r="TEB288" s="192"/>
      <c r="TEC288" s="192"/>
      <c r="TED288" s="192"/>
      <c r="TEE288" s="192"/>
      <c r="TEF288" s="192"/>
      <c r="TEG288" s="192"/>
      <c r="TEH288" s="192"/>
      <c r="TEI288" s="192"/>
      <c r="TEJ288" s="192"/>
      <c r="TEK288" s="192"/>
      <c r="TEL288" s="192"/>
      <c r="TEM288" s="192"/>
      <c r="TEN288" s="192"/>
      <c r="TEO288" s="192"/>
      <c r="TEP288" s="192"/>
      <c r="TEQ288" s="192"/>
      <c r="TER288" s="192"/>
      <c r="TES288" s="192"/>
      <c r="TET288" s="192"/>
      <c r="TEU288" s="192"/>
      <c r="TEV288" s="192"/>
      <c r="TEW288" s="192"/>
      <c r="TEX288" s="192"/>
      <c r="TEY288" s="192"/>
      <c r="TEZ288" s="192"/>
      <c r="TFA288" s="192"/>
      <c r="TFB288" s="192"/>
      <c r="TFC288" s="192"/>
      <c r="TFD288" s="192"/>
      <c r="TFE288" s="192"/>
      <c r="TFF288" s="192"/>
      <c r="TFG288" s="192"/>
      <c r="TFH288" s="192"/>
      <c r="TFI288" s="192"/>
      <c r="TFJ288" s="192"/>
      <c r="TFK288" s="192"/>
      <c r="TFL288" s="192"/>
      <c r="TFM288" s="192"/>
      <c r="TFN288" s="192"/>
      <c r="TFO288" s="192"/>
      <c r="TFP288" s="192"/>
      <c r="TFQ288" s="192"/>
      <c r="TFR288" s="192"/>
      <c r="TFS288" s="192"/>
      <c r="TFT288" s="192"/>
      <c r="TFU288" s="192"/>
      <c r="TFV288" s="192"/>
      <c r="TFW288" s="192"/>
      <c r="TFX288" s="192"/>
      <c r="TFY288" s="192"/>
      <c r="TFZ288" s="192"/>
      <c r="TGA288" s="192"/>
      <c r="TGB288" s="192"/>
      <c r="TGC288" s="192"/>
      <c r="TGD288" s="192"/>
      <c r="TGE288" s="192"/>
      <c r="TGF288" s="192"/>
      <c r="TGG288" s="192"/>
      <c r="TGH288" s="192"/>
      <c r="TGI288" s="192"/>
      <c r="TGJ288" s="192"/>
      <c r="TGK288" s="192"/>
      <c r="TGL288" s="192"/>
      <c r="TGM288" s="192"/>
      <c r="TGN288" s="192"/>
      <c r="TGO288" s="192"/>
      <c r="TGP288" s="192"/>
      <c r="TGQ288" s="192"/>
      <c r="TGR288" s="192"/>
      <c r="TGS288" s="192"/>
      <c r="TGT288" s="192"/>
      <c r="TGU288" s="192"/>
      <c r="TGV288" s="192"/>
      <c r="TGW288" s="192"/>
      <c r="TGX288" s="192"/>
      <c r="TGY288" s="192"/>
      <c r="TGZ288" s="192"/>
      <c r="THA288" s="192"/>
      <c r="THB288" s="192"/>
      <c r="THC288" s="192"/>
      <c r="THD288" s="192"/>
      <c r="THE288" s="192"/>
      <c r="THF288" s="192"/>
      <c r="THG288" s="192"/>
      <c r="THH288" s="192"/>
      <c r="THI288" s="192"/>
      <c r="THJ288" s="192"/>
      <c r="THK288" s="192"/>
      <c r="THL288" s="192"/>
      <c r="THM288" s="192"/>
      <c r="THN288" s="192"/>
      <c r="THO288" s="192"/>
      <c r="THP288" s="192"/>
      <c r="THQ288" s="192"/>
      <c r="THR288" s="192"/>
      <c r="THS288" s="192"/>
      <c r="THT288" s="192"/>
      <c r="THU288" s="192"/>
      <c r="THV288" s="192"/>
      <c r="THW288" s="192"/>
      <c r="THX288" s="192"/>
      <c r="THY288" s="192"/>
      <c r="THZ288" s="192"/>
      <c r="TIA288" s="192"/>
      <c r="TIB288" s="192"/>
      <c r="TIC288" s="192"/>
      <c r="TID288" s="192"/>
      <c r="TIE288" s="192"/>
      <c r="TIF288" s="192"/>
      <c r="TIG288" s="192"/>
      <c r="TIH288" s="192"/>
      <c r="TII288" s="192"/>
      <c r="TIJ288" s="192"/>
      <c r="TIK288" s="192"/>
      <c r="TIL288" s="192"/>
      <c r="TIM288" s="192"/>
      <c r="TIN288" s="192"/>
      <c r="TIO288" s="192"/>
      <c r="TIP288" s="192"/>
      <c r="TIQ288" s="192"/>
      <c r="TIR288" s="192"/>
      <c r="TIS288" s="192"/>
      <c r="TIT288" s="192"/>
      <c r="TIU288" s="192"/>
      <c r="TIV288" s="192"/>
      <c r="TIW288" s="192"/>
      <c r="TIX288" s="192"/>
      <c r="TIY288" s="192"/>
      <c r="TIZ288" s="192"/>
      <c r="TJA288" s="192"/>
      <c r="TJB288" s="192"/>
      <c r="TJC288" s="192"/>
      <c r="TJD288" s="192"/>
      <c r="TJE288" s="192"/>
      <c r="TJF288" s="192"/>
      <c r="TJG288" s="192"/>
      <c r="TJH288" s="192"/>
      <c r="TJI288" s="192"/>
      <c r="TJJ288" s="192"/>
      <c r="TJK288" s="192"/>
      <c r="TJL288" s="192"/>
      <c r="TJM288" s="192"/>
      <c r="TJN288" s="192"/>
      <c r="TJO288" s="192"/>
      <c r="TJP288" s="192"/>
      <c r="TJQ288" s="192"/>
      <c r="TJR288" s="192"/>
      <c r="TJS288" s="192"/>
      <c r="TJT288" s="192"/>
      <c r="TJU288" s="192"/>
      <c r="TJV288" s="192"/>
      <c r="TJW288" s="192"/>
      <c r="TJX288" s="192"/>
      <c r="TJY288" s="192"/>
      <c r="TJZ288" s="192"/>
      <c r="TKA288" s="192"/>
      <c r="TKB288" s="192"/>
      <c r="TKC288" s="192"/>
      <c r="TKD288" s="192"/>
      <c r="TKE288" s="192"/>
      <c r="TKF288" s="192"/>
      <c r="TKG288" s="192"/>
      <c r="TKH288" s="192"/>
      <c r="TKI288" s="192"/>
      <c r="TKJ288" s="192"/>
      <c r="TKK288" s="192"/>
      <c r="TKL288" s="192"/>
      <c r="TKM288" s="192"/>
      <c r="TKN288" s="192"/>
      <c r="TKO288" s="192"/>
      <c r="TKP288" s="192"/>
      <c r="TKQ288" s="192"/>
      <c r="TKR288" s="192"/>
      <c r="TKS288" s="192"/>
      <c r="TKT288" s="192"/>
      <c r="TKU288" s="192"/>
      <c r="TKV288" s="192"/>
      <c r="TKW288" s="192"/>
      <c r="TKX288" s="192"/>
      <c r="TKY288" s="192"/>
      <c r="TKZ288" s="192"/>
      <c r="TLA288" s="192"/>
      <c r="TLB288" s="192"/>
      <c r="TLC288" s="192"/>
      <c r="TLD288" s="192"/>
      <c r="TLE288" s="192"/>
      <c r="TLF288" s="192"/>
      <c r="TLG288" s="192"/>
      <c r="TLH288" s="192"/>
      <c r="TLI288" s="192"/>
      <c r="TLJ288" s="192"/>
      <c r="TLK288" s="192"/>
      <c r="TLL288" s="192"/>
      <c r="TLM288" s="192"/>
      <c r="TLN288" s="192"/>
      <c r="TLO288" s="192"/>
      <c r="TLP288" s="192"/>
      <c r="TLQ288" s="192"/>
      <c r="TLR288" s="192"/>
      <c r="TLS288" s="192"/>
      <c r="TLT288" s="192"/>
      <c r="TLU288" s="192"/>
      <c r="TLV288" s="192"/>
      <c r="TLW288" s="192"/>
      <c r="TLX288" s="192"/>
      <c r="TLY288" s="192"/>
      <c r="TLZ288" s="192"/>
      <c r="TMA288" s="192"/>
      <c r="TMB288" s="192"/>
      <c r="TMC288" s="192"/>
      <c r="TMD288" s="192"/>
      <c r="TME288" s="192"/>
      <c r="TMF288" s="192"/>
      <c r="TMG288" s="192"/>
      <c r="TMH288" s="192"/>
      <c r="TMI288" s="192"/>
      <c r="TMJ288" s="192"/>
      <c r="TMK288" s="192"/>
      <c r="TML288" s="192"/>
      <c r="TMM288" s="192"/>
      <c r="TMN288" s="192"/>
      <c r="TMO288" s="192"/>
      <c r="TMP288" s="192"/>
      <c r="TMQ288" s="192"/>
      <c r="TMR288" s="192"/>
      <c r="TMS288" s="192"/>
      <c r="TMT288" s="192"/>
      <c r="TMU288" s="192"/>
      <c r="TMV288" s="192"/>
      <c r="TMW288" s="192"/>
      <c r="TMX288" s="192"/>
      <c r="TMY288" s="192"/>
      <c r="TMZ288" s="192"/>
      <c r="TNA288" s="192"/>
      <c r="TNB288" s="192"/>
      <c r="TNC288" s="192"/>
      <c r="TND288" s="192"/>
      <c r="TNE288" s="192"/>
      <c r="TNF288" s="192"/>
      <c r="TNG288" s="192"/>
      <c r="TNH288" s="192"/>
      <c r="TNI288" s="192"/>
      <c r="TNJ288" s="192"/>
      <c r="TNK288" s="192"/>
      <c r="TNL288" s="192"/>
      <c r="TNM288" s="192"/>
      <c r="TNN288" s="192"/>
      <c r="TNO288" s="192"/>
      <c r="TNP288" s="192"/>
      <c r="TNQ288" s="192"/>
      <c r="TNR288" s="192"/>
      <c r="TNS288" s="192"/>
      <c r="TNT288" s="192"/>
      <c r="TNU288" s="192"/>
      <c r="TNV288" s="192"/>
      <c r="TNW288" s="192"/>
      <c r="TNX288" s="192"/>
      <c r="TNY288" s="192"/>
      <c r="TNZ288" s="192"/>
      <c r="TOA288" s="192"/>
      <c r="TOB288" s="192"/>
      <c r="TOC288" s="192"/>
      <c r="TOD288" s="192"/>
      <c r="TOE288" s="192"/>
      <c r="TOF288" s="192"/>
      <c r="TOG288" s="192"/>
      <c r="TOH288" s="192"/>
      <c r="TOI288" s="192"/>
      <c r="TOJ288" s="192"/>
      <c r="TOK288" s="192"/>
      <c r="TOL288" s="192"/>
      <c r="TOM288" s="192"/>
      <c r="TON288" s="192"/>
      <c r="TOO288" s="192"/>
      <c r="TOP288" s="192"/>
      <c r="TOQ288" s="192"/>
      <c r="TOR288" s="192"/>
      <c r="TOS288" s="192"/>
      <c r="TOT288" s="192"/>
      <c r="TOU288" s="192"/>
      <c r="TOV288" s="192"/>
      <c r="TOW288" s="192"/>
      <c r="TOX288" s="192"/>
      <c r="TOY288" s="192"/>
      <c r="TOZ288" s="192"/>
      <c r="TPA288" s="192"/>
      <c r="TPB288" s="192"/>
      <c r="TPC288" s="192"/>
      <c r="TPD288" s="192"/>
      <c r="TPE288" s="192"/>
      <c r="TPF288" s="192"/>
      <c r="TPG288" s="192"/>
      <c r="TPH288" s="192"/>
      <c r="TPI288" s="192"/>
      <c r="TPJ288" s="192"/>
      <c r="TPK288" s="192"/>
      <c r="TPL288" s="192"/>
      <c r="TPM288" s="192"/>
      <c r="TPN288" s="192"/>
      <c r="TPO288" s="192"/>
      <c r="TPP288" s="192"/>
      <c r="TPQ288" s="192"/>
      <c r="TPR288" s="192"/>
      <c r="TPS288" s="192"/>
      <c r="TPT288" s="192"/>
      <c r="TPU288" s="192"/>
      <c r="TPV288" s="192"/>
      <c r="TPW288" s="192"/>
      <c r="TPX288" s="192"/>
      <c r="TPY288" s="192"/>
      <c r="TPZ288" s="192"/>
      <c r="TQA288" s="192"/>
      <c r="TQB288" s="192"/>
      <c r="TQC288" s="192"/>
      <c r="TQD288" s="192"/>
      <c r="TQE288" s="192"/>
      <c r="TQF288" s="192"/>
      <c r="TQG288" s="192"/>
      <c r="TQH288" s="192"/>
      <c r="TQI288" s="192"/>
      <c r="TQJ288" s="192"/>
      <c r="TQK288" s="192"/>
      <c r="TQL288" s="192"/>
      <c r="TQM288" s="192"/>
      <c r="TQN288" s="192"/>
      <c r="TQO288" s="192"/>
      <c r="TQP288" s="192"/>
      <c r="TQQ288" s="192"/>
      <c r="TQR288" s="192"/>
      <c r="TQS288" s="192"/>
      <c r="TQT288" s="192"/>
      <c r="TQU288" s="192"/>
      <c r="TQV288" s="192"/>
      <c r="TQW288" s="192"/>
      <c r="TQX288" s="192"/>
      <c r="TQY288" s="192"/>
      <c r="TQZ288" s="192"/>
      <c r="TRA288" s="192"/>
      <c r="TRB288" s="192"/>
      <c r="TRC288" s="192"/>
      <c r="TRD288" s="192"/>
      <c r="TRE288" s="192"/>
      <c r="TRF288" s="192"/>
      <c r="TRG288" s="192"/>
      <c r="TRH288" s="192"/>
      <c r="TRI288" s="192"/>
      <c r="TRJ288" s="192"/>
      <c r="TRK288" s="192"/>
      <c r="TRL288" s="192"/>
      <c r="TRM288" s="192"/>
      <c r="TRN288" s="192"/>
      <c r="TRO288" s="192"/>
      <c r="TRP288" s="192"/>
      <c r="TRQ288" s="192"/>
      <c r="TRR288" s="192"/>
      <c r="TRS288" s="192"/>
      <c r="TRT288" s="192"/>
      <c r="TRU288" s="192"/>
      <c r="TRV288" s="192"/>
      <c r="TRW288" s="192"/>
      <c r="TRX288" s="192"/>
      <c r="TRY288" s="192"/>
      <c r="TRZ288" s="192"/>
      <c r="TSA288" s="192"/>
      <c r="TSB288" s="192"/>
      <c r="TSC288" s="192"/>
      <c r="TSD288" s="192"/>
      <c r="TSE288" s="192"/>
      <c r="TSF288" s="192"/>
      <c r="TSG288" s="192"/>
      <c r="TSH288" s="192"/>
      <c r="TSI288" s="192"/>
      <c r="TSJ288" s="192"/>
      <c r="TSK288" s="192"/>
      <c r="TSL288" s="192"/>
      <c r="TSM288" s="192"/>
      <c r="TSN288" s="192"/>
      <c r="TSO288" s="192"/>
      <c r="TSP288" s="192"/>
      <c r="TSQ288" s="192"/>
      <c r="TSR288" s="192"/>
      <c r="TSS288" s="192"/>
      <c r="TST288" s="192"/>
      <c r="TSU288" s="192"/>
      <c r="TSV288" s="192"/>
      <c r="TSW288" s="192"/>
      <c r="TSX288" s="192"/>
      <c r="TSY288" s="192"/>
      <c r="TSZ288" s="192"/>
      <c r="TTA288" s="192"/>
      <c r="TTB288" s="192"/>
      <c r="TTC288" s="192"/>
      <c r="TTD288" s="192"/>
      <c r="TTE288" s="192"/>
      <c r="TTF288" s="192"/>
      <c r="TTG288" s="192"/>
      <c r="TTH288" s="192"/>
      <c r="TTI288" s="192"/>
      <c r="TTJ288" s="192"/>
      <c r="TTK288" s="192"/>
      <c r="TTL288" s="192"/>
      <c r="TTM288" s="192"/>
      <c r="TTN288" s="192"/>
      <c r="TTO288" s="192"/>
      <c r="TTP288" s="192"/>
      <c r="TTQ288" s="192"/>
      <c r="TTR288" s="192"/>
      <c r="TTS288" s="192"/>
      <c r="TTT288" s="192"/>
      <c r="TTU288" s="192"/>
      <c r="TTV288" s="192"/>
      <c r="TTW288" s="192"/>
      <c r="TTX288" s="192"/>
      <c r="TTY288" s="192"/>
      <c r="TTZ288" s="192"/>
      <c r="TUA288" s="192"/>
      <c r="TUB288" s="192"/>
      <c r="TUC288" s="192"/>
      <c r="TUD288" s="192"/>
      <c r="TUE288" s="192"/>
      <c r="TUF288" s="192"/>
      <c r="TUG288" s="192"/>
      <c r="TUH288" s="192"/>
      <c r="TUI288" s="192"/>
      <c r="TUJ288" s="192"/>
      <c r="TUK288" s="192"/>
      <c r="TUL288" s="192"/>
      <c r="TUM288" s="192"/>
      <c r="TUN288" s="192"/>
      <c r="TUO288" s="192"/>
      <c r="TUP288" s="192"/>
      <c r="TUQ288" s="192"/>
      <c r="TUR288" s="192"/>
      <c r="TUS288" s="192"/>
      <c r="TUT288" s="192"/>
      <c r="TUU288" s="192"/>
      <c r="TUV288" s="192"/>
      <c r="TUW288" s="192"/>
      <c r="TUX288" s="192"/>
      <c r="TUY288" s="192"/>
      <c r="TUZ288" s="192"/>
      <c r="TVA288" s="192"/>
      <c r="TVB288" s="192"/>
      <c r="TVC288" s="192"/>
      <c r="TVD288" s="192"/>
      <c r="TVE288" s="192"/>
      <c r="TVF288" s="192"/>
      <c r="TVG288" s="192"/>
      <c r="TVH288" s="192"/>
      <c r="TVI288" s="192"/>
      <c r="TVJ288" s="192"/>
      <c r="TVK288" s="192"/>
      <c r="TVL288" s="192"/>
      <c r="TVM288" s="192"/>
      <c r="TVN288" s="192"/>
      <c r="TVO288" s="192"/>
      <c r="TVP288" s="192"/>
      <c r="TVQ288" s="192"/>
      <c r="TVR288" s="192"/>
      <c r="TVS288" s="192"/>
      <c r="TVT288" s="192"/>
      <c r="TVU288" s="192"/>
      <c r="TVV288" s="192"/>
      <c r="TVW288" s="192"/>
      <c r="TVX288" s="192"/>
      <c r="TVY288" s="192"/>
      <c r="TVZ288" s="192"/>
      <c r="TWA288" s="192"/>
      <c r="TWB288" s="192"/>
      <c r="TWC288" s="192"/>
      <c r="TWD288" s="192"/>
      <c r="TWE288" s="192"/>
      <c r="TWF288" s="192"/>
      <c r="TWG288" s="192"/>
      <c r="TWH288" s="192"/>
      <c r="TWI288" s="192"/>
      <c r="TWJ288" s="192"/>
      <c r="TWK288" s="192"/>
      <c r="TWL288" s="192"/>
      <c r="TWM288" s="192"/>
      <c r="TWN288" s="192"/>
      <c r="TWO288" s="192"/>
      <c r="TWP288" s="192"/>
      <c r="TWQ288" s="192"/>
      <c r="TWR288" s="192"/>
      <c r="TWS288" s="192"/>
      <c r="TWT288" s="192"/>
      <c r="TWU288" s="192"/>
      <c r="TWV288" s="192"/>
      <c r="TWW288" s="192"/>
      <c r="TWX288" s="192"/>
      <c r="TWY288" s="192"/>
      <c r="TWZ288" s="192"/>
      <c r="TXA288" s="192"/>
      <c r="TXB288" s="192"/>
      <c r="TXC288" s="192"/>
      <c r="TXD288" s="192"/>
      <c r="TXE288" s="192"/>
      <c r="TXF288" s="192"/>
      <c r="TXG288" s="192"/>
      <c r="TXH288" s="192"/>
      <c r="TXI288" s="192"/>
      <c r="TXJ288" s="192"/>
      <c r="TXK288" s="192"/>
      <c r="TXL288" s="192"/>
      <c r="TXM288" s="192"/>
      <c r="TXN288" s="192"/>
      <c r="TXO288" s="192"/>
      <c r="TXP288" s="192"/>
      <c r="TXQ288" s="192"/>
      <c r="TXR288" s="192"/>
      <c r="TXS288" s="192"/>
      <c r="TXT288" s="192"/>
      <c r="TXU288" s="192"/>
      <c r="TXV288" s="192"/>
      <c r="TXW288" s="192"/>
      <c r="TXX288" s="192"/>
      <c r="TXY288" s="192"/>
      <c r="TXZ288" s="192"/>
      <c r="TYA288" s="192"/>
      <c r="TYB288" s="192"/>
      <c r="TYC288" s="192"/>
      <c r="TYD288" s="192"/>
      <c r="TYE288" s="192"/>
      <c r="TYF288" s="192"/>
      <c r="TYG288" s="192"/>
      <c r="TYH288" s="192"/>
      <c r="TYI288" s="192"/>
      <c r="TYJ288" s="192"/>
      <c r="TYK288" s="192"/>
      <c r="TYL288" s="192"/>
      <c r="TYM288" s="192"/>
      <c r="TYN288" s="192"/>
      <c r="TYO288" s="192"/>
      <c r="TYP288" s="192"/>
      <c r="TYQ288" s="192"/>
      <c r="TYR288" s="192"/>
      <c r="TYS288" s="192"/>
      <c r="TYT288" s="192"/>
      <c r="TYU288" s="192"/>
      <c r="TYV288" s="192"/>
      <c r="TYW288" s="192"/>
      <c r="TYX288" s="192"/>
      <c r="TYY288" s="192"/>
      <c r="TYZ288" s="192"/>
      <c r="TZA288" s="192"/>
      <c r="TZB288" s="192"/>
      <c r="TZC288" s="192"/>
      <c r="TZD288" s="192"/>
      <c r="TZE288" s="192"/>
      <c r="TZF288" s="192"/>
      <c r="TZG288" s="192"/>
      <c r="TZH288" s="192"/>
      <c r="TZI288" s="192"/>
      <c r="TZJ288" s="192"/>
      <c r="TZK288" s="192"/>
      <c r="TZL288" s="192"/>
      <c r="TZM288" s="192"/>
      <c r="TZN288" s="192"/>
      <c r="TZO288" s="192"/>
      <c r="TZP288" s="192"/>
      <c r="TZQ288" s="192"/>
      <c r="TZR288" s="192"/>
      <c r="TZS288" s="192"/>
      <c r="TZT288" s="192"/>
      <c r="TZU288" s="192"/>
      <c r="TZV288" s="192"/>
      <c r="TZW288" s="192"/>
      <c r="TZX288" s="192"/>
      <c r="TZY288" s="192"/>
      <c r="TZZ288" s="192"/>
      <c r="UAA288" s="192"/>
      <c r="UAB288" s="192"/>
      <c r="UAC288" s="192"/>
      <c r="UAD288" s="192"/>
      <c r="UAE288" s="192"/>
      <c r="UAF288" s="192"/>
      <c r="UAG288" s="192"/>
      <c r="UAH288" s="192"/>
      <c r="UAI288" s="192"/>
      <c r="UAJ288" s="192"/>
      <c r="UAK288" s="192"/>
      <c r="UAL288" s="192"/>
      <c r="UAM288" s="192"/>
      <c r="UAN288" s="192"/>
      <c r="UAO288" s="192"/>
      <c r="UAP288" s="192"/>
      <c r="UAQ288" s="192"/>
      <c r="UAR288" s="192"/>
      <c r="UAS288" s="192"/>
      <c r="UAT288" s="192"/>
      <c r="UAU288" s="192"/>
      <c r="UAV288" s="192"/>
      <c r="UAW288" s="192"/>
      <c r="UAX288" s="192"/>
      <c r="UAY288" s="192"/>
      <c r="UAZ288" s="192"/>
      <c r="UBA288" s="192"/>
      <c r="UBB288" s="192"/>
      <c r="UBC288" s="192"/>
      <c r="UBD288" s="192"/>
      <c r="UBE288" s="192"/>
      <c r="UBF288" s="192"/>
      <c r="UBG288" s="192"/>
      <c r="UBH288" s="192"/>
      <c r="UBI288" s="192"/>
      <c r="UBJ288" s="192"/>
      <c r="UBK288" s="192"/>
      <c r="UBL288" s="192"/>
      <c r="UBM288" s="192"/>
      <c r="UBN288" s="192"/>
      <c r="UBO288" s="192"/>
      <c r="UBP288" s="192"/>
      <c r="UBQ288" s="192"/>
      <c r="UBR288" s="192"/>
      <c r="UBS288" s="192"/>
      <c r="UBT288" s="192"/>
      <c r="UBU288" s="192"/>
      <c r="UBV288" s="192"/>
      <c r="UBW288" s="192"/>
      <c r="UBX288" s="192"/>
      <c r="UBY288" s="192"/>
      <c r="UBZ288" s="192"/>
      <c r="UCA288" s="192"/>
      <c r="UCB288" s="192"/>
      <c r="UCC288" s="192"/>
      <c r="UCD288" s="192"/>
      <c r="UCE288" s="192"/>
      <c r="UCF288" s="192"/>
      <c r="UCG288" s="192"/>
      <c r="UCH288" s="192"/>
      <c r="UCI288" s="192"/>
      <c r="UCJ288" s="192"/>
      <c r="UCK288" s="192"/>
      <c r="UCL288" s="192"/>
      <c r="UCM288" s="192"/>
      <c r="UCN288" s="192"/>
      <c r="UCO288" s="192"/>
      <c r="UCP288" s="192"/>
      <c r="UCQ288" s="192"/>
      <c r="UCR288" s="192"/>
      <c r="UCS288" s="192"/>
      <c r="UCT288" s="192"/>
      <c r="UCU288" s="192"/>
      <c r="UCV288" s="192"/>
      <c r="UCW288" s="192"/>
      <c r="UCX288" s="192"/>
      <c r="UCY288" s="192"/>
      <c r="UCZ288" s="192"/>
      <c r="UDA288" s="192"/>
      <c r="UDB288" s="192"/>
      <c r="UDC288" s="192"/>
      <c r="UDD288" s="192"/>
      <c r="UDE288" s="192"/>
      <c r="UDF288" s="192"/>
      <c r="UDG288" s="192"/>
      <c r="UDH288" s="192"/>
      <c r="UDI288" s="192"/>
      <c r="UDJ288" s="192"/>
      <c r="UDK288" s="192"/>
      <c r="UDL288" s="192"/>
      <c r="UDM288" s="192"/>
      <c r="UDN288" s="192"/>
      <c r="UDO288" s="192"/>
      <c r="UDP288" s="192"/>
      <c r="UDQ288" s="192"/>
      <c r="UDR288" s="192"/>
      <c r="UDS288" s="192"/>
      <c r="UDT288" s="192"/>
      <c r="UDU288" s="192"/>
      <c r="UDV288" s="192"/>
      <c r="UDW288" s="192"/>
      <c r="UDX288" s="192"/>
      <c r="UDY288" s="192"/>
      <c r="UDZ288" s="192"/>
      <c r="UEA288" s="192"/>
      <c r="UEB288" s="192"/>
      <c r="UEC288" s="192"/>
      <c r="UED288" s="192"/>
      <c r="UEE288" s="192"/>
      <c r="UEF288" s="192"/>
      <c r="UEG288" s="192"/>
      <c r="UEH288" s="192"/>
      <c r="UEI288" s="192"/>
      <c r="UEJ288" s="192"/>
      <c r="UEK288" s="192"/>
      <c r="UEL288" s="192"/>
      <c r="UEM288" s="192"/>
      <c r="UEN288" s="192"/>
      <c r="UEO288" s="192"/>
      <c r="UEP288" s="192"/>
      <c r="UEQ288" s="192"/>
      <c r="UER288" s="192"/>
      <c r="UES288" s="192"/>
      <c r="UET288" s="192"/>
      <c r="UEU288" s="192"/>
      <c r="UEV288" s="192"/>
      <c r="UEW288" s="192"/>
      <c r="UEX288" s="192"/>
      <c r="UEY288" s="192"/>
      <c r="UEZ288" s="192"/>
      <c r="UFA288" s="192"/>
      <c r="UFB288" s="192"/>
      <c r="UFC288" s="192"/>
      <c r="UFD288" s="192"/>
      <c r="UFE288" s="192"/>
      <c r="UFF288" s="192"/>
      <c r="UFG288" s="192"/>
      <c r="UFH288" s="192"/>
      <c r="UFI288" s="192"/>
      <c r="UFJ288" s="192"/>
      <c r="UFK288" s="192"/>
      <c r="UFL288" s="192"/>
      <c r="UFM288" s="192"/>
      <c r="UFN288" s="192"/>
      <c r="UFO288" s="192"/>
      <c r="UFP288" s="192"/>
      <c r="UFQ288" s="192"/>
      <c r="UFR288" s="192"/>
      <c r="UFS288" s="192"/>
      <c r="UFT288" s="192"/>
      <c r="UFU288" s="192"/>
      <c r="UFV288" s="192"/>
      <c r="UFW288" s="192"/>
      <c r="UFX288" s="192"/>
      <c r="UFY288" s="192"/>
      <c r="UFZ288" s="192"/>
      <c r="UGA288" s="192"/>
      <c r="UGB288" s="192"/>
      <c r="UGC288" s="192"/>
      <c r="UGD288" s="192"/>
      <c r="UGE288" s="192"/>
      <c r="UGF288" s="192"/>
      <c r="UGG288" s="192"/>
      <c r="UGH288" s="192"/>
      <c r="UGI288" s="192"/>
      <c r="UGJ288" s="192"/>
      <c r="UGK288" s="192"/>
      <c r="UGL288" s="192"/>
      <c r="UGM288" s="192"/>
      <c r="UGN288" s="192"/>
      <c r="UGO288" s="192"/>
      <c r="UGP288" s="192"/>
      <c r="UGQ288" s="192"/>
      <c r="UGR288" s="192"/>
      <c r="UGS288" s="192"/>
      <c r="UGT288" s="192"/>
      <c r="UGU288" s="192"/>
      <c r="UGV288" s="192"/>
      <c r="UGW288" s="192"/>
      <c r="UGX288" s="192"/>
      <c r="UGY288" s="192"/>
      <c r="UGZ288" s="192"/>
      <c r="UHA288" s="192"/>
      <c r="UHB288" s="192"/>
      <c r="UHC288" s="192"/>
      <c r="UHD288" s="192"/>
      <c r="UHE288" s="192"/>
      <c r="UHF288" s="192"/>
      <c r="UHG288" s="192"/>
      <c r="UHH288" s="192"/>
      <c r="UHI288" s="192"/>
      <c r="UHJ288" s="192"/>
      <c r="UHK288" s="192"/>
      <c r="UHL288" s="192"/>
      <c r="UHM288" s="192"/>
      <c r="UHN288" s="192"/>
      <c r="UHO288" s="192"/>
      <c r="UHP288" s="192"/>
      <c r="UHQ288" s="192"/>
      <c r="UHR288" s="192"/>
      <c r="UHS288" s="192"/>
      <c r="UHT288" s="192"/>
      <c r="UHU288" s="192"/>
      <c r="UHV288" s="192"/>
      <c r="UHW288" s="192"/>
      <c r="UHX288" s="192"/>
      <c r="UHY288" s="192"/>
      <c r="UHZ288" s="192"/>
      <c r="UIA288" s="192"/>
      <c r="UIB288" s="192"/>
      <c r="UIC288" s="192"/>
      <c r="UID288" s="192"/>
      <c r="UIE288" s="192"/>
      <c r="UIF288" s="192"/>
      <c r="UIG288" s="192"/>
      <c r="UIH288" s="192"/>
      <c r="UII288" s="192"/>
      <c r="UIJ288" s="192"/>
      <c r="UIK288" s="192"/>
      <c r="UIL288" s="192"/>
      <c r="UIM288" s="192"/>
      <c r="UIN288" s="192"/>
      <c r="UIO288" s="192"/>
      <c r="UIP288" s="192"/>
      <c r="UIQ288" s="192"/>
      <c r="UIR288" s="192"/>
      <c r="UIS288" s="192"/>
      <c r="UIT288" s="192"/>
      <c r="UIU288" s="192"/>
      <c r="UIV288" s="192"/>
      <c r="UIW288" s="192"/>
      <c r="UIX288" s="192"/>
      <c r="UIY288" s="192"/>
      <c r="UIZ288" s="192"/>
      <c r="UJA288" s="192"/>
      <c r="UJB288" s="192"/>
      <c r="UJC288" s="192"/>
      <c r="UJD288" s="192"/>
      <c r="UJE288" s="192"/>
      <c r="UJF288" s="192"/>
      <c r="UJG288" s="192"/>
      <c r="UJH288" s="192"/>
      <c r="UJI288" s="192"/>
      <c r="UJJ288" s="192"/>
      <c r="UJK288" s="192"/>
      <c r="UJL288" s="192"/>
      <c r="UJM288" s="192"/>
      <c r="UJN288" s="192"/>
      <c r="UJO288" s="192"/>
      <c r="UJP288" s="192"/>
      <c r="UJQ288" s="192"/>
      <c r="UJR288" s="192"/>
      <c r="UJS288" s="192"/>
      <c r="UJT288" s="192"/>
      <c r="UJU288" s="192"/>
      <c r="UJV288" s="192"/>
      <c r="UJW288" s="192"/>
      <c r="UJX288" s="192"/>
      <c r="UJY288" s="192"/>
      <c r="UJZ288" s="192"/>
      <c r="UKA288" s="192"/>
      <c r="UKB288" s="192"/>
      <c r="UKC288" s="192"/>
      <c r="UKD288" s="192"/>
      <c r="UKE288" s="192"/>
      <c r="UKF288" s="192"/>
      <c r="UKG288" s="192"/>
      <c r="UKH288" s="192"/>
      <c r="UKI288" s="192"/>
      <c r="UKJ288" s="192"/>
      <c r="UKK288" s="192"/>
      <c r="UKL288" s="192"/>
      <c r="UKM288" s="192"/>
      <c r="UKN288" s="192"/>
      <c r="UKO288" s="192"/>
      <c r="UKP288" s="192"/>
      <c r="UKQ288" s="192"/>
      <c r="UKR288" s="192"/>
      <c r="UKS288" s="192"/>
      <c r="UKT288" s="192"/>
      <c r="UKU288" s="192"/>
      <c r="UKV288" s="192"/>
      <c r="UKW288" s="192"/>
      <c r="UKX288" s="192"/>
      <c r="UKY288" s="192"/>
      <c r="UKZ288" s="192"/>
      <c r="ULA288" s="192"/>
      <c r="ULB288" s="192"/>
      <c r="ULC288" s="192"/>
      <c r="ULD288" s="192"/>
      <c r="ULE288" s="192"/>
      <c r="ULF288" s="192"/>
      <c r="ULG288" s="192"/>
      <c r="ULH288" s="192"/>
      <c r="ULI288" s="192"/>
      <c r="ULJ288" s="192"/>
      <c r="ULK288" s="192"/>
      <c r="ULL288" s="192"/>
      <c r="ULM288" s="192"/>
      <c r="ULN288" s="192"/>
      <c r="ULO288" s="192"/>
      <c r="ULP288" s="192"/>
      <c r="ULQ288" s="192"/>
      <c r="ULR288" s="192"/>
      <c r="ULS288" s="192"/>
      <c r="ULT288" s="192"/>
      <c r="ULU288" s="192"/>
      <c r="ULV288" s="192"/>
      <c r="ULW288" s="192"/>
      <c r="ULX288" s="192"/>
      <c r="ULY288" s="192"/>
      <c r="ULZ288" s="192"/>
      <c r="UMA288" s="192"/>
      <c r="UMB288" s="192"/>
      <c r="UMC288" s="192"/>
      <c r="UMD288" s="192"/>
      <c r="UME288" s="192"/>
      <c r="UMF288" s="192"/>
      <c r="UMG288" s="192"/>
      <c r="UMH288" s="192"/>
      <c r="UMI288" s="192"/>
      <c r="UMJ288" s="192"/>
      <c r="UMK288" s="192"/>
      <c r="UML288" s="192"/>
      <c r="UMM288" s="192"/>
      <c r="UMN288" s="192"/>
      <c r="UMO288" s="192"/>
      <c r="UMP288" s="192"/>
      <c r="UMQ288" s="192"/>
      <c r="UMR288" s="192"/>
      <c r="UMS288" s="192"/>
      <c r="UMT288" s="192"/>
      <c r="UMU288" s="192"/>
      <c r="UMV288" s="192"/>
      <c r="UMW288" s="192"/>
      <c r="UMX288" s="192"/>
      <c r="UMY288" s="192"/>
      <c r="UMZ288" s="192"/>
      <c r="UNA288" s="192"/>
      <c r="UNB288" s="192"/>
      <c r="UNC288" s="192"/>
      <c r="UND288" s="192"/>
      <c r="UNE288" s="192"/>
      <c r="UNF288" s="192"/>
      <c r="UNG288" s="192"/>
      <c r="UNH288" s="192"/>
      <c r="UNI288" s="192"/>
      <c r="UNJ288" s="192"/>
      <c r="UNK288" s="192"/>
      <c r="UNL288" s="192"/>
      <c r="UNM288" s="192"/>
      <c r="UNN288" s="192"/>
      <c r="UNO288" s="192"/>
      <c r="UNP288" s="192"/>
      <c r="UNQ288" s="192"/>
      <c r="UNR288" s="192"/>
      <c r="UNS288" s="192"/>
      <c r="UNT288" s="192"/>
      <c r="UNU288" s="192"/>
      <c r="UNV288" s="192"/>
      <c r="UNW288" s="192"/>
      <c r="UNX288" s="192"/>
      <c r="UNY288" s="192"/>
      <c r="UNZ288" s="192"/>
      <c r="UOA288" s="192"/>
      <c r="UOB288" s="192"/>
      <c r="UOC288" s="192"/>
      <c r="UOD288" s="192"/>
      <c r="UOE288" s="192"/>
      <c r="UOF288" s="192"/>
      <c r="UOG288" s="192"/>
      <c r="UOH288" s="192"/>
      <c r="UOI288" s="192"/>
      <c r="UOJ288" s="192"/>
      <c r="UOK288" s="192"/>
      <c r="UOL288" s="192"/>
      <c r="UOM288" s="192"/>
      <c r="UON288" s="192"/>
      <c r="UOO288" s="192"/>
      <c r="UOP288" s="192"/>
      <c r="UOQ288" s="192"/>
      <c r="UOR288" s="192"/>
      <c r="UOS288" s="192"/>
      <c r="UOT288" s="192"/>
      <c r="UOU288" s="192"/>
      <c r="UOV288" s="192"/>
      <c r="UOW288" s="192"/>
      <c r="UOX288" s="192"/>
      <c r="UOY288" s="192"/>
      <c r="UOZ288" s="192"/>
      <c r="UPA288" s="192"/>
      <c r="UPB288" s="192"/>
      <c r="UPC288" s="192"/>
      <c r="UPD288" s="192"/>
      <c r="UPE288" s="192"/>
      <c r="UPF288" s="192"/>
      <c r="UPG288" s="192"/>
      <c r="UPH288" s="192"/>
      <c r="UPI288" s="192"/>
      <c r="UPJ288" s="192"/>
      <c r="UPK288" s="192"/>
      <c r="UPL288" s="192"/>
      <c r="UPM288" s="192"/>
      <c r="UPN288" s="192"/>
      <c r="UPO288" s="192"/>
      <c r="UPP288" s="192"/>
      <c r="UPQ288" s="192"/>
      <c r="UPR288" s="192"/>
      <c r="UPS288" s="192"/>
      <c r="UPT288" s="192"/>
      <c r="UPU288" s="192"/>
      <c r="UPV288" s="192"/>
      <c r="UPW288" s="192"/>
      <c r="UPX288" s="192"/>
      <c r="UPY288" s="192"/>
      <c r="UPZ288" s="192"/>
      <c r="UQA288" s="192"/>
      <c r="UQB288" s="192"/>
      <c r="UQC288" s="192"/>
      <c r="UQD288" s="192"/>
      <c r="UQE288" s="192"/>
      <c r="UQF288" s="192"/>
      <c r="UQG288" s="192"/>
      <c r="UQH288" s="192"/>
      <c r="UQI288" s="192"/>
      <c r="UQJ288" s="192"/>
      <c r="UQK288" s="192"/>
      <c r="UQL288" s="192"/>
      <c r="UQM288" s="192"/>
      <c r="UQN288" s="192"/>
      <c r="UQO288" s="192"/>
      <c r="UQP288" s="192"/>
      <c r="UQQ288" s="192"/>
      <c r="UQR288" s="192"/>
      <c r="UQS288" s="192"/>
      <c r="UQT288" s="192"/>
      <c r="UQU288" s="192"/>
      <c r="UQV288" s="192"/>
      <c r="UQW288" s="192"/>
      <c r="UQX288" s="192"/>
      <c r="UQY288" s="192"/>
      <c r="UQZ288" s="192"/>
      <c r="URA288" s="192"/>
      <c r="URB288" s="192"/>
      <c r="URC288" s="192"/>
      <c r="URD288" s="192"/>
      <c r="URE288" s="192"/>
      <c r="URF288" s="192"/>
      <c r="URG288" s="192"/>
      <c r="URH288" s="192"/>
      <c r="URI288" s="192"/>
      <c r="URJ288" s="192"/>
      <c r="URK288" s="192"/>
      <c r="URL288" s="192"/>
      <c r="URM288" s="192"/>
      <c r="URN288" s="192"/>
      <c r="URO288" s="192"/>
      <c r="URP288" s="192"/>
      <c r="URQ288" s="192"/>
      <c r="URR288" s="192"/>
      <c r="URS288" s="192"/>
      <c r="URT288" s="192"/>
      <c r="URU288" s="192"/>
      <c r="URV288" s="192"/>
      <c r="URW288" s="192"/>
      <c r="URX288" s="192"/>
      <c r="URY288" s="192"/>
      <c r="URZ288" s="192"/>
      <c r="USA288" s="192"/>
      <c r="USB288" s="192"/>
      <c r="USC288" s="192"/>
      <c r="USD288" s="192"/>
      <c r="USE288" s="192"/>
      <c r="USF288" s="192"/>
      <c r="USG288" s="192"/>
      <c r="USH288" s="192"/>
      <c r="USI288" s="192"/>
      <c r="USJ288" s="192"/>
      <c r="USK288" s="192"/>
      <c r="USL288" s="192"/>
      <c r="USM288" s="192"/>
      <c r="USN288" s="192"/>
      <c r="USO288" s="192"/>
      <c r="USP288" s="192"/>
      <c r="USQ288" s="192"/>
      <c r="USR288" s="192"/>
      <c r="USS288" s="192"/>
      <c r="UST288" s="192"/>
      <c r="USU288" s="192"/>
      <c r="USV288" s="192"/>
      <c r="USW288" s="192"/>
      <c r="USX288" s="192"/>
      <c r="USY288" s="192"/>
      <c r="USZ288" s="192"/>
      <c r="UTA288" s="192"/>
      <c r="UTB288" s="192"/>
      <c r="UTC288" s="192"/>
      <c r="UTD288" s="192"/>
      <c r="UTE288" s="192"/>
      <c r="UTF288" s="192"/>
      <c r="UTG288" s="192"/>
      <c r="UTH288" s="192"/>
      <c r="UTI288" s="192"/>
      <c r="UTJ288" s="192"/>
      <c r="UTK288" s="192"/>
      <c r="UTL288" s="192"/>
      <c r="UTM288" s="192"/>
      <c r="UTN288" s="192"/>
      <c r="UTO288" s="192"/>
      <c r="UTP288" s="192"/>
      <c r="UTQ288" s="192"/>
      <c r="UTR288" s="192"/>
      <c r="UTS288" s="192"/>
      <c r="UTT288" s="192"/>
      <c r="UTU288" s="192"/>
      <c r="UTV288" s="192"/>
      <c r="UTW288" s="192"/>
      <c r="UTX288" s="192"/>
      <c r="UTY288" s="192"/>
      <c r="UTZ288" s="192"/>
      <c r="UUA288" s="192"/>
      <c r="UUB288" s="192"/>
      <c r="UUC288" s="192"/>
      <c r="UUD288" s="192"/>
      <c r="UUE288" s="192"/>
      <c r="UUF288" s="192"/>
      <c r="UUG288" s="192"/>
      <c r="UUH288" s="192"/>
      <c r="UUI288" s="192"/>
      <c r="UUJ288" s="192"/>
      <c r="UUK288" s="192"/>
      <c r="UUL288" s="192"/>
      <c r="UUM288" s="192"/>
      <c r="UUN288" s="192"/>
      <c r="UUO288" s="192"/>
      <c r="UUP288" s="192"/>
      <c r="UUQ288" s="192"/>
      <c r="UUR288" s="192"/>
      <c r="UUS288" s="192"/>
      <c r="UUT288" s="192"/>
      <c r="UUU288" s="192"/>
      <c r="UUV288" s="192"/>
      <c r="UUW288" s="192"/>
      <c r="UUX288" s="192"/>
      <c r="UUY288" s="192"/>
      <c r="UUZ288" s="192"/>
      <c r="UVA288" s="192"/>
      <c r="UVB288" s="192"/>
      <c r="UVC288" s="192"/>
      <c r="UVD288" s="192"/>
      <c r="UVE288" s="192"/>
      <c r="UVF288" s="192"/>
      <c r="UVG288" s="192"/>
      <c r="UVH288" s="192"/>
      <c r="UVI288" s="192"/>
      <c r="UVJ288" s="192"/>
      <c r="UVK288" s="192"/>
      <c r="UVL288" s="192"/>
      <c r="UVM288" s="192"/>
      <c r="UVN288" s="192"/>
      <c r="UVO288" s="192"/>
      <c r="UVP288" s="192"/>
      <c r="UVQ288" s="192"/>
      <c r="UVR288" s="192"/>
      <c r="UVS288" s="192"/>
      <c r="UVT288" s="192"/>
      <c r="UVU288" s="192"/>
      <c r="UVV288" s="192"/>
      <c r="UVW288" s="192"/>
      <c r="UVX288" s="192"/>
      <c r="UVY288" s="192"/>
      <c r="UVZ288" s="192"/>
      <c r="UWA288" s="192"/>
      <c r="UWB288" s="192"/>
      <c r="UWC288" s="192"/>
      <c r="UWD288" s="192"/>
      <c r="UWE288" s="192"/>
      <c r="UWF288" s="192"/>
      <c r="UWG288" s="192"/>
      <c r="UWH288" s="192"/>
      <c r="UWI288" s="192"/>
      <c r="UWJ288" s="192"/>
      <c r="UWK288" s="192"/>
      <c r="UWL288" s="192"/>
      <c r="UWM288" s="192"/>
      <c r="UWN288" s="192"/>
      <c r="UWO288" s="192"/>
      <c r="UWP288" s="192"/>
      <c r="UWQ288" s="192"/>
      <c r="UWR288" s="192"/>
      <c r="UWS288" s="192"/>
      <c r="UWT288" s="192"/>
      <c r="UWU288" s="192"/>
      <c r="UWV288" s="192"/>
      <c r="UWW288" s="192"/>
      <c r="UWX288" s="192"/>
      <c r="UWY288" s="192"/>
      <c r="UWZ288" s="192"/>
      <c r="UXA288" s="192"/>
      <c r="UXB288" s="192"/>
      <c r="UXC288" s="192"/>
      <c r="UXD288" s="192"/>
      <c r="UXE288" s="192"/>
      <c r="UXF288" s="192"/>
      <c r="UXG288" s="192"/>
      <c r="UXH288" s="192"/>
      <c r="UXI288" s="192"/>
      <c r="UXJ288" s="192"/>
      <c r="UXK288" s="192"/>
      <c r="UXL288" s="192"/>
      <c r="UXM288" s="192"/>
      <c r="UXN288" s="192"/>
      <c r="UXO288" s="192"/>
      <c r="UXP288" s="192"/>
      <c r="UXQ288" s="192"/>
      <c r="UXR288" s="192"/>
      <c r="UXS288" s="192"/>
      <c r="UXT288" s="192"/>
      <c r="UXU288" s="192"/>
      <c r="UXV288" s="192"/>
      <c r="UXW288" s="192"/>
      <c r="UXX288" s="192"/>
      <c r="UXY288" s="192"/>
      <c r="UXZ288" s="192"/>
      <c r="UYA288" s="192"/>
      <c r="UYB288" s="192"/>
      <c r="UYC288" s="192"/>
      <c r="UYD288" s="192"/>
      <c r="UYE288" s="192"/>
      <c r="UYF288" s="192"/>
      <c r="UYG288" s="192"/>
      <c r="UYH288" s="192"/>
      <c r="UYI288" s="192"/>
      <c r="UYJ288" s="192"/>
      <c r="UYK288" s="192"/>
      <c r="UYL288" s="192"/>
      <c r="UYM288" s="192"/>
      <c r="UYN288" s="192"/>
      <c r="UYO288" s="192"/>
      <c r="UYP288" s="192"/>
      <c r="UYQ288" s="192"/>
      <c r="UYR288" s="192"/>
      <c r="UYS288" s="192"/>
      <c r="UYT288" s="192"/>
      <c r="UYU288" s="192"/>
      <c r="UYV288" s="192"/>
      <c r="UYW288" s="192"/>
      <c r="UYX288" s="192"/>
      <c r="UYY288" s="192"/>
      <c r="UYZ288" s="192"/>
      <c r="UZA288" s="192"/>
      <c r="UZB288" s="192"/>
      <c r="UZC288" s="192"/>
      <c r="UZD288" s="192"/>
      <c r="UZE288" s="192"/>
      <c r="UZF288" s="192"/>
      <c r="UZG288" s="192"/>
      <c r="UZH288" s="192"/>
      <c r="UZI288" s="192"/>
      <c r="UZJ288" s="192"/>
      <c r="UZK288" s="192"/>
      <c r="UZL288" s="192"/>
      <c r="UZM288" s="192"/>
      <c r="UZN288" s="192"/>
      <c r="UZO288" s="192"/>
      <c r="UZP288" s="192"/>
      <c r="UZQ288" s="192"/>
      <c r="UZR288" s="192"/>
      <c r="UZS288" s="192"/>
      <c r="UZT288" s="192"/>
      <c r="UZU288" s="192"/>
      <c r="UZV288" s="192"/>
      <c r="UZW288" s="192"/>
      <c r="UZX288" s="192"/>
      <c r="UZY288" s="192"/>
      <c r="UZZ288" s="192"/>
      <c r="VAA288" s="192"/>
      <c r="VAB288" s="192"/>
      <c r="VAC288" s="192"/>
      <c r="VAD288" s="192"/>
      <c r="VAE288" s="192"/>
      <c r="VAF288" s="192"/>
      <c r="VAG288" s="192"/>
      <c r="VAH288" s="192"/>
      <c r="VAI288" s="192"/>
      <c r="VAJ288" s="192"/>
      <c r="VAK288" s="192"/>
      <c r="VAL288" s="192"/>
      <c r="VAM288" s="192"/>
      <c r="VAN288" s="192"/>
      <c r="VAO288" s="192"/>
      <c r="VAP288" s="192"/>
      <c r="VAQ288" s="192"/>
      <c r="VAR288" s="192"/>
      <c r="VAS288" s="192"/>
      <c r="VAT288" s="192"/>
      <c r="VAU288" s="192"/>
      <c r="VAV288" s="192"/>
      <c r="VAW288" s="192"/>
      <c r="VAX288" s="192"/>
      <c r="VAY288" s="192"/>
      <c r="VAZ288" s="192"/>
      <c r="VBA288" s="192"/>
      <c r="VBB288" s="192"/>
      <c r="VBC288" s="192"/>
      <c r="VBD288" s="192"/>
      <c r="VBE288" s="192"/>
      <c r="VBF288" s="192"/>
      <c r="VBG288" s="192"/>
      <c r="VBH288" s="192"/>
      <c r="VBI288" s="192"/>
      <c r="VBJ288" s="192"/>
      <c r="VBK288" s="192"/>
      <c r="VBL288" s="192"/>
      <c r="VBM288" s="192"/>
      <c r="VBN288" s="192"/>
      <c r="VBO288" s="192"/>
      <c r="VBP288" s="192"/>
      <c r="VBQ288" s="192"/>
      <c r="VBR288" s="192"/>
      <c r="VBS288" s="192"/>
      <c r="VBT288" s="192"/>
      <c r="VBU288" s="192"/>
      <c r="VBV288" s="192"/>
      <c r="VBW288" s="192"/>
      <c r="VBX288" s="192"/>
      <c r="VBY288" s="192"/>
      <c r="VBZ288" s="192"/>
      <c r="VCA288" s="192"/>
      <c r="VCB288" s="192"/>
      <c r="VCC288" s="192"/>
      <c r="VCD288" s="192"/>
      <c r="VCE288" s="192"/>
      <c r="VCF288" s="192"/>
      <c r="VCG288" s="192"/>
      <c r="VCH288" s="192"/>
      <c r="VCI288" s="192"/>
      <c r="VCJ288" s="192"/>
      <c r="VCK288" s="192"/>
      <c r="VCL288" s="192"/>
      <c r="VCM288" s="192"/>
      <c r="VCN288" s="192"/>
      <c r="VCO288" s="192"/>
      <c r="VCP288" s="192"/>
      <c r="VCQ288" s="192"/>
      <c r="VCR288" s="192"/>
      <c r="VCS288" s="192"/>
      <c r="VCT288" s="192"/>
      <c r="VCU288" s="192"/>
      <c r="VCV288" s="192"/>
      <c r="VCW288" s="192"/>
      <c r="VCX288" s="192"/>
      <c r="VCY288" s="192"/>
      <c r="VCZ288" s="192"/>
      <c r="VDA288" s="192"/>
      <c r="VDB288" s="192"/>
      <c r="VDC288" s="192"/>
      <c r="VDD288" s="192"/>
      <c r="VDE288" s="192"/>
      <c r="VDF288" s="192"/>
      <c r="VDG288" s="192"/>
      <c r="VDH288" s="192"/>
      <c r="VDI288" s="192"/>
      <c r="VDJ288" s="192"/>
      <c r="VDK288" s="192"/>
      <c r="VDL288" s="192"/>
      <c r="VDM288" s="192"/>
      <c r="VDN288" s="192"/>
      <c r="VDO288" s="192"/>
      <c r="VDP288" s="192"/>
      <c r="VDQ288" s="192"/>
      <c r="VDR288" s="192"/>
      <c r="VDS288" s="192"/>
      <c r="VDT288" s="192"/>
      <c r="VDU288" s="192"/>
      <c r="VDV288" s="192"/>
      <c r="VDW288" s="192"/>
      <c r="VDX288" s="192"/>
      <c r="VDY288" s="192"/>
      <c r="VDZ288" s="192"/>
      <c r="VEA288" s="192"/>
      <c r="VEB288" s="192"/>
      <c r="VEC288" s="192"/>
      <c r="VED288" s="192"/>
      <c r="VEE288" s="192"/>
      <c r="VEF288" s="192"/>
      <c r="VEG288" s="192"/>
      <c r="VEH288" s="192"/>
      <c r="VEI288" s="192"/>
      <c r="VEJ288" s="192"/>
      <c r="VEK288" s="192"/>
      <c r="VEL288" s="192"/>
      <c r="VEM288" s="192"/>
      <c r="VEN288" s="192"/>
      <c r="VEO288" s="192"/>
      <c r="VEP288" s="192"/>
      <c r="VEQ288" s="192"/>
      <c r="VER288" s="192"/>
      <c r="VES288" s="192"/>
      <c r="VET288" s="192"/>
      <c r="VEU288" s="192"/>
      <c r="VEV288" s="192"/>
      <c r="VEW288" s="192"/>
      <c r="VEX288" s="192"/>
      <c r="VEY288" s="192"/>
      <c r="VEZ288" s="192"/>
      <c r="VFA288" s="192"/>
      <c r="VFB288" s="192"/>
      <c r="VFC288" s="192"/>
      <c r="VFD288" s="192"/>
      <c r="VFE288" s="192"/>
      <c r="VFF288" s="192"/>
      <c r="VFG288" s="192"/>
      <c r="VFH288" s="192"/>
      <c r="VFI288" s="192"/>
      <c r="VFJ288" s="192"/>
      <c r="VFK288" s="192"/>
      <c r="VFL288" s="192"/>
      <c r="VFM288" s="192"/>
      <c r="VFN288" s="192"/>
      <c r="VFO288" s="192"/>
      <c r="VFP288" s="192"/>
      <c r="VFQ288" s="192"/>
      <c r="VFR288" s="192"/>
      <c r="VFS288" s="192"/>
      <c r="VFT288" s="192"/>
      <c r="VFU288" s="192"/>
      <c r="VFV288" s="192"/>
      <c r="VFW288" s="192"/>
      <c r="VFX288" s="192"/>
      <c r="VFY288" s="192"/>
      <c r="VFZ288" s="192"/>
      <c r="VGA288" s="192"/>
      <c r="VGB288" s="192"/>
      <c r="VGC288" s="192"/>
      <c r="VGD288" s="192"/>
      <c r="VGE288" s="192"/>
      <c r="VGF288" s="192"/>
      <c r="VGG288" s="192"/>
      <c r="VGH288" s="192"/>
      <c r="VGI288" s="192"/>
      <c r="VGJ288" s="192"/>
      <c r="VGK288" s="192"/>
      <c r="VGL288" s="192"/>
      <c r="VGM288" s="192"/>
      <c r="VGN288" s="192"/>
      <c r="VGO288" s="192"/>
      <c r="VGP288" s="192"/>
      <c r="VGQ288" s="192"/>
      <c r="VGR288" s="192"/>
      <c r="VGS288" s="192"/>
      <c r="VGT288" s="192"/>
      <c r="VGU288" s="192"/>
      <c r="VGV288" s="192"/>
      <c r="VGW288" s="192"/>
      <c r="VGX288" s="192"/>
      <c r="VGY288" s="192"/>
      <c r="VGZ288" s="192"/>
      <c r="VHA288" s="192"/>
      <c r="VHB288" s="192"/>
      <c r="VHC288" s="192"/>
      <c r="VHD288" s="192"/>
      <c r="VHE288" s="192"/>
      <c r="VHF288" s="192"/>
      <c r="VHG288" s="192"/>
      <c r="VHH288" s="192"/>
      <c r="VHI288" s="192"/>
      <c r="VHJ288" s="192"/>
      <c r="VHK288" s="192"/>
      <c r="VHL288" s="192"/>
      <c r="VHM288" s="192"/>
      <c r="VHN288" s="192"/>
      <c r="VHO288" s="192"/>
      <c r="VHP288" s="192"/>
      <c r="VHQ288" s="192"/>
      <c r="VHR288" s="192"/>
      <c r="VHS288" s="192"/>
      <c r="VHT288" s="192"/>
      <c r="VHU288" s="192"/>
      <c r="VHV288" s="192"/>
      <c r="VHW288" s="192"/>
      <c r="VHX288" s="192"/>
      <c r="VHY288" s="192"/>
      <c r="VHZ288" s="192"/>
      <c r="VIA288" s="192"/>
      <c r="VIB288" s="192"/>
      <c r="VIC288" s="192"/>
      <c r="VID288" s="192"/>
      <c r="VIE288" s="192"/>
      <c r="VIF288" s="192"/>
      <c r="VIG288" s="192"/>
      <c r="VIH288" s="192"/>
      <c r="VII288" s="192"/>
      <c r="VIJ288" s="192"/>
      <c r="VIK288" s="192"/>
      <c r="VIL288" s="192"/>
      <c r="VIM288" s="192"/>
      <c r="VIN288" s="192"/>
      <c r="VIO288" s="192"/>
      <c r="VIP288" s="192"/>
      <c r="VIQ288" s="192"/>
      <c r="VIR288" s="192"/>
      <c r="VIS288" s="192"/>
      <c r="VIT288" s="192"/>
      <c r="VIU288" s="192"/>
      <c r="VIV288" s="192"/>
      <c r="VIW288" s="192"/>
      <c r="VIX288" s="192"/>
      <c r="VIY288" s="192"/>
      <c r="VIZ288" s="192"/>
      <c r="VJA288" s="192"/>
      <c r="VJB288" s="192"/>
      <c r="VJC288" s="192"/>
      <c r="VJD288" s="192"/>
      <c r="VJE288" s="192"/>
      <c r="VJF288" s="192"/>
      <c r="VJG288" s="192"/>
      <c r="VJH288" s="192"/>
      <c r="VJI288" s="192"/>
      <c r="VJJ288" s="192"/>
      <c r="VJK288" s="192"/>
      <c r="VJL288" s="192"/>
      <c r="VJM288" s="192"/>
      <c r="VJN288" s="192"/>
      <c r="VJO288" s="192"/>
      <c r="VJP288" s="192"/>
      <c r="VJQ288" s="192"/>
      <c r="VJR288" s="192"/>
      <c r="VJS288" s="192"/>
      <c r="VJT288" s="192"/>
      <c r="VJU288" s="192"/>
      <c r="VJV288" s="192"/>
      <c r="VJW288" s="192"/>
      <c r="VJX288" s="192"/>
      <c r="VJY288" s="192"/>
      <c r="VJZ288" s="192"/>
      <c r="VKA288" s="192"/>
      <c r="VKB288" s="192"/>
      <c r="VKC288" s="192"/>
      <c r="VKD288" s="192"/>
      <c r="VKE288" s="192"/>
      <c r="VKF288" s="192"/>
      <c r="VKG288" s="192"/>
      <c r="VKH288" s="192"/>
      <c r="VKI288" s="192"/>
      <c r="VKJ288" s="192"/>
      <c r="VKK288" s="192"/>
      <c r="VKL288" s="192"/>
      <c r="VKM288" s="192"/>
      <c r="VKN288" s="192"/>
      <c r="VKO288" s="192"/>
      <c r="VKP288" s="192"/>
      <c r="VKQ288" s="192"/>
      <c r="VKR288" s="192"/>
      <c r="VKS288" s="192"/>
      <c r="VKT288" s="192"/>
      <c r="VKU288" s="192"/>
      <c r="VKV288" s="192"/>
      <c r="VKW288" s="192"/>
      <c r="VKX288" s="192"/>
      <c r="VKY288" s="192"/>
      <c r="VKZ288" s="192"/>
      <c r="VLA288" s="192"/>
      <c r="VLB288" s="192"/>
      <c r="VLC288" s="192"/>
      <c r="VLD288" s="192"/>
      <c r="VLE288" s="192"/>
      <c r="VLF288" s="192"/>
      <c r="VLG288" s="192"/>
      <c r="VLH288" s="192"/>
      <c r="VLI288" s="192"/>
      <c r="VLJ288" s="192"/>
      <c r="VLK288" s="192"/>
      <c r="VLL288" s="192"/>
      <c r="VLM288" s="192"/>
      <c r="VLN288" s="192"/>
      <c r="VLO288" s="192"/>
      <c r="VLP288" s="192"/>
      <c r="VLQ288" s="192"/>
      <c r="VLR288" s="192"/>
      <c r="VLS288" s="192"/>
      <c r="VLT288" s="192"/>
      <c r="VLU288" s="192"/>
      <c r="VLV288" s="192"/>
      <c r="VLW288" s="192"/>
      <c r="VLX288" s="192"/>
      <c r="VLY288" s="192"/>
      <c r="VLZ288" s="192"/>
      <c r="VMA288" s="192"/>
      <c r="VMB288" s="192"/>
      <c r="VMC288" s="192"/>
      <c r="VMD288" s="192"/>
      <c r="VME288" s="192"/>
      <c r="VMF288" s="192"/>
      <c r="VMG288" s="192"/>
      <c r="VMH288" s="192"/>
      <c r="VMI288" s="192"/>
      <c r="VMJ288" s="192"/>
      <c r="VMK288" s="192"/>
      <c r="VML288" s="192"/>
      <c r="VMM288" s="192"/>
      <c r="VMN288" s="192"/>
      <c r="VMO288" s="192"/>
      <c r="VMP288" s="192"/>
      <c r="VMQ288" s="192"/>
      <c r="VMR288" s="192"/>
      <c r="VMS288" s="192"/>
      <c r="VMT288" s="192"/>
      <c r="VMU288" s="192"/>
      <c r="VMV288" s="192"/>
      <c r="VMW288" s="192"/>
      <c r="VMX288" s="192"/>
      <c r="VMY288" s="192"/>
      <c r="VMZ288" s="192"/>
      <c r="VNA288" s="192"/>
      <c r="VNB288" s="192"/>
      <c r="VNC288" s="192"/>
      <c r="VND288" s="192"/>
      <c r="VNE288" s="192"/>
      <c r="VNF288" s="192"/>
      <c r="VNG288" s="192"/>
      <c r="VNH288" s="192"/>
      <c r="VNI288" s="192"/>
      <c r="VNJ288" s="192"/>
      <c r="VNK288" s="192"/>
      <c r="VNL288" s="192"/>
      <c r="VNM288" s="192"/>
      <c r="VNN288" s="192"/>
      <c r="VNO288" s="192"/>
      <c r="VNP288" s="192"/>
      <c r="VNQ288" s="192"/>
      <c r="VNR288" s="192"/>
      <c r="VNS288" s="192"/>
      <c r="VNT288" s="192"/>
      <c r="VNU288" s="192"/>
      <c r="VNV288" s="192"/>
      <c r="VNW288" s="192"/>
      <c r="VNX288" s="192"/>
      <c r="VNY288" s="192"/>
      <c r="VNZ288" s="192"/>
      <c r="VOA288" s="192"/>
      <c r="VOB288" s="192"/>
      <c r="VOC288" s="192"/>
      <c r="VOD288" s="192"/>
      <c r="VOE288" s="192"/>
      <c r="VOF288" s="192"/>
      <c r="VOG288" s="192"/>
      <c r="VOH288" s="192"/>
      <c r="VOI288" s="192"/>
      <c r="VOJ288" s="192"/>
      <c r="VOK288" s="192"/>
      <c r="VOL288" s="192"/>
      <c r="VOM288" s="192"/>
      <c r="VON288" s="192"/>
      <c r="VOO288" s="192"/>
      <c r="VOP288" s="192"/>
      <c r="VOQ288" s="192"/>
      <c r="VOR288" s="192"/>
      <c r="VOS288" s="192"/>
      <c r="VOT288" s="192"/>
      <c r="VOU288" s="192"/>
      <c r="VOV288" s="192"/>
      <c r="VOW288" s="192"/>
      <c r="VOX288" s="192"/>
      <c r="VOY288" s="192"/>
      <c r="VOZ288" s="192"/>
      <c r="VPA288" s="192"/>
      <c r="VPB288" s="192"/>
      <c r="VPC288" s="192"/>
      <c r="VPD288" s="192"/>
      <c r="VPE288" s="192"/>
      <c r="VPF288" s="192"/>
      <c r="VPG288" s="192"/>
      <c r="VPH288" s="192"/>
      <c r="VPI288" s="192"/>
      <c r="VPJ288" s="192"/>
      <c r="VPK288" s="192"/>
      <c r="VPL288" s="192"/>
      <c r="VPM288" s="192"/>
      <c r="VPN288" s="192"/>
      <c r="VPO288" s="192"/>
      <c r="VPP288" s="192"/>
      <c r="VPQ288" s="192"/>
      <c r="VPR288" s="192"/>
      <c r="VPS288" s="192"/>
      <c r="VPT288" s="192"/>
      <c r="VPU288" s="192"/>
      <c r="VPV288" s="192"/>
      <c r="VPW288" s="192"/>
      <c r="VPX288" s="192"/>
      <c r="VPY288" s="192"/>
      <c r="VPZ288" s="192"/>
      <c r="VQA288" s="192"/>
      <c r="VQB288" s="192"/>
      <c r="VQC288" s="192"/>
      <c r="VQD288" s="192"/>
      <c r="VQE288" s="192"/>
      <c r="VQF288" s="192"/>
      <c r="VQG288" s="192"/>
      <c r="VQH288" s="192"/>
      <c r="VQI288" s="192"/>
      <c r="VQJ288" s="192"/>
      <c r="VQK288" s="192"/>
      <c r="VQL288" s="192"/>
      <c r="VQM288" s="192"/>
      <c r="VQN288" s="192"/>
      <c r="VQO288" s="192"/>
      <c r="VQP288" s="192"/>
      <c r="VQQ288" s="192"/>
      <c r="VQR288" s="192"/>
      <c r="VQS288" s="192"/>
      <c r="VQT288" s="192"/>
      <c r="VQU288" s="192"/>
      <c r="VQV288" s="192"/>
      <c r="VQW288" s="192"/>
      <c r="VQX288" s="192"/>
      <c r="VQY288" s="192"/>
      <c r="VQZ288" s="192"/>
      <c r="VRA288" s="192"/>
      <c r="VRB288" s="192"/>
      <c r="VRC288" s="192"/>
      <c r="VRD288" s="192"/>
      <c r="VRE288" s="192"/>
      <c r="VRF288" s="192"/>
      <c r="VRG288" s="192"/>
      <c r="VRH288" s="192"/>
      <c r="VRI288" s="192"/>
      <c r="VRJ288" s="192"/>
      <c r="VRK288" s="192"/>
      <c r="VRL288" s="192"/>
      <c r="VRM288" s="192"/>
      <c r="VRN288" s="192"/>
      <c r="VRO288" s="192"/>
      <c r="VRP288" s="192"/>
      <c r="VRQ288" s="192"/>
      <c r="VRR288" s="192"/>
      <c r="VRS288" s="192"/>
      <c r="VRT288" s="192"/>
      <c r="VRU288" s="192"/>
      <c r="VRV288" s="192"/>
      <c r="VRW288" s="192"/>
      <c r="VRX288" s="192"/>
      <c r="VRY288" s="192"/>
      <c r="VRZ288" s="192"/>
      <c r="VSA288" s="192"/>
      <c r="VSB288" s="192"/>
      <c r="VSC288" s="192"/>
      <c r="VSD288" s="192"/>
      <c r="VSE288" s="192"/>
      <c r="VSF288" s="192"/>
      <c r="VSG288" s="192"/>
      <c r="VSH288" s="192"/>
      <c r="VSI288" s="192"/>
      <c r="VSJ288" s="192"/>
      <c r="VSK288" s="192"/>
      <c r="VSL288" s="192"/>
      <c r="VSM288" s="192"/>
      <c r="VSN288" s="192"/>
      <c r="VSO288" s="192"/>
      <c r="VSP288" s="192"/>
      <c r="VSQ288" s="192"/>
      <c r="VSR288" s="192"/>
      <c r="VSS288" s="192"/>
      <c r="VST288" s="192"/>
      <c r="VSU288" s="192"/>
      <c r="VSV288" s="192"/>
      <c r="VSW288" s="192"/>
      <c r="VSX288" s="192"/>
      <c r="VSY288" s="192"/>
      <c r="VSZ288" s="192"/>
      <c r="VTA288" s="192"/>
      <c r="VTB288" s="192"/>
      <c r="VTC288" s="192"/>
      <c r="VTD288" s="192"/>
      <c r="VTE288" s="192"/>
      <c r="VTF288" s="192"/>
      <c r="VTG288" s="192"/>
      <c r="VTH288" s="192"/>
      <c r="VTI288" s="192"/>
      <c r="VTJ288" s="192"/>
      <c r="VTK288" s="192"/>
      <c r="VTL288" s="192"/>
      <c r="VTM288" s="192"/>
      <c r="VTN288" s="192"/>
      <c r="VTO288" s="192"/>
      <c r="VTP288" s="192"/>
      <c r="VTQ288" s="192"/>
      <c r="VTR288" s="192"/>
      <c r="VTS288" s="192"/>
      <c r="VTT288" s="192"/>
      <c r="VTU288" s="192"/>
      <c r="VTV288" s="192"/>
      <c r="VTW288" s="192"/>
      <c r="VTX288" s="192"/>
      <c r="VTY288" s="192"/>
      <c r="VTZ288" s="192"/>
      <c r="VUA288" s="192"/>
      <c r="VUB288" s="192"/>
      <c r="VUC288" s="192"/>
      <c r="VUD288" s="192"/>
      <c r="VUE288" s="192"/>
      <c r="VUF288" s="192"/>
      <c r="VUG288" s="192"/>
      <c r="VUH288" s="192"/>
      <c r="VUI288" s="192"/>
      <c r="VUJ288" s="192"/>
      <c r="VUK288" s="192"/>
      <c r="VUL288" s="192"/>
      <c r="VUM288" s="192"/>
      <c r="VUN288" s="192"/>
      <c r="VUO288" s="192"/>
      <c r="VUP288" s="192"/>
      <c r="VUQ288" s="192"/>
      <c r="VUR288" s="192"/>
      <c r="VUS288" s="192"/>
      <c r="VUT288" s="192"/>
      <c r="VUU288" s="192"/>
      <c r="VUV288" s="192"/>
      <c r="VUW288" s="192"/>
      <c r="VUX288" s="192"/>
      <c r="VUY288" s="192"/>
      <c r="VUZ288" s="192"/>
      <c r="VVA288" s="192"/>
      <c r="VVB288" s="192"/>
      <c r="VVC288" s="192"/>
      <c r="VVD288" s="192"/>
      <c r="VVE288" s="192"/>
      <c r="VVF288" s="192"/>
      <c r="VVG288" s="192"/>
      <c r="VVH288" s="192"/>
      <c r="VVI288" s="192"/>
      <c r="VVJ288" s="192"/>
      <c r="VVK288" s="192"/>
      <c r="VVL288" s="192"/>
      <c r="VVM288" s="192"/>
      <c r="VVN288" s="192"/>
      <c r="VVO288" s="192"/>
      <c r="VVP288" s="192"/>
      <c r="VVQ288" s="192"/>
      <c r="VVR288" s="192"/>
      <c r="VVS288" s="192"/>
      <c r="VVT288" s="192"/>
      <c r="VVU288" s="192"/>
      <c r="VVV288" s="192"/>
      <c r="VVW288" s="192"/>
      <c r="VVX288" s="192"/>
      <c r="VVY288" s="192"/>
      <c r="VVZ288" s="192"/>
      <c r="VWA288" s="192"/>
      <c r="VWB288" s="192"/>
      <c r="VWC288" s="192"/>
      <c r="VWD288" s="192"/>
      <c r="VWE288" s="192"/>
      <c r="VWF288" s="192"/>
      <c r="VWG288" s="192"/>
      <c r="VWH288" s="192"/>
      <c r="VWI288" s="192"/>
      <c r="VWJ288" s="192"/>
      <c r="VWK288" s="192"/>
      <c r="VWL288" s="192"/>
      <c r="VWM288" s="192"/>
      <c r="VWN288" s="192"/>
      <c r="VWO288" s="192"/>
      <c r="VWP288" s="192"/>
      <c r="VWQ288" s="192"/>
      <c r="VWR288" s="192"/>
      <c r="VWS288" s="192"/>
      <c r="VWT288" s="192"/>
      <c r="VWU288" s="192"/>
      <c r="VWV288" s="192"/>
      <c r="VWW288" s="192"/>
      <c r="VWX288" s="192"/>
      <c r="VWY288" s="192"/>
      <c r="VWZ288" s="192"/>
      <c r="VXA288" s="192"/>
      <c r="VXB288" s="192"/>
      <c r="VXC288" s="192"/>
      <c r="VXD288" s="192"/>
      <c r="VXE288" s="192"/>
      <c r="VXF288" s="192"/>
      <c r="VXG288" s="192"/>
      <c r="VXH288" s="192"/>
      <c r="VXI288" s="192"/>
      <c r="VXJ288" s="192"/>
      <c r="VXK288" s="192"/>
      <c r="VXL288" s="192"/>
      <c r="VXM288" s="192"/>
      <c r="VXN288" s="192"/>
      <c r="VXO288" s="192"/>
      <c r="VXP288" s="192"/>
      <c r="VXQ288" s="192"/>
      <c r="VXR288" s="192"/>
      <c r="VXS288" s="192"/>
      <c r="VXT288" s="192"/>
      <c r="VXU288" s="192"/>
      <c r="VXV288" s="192"/>
      <c r="VXW288" s="192"/>
      <c r="VXX288" s="192"/>
      <c r="VXY288" s="192"/>
      <c r="VXZ288" s="192"/>
      <c r="VYA288" s="192"/>
      <c r="VYB288" s="192"/>
      <c r="VYC288" s="192"/>
      <c r="VYD288" s="192"/>
      <c r="VYE288" s="192"/>
      <c r="VYF288" s="192"/>
      <c r="VYG288" s="192"/>
      <c r="VYH288" s="192"/>
      <c r="VYI288" s="192"/>
      <c r="VYJ288" s="192"/>
      <c r="VYK288" s="192"/>
      <c r="VYL288" s="192"/>
      <c r="VYM288" s="192"/>
      <c r="VYN288" s="192"/>
      <c r="VYO288" s="192"/>
      <c r="VYP288" s="192"/>
      <c r="VYQ288" s="192"/>
      <c r="VYR288" s="192"/>
      <c r="VYS288" s="192"/>
      <c r="VYT288" s="192"/>
      <c r="VYU288" s="192"/>
      <c r="VYV288" s="192"/>
      <c r="VYW288" s="192"/>
      <c r="VYX288" s="192"/>
      <c r="VYY288" s="192"/>
      <c r="VYZ288" s="192"/>
      <c r="VZA288" s="192"/>
      <c r="VZB288" s="192"/>
      <c r="VZC288" s="192"/>
      <c r="VZD288" s="192"/>
      <c r="VZE288" s="192"/>
      <c r="VZF288" s="192"/>
      <c r="VZG288" s="192"/>
      <c r="VZH288" s="192"/>
      <c r="VZI288" s="192"/>
      <c r="VZJ288" s="192"/>
      <c r="VZK288" s="192"/>
      <c r="VZL288" s="192"/>
      <c r="VZM288" s="192"/>
      <c r="VZN288" s="192"/>
      <c r="VZO288" s="192"/>
      <c r="VZP288" s="192"/>
      <c r="VZQ288" s="192"/>
      <c r="VZR288" s="192"/>
      <c r="VZS288" s="192"/>
      <c r="VZT288" s="192"/>
      <c r="VZU288" s="192"/>
      <c r="VZV288" s="192"/>
      <c r="VZW288" s="192"/>
      <c r="VZX288" s="192"/>
      <c r="VZY288" s="192"/>
      <c r="VZZ288" s="192"/>
      <c r="WAA288" s="192"/>
      <c r="WAB288" s="192"/>
      <c r="WAC288" s="192"/>
      <c r="WAD288" s="192"/>
      <c r="WAE288" s="192"/>
      <c r="WAF288" s="192"/>
      <c r="WAG288" s="192"/>
      <c r="WAH288" s="192"/>
      <c r="WAI288" s="192"/>
      <c r="WAJ288" s="192"/>
      <c r="WAK288" s="192"/>
      <c r="WAL288" s="192"/>
      <c r="WAM288" s="192"/>
      <c r="WAN288" s="192"/>
      <c r="WAO288" s="192"/>
      <c r="WAP288" s="192"/>
      <c r="WAQ288" s="192"/>
      <c r="WAR288" s="192"/>
      <c r="WAS288" s="192"/>
      <c r="WAT288" s="192"/>
      <c r="WAU288" s="192"/>
      <c r="WAV288" s="192"/>
      <c r="WAW288" s="192"/>
      <c r="WAX288" s="192"/>
      <c r="WAY288" s="192"/>
      <c r="WAZ288" s="192"/>
      <c r="WBA288" s="192"/>
      <c r="WBB288" s="192"/>
      <c r="WBC288" s="192"/>
      <c r="WBD288" s="192"/>
      <c r="WBE288" s="192"/>
      <c r="WBF288" s="192"/>
      <c r="WBG288" s="192"/>
      <c r="WBH288" s="192"/>
      <c r="WBI288" s="192"/>
      <c r="WBJ288" s="192"/>
      <c r="WBK288" s="192"/>
      <c r="WBL288" s="192"/>
      <c r="WBM288" s="192"/>
      <c r="WBN288" s="192"/>
      <c r="WBO288" s="192"/>
      <c r="WBP288" s="192"/>
      <c r="WBQ288" s="192"/>
      <c r="WBR288" s="192"/>
      <c r="WBS288" s="192"/>
      <c r="WBT288" s="192"/>
      <c r="WBU288" s="192"/>
      <c r="WBV288" s="192"/>
      <c r="WBW288" s="192"/>
      <c r="WBX288" s="192"/>
      <c r="WBY288" s="192"/>
      <c r="WBZ288" s="192"/>
      <c r="WCA288" s="192"/>
      <c r="WCB288" s="192"/>
      <c r="WCC288" s="192"/>
      <c r="WCD288" s="192"/>
      <c r="WCE288" s="192"/>
      <c r="WCF288" s="192"/>
      <c r="WCG288" s="192"/>
      <c r="WCH288" s="192"/>
      <c r="WCI288" s="192"/>
      <c r="WCJ288" s="192"/>
      <c r="WCK288" s="192"/>
      <c r="WCL288" s="192"/>
      <c r="WCM288" s="192"/>
      <c r="WCN288" s="192"/>
      <c r="WCO288" s="192"/>
      <c r="WCP288" s="192"/>
      <c r="WCQ288" s="192"/>
      <c r="WCR288" s="192"/>
      <c r="WCS288" s="192"/>
      <c r="WCT288" s="192"/>
      <c r="WCU288" s="192"/>
      <c r="WCV288" s="192"/>
      <c r="WCW288" s="192"/>
      <c r="WCX288" s="192"/>
      <c r="WCY288" s="192"/>
      <c r="WCZ288" s="192"/>
      <c r="WDA288" s="192"/>
      <c r="WDB288" s="192"/>
      <c r="WDC288" s="192"/>
      <c r="WDD288" s="192"/>
      <c r="WDE288" s="192"/>
      <c r="WDF288" s="192"/>
      <c r="WDG288" s="192"/>
      <c r="WDH288" s="192"/>
      <c r="WDI288" s="192"/>
      <c r="WDJ288" s="192"/>
      <c r="WDK288" s="192"/>
      <c r="WDL288" s="192"/>
      <c r="WDM288" s="192"/>
      <c r="WDN288" s="192"/>
      <c r="WDO288" s="192"/>
      <c r="WDP288" s="192"/>
      <c r="WDQ288" s="192"/>
      <c r="WDR288" s="192"/>
      <c r="WDS288" s="192"/>
      <c r="WDT288" s="192"/>
      <c r="WDU288" s="192"/>
      <c r="WDV288" s="192"/>
      <c r="WDW288" s="192"/>
      <c r="WDX288" s="192"/>
      <c r="WDY288" s="192"/>
      <c r="WDZ288" s="192"/>
      <c r="WEA288" s="192"/>
      <c r="WEB288" s="192"/>
      <c r="WEC288" s="192"/>
      <c r="WED288" s="192"/>
      <c r="WEE288" s="192"/>
      <c r="WEF288" s="192"/>
      <c r="WEG288" s="192"/>
      <c r="WEH288" s="192"/>
      <c r="WEI288" s="192"/>
      <c r="WEJ288" s="192"/>
      <c r="WEK288" s="192"/>
      <c r="WEL288" s="192"/>
      <c r="WEM288" s="192"/>
      <c r="WEN288" s="192"/>
      <c r="WEO288" s="192"/>
      <c r="WEP288" s="192"/>
      <c r="WEQ288" s="192"/>
      <c r="WER288" s="192"/>
      <c r="WES288" s="192"/>
      <c r="WET288" s="192"/>
      <c r="WEU288" s="192"/>
      <c r="WEV288" s="192"/>
      <c r="WEW288" s="192"/>
      <c r="WEX288" s="192"/>
      <c r="WEY288" s="192"/>
      <c r="WEZ288" s="192"/>
      <c r="WFA288" s="192"/>
      <c r="WFB288" s="192"/>
      <c r="WFC288" s="192"/>
      <c r="WFD288" s="192"/>
      <c r="WFE288" s="192"/>
      <c r="WFF288" s="192"/>
      <c r="WFG288" s="192"/>
      <c r="WFH288" s="192"/>
      <c r="WFI288" s="192"/>
      <c r="WFJ288" s="192"/>
      <c r="WFK288" s="192"/>
      <c r="WFL288" s="192"/>
      <c r="WFM288" s="192"/>
      <c r="WFN288" s="192"/>
      <c r="WFO288" s="192"/>
      <c r="WFP288" s="192"/>
      <c r="WFQ288" s="192"/>
      <c r="WFR288" s="192"/>
      <c r="WFS288" s="192"/>
      <c r="WFT288" s="192"/>
      <c r="WFU288" s="192"/>
      <c r="WFV288" s="192"/>
      <c r="WFW288" s="192"/>
      <c r="WFX288" s="192"/>
      <c r="WFY288" s="192"/>
      <c r="WFZ288" s="192"/>
      <c r="WGA288" s="192"/>
      <c r="WGB288" s="192"/>
      <c r="WGC288" s="192"/>
      <c r="WGD288" s="192"/>
      <c r="WGE288" s="192"/>
      <c r="WGF288" s="192"/>
      <c r="WGG288" s="192"/>
      <c r="WGH288" s="192"/>
      <c r="WGI288" s="192"/>
      <c r="WGJ288" s="192"/>
      <c r="WGK288" s="192"/>
      <c r="WGL288" s="192"/>
      <c r="WGM288" s="192"/>
      <c r="WGN288" s="192"/>
      <c r="WGO288" s="192"/>
      <c r="WGP288" s="192"/>
      <c r="WGQ288" s="192"/>
      <c r="WGR288" s="192"/>
      <c r="WGS288" s="192"/>
      <c r="WGT288" s="192"/>
      <c r="WGU288" s="192"/>
      <c r="WGV288" s="192"/>
      <c r="WGW288" s="192"/>
      <c r="WGX288" s="192"/>
      <c r="WGY288" s="192"/>
      <c r="WGZ288" s="192"/>
      <c r="WHA288" s="192"/>
      <c r="WHB288" s="192"/>
      <c r="WHC288" s="192"/>
      <c r="WHD288" s="192"/>
      <c r="WHE288" s="192"/>
      <c r="WHF288" s="192"/>
      <c r="WHG288" s="192"/>
      <c r="WHH288" s="192"/>
      <c r="WHI288" s="192"/>
      <c r="WHJ288" s="192"/>
      <c r="WHK288" s="192"/>
      <c r="WHL288" s="192"/>
      <c r="WHM288" s="192"/>
      <c r="WHN288" s="192"/>
      <c r="WHO288" s="192"/>
      <c r="WHP288" s="192"/>
      <c r="WHQ288" s="192"/>
      <c r="WHR288" s="192"/>
      <c r="WHS288" s="192"/>
      <c r="WHT288" s="192"/>
      <c r="WHU288" s="192"/>
      <c r="WHV288" s="192"/>
      <c r="WHW288" s="192"/>
      <c r="WHX288" s="192"/>
      <c r="WHY288" s="192"/>
      <c r="WHZ288" s="192"/>
      <c r="WIA288" s="192"/>
      <c r="WIB288" s="192"/>
      <c r="WIC288" s="192"/>
      <c r="WID288" s="192"/>
      <c r="WIE288" s="192"/>
      <c r="WIF288" s="192"/>
      <c r="WIG288" s="192"/>
      <c r="WIH288" s="192"/>
      <c r="WII288" s="192"/>
      <c r="WIJ288" s="192"/>
      <c r="WIK288" s="192"/>
      <c r="WIL288" s="192"/>
      <c r="WIM288" s="192"/>
      <c r="WIN288" s="192"/>
      <c r="WIO288" s="192"/>
      <c r="WIP288" s="192"/>
      <c r="WIQ288" s="192"/>
      <c r="WIR288" s="192"/>
      <c r="WIS288" s="192"/>
      <c r="WIT288" s="192"/>
      <c r="WIU288" s="192"/>
      <c r="WIV288" s="192"/>
      <c r="WIW288" s="192"/>
      <c r="WIX288" s="192"/>
      <c r="WIY288" s="192"/>
      <c r="WIZ288" s="192"/>
      <c r="WJA288" s="192"/>
      <c r="WJB288" s="192"/>
      <c r="WJC288" s="192"/>
      <c r="WJD288" s="192"/>
      <c r="WJE288" s="192"/>
      <c r="WJF288" s="192"/>
      <c r="WJG288" s="192"/>
      <c r="WJH288" s="192"/>
      <c r="WJI288" s="192"/>
      <c r="WJJ288" s="192"/>
      <c r="WJK288" s="192"/>
      <c r="WJL288" s="192"/>
      <c r="WJM288" s="192"/>
      <c r="WJN288" s="192"/>
      <c r="WJO288" s="192"/>
      <c r="WJP288" s="192"/>
      <c r="WJQ288" s="192"/>
      <c r="WJR288" s="192"/>
      <c r="WJS288" s="192"/>
      <c r="WJT288" s="192"/>
      <c r="WJU288" s="192"/>
      <c r="WJV288" s="192"/>
      <c r="WJW288" s="192"/>
      <c r="WJX288" s="192"/>
      <c r="WJY288" s="192"/>
      <c r="WJZ288" s="192"/>
      <c r="WKA288" s="192"/>
      <c r="WKB288" s="192"/>
      <c r="WKC288" s="192"/>
      <c r="WKD288" s="192"/>
      <c r="WKE288" s="192"/>
      <c r="WKF288" s="192"/>
      <c r="WKG288" s="192"/>
      <c r="WKH288" s="192"/>
      <c r="WKI288" s="192"/>
      <c r="WKJ288" s="192"/>
      <c r="WKK288" s="192"/>
      <c r="WKL288" s="192"/>
      <c r="WKM288" s="192"/>
      <c r="WKN288" s="192"/>
      <c r="WKO288" s="192"/>
      <c r="WKP288" s="192"/>
      <c r="WKQ288" s="192"/>
      <c r="WKR288" s="192"/>
      <c r="WKS288" s="192"/>
      <c r="WKT288" s="192"/>
      <c r="WKU288" s="192"/>
      <c r="WKV288" s="192"/>
      <c r="WKW288" s="192"/>
      <c r="WKX288" s="192"/>
      <c r="WKY288" s="192"/>
      <c r="WKZ288" s="192"/>
      <c r="WLA288" s="192"/>
      <c r="WLB288" s="192"/>
      <c r="WLC288" s="192"/>
      <c r="WLD288" s="192"/>
      <c r="WLE288" s="192"/>
      <c r="WLF288" s="192"/>
      <c r="WLG288" s="192"/>
      <c r="WLH288" s="192"/>
      <c r="WLI288" s="192"/>
      <c r="WLJ288" s="192"/>
      <c r="WLK288" s="192"/>
      <c r="WLL288" s="192"/>
      <c r="WLM288" s="192"/>
      <c r="WLN288" s="192"/>
      <c r="WLO288" s="192"/>
      <c r="WLP288" s="192"/>
      <c r="WLQ288" s="192"/>
      <c r="WLR288" s="192"/>
      <c r="WLS288" s="192"/>
      <c r="WLT288" s="192"/>
      <c r="WLU288" s="192"/>
      <c r="WLV288" s="192"/>
      <c r="WLW288" s="192"/>
      <c r="WLX288" s="192"/>
      <c r="WLY288" s="192"/>
      <c r="WLZ288" s="192"/>
      <c r="WMA288" s="192"/>
      <c r="WMB288" s="192"/>
      <c r="WMC288" s="192"/>
      <c r="WMD288" s="192"/>
      <c r="WME288" s="192"/>
      <c r="WMF288" s="192"/>
      <c r="WMG288" s="192"/>
      <c r="WMH288" s="192"/>
      <c r="WMI288" s="192"/>
      <c r="WMJ288" s="192"/>
      <c r="WMK288" s="192"/>
      <c r="WML288" s="192"/>
      <c r="WMM288" s="192"/>
      <c r="WMN288" s="192"/>
      <c r="WMO288" s="192"/>
      <c r="WMP288" s="192"/>
      <c r="WMQ288" s="192"/>
      <c r="WMR288" s="192"/>
      <c r="WMS288" s="192"/>
      <c r="WMT288" s="192"/>
      <c r="WMU288" s="192"/>
      <c r="WMV288" s="192"/>
      <c r="WMW288" s="192"/>
      <c r="WMX288" s="192"/>
      <c r="WMY288" s="192"/>
      <c r="WMZ288" s="192"/>
      <c r="WNA288" s="192"/>
      <c r="WNB288" s="192"/>
      <c r="WNC288" s="192"/>
      <c r="WND288" s="192"/>
      <c r="WNE288" s="192"/>
      <c r="WNF288" s="192"/>
      <c r="WNG288" s="192"/>
      <c r="WNH288" s="192"/>
      <c r="WNI288" s="192"/>
      <c r="WNJ288" s="192"/>
      <c r="WNK288" s="192"/>
      <c r="WNL288" s="192"/>
      <c r="WNM288" s="192"/>
      <c r="WNN288" s="192"/>
      <c r="WNO288" s="192"/>
      <c r="WNP288" s="192"/>
      <c r="WNQ288" s="192"/>
      <c r="WNR288" s="192"/>
      <c r="WNS288" s="192"/>
      <c r="WNT288" s="192"/>
      <c r="WNU288" s="192"/>
      <c r="WNV288" s="192"/>
      <c r="WNW288" s="192"/>
      <c r="WNX288" s="192"/>
      <c r="WNY288" s="192"/>
      <c r="WNZ288" s="192"/>
      <c r="WOA288" s="192"/>
      <c r="WOB288" s="192"/>
      <c r="WOC288" s="192"/>
      <c r="WOD288" s="192"/>
      <c r="WOE288" s="192"/>
      <c r="WOF288" s="192"/>
      <c r="WOG288" s="192"/>
      <c r="WOH288" s="192"/>
      <c r="WOI288" s="192"/>
      <c r="WOJ288" s="192"/>
      <c r="WOK288" s="192"/>
      <c r="WOL288" s="192"/>
      <c r="WOM288" s="192"/>
      <c r="WON288" s="192"/>
      <c r="WOO288" s="192"/>
      <c r="WOP288" s="192"/>
      <c r="WOQ288" s="192"/>
      <c r="WOR288" s="192"/>
      <c r="WOS288" s="192"/>
      <c r="WOT288" s="192"/>
      <c r="WOU288" s="192"/>
      <c r="WOV288" s="192"/>
      <c r="WOW288" s="192"/>
      <c r="WOX288" s="192"/>
      <c r="WOY288" s="192"/>
      <c r="WOZ288" s="192"/>
      <c r="WPA288" s="192"/>
      <c r="WPB288" s="192"/>
      <c r="WPC288" s="192"/>
      <c r="WPD288" s="192"/>
      <c r="WPE288" s="192"/>
      <c r="WPF288" s="192"/>
      <c r="WPG288" s="192"/>
      <c r="WPH288" s="192"/>
      <c r="WPI288" s="192"/>
      <c r="WPJ288" s="192"/>
      <c r="WPK288" s="192"/>
      <c r="WPL288" s="192"/>
      <c r="WPM288" s="192"/>
      <c r="WPN288" s="192"/>
      <c r="WPO288" s="192"/>
      <c r="WPP288" s="192"/>
      <c r="WPQ288" s="192"/>
      <c r="WPR288" s="192"/>
      <c r="WPS288" s="192"/>
      <c r="WPT288" s="192"/>
      <c r="WPU288" s="192"/>
      <c r="WPV288" s="192"/>
      <c r="WPW288" s="192"/>
      <c r="WPX288" s="192"/>
      <c r="WPY288" s="192"/>
      <c r="WPZ288" s="192"/>
      <c r="WQA288" s="192"/>
      <c r="WQB288" s="192"/>
      <c r="WQC288" s="192"/>
      <c r="WQD288" s="192"/>
      <c r="WQE288" s="192"/>
      <c r="WQF288" s="192"/>
      <c r="WQG288" s="192"/>
      <c r="WQH288" s="192"/>
      <c r="WQI288" s="192"/>
      <c r="WQJ288" s="192"/>
      <c r="WQK288" s="192"/>
      <c r="WQL288" s="192"/>
      <c r="WQM288" s="192"/>
      <c r="WQN288" s="192"/>
      <c r="WQO288" s="192"/>
      <c r="WQP288" s="192"/>
      <c r="WQQ288" s="192"/>
      <c r="WQR288" s="192"/>
      <c r="WQS288" s="192"/>
      <c r="WQT288" s="192"/>
      <c r="WQU288" s="192"/>
      <c r="WQV288" s="192"/>
      <c r="WQW288" s="192"/>
      <c r="WQX288" s="192"/>
      <c r="WQY288" s="192"/>
      <c r="WQZ288" s="192"/>
      <c r="WRA288" s="192"/>
      <c r="WRB288" s="192"/>
      <c r="WRC288" s="192"/>
      <c r="WRD288" s="192"/>
      <c r="WRE288" s="192"/>
      <c r="WRF288" s="192"/>
      <c r="WRG288" s="192"/>
      <c r="WRH288" s="192"/>
      <c r="WRI288" s="192"/>
      <c r="WRJ288" s="192"/>
      <c r="WRK288" s="192"/>
      <c r="WRL288" s="192"/>
      <c r="WRM288" s="192"/>
      <c r="WRN288" s="192"/>
      <c r="WRO288" s="192"/>
      <c r="WRP288" s="192"/>
      <c r="WRQ288" s="192"/>
      <c r="WRR288" s="192"/>
      <c r="WRS288" s="192"/>
      <c r="WRT288" s="192"/>
      <c r="WRU288" s="192"/>
      <c r="WRV288" s="192"/>
      <c r="WRW288" s="192"/>
      <c r="WRX288" s="192"/>
      <c r="WRY288" s="192"/>
      <c r="WRZ288" s="192"/>
      <c r="WSA288" s="192"/>
      <c r="WSB288" s="192"/>
      <c r="WSC288" s="192"/>
      <c r="WSD288" s="192"/>
      <c r="WSE288" s="192"/>
      <c r="WSF288" s="192"/>
      <c r="WSG288" s="192"/>
      <c r="WSH288" s="192"/>
      <c r="WSI288" s="192"/>
      <c r="WSJ288" s="192"/>
      <c r="WSK288" s="192"/>
      <c r="WSL288" s="192"/>
      <c r="WSM288" s="192"/>
      <c r="WSN288" s="192"/>
      <c r="WSO288" s="192"/>
      <c r="WSP288" s="192"/>
      <c r="WSQ288" s="192"/>
      <c r="WSR288" s="192"/>
      <c r="WSS288" s="192"/>
      <c r="WST288" s="192"/>
      <c r="WSU288" s="192"/>
      <c r="WSV288" s="192"/>
      <c r="WSW288" s="192"/>
      <c r="WSX288" s="192"/>
      <c r="WSY288" s="192"/>
      <c r="WSZ288" s="192"/>
      <c r="WTA288" s="192"/>
      <c r="WTB288" s="192"/>
      <c r="WTC288" s="192"/>
      <c r="WTD288" s="192"/>
      <c r="WTE288" s="192"/>
      <c r="WTF288" s="192"/>
      <c r="WTG288" s="192"/>
      <c r="WTH288" s="192"/>
      <c r="WTI288" s="192"/>
      <c r="WTJ288" s="192"/>
      <c r="WTK288" s="192"/>
      <c r="WTL288" s="192"/>
      <c r="WTM288" s="192"/>
      <c r="WTN288" s="192"/>
      <c r="WTO288" s="192"/>
      <c r="WTP288" s="192"/>
      <c r="WTQ288" s="192"/>
      <c r="WTR288" s="192"/>
      <c r="WTS288" s="192"/>
      <c r="WTT288" s="192"/>
      <c r="WTU288" s="192"/>
      <c r="WTV288" s="192"/>
      <c r="WTW288" s="192"/>
      <c r="WTX288" s="192"/>
      <c r="WTY288" s="192"/>
      <c r="WTZ288" s="192"/>
      <c r="WUA288" s="192"/>
      <c r="WUB288" s="192"/>
      <c r="WUC288" s="192"/>
      <c r="WUD288" s="192"/>
      <c r="WUE288" s="192"/>
      <c r="WUF288" s="192"/>
      <c r="WUG288" s="192"/>
      <c r="WUH288" s="192"/>
      <c r="WUI288" s="192"/>
      <c r="WUJ288" s="192"/>
      <c r="WUK288" s="192"/>
      <c r="WUL288" s="192"/>
      <c r="WUM288" s="192"/>
      <c r="WUN288" s="192"/>
      <c r="WUO288" s="192"/>
      <c r="WUP288" s="192"/>
      <c r="WUQ288" s="192"/>
      <c r="WUR288" s="192"/>
      <c r="WUS288" s="192"/>
      <c r="WUT288" s="192"/>
      <c r="WUU288" s="192"/>
      <c r="WUV288" s="192"/>
      <c r="WUW288" s="192"/>
      <c r="WUX288" s="192"/>
      <c r="WUY288" s="192"/>
      <c r="WUZ288" s="192"/>
      <c r="WVA288" s="192"/>
      <c r="WVB288" s="192"/>
      <c r="WVC288" s="192"/>
      <c r="WVD288" s="192"/>
      <c r="WVE288" s="192"/>
      <c r="WVF288" s="192"/>
      <c r="WVG288" s="192"/>
      <c r="WVH288" s="192"/>
      <c r="WVI288" s="192"/>
      <c r="WVJ288" s="192"/>
      <c r="WVK288" s="192"/>
      <c r="WVL288" s="192"/>
      <c r="WVM288" s="192"/>
      <c r="WVN288" s="192"/>
      <c r="WVO288" s="192"/>
      <c r="WVP288" s="192"/>
      <c r="WVQ288" s="192"/>
      <c r="WVR288" s="192"/>
      <c r="WVS288" s="192"/>
      <c r="WVT288" s="192"/>
      <c r="WVU288" s="192"/>
      <c r="WVV288" s="192"/>
      <c r="WVW288" s="192"/>
      <c r="WVX288" s="192"/>
      <c r="WVY288" s="192"/>
      <c r="WVZ288" s="192"/>
      <c r="WWA288" s="192"/>
      <c r="WWB288" s="192"/>
      <c r="WWC288" s="192"/>
      <c r="WWD288" s="192"/>
      <c r="WWE288" s="192"/>
      <c r="WWF288" s="192"/>
      <c r="WWG288" s="192"/>
      <c r="WWH288" s="192"/>
      <c r="WWI288" s="192"/>
      <c r="WWJ288" s="192"/>
      <c r="WWK288" s="192"/>
      <c r="WWL288" s="192"/>
      <c r="WWM288" s="192"/>
      <c r="WWN288" s="192"/>
      <c r="WWO288" s="192"/>
      <c r="WWP288" s="192"/>
      <c r="WWQ288" s="192"/>
      <c r="WWR288" s="192"/>
      <c r="WWS288" s="192"/>
      <c r="WWT288" s="192"/>
      <c r="WWU288" s="192"/>
      <c r="WWV288" s="192"/>
      <c r="WWW288" s="192"/>
      <c r="WWX288" s="192"/>
      <c r="WWY288" s="192"/>
      <c r="WWZ288" s="192"/>
      <c r="WXA288" s="192"/>
      <c r="WXB288" s="192"/>
      <c r="WXC288" s="192"/>
      <c r="WXD288" s="192"/>
      <c r="WXE288" s="192"/>
      <c r="WXF288" s="192"/>
      <c r="WXG288" s="192"/>
      <c r="WXH288" s="192"/>
      <c r="WXI288" s="192"/>
      <c r="WXJ288" s="192"/>
      <c r="WXK288" s="192"/>
      <c r="WXL288" s="192"/>
      <c r="WXM288" s="192"/>
      <c r="WXN288" s="192"/>
      <c r="WXO288" s="192"/>
      <c r="WXP288" s="192"/>
      <c r="WXQ288" s="192"/>
      <c r="WXR288" s="192"/>
      <c r="WXS288" s="192"/>
      <c r="WXT288" s="192"/>
      <c r="WXU288" s="192"/>
      <c r="WXV288" s="192"/>
      <c r="WXW288" s="192"/>
      <c r="WXX288" s="192"/>
      <c r="WXY288" s="192"/>
      <c r="WXZ288" s="192"/>
      <c r="WYA288" s="192"/>
      <c r="WYB288" s="192"/>
      <c r="WYC288" s="192"/>
      <c r="WYD288" s="192"/>
      <c r="WYE288" s="192"/>
      <c r="WYF288" s="192"/>
      <c r="WYG288" s="192"/>
      <c r="WYH288" s="192"/>
      <c r="WYI288" s="192"/>
      <c r="WYJ288" s="192"/>
      <c r="WYK288" s="192"/>
      <c r="WYL288" s="192"/>
      <c r="WYM288" s="192"/>
      <c r="WYN288" s="192"/>
      <c r="WYO288" s="192"/>
      <c r="WYP288" s="192"/>
      <c r="WYQ288" s="192"/>
      <c r="WYR288" s="192"/>
      <c r="WYS288" s="192"/>
      <c r="WYT288" s="192"/>
      <c r="WYU288" s="192"/>
      <c r="WYV288" s="192"/>
      <c r="WYW288" s="192"/>
      <c r="WYX288" s="192"/>
      <c r="WYY288" s="192"/>
      <c r="WYZ288" s="192"/>
      <c r="WZA288" s="192"/>
      <c r="WZB288" s="192"/>
      <c r="WZC288" s="192"/>
      <c r="WZD288" s="192"/>
      <c r="WZE288" s="192"/>
      <c r="WZF288" s="192"/>
      <c r="WZG288" s="192"/>
      <c r="WZH288" s="192"/>
      <c r="WZI288" s="192"/>
      <c r="WZJ288" s="192"/>
      <c r="WZK288" s="192"/>
      <c r="WZL288" s="192"/>
      <c r="WZM288" s="192"/>
      <c r="WZN288" s="192"/>
      <c r="WZO288" s="192"/>
      <c r="WZP288" s="192"/>
      <c r="WZQ288" s="192"/>
      <c r="WZR288" s="192"/>
      <c r="WZS288" s="192"/>
      <c r="WZT288" s="192"/>
      <c r="WZU288" s="192"/>
      <c r="WZV288" s="192"/>
      <c r="WZW288" s="192"/>
      <c r="WZX288" s="192"/>
      <c r="WZY288" s="192"/>
      <c r="WZZ288" s="192"/>
      <c r="XAA288" s="192"/>
      <c r="XAB288" s="192"/>
      <c r="XAC288" s="192"/>
      <c r="XAD288" s="192"/>
      <c r="XAE288" s="192"/>
      <c r="XAF288" s="192"/>
      <c r="XAG288" s="192"/>
      <c r="XAH288" s="192"/>
      <c r="XAI288" s="192"/>
      <c r="XAJ288" s="192"/>
      <c r="XAK288" s="192"/>
      <c r="XAL288" s="192"/>
      <c r="XAM288" s="192"/>
      <c r="XAN288" s="192"/>
      <c r="XAO288" s="192"/>
      <c r="XAP288" s="192"/>
      <c r="XAQ288" s="192"/>
      <c r="XAR288" s="192"/>
      <c r="XAS288" s="192"/>
      <c r="XAT288" s="192"/>
      <c r="XAU288" s="192"/>
      <c r="XAV288" s="192"/>
      <c r="XAW288" s="192"/>
      <c r="XAX288" s="192"/>
      <c r="XAY288" s="192"/>
      <c r="XAZ288" s="192"/>
      <c r="XBA288" s="192"/>
      <c r="XBB288" s="192"/>
      <c r="XBC288" s="192"/>
      <c r="XBD288" s="192"/>
      <c r="XBE288" s="192"/>
      <c r="XBF288" s="192"/>
      <c r="XBG288" s="192"/>
      <c r="XBH288" s="192"/>
      <c r="XBI288" s="192"/>
      <c r="XBJ288" s="192"/>
      <c r="XBK288" s="192"/>
      <c r="XBL288" s="192"/>
      <c r="XBM288" s="192"/>
      <c r="XBN288" s="192"/>
      <c r="XBO288" s="192"/>
      <c r="XBP288" s="192"/>
      <c r="XBQ288" s="192"/>
      <c r="XBR288" s="192"/>
      <c r="XBS288" s="192"/>
      <c r="XBT288" s="192"/>
      <c r="XBU288" s="192"/>
      <c r="XBV288" s="192"/>
      <c r="XBW288" s="192"/>
      <c r="XBX288" s="192"/>
      <c r="XBY288" s="192"/>
      <c r="XBZ288" s="192"/>
      <c r="XCA288" s="192"/>
      <c r="XCB288" s="192"/>
      <c r="XCC288" s="192"/>
      <c r="XCD288" s="192"/>
      <c r="XCE288" s="192"/>
      <c r="XCF288" s="192"/>
      <c r="XCG288" s="192"/>
      <c r="XCH288" s="192"/>
      <c r="XCI288" s="192"/>
      <c r="XCJ288" s="192"/>
      <c r="XCK288" s="192"/>
      <c r="XCL288" s="192"/>
      <c r="XCM288" s="192"/>
      <c r="XCN288" s="192"/>
      <c r="XCO288" s="192"/>
      <c r="XCP288" s="192"/>
      <c r="XCQ288" s="192"/>
      <c r="XCR288" s="192"/>
      <c r="XCS288" s="192"/>
      <c r="XCT288" s="192"/>
      <c r="XCU288" s="192"/>
      <c r="XCV288" s="192"/>
      <c r="XCW288" s="192"/>
      <c r="XCX288" s="192"/>
      <c r="XCY288" s="192"/>
      <c r="XCZ288" s="192"/>
      <c r="XDA288" s="192"/>
      <c r="XDB288" s="192"/>
      <c r="XDC288" s="192"/>
      <c r="XDD288" s="192"/>
      <c r="XDE288" s="192"/>
      <c r="XDF288" s="192"/>
      <c r="XDG288" s="192"/>
      <c r="XDH288" s="192"/>
      <c r="XDI288" s="192"/>
      <c r="XDJ288" s="192"/>
      <c r="XDK288" s="192"/>
      <c r="XDL288" s="192"/>
      <c r="XDM288" s="192"/>
      <c r="XDN288" s="192"/>
      <c r="XDO288" s="192"/>
      <c r="XDP288" s="192"/>
      <c r="XDQ288" s="192"/>
      <c r="XDR288" s="192"/>
      <c r="XDS288" s="192"/>
      <c r="XDT288" s="192"/>
      <c r="XDU288" s="192"/>
      <c r="XDV288" s="192"/>
      <c r="XDW288" s="192"/>
      <c r="XDX288" s="192"/>
      <c r="XDY288" s="192"/>
      <c r="XDZ288" s="192"/>
      <c r="XEA288" s="192"/>
      <c r="XEB288" s="192"/>
      <c r="XEC288" s="192"/>
      <c r="XED288" s="192"/>
      <c r="XEE288" s="192"/>
      <c r="XEF288" s="192"/>
      <c r="XEG288" s="192"/>
      <c r="XEH288" s="192"/>
      <c r="XEI288" s="192"/>
      <c r="XEJ288" s="192"/>
      <c r="XEK288" s="192"/>
      <c r="XEL288" s="192"/>
      <c r="XEM288" s="192"/>
      <c r="XEN288" s="192"/>
    </row>
    <row r="289" spans="1:16368" s="185" customFormat="1" x14ac:dyDescent="0.25">
      <c r="A289" s="192"/>
      <c r="B289" s="192"/>
      <c r="C289" s="192"/>
      <c r="D289" s="192"/>
      <c r="E289" s="192"/>
      <c r="F289" s="192"/>
      <c r="G289" s="192"/>
      <c r="H289" s="192"/>
      <c r="I289" s="192"/>
      <c r="J289" s="192"/>
      <c r="K289" s="192"/>
      <c r="L289" s="192"/>
      <c r="M289" s="192"/>
      <c r="N289" s="192"/>
      <c r="O289" s="192"/>
      <c r="P289" s="192"/>
      <c r="Q289" s="229"/>
      <c r="R289" s="192"/>
      <c r="S289" s="192"/>
      <c r="T289" s="192"/>
      <c r="U289" s="192"/>
      <c r="V289" s="192"/>
      <c r="W289" s="192"/>
      <c r="X289" s="192"/>
      <c r="Y289" s="192"/>
      <c r="Z289" s="192"/>
      <c r="AA289" s="192"/>
      <c r="AB289" s="192"/>
      <c r="AC289" s="192"/>
      <c r="AD289" s="192"/>
      <c r="AE289" s="192"/>
      <c r="AF289" s="192"/>
      <c r="AG289" s="192"/>
      <c r="AH289" s="192"/>
      <c r="AI289" s="192"/>
      <c r="AJ289" s="192"/>
      <c r="AK289" s="192"/>
      <c r="AL289" s="192"/>
      <c r="AM289" s="192"/>
      <c r="AN289" s="192"/>
      <c r="AO289" s="192"/>
      <c r="AP289" s="192"/>
      <c r="AQ289" s="192"/>
      <c r="AR289" s="192"/>
      <c r="AS289" s="192"/>
      <c r="AT289" s="192"/>
      <c r="AU289" s="192"/>
      <c r="AV289" s="192"/>
      <c r="AW289" s="192"/>
      <c r="AX289" s="192"/>
      <c r="AY289" s="192"/>
      <c r="AZ289" s="192"/>
      <c r="BA289" s="192"/>
      <c r="BB289" s="192"/>
      <c r="BC289" s="192"/>
      <c r="BD289" s="192"/>
      <c r="BE289" s="192"/>
      <c r="BF289" s="192"/>
      <c r="BG289" s="192"/>
      <c r="BH289" s="192"/>
      <c r="BI289" s="192"/>
      <c r="BJ289" s="192"/>
      <c r="BK289" s="192"/>
      <c r="BL289" s="192"/>
      <c r="BM289" s="192"/>
      <c r="BN289" s="192"/>
      <c r="BO289" s="192"/>
      <c r="BP289" s="192"/>
      <c r="BQ289" s="192"/>
      <c r="BR289" s="192"/>
      <c r="BS289" s="192"/>
      <c r="BT289" s="192"/>
      <c r="BU289" s="192"/>
      <c r="BV289" s="192"/>
      <c r="BW289" s="192"/>
      <c r="BX289" s="192"/>
      <c r="BY289" s="192"/>
      <c r="BZ289" s="192"/>
      <c r="CA289" s="192"/>
      <c r="CB289" s="192"/>
      <c r="CC289" s="192"/>
      <c r="CD289" s="192"/>
      <c r="CE289" s="192"/>
      <c r="CF289" s="192"/>
      <c r="CG289" s="192"/>
      <c r="CH289" s="192"/>
      <c r="CI289" s="192"/>
      <c r="CJ289" s="192"/>
      <c r="CK289" s="192"/>
      <c r="CL289" s="192"/>
      <c r="CM289" s="192"/>
      <c r="CN289" s="192"/>
      <c r="CO289" s="192"/>
      <c r="CP289" s="192"/>
      <c r="CQ289" s="192"/>
      <c r="CR289" s="192"/>
      <c r="CS289" s="192"/>
      <c r="CT289" s="192"/>
      <c r="CU289" s="192"/>
      <c r="CV289" s="192"/>
      <c r="CW289" s="192"/>
      <c r="CX289" s="192"/>
      <c r="CY289" s="192"/>
      <c r="CZ289" s="192"/>
      <c r="DA289" s="192"/>
      <c r="DB289" s="192"/>
      <c r="DC289" s="192"/>
      <c r="DD289" s="192"/>
      <c r="DE289" s="192"/>
      <c r="DF289" s="192"/>
      <c r="DG289" s="192"/>
      <c r="DH289" s="192"/>
      <c r="DI289" s="192"/>
      <c r="DJ289" s="192"/>
      <c r="DK289" s="192"/>
      <c r="DL289" s="192"/>
      <c r="DM289" s="192"/>
      <c r="DN289" s="192"/>
      <c r="DO289" s="192"/>
      <c r="DP289" s="192"/>
      <c r="DQ289" s="192"/>
      <c r="DR289" s="192"/>
      <c r="DS289" s="192"/>
      <c r="DT289" s="192"/>
      <c r="DU289" s="192"/>
      <c r="DV289" s="192"/>
      <c r="DW289" s="192"/>
      <c r="DX289" s="192"/>
      <c r="DY289" s="192"/>
      <c r="DZ289" s="192"/>
      <c r="EA289" s="192"/>
      <c r="EB289" s="192"/>
      <c r="EC289" s="192"/>
      <c r="ED289" s="192"/>
      <c r="EE289" s="192"/>
      <c r="EF289" s="192"/>
      <c r="EG289" s="192"/>
      <c r="EH289" s="192"/>
      <c r="EI289" s="192"/>
      <c r="EJ289" s="192"/>
      <c r="EK289" s="192"/>
      <c r="EL289" s="192"/>
      <c r="EM289" s="192"/>
      <c r="EN289" s="192"/>
      <c r="EO289" s="192"/>
      <c r="EP289" s="192"/>
      <c r="EQ289" s="192"/>
      <c r="ER289" s="192"/>
      <c r="ES289" s="192"/>
      <c r="ET289" s="192"/>
      <c r="EU289" s="192"/>
      <c r="EV289" s="192"/>
      <c r="EW289" s="192"/>
      <c r="EX289" s="192"/>
      <c r="EY289" s="192"/>
      <c r="EZ289" s="192"/>
      <c r="FA289" s="192"/>
      <c r="FB289" s="192"/>
      <c r="FC289" s="192"/>
      <c r="FD289" s="192"/>
      <c r="FE289" s="192"/>
      <c r="FF289" s="192"/>
      <c r="FG289" s="192"/>
      <c r="FH289" s="192"/>
      <c r="FI289" s="192"/>
      <c r="FJ289" s="192"/>
      <c r="FK289" s="192"/>
      <c r="FL289" s="192"/>
      <c r="FM289" s="192"/>
      <c r="FN289" s="192"/>
      <c r="FO289" s="192"/>
      <c r="FP289" s="192"/>
      <c r="FQ289" s="192"/>
      <c r="FR289" s="192"/>
      <c r="FS289" s="192"/>
      <c r="FT289" s="192"/>
      <c r="FU289" s="192"/>
      <c r="FV289" s="192"/>
      <c r="FW289" s="192"/>
      <c r="FX289" s="192"/>
      <c r="FY289" s="192"/>
      <c r="FZ289" s="192"/>
      <c r="GA289" s="192"/>
      <c r="GB289" s="192"/>
      <c r="GC289" s="192"/>
      <c r="GD289" s="192"/>
      <c r="GE289" s="192"/>
      <c r="GF289" s="192"/>
      <c r="GG289" s="192"/>
      <c r="GH289" s="192"/>
      <c r="GI289" s="192"/>
      <c r="GJ289" s="192"/>
      <c r="GK289" s="192"/>
      <c r="GL289" s="192"/>
      <c r="GM289" s="192"/>
      <c r="GN289" s="192"/>
      <c r="GO289" s="192"/>
      <c r="GP289" s="192"/>
      <c r="GQ289" s="192"/>
      <c r="GR289" s="192"/>
      <c r="GS289" s="192"/>
      <c r="GT289" s="192"/>
      <c r="GU289" s="192"/>
      <c r="GV289" s="192"/>
      <c r="GW289" s="192"/>
      <c r="GX289" s="192"/>
      <c r="GY289" s="192"/>
      <c r="GZ289" s="192"/>
      <c r="HA289" s="192"/>
      <c r="HB289" s="192"/>
      <c r="HC289" s="192"/>
      <c r="HD289" s="192"/>
      <c r="HE289" s="192"/>
      <c r="HF289" s="192"/>
      <c r="HG289" s="192"/>
      <c r="HH289" s="192"/>
      <c r="HI289" s="192"/>
      <c r="HJ289" s="192"/>
      <c r="HK289" s="192"/>
      <c r="HL289" s="192"/>
      <c r="HM289" s="192"/>
      <c r="HN289" s="192"/>
      <c r="HO289" s="192"/>
      <c r="HP289" s="192"/>
      <c r="HQ289" s="192"/>
      <c r="HR289" s="192"/>
      <c r="HS289" s="192"/>
      <c r="HT289" s="192"/>
      <c r="HU289" s="192"/>
      <c r="HV289" s="192"/>
      <c r="HW289" s="192"/>
      <c r="HX289" s="192"/>
      <c r="HY289" s="192"/>
      <c r="HZ289" s="192"/>
      <c r="IA289" s="192"/>
      <c r="IB289" s="192"/>
      <c r="IC289" s="192"/>
      <c r="ID289" s="192"/>
      <c r="IE289" s="192"/>
      <c r="IF289" s="192"/>
      <c r="IG289" s="192"/>
      <c r="IH289" s="192"/>
      <c r="II289" s="192"/>
      <c r="IJ289" s="192"/>
      <c r="IK289" s="192"/>
      <c r="IL289" s="192"/>
      <c r="IM289" s="192"/>
      <c r="IN289" s="192"/>
      <c r="IO289" s="192"/>
      <c r="IP289" s="192"/>
      <c r="IQ289" s="192"/>
      <c r="IR289" s="192"/>
      <c r="IS289" s="192"/>
      <c r="IT289" s="192"/>
      <c r="IU289" s="192"/>
      <c r="IV289" s="192"/>
      <c r="IW289" s="192"/>
      <c r="IX289" s="192"/>
      <c r="IY289" s="192"/>
      <c r="IZ289" s="192"/>
      <c r="JA289" s="192"/>
      <c r="JB289" s="192"/>
      <c r="JC289" s="192"/>
      <c r="JD289" s="192"/>
      <c r="JE289" s="192"/>
      <c r="JF289" s="192"/>
      <c r="JG289" s="192"/>
      <c r="JH289" s="192"/>
      <c r="JI289" s="192"/>
      <c r="JJ289" s="192"/>
      <c r="JK289" s="192"/>
      <c r="JL289" s="192"/>
      <c r="JM289" s="192"/>
      <c r="JN289" s="192"/>
      <c r="JO289" s="192"/>
      <c r="JP289" s="192"/>
      <c r="JQ289" s="192"/>
      <c r="JR289" s="192"/>
      <c r="JS289" s="192"/>
      <c r="JT289" s="192"/>
      <c r="JU289" s="192"/>
      <c r="JV289" s="192"/>
      <c r="JW289" s="192"/>
      <c r="JX289" s="192"/>
      <c r="JY289" s="192"/>
      <c r="JZ289" s="192"/>
      <c r="KA289" s="192"/>
      <c r="KB289" s="192"/>
      <c r="KC289" s="192"/>
      <c r="KD289" s="192"/>
      <c r="KE289" s="192"/>
      <c r="KF289" s="192"/>
      <c r="KG289" s="192"/>
      <c r="KH289" s="192"/>
      <c r="KI289" s="192"/>
      <c r="KJ289" s="192"/>
      <c r="KK289" s="192"/>
      <c r="KL289" s="192"/>
      <c r="KM289" s="192"/>
      <c r="KN289" s="192"/>
      <c r="KO289" s="192"/>
      <c r="KP289" s="192"/>
      <c r="KQ289" s="192"/>
      <c r="KR289" s="192"/>
      <c r="KS289" s="192"/>
      <c r="KT289" s="192"/>
      <c r="KU289" s="192"/>
      <c r="KV289" s="192"/>
      <c r="KW289" s="192"/>
      <c r="KX289" s="192"/>
      <c r="KY289" s="192"/>
      <c r="KZ289" s="192"/>
      <c r="LA289" s="192"/>
      <c r="LB289" s="192"/>
      <c r="LC289" s="192"/>
      <c r="LD289" s="192"/>
      <c r="LE289" s="192"/>
      <c r="LF289" s="192"/>
      <c r="LG289" s="192"/>
      <c r="LH289" s="192"/>
      <c r="LI289" s="192"/>
      <c r="LJ289" s="192"/>
      <c r="LK289" s="192"/>
      <c r="LL289" s="192"/>
      <c r="LM289" s="192"/>
      <c r="LN289" s="192"/>
      <c r="LO289" s="192"/>
      <c r="LP289" s="192"/>
      <c r="LQ289" s="192"/>
      <c r="LR289" s="192"/>
      <c r="LS289" s="192"/>
      <c r="LT289" s="192"/>
      <c r="LU289" s="192"/>
      <c r="LV289" s="192"/>
      <c r="LW289" s="192"/>
      <c r="LX289" s="192"/>
      <c r="LY289" s="192"/>
      <c r="LZ289" s="192"/>
      <c r="MA289" s="192"/>
      <c r="MB289" s="192"/>
      <c r="MC289" s="192"/>
      <c r="MD289" s="192"/>
      <c r="ME289" s="192"/>
      <c r="MF289" s="192"/>
      <c r="MG289" s="192"/>
      <c r="MH289" s="192"/>
      <c r="MI289" s="192"/>
      <c r="MJ289" s="192"/>
      <c r="MK289" s="192"/>
      <c r="ML289" s="192"/>
      <c r="MM289" s="192"/>
      <c r="MN289" s="192"/>
      <c r="MO289" s="192"/>
      <c r="MP289" s="192"/>
      <c r="MQ289" s="192"/>
      <c r="MR289" s="192"/>
      <c r="MS289" s="192"/>
      <c r="MT289" s="192"/>
      <c r="MU289" s="192"/>
      <c r="MV289" s="192"/>
      <c r="MW289" s="192"/>
      <c r="MX289" s="192"/>
      <c r="MY289" s="192"/>
      <c r="MZ289" s="192"/>
      <c r="NA289" s="192"/>
      <c r="NB289" s="192"/>
      <c r="NC289" s="192"/>
      <c r="ND289" s="192"/>
      <c r="NE289" s="192"/>
      <c r="NF289" s="192"/>
      <c r="NG289" s="192"/>
      <c r="NH289" s="192"/>
      <c r="NI289" s="192"/>
      <c r="NJ289" s="192"/>
      <c r="NK289" s="192"/>
      <c r="NL289" s="192"/>
      <c r="NM289" s="192"/>
      <c r="NN289" s="192"/>
      <c r="NO289" s="192"/>
      <c r="NP289" s="192"/>
      <c r="NQ289" s="192"/>
      <c r="NR289" s="192"/>
      <c r="NS289" s="192"/>
      <c r="NT289" s="192"/>
      <c r="NU289" s="192"/>
      <c r="NV289" s="192"/>
      <c r="NW289" s="192"/>
      <c r="NX289" s="192"/>
      <c r="NY289" s="192"/>
      <c r="NZ289" s="192"/>
      <c r="OA289" s="192"/>
      <c r="OB289" s="192"/>
      <c r="OC289" s="192"/>
      <c r="OD289" s="192"/>
      <c r="OE289" s="192"/>
      <c r="OF289" s="192"/>
      <c r="OG289" s="192"/>
      <c r="OH289" s="192"/>
      <c r="OI289" s="192"/>
      <c r="OJ289" s="192"/>
      <c r="OK289" s="192"/>
      <c r="OL289" s="192"/>
      <c r="OM289" s="192"/>
      <c r="ON289" s="192"/>
      <c r="OO289" s="192"/>
      <c r="OP289" s="192"/>
      <c r="OQ289" s="192"/>
      <c r="OR289" s="192"/>
      <c r="OS289" s="192"/>
      <c r="OT289" s="192"/>
      <c r="OU289" s="192"/>
      <c r="OV289" s="192"/>
      <c r="OW289" s="192"/>
      <c r="OX289" s="192"/>
      <c r="OY289" s="192"/>
      <c r="OZ289" s="192"/>
      <c r="PA289" s="192"/>
      <c r="PB289" s="192"/>
      <c r="PC289" s="192"/>
      <c r="PD289" s="192"/>
      <c r="PE289" s="192"/>
      <c r="PF289" s="192"/>
      <c r="PG289" s="192"/>
      <c r="PH289" s="192"/>
      <c r="PI289" s="192"/>
      <c r="PJ289" s="192"/>
      <c r="PK289" s="192"/>
      <c r="PL289" s="192"/>
      <c r="PM289" s="192"/>
      <c r="PN289" s="192"/>
      <c r="PO289" s="192"/>
      <c r="PP289" s="192"/>
      <c r="PQ289" s="192"/>
      <c r="PR289" s="192"/>
      <c r="PS289" s="192"/>
      <c r="PT289" s="192"/>
      <c r="PU289" s="192"/>
      <c r="PV289" s="192"/>
      <c r="PW289" s="192"/>
      <c r="PX289" s="192"/>
      <c r="PY289" s="192"/>
      <c r="PZ289" s="192"/>
      <c r="QA289" s="192"/>
      <c r="QB289" s="192"/>
      <c r="QC289" s="192"/>
      <c r="QD289" s="192"/>
      <c r="QE289" s="192"/>
      <c r="QF289" s="192"/>
      <c r="QG289" s="192"/>
      <c r="QH289" s="192"/>
      <c r="QI289" s="192"/>
      <c r="QJ289" s="192"/>
      <c r="QK289" s="192"/>
      <c r="QL289" s="192"/>
      <c r="QM289" s="192"/>
      <c r="QN289" s="192"/>
      <c r="QO289" s="192"/>
      <c r="QP289" s="192"/>
      <c r="QQ289" s="192"/>
      <c r="QR289" s="192"/>
      <c r="QS289" s="192"/>
      <c r="QT289" s="192"/>
      <c r="QU289" s="192"/>
      <c r="QV289" s="192"/>
      <c r="QW289" s="192"/>
      <c r="QX289" s="192"/>
      <c r="QY289" s="192"/>
      <c r="QZ289" s="192"/>
      <c r="RA289" s="192"/>
      <c r="RB289" s="192"/>
      <c r="RC289" s="192"/>
      <c r="RD289" s="192"/>
      <c r="RE289" s="192"/>
      <c r="RF289" s="192"/>
      <c r="RG289" s="192"/>
      <c r="RH289" s="192"/>
      <c r="RI289" s="192"/>
      <c r="RJ289" s="192"/>
      <c r="RK289" s="192"/>
      <c r="RL289" s="192"/>
      <c r="RM289" s="192"/>
      <c r="RN289" s="192"/>
      <c r="RO289" s="192"/>
      <c r="RP289" s="192"/>
      <c r="RQ289" s="192"/>
      <c r="RR289" s="192"/>
      <c r="RS289" s="192"/>
      <c r="RT289" s="192"/>
      <c r="RU289" s="192"/>
      <c r="RV289" s="192"/>
      <c r="RW289" s="192"/>
      <c r="RX289" s="192"/>
      <c r="RY289" s="192"/>
      <c r="RZ289" s="192"/>
      <c r="SA289" s="192"/>
      <c r="SB289" s="192"/>
      <c r="SC289" s="192"/>
      <c r="SD289" s="192"/>
      <c r="SE289" s="192"/>
      <c r="SF289" s="192"/>
      <c r="SG289" s="192"/>
      <c r="SH289" s="192"/>
      <c r="SI289" s="192"/>
      <c r="SJ289" s="192"/>
      <c r="SK289" s="192"/>
      <c r="SL289" s="192"/>
      <c r="SM289" s="192"/>
      <c r="SN289" s="192"/>
      <c r="SO289" s="192"/>
      <c r="SP289" s="192"/>
      <c r="SQ289" s="192"/>
      <c r="SR289" s="192"/>
      <c r="SS289" s="192"/>
      <c r="ST289" s="192"/>
      <c r="SU289" s="192"/>
      <c r="SV289" s="192"/>
      <c r="SW289" s="192"/>
      <c r="SX289" s="192"/>
      <c r="SY289" s="192"/>
      <c r="SZ289" s="192"/>
      <c r="TA289" s="192"/>
      <c r="TB289" s="192"/>
      <c r="TC289" s="192"/>
      <c r="TD289" s="192"/>
      <c r="TE289" s="192"/>
      <c r="TF289" s="192"/>
      <c r="TG289" s="192"/>
      <c r="TH289" s="192"/>
      <c r="TI289" s="192"/>
      <c r="TJ289" s="192"/>
      <c r="TK289" s="192"/>
      <c r="TL289" s="192"/>
      <c r="TM289" s="192"/>
      <c r="TN289" s="192"/>
      <c r="TO289" s="192"/>
      <c r="TP289" s="192"/>
      <c r="TQ289" s="192"/>
      <c r="TR289" s="192"/>
      <c r="TS289" s="192"/>
      <c r="TT289" s="192"/>
      <c r="TU289" s="192"/>
      <c r="TV289" s="192"/>
      <c r="TW289" s="192"/>
      <c r="TX289" s="192"/>
      <c r="TY289" s="192"/>
      <c r="TZ289" s="192"/>
      <c r="UA289" s="192"/>
      <c r="UB289" s="192"/>
      <c r="UC289" s="192"/>
      <c r="UD289" s="192"/>
      <c r="UE289" s="192"/>
      <c r="UF289" s="192"/>
      <c r="UG289" s="192"/>
      <c r="UH289" s="192"/>
      <c r="UI289" s="192"/>
      <c r="UJ289" s="192"/>
      <c r="UK289" s="192"/>
      <c r="UL289" s="192"/>
      <c r="UM289" s="192"/>
      <c r="UN289" s="192"/>
      <c r="UO289" s="192"/>
      <c r="UP289" s="192"/>
      <c r="UQ289" s="192"/>
      <c r="UR289" s="192"/>
      <c r="US289" s="192"/>
      <c r="UT289" s="192"/>
      <c r="UU289" s="192"/>
      <c r="UV289" s="192"/>
      <c r="UW289" s="192"/>
      <c r="UX289" s="192"/>
      <c r="UY289" s="192"/>
      <c r="UZ289" s="192"/>
      <c r="VA289" s="192"/>
      <c r="VB289" s="192"/>
      <c r="VC289" s="192"/>
      <c r="VD289" s="192"/>
      <c r="VE289" s="192"/>
      <c r="VF289" s="192"/>
      <c r="VG289" s="192"/>
      <c r="VH289" s="192"/>
      <c r="VI289" s="192"/>
      <c r="VJ289" s="192"/>
      <c r="VK289" s="192"/>
      <c r="VL289" s="192"/>
      <c r="VM289" s="192"/>
      <c r="VN289" s="192"/>
      <c r="VO289" s="192"/>
      <c r="VP289" s="192"/>
      <c r="VQ289" s="192"/>
      <c r="VR289" s="192"/>
      <c r="VS289" s="192"/>
      <c r="VT289" s="192"/>
      <c r="VU289" s="192"/>
      <c r="VV289" s="192"/>
      <c r="VW289" s="192"/>
      <c r="VX289" s="192"/>
      <c r="VY289" s="192"/>
      <c r="VZ289" s="192"/>
      <c r="WA289" s="192"/>
      <c r="WB289" s="192"/>
      <c r="WC289" s="192"/>
      <c r="WD289" s="192"/>
      <c r="WE289" s="192"/>
      <c r="WF289" s="192"/>
      <c r="WG289" s="192"/>
      <c r="WH289" s="192"/>
      <c r="WI289" s="192"/>
      <c r="WJ289" s="192"/>
      <c r="WK289" s="192"/>
      <c r="WL289" s="192"/>
      <c r="WM289" s="192"/>
      <c r="WN289" s="192"/>
      <c r="WO289" s="192"/>
      <c r="WP289" s="192"/>
      <c r="WQ289" s="192"/>
      <c r="WR289" s="192"/>
      <c r="WS289" s="192"/>
      <c r="WT289" s="192"/>
      <c r="WU289" s="192"/>
      <c r="WV289" s="192"/>
      <c r="WW289" s="192"/>
      <c r="WX289" s="192"/>
      <c r="WY289" s="192"/>
      <c r="WZ289" s="192"/>
      <c r="XA289" s="192"/>
      <c r="XB289" s="192"/>
      <c r="XC289" s="192"/>
      <c r="XD289" s="192"/>
      <c r="XE289" s="192"/>
      <c r="XF289" s="192"/>
      <c r="XG289" s="192"/>
      <c r="XH289" s="192"/>
      <c r="XI289" s="192"/>
      <c r="XJ289" s="192"/>
      <c r="XK289" s="192"/>
      <c r="XL289" s="192"/>
      <c r="XM289" s="192"/>
      <c r="XN289" s="192"/>
      <c r="XO289" s="192"/>
      <c r="XP289" s="192"/>
      <c r="XQ289" s="192"/>
      <c r="XR289" s="192"/>
      <c r="XS289" s="192"/>
      <c r="XT289" s="192"/>
      <c r="XU289" s="192"/>
      <c r="XV289" s="192"/>
      <c r="XW289" s="192"/>
      <c r="XX289" s="192"/>
      <c r="XY289" s="192"/>
      <c r="XZ289" s="192"/>
      <c r="YA289" s="192"/>
      <c r="YB289" s="192"/>
      <c r="YC289" s="192"/>
      <c r="YD289" s="192"/>
      <c r="YE289" s="192"/>
      <c r="YF289" s="192"/>
      <c r="YG289" s="192"/>
      <c r="YH289" s="192"/>
      <c r="YI289" s="192"/>
      <c r="YJ289" s="192"/>
      <c r="YK289" s="192"/>
      <c r="YL289" s="192"/>
      <c r="YM289" s="192"/>
      <c r="YN289" s="192"/>
      <c r="YO289" s="192"/>
      <c r="YP289" s="192"/>
      <c r="YQ289" s="192"/>
      <c r="YR289" s="192"/>
      <c r="YS289" s="192"/>
      <c r="YT289" s="192"/>
      <c r="YU289" s="192"/>
      <c r="YV289" s="192"/>
      <c r="YW289" s="192"/>
      <c r="YX289" s="192"/>
      <c r="YY289" s="192"/>
      <c r="YZ289" s="192"/>
      <c r="ZA289" s="192"/>
      <c r="ZB289" s="192"/>
      <c r="ZC289" s="192"/>
      <c r="ZD289" s="192"/>
      <c r="ZE289" s="192"/>
      <c r="ZF289" s="192"/>
      <c r="ZG289" s="192"/>
      <c r="ZH289" s="192"/>
      <c r="ZI289" s="192"/>
      <c r="ZJ289" s="192"/>
      <c r="ZK289" s="192"/>
      <c r="ZL289" s="192"/>
      <c r="ZM289" s="192"/>
      <c r="ZN289" s="192"/>
      <c r="ZO289" s="192"/>
      <c r="ZP289" s="192"/>
      <c r="ZQ289" s="192"/>
      <c r="ZR289" s="192"/>
      <c r="ZS289" s="192"/>
      <c r="ZT289" s="192"/>
      <c r="ZU289" s="192"/>
      <c r="ZV289" s="192"/>
      <c r="ZW289" s="192"/>
      <c r="ZX289" s="192"/>
      <c r="ZY289" s="192"/>
      <c r="ZZ289" s="192"/>
      <c r="AAA289" s="192"/>
      <c r="AAB289" s="192"/>
      <c r="AAC289" s="192"/>
      <c r="AAD289" s="192"/>
      <c r="AAE289" s="192"/>
      <c r="AAF289" s="192"/>
      <c r="AAG289" s="192"/>
      <c r="AAH289" s="192"/>
      <c r="AAI289" s="192"/>
      <c r="AAJ289" s="192"/>
      <c r="AAK289" s="192"/>
      <c r="AAL289" s="192"/>
      <c r="AAM289" s="192"/>
      <c r="AAN289" s="192"/>
      <c r="AAO289" s="192"/>
      <c r="AAP289" s="192"/>
      <c r="AAQ289" s="192"/>
      <c r="AAR289" s="192"/>
      <c r="AAS289" s="192"/>
      <c r="AAT289" s="192"/>
      <c r="AAU289" s="192"/>
      <c r="AAV289" s="192"/>
      <c r="AAW289" s="192"/>
      <c r="AAX289" s="192"/>
      <c r="AAY289" s="192"/>
      <c r="AAZ289" s="192"/>
      <c r="ABA289" s="192"/>
      <c r="ABB289" s="192"/>
      <c r="ABC289" s="192"/>
      <c r="ABD289" s="192"/>
      <c r="ABE289" s="192"/>
      <c r="ABF289" s="192"/>
      <c r="ABG289" s="192"/>
      <c r="ABH289" s="192"/>
      <c r="ABI289" s="192"/>
      <c r="ABJ289" s="192"/>
      <c r="ABK289" s="192"/>
      <c r="ABL289" s="192"/>
      <c r="ABM289" s="192"/>
      <c r="ABN289" s="192"/>
      <c r="ABO289" s="192"/>
      <c r="ABP289" s="192"/>
      <c r="ABQ289" s="192"/>
      <c r="ABR289" s="192"/>
      <c r="ABS289" s="192"/>
      <c r="ABT289" s="192"/>
      <c r="ABU289" s="192"/>
      <c r="ABV289" s="192"/>
      <c r="ABW289" s="192"/>
      <c r="ABX289" s="192"/>
      <c r="ABY289" s="192"/>
      <c r="ABZ289" s="192"/>
      <c r="ACA289" s="192"/>
      <c r="ACB289" s="192"/>
      <c r="ACC289" s="192"/>
      <c r="ACD289" s="192"/>
      <c r="ACE289" s="192"/>
      <c r="ACF289" s="192"/>
      <c r="ACG289" s="192"/>
      <c r="ACH289" s="192"/>
      <c r="ACI289" s="192"/>
      <c r="ACJ289" s="192"/>
      <c r="ACK289" s="192"/>
      <c r="ACL289" s="192"/>
      <c r="ACM289" s="192"/>
      <c r="ACN289" s="192"/>
      <c r="ACO289" s="192"/>
      <c r="ACP289" s="192"/>
      <c r="ACQ289" s="192"/>
      <c r="ACR289" s="192"/>
      <c r="ACS289" s="192"/>
      <c r="ACT289" s="192"/>
      <c r="ACU289" s="192"/>
      <c r="ACV289" s="192"/>
      <c r="ACW289" s="192"/>
      <c r="ACX289" s="192"/>
      <c r="ACY289" s="192"/>
      <c r="ACZ289" s="192"/>
      <c r="ADA289" s="192"/>
      <c r="ADB289" s="192"/>
      <c r="ADC289" s="192"/>
      <c r="ADD289" s="192"/>
      <c r="ADE289" s="192"/>
      <c r="ADF289" s="192"/>
      <c r="ADG289" s="192"/>
      <c r="ADH289" s="192"/>
      <c r="ADI289" s="192"/>
      <c r="ADJ289" s="192"/>
      <c r="ADK289" s="192"/>
      <c r="ADL289" s="192"/>
      <c r="ADM289" s="192"/>
      <c r="ADN289" s="192"/>
      <c r="ADO289" s="192"/>
      <c r="ADP289" s="192"/>
      <c r="ADQ289" s="192"/>
      <c r="ADR289" s="192"/>
      <c r="ADS289" s="192"/>
      <c r="ADT289" s="192"/>
      <c r="ADU289" s="192"/>
      <c r="ADV289" s="192"/>
      <c r="ADW289" s="192"/>
      <c r="ADX289" s="192"/>
      <c r="ADY289" s="192"/>
      <c r="ADZ289" s="192"/>
      <c r="AEA289" s="192"/>
      <c r="AEB289" s="192"/>
      <c r="AEC289" s="192"/>
      <c r="AED289" s="192"/>
      <c r="AEE289" s="192"/>
      <c r="AEF289" s="192"/>
      <c r="AEG289" s="192"/>
      <c r="AEH289" s="192"/>
      <c r="AEI289" s="192"/>
      <c r="AEJ289" s="192"/>
      <c r="AEK289" s="192"/>
      <c r="AEL289" s="192"/>
      <c r="AEM289" s="192"/>
      <c r="AEN289" s="192"/>
      <c r="AEO289" s="192"/>
      <c r="AEP289" s="192"/>
      <c r="AEQ289" s="192"/>
      <c r="AER289" s="192"/>
      <c r="AES289" s="192"/>
      <c r="AET289" s="192"/>
      <c r="AEU289" s="192"/>
      <c r="AEV289" s="192"/>
      <c r="AEW289" s="192"/>
      <c r="AEX289" s="192"/>
      <c r="AEY289" s="192"/>
      <c r="AEZ289" s="192"/>
      <c r="AFA289" s="192"/>
      <c r="AFB289" s="192"/>
      <c r="AFC289" s="192"/>
      <c r="AFD289" s="192"/>
      <c r="AFE289" s="192"/>
      <c r="AFF289" s="192"/>
      <c r="AFG289" s="192"/>
      <c r="AFH289" s="192"/>
      <c r="AFI289" s="192"/>
      <c r="AFJ289" s="192"/>
      <c r="AFK289" s="192"/>
      <c r="AFL289" s="192"/>
      <c r="AFM289" s="192"/>
      <c r="AFN289" s="192"/>
      <c r="AFO289" s="192"/>
      <c r="AFP289" s="192"/>
      <c r="AFQ289" s="192"/>
      <c r="AFR289" s="192"/>
      <c r="AFS289" s="192"/>
      <c r="AFT289" s="192"/>
      <c r="AFU289" s="192"/>
      <c r="AFV289" s="192"/>
      <c r="AFW289" s="192"/>
      <c r="AFX289" s="192"/>
      <c r="AFY289" s="192"/>
      <c r="AFZ289" s="192"/>
      <c r="AGA289" s="192"/>
      <c r="AGB289" s="192"/>
      <c r="AGC289" s="192"/>
      <c r="AGD289" s="192"/>
      <c r="AGE289" s="192"/>
      <c r="AGF289" s="192"/>
      <c r="AGG289" s="192"/>
      <c r="AGH289" s="192"/>
      <c r="AGI289" s="192"/>
      <c r="AGJ289" s="192"/>
      <c r="AGK289" s="192"/>
      <c r="AGL289" s="192"/>
      <c r="AGM289" s="192"/>
      <c r="AGN289" s="192"/>
      <c r="AGO289" s="192"/>
      <c r="AGP289" s="192"/>
      <c r="AGQ289" s="192"/>
      <c r="AGR289" s="192"/>
      <c r="AGS289" s="192"/>
      <c r="AGT289" s="192"/>
      <c r="AGU289" s="192"/>
      <c r="AGV289" s="192"/>
      <c r="AGW289" s="192"/>
      <c r="AGX289" s="192"/>
      <c r="AGY289" s="192"/>
      <c r="AGZ289" s="192"/>
      <c r="AHA289" s="192"/>
      <c r="AHB289" s="192"/>
      <c r="AHC289" s="192"/>
      <c r="AHD289" s="192"/>
      <c r="AHE289" s="192"/>
      <c r="AHF289" s="192"/>
      <c r="AHG289" s="192"/>
      <c r="AHH289" s="192"/>
      <c r="AHI289" s="192"/>
      <c r="AHJ289" s="192"/>
      <c r="AHK289" s="192"/>
      <c r="AHL289" s="192"/>
      <c r="AHM289" s="192"/>
      <c r="AHN289" s="192"/>
      <c r="AHO289" s="192"/>
      <c r="AHP289" s="192"/>
      <c r="AHQ289" s="192"/>
      <c r="AHR289" s="192"/>
      <c r="AHS289" s="192"/>
      <c r="AHT289" s="192"/>
      <c r="AHU289" s="192"/>
      <c r="AHV289" s="192"/>
      <c r="AHW289" s="192"/>
      <c r="AHX289" s="192"/>
      <c r="AHY289" s="192"/>
      <c r="AHZ289" s="192"/>
      <c r="AIA289" s="192"/>
      <c r="AIB289" s="192"/>
      <c r="AIC289" s="192"/>
      <c r="AID289" s="192"/>
      <c r="AIE289" s="192"/>
      <c r="AIF289" s="192"/>
      <c r="AIG289" s="192"/>
      <c r="AIH289" s="192"/>
      <c r="AII289" s="192"/>
      <c r="AIJ289" s="192"/>
      <c r="AIK289" s="192"/>
      <c r="AIL289" s="192"/>
      <c r="AIM289" s="192"/>
      <c r="AIN289" s="192"/>
      <c r="AIO289" s="192"/>
      <c r="AIP289" s="192"/>
      <c r="AIQ289" s="192"/>
      <c r="AIR289" s="192"/>
      <c r="AIS289" s="192"/>
      <c r="AIT289" s="192"/>
      <c r="AIU289" s="192"/>
      <c r="AIV289" s="192"/>
      <c r="AIW289" s="192"/>
      <c r="AIX289" s="192"/>
      <c r="AIY289" s="192"/>
      <c r="AIZ289" s="192"/>
      <c r="AJA289" s="192"/>
      <c r="AJB289" s="192"/>
      <c r="AJC289" s="192"/>
      <c r="AJD289" s="192"/>
      <c r="AJE289" s="192"/>
      <c r="AJF289" s="192"/>
      <c r="AJG289" s="192"/>
      <c r="AJH289" s="192"/>
      <c r="AJI289" s="192"/>
      <c r="AJJ289" s="192"/>
      <c r="AJK289" s="192"/>
      <c r="AJL289" s="192"/>
      <c r="AJM289" s="192"/>
      <c r="AJN289" s="192"/>
      <c r="AJO289" s="192"/>
      <c r="AJP289" s="192"/>
      <c r="AJQ289" s="192"/>
      <c r="AJR289" s="192"/>
      <c r="AJS289" s="192"/>
      <c r="AJT289" s="192"/>
      <c r="AJU289" s="192"/>
      <c r="AJV289" s="192"/>
      <c r="AJW289" s="192"/>
      <c r="AJX289" s="192"/>
      <c r="AJY289" s="192"/>
      <c r="AJZ289" s="192"/>
      <c r="AKA289" s="192"/>
      <c r="AKB289" s="192"/>
      <c r="AKC289" s="192"/>
      <c r="AKD289" s="192"/>
      <c r="AKE289" s="192"/>
      <c r="AKF289" s="192"/>
      <c r="AKG289" s="192"/>
      <c r="AKH289" s="192"/>
      <c r="AKI289" s="192"/>
      <c r="AKJ289" s="192"/>
      <c r="AKK289" s="192"/>
      <c r="AKL289" s="192"/>
      <c r="AKM289" s="192"/>
      <c r="AKN289" s="192"/>
      <c r="AKO289" s="192"/>
      <c r="AKP289" s="192"/>
      <c r="AKQ289" s="192"/>
      <c r="AKR289" s="192"/>
      <c r="AKS289" s="192"/>
      <c r="AKT289" s="192"/>
      <c r="AKU289" s="192"/>
      <c r="AKV289" s="192"/>
      <c r="AKW289" s="192"/>
      <c r="AKX289" s="192"/>
      <c r="AKY289" s="192"/>
      <c r="AKZ289" s="192"/>
      <c r="ALA289" s="192"/>
      <c r="ALB289" s="192"/>
      <c r="ALC289" s="192"/>
      <c r="ALD289" s="192"/>
      <c r="ALE289" s="192"/>
      <c r="ALF289" s="192"/>
      <c r="ALG289" s="192"/>
      <c r="ALH289" s="192"/>
      <c r="ALI289" s="192"/>
      <c r="ALJ289" s="192"/>
      <c r="ALK289" s="192"/>
      <c r="ALL289" s="192"/>
      <c r="ALM289" s="192"/>
      <c r="ALN289" s="192"/>
      <c r="ALO289" s="192"/>
      <c r="ALP289" s="192"/>
      <c r="ALQ289" s="192"/>
      <c r="ALR289" s="192"/>
      <c r="ALS289" s="192"/>
      <c r="ALT289" s="192"/>
      <c r="ALU289" s="192"/>
      <c r="ALV289" s="192"/>
      <c r="ALW289" s="192"/>
      <c r="ALX289" s="192"/>
      <c r="ALY289" s="192"/>
      <c r="ALZ289" s="192"/>
      <c r="AMA289" s="192"/>
      <c r="AMB289" s="192"/>
      <c r="AMC289" s="192"/>
      <c r="AMD289" s="192"/>
      <c r="AME289" s="192"/>
      <c r="AMF289" s="192"/>
      <c r="AMG289" s="192"/>
      <c r="AMH289" s="192"/>
      <c r="AMI289" s="192"/>
      <c r="AMJ289" s="192"/>
      <c r="AMK289" s="192"/>
      <c r="AML289" s="192"/>
      <c r="AMM289" s="192"/>
      <c r="AMN289" s="192"/>
      <c r="AMO289" s="192"/>
      <c r="AMP289" s="192"/>
      <c r="AMQ289" s="192"/>
      <c r="AMR289" s="192"/>
      <c r="AMS289" s="192"/>
      <c r="AMT289" s="192"/>
      <c r="AMU289" s="192"/>
      <c r="AMV289" s="192"/>
      <c r="AMW289" s="192"/>
      <c r="AMX289" s="192"/>
      <c r="AMY289" s="192"/>
      <c r="AMZ289" s="192"/>
      <c r="ANA289" s="192"/>
      <c r="ANB289" s="192"/>
      <c r="ANC289" s="192"/>
      <c r="AND289" s="192"/>
      <c r="ANE289" s="192"/>
      <c r="ANF289" s="192"/>
      <c r="ANG289" s="192"/>
      <c r="ANH289" s="192"/>
      <c r="ANI289" s="192"/>
      <c r="ANJ289" s="192"/>
      <c r="ANK289" s="192"/>
      <c r="ANL289" s="192"/>
      <c r="ANM289" s="192"/>
      <c r="ANN289" s="192"/>
      <c r="ANO289" s="192"/>
      <c r="ANP289" s="192"/>
      <c r="ANQ289" s="192"/>
      <c r="ANR289" s="192"/>
      <c r="ANS289" s="192"/>
      <c r="ANT289" s="192"/>
      <c r="ANU289" s="192"/>
      <c r="ANV289" s="192"/>
      <c r="ANW289" s="192"/>
      <c r="ANX289" s="192"/>
      <c r="ANY289" s="192"/>
      <c r="ANZ289" s="192"/>
      <c r="AOA289" s="192"/>
      <c r="AOB289" s="192"/>
      <c r="AOC289" s="192"/>
      <c r="AOD289" s="192"/>
      <c r="AOE289" s="192"/>
      <c r="AOF289" s="192"/>
      <c r="AOG289" s="192"/>
      <c r="AOH289" s="192"/>
      <c r="AOI289" s="192"/>
      <c r="AOJ289" s="192"/>
      <c r="AOK289" s="192"/>
      <c r="AOL289" s="192"/>
      <c r="AOM289" s="192"/>
      <c r="AON289" s="192"/>
      <c r="AOO289" s="192"/>
      <c r="AOP289" s="192"/>
      <c r="AOQ289" s="192"/>
      <c r="AOR289" s="192"/>
      <c r="AOS289" s="192"/>
      <c r="AOT289" s="192"/>
      <c r="AOU289" s="192"/>
      <c r="AOV289" s="192"/>
      <c r="AOW289" s="192"/>
      <c r="AOX289" s="192"/>
      <c r="AOY289" s="192"/>
      <c r="AOZ289" s="192"/>
      <c r="APA289" s="192"/>
      <c r="APB289" s="192"/>
      <c r="APC289" s="192"/>
      <c r="APD289" s="192"/>
      <c r="APE289" s="192"/>
      <c r="APF289" s="192"/>
      <c r="APG289" s="192"/>
      <c r="APH289" s="192"/>
      <c r="API289" s="192"/>
      <c r="APJ289" s="192"/>
      <c r="APK289" s="192"/>
      <c r="APL289" s="192"/>
      <c r="APM289" s="192"/>
      <c r="APN289" s="192"/>
      <c r="APO289" s="192"/>
      <c r="APP289" s="192"/>
      <c r="APQ289" s="192"/>
      <c r="APR289" s="192"/>
      <c r="APS289" s="192"/>
      <c r="APT289" s="192"/>
      <c r="APU289" s="192"/>
      <c r="APV289" s="192"/>
      <c r="APW289" s="192"/>
      <c r="APX289" s="192"/>
      <c r="APY289" s="192"/>
      <c r="APZ289" s="192"/>
      <c r="AQA289" s="192"/>
      <c r="AQB289" s="192"/>
      <c r="AQC289" s="192"/>
      <c r="AQD289" s="192"/>
      <c r="AQE289" s="192"/>
      <c r="AQF289" s="192"/>
      <c r="AQG289" s="192"/>
      <c r="AQH289" s="192"/>
      <c r="AQI289" s="192"/>
      <c r="AQJ289" s="192"/>
      <c r="AQK289" s="192"/>
      <c r="AQL289" s="192"/>
      <c r="AQM289" s="192"/>
      <c r="AQN289" s="192"/>
      <c r="AQO289" s="192"/>
      <c r="AQP289" s="192"/>
      <c r="AQQ289" s="192"/>
      <c r="AQR289" s="192"/>
      <c r="AQS289" s="192"/>
      <c r="AQT289" s="192"/>
      <c r="AQU289" s="192"/>
      <c r="AQV289" s="192"/>
      <c r="AQW289" s="192"/>
      <c r="AQX289" s="192"/>
      <c r="AQY289" s="192"/>
      <c r="AQZ289" s="192"/>
      <c r="ARA289" s="192"/>
      <c r="ARB289" s="192"/>
      <c r="ARC289" s="192"/>
      <c r="ARD289" s="192"/>
      <c r="ARE289" s="192"/>
      <c r="ARF289" s="192"/>
      <c r="ARG289" s="192"/>
      <c r="ARH289" s="192"/>
      <c r="ARI289" s="192"/>
      <c r="ARJ289" s="192"/>
      <c r="ARK289" s="192"/>
      <c r="ARL289" s="192"/>
      <c r="ARM289" s="192"/>
      <c r="ARN289" s="192"/>
      <c r="ARO289" s="192"/>
      <c r="ARP289" s="192"/>
      <c r="ARQ289" s="192"/>
      <c r="ARR289" s="192"/>
      <c r="ARS289" s="192"/>
      <c r="ART289" s="192"/>
      <c r="ARU289" s="192"/>
      <c r="ARV289" s="192"/>
      <c r="ARW289" s="192"/>
      <c r="ARX289" s="192"/>
      <c r="ARY289" s="192"/>
      <c r="ARZ289" s="192"/>
      <c r="ASA289" s="192"/>
      <c r="ASB289" s="192"/>
      <c r="ASC289" s="192"/>
      <c r="ASD289" s="192"/>
      <c r="ASE289" s="192"/>
      <c r="ASF289" s="192"/>
      <c r="ASG289" s="192"/>
      <c r="ASH289" s="192"/>
      <c r="ASI289" s="192"/>
      <c r="ASJ289" s="192"/>
      <c r="ASK289" s="192"/>
      <c r="ASL289" s="192"/>
      <c r="ASM289" s="192"/>
      <c r="ASN289" s="192"/>
      <c r="ASO289" s="192"/>
      <c r="ASP289" s="192"/>
      <c r="ASQ289" s="192"/>
      <c r="ASR289" s="192"/>
      <c r="ASS289" s="192"/>
      <c r="AST289" s="192"/>
      <c r="ASU289" s="192"/>
      <c r="ASV289" s="192"/>
      <c r="ASW289" s="192"/>
      <c r="ASX289" s="192"/>
      <c r="ASY289" s="192"/>
      <c r="ASZ289" s="192"/>
      <c r="ATA289" s="192"/>
      <c r="ATB289" s="192"/>
      <c r="ATC289" s="192"/>
      <c r="ATD289" s="192"/>
      <c r="ATE289" s="192"/>
      <c r="ATF289" s="192"/>
      <c r="ATG289" s="192"/>
      <c r="ATH289" s="192"/>
      <c r="ATI289" s="192"/>
      <c r="ATJ289" s="192"/>
      <c r="ATK289" s="192"/>
      <c r="ATL289" s="192"/>
      <c r="ATM289" s="192"/>
      <c r="ATN289" s="192"/>
      <c r="ATO289" s="192"/>
      <c r="ATP289" s="192"/>
      <c r="ATQ289" s="192"/>
      <c r="ATR289" s="192"/>
      <c r="ATS289" s="192"/>
      <c r="ATT289" s="192"/>
      <c r="ATU289" s="192"/>
      <c r="ATV289" s="192"/>
      <c r="ATW289" s="192"/>
      <c r="ATX289" s="192"/>
      <c r="ATY289" s="192"/>
      <c r="ATZ289" s="192"/>
      <c r="AUA289" s="192"/>
      <c r="AUB289" s="192"/>
      <c r="AUC289" s="192"/>
      <c r="AUD289" s="192"/>
      <c r="AUE289" s="192"/>
      <c r="AUF289" s="192"/>
      <c r="AUG289" s="192"/>
      <c r="AUH289" s="192"/>
      <c r="AUI289" s="192"/>
      <c r="AUJ289" s="192"/>
      <c r="AUK289" s="192"/>
      <c r="AUL289" s="192"/>
      <c r="AUM289" s="192"/>
      <c r="AUN289" s="192"/>
      <c r="AUO289" s="192"/>
      <c r="AUP289" s="192"/>
      <c r="AUQ289" s="192"/>
      <c r="AUR289" s="192"/>
      <c r="AUS289" s="192"/>
      <c r="AUT289" s="192"/>
      <c r="AUU289" s="192"/>
      <c r="AUV289" s="192"/>
      <c r="AUW289" s="192"/>
      <c r="AUX289" s="192"/>
      <c r="AUY289" s="192"/>
      <c r="AUZ289" s="192"/>
      <c r="AVA289" s="192"/>
      <c r="AVB289" s="192"/>
      <c r="AVC289" s="192"/>
      <c r="AVD289" s="192"/>
      <c r="AVE289" s="192"/>
      <c r="AVF289" s="192"/>
      <c r="AVG289" s="192"/>
      <c r="AVH289" s="192"/>
      <c r="AVI289" s="192"/>
      <c r="AVJ289" s="192"/>
      <c r="AVK289" s="192"/>
      <c r="AVL289" s="192"/>
      <c r="AVM289" s="192"/>
      <c r="AVN289" s="192"/>
      <c r="AVO289" s="192"/>
      <c r="AVP289" s="192"/>
      <c r="AVQ289" s="192"/>
      <c r="AVR289" s="192"/>
      <c r="AVS289" s="192"/>
      <c r="AVT289" s="192"/>
      <c r="AVU289" s="192"/>
      <c r="AVV289" s="192"/>
      <c r="AVW289" s="192"/>
      <c r="AVX289" s="192"/>
      <c r="AVY289" s="192"/>
      <c r="AVZ289" s="192"/>
      <c r="AWA289" s="192"/>
      <c r="AWB289" s="192"/>
      <c r="AWC289" s="192"/>
      <c r="AWD289" s="192"/>
      <c r="AWE289" s="192"/>
      <c r="AWF289" s="192"/>
      <c r="AWG289" s="192"/>
      <c r="AWH289" s="192"/>
      <c r="AWI289" s="192"/>
      <c r="AWJ289" s="192"/>
      <c r="AWK289" s="192"/>
      <c r="AWL289" s="192"/>
      <c r="AWM289" s="192"/>
      <c r="AWN289" s="192"/>
      <c r="AWO289" s="192"/>
      <c r="AWP289" s="192"/>
      <c r="AWQ289" s="192"/>
      <c r="AWR289" s="192"/>
      <c r="AWS289" s="192"/>
      <c r="AWT289" s="192"/>
      <c r="AWU289" s="192"/>
      <c r="AWV289" s="192"/>
      <c r="AWW289" s="192"/>
      <c r="AWX289" s="192"/>
      <c r="AWY289" s="192"/>
      <c r="AWZ289" s="192"/>
      <c r="AXA289" s="192"/>
      <c r="AXB289" s="192"/>
      <c r="AXC289" s="192"/>
      <c r="AXD289" s="192"/>
      <c r="AXE289" s="192"/>
      <c r="AXF289" s="192"/>
      <c r="AXG289" s="192"/>
      <c r="AXH289" s="192"/>
      <c r="AXI289" s="192"/>
      <c r="AXJ289" s="192"/>
      <c r="AXK289" s="192"/>
      <c r="AXL289" s="192"/>
      <c r="AXM289" s="192"/>
      <c r="AXN289" s="192"/>
      <c r="AXO289" s="192"/>
      <c r="AXP289" s="192"/>
      <c r="AXQ289" s="192"/>
      <c r="AXR289" s="192"/>
      <c r="AXS289" s="192"/>
      <c r="AXT289" s="192"/>
      <c r="AXU289" s="192"/>
      <c r="AXV289" s="192"/>
      <c r="AXW289" s="192"/>
      <c r="AXX289" s="192"/>
      <c r="AXY289" s="192"/>
      <c r="AXZ289" s="192"/>
      <c r="AYA289" s="192"/>
      <c r="AYB289" s="192"/>
      <c r="AYC289" s="192"/>
      <c r="AYD289" s="192"/>
      <c r="AYE289" s="192"/>
      <c r="AYF289" s="192"/>
      <c r="AYG289" s="192"/>
      <c r="AYH289" s="192"/>
      <c r="AYI289" s="192"/>
      <c r="AYJ289" s="192"/>
      <c r="AYK289" s="192"/>
      <c r="AYL289" s="192"/>
      <c r="AYM289" s="192"/>
      <c r="AYN289" s="192"/>
      <c r="AYO289" s="192"/>
      <c r="AYP289" s="192"/>
      <c r="AYQ289" s="192"/>
      <c r="AYR289" s="192"/>
      <c r="AYS289" s="192"/>
      <c r="AYT289" s="192"/>
      <c r="AYU289" s="192"/>
      <c r="AYV289" s="192"/>
      <c r="AYW289" s="192"/>
      <c r="AYX289" s="192"/>
      <c r="AYY289" s="192"/>
      <c r="AYZ289" s="192"/>
      <c r="AZA289" s="192"/>
      <c r="AZB289" s="192"/>
      <c r="AZC289" s="192"/>
      <c r="AZD289" s="192"/>
      <c r="AZE289" s="192"/>
      <c r="AZF289" s="192"/>
      <c r="AZG289" s="192"/>
      <c r="AZH289" s="192"/>
      <c r="AZI289" s="192"/>
      <c r="AZJ289" s="192"/>
      <c r="AZK289" s="192"/>
      <c r="AZL289" s="192"/>
      <c r="AZM289" s="192"/>
      <c r="AZN289" s="192"/>
      <c r="AZO289" s="192"/>
      <c r="AZP289" s="192"/>
      <c r="AZQ289" s="192"/>
      <c r="AZR289" s="192"/>
      <c r="AZS289" s="192"/>
      <c r="AZT289" s="192"/>
      <c r="AZU289" s="192"/>
      <c r="AZV289" s="192"/>
      <c r="AZW289" s="192"/>
      <c r="AZX289" s="192"/>
      <c r="AZY289" s="192"/>
      <c r="AZZ289" s="192"/>
      <c r="BAA289" s="192"/>
      <c r="BAB289" s="192"/>
      <c r="BAC289" s="192"/>
      <c r="BAD289" s="192"/>
      <c r="BAE289" s="192"/>
      <c r="BAF289" s="192"/>
      <c r="BAG289" s="192"/>
      <c r="BAH289" s="192"/>
      <c r="BAI289" s="192"/>
      <c r="BAJ289" s="192"/>
      <c r="BAK289" s="192"/>
      <c r="BAL289" s="192"/>
      <c r="BAM289" s="192"/>
      <c r="BAN289" s="192"/>
      <c r="BAO289" s="192"/>
      <c r="BAP289" s="192"/>
      <c r="BAQ289" s="192"/>
      <c r="BAR289" s="192"/>
      <c r="BAS289" s="192"/>
      <c r="BAT289" s="192"/>
      <c r="BAU289" s="192"/>
      <c r="BAV289" s="192"/>
      <c r="BAW289" s="192"/>
      <c r="BAX289" s="192"/>
      <c r="BAY289" s="192"/>
      <c r="BAZ289" s="192"/>
      <c r="BBA289" s="192"/>
      <c r="BBB289" s="192"/>
      <c r="BBC289" s="192"/>
      <c r="BBD289" s="192"/>
      <c r="BBE289" s="192"/>
      <c r="BBF289" s="192"/>
      <c r="BBG289" s="192"/>
      <c r="BBH289" s="192"/>
      <c r="BBI289" s="192"/>
      <c r="BBJ289" s="192"/>
      <c r="BBK289" s="192"/>
      <c r="BBL289" s="192"/>
      <c r="BBM289" s="192"/>
      <c r="BBN289" s="192"/>
      <c r="BBO289" s="192"/>
      <c r="BBP289" s="192"/>
      <c r="BBQ289" s="192"/>
      <c r="BBR289" s="192"/>
      <c r="BBS289" s="192"/>
      <c r="BBT289" s="192"/>
      <c r="BBU289" s="192"/>
      <c r="BBV289" s="192"/>
      <c r="BBW289" s="192"/>
      <c r="BBX289" s="192"/>
      <c r="BBY289" s="192"/>
      <c r="BBZ289" s="192"/>
      <c r="BCA289" s="192"/>
      <c r="BCB289" s="192"/>
      <c r="BCC289" s="192"/>
      <c r="BCD289" s="192"/>
      <c r="BCE289" s="192"/>
      <c r="BCF289" s="192"/>
      <c r="BCG289" s="192"/>
      <c r="BCH289" s="192"/>
      <c r="BCI289" s="192"/>
      <c r="BCJ289" s="192"/>
      <c r="BCK289" s="192"/>
      <c r="BCL289" s="192"/>
      <c r="BCM289" s="192"/>
      <c r="BCN289" s="192"/>
      <c r="BCO289" s="192"/>
      <c r="BCP289" s="192"/>
      <c r="BCQ289" s="192"/>
      <c r="BCR289" s="192"/>
      <c r="BCS289" s="192"/>
      <c r="BCT289" s="192"/>
      <c r="BCU289" s="192"/>
      <c r="BCV289" s="192"/>
      <c r="BCW289" s="192"/>
      <c r="BCX289" s="192"/>
      <c r="BCY289" s="192"/>
      <c r="BCZ289" s="192"/>
      <c r="BDA289" s="192"/>
      <c r="BDB289" s="192"/>
      <c r="BDC289" s="192"/>
      <c r="BDD289" s="192"/>
      <c r="BDE289" s="192"/>
      <c r="BDF289" s="192"/>
      <c r="BDG289" s="192"/>
      <c r="BDH289" s="192"/>
      <c r="BDI289" s="192"/>
      <c r="BDJ289" s="192"/>
      <c r="BDK289" s="192"/>
      <c r="BDL289" s="192"/>
      <c r="BDM289" s="192"/>
      <c r="BDN289" s="192"/>
      <c r="BDO289" s="192"/>
      <c r="BDP289" s="192"/>
      <c r="BDQ289" s="192"/>
      <c r="BDR289" s="192"/>
      <c r="BDS289" s="192"/>
      <c r="BDT289" s="192"/>
      <c r="BDU289" s="192"/>
      <c r="BDV289" s="192"/>
      <c r="BDW289" s="192"/>
      <c r="BDX289" s="192"/>
      <c r="BDY289" s="192"/>
      <c r="BDZ289" s="192"/>
      <c r="BEA289" s="192"/>
      <c r="BEB289" s="192"/>
      <c r="BEC289" s="192"/>
      <c r="BED289" s="192"/>
      <c r="BEE289" s="192"/>
      <c r="BEF289" s="192"/>
      <c r="BEG289" s="192"/>
      <c r="BEH289" s="192"/>
      <c r="BEI289" s="192"/>
      <c r="BEJ289" s="192"/>
      <c r="BEK289" s="192"/>
      <c r="BEL289" s="192"/>
      <c r="BEM289" s="192"/>
      <c r="BEN289" s="192"/>
      <c r="BEO289" s="192"/>
      <c r="BEP289" s="192"/>
      <c r="BEQ289" s="192"/>
      <c r="BER289" s="192"/>
      <c r="BES289" s="192"/>
      <c r="BET289" s="192"/>
      <c r="BEU289" s="192"/>
      <c r="BEV289" s="192"/>
      <c r="BEW289" s="192"/>
      <c r="BEX289" s="192"/>
      <c r="BEY289" s="192"/>
      <c r="BEZ289" s="192"/>
      <c r="BFA289" s="192"/>
      <c r="BFB289" s="192"/>
      <c r="BFC289" s="192"/>
      <c r="BFD289" s="192"/>
      <c r="BFE289" s="192"/>
      <c r="BFF289" s="192"/>
      <c r="BFG289" s="192"/>
      <c r="BFH289" s="192"/>
      <c r="BFI289" s="192"/>
      <c r="BFJ289" s="192"/>
      <c r="BFK289" s="192"/>
      <c r="BFL289" s="192"/>
      <c r="BFM289" s="192"/>
      <c r="BFN289" s="192"/>
      <c r="BFO289" s="192"/>
      <c r="BFP289" s="192"/>
      <c r="BFQ289" s="192"/>
      <c r="BFR289" s="192"/>
      <c r="BFS289" s="192"/>
      <c r="BFT289" s="192"/>
      <c r="BFU289" s="192"/>
      <c r="BFV289" s="192"/>
      <c r="BFW289" s="192"/>
      <c r="BFX289" s="192"/>
      <c r="BFY289" s="192"/>
      <c r="BFZ289" s="192"/>
      <c r="BGA289" s="192"/>
      <c r="BGB289" s="192"/>
      <c r="BGC289" s="192"/>
      <c r="BGD289" s="192"/>
      <c r="BGE289" s="192"/>
      <c r="BGF289" s="192"/>
      <c r="BGG289" s="192"/>
      <c r="BGH289" s="192"/>
      <c r="BGI289" s="192"/>
      <c r="BGJ289" s="192"/>
      <c r="BGK289" s="192"/>
      <c r="BGL289" s="192"/>
      <c r="BGM289" s="192"/>
      <c r="BGN289" s="192"/>
      <c r="BGO289" s="192"/>
      <c r="BGP289" s="192"/>
      <c r="BGQ289" s="192"/>
      <c r="BGR289" s="192"/>
      <c r="BGS289" s="192"/>
      <c r="BGT289" s="192"/>
      <c r="BGU289" s="192"/>
      <c r="BGV289" s="192"/>
      <c r="BGW289" s="192"/>
      <c r="BGX289" s="192"/>
      <c r="BGY289" s="192"/>
      <c r="BGZ289" s="192"/>
      <c r="BHA289" s="192"/>
      <c r="BHB289" s="192"/>
      <c r="BHC289" s="192"/>
      <c r="BHD289" s="192"/>
      <c r="BHE289" s="192"/>
      <c r="BHF289" s="192"/>
      <c r="BHG289" s="192"/>
      <c r="BHH289" s="192"/>
      <c r="BHI289" s="192"/>
      <c r="BHJ289" s="192"/>
      <c r="BHK289" s="192"/>
      <c r="BHL289" s="192"/>
      <c r="BHM289" s="192"/>
      <c r="BHN289" s="192"/>
      <c r="BHO289" s="192"/>
      <c r="BHP289" s="192"/>
      <c r="BHQ289" s="192"/>
      <c r="BHR289" s="192"/>
      <c r="BHS289" s="192"/>
      <c r="BHT289" s="192"/>
      <c r="BHU289" s="192"/>
      <c r="BHV289" s="192"/>
      <c r="BHW289" s="192"/>
      <c r="BHX289" s="192"/>
      <c r="BHY289" s="192"/>
      <c r="BHZ289" s="192"/>
      <c r="BIA289" s="192"/>
      <c r="BIB289" s="192"/>
      <c r="BIC289" s="192"/>
      <c r="BID289" s="192"/>
      <c r="BIE289" s="192"/>
      <c r="BIF289" s="192"/>
      <c r="BIG289" s="192"/>
      <c r="BIH289" s="192"/>
      <c r="BII289" s="192"/>
      <c r="BIJ289" s="192"/>
      <c r="BIK289" s="192"/>
      <c r="BIL289" s="192"/>
      <c r="BIM289" s="192"/>
      <c r="BIN289" s="192"/>
      <c r="BIO289" s="192"/>
      <c r="BIP289" s="192"/>
      <c r="BIQ289" s="192"/>
      <c r="BIR289" s="192"/>
      <c r="BIS289" s="192"/>
      <c r="BIT289" s="192"/>
      <c r="BIU289" s="192"/>
      <c r="BIV289" s="192"/>
      <c r="BIW289" s="192"/>
      <c r="BIX289" s="192"/>
      <c r="BIY289" s="192"/>
      <c r="BIZ289" s="192"/>
      <c r="BJA289" s="192"/>
      <c r="BJB289" s="192"/>
      <c r="BJC289" s="192"/>
      <c r="BJD289" s="192"/>
      <c r="BJE289" s="192"/>
      <c r="BJF289" s="192"/>
      <c r="BJG289" s="192"/>
      <c r="BJH289" s="192"/>
      <c r="BJI289" s="192"/>
      <c r="BJJ289" s="192"/>
      <c r="BJK289" s="192"/>
      <c r="BJL289" s="192"/>
      <c r="BJM289" s="192"/>
      <c r="BJN289" s="192"/>
      <c r="BJO289" s="192"/>
      <c r="BJP289" s="192"/>
      <c r="BJQ289" s="192"/>
      <c r="BJR289" s="192"/>
      <c r="BJS289" s="192"/>
      <c r="BJT289" s="192"/>
      <c r="BJU289" s="192"/>
      <c r="BJV289" s="192"/>
      <c r="BJW289" s="192"/>
      <c r="BJX289" s="192"/>
      <c r="BJY289" s="192"/>
      <c r="BJZ289" s="192"/>
      <c r="BKA289" s="192"/>
      <c r="BKB289" s="192"/>
      <c r="BKC289" s="192"/>
      <c r="BKD289" s="192"/>
      <c r="BKE289" s="192"/>
      <c r="BKF289" s="192"/>
      <c r="BKG289" s="192"/>
      <c r="BKH289" s="192"/>
      <c r="BKI289" s="192"/>
      <c r="BKJ289" s="192"/>
      <c r="BKK289" s="192"/>
      <c r="BKL289" s="192"/>
      <c r="BKM289" s="192"/>
      <c r="BKN289" s="192"/>
      <c r="BKO289" s="192"/>
      <c r="BKP289" s="192"/>
      <c r="BKQ289" s="192"/>
      <c r="BKR289" s="192"/>
      <c r="BKS289" s="192"/>
      <c r="BKT289" s="192"/>
      <c r="BKU289" s="192"/>
      <c r="BKV289" s="192"/>
      <c r="BKW289" s="192"/>
      <c r="BKX289" s="192"/>
      <c r="BKY289" s="192"/>
      <c r="BKZ289" s="192"/>
      <c r="BLA289" s="192"/>
      <c r="BLB289" s="192"/>
      <c r="BLC289" s="192"/>
      <c r="BLD289" s="192"/>
      <c r="BLE289" s="192"/>
      <c r="BLF289" s="192"/>
      <c r="BLG289" s="192"/>
      <c r="BLH289" s="192"/>
      <c r="BLI289" s="192"/>
      <c r="BLJ289" s="192"/>
      <c r="BLK289" s="192"/>
      <c r="BLL289" s="192"/>
      <c r="BLM289" s="192"/>
      <c r="BLN289" s="192"/>
      <c r="BLO289" s="192"/>
      <c r="BLP289" s="192"/>
      <c r="BLQ289" s="192"/>
      <c r="BLR289" s="192"/>
      <c r="BLS289" s="192"/>
      <c r="BLT289" s="192"/>
      <c r="BLU289" s="192"/>
      <c r="BLV289" s="192"/>
      <c r="BLW289" s="192"/>
      <c r="BLX289" s="192"/>
      <c r="BLY289" s="192"/>
      <c r="BLZ289" s="192"/>
      <c r="BMA289" s="192"/>
      <c r="BMB289" s="192"/>
      <c r="BMC289" s="192"/>
      <c r="BMD289" s="192"/>
      <c r="BME289" s="192"/>
      <c r="BMF289" s="192"/>
      <c r="BMG289" s="192"/>
      <c r="BMH289" s="192"/>
      <c r="BMI289" s="192"/>
      <c r="BMJ289" s="192"/>
      <c r="BMK289" s="192"/>
      <c r="BML289" s="192"/>
      <c r="BMM289" s="192"/>
      <c r="BMN289" s="192"/>
      <c r="BMO289" s="192"/>
      <c r="BMP289" s="192"/>
      <c r="BMQ289" s="192"/>
      <c r="BMR289" s="192"/>
      <c r="BMS289" s="192"/>
      <c r="BMT289" s="192"/>
      <c r="BMU289" s="192"/>
      <c r="BMV289" s="192"/>
      <c r="BMW289" s="192"/>
      <c r="BMX289" s="192"/>
      <c r="BMY289" s="192"/>
      <c r="BMZ289" s="192"/>
      <c r="BNA289" s="192"/>
      <c r="BNB289" s="192"/>
      <c r="BNC289" s="192"/>
      <c r="BND289" s="192"/>
      <c r="BNE289" s="192"/>
      <c r="BNF289" s="192"/>
      <c r="BNG289" s="192"/>
      <c r="BNH289" s="192"/>
      <c r="BNI289" s="192"/>
      <c r="BNJ289" s="192"/>
      <c r="BNK289" s="192"/>
      <c r="BNL289" s="192"/>
      <c r="BNM289" s="192"/>
      <c r="BNN289" s="192"/>
      <c r="BNO289" s="192"/>
      <c r="BNP289" s="192"/>
      <c r="BNQ289" s="192"/>
      <c r="BNR289" s="192"/>
      <c r="BNS289" s="192"/>
      <c r="BNT289" s="192"/>
      <c r="BNU289" s="192"/>
      <c r="BNV289" s="192"/>
      <c r="BNW289" s="192"/>
      <c r="BNX289" s="192"/>
      <c r="BNY289" s="192"/>
      <c r="BNZ289" s="192"/>
      <c r="BOA289" s="192"/>
      <c r="BOB289" s="192"/>
      <c r="BOC289" s="192"/>
      <c r="BOD289" s="192"/>
      <c r="BOE289" s="192"/>
      <c r="BOF289" s="192"/>
      <c r="BOG289" s="192"/>
      <c r="BOH289" s="192"/>
      <c r="BOI289" s="192"/>
      <c r="BOJ289" s="192"/>
      <c r="BOK289" s="192"/>
      <c r="BOL289" s="192"/>
      <c r="BOM289" s="192"/>
      <c r="BON289" s="192"/>
      <c r="BOO289" s="192"/>
      <c r="BOP289" s="192"/>
      <c r="BOQ289" s="192"/>
      <c r="BOR289" s="192"/>
      <c r="BOS289" s="192"/>
      <c r="BOT289" s="192"/>
      <c r="BOU289" s="192"/>
      <c r="BOV289" s="192"/>
      <c r="BOW289" s="192"/>
      <c r="BOX289" s="192"/>
      <c r="BOY289" s="192"/>
      <c r="BOZ289" s="192"/>
      <c r="BPA289" s="192"/>
      <c r="BPB289" s="192"/>
      <c r="BPC289" s="192"/>
      <c r="BPD289" s="192"/>
      <c r="BPE289" s="192"/>
      <c r="BPF289" s="192"/>
      <c r="BPG289" s="192"/>
      <c r="BPH289" s="192"/>
      <c r="BPI289" s="192"/>
      <c r="BPJ289" s="192"/>
      <c r="BPK289" s="192"/>
      <c r="BPL289" s="192"/>
      <c r="BPM289" s="192"/>
      <c r="BPN289" s="192"/>
      <c r="BPO289" s="192"/>
      <c r="BPP289" s="192"/>
      <c r="BPQ289" s="192"/>
      <c r="BPR289" s="192"/>
      <c r="BPS289" s="192"/>
      <c r="BPT289" s="192"/>
      <c r="BPU289" s="192"/>
      <c r="BPV289" s="192"/>
      <c r="BPW289" s="192"/>
      <c r="BPX289" s="192"/>
      <c r="BPY289" s="192"/>
      <c r="BPZ289" s="192"/>
      <c r="BQA289" s="192"/>
      <c r="BQB289" s="192"/>
      <c r="BQC289" s="192"/>
      <c r="BQD289" s="192"/>
      <c r="BQE289" s="192"/>
      <c r="BQF289" s="192"/>
      <c r="BQG289" s="192"/>
      <c r="BQH289" s="192"/>
      <c r="BQI289" s="192"/>
      <c r="BQJ289" s="192"/>
      <c r="BQK289" s="192"/>
      <c r="BQL289" s="192"/>
      <c r="BQM289" s="192"/>
      <c r="BQN289" s="192"/>
      <c r="BQO289" s="192"/>
      <c r="BQP289" s="192"/>
      <c r="BQQ289" s="192"/>
      <c r="BQR289" s="192"/>
      <c r="BQS289" s="192"/>
      <c r="BQT289" s="192"/>
      <c r="BQU289" s="192"/>
      <c r="BQV289" s="192"/>
      <c r="BQW289" s="192"/>
      <c r="BQX289" s="192"/>
      <c r="BQY289" s="192"/>
      <c r="BQZ289" s="192"/>
      <c r="BRA289" s="192"/>
      <c r="BRB289" s="192"/>
      <c r="BRC289" s="192"/>
      <c r="BRD289" s="192"/>
      <c r="BRE289" s="192"/>
      <c r="BRF289" s="192"/>
      <c r="BRG289" s="192"/>
      <c r="BRH289" s="192"/>
      <c r="BRI289" s="192"/>
      <c r="BRJ289" s="192"/>
      <c r="BRK289" s="192"/>
      <c r="BRL289" s="192"/>
      <c r="BRM289" s="192"/>
      <c r="BRN289" s="192"/>
      <c r="BRO289" s="192"/>
      <c r="BRP289" s="192"/>
      <c r="BRQ289" s="192"/>
      <c r="BRR289" s="192"/>
      <c r="BRS289" s="192"/>
      <c r="BRT289" s="192"/>
      <c r="BRU289" s="192"/>
      <c r="BRV289" s="192"/>
      <c r="BRW289" s="192"/>
      <c r="BRX289" s="192"/>
      <c r="BRY289" s="192"/>
      <c r="BRZ289" s="192"/>
      <c r="BSA289" s="192"/>
      <c r="BSB289" s="192"/>
      <c r="BSC289" s="192"/>
      <c r="BSD289" s="192"/>
      <c r="BSE289" s="192"/>
      <c r="BSF289" s="192"/>
      <c r="BSG289" s="192"/>
      <c r="BSH289" s="192"/>
      <c r="BSI289" s="192"/>
      <c r="BSJ289" s="192"/>
      <c r="BSK289" s="192"/>
      <c r="BSL289" s="192"/>
      <c r="BSM289" s="192"/>
      <c r="BSN289" s="192"/>
      <c r="BSO289" s="192"/>
      <c r="BSP289" s="192"/>
      <c r="BSQ289" s="192"/>
      <c r="BSR289" s="192"/>
      <c r="BSS289" s="192"/>
      <c r="BST289" s="192"/>
      <c r="BSU289" s="192"/>
      <c r="BSV289" s="192"/>
      <c r="BSW289" s="192"/>
      <c r="BSX289" s="192"/>
      <c r="BSY289" s="192"/>
      <c r="BSZ289" s="192"/>
      <c r="BTA289" s="192"/>
      <c r="BTB289" s="192"/>
      <c r="BTC289" s="192"/>
      <c r="BTD289" s="192"/>
      <c r="BTE289" s="192"/>
      <c r="BTF289" s="192"/>
      <c r="BTG289" s="192"/>
      <c r="BTH289" s="192"/>
      <c r="BTI289" s="192"/>
      <c r="BTJ289" s="192"/>
      <c r="BTK289" s="192"/>
      <c r="BTL289" s="192"/>
      <c r="BTM289" s="192"/>
      <c r="BTN289" s="192"/>
      <c r="BTO289" s="192"/>
      <c r="BTP289" s="192"/>
      <c r="BTQ289" s="192"/>
      <c r="BTR289" s="192"/>
      <c r="BTS289" s="192"/>
      <c r="BTT289" s="192"/>
      <c r="BTU289" s="192"/>
      <c r="BTV289" s="192"/>
      <c r="BTW289" s="192"/>
      <c r="BTX289" s="192"/>
      <c r="BTY289" s="192"/>
      <c r="BTZ289" s="192"/>
      <c r="BUA289" s="192"/>
      <c r="BUB289" s="192"/>
      <c r="BUC289" s="192"/>
      <c r="BUD289" s="192"/>
      <c r="BUE289" s="192"/>
      <c r="BUF289" s="192"/>
      <c r="BUG289" s="192"/>
      <c r="BUH289" s="192"/>
      <c r="BUI289" s="192"/>
      <c r="BUJ289" s="192"/>
      <c r="BUK289" s="192"/>
      <c r="BUL289" s="192"/>
      <c r="BUM289" s="192"/>
      <c r="BUN289" s="192"/>
      <c r="BUO289" s="192"/>
      <c r="BUP289" s="192"/>
      <c r="BUQ289" s="192"/>
      <c r="BUR289" s="192"/>
      <c r="BUS289" s="192"/>
      <c r="BUT289" s="192"/>
      <c r="BUU289" s="192"/>
      <c r="BUV289" s="192"/>
      <c r="BUW289" s="192"/>
      <c r="BUX289" s="192"/>
      <c r="BUY289" s="192"/>
      <c r="BUZ289" s="192"/>
      <c r="BVA289" s="192"/>
      <c r="BVB289" s="192"/>
      <c r="BVC289" s="192"/>
      <c r="BVD289" s="192"/>
      <c r="BVE289" s="192"/>
      <c r="BVF289" s="192"/>
      <c r="BVG289" s="192"/>
      <c r="BVH289" s="192"/>
      <c r="BVI289" s="192"/>
      <c r="BVJ289" s="192"/>
      <c r="BVK289" s="192"/>
      <c r="BVL289" s="192"/>
      <c r="BVM289" s="192"/>
      <c r="BVN289" s="192"/>
      <c r="BVO289" s="192"/>
      <c r="BVP289" s="192"/>
      <c r="BVQ289" s="192"/>
      <c r="BVR289" s="192"/>
      <c r="BVS289" s="192"/>
      <c r="BVT289" s="192"/>
      <c r="BVU289" s="192"/>
      <c r="BVV289" s="192"/>
      <c r="BVW289" s="192"/>
      <c r="BVX289" s="192"/>
      <c r="BVY289" s="192"/>
      <c r="BVZ289" s="192"/>
      <c r="BWA289" s="192"/>
      <c r="BWB289" s="192"/>
      <c r="BWC289" s="192"/>
      <c r="BWD289" s="192"/>
      <c r="BWE289" s="192"/>
      <c r="BWF289" s="192"/>
      <c r="BWG289" s="192"/>
      <c r="BWH289" s="192"/>
      <c r="BWI289" s="192"/>
      <c r="BWJ289" s="192"/>
      <c r="BWK289" s="192"/>
      <c r="BWL289" s="192"/>
      <c r="BWM289" s="192"/>
      <c r="BWN289" s="192"/>
      <c r="BWO289" s="192"/>
      <c r="BWP289" s="192"/>
      <c r="BWQ289" s="192"/>
      <c r="BWR289" s="192"/>
      <c r="BWS289" s="192"/>
      <c r="BWT289" s="192"/>
      <c r="BWU289" s="192"/>
      <c r="BWV289" s="192"/>
      <c r="BWW289" s="192"/>
      <c r="BWX289" s="192"/>
      <c r="BWY289" s="192"/>
      <c r="BWZ289" s="192"/>
      <c r="BXA289" s="192"/>
      <c r="BXB289" s="192"/>
      <c r="BXC289" s="192"/>
      <c r="BXD289" s="192"/>
      <c r="BXE289" s="192"/>
      <c r="BXF289" s="192"/>
      <c r="BXG289" s="192"/>
      <c r="BXH289" s="192"/>
      <c r="BXI289" s="192"/>
      <c r="BXJ289" s="192"/>
      <c r="BXK289" s="192"/>
      <c r="BXL289" s="192"/>
      <c r="BXM289" s="192"/>
      <c r="BXN289" s="192"/>
      <c r="BXO289" s="192"/>
      <c r="BXP289" s="192"/>
      <c r="BXQ289" s="192"/>
      <c r="BXR289" s="192"/>
      <c r="BXS289" s="192"/>
      <c r="BXT289" s="192"/>
      <c r="BXU289" s="192"/>
      <c r="BXV289" s="192"/>
      <c r="BXW289" s="192"/>
      <c r="BXX289" s="192"/>
      <c r="BXY289" s="192"/>
      <c r="BXZ289" s="192"/>
      <c r="BYA289" s="192"/>
      <c r="BYB289" s="192"/>
      <c r="BYC289" s="192"/>
      <c r="BYD289" s="192"/>
      <c r="BYE289" s="192"/>
      <c r="BYF289" s="192"/>
      <c r="BYG289" s="192"/>
      <c r="BYH289" s="192"/>
      <c r="BYI289" s="192"/>
      <c r="BYJ289" s="192"/>
      <c r="BYK289" s="192"/>
      <c r="BYL289" s="192"/>
      <c r="BYM289" s="192"/>
      <c r="BYN289" s="192"/>
      <c r="BYO289" s="192"/>
      <c r="BYP289" s="192"/>
      <c r="BYQ289" s="192"/>
      <c r="BYR289" s="192"/>
      <c r="BYS289" s="192"/>
      <c r="BYT289" s="192"/>
      <c r="BYU289" s="192"/>
      <c r="BYV289" s="192"/>
      <c r="BYW289" s="192"/>
      <c r="BYX289" s="192"/>
      <c r="BYY289" s="192"/>
      <c r="BYZ289" s="192"/>
      <c r="BZA289" s="192"/>
      <c r="BZB289" s="192"/>
      <c r="BZC289" s="192"/>
      <c r="BZD289" s="192"/>
      <c r="BZE289" s="192"/>
      <c r="BZF289" s="192"/>
      <c r="BZG289" s="192"/>
      <c r="BZH289" s="192"/>
      <c r="BZI289" s="192"/>
      <c r="BZJ289" s="192"/>
      <c r="BZK289" s="192"/>
      <c r="BZL289" s="192"/>
      <c r="BZM289" s="192"/>
      <c r="BZN289" s="192"/>
      <c r="BZO289" s="192"/>
      <c r="BZP289" s="192"/>
      <c r="BZQ289" s="192"/>
      <c r="BZR289" s="192"/>
      <c r="BZS289" s="192"/>
      <c r="BZT289" s="192"/>
      <c r="BZU289" s="192"/>
      <c r="BZV289" s="192"/>
      <c r="BZW289" s="192"/>
      <c r="BZX289" s="192"/>
      <c r="BZY289" s="192"/>
      <c r="BZZ289" s="192"/>
      <c r="CAA289" s="192"/>
      <c r="CAB289" s="192"/>
      <c r="CAC289" s="192"/>
      <c r="CAD289" s="192"/>
      <c r="CAE289" s="192"/>
      <c r="CAF289" s="192"/>
      <c r="CAG289" s="192"/>
      <c r="CAH289" s="192"/>
      <c r="CAI289" s="192"/>
      <c r="CAJ289" s="192"/>
      <c r="CAK289" s="192"/>
      <c r="CAL289" s="192"/>
      <c r="CAM289" s="192"/>
      <c r="CAN289" s="192"/>
      <c r="CAO289" s="192"/>
      <c r="CAP289" s="192"/>
      <c r="CAQ289" s="192"/>
      <c r="CAR289" s="192"/>
      <c r="CAS289" s="192"/>
      <c r="CAT289" s="192"/>
      <c r="CAU289" s="192"/>
      <c r="CAV289" s="192"/>
      <c r="CAW289" s="192"/>
      <c r="CAX289" s="192"/>
      <c r="CAY289" s="192"/>
      <c r="CAZ289" s="192"/>
      <c r="CBA289" s="192"/>
      <c r="CBB289" s="192"/>
      <c r="CBC289" s="192"/>
      <c r="CBD289" s="192"/>
      <c r="CBE289" s="192"/>
      <c r="CBF289" s="192"/>
      <c r="CBG289" s="192"/>
      <c r="CBH289" s="192"/>
      <c r="CBI289" s="192"/>
      <c r="CBJ289" s="192"/>
      <c r="CBK289" s="192"/>
      <c r="CBL289" s="192"/>
      <c r="CBM289" s="192"/>
      <c r="CBN289" s="192"/>
      <c r="CBO289" s="192"/>
      <c r="CBP289" s="192"/>
      <c r="CBQ289" s="192"/>
      <c r="CBR289" s="192"/>
      <c r="CBS289" s="192"/>
      <c r="CBT289" s="192"/>
      <c r="CBU289" s="192"/>
      <c r="CBV289" s="192"/>
      <c r="CBW289" s="192"/>
      <c r="CBX289" s="192"/>
      <c r="CBY289" s="192"/>
      <c r="CBZ289" s="192"/>
      <c r="CCA289" s="192"/>
      <c r="CCB289" s="192"/>
      <c r="CCC289" s="192"/>
      <c r="CCD289" s="192"/>
      <c r="CCE289" s="192"/>
      <c r="CCF289" s="192"/>
      <c r="CCG289" s="192"/>
      <c r="CCH289" s="192"/>
      <c r="CCI289" s="192"/>
      <c r="CCJ289" s="192"/>
      <c r="CCK289" s="192"/>
      <c r="CCL289" s="192"/>
      <c r="CCM289" s="192"/>
      <c r="CCN289" s="192"/>
      <c r="CCO289" s="192"/>
      <c r="CCP289" s="192"/>
      <c r="CCQ289" s="192"/>
      <c r="CCR289" s="192"/>
      <c r="CCS289" s="192"/>
      <c r="CCT289" s="192"/>
      <c r="CCU289" s="192"/>
      <c r="CCV289" s="192"/>
      <c r="CCW289" s="192"/>
      <c r="CCX289" s="192"/>
      <c r="CCY289" s="192"/>
      <c r="CCZ289" s="192"/>
      <c r="CDA289" s="192"/>
      <c r="CDB289" s="192"/>
      <c r="CDC289" s="192"/>
      <c r="CDD289" s="192"/>
      <c r="CDE289" s="192"/>
      <c r="CDF289" s="192"/>
      <c r="CDG289" s="192"/>
      <c r="CDH289" s="192"/>
      <c r="CDI289" s="192"/>
      <c r="CDJ289" s="192"/>
      <c r="CDK289" s="192"/>
      <c r="CDL289" s="192"/>
      <c r="CDM289" s="192"/>
      <c r="CDN289" s="192"/>
      <c r="CDO289" s="192"/>
      <c r="CDP289" s="192"/>
      <c r="CDQ289" s="192"/>
      <c r="CDR289" s="192"/>
      <c r="CDS289" s="192"/>
      <c r="CDT289" s="192"/>
      <c r="CDU289" s="192"/>
      <c r="CDV289" s="192"/>
      <c r="CDW289" s="192"/>
      <c r="CDX289" s="192"/>
      <c r="CDY289" s="192"/>
      <c r="CDZ289" s="192"/>
      <c r="CEA289" s="192"/>
      <c r="CEB289" s="192"/>
      <c r="CEC289" s="192"/>
      <c r="CED289" s="192"/>
      <c r="CEE289" s="192"/>
      <c r="CEF289" s="192"/>
      <c r="CEG289" s="192"/>
      <c r="CEH289" s="192"/>
      <c r="CEI289" s="192"/>
      <c r="CEJ289" s="192"/>
      <c r="CEK289" s="192"/>
      <c r="CEL289" s="192"/>
      <c r="CEM289" s="192"/>
      <c r="CEN289" s="192"/>
      <c r="CEO289" s="192"/>
      <c r="CEP289" s="192"/>
      <c r="CEQ289" s="192"/>
      <c r="CER289" s="192"/>
      <c r="CES289" s="192"/>
      <c r="CET289" s="192"/>
      <c r="CEU289" s="192"/>
      <c r="CEV289" s="192"/>
      <c r="CEW289" s="192"/>
      <c r="CEX289" s="192"/>
      <c r="CEY289" s="192"/>
      <c r="CEZ289" s="192"/>
      <c r="CFA289" s="192"/>
      <c r="CFB289" s="192"/>
      <c r="CFC289" s="192"/>
      <c r="CFD289" s="192"/>
      <c r="CFE289" s="192"/>
      <c r="CFF289" s="192"/>
      <c r="CFG289" s="192"/>
      <c r="CFH289" s="192"/>
      <c r="CFI289" s="192"/>
      <c r="CFJ289" s="192"/>
      <c r="CFK289" s="192"/>
      <c r="CFL289" s="192"/>
      <c r="CFM289" s="192"/>
      <c r="CFN289" s="192"/>
      <c r="CFO289" s="192"/>
      <c r="CFP289" s="192"/>
      <c r="CFQ289" s="192"/>
      <c r="CFR289" s="192"/>
      <c r="CFS289" s="192"/>
      <c r="CFT289" s="192"/>
      <c r="CFU289" s="192"/>
      <c r="CFV289" s="192"/>
      <c r="CFW289" s="192"/>
      <c r="CFX289" s="192"/>
      <c r="CFY289" s="192"/>
      <c r="CFZ289" s="192"/>
      <c r="CGA289" s="192"/>
      <c r="CGB289" s="192"/>
      <c r="CGC289" s="192"/>
      <c r="CGD289" s="192"/>
      <c r="CGE289" s="192"/>
      <c r="CGF289" s="192"/>
      <c r="CGG289" s="192"/>
      <c r="CGH289" s="192"/>
      <c r="CGI289" s="192"/>
      <c r="CGJ289" s="192"/>
      <c r="CGK289" s="192"/>
      <c r="CGL289" s="192"/>
      <c r="CGM289" s="192"/>
      <c r="CGN289" s="192"/>
      <c r="CGO289" s="192"/>
      <c r="CGP289" s="192"/>
      <c r="CGQ289" s="192"/>
      <c r="CGR289" s="192"/>
      <c r="CGS289" s="192"/>
      <c r="CGT289" s="192"/>
      <c r="CGU289" s="192"/>
      <c r="CGV289" s="192"/>
      <c r="CGW289" s="192"/>
      <c r="CGX289" s="192"/>
      <c r="CGY289" s="192"/>
      <c r="CGZ289" s="192"/>
      <c r="CHA289" s="192"/>
      <c r="CHB289" s="192"/>
      <c r="CHC289" s="192"/>
      <c r="CHD289" s="192"/>
      <c r="CHE289" s="192"/>
      <c r="CHF289" s="192"/>
      <c r="CHG289" s="192"/>
      <c r="CHH289" s="192"/>
      <c r="CHI289" s="192"/>
      <c r="CHJ289" s="192"/>
      <c r="CHK289" s="192"/>
      <c r="CHL289" s="192"/>
      <c r="CHM289" s="192"/>
      <c r="CHN289" s="192"/>
      <c r="CHO289" s="192"/>
      <c r="CHP289" s="192"/>
      <c r="CHQ289" s="192"/>
      <c r="CHR289" s="192"/>
      <c r="CHS289" s="192"/>
      <c r="CHT289" s="192"/>
      <c r="CHU289" s="192"/>
      <c r="CHV289" s="192"/>
      <c r="CHW289" s="192"/>
      <c r="CHX289" s="192"/>
      <c r="CHY289" s="192"/>
      <c r="CHZ289" s="192"/>
      <c r="CIA289" s="192"/>
      <c r="CIB289" s="192"/>
      <c r="CIC289" s="192"/>
      <c r="CID289" s="192"/>
      <c r="CIE289" s="192"/>
      <c r="CIF289" s="192"/>
      <c r="CIG289" s="192"/>
      <c r="CIH289" s="192"/>
      <c r="CII289" s="192"/>
      <c r="CIJ289" s="192"/>
      <c r="CIK289" s="192"/>
      <c r="CIL289" s="192"/>
      <c r="CIM289" s="192"/>
      <c r="CIN289" s="192"/>
      <c r="CIO289" s="192"/>
      <c r="CIP289" s="192"/>
      <c r="CIQ289" s="192"/>
      <c r="CIR289" s="192"/>
      <c r="CIS289" s="192"/>
      <c r="CIT289" s="192"/>
      <c r="CIU289" s="192"/>
      <c r="CIV289" s="192"/>
      <c r="CIW289" s="192"/>
      <c r="CIX289" s="192"/>
      <c r="CIY289" s="192"/>
      <c r="CIZ289" s="192"/>
      <c r="CJA289" s="192"/>
      <c r="CJB289" s="192"/>
      <c r="CJC289" s="192"/>
      <c r="CJD289" s="192"/>
      <c r="CJE289" s="192"/>
      <c r="CJF289" s="192"/>
      <c r="CJG289" s="192"/>
      <c r="CJH289" s="192"/>
      <c r="CJI289" s="192"/>
      <c r="CJJ289" s="192"/>
      <c r="CJK289" s="192"/>
      <c r="CJL289" s="192"/>
      <c r="CJM289" s="192"/>
      <c r="CJN289" s="192"/>
      <c r="CJO289" s="192"/>
      <c r="CJP289" s="192"/>
      <c r="CJQ289" s="192"/>
      <c r="CJR289" s="192"/>
      <c r="CJS289" s="192"/>
      <c r="CJT289" s="192"/>
      <c r="CJU289" s="192"/>
      <c r="CJV289" s="192"/>
      <c r="CJW289" s="192"/>
      <c r="CJX289" s="192"/>
      <c r="CJY289" s="192"/>
      <c r="CJZ289" s="192"/>
      <c r="CKA289" s="192"/>
      <c r="CKB289" s="192"/>
      <c r="CKC289" s="192"/>
      <c r="CKD289" s="192"/>
      <c r="CKE289" s="192"/>
      <c r="CKF289" s="192"/>
      <c r="CKG289" s="192"/>
      <c r="CKH289" s="192"/>
      <c r="CKI289" s="192"/>
      <c r="CKJ289" s="192"/>
      <c r="CKK289" s="192"/>
      <c r="CKL289" s="192"/>
      <c r="CKM289" s="192"/>
      <c r="CKN289" s="192"/>
      <c r="CKO289" s="192"/>
      <c r="CKP289" s="192"/>
      <c r="CKQ289" s="192"/>
      <c r="CKR289" s="192"/>
      <c r="CKS289" s="192"/>
      <c r="CKT289" s="192"/>
      <c r="CKU289" s="192"/>
      <c r="CKV289" s="192"/>
      <c r="CKW289" s="192"/>
      <c r="CKX289" s="192"/>
      <c r="CKY289" s="192"/>
      <c r="CKZ289" s="192"/>
      <c r="CLA289" s="192"/>
      <c r="CLB289" s="192"/>
      <c r="CLC289" s="192"/>
      <c r="CLD289" s="192"/>
      <c r="CLE289" s="192"/>
      <c r="CLF289" s="192"/>
      <c r="CLG289" s="192"/>
      <c r="CLH289" s="192"/>
      <c r="CLI289" s="192"/>
      <c r="CLJ289" s="192"/>
      <c r="CLK289" s="192"/>
      <c r="CLL289" s="192"/>
      <c r="CLM289" s="192"/>
      <c r="CLN289" s="192"/>
      <c r="CLO289" s="192"/>
      <c r="CLP289" s="192"/>
      <c r="CLQ289" s="192"/>
      <c r="CLR289" s="192"/>
      <c r="CLS289" s="192"/>
      <c r="CLT289" s="192"/>
      <c r="CLU289" s="192"/>
      <c r="CLV289" s="192"/>
      <c r="CLW289" s="192"/>
      <c r="CLX289" s="192"/>
      <c r="CLY289" s="192"/>
      <c r="CLZ289" s="192"/>
      <c r="CMA289" s="192"/>
      <c r="CMB289" s="192"/>
      <c r="CMC289" s="192"/>
      <c r="CMD289" s="192"/>
      <c r="CME289" s="192"/>
      <c r="CMF289" s="192"/>
      <c r="CMG289" s="192"/>
      <c r="CMH289" s="192"/>
      <c r="CMI289" s="192"/>
      <c r="CMJ289" s="192"/>
      <c r="CMK289" s="192"/>
      <c r="CML289" s="192"/>
      <c r="CMM289" s="192"/>
      <c r="CMN289" s="192"/>
      <c r="CMO289" s="192"/>
      <c r="CMP289" s="192"/>
      <c r="CMQ289" s="192"/>
      <c r="CMR289" s="192"/>
      <c r="CMS289" s="192"/>
      <c r="CMT289" s="192"/>
      <c r="CMU289" s="192"/>
      <c r="CMV289" s="192"/>
      <c r="CMW289" s="192"/>
      <c r="CMX289" s="192"/>
      <c r="CMY289" s="192"/>
      <c r="CMZ289" s="192"/>
      <c r="CNA289" s="192"/>
      <c r="CNB289" s="192"/>
      <c r="CNC289" s="192"/>
      <c r="CND289" s="192"/>
      <c r="CNE289" s="192"/>
      <c r="CNF289" s="192"/>
      <c r="CNG289" s="192"/>
      <c r="CNH289" s="192"/>
      <c r="CNI289" s="192"/>
      <c r="CNJ289" s="192"/>
      <c r="CNK289" s="192"/>
      <c r="CNL289" s="192"/>
      <c r="CNM289" s="192"/>
      <c r="CNN289" s="192"/>
      <c r="CNO289" s="192"/>
      <c r="CNP289" s="192"/>
      <c r="CNQ289" s="192"/>
      <c r="CNR289" s="192"/>
      <c r="CNS289" s="192"/>
      <c r="CNT289" s="192"/>
      <c r="CNU289" s="192"/>
      <c r="CNV289" s="192"/>
      <c r="CNW289" s="192"/>
      <c r="CNX289" s="192"/>
      <c r="CNY289" s="192"/>
      <c r="CNZ289" s="192"/>
      <c r="COA289" s="192"/>
      <c r="COB289" s="192"/>
      <c r="COC289" s="192"/>
      <c r="COD289" s="192"/>
      <c r="COE289" s="192"/>
      <c r="COF289" s="192"/>
      <c r="COG289" s="192"/>
      <c r="COH289" s="192"/>
      <c r="COI289" s="192"/>
      <c r="COJ289" s="192"/>
      <c r="COK289" s="192"/>
      <c r="COL289" s="192"/>
      <c r="COM289" s="192"/>
      <c r="CON289" s="192"/>
      <c r="COO289" s="192"/>
      <c r="COP289" s="192"/>
      <c r="COQ289" s="192"/>
      <c r="COR289" s="192"/>
      <c r="COS289" s="192"/>
      <c r="COT289" s="192"/>
      <c r="COU289" s="192"/>
      <c r="COV289" s="192"/>
      <c r="COW289" s="192"/>
      <c r="COX289" s="192"/>
      <c r="COY289" s="192"/>
      <c r="COZ289" s="192"/>
      <c r="CPA289" s="192"/>
      <c r="CPB289" s="192"/>
      <c r="CPC289" s="192"/>
      <c r="CPD289" s="192"/>
      <c r="CPE289" s="192"/>
      <c r="CPF289" s="192"/>
      <c r="CPG289" s="192"/>
      <c r="CPH289" s="192"/>
      <c r="CPI289" s="192"/>
      <c r="CPJ289" s="192"/>
      <c r="CPK289" s="192"/>
      <c r="CPL289" s="192"/>
      <c r="CPM289" s="192"/>
      <c r="CPN289" s="192"/>
      <c r="CPO289" s="192"/>
      <c r="CPP289" s="192"/>
      <c r="CPQ289" s="192"/>
      <c r="CPR289" s="192"/>
      <c r="CPS289" s="192"/>
      <c r="CPT289" s="192"/>
      <c r="CPU289" s="192"/>
      <c r="CPV289" s="192"/>
      <c r="CPW289" s="192"/>
      <c r="CPX289" s="192"/>
      <c r="CPY289" s="192"/>
      <c r="CPZ289" s="192"/>
      <c r="CQA289" s="192"/>
      <c r="CQB289" s="192"/>
      <c r="CQC289" s="192"/>
      <c r="CQD289" s="192"/>
      <c r="CQE289" s="192"/>
      <c r="CQF289" s="192"/>
      <c r="CQG289" s="192"/>
      <c r="CQH289" s="192"/>
      <c r="CQI289" s="192"/>
      <c r="CQJ289" s="192"/>
      <c r="CQK289" s="192"/>
      <c r="CQL289" s="192"/>
      <c r="CQM289" s="192"/>
      <c r="CQN289" s="192"/>
      <c r="CQO289" s="192"/>
      <c r="CQP289" s="192"/>
      <c r="CQQ289" s="192"/>
      <c r="CQR289" s="192"/>
      <c r="CQS289" s="192"/>
      <c r="CQT289" s="192"/>
      <c r="CQU289" s="192"/>
      <c r="CQV289" s="192"/>
      <c r="CQW289" s="192"/>
      <c r="CQX289" s="192"/>
      <c r="CQY289" s="192"/>
      <c r="CQZ289" s="192"/>
      <c r="CRA289" s="192"/>
      <c r="CRB289" s="192"/>
      <c r="CRC289" s="192"/>
      <c r="CRD289" s="192"/>
      <c r="CRE289" s="192"/>
      <c r="CRF289" s="192"/>
      <c r="CRG289" s="192"/>
      <c r="CRH289" s="192"/>
      <c r="CRI289" s="192"/>
      <c r="CRJ289" s="192"/>
      <c r="CRK289" s="192"/>
      <c r="CRL289" s="192"/>
      <c r="CRM289" s="192"/>
      <c r="CRN289" s="192"/>
      <c r="CRO289" s="192"/>
      <c r="CRP289" s="192"/>
      <c r="CRQ289" s="192"/>
      <c r="CRR289" s="192"/>
      <c r="CRS289" s="192"/>
      <c r="CRT289" s="192"/>
      <c r="CRU289" s="192"/>
      <c r="CRV289" s="192"/>
      <c r="CRW289" s="192"/>
      <c r="CRX289" s="192"/>
      <c r="CRY289" s="192"/>
      <c r="CRZ289" s="192"/>
      <c r="CSA289" s="192"/>
      <c r="CSB289" s="192"/>
      <c r="CSC289" s="192"/>
      <c r="CSD289" s="192"/>
      <c r="CSE289" s="192"/>
      <c r="CSF289" s="192"/>
      <c r="CSG289" s="192"/>
      <c r="CSH289" s="192"/>
      <c r="CSI289" s="192"/>
      <c r="CSJ289" s="192"/>
      <c r="CSK289" s="192"/>
      <c r="CSL289" s="192"/>
      <c r="CSM289" s="192"/>
      <c r="CSN289" s="192"/>
      <c r="CSO289" s="192"/>
      <c r="CSP289" s="192"/>
      <c r="CSQ289" s="192"/>
      <c r="CSR289" s="192"/>
      <c r="CSS289" s="192"/>
      <c r="CST289" s="192"/>
      <c r="CSU289" s="192"/>
      <c r="CSV289" s="192"/>
      <c r="CSW289" s="192"/>
      <c r="CSX289" s="192"/>
      <c r="CSY289" s="192"/>
      <c r="CSZ289" s="192"/>
      <c r="CTA289" s="192"/>
      <c r="CTB289" s="192"/>
      <c r="CTC289" s="192"/>
      <c r="CTD289" s="192"/>
      <c r="CTE289" s="192"/>
      <c r="CTF289" s="192"/>
      <c r="CTG289" s="192"/>
      <c r="CTH289" s="192"/>
      <c r="CTI289" s="192"/>
      <c r="CTJ289" s="192"/>
      <c r="CTK289" s="192"/>
      <c r="CTL289" s="192"/>
      <c r="CTM289" s="192"/>
      <c r="CTN289" s="192"/>
      <c r="CTO289" s="192"/>
      <c r="CTP289" s="192"/>
      <c r="CTQ289" s="192"/>
      <c r="CTR289" s="192"/>
      <c r="CTS289" s="192"/>
      <c r="CTT289" s="192"/>
      <c r="CTU289" s="192"/>
      <c r="CTV289" s="192"/>
      <c r="CTW289" s="192"/>
      <c r="CTX289" s="192"/>
      <c r="CTY289" s="192"/>
      <c r="CTZ289" s="192"/>
      <c r="CUA289" s="192"/>
      <c r="CUB289" s="192"/>
      <c r="CUC289" s="192"/>
      <c r="CUD289" s="192"/>
      <c r="CUE289" s="192"/>
      <c r="CUF289" s="192"/>
      <c r="CUG289" s="192"/>
      <c r="CUH289" s="192"/>
      <c r="CUI289" s="192"/>
      <c r="CUJ289" s="192"/>
      <c r="CUK289" s="192"/>
      <c r="CUL289" s="192"/>
      <c r="CUM289" s="192"/>
      <c r="CUN289" s="192"/>
      <c r="CUO289" s="192"/>
      <c r="CUP289" s="192"/>
      <c r="CUQ289" s="192"/>
      <c r="CUR289" s="192"/>
      <c r="CUS289" s="192"/>
      <c r="CUT289" s="192"/>
      <c r="CUU289" s="192"/>
      <c r="CUV289" s="192"/>
      <c r="CUW289" s="192"/>
      <c r="CUX289" s="192"/>
      <c r="CUY289" s="192"/>
      <c r="CUZ289" s="192"/>
      <c r="CVA289" s="192"/>
      <c r="CVB289" s="192"/>
      <c r="CVC289" s="192"/>
      <c r="CVD289" s="192"/>
      <c r="CVE289" s="192"/>
      <c r="CVF289" s="192"/>
      <c r="CVG289" s="192"/>
      <c r="CVH289" s="192"/>
      <c r="CVI289" s="192"/>
      <c r="CVJ289" s="192"/>
      <c r="CVK289" s="192"/>
      <c r="CVL289" s="192"/>
      <c r="CVM289" s="192"/>
      <c r="CVN289" s="192"/>
      <c r="CVO289" s="192"/>
      <c r="CVP289" s="192"/>
      <c r="CVQ289" s="192"/>
      <c r="CVR289" s="192"/>
      <c r="CVS289" s="192"/>
      <c r="CVT289" s="192"/>
      <c r="CVU289" s="192"/>
      <c r="CVV289" s="192"/>
      <c r="CVW289" s="192"/>
      <c r="CVX289" s="192"/>
      <c r="CVY289" s="192"/>
      <c r="CVZ289" s="192"/>
      <c r="CWA289" s="192"/>
      <c r="CWB289" s="192"/>
      <c r="CWC289" s="192"/>
      <c r="CWD289" s="192"/>
      <c r="CWE289" s="192"/>
      <c r="CWF289" s="192"/>
      <c r="CWG289" s="192"/>
      <c r="CWH289" s="192"/>
      <c r="CWI289" s="192"/>
      <c r="CWJ289" s="192"/>
      <c r="CWK289" s="192"/>
      <c r="CWL289" s="192"/>
      <c r="CWM289" s="192"/>
      <c r="CWN289" s="192"/>
      <c r="CWO289" s="192"/>
      <c r="CWP289" s="192"/>
      <c r="CWQ289" s="192"/>
      <c r="CWR289" s="192"/>
      <c r="CWS289" s="192"/>
      <c r="CWT289" s="192"/>
      <c r="CWU289" s="192"/>
      <c r="CWV289" s="192"/>
      <c r="CWW289" s="192"/>
      <c r="CWX289" s="192"/>
      <c r="CWY289" s="192"/>
      <c r="CWZ289" s="192"/>
      <c r="CXA289" s="192"/>
      <c r="CXB289" s="192"/>
      <c r="CXC289" s="192"/>
      <c r="CXD289" s="192"/>
      <c r="CXE289" s="192"/>
      <c r="CXF289" s="192"/>
      <c r="CXG289" s="192"/>
      <c r="CXH289" s="192"/>
      <c r="CXI289" s="192"/>
      <c r="CXJ289" s="192"/>
      <c r="CXK289" s="192"/>
      <c r="CXL289" s="192"/>
      <c r="CXM289" s="192"/>
      <c r="CXN289" s="192"/>
      <c r="CXO289" s="192"/>
      <c r="CXP289" s="192"/>
      <c r="CXQ289" s="192"/>
      <c r="CXR289" s="192"/>
      <c r="CXS289" s="192"/>
      <c r="CXT289" s="192"/>
      <c r="CXU289" s="192"/>
      <c r="CXV289" s="192"/>
      <c r="CXW289" s="192"/>
      <c r="CXX289" s="192"/>
      <c r="CXY289" s="192"/>
      <c r="CXZ289" s="192"/>
      <c r="CYA289" s="192"/>
      <c r="CYB289" s="192"/>
      <c r="CYC289" s="192"/>
      <c r="CYD289" s="192"/>
      <c r="CYE289" s="192"/>
      <c r="CYF289" s="192"/>
      <c r="CYG289" s="192"/>
      <c r="CYH289" s="192"/>
      <c r="CYI289" s="192"/>
      <c r="CYJ289" s="192"/>
      <c r="CYK289" s="192"/>
      <c r="CYL289" s="192"/>
      <c r="CYM289" s="192"/>
      <c r="CYN289" s="192"/>
      <c r="CYO289" s="192"/>
      <c r="CYP289" s="192"/>
      <c r="CYQ289" s="192"/>
      <c r="CYR289" s="192"/>
      <c r="CYS289" s="192"/>
      <c r="CYT289" s="192"/>
      <c r="CYU289" s="192"/>
      <c r="CYV289" s="192"/>
      <c r="CYW289" s="192"/>
      <c r="CYX289" s="192"/>
      <c r="CYY289" s="192"/>
      <c r="CYZ289" s="192"/>
      <c r="CZA289" s="192"/>
      <c r="CZB289" s="192"/>
      <c r="CZC289" s="192"/>
      <c r="CZD289" s="192"/>
      <c r="CZE289" s="192"/>
      <c r="CZF289" s="192"/>
      <c r="CZG289" s="192"/>
      <c r="CZH289" s="192"/>
      <c r="CZI289" s="192"/>
      <c r="CZJ289" s="192"/>
      <c r="CZK289" s="192"/>
      <c r="CZL289" s="192"/>
      <c r="CZM289" s="192"/>
      <c r="CZN289" s="192"/>
      <c r="CZO289" s="192"/>
      <c r="CZP289" s="192"/>
      <c r="CZQ289" s="192"/>
      <c r="CZR289" s="192"/>
      <c r="CZS289" s="192"/>
      <c r="CZT289" s="192"/>
      <c r="CZU289" s="192"/>
      <c r="CZV289" s="192"/>
      <c r="CZW289" s="192"/>
      <c r="CZX289" s="192"/>
      <c r="CZY289" s="192"/>
      <c r="CZZ289" s="192"/>
      <c r="DAA289" s="192"/>
      <c r="DAB289" s="192"/>
      <c r="DAC289" s="192"/>
      <c r="DAD289" s="192"/>
      <c r="DAE289" s="192"/>
      <c r="DAF289" s="192"/>
      <c r="DAG289" s="192"/>
      <c r="DAH289" s="192"/>
      <c r="DAI289" s="192"/>
      <c r="DAJ289" s="192"/>
      <c r="DAK289" s="192"/>
      <c r="DAL289" s="192"/>
      <c r="DAM289" s="192"/>
      <c r="DAN289" s="192"/>
      <c r="DAO289" s="192"/>
      <c r="DAP289" s="192"/>
      <c r="DAQ289" s="192"/>
      <c r="DAR289" s="192"/>
      <c r="DAS289" s="192"/>
      <c r="DAT289" s="192"/>
      <c r="DAU289" s="192"/>
      <c r="DAV289" s="192"/>
      <c r="DAW289" s="192"/>
      <c r="DAX289" s="192"/>
      <c r="DAY289" s="192"/>
      <c r="DAZ289" s="192"/>
      <c r="DBA289" s="192"/>
      <c r="DBB289" s="192"/>
      <c r="DBC289" s="192"/>
      <c r="DBD289" s="192"/>
      <c r="DBE289" s="192"/>
      <c r="DBF289" s="192"/>
      <c r="DBG289" s="192"/>
      <c r="DBH289" s="192"/>
      <c r="DBI289" s="192"/>
      <c r="DBJ289" s="192"/>
      <c r="DBK289" s="192"/>
      <c r="DBL289" s="192"/>
      <c r="DBM289" s="192"/>
      <c r="DBN289" s="192"/>
      <c r="DBO289" s="192"/>
      <c r="DBP289" s="192"/>
      <c r="DBQ289" s="192"/>
      <c r="DBR289" s="192"/>
      <c r="DBS289" s="192"/>
      <c r="DBT289" s="192"/>
      <c r="DBU289" s="192"/>
      <c r="DBV289" s="192"/>
      <c r="DBW289" s="192"/>
      <c r="DBX289" s="192"/>
      <c r="DBY289" s="192"/>
      <c r="DBZ289" s="192"/>
      <c r="DCA289" s="192"/>
      <c r="DCB289" s="192"/>
      <c r="DCC289" s="192"/>
      <c r="DCD289" s="192"/>
      <c r="DCE289" s="192"/>
      <c r="DCF289" s="192"/>
      <c r="DCG289" s="192"/>
      <c r="DCH289" s="192"/>
      <c r="DCI289" s="192"/>
      <c r="DCJ289" s="192"/>
      <c r="DCK289" s="192"/>
      <c r="DCL289" s="192"/>
      <c r="DCM289" s="192"/>
      <c r="DCN289" s="192"/>
      <c r="DCO289" s="192"/>
      <c r="DCP289" s="192"/>
      <c r="DCQ289" s="192"/>
      <c r="DCR289" s="192"/>
      <c r="DCS289" s="192"/>
      <c r="DCT289" s="192"/>
      <c r="DCU289" s="192"/>
      <c r="DCV289" s="192"/>
      <c r="DCW289" s="192"/>
      <c r="DCX289" s="192"/>
      <c r="DCY289" s="192"/>
      <c r="DCZ289" s="192"/>
      <c r="DDA289" s="192"/>
      <c r="DDB289" s="192"/>
      <c r="DDC289" s="192"/>
      <c r="DDD289" s="192"/>
      <c r="DDE289" s="192"/>
      <c r="DDF289" s="192"/>
      <c r="DDG289" s="192"/>
      <c r="DDH289" s="192"/>
      <c r="DDI289" s="192"/>
      <c r="DDJ289" s="192"/>
      <c r="DDK289" s="192"/>
      <c r="DDL289" s="192"/>
      <c r="DDM289" s="192"/>
      <c r="DDN289" s="192"/>
      <c r="DDO289" s="192"/>
      <c r="DDP289" s="192"/>
      <c r="DDQ289" s="192"/>
      <c r="DDR289" s="192"/>
      <c r="DDS289" s="192"/>
      <c r="DDT289" s="192"/>
      <c r="DDU289" s="192"/>
      <c r="DDV289" s="192"/>
      <c r="DDW289" s="192"/>
      <c r="DDX289" s="192"/>
      <c r="DDY289" s="192"/>
      <c r="DDZ289" s="192"/>
      <c r="DEA289" s="192"/>
      <c r="DEB289" s="192"/>
      <c r="DEC289" s="192"/>
      <c r="DED289" s="192"/>
      <c r="DEE289" s="192"/>
      <c r="DEF289" s="192"/>
      <c r="DEG289" s="192"/>
      <c r="DEH289" s="192"/>
      <c r="DEI289" s="192"/>
      <c r="DEJ289" s="192"/>
      <c r="DEK289" s="192"/>
      <c r="DEL289" s="192"/>
      <c r="DEM289" s="192"/>
      <c r="DEN289" s="192"/>
      <c r="DEO289" s="192"/>
      <c r="DEP289" s="192"/>
      <c r="DEQ289" s="192"/>
      <c r="DER289" s="192"/>
      <c r="DES289" s="192"/>
      <c r="DET289" s="192"/>
      <c r="DEU289" s="192"/>
      <c r="DEV289" s="192"/>
      <c r="DEW289" s="192"/>
      <c r="DEX289" s="192"/>
      <c r="DEY289" s="192"/>
      <c r="DEZ289" s="192"/>
      <c r="DFA289" s="192"/>
      <c r="DFB289" s="192"/>
      <c r="DFC289" s="192"/>
      <c r="DFD289" s="192"/>
      <c r="DFE289" s="192"/>
      <c r="DFF289" s="192"/>
      <c r="DFG289" s="192"/>
      <c r="DFH289" s="192"/>
      <c r="DFI289" s="192"/>
      <c r="DFJ289" s="192"/>
      <c r="DFK289" s="192"/>
      <c r="DFL289" s="192"/>
      <c r="DFM289" s="192"/>
      <c r="DFN289" s="192"/>
      <c r="DFO289" s="192"/>
      <c r="DFP289" s="192"/>
      <c r="DFQ289" s="192"/>
      <c r="DFR289" s="192"/>
      <c r="DFS289" s="192"/>
      <c r="DFT289" s="192"/>
      <c r="DFU289" s="192"/>
      <c r="DFV289" s="192"/>
      <c r="DFW289" s="192"/>
      <c r="DFX289" s="192"/>
      <c r="DFY289" s="192"/>
      <c r="DFZ289" s="192"/>
      <c r="DGA289" s="192"/>
      <c r="DGB289" s="192"/>
      <c r="DGC289" s="192"/>
      <c r="DGD289" s="192"/>
      <c r="DGE289" s="192"/>
      <c r="DGF289" s="192"/>
      <c r="DGG289" s="192"/>
      <c r="DGH289" s="192"/>
      <c r="DGI289" s="192"/>
      <c r="DGJ289" s="192"/>
      <c r="DGK289" s="192"/>
      <c r="DGL289" s="192"/>
      <c r="DGM289" s="192"/>
      <c r="DGN289" s="192"/>
      <c r="DGO289" s="192"/>
      <c r="DGP289" s="192"/>
      <c r="DGQ289" s="192"/>
      <c r="DGR289" s="192"/>
      <c r="DGS289" s="192"/>
      <c r="DGT289" s="192"/>
      <c r="DGU289" s="192"/>
      <c r="DGV289" s="192"/>
      <c r="DGW289" s="192"/>
      <c r="DGX289" s="192"/>
      <c r="DGY289" s="192"/>
      <c r="DGZ289" s="192"/>
      <c r="DHA289" s="192"/>
      <c r="DHB289" s="192"/>
      <c r="DHC289" s="192"/>
      <c r="DHD289" s="192"/>
      <c r="DHE289" s="192"/>
      <c r="DHF289" s="192"/>
      <c r="DHG289" s="192"/>
      <c r="DHH289" s="192"/>
      <c r="DHI289" s="192"/>
      <c r="DHJ289" s="192"/>
      <c r="DHK289" s="192"/>
      <c r="DHL289" s="192"/>
      <c r="DHM289" s="192"/>
      <c r="DHN289" s="192"/>
      <c r="DHO289" s="192"/>
      <c r="DHP289" s="192"/>
      <c r="DHQ289" s="192"/>
      <c r="DHR289" s="192"/>
      <c r="DHS289" s="192"/>
      <c r="DHT289" s="192"/>
      <c r="DHU289" s="192"/>
      <c r="DHV289" s="192"/>
      <c r="DHW289" s="192"/>
      <c r="DHX289" s="192"/>
      <c r="DHY289" s="192"/>
      <c r="DHZ289" s="192"/>
      <c r="DIA289" s="192"/>
      <c r="DIB289" s="192"/>
      <c r="DIC289" s="192"/>
      <c r="DID289" s="192"/>
      <c r="DIE289" s="192"/>
      <c r="DIF289" s="192"/>
      <c r="DIG289" s="192"/>
      <c r="DIH289" s="192"/>
      <c r="DII289" s="192"/>
      <c r="DIJ289" s="192"/>
      <c r="DIK289" s="192"/>
      <c r="DIL289" s="192"/>
      <c r="DIM289" s="192"/>
      <c r="DIN289" s="192"/>
      <c r="DIO289" s="192"/>
      <c r="DIP289" s="192"/>
      <c r="DIQ289" s="192"/>
      <c r="DIR289" s="192"/>
      <c r="DIS289" s="192"/>
      <c r="DIT289" s="192"/>
      <c r="DIU289" s="192"/>
      <c r="DIV289" s="192"/>
      <c r="DIW289" s="192"/>
      <c r="DIX289" s="192"/>
      <c r="DIY289" s="192"/>
      <c r="DIZ289" s="192"/>
      <c r="DJA289" s="192"/>
      <c r="DJB289" s="192"/>
      <c r="DJC289" s="192"/>
      <c r="DJD289" s="192"/>
      <c r="DJE289" s="192"/>
      <c r="DJF289" s="192"/>
      <c r="DJG289" s="192"/>
      <c r="DJH289" s="192"/>
      <c r="DJI289" s="192"/>
      <c r="DJJ289" s="192"/>
      <c r="DJK289" s="192"/>
      <c r="DJL289" s="192"/>
      <c r="DJM289" s="192"/>
      <c r="DJN289" s="192"/>
      <c r="DJO289" s="192"/>
      <c r="DJP289" s="192"/>
      <c r="DJQ289" s="192"/>
      <c r="DJR289" s="192"/>
      <c r="DJS289" s="192"/>
      <c r="DJT289" s="192"/>
      <c r="DJU289" s="192"/>
      <c r="DJV289" s="192"/>
      <c r="DJW289" s="192"/>
      <c r="DJX289" s="192"/>
      <c r="DJY289" s="192"/>
      <c r="DJZ289" s="192"/>
      <c r="DKA289" s="192"/>
      <c r="DKB289" s="192"/>
      <c r="DKC289" s="192"/>
      <c r="DKD289" s="192"/>
      <c r="DKE289" s="192"/>
      <c r="DKF289" s="192"/>
      <c r="DKG289" s="192"/>
      <c r="DKH289" s="192"/>
      <c r="DKI289" s="192"/>
      <c r="DKJ289" s="192"/>
      <c r="DKK289" s="192"/>
      <c r="DKL289" s="192"/>
      <c r="DKM289" s="192"/>
      <c r="DKN289" s="192"/>
      <c r="DKO289" s="192"/>
      <c r="DKP289" s="192"/>
      <c r="DKQ289" s="192"/>
      <c r="DKR289" s="192"/>
      <c r="DKS289" s="192"/>
      <c r="DKT289" s="192"/>
      <c r="DKU289" s="192"/>
      <c r="DKV289" s="192"/>
      <c r="DKW289" s="192"/>
      <c r="DKX289" s="192"/>
      <c r="DKY289" s="192"/>
      <c r="DKZ289" s="192"/>
      <c r="DLA289" s="192"/>
      <c r="DLB289" s="192"/>
      <c r="DLC289" s="192"/>
      <c r="DLD289" s="192"/>
      <c r="DLE289" s="192"/>
      <c r="DLF289" s="192"/>
      <c r="DLG289" s="192"/>
      <c r="DLH289" s="192"/>
      <c r="DLI289" s="192"/>
      <c r="DLJ289" s="192"/>
      <c r="DLK289" s="192"/>
      <c r="DLL289" s="192"/>
      <c r="DLM289" s="192"/>
      <c r="DLN289" s="192"/>
      <c r="DLO289" s="192"/>
      <c r="DLP289" s="192"/>
      <c r="DLQ289" s="192"/>
      <c r="DLR289" s="192"/>
      <c r="DLS289" s="192"/>
      <c r="DLT289" s="192"/>
      <c r="DLU289" s="192"/>
      <c r="DLV289" s="192"/>
      <c r="DLW289" s="192"/>
      <c r="DLX289" s="192"/>
      <c r="DLY289" s="192"/>
      <c r="DLZ289" s="192"/>
      <c r="DMA289" s="192"/>
      <c r="DMB289" s="192"/>
      <c r="DMC289" s="192"/>
      <c r="DMD289" s="192"/>
      <c r="DME289" s="192"/>
      <c r="DMF289" s="192"/>
      <c r="DMG289" s="192"/>
      <c r="DMH289" s="192"/>
      <c r="DMI289" s="192"/>
      <c r="DMJ289" s="192"/>
      <c r="DMK289" s="192"/>
      <c r="DML289" s="192"/>
      <c r="DMM289" s="192"/>
      <c r="DMN289" s="192"/>
      <c r="DMO289" s="192"/>
      <c r="DMP289" s="192"/>
      <c r="DMQ289" s="192"/>
      <c r="DMR289" s="192"/>
      <c r="DMS289" s="192"/>
      <c r="DMT289" s="192"/>
      <c r="DMU289" s="192"/>
      <c r="DMV289" s="192"/>
      <c r="DMW289" s="192"/>
      <c r="DMX289" s="192"/>
      <c r="DMY289" s="192"/>
      <c r="DMZ289" s="192"/>
      <c r="DNA289" s="192"/>
      <c r="DNB289" s="192"/>
      <c r="DNC289" s="192"/>
      <c r="DND289" s="192"/>
      <c r="DNE289" s="192"/>
      <c r="DNF289" s="192"/>
      <c r="DNG289" s="192"/>
      <c r="DNH289" s="192"/>
      <c r="DNI289" s="192"/>
      <c r="DNJ289" s="192"/>
      <c r="DNK289" s="192"/>
      <c r="DNL289" s="192"/>
      <c r="DNM289" s="192"/>
      <c r="DNN289" s="192"/>
      <c r="DNO289" s="192"/>
      <c r="DNP289" s="192"/>
      <c r="DNQ289" s="192"/>
      <c r="DNR289" s="192"/>
      <c r="DNS289" s="192"/>
      <c r="DNT289" s="192"/>
      <c r="DNU289" s="192"/>
      <c r="DNV289" s="192"/>
      <c r="DNW289" s="192"/>
      <c r="DNX289" s="192"/>
      <c r="DNY289" s="192"/>
      <c r="DNZ289" s="192"/>
      <c r="DOA289" s="192"/>
      <c r="DOB289" s="192"/>
      <c r="DOC289" s="192"/>
      <c r="DOD289" s="192"/>
      <c r="DOE289" s="192"/>
      <c r="DOF289" s="192"/>
      <c r="DOG289" s="192"/>
      <c r="DOH289" s="192"/>
      <c r="DOI289" s="192"/>
      <c r="DOJ289" s="192"/>
      <c r="DOK289" s="192"/>
      <c r="DOL289" s="192"/>
      <c r="DOM289" s="192"/>
      <c r="DON289" s="192"/>
      <c r="DOO289" s="192"/>
      <c r="DOP289" s="192"/>
      <c r="DOQ289" s="192"/>
      <c r="DOR289" s="192"/>
      <c r="DOS289" s="192"/>
      <c r="DOT289" s="192"/>
      <c r="DOU289" s="192"/>
      <c r="DOV289" s="192"/>
      <c r="DOW289" s="192"/>
      <c r="DOX289" s="192"/>
      <c r="DOY289" s="192"/>
      <c r="DOZ289" s="192"/>
      <c r="DPA289" s="192"/>
      <c r="DPB289" s="192"/>
      <c r="DPC289" s="192"/>
      <c r="DPD289" s="192"/>
      <c r="DPE289" s="192"/>
      <c r="DPF289" s="192"/>
      <c r="DPG289" s="192"/>
      <c r="DPH289" s="192"/>
      <c r="DPI289" s="192"/>
      <c r="DPJ289" s="192"/>
      <c r="DPK289" s="192"/>
      <c r="DPL289" s="192"/>
      <c r="DPM289" s="192"/>
      <c r="DPN289" s="192"/>
      <c r="DPO289" s="192"/>
      <c r="DPP289" s="192"/>
      <c r="DPQ289" s="192"/>
      <c r="DPR289" s="192"/>
      <c r="DPS289" s="192"/>
      <c r="DPT289" s="192"/>
      <c r="DPU289" s="192"/>
      <c r="DPV289" s="192"/>
      <c r="DPW289" s="192"/>
      <c r="DPX289" s="192"/>
      <c r="DPY289" s="192"/>
      <c r="DPZ289" s="192"/>
      <c r="DQA289" s="192"/>
      <c r="DQB289" s="192"/>
      <c r="DQC289" s="192"/>
      <c r="DQD289" s="192"/>
      <c r="DQE289" s="192"/>
      <c r="DQF289" s="192"/>
      <c r="DQG289" s="192"/>
      <c r="DQH289" s="192"/>
      <c r="DQI289" s="192"/>
      <c r="DQJ289" s="192"/>
      <c r="DQK289" s="192"/>
      <c r="DQL289" s="192"/>
      <c r="DQM289" s="192"/>
      <c r="DQN289" s="192"/>
      <c r="DQO289" s="192"/>
      <c r="DQP289" s="192"/>
      <c r="DQQ289" s="192"/>
      <c r="DQR289" s="192"/>
      <c r="DQS289" s="192"/>
      <c r="DQT289" s="192"/>
      <c r="DQU289" s="192"/>
      <c r="DQV289" s="192"/>
      <c r="DQW289" s="192"/>
      <c r="DQX289" s="192"/>
      <c r="DQY289" s="192"/>
      <c r="DQZ289" s="192"/>
      <c r="DRA289" s="192"/>
      <c r="DRB289" s="192"/>
      <c r="DRC289" s="192"/>
      <c r="DRD289" s="192"/>
      <c r="DRE289" s="192"/>
      <c r="DRF289" s="192"/>
      <c r="DRG289" s="192"/>
      <c r="DRH289" s="192"/>
      <c r="DRI289" s="192"/>
      <c r="DRJ289" s="192"/>
      <c r="DRK289" s="192"/>
      <c r="DRL289" s="192"/>
      <c r="DRM289" s="192"/>
      <c r="DRN289" s="192"/>
      <c r="DRO289" s="192"/>
      <c r="DRP289" s="192"/>
      <c r="DRQ289" s="192"/>
      <c r="DRR289" s="192"/>
      <c r="DRS289" s="192"/>
      <c r="DRT289" s="192"/>
      <c r="DRU289" s="192"/>
      <c r="DRV289" s="192"/>
      <c r="DRW289" s="192"/>
      <c r="DRX289" s="192"/>
      <c r="DRY289" s="192"/>
      <c r="DRZ289" s="192"/>
      <c r="DSA289" s="192"/>
      <c r="DSB289" s="192"/>
      <c r="DSC289" s="192"/>
      <c r="DSD289" s="192"/>
      <c r="DSE289" s="192"/>
      <c r="DSF289" s="192"/>
      <c r="DSG289" s="192"/>
      <c r="DSH289" s="192"/>
      <c r="DSI289" s="192"/>
      <c r="DSJ289" s="192"/>
      <c r="DSK289" s="192"/>
      <c r="DSL289" s="192"/>
      <c r="DSM289" s="192"/>
      <c r="DSN289" s="192"/>
      <c r="DSO289" s="192"/>
      <c r="DSP289" s="192"/>
      <c r="DSQ289" s="192"/>
      <c r="DSR289" s="192"/>
      <c r="DSS289" s="192"/>
      <c r="DST289" s="192"/>
      <c r="DSU289" s="192"/>
      <c r="DSV289" s="192"/>
      <c r="DSW289" s="192"/>
      <c r="DSX289" s="192"/>
      <c r="DSY289" s="192"/>
      <c r="DSZ289" s="192"/>
      <c r="DTA289" s="192"/>
      <c r="DTB289" s="192"/>
      <c r="DTC289" s="192"/>
      <c r="DTD289" s="192"/>
      <c r="DTE289" s="192"/>
      <c r="DTF289" s="192"/>
      <c r="DTG289" s="192"/>
      <c r="DTH289" s="192"/>
      <c r="DTI289" s="192"/>
      <c r="DTJ289" s="192"/>
      <c r="DTK289" s="192"/>
      <c r="DTL289" s="192"/>
      <c r="DTM289" s="192"/>
      <c r="DTN289" s="192"/>
      <c r="DTO289" s="192"/>
      <c r="DTP289" s="192"/>
      <c r="DTQ289" s="192"/>
      <c r="DTR289" s="192"/>
      <c r="DTS289" s="192"/>
      <c r="DTT289" s="192"/>
      <c r="DTU289" s="192"/>
      <c r="DTV289" s="192"/>
      <c r="DTW289" s="192"/>
      <c r="DTX289" s="192"/>
      <c r="DTY289" s="192"/>
      <c r="DTZ289" s="192"/>
      <c r="DUA289" s="192"/>
      <c r="DUB289" s="192"/>
      <c r="DUC289" s="192"/>
      <c r="DUD289" s="192"/>
      <c r="DUE289" s="192"/>
      <c r="DUF289" s="192"/>
      <c r="DUG289" s="192"/>
      <c r="DUH289" s="192"/>
      <c r="DUI289" s="192"/>
      <c r="DUJ289" s="192"/>
      <c r="DUK289" s="192"/>
      <c r="DUL289" s="192"/>
      <c r="DUM289" s="192"/>
      <c r="DUN289" s="192"/>
      <c r="DUO289" s="192"/>
      <c r="DUP289" s="192"/>
      <c r="DUQ289" s="192"/>
      <c r="DUR289" s="192"/>
      <c r="DUS289" s="192"/>
      <c r="DUT289" s="192"/>
      <c r="DUU289" s="192"/>
      <c r="DUV289" s="192"/>
      <c r="DUW289" s="192"/>
      <c r="DUX289" s="192"/>
      <c r="DUY289" s="192"/>
      <c r="DUZ289" s="192"/>
      <c r="DVA289" s="192"/>
      <c r="DVB289" s="192"/>
      <c r="DVC289" s="192"/>
      <c r="DVD289" s="192"/>
      <c r="DVE289" s="192"/>
      <c r="DVF289" s="192"/>
      <c r="DVG289" s="192"/>
      <c r="DVH289" s="192"/>
      <c r="DVI289" s="192"/>
      <c r="DVJ289" s="192"/>
      <c r="DVK289" s="192"/>
      <c r="DVL289" s="192"/>
      <c r="DVM289" s="192"/>
      <c r="DVN289" s="192"/>
      <c r="DVO289" s="192"/>
      <c r="DVP289" s="192"/>
      <c r="DVQ289" s="192"/>
      <c r="DVR289" s="192"/>
      <c r="DVS289" s="192"/>
      <c r="DVT289" s="192"/>
      <c r="DVU289" s="192"/>
      <c r="DVV289" s="192"/>
      <c r="DVW289" s="192"/>
      <c r="DVX289" s="192"/>
      <c r="DVY289" s="192"/>
      <c r="DVZ289" s="192"/>
      <c r="DWA289" s="192"/>
      <c r="DWB289" s="192"/>
      <c r="DWC289" s="192"/>
      <c r="DWD289" s="192"/>
      <c r="DWE289" s="192"/>
      <c r="DWF289" s="192"/>
      <c r="DWG289" s="192"/>
      <c r="DWH289" s="192"/>
      <c r="DWI289" s="192"/>
      <c r="DWJ289" s="192"/>
      <c r="DWK289" s="192"/>
      <c r="DWL289" s="192"/>
      <c r="DWM289" s="192"/>
      <c r="DWN289" s="192"/>
      <c r="DWO289" s="192"/>
      <c r="DWP289" s="192"/>
      <c r="DWQ289" s="192"/>
      <c r="DWR289" s="192"/>
      <c r="DWS289" s="192"/>
      <c r="DWT289" s="192"/>
      <c r="DWU289" s="192"/>
      <c r="DWV289" s="192"/>
      <c r="DWW289" s="192"/>
      <c r="DWX289" s="192"/>
      <c r="DWY289" s="192"/>
      <c r="DWZ289" s="192"/>
      <c r="DXA289" s="192"/>
      <c r="DXB289" s="192"/>
      <c r="DXC289" s="192"/>
      <c r="DXD289" s="192"/>
      <c r="DXE289" s="192"/>
      <c r="DXF289" s="192"/>
      <c r="DXG289" s="192"/>
      <c r="DXH289" s="192"/>
      <c r="DXI289" s="192"/>
      <c r="DXJ289" s="192"/>
      <c r="DXK289" s="192"/>
      <c r="DXL289" s="192"/>
      <c r="DXM289" s="192"/>
      <c r="DXN289" s="192"/>
      <c r="DXO289" s="192"/>
      <c r="DXP289" s="192"/>
      <c r="DXQ289" s="192"/>
      <c r="DXR289" s="192"/>
      <c r="DXS289" s="192"/>
      <c r="DXT289" s="192"/>
      <c r="DXU289" s="192"/>
      <c r="DXV289" s="192"/>
      <c r="DXW289" s="192"/>
      <c r="DXX289" s="192"/>
      <c r="DXY289" s="192"/>
      <c r="DXZ289" s="192"/>
      <c r="DYA289" s="192"/>
      <c r="DYB289" s="192"/>
      <c r="DYC289" s="192"/>
      <c r="DYD289" s="192"/>
      <c r="DYE289" s="192"/>
      <c r="DYF289" s="192"/>
      <c r="DYG289" s="192"/>
      <c r="DYH289" s="192"/>
      <c r="DYI289" s="192"/>
      <c r="DYJ289" s="192"/>
      <c r="DYK289" s="192"/>
      <c r="DYL289" s="192"/>
      <c r="DYM289" s="192"/>
      <c r="DYN289" s="192"/>
      <c r="DYO289" s="192"/>
      <c r="DYP289" s="192"/>
      <c r="DYQ289" s="192"/>
      <c r="DYR289" s="192"/>
      <c r="DYS289" s="192"/>
      <c r="DYT289" s="192"/>
      <c r="DYU289" s="192"/>
      <c r="DYV289" s="192"/>
      <c r="DYW289" s="192"/>
      <c r="DYX289" s="192"/>
      <c r="DYY289" s="192"/>
      <c r="DYZ289" s="192"/>
      <c r="DZA289" s="192"/>
      <c r="DZB289" s="192"/>
      <c r="DZC289" s="192"/>
      <c r="DZD289" s="192"/>
      <c r="DZE289" s="192"/>
      <c r="DZF289" s="192"/>
      <c r="DZG289" s="192"/>
      <c r="DZH289" s="192"/>
      <c r="DZI289" s="192"/>
      <c r="DZJ289" s="192"/>
      <c r="DZK289" s="192"/>
      <c r="DZL289" s="192"/>
      <c r="DZM289" s="192"/>
      <c r="DZN289" s="192"/>
      <c r="DZO289" s="192"/>
      <c r="DZP289" s="192"/>
      <c r="DZQ289" s="192"/>
      <c r="DZR289" s="192"/>
      <c r="DZS289" s="192"/>
      <c r="DZT289" s="192"/>
      <c r="DZU289" s="192"/>
      <c r="DZV289" s="192"/>
      <c r="DZW289" s="192"/>
      <c r="DZX289" s="192"/>
      <c r="DZY289" s="192"/>
      <c r="DZZ289" s="192"/>
      <c r="EAA289" s="192"/>
      <c r="EAB289" s="192"/>
      <c r="EAC289" s="192"/>
      <c r="EAD289" s="192"/>
      <c r="EAE289" s="192"/>
      <c r="EAF289" s="192"/>
      <c r="EAG289" s="192"/>
      <c r="EAH289" s="192"/>
      <c r="EAI289" s="192"/>
      <c r="EAJ289" s="192"/>
      <c r="EAK289" s="192"/>
      <c r="EAL289" s="192"/>
      <c r="EAM289" s="192"/>
      <c r="EAN289" s="192"/>
      <c r="EAO289" s="192"/>
      <c r="EAP289" s="192"/>
      <c r="EAQ289" s="192"/>
      <c r="EAR289" s="192"/>
      <c r="EAS289" s="192"/>
      <c r="EAT289" s="192"/>
      <c r="EAU289" s="192"/>
      <c r="EAV289" s="192"/>
      <c r="EAW289" s="192"/>
      <c r="EAX289" s="192"/>
      <c r="EAY289" s="192"/>
      <c r="EAZ289" s="192"/>
      <c r="EBA289" s="192"/>
      <c r="EBB289" s="192"/>
      <c r="EBC289" s="192"/>
      <c r="EBD289" s="192"/>
      <c r="EBE289" s="192"/>
      <c r="EBF289" s="192"/>
      <c r="EBG289" s="192"/>
      <c r="EBH289" s="192"/>
      <c r="EBI289" s="192"/>
      <c r="EBJ289" s="192"/>
      <c r="EBK289" s="192"/>
      <c r="EBL289" s="192"/>
      <c r="EBM289" s="192"/>
      <c r="EBN289" s="192"/>
      <c r="EBO289" s="192"/>
      <c r="EBP289" s="192"/>
      <c r="EBQ289" s="192"/>
      <c r="EBR289" s="192"/>
      <c r="EBS289" s="192"/>
      <c r="EBT289" s="192"/>
      <c r="EBU289" s="192"/>
      <c r="EBV289" s="192"/>
      <c r="EBW289" s="192"/>
      <c r="EBX289" s="192"/>
      <c r="EBY289" s="192"/>
      <c r="EBZ289" s="192"/>
      <c r="ECA289" s="192"/>
      <c r="ECB289" s="192"/>
      <c r="ECC289" s="192"/>
      <c r="ECD289" s="192"/>
      <c r="ECE289" s="192"/>
      <c r="ECF289" s="192"/>
      <c r="ECG289" s="192"/>
      <c r="ECH289" s="192"/>
      <c r="ECI289" s="192"/>
      <c r="ECJ289" s="192"/>
      <c r="ECK289" s="192"/>
      <c r="ECL289" s="192"/>
      <c r="ECM289" s="192"/>
      <c r="ECN289" s="192"/>
      <c r="ECO289" s="192"/>
      <c r="ECP289" s="192"/>
      <c r="ECQ289" s="192"/>
      <c r="ECR289" s="192"/>
      <c r="ECS289" s="192"/>
      <c r="ECT289" s="192"/>
      <c r="ECU289" s="192"/>
      <c r="ECV289" s="192"/>
      <c r="ECW289" s="192"/>
      <c r="ECX289" s="192"/>
      <c r="ECY289" s="192"/>
      <c r="ECZ289" s="192"/>
      <c r="EDA289" s="192"/>
      <c r="EDB289" s="192"/>
      <c r="EDC289" s="192"/>
      <c r="EDD289" s="192"/>
      <c r="EDE289" s="192"/>
      <c r="EDF289" s="192"/>
      <c r="EDG289" s="192"/>
      <c r="EDH289" s="192"/>
      <c r="EDI289" s="192"/>
      <c r="EDJ289" s="192"/>
      <c r="EDK289" s="192"/>
      <c r="EDL289" s="192"/>
      <c r="EDM289" s="192"/>
      <c r="EDN289" s="192"/>
      <c r="EDO289" s="192"/>
      <c r="EDP289" s="192"/>
      <c r="EDQ289" s="192"/>
      <c r="EDR289" s="192"/>
      <c r="EDS289" s="192"/>
      <c r="EDT289" s="192"/>
      <c r="EDU289" s="192"/>
      <c r="EDV289" s="192"/>
      <c r="EDW289" s="192"/>
      <c r="EDX289" s="192"/>
      <c r="EDY289" s="192"/>
      <c r="EDZ289" s="192"/>
      <c r="EEA289" s="192"/>
      <c r="EEB289" s="192"/>
      <c r="EEC289" s="192"/>
      <c r="EED289" s="192"/>
      <c r="EEE289" s="192"/>
      <c r="EEF289" s="192"/>
      <c r="EEG289" s="192"/>
      <c r="EEH289" s="192"/>
      <c r="EEI289" s="192"/>
      <c r="EEJ289" s="192"/>
      <c r="EEK289" s="192"/>
      <c r="EEL289" s="192"/>
      <c r="EEM289" s="192"/>
      <c r="EEN289" s="192"/>
      <c r="EEO289" s="192"/>
      <c r="EEP289" s="192"/>
      <c r="EEQ289" s="192"/>
      <c r="EER289" s="192"/>
      <c r="EES289" s="192"/>
      <c r="EET289" s="192"/>
      <c r="EEU289" s="192"/>
      <c r="EEV289" s="192"/>
      <c r="EEW289" s="192"/>
      <c r="EEX289" s="192"/>
      <c r="EEY289" s="192"/>
      <c r="EEZ289" s="192"/>
      <c r="EFA289" s="192"/>
      <c r="EFB289" s="192"/>
      <c r="EFC289" s="192"/>
      <c r="EFD289" s="192"/>
      <c r="EFE289" s="192"/>
      <c r="EFF289" s="192"/>
      <c r="EFG289" s="192"/>
      <c r="EFH289" s="192"/>
      <c r="EFI289" s="192"/>
      <c r="EFJ289" s="192"/>
      <c r="EFK289" s="192"/>
      <c r="EFL289" s="192"/>
      <c r="EFM289" s="192"/>
      <c r="EFN289" s="192"/>
      <c r="EFO289" s="192"/>
      <c r="EFP289" s="192"/>
      <c r="EFQ289" s="192"/>
      <c r="EFR289" s="192"/>
      <c r="EFS289" s="192"/>
      <c r="EFT289" s="192"/>
      <c r="EFU289" s="192"/>
      <c r="EFV289" s="192"/>
      <c r="EFW289" s="192"/>
      <c r="EFX289" s="192"/>
      <c r="EFY289" s="192"/>
      <c r="EFZ289" s="192"/>
      <c r="EGA289" s="192"/>
      <c r="EGB289" s="192"/>
      <c r="EGC289" s="192"/>
      <c r="EGD289" s="192"/>
      <c r="EGE289" s="192"/>
      <c r="EGF289" s="192"/>
      <c r="EGG289" s="192"/>
      <c r="EGH289" s="192"/>
      <c r="EGI289" s="192"/>
      <c r="EGJ289" s="192"/>
      <c r="EGK289" s="192"/>
      <c r="EGL289" s="192"/>
      <c r="EGM289" s="192"/>
      <c r="EGN289" s="192"/>
      <c r="EGO289" s="192"/>
      <c r="EGP289" s="192"/>
      <c r="EGQ289" s="192"/>
      <c r="EGR289" s="192"/>
      <c r="EGS289" s="192"/>
      <c r="EGT289" s="192"/>
      <c r="EGU289" s="192"/>
      <c r="EGV289" s="192"/>
      <c r="EGW289" s="192"/>
      <c r="EGX289" s="192"/>
      <c r="EGY289" s="192"/>
      <c r="EGZ289" s="192"/>
      <c r="EHA289" s="192"/>
      <c r="EHB289" s="192"/>
      <c r="EHC289" s="192"/>
      <c r="EHD289" s="192"/>
      <c r="EHE289" s="192"/>
      <c r="EHF289" s="192"/>
      <c r="EHG289" s="192"/>
      <c r="EHH289" s="192"/>
      <c r="EHI289" s="192"/>
      <c r="EHJ289" s="192"/>
      <c r="EHK289" s="192"/>
      <c r="EHL289" s="192"/>
      <c r="EHM289" s="192"/>
      <c r="EHN289" s="192"/>
      <c r="EHO289" s="192"/>
      <c r="EHP289" s="192"/>
      <c r="EHQ289" s="192"/>
      <c r="EHR289" s="192"/>
      <c r="EHS289" s="192"/>
      <c r="EHT289" s="192"/>
      <c r="EHU289" s="192"/>
      <c r="EHV289" s="192"/>
      <c r="EHW289" s="192"/>
      <c r="EHX289" s="192"/>
      <c r="EHY289" s="192"/>
      <c r="EHZ289" s="192"/>
      <c r="EIA289" s="192"/>
      <c r="EIB289" s="192"/>
      <c r="EIC289" s="192"/>
      <c r="EID289" s="192"/>
      <c r="EIE289" s="192"/>
      <c r="EIF289" s="192"/>
      <c r="EIG289" s="192"/>
      <c r="EIH289" s="192"/>
      <c r="EII289" s="192"/>
      <c r="EIJ289" s="192"/>
      <c r="EIK289" s="192"/>
      <c r="EIL289" s="192"/>
      <c r="EIM289" s="192"/>
      <c r="EIN289" s="192"/>
      <c r="EIO289" s="192"/>
      <c r="EIP289" s="192"/>
      <c r="EIQ289" s="192"/>
      <c r="EIR289" s="192"/>
      <c r="EIS289" s="192"/>
      <c r="EIT289" s="192"/>
      <c r="EIU289" s="192"/>
      <c r="EIV289" s="192"/>
      <c r="EIW289" s="192"/>
      <c r="EIX289" s="192"/>
      <c r="EIY289" s="192"/>
      <c r="EIZ289" s="192"/>
      <c r="EJA289" s="192"/>
      <c r="EJB289" s="192"/>
      <c r="EJC289" s="192"/>
      <c r="EJD289" s="192"/>
      <c r="EJE289" s="192"/>
      <c r="EJF289" s="192"/>
      <c r="EJG289" s="192"/>
      <c r="EJH289" s="192"/>
      <c r="EJI289" s="192"/>
      <c r="EJJ289" s="192"/>
      <c r="EJK289" s="192"/>
      <c r="EJL289" s="192"/>
      <c r="EJM289" s="192"/>
      <c r="EJN289" s="192"/>
      <c r="EJO289" s="192"/>
      <c r="EJP289" s="192"/>
      <c r="EJQ289" s="192"/>
      <c r="EJR289" s="192"/>
      <c r="EJS289" s="192"/>
      <c r="EJT289" s="192"/>
      <c r="EJU289" s="192"/>
      <c r="EJV289" s="192"/>
      <c r="EJW289" s="192"/>
      <c r="EJX289" s="192"/>
      <c r="EJY289" s="192"/>
      <c r="EJZ289" s="192"/>
      <c r="EKA289" s="192"/>
      <c r="EKB289" s="192"/>
      <c r="EKC289" s="192"/>
      <c r="EKD289" s="192"/>
      <c r="EKE289" s="192"/>
      <c r="EKF289" s="192"/>
      <c r="EKG289" s="192"/>
      <c r="EKH289" s="192"/>
      <c r="EKI289" s="192"/>
      <c r="EKJ289" s="192"/>
      <c r="EKK289" s="192"/>
      <c r="EKL289" s="192"/>
      <c r="EKM289" s="192"/>
      <c r="EKN289" s="192"/>
      <c r="EKO289" s="192"/>
      <c r="EKP289" s="192"/>
      <c r="EKQ289" s="192"/>
      <c r="EKR289" s="192"/>
      <c r="EKS289" s="192"/>
      <c r="EKT289" s="192"/>
      <c r="EKU289" s="192"/>
      <c r="EKV289" s="192"/>
      <c r="EKW289" s="192"/>
      <c r="EKX289" s="192"/>
      <c r="EKY289" s="192"/>
      <c r="EKZ289" s="192"/>
      <c r="ELA289" s="192"/>
      <c r="ELB289" s="192"/>
      <c r="ELC289" s="192"/>
      <c r="ELD289" s="192"/>
      <c r="ELE289" s="192"/>
      <c r="ELF289" s="192"/>
      <c r="ELG289" s="192"/>
      <c r="ELH289" s="192"/>
      <c r="ELI289" s="192"/>
      <c r="ELJ289" s="192"/>
      <c r="ELK289" s="192"/>
      <c r="ELL289" s="192"/>
      <c r="ELM289" s="192"/>
      <c r="ELN289" s="192"/>
      <c r="ELO289" s="192"/>
      <c r="ELP289" s="192"/>
      <c r="ELQ289" s="192"/>
      <c r="ELR289" s="192"/>
      <c r="ELS289" s="192"/>
      <c r="ELT289" s="192"/>
      <c r="ELU289" s="192"/>
      <c r="ELV289" s="192"/>
      <c r="ELW289" s="192"/>
      <c r="ELX289" s="192"/>
      <c r="ELY289" s="192"/>
      <c r="ELZ289" s="192"/>
      <c r="EMA289" s="192"/>
      <c r="EMB289" s="192"/>
      <c r="EMC289" s="192"/>
      <c r="EMD289" s="192"/>
      <c r="EME289" s="192"/>
      <c r="EMF289" s="192"/>
      <c r="EMG289" s="192"/>
      <c r="EMH289" s="192"/>
      <c r="EMI289" s="192"/>
      <c r="EMJ289" s="192"/>
      <c r="EMK289" s="192"/>
      <c r="EML289" s="192"/>
      <c r="EMM289" s="192"/>
      <c r="EMN289" s="192"/>
      <c r="EMO289" s="192"/>
      <c r="EMP289" s="192"/>
      <c r="EMQ289" s="192"/>
      <c r="EMR289" s="192"/>
      <c r="EMS289" s="192"/>
      <c r="EMT289" s="192"/>
      <c r="EMU289" s="192"/>
      <c r="EMV289" s="192"/>
      <c r="EMW289" s="192"/>
      <c r="EMX289" s="192"/>
      <c r="EMY289" s="192"/>
      <c r="EMZ289" s="192"/>
      <c r="ENA289" s="192"/>
      <c r="ENB289" s="192"/>
      <c r="ENC289" s="192"/>
      <c r="END289" s="192"/>
      <c r="ENE289" s="192"/>
      <c r="ENF289" s="192"/>
      <c r="ENG289" s="192"/>
      <c r="ENH289" s="192"/>
      <c r="ENI289" s="192"/>
      <c r="ENJ289" s="192"/>
      <c r="ENK289" s="192"/>
      <c r="ENL289" s="192"/>
      <c r="ENM289" s="192"/>
      <c r="ENN289" s="192"/>
      <c r="ENO289" s="192"/>
      <c r="ENP289" s="192"/>
      <c r="ENQ289" s="192"/>
      <c r="ENR289" s="192"/>
      <c r="ENS289" s="192"/>
      <c r="ENT289" s="192"/>
      <c r="ENU289" s="192"/>
      <c r="ENV289" s="192"/>
      <c r="ENW289" s="192"/>
      <c r="ENX289" s="192"/>
      <c r="ENY289" s="192"/>
      <c r="ENZ289" s="192"/>
      <c r="EOA289" s="192"/>
      <c r="EOB289" s="192"/>
      <c r="EOC289" s="192"/>
      <c r="EOD289" s="192"/>
      <c r="EOE289" s="192"/>
      <c r="EOF289" s="192"/>
      <c r="EOG289" s="192"/>
      <c r="EOH289" s="192"/>
      <c r="EOI289" s="192"/>
      <c r="EOJ289" s="192"/>
      <c r="EOK289" s="192"/>
      <c r="EOL289" s="192"/>
      <c r="EOM289" s="192"/>
      <c r="EON289" s="192"/>
      <c r="EOO289" s="192"/>
      <c r="EOP289" s="192"/>
      <c r="EOQ289" s="192"/>
      <c r="EOR289" s="192"/>
      <c r="EOS289" s="192"/>
      <c r="EOT289" s="192"/>
      <c r="EOU289" s="192"/>
      <c r="EOV289" s="192"/>
      <c r="EOW289" s="192"/>
      <c r="EOX289" s="192"/>
      <c r="EOY289" s="192"/>
      <c r="EOZ289" s="192"/>
      <c r="EPA289" s="192"/>
      <c r="EPB289" s="192"/>
      <c r="EPC289" s="192"/>
      <c r="EPD289" s="192"/>
      <c r="EPE289" s="192"/>
      <c r="EPF289" s="192"/>
      <c r="EPG289" s="192"/>
      <c r="EPH289" s="192"/>
      <c r="EPI289" s="192"/>
      <c r="EPJ289" s="192"/>
      <c r="EPK289" s="192"/>
      <c r="EPL289" s="192"/>
      <c r="EPM289" s="192"/>
      <c r="EPN289" s="192"/>
      <c r="EPO289" s="192"/>
      <c r="EPP289" s="192"/>
      <c r="EPQ289" s="192"/>
      <c r="EPR289" s="192"/>
      <c r="EPS289" s="192"/>
      <c r="EPT289" s="192"/>
      <c r="EPU289" s="192"/>
      <c r="EPV289" s="192"/>
      <c r="EPW289" s="192"/>
      <c r="EPX289" s="192"/>
      <c r="EPY289" s="192"/>
      <c r="EPZ289" s="192"/>
      <c r="EQA289" s="192"/>
      <c r="EQB289" s="192"/>
      <c r="EQC289" s="192"/>
      <c r="EQD289" s="192"/>
      <c r="EQE289" s="192"/>
      <c r="EQF289" s="192"/>
      <c r="EQG289" s="192"/>
      <c r="EQH289" s="192"/>
      <c r="EQI289" s="192"/>
      <c r="EQJ289" s="192"/>
      <c r="EQK289" s="192"/>
      <c r="EQL289" s="192"/>
      <c r="EQM289" s="192"/>
      <c r="EQN289" s="192"/>
      <c r="EQO289" s="192"/>
      <c r="EQP289" s="192"/>
      <c r="EQQ289" s="192"/>
      <c r="EQR289" s="192"/>
      <c r="EQS289" s="192"/>
      <c r="EQT289" s="192"/>
      <c r="EQU289" s="192"/>
      <c r="EQV289" s="192"/>
      <c r="EQW289" s="192"/>
      <c r="EQX289" s="192"/>
      <c r="EQY289" s="192"/>
      <c r="EQZ289" s="192"/>
      <c r="ERA289" s="192"/>
      <c r="ERB289" s="192"/>
      <c r="ERC289" s="192"/>
      <c r="ERD289" s="192"/>
      <c r="ERE289" s="192"/>
      <c r="ERF289" s="192"/>
      <c r="ERG289" s="192"/>
      <c r="ERH289" s="192"/>
      <c r="ERI289" s="192"/>
      <c r="ERJ289" s="192"/>
      <c r="ERK289" s="192"/>
      <c r="ERL289" s="192"/>
      <c r="ERM289" s="192"/>
      <c r="ERN289" s="192"/>
      <c r="ERO289" s="192"/>
      <c r="ERP289" s="192"/>
      <c r="ERQ289" s="192"/>
      <c r="ERR289" s="192"/>
      <c r="ERS289" s="192"/>
      <c r="ERT289" s="192"/>
      <c r="ERU289" s="192"/>
      <c r="ERV289" s="192"/>
      <c r="ERW289" s="192"/>
      <c r="ERX289" s="192"/>
      <c r="ERY289" s="192"/>
      <c r="ERZ289" s="192"/>
      <c r="ESA289" s="192"/>
      <c r="ESB289" s="192"/>
      <c r="ESC289" s="192"/>
      <c r="ESD289" s="192"/>
      <c r="ESE289" s="192"/>
      <c r="ESF289" s="192"/>
      <c r="ESG289" s="192"/>
      <c r="ESH289" s="192"/>
      <c r="ESI289" s="192"/>
      <c r="ESJ289" s="192"/>
      <c r="ESK289" s="192"/>
      <c r="ESL289" s="192"/>
      <c r="ESM289" s="192"/>
      <c r="ESN289" s="192"/>
      <c r="ESO289" s="192"/>
      <c r="ESP289" s="192"/>
      <c r="ESQ289" s="192"/>
      <c r="ESR289" s="192"/>
      <c r="ESS289" s="192"/>
      <c r="EST289" s="192"/>
      <c r="ESU289" s="192"/>
      <c r="ESV289" s="192"/>
      <c r="ESW289" s="192"/>
      <c r="ESX289" s="192"/>
      <c r="ESY289" s="192"/>
      <c r="ESZ289" s="192"/>
      <c r="ETA289" s="192"/>
      <c r="ETB289" s="192"/>
      <c r="ETC289" s="192"/>
      <c r="ETD289" s="192"/>
      <c r="ETE289" s="192"/>
      <c r="ETF289" s="192"/>
      <c r="ETG289" s="192"/>
      <c r="ETH289" s="192"/>
      <c r="ETI289" s="192"/>
      <c r="ETJ289" s="192"/>
      <c r="ETK289" s="192"/>
      <c r="ETL289" s="192"/>
      <c r="ETM289" s="192"/>
      <c r="ETN289" s="192"/>
      <c r="ETO289" s="192"/>
      <c r="ETP289" s="192"/>
      <c r="ETQ289" s="192"/>
      <c r="ETR289" s="192"/>
      <c r="ETS289" s="192"/>
      <c r="ETT289" s="192"/>
      <c r="ETU289" s="192"/>
      <c r="ETV289" s="192"/>
      <c r="ETW289" s="192"/>
      <c r="ETX289" s="192"/>
      <c r="ETY289" s="192"/>
      <c r="ETZ289" s="192"/>
      <c r="EUA289" s="192"/>
      <c r="EUB289" s="192"/>
      <c r="EUC289" s="192"/>
      <c r="EUD289" s="192"/>
      <c r="EUE289" s="192"/>
      <c r="EUF289" s="192"/>
      <c r="EUG289" s="192"/>
      <c r="EUH289" s="192"/>
      <c r="EUI289" s="192"/>
      <c r="EUJ289" s="192"/>
      <c r="EUK289" s="192"/>
      <c r="EUL289" s="192"/>
      <c r="EUM289" s="192"/>
      <c r="EUN289" s="192"/>
      <c r="EUO289" s="192"/>
      <c r="EUP289" s="192"/>
      <c r="EUQ289" s="192"/>
      <c r="EUR289" s="192"/>
      <c r="EUS289" s="192"/>
      <c r="EUT289" s="192"/>
      <c r="EUU289" s="192"/>
      <c r="EUV289" s="192"/>
      <c r="EUW289" s="192"/>
      <c r="EUX289" s="192"/>
      <c r="EUY289" s="192"/>
      <c r="EUZ289" s="192"/>
      <c r="EVA289" s="192"/>
      <c r="EVB289" s="192"/>
      <c r="EVC289" s="192"/>
      <c r="EVD289" s="192"/>
      <c r="EVE289" s="192"/>
      <c r="EVF289" s="192"/>
      <c r="EVG289" s="192"/>
      <c r="EVH289" s="192"/>
      <c r="EVI289" s="192"/>
      <c r="EVJ289" s="192"/>
      <c r="EVK289" s="192"/>
      <c r="EVL289" s="192"/>
      <c r="EVM289" s="192"/>
      <c r="EVN289" s="192"/>
      <c r="EVO289" s="192"/>
      <c r="EVP289" s="192"/>
      <c r="EVQ289" s="192"/>
      <c r="EVR289" s="192"/>
      <c r="EVS289" s="192"/>
      <c r="EVT289" s="192"/>
      <c r="EVU289" s="192"/>
      <c r="EVV289" s="192"/>
      <c r="EVW289" s="192"/>
      <c r="EVX289" s="192"/>
      <c r="EVY289" s="192"/>
      <c r="EVZ289" s="192"/>
      <c r="EWA289" s="192"/>
      <c r="EWB289" s="192"/>
      <c r="EWC289" s="192"/>
      <c r="EWD289" s="192"/>
      <c r="EWE289" s="192"/>
      <c r="EWF289" s="192"/>
      <c r="EWG289" s="192"/>
      <c r="EWH289" s="192"/>
      <c r="EWI289" s="192"/>
      <c r="EWJ289" s="192"/>
      <c r="EWK289" s="192"/>
      <c r="EWL289" s="192"/>
      <c r="EWM289" s="192"/>
      <c r="EWN289" s="192"/>
      <c r="EWO289" s="192"/>
      <c r="EWP289" s="192"/>
      <c r="EWQ289" s="192"/>
      <c r="EWR289" s="192"/>
      <c r="EWS289" s="192"/>
      <c r="EWT289" s="192"/>
      <c r="EWU289" s="192"/>
      <c r="EWV289" s="192"/>
      <c r="EWW289" s="192"/>
      <c r="EWX289" s="192"/>
      <c r="EWY289" s="192"/>
      <c r="EWZ289" s="192"/>
      <c r="EXA289" s="192"/>
      <c r="EXB289" s="192"/>
      <c r="EXC289" s="192"/>
      <c r="EXD289" s="192"/>
      <c r="EXE289" s="192"/>
      <c r="EXF289" s="192"/>
      <c r="EXG289" s="192"/>
      <c r="EXH289" s="192"/>
      <c r="EXI289" s="192"/>
      <c r="EXJ289" s="192"/>
      <c r="EXK289" s="192"/>
      <c r="EXL289" s="192"/>
      <c r="EXM289" s="192"/>
      <c r="EXN289" s="192"/>
      <c r="EXO289" s="192"/>
      <c r="EXP289" s="192"/>
      <c r="EXQ289" s="192"/>
      <c r="EXR289" s="192"/>
      <c r="EXS289" s="192"/>
      <c r="EXT289" s="192"/>
      <c r="EXU289" s="192"/>
      <c r="EXV289" s="192"/>
      <c r="EXW289" s="192"/>
      <c r="EXX289" s="192"/>
      <c r="EXY289" s="192"/>
      <c r="EXZ289" s="192"/>
      <c r="EYA289" s="192"/>
      <c r="EYB289" s="192"/>
      <c r="EYC289" s="192"/>
      <c r="EYD289" s="192"/>
      <c r="EYE289" s="192"/>
      <c r="EYF289" s="192"/>
      <c r="EYG289" s="192"/>
      <c r="EYH289" s="192"/>
      <c r="EYI289" s="192"/>
      <c r="EYJ289" s="192"/>
      <c r="EYK289" s="192"/>
      <c r="EYL289" s="192"/>
      <c r="EYM289" s="192"/>
      <c r="EYN289" s="192"/>
      <c r="EYO289" s="192"/>
      <c r="EYP289" s="192"/>
      <c r="EYQ289" s="192"/>
      <c r="EYR289" s="192"/>
      <c r="EYS289" s="192"/>
      <c r="EYT289" s="192"/>
      <c r="EYU289" s="192"/>
      <c r="EYV289" s="192"/>
      <c r="EYW289" s="192"/>
      <c r="EYX289" s="192"/>
      <c r="EYY289" s="192"/>
      <c r="EYZ289" s="192"/>
      <c r="EZA289" s="192"/>
      <c r="EZB289" s="192"/>
      <c r="EZC289" s="192"/>
      <c r="EZD289" s="192"/>
      <c r="EZE289" s="192"/>
      <c r="EZF289" s="192"/>
      <c r="EZG289" s="192"/>
      <c r="EZH289" s="192"/>
      <c r="EZI289" s="192"/>
      <c r="EZJ289" s="192"/>
      <c r="EZK289" s="192"/>
      <c r="EZL289" s="192"/>
      <c r="EZM289" s="192"/>
      <c r="EZN289" s="192"/>
      <c r="EZO289" s="192"/>
      <c r="EZP289" s="192"/>
      <c r="EZQ289" s="192"/>
      <c r="EZR289" s="192"/>
      <c r="EZS289" s="192"/>
      <c r="EZT289" s="192"/>
      <c r="EZU289" s="192"/>
      <c r="EZV289" s="192"/>
      <c r="EZW289" s="192"/>
      <c r="EZX289" s="192"/>
      <c r="EZY289" s="192"/>
      <c r="EZZ289" s="192"/>
      <c r="FAA289" s="192"/>
      <c r="FAB289" s="192"/>
      <c r="FAC289" s="192"/>
      <c r="FAD289" s="192"/>
      <c r="FAE289" s="192"/>
      <c r="FAF289" s="192"/>
      <c r="FAG289" s="192"/>
      <c r="FAH289" s="192"/>
      <c r="FAI289" s="192"/>
      <c r="FAJ289" s="192"/>
      <c r="FAK289" s="192"/>
      <c r="FAL289" s="192"/>
      <c r="FAM289" s="192"/>
      <c r="FAN289" s="192"/>
      <c r="FAO289" s="192"/>
      <c r="FAP289" s="192"/>
      <c r="FAQ289" s="192"/>
      <c r="FAR289" s="192"/>
      <c r="FAS289" s="192"/>
      <c r="FAT289" s="192"/>
      <c r="FAU289" s="192"/>
      <c r="FAV289" s="192"/>
      <c r="FAW289" s="192"/>
      <c r="FAX289" s="192"/>
      <c r="FAY289" s="192"/>
      <c r="FAZ289" s="192"/>
      <c r="FBA289" s="192"/>
      <c r="FBB289" s="192"/>
      <c r="FBC289" s="192"/>
      <c r="FBD289" s="192"/>
      <c r="FBE289" s="192"/>
      <c r="FBF289" s="192"/>
      <c r="FBG289" s="192"/>
      <c r="FBH289" s="192"/>
      <c r="FBI289" s="192"/>
      <c r="FBJ289" s="192"/>
      <c r="FBK289" s="192"/>
      <c r="FBL289" s="192"/>
      <c r="FBM289" s="192"/>
      <c r="FBN289" s="192"/>
      <c r="FBO289" s="192"/>
      <c r="FBP289" s="192"/>
      <c r="FBQ289" s="192"/>
      <c r="FBR289" s="192"/>
      <c r="FBS289" s="192"/>
      <c r="FBT289" s="192"/>
      <c r="FBU289" s="192"/>
      <c r="FBV289" s="192"/>
      <c r="FBW289" s="192"/>
      <c r="FBX289" s="192"/>
      <c r="FBY289" s="192"/>
      <c r="FBZ289" s="192"/>
      <c r="FCA289" s="192"/>
      <c r="FCB289" s="192"/>
      <c r="FCC289" s="192"/>
      <c r="FCD289" s="192"/>
      <c r="FCE289" s="192"/>
      <c r="FCF289" s="192"/>
      <c r="FCG289" s="192"/>
      <c r="FCH289" s="192"/>
      <c r="FCI289" s="192"/>
      <c r="FCJ289" s="192"/>
      <c r="FCK289" s="192"/>
      <c r="FCL289" s="192"/>
      <c r="FCM289" s="192"/>
      <c r="FCN289" s="192"/>
      <c r="FCO289" s="192"/>
      <c r="FCP289" s="192"/>
      <c r="FCQ289" s="192"/>
      <c r="FCR289" s="192"/>
      <c r="FCS289" s="192"/>
      <c r="FCT289" s="192"/>
      <c r="FCU289" s="192"/>
      <c r="FCV289" s="192"/>
      <c r="FCW289" s="192"/>
      <c r="FCX289" s="192"/>
      <c r="FCY289" s="192"/>
      <c r="FCZ289" s="192"/>
      <c r="FDA289" s="192"/>
      <c r="FDB289" s="192"/>
      <c r="FDC289" s="192"/>
      <c r="FDD289" s="192"/>
      <c r="FDE289" s="192"/>
      <c r="FDF289" s="192"/>
      <c r="FDG289" s="192"/>
      <c r="FDH289" s="192"/>
      <c r="FDI289" s="192"/>
      <c r="FDJ289" s="192"/>
      <c r="FDK289" s="192"/>
      <c r="FDL289" s="192"/>
      <c r="FDM289" s="192"/>
      <c r="FDN289" s="192"/>
      <c r="FDO289" s="192"/>
      <c r="FDP289" s="192"/>
      <c r="FDQ289" s="192"/>
      <c r="FDR289" s="192"/>
      <c r="FDS289" s="192"/>
      <c r="FDT289" s="192"/>
      <c r="FDU289" s="192"/>
      <c r="FDV289" s="192"/>
      <c r="FDW289" s="192"/>
      <c r="FDX289" s="192"/>
      <c r="FDY289" s="192"/>
      <c r="FDZ289" s="192"/>
      <c r="FEA289" s="192"/>
      <c r="FEB289" s="192"/>
      <c r="FEC289" s="192"/>
      <c r="FED289" s="192"/>
      <c r="FEE289" s="192"/>
      <c r="FEF289" s="192"/>
      <c r="FEG289" s="192"/>
      <c r="FEH289" s="192"/>
      <c r="FEI289" s="192"/>
      <c r="FEJ289" s="192"/>
      <c r="FEK289" s="192"/>
      <c r="FEL289" s="192"/>
      <c r="FEM289" s="192"/>
      <c r="FEN289" s="192"/>
      <c r="FEO289" s="192"/>
      <c r="FEP289" s="192"/>
      <c r="FEQ289" s="192"/>
      <c r="FER289" s="192"/>
      <c r="FES289" s="192"/>
      <c r="FET289" s="192"/>
      <c r="FEU289" s="192"/>
      <c r="FEV289" s="192"/>
      <c r="FEW289" s="192"/>
      <c r="FEX289" s="192"/>
      <c r="FEY289" s="192"/>
      <c r="FEZ289" s="192"/>
      <c r="FFA289" s="192"/>
      <c r="FFB289" s="192"/>
      <c r="FFC289" s="192"/>
      <c r="FFD289" s="192"/>
      <c r="FFE289" s="192"/>
      <c r="FFF289" s="192"/>
      <c r="FFG289" s="192"/>
      <c r="FFH289" s="192"/>
      <c r="FFI289" s="192"/>
      <c r="FFJ289" s="192"/>
      <c r="FFK289" s="192"/>
      <c r="FFL289" s="192"/>
      <c r="FFM289" s="192"/>
      <c r="FFN289" s="192"/>
      <c r="FFO289" s="192"/>
      <c r="FFP289" s="192"/>
      <c r="FFQ289" s="192"/>
      <c r="FFR289" s="192"/>
      <c r="FFS289" s="192"/>
      <c r="FFT289" s="192"/>
      <c r="FFU289" s="192"/>
      <c r="FFV289" s="192"/>
      <c r="FFW289" s="192"/>
      <c r="FFX289" s="192"/>
      <c r="FFY289" s="192"/>
      <c r="FFZ289" s="192"/>
      <c r="FGA289" s="192"/>
      <c r="FGB289" s="192"/>
      <c r="FGC289" s="192"/>
      <c r="FGD289" s="192"/>
      <c r="FGE289" s="192"/>
      <c r="FGF289" s="192"/>
      <c r="FGG289" s="192"/>
      <c r="FGH289" s="192"/>
      <c r="FGI289" s="192"/>
      <c r="FGJ289" s="192"/>
      <c r="FGK289" s="192"/>
      <c r="FGL289" s="192"/>
      <c r="FGM289" s="192"/>
      <c r="FGN289" s="192"/>
      <c r="FGO289" s="192"/>
      <c r="FGP289" s="192"/>
      <c r="FGQ289" s="192"/>
      <c r="FGR289" s="192"/>
      <c r="FGS289" s="192"/>
      <c r="FGT289" s="192"/>
      <c r="FGU289" s="192"/>
      <c r="FGV289" s="192"/>
      <c r="FGW289" s="192"/>
      <c r="FGX289" s="192"/>
      <c r="FGY289" s="192"/>
      <c r="FGZ289" s="192"/>
      <c r="FHA289" s="192"/>
      <c r="FHB289" s="192"/>
      <c r="FHC289" s="192"/>
      <c r="FHD289" s="192"/>
      <c r="FHE289" s="192"/>
      <c r="FHF289" s="192"/>
      <c r="FHG289" s="192"/>
      <c r="FHH289" s="192"/>
      <c r="FHI289" s="192"/>
      <c r="FHJ289" s="192"/>
      <c r="FHK289" s="192"/>
      <c r="FHL289" s="192"/>
      <c r="FHM289" s="192"/>
      <c r="FHN289" s="192"/>
      <c r="FHO289" s="192"/>
      <c r="FHP289" s="192"/>
      <c r="FHQ289" s="192"/>
      <c r="FHR289" s="192"/>
      <c r="FHS289" s="192"/>
      <c r="FHT289" s="192"/>
      <c r="FHU289" s="192"/>
      <c r="FHV289" s="192"/>
      <c r="FHW289" s="192"/>
      <c r="FHX289" s="192"/>
      <c r="FHY289" s="192"/>
      <c r="FHZ289" s="192"/>
      <c r="FIA289" s="192"/>
      <c r="FIB289" s="192"/>
      <c r="FIC289" s="192"/>
      <c r="FID289" s="192"/>
      <c r="FIE289" s="192"/>
      <c r="FIF289" s="192"/>
      <c r="FIG289" s="192"/>
      <c r="FIH289" s="192"/>
      <c r="FII289" s="192"/>
      <c r="FIJ289" s="192"/>
      <c r="FIK289" s="192"/>
      <c r="FIL289" s="192"/>
      <c r="FIM289" s="192"/>
      <c r="FIN289" s="192"/>
      <c r="FIO289" s="192"/>
      <c r="FIP289" s="192"/>
      <c r="FIQ289" s="192"/>
      <c r="FIR289" s="192"/>
      <c r="FIS289" s="192"/>
      <c r="FIT289" s="192"/>
      <c r="FIU289" s="192"/>
      <c r="FIV289" s="192"/>
      <c r="FIW289" s="192"/>
      <c r="FIX289" s="192"/>
      <c r="FIY289" s="192"/>
      <c r="FIZ289" s="192"/>
      <c r="FJA289" s="192"/>
      <c r="FJB289" s="192"/>
      <c r="FJC289" s="192"/>
      <c r="FJD289" s="192"/>
      <c r="FJE289" s="192"/>
      <c r="FJF289" s="192"/>
      <c r="FJG289" s="192"/>
      <c r="FJH289" s="192"/>
      <c r="FJI289" s="192"/>
      <c r="FJJ289" s="192"/>
      <c r="FJK289" s="192"/>
      <c r="FJL289" s="192"/>
      <c r="FJM289" s="192"/>
      <c r="FJN289" s="192"/>
      <c r="FJO289" s="192"/>
      <c r="FJP289" s="192"/>
      <c r="FJQ289" s="192"/>
      <c r="FJR289" s="192"/>
      <c r="FJS289" s="192"/>
      <c r="FJT289" s="192"/>
      <c r="FJU289" s="192"/>
      <c r="FJV289" s="192"/>
      <c r="FJW289" s="192"/>
      <c r="FJX289" s="192"/>
      <c r="FJY289" s="192"/>
      <c r="FJZ289" s="192"/>
      <c r="FKA289" s="192"/>
      <c r="FKB289" s="192"/>
      <c r="FKC289" s="192"/>
      <c r="FKD289" s="192"/>
      <c r="FKE289" s="192"/>
      <c r="FKF289" s="192"/>
      <c r="FKG289" s="192"/>
      <c r="FKH289" s="192"/>
      <c r="FKI289" s="192"/>
      <c r="FKJ289" s="192"/>
      <c r="FKK289" s="192"/>
      <c r="FKL289" s="192"/>
      <c r="FKM289" s="192"/>
      <c r="FKN289" s="192"/>
      <c r="FKO289" s="192"/>
      <c r="FKP289" s="192"/>
      <c r="FKQ289" s="192"/>
      <c r="FKR289" s="192"/>
      <c r="FKS289" s="192"/>
      <c r="FKT289" s="192"/>
      <c r="FKU289" s="192"/>
      <c r="FKV289" s="192"/>
      <c r="FKW289" s="192"/>
      <c r="FKX289" s="192"/>
      <c r="FKY289" s="192"/>
      <c r="FKZ289" s="192"/>
      <c r="FLA289" s="192"/>
      <c r="FLB289" s="192"/>
      <c r="FLC289" s="192"/>
      <c r="FLD289" s="192"/>
      <c r="FLE289" s="192"/>
      <c r="FLF289" s="192"/>
      <c r="FLG289" s="192"/>
      <c r="FLH289" s="192"/>
      <c r="FLI289" s="192"/>
      <c r="FLJ289" s="192"/>
      <c r="FLK289" s="192"/>
      <c r="FLL289" s="192"/>
      <c r="FLM289" s="192"/>
      <c r="FLN289" s="192"/>
      <c r="FLO289" s="192"/>
      <c r="FLP289" s="192"/>
      <c r="FLQ289" s="192"/>
      <c r="FLR289" s="192"/>
      <c r="FLS289" s="192"/>
      <c r="FLT289" s="192"/>
      <c r="FLU289" s="192"/>
      <c r="FLV289" s="192"/>
      <c r="FLW289" s="192"/>
      <c r="FLX289" s="192"/>
      <c r="FLY289" s="192"/>
      <c r="FLZ289" s="192"/>
      <c r="FMA289" s="192"/>
      <c r="FMB289" s="192"/>
      <c r="FMC289" s="192"/>
      <c r="FMD289" s="192"/>
      <c r="FME289" s="192"/>
      <c r="FMF289" s="192"/>
      <c r="FMG289" s="192"/>
      <c r="FMH289" s="192"/>
      <c r="FMI289" s="192"/>
      <c r="FMJ289" s="192"/>
      <c r="FMK289" s="192"/>
      <c r="FML289" s="192"/>
      <c r="FMM289" s="192"/>
      <c r="FMN289" s="192"/>
      <c r="FMO289" s="192"/>
      <c r="FMP289" s="192"/>
      <c r="FMQ289" s="192"/>
      <c r="FMR289" s="192"/>
      <c r="FMS289" s="192"/>
      <c r="FMT289" s="192"/>
      <c r="FMU289" s="192"/>
      <c r="FMV289" s="192"/>
      <c r="FMW289" s="192"/>
      <c r="FMX289" s="192"/>
      <c r="FMY289" s="192"/>
      <c r="FMZ289" s="192"/>
      <c r="FNA289" s="192"/>
      <c r="FNB289" s="192"/>
      <c r="FNC289" s="192"/>
      <c r="FND289" s="192"/>
      <c r="FNE289" s="192"/>
      <c r="FNF289" s="192"/>
      <c r="FNG289" s="192"/>
      <c r="FNH289" s="192"/>
      <c r="FNI289" s="192"/>
      <c r="FNJ289" s="192"/>
      <c r="FNK289" s="192"/>
      <c r="FNL289" s="192"/>
      <c r="FNM289" s="192"/>
      <c r="FNN289" s="192"/>
      <c r="FNO289" s="192"/>
      <c r="FNP289" s="192"/>
      <c r="FNQ289" s="192"/>
      <c r="FNR289" s="192"/>
      <c r="FNS289" s="192"/>
      <c r="FNT289" s="192"/>
      <c r="FNU289" s="192"/>
      <c r="FNV289" s="192"/>
      <c r="FNW289" s="192"/>
      <c r="FNX289" s="192"/>
      <c r="FNY289" s="192"/>
      <c r="FNZ289" s="192"/>
      <c r="FOA289" s="192"/>
      <c r="FOB289" s="192"/>
      <c r="FOC289" s="192"/>
      <c r="FOD289" s="192"/>
      <c r="FOE289" s="192"/>
      <c r="FOF289" s="192"/>
      <c r="FOG289" s="192"/>
      <c r="FOH289" s="192"/>
      <c r="FOI289" s="192"/>
      <c r="FOJ289" s="192"/>
      <c r="FOK289" s="192"/>
      <c r="FOL289" s="192"/>
      <c r="FOM289" s="192"/>
      <c r="FON289" s="192"/>
      <c r="FOO289" s="192"/>
      <c r="FOP289" s="192"/>
      <c r="FOQ289" s="192"/>
      <c r="FOR289" s="192"/>
      <c r="FOS289" s="192"/>
      <c r="FOT289" s="192"/>
      <c r="FOU289" s="192"/>
      <c r="FOV289" s="192"/>
      <c r="FOW289" s="192"/>
      <c r="FOX289" s="192"/>
      <c r="FOY289" s="192"/>
      <c r="FOZ289" s="192"/>
      <c r="FPA289" s="192"/>
      <c r="FPB289" s="192"/>
      <c r="FPC289" s="192"/>
      <c r="FPD289" s="192"/>
      <c r="FPE289" s="192"/>
      <c r="FPF289" s="192"/>
      <c r="FPG289" s="192"/>
      <c r="FPH289" s="192"/>
      <c r="FPI289" s="192"/>
      <c r="FPJ289" s="192"/>
      <c r="FPK289" s="192"/>
      <c r="FPL289" s="192"/>
      <c r="FPM289" s="192"/>
      <c r="FPN289" s="192"/>
      <c r="FPO289" s="192"/>
      <c r="FPP289" s="192"/>
      <c r="FPQ289" s="192"/>
      <c r="FPR289" s="192"/>
      <c r="FPS289" s="192"/>
      <c r="FPT289" s="192"/>
      <c r="FPU289" s="192"/>
      <c r="FPV289" s="192"/>
      <c r="FPW289" s="192"/>
      <c r="FPX289" s="192"/>
      <c r="FPY289" s="192"/>
      <c r="FPZ289" s="192"/>
      <c r="FQA289" s="192"/>
      <c r="FQB289" s="192"/>
      <c r="FQC289" s="192"/>
      <c r="FQD289" s="192"/>
      <c r="FQE289" s="192"/>
      <c r="FQF289" s="192"/>
      <c r="FQG289" s="192"/>
      <c r="FQH289" s="192"/>
      <c r="FQI289" s="192"/>
      <c r="FQJ289" s="192"/>
      <c r="FQK289" s="192"/>
      <c r="FQL289" s="192"/>
      <c r="FQM289" s="192"/>
      <c r="FQN289" s="192"/>
      <c r="FQO289" s="192"/>
      <c r="FQP289" s="192"/>
      <c r="FQQ289" s="192"/>
      <c r="FQR289" s="192"/>
      <c r="FQS289" s="192"/>
      <c r="FQT289" s="192"/>
      <c r="FQU289" s="192"/>
      <c r="FQV289" s="192"/>
      <c r="FQW289" s="192"/>
      <c r="FQX289" s="192"/>
      <c r="FQY289" s="192"/>
      <c r="FQZ289" s="192"/>
      <c r="FRA289" s="192"/>
      <c r="FRB289" s="192"/>
      <c r="FRC289" s="192"/>
      <c r="FRD289" s="192"/>
      <c r="FRE289" s="192"/>
      <c r="FRF289" s="192"/>
      <c r="FRG289" s="192"/>
      <c r="FRH289" s="192"/>
      <c r="FRI289" s="192"/>
      <c r="FRJ289" s="192"/>
      <c r="FRK289" s="192"/>
      <c r="FRL289" s="192"/>
      <c r="FRM289" s="192"/>
      <c r="FRN289" s="192"/>
      <c r="FRO289" s="192"/>
      <c r="FRP289" s="192"/>
      <c r="FRQ289" s="192"/>
      <c r="FRR289" s="192"/>
      <c r="FRS289" s="192"/>
      <c r="FRT289" s="192"/>
      <c r="FRU289" s="192"/>
      <c r="FRV289" s="192"/>
      <c r="FRW289" s="192"/>
      <c r="FRX289" s="192"/>
      <c r="FRY289" s="192"/>
      <c r="FRZ289" s="192"/>
      <c r="FSA289" s="192"/>
      <c r="FSB289" s="192"/>
      <c r="FSC289" s="192"/>
      <c r="FSD289" s="192"/>
      <c r="FSE289" s="192"/>
      <c r="FSF289" s="192"/>
      <c r="FSG289" s="192"/>
      <c r="FSH289" s="192"/>
      <c r="FSI289" s="192"/>
      <c r="FSJ289" s="192"/>
      <c r="FSK289" s="192"/>
      <c r="FSL289" s="192"/>
      <c r="FSM289" s="192"/>
      <c r="FSN289" s="192"/>
      <c r="FSO289" s="192"/>
      <c r="FSP289" s="192"/>
      <c r="FSQ289" s="192"/>
      <c r="FSR289" s="192"/>
      <c r="FSS289" s="192"/>
      <c r="FST289" s="192"/>
      <c r="FSU289" s="192"/>
      <c r="FSV289" s="192"/>
      <c r="FSW289" s="192"/>
      <c r="FSX289" s="192"/>
      <c r="FSY289" s="192"/>
      <c r="FSZ289" s="192"/>
      <c r="FTA289" s="192"/>
      <c r="FTB289" s="192"/>
      <c r="FTC289" s="192"/>
      <c r="FTD289" s="192"/>
      <c r="FTE289" s="192"/>
      <c r="FTF289" s="192"/>
      <c r="FTG289" s="192"/>
      <c r="FTH289" s="192"/>
      <c r="FTI289" s="192"/>
      <c r="FTJ289" s="192"/>
      <c r="FTK289" s="192"/>
      <c r="FTL289" s="192"/>
      <c r="FTM289" s="192"/>
      <c r="FTN289" s="192"/>
      <c r="FTO289" s="192"/>
      <c r="FTP289" s="192"/>
      <c r="FTQ289" s="192"/>
      <c r="FTR289" s="192"/>
      <c r="FTS289" s="192"/>
      <c r="FTT289" s="192"/>
      <c r="FTU289" s="192"/>
      <c r="FTV289" s="192"/>
      <c r="FTW289" s="192"/>
      <c r="FTX289" s="192"/>
      <c r="FTY289" s="192"/>
      <c r="FTZ289" s="192"/>
      <c r="FUA289" s="192"/>
      <c r="FUB289" s="192"/>
      <c r="FUC289" s="192"/>
      <c r="FUD289" s="192"/>
      <c r="FUE289" s="192"/>
      <c r="FUF289" s="192"/>
      <c r="FUG289" s="192"/>
      <c r="FUH289" s="192"/>
      <c r="FUI289" s="192"/>
      <c r="FUJ289" s="192"/>
      <c r="FUK289" s="192"/>
      <c r="FUL289" s="192"/>
      <c r="FUM289" s="192"/>
      <c r="FUN289" s="192"/>
      <c r="FUO289" s="192"/>
      <c r="FUP289" s="192"/>
      <c r="FUQ289" s="192"/>
      <c r="FUR289" s="192"/>
      <c r="FUS289" s="192"/>
      <c r="FUT289" s="192"/>
      <c r="FUU289" s="192"/>
      <c r="FUV289" s="192"/>
      <c r="FUW289" s="192"/>
      <c r="FUX289" s="192"/>
      <c r="FUY289" s="192"/>
      <c r="FUZ289" s="192"/>
      <c r="FVA289" s="192"/>
      <c r="FVB289" s="192"/>
      <c r="FVC289" s="192"/>
      <c r="FVD289" s="192"/>
      <c r="FVE289" s="192"/>
      <c r="FVF289" s="192"/>
      <c r="FVG289" s="192"/>
      <c r="FVH289" s="192"/>
      <c r="FVI289" s="192"/>
      <c r="FVJ289" s="192"/>
      <c r="FVK289" s="192"/>
      <c r="FVL289" s="192"/>
      <c r="FVM289" s="192"/>
      <c r="FVN289" s="192"/>
      <c r="FVO289" s="192"/>
      <c r="FVP289" s="192"/>
      <c r="FVQ289" s="192"/>
      <c r="FVR289" s="192"/>
      <c r="FVS289" s="192"/>
      <c r="FVT289" s="192"/>
      <c r="FVU289" s="192"/>
      <c r="FVV289" s="192"/>
      <c r="FVW289" s="192"/>
      <c r="FVX289" s="192"/>
      <c r="FVY289" s="192"/>
      <c r="FVZ289" s="192"/>
      <c r="FWA289" s="192"/>
      <c r="FWB289" s="192"/>
      <c r="FWC289" s="192"/>
      <c r="FWD289" s="192"/>
      <c r="FWE289" s="192"/>
      <c r="FWF289" s="192"/>
      <c r="FWG289" s="192"/>
      <c r="FWH289" s="192"/>
      <c r="FWI289" s="192"/>
      <c r="FWJ289" s="192"/>
      <c r="FWK289" s="192"/>
      <c r="FWL289" s="192"/>
      <c r="FWM289" s="192"/>
      <c r="FWN289" s="192"/>
      <c r="FWO289" s="192"/>
      <c r="FWP289" s="192"/>
      <c r="FWQ289" s="192"/>
      <c r="FWR289" s="192"/>
      <c r="FWS289" s="192"/>
      <c r="FWT289" s="192"/>
      <c r="FWU289" s="192"/>
      <c r="FWV289" s="192"/>
      <c r="FWW289" s="192"/>
      <c r="FWX289" s="192"/>
      <c r="FWY289" s="192"/>
      <c r="FWZ289" s="192"/>
      <c r="FXA289" s="192"/>
      <c r="FXB289" s="192"/>
      <c r="FXC289" s="192"/>
      <c r="FXD289" s="192"/>
      <c r="FXE289" s="192"/>
      <c r="FXF289" s="192"/>
      <c r="FXG289" s="192"/>
      <c r="FXH289" s="192"/>
      <c r="FXI289" s="192"/>
      <c r="FXJ289" s="192"/>
      <c r="FXK289" s="192"/>
      <c r="FXL289" s="192"/>
      <c r="FXM289" s="192"/>
      <c r="FXN289" s="192"/>
      <c r="FXO289" s="192"/>
      <c r="FXP289" s="192"/>
      <c r="FXQ289" s="192"/>
      <c r="FXR289" s="192"/>
      <c r="FXS289" s="192"/>
      <c r="FXT289" s="192"/>
      <c r="FXU289" s="192"/>
      <c r="FXV289" s="192"/>
      <c r="FXW289" s="192"/>
      <c r="FXX289" s="192"/>
      <c r="FXY289" s="192"/>
      <c r="FXZ289" s="192"/>
      <c r="FYA289" s="192"/>
      <c r="FYB289" s="192"/>
      <c r="FYC289" s="192"/>
      <c r="FYD289" s="192"/>
      <c r="FYE289" s="192"/>
      <c r="FYF289" s="192"/>
      <c r="FYG289" s="192"/>
      <c r="FYH289" s="192"/>
      <c r="FYI289" s="192"/>
      <c r="FYJ289" s="192"/>
      <c r="FYK289" s="192"/>
      <c r="FYL289" s="192"/>
      <c r="FYM289" s="192"/>
      <c r="FYN289" s="192"/>
      <c r="FYO289" s="192"/>
      <c r="FYP289" s="192"/>
      <c r="FYQ289" s="192"/>
      <c r="FYR289" s="192"/>
      <c r="FYS289" s="192"/>
      <c r="FYT289" s="192"/>
      <c r="FYU289" s="192"/>
      <c r="FYV289" s="192"/>
      <c r="FYW289" s="192"/>
      <c r="FYX289" s="192"/>
      <c r="FYY289" s="192"/>
      <c r="FYZ289" s="192"/>
      <c r="FZA289" s="192"/>
      <c r="FZB289" s="192"/>
      <c r="FZC289" s="192"/>
      <c r="FZD289" s="192"/>
      <c r="FZE289" s="192"/>
      <c r="FZF289" s="192"/>
      <c r="FZG289" s="192"/>
      <c r="FZH289" s="192"/>
      <c r="FZI289" s="192"/>
      <c r="FZJ289" s="192"/>
      <c r="FZK289" s="192"/>
      <c r="FZL289" s="192"/>
      <c r="FZM289" s="192"/>
      <c r="FZN289" s="192"/>
      <c r="FZO289" s="192"/>
      <c r="FZP289" s="192"/>
      <c r="FZQ289" s="192"/>
      <c r="FZR289" s="192"/>
      <c r="FZS289" s="192"/>
      <c r="FZT289" s="192"/>
      <c r="FZU289" s="192"/>
      <c r="FZV289" s="192"/>
      <c r="FZW289" s="192"/>
      <c r="FZX289" s="192"/>
      <c r="FZY289" s="192"/>
      <c r="FZZ289" s="192"/>
      <c r="GAA289" s="192"/>
      <c r="GAB289" s="192"/>
      <c r="GAC289" s="192"/>
      <c r="GAD289" s="192"/>
      <c r="GAE289" s="192"/>
      <c r="GAF289" s="192"/>
      <c r="GAG289" s="192"/>
      <c r="GAH289" s="192"/>
      <c r="GAI289" s="192"/>
      <c r="GAJ289" s="192"/>
      <c r="GAK289" s="192"/>
      <c r="GAL289" s="192"/>
      <c r="GAM289" s="192"/>
      <c r="GAN289" s="192"/>
      <c r="GAO289" s="192"/>
      <c r="GAP289" s="192"/>
      <c r="GAQ289" s="192"/>
      <c r="GAR289" s="192"/>
      <c r="GAS289" s="192"/>
      <c r="GAT289" s="192"/>
      <c r="GAU289" s="192"/>
      <c r="GAV289" s="192"/>
      <c r="GAW289" s="192"/>
      <c r="GAX289" s="192"/>
      <c r="GAY289" s="192"/>
      <c r="GAZ289" s="192"/>
      <c r="GBA289" s="192"/>
      <c r="GBB289" s="192"/>
      <c r="GBC289" s="192"/>
      <c r="GBD289" s="192"/>
      <c r="GBE289" s="192"/>
      <c r="GBF289" s="192"/>
      <c r="GBG289" s="192"/>
      <c r="GBH289" s="192"/>
      <c r="GBI289" s="192"/>
      <c r="GBJ289" s="192"/>
      <c r="GBK289" s="192"/>
      <c r="GBL289" s="192"/>
      <c r="GBM289" s="192"/>
      <c r="GBN289" s="192"/>
      <c r="GBO289" s="192"/>
      <c r="GBP289" s="192"/>
      <c r="GBQ289" s="192"/>
      <c r="GBR289" s="192"/>
      <c r="GBS289" s="192"/>
      <c r="GBT289" s="192"/>
      <c r="GBU289" s="192"/>
      <c r="GBV289" s="192"/>
      <c r="GBW289" s="192"/>
      <c r="GBX289" s="192"/>
      <c r="GBY289" s="192"/>
      <c r="GBZ289" s="192"/>
      <c r="GCA289" s="192"/>
      <c r="GCB289" s="192"/>
      <c r="GCC289" s="192"/>
      <c r="GCD289" s="192"/>
      <c r="GCE289" s="192"/>
      <c r="GCF289" s="192"/>
      <c r="GCG289" s="192"/>
      <c r="GCH289" s="192"/>
      <c r="GCI289" s="192"/>
      <c r="GCJ289" s="192"/>
      <c r="GCK289" s="192"/>
      <c r="GCL289" s="192"/>
      <c r="GCM289" s="192"/>
      <c r="GCN289" s="192"/>
      <c r="GCO289" s="192"/>
      <c r="GCP289" s="192"/>
      <c r="GCQ289" s="192"/>
      <c r="GCR289" s="192"/>
      <c r="GCS289" s="192"/>
      <c r="GCT289" s="192"/>
      <c r="GCU289" s="192"/>
      <c r="GCV289" s="192"/>
      <c r="GCW289" s="192"/>
      <c r="GCX289" s="192"/>
      <c r="GCY289" s="192"/>
      <c r="GCZ289" s="192"/>
      <c r="GDA289" s="192"/>
      <c r="GDB289" s="192"/>
      <c r="GDC289" s="192"/>
      <c r="GDD289" s="192"/>
      <c r="GDE289" s="192"/>
      <c r="GDF289" s="192"/>
      <c r="GDG289" s="192"/>
      <c r="GDH289" s="192"/>
      <c r="GDI289" s="192"/>
      <c r="GDJ289" s="192"/>
      <c r="GDK289" s="192"/>
      <c r="GDL289" s="192"/>
      <c r="GDM289" s="192"/>
      <c r="GDN289" s="192"/>
      <c r="GDO289" s="192"/>
      <c r="GDP289" s="192"/>
      <c r="GDQ289" s="192"/>
      <c r="GDR289" s="192"/>
      <c r="GDS289" s="192"/>
      <c r="GDT289" s="192"/>
      <c r="GDU289" s="192"/>
      <c r="GDV289" s="192"/>
      <c r="GDW289" s="192"/>
      <c r="GDX289" s="192"/>
      <c r="GDY289" s="192"/>
      <c r="GDZ289" s="192"/>
      <c r="GEA289" s="192"/>
      <c r="GEB289" s="192"/>
      <c r="GEC289" s="192"/>
      <c r="GED289" s="192"/>
      <c r="GEE289" s="192"/>
      <c r="GEF289" s="192"/>
      <c r="GEG289" s="192"/>
      <c r="GEH289" s="192"/>
      <c r="GEI289" s="192"/>
      <c r="GEJ289" s="192"/>
      <c r="GEK289" s="192"/>
      <c r="GEL289" s="192"/>
      <c r="GEM289" s="192"/>
      <c r="GEN289" s="192"/>
      <c r="GEO289" s="192"/>
      <c r="GEP289" s="192"/>
      <c r="GEQ289" s="192"/>
      <c r="GER289" s="192"/>
      <c r="GES289" s="192"/>
      <c r="GET289" s="192"/>
      <c r="GEU289" s="192"/>
      <c r="GEV289" s="192"/>
      <c r="GEW289" s="192"/>
      <c r="GEX289" s="192"/>
      <c r="GEY289" s="192"/>
      <c r="GEZ289" s="192"/>
      <c r="GFA289" s="192"/>
      <c r="GFB289" s="192"/>
      <c r="GFC289" s="192"/>
      <c r="GFD289" s="192"/>
      <c r="GFE289" s="192"/>
      <c r="GFF289" s="192"/>
      <c r="GFG289" s="192"/>
      <c r="GFH289" s="192"/>
      <c r="GFI289" s="192"/>
      <c r="GFJ289" s="192"/>
      <c r="GFK289" s="192"/>
      <c r="GFL289" s="192"/>
      <c r="GFM289" s="192"/>
      <c r="GFN289" s="192"/>
      <c r="GFO289" s="192"/>
      <c r="GFP289" s="192"/>
      <c r="GFQ289" s="192"/>
      <c r="GFR289" s="192"/>
      <c r="GFS289" s="192"/>
      <c r="GFT289" s="192"/>
      <c r="GFU289" s="192"/>
      <c r="GFV289" s="192"/>
      <c r="GFW289" s="192"/>
      <c r="GFX289" s="192"/>
      <c r="GFY289" s="192"/>
      <c r="GFZ289" s="192"/>
      <c r="GGA289" s="192"/>
      <c r="GGB289" s="192"/>
      <c r="GGC289" s="192"/>
      <c r="GGD289" s="192"/>
      <c r="GGE289" s="192"/>
      <c r="GGF289" s="192"/>
      <c r="GGG289" s="192"/>
      <c r="GGH289" s="192"/>
      <c r="GGI289" s="192"/>
      <c r="GGJ289" s="192"/>
      <c r="GGK289" s="192"/>
      <c r="GGL289" s="192"/>
      <c r="GGM289" s="192"/>
      <c r="GGN289" s="192"/>
      <c r="GGO289" s="192"/>
      <c r="GGP289" s="192"/>
      <c r="GGQ289" s="192"/>
      <c r="GGR289" s="192"/>
      <c r="GGS289" s="192"/>
      <c r="GGT289" s="192"/>
      <c r="GGU289" s="192"/>
      <c r="GGV289" s="192"/>
      <c r="GGW289" s="192"/>
      <c r="GGX289" s="192"/>
      <c r="GGY289" s="192"/>
      <c r="GGZ289" s="192"/>
      <c r="GHA289" s="192"/>
      <c r="GHB289" s="192"/>
      <c r="GHC289" s="192"/>
      <c r="GHD289" s="192"/>
      <c r="GHE289" s="192"/>
      <c r="GHF289" s="192"/>
      <c r="GHG289" s="192"/>
      <c r="GHH289" s="192"/>
      <c r="GHI289" s="192"/>
      <c r="GHJ289" s="192"/>
      <c r="GHK289" s="192"/>
      <c r="GHL289" s="192"/>
      <c r="GHM289" s="192"/>
      <c r="GHN289" s="192"/>
      <c r="GHO289" s="192"/>
      <c r="GHP289" s="192"/>
      <c r="GHQ289" s="192"/>
      <c r="GHR289" s="192"/>
      <c r="GHS289" s="192"/>
      <c r="GHT289" s="192"/>
      <c r="GHU289" s="192"/>
      <c r="GHV289" s="192"/>
      <c r="GHW289" s="192"/>
      <c r="GHX289" s="192"/>
      <c r="GHY289" s="192"/>
      <c r="GHZ289" s="192"/>
      <c r="GIA289" s="192"/>
      <c r="GIB289" s="192"/>
      <c r="GIC289" s="192"/>
      <c r="GID289" s="192"/>
      <c r="GIE289" s="192"/>
      <c r="GIF289" s="192"/>
      <c r="GIG289" s="192"/>
      <c r="GIH289" s="192"/>
      <c r="GII289" s="192"/>
      <c r="GIJ289" s="192"/>
      <c r="GIK289" s="192"/>
      <c r="GIL289" s="192"/>
      <c r="GIM289" s="192"/>
      <c r="GIN289" s="192"/>
      <c r="GIO289" s="192"/>
      <c r="GIP289" s="192"/>
      <c r="GIQ289" s="192"/>
      <c r="GIR289" s="192"/>
      <c r="GIS289" s="192"/>
      <c r="GIT289" s="192"/>
      <c r="GIU289" s="192"/>
      <c r="GIV289" s="192"/>
      <c r="GIW289" s="192"/>
      <c r="GIX289" s="192"/>
      <c r="GIY289" s="192"/>
      <c r="GIZ289" s="192"/>
      <c r="GJA289" s="192"/>
      <c r="GJB289" s="192"/>
      <c r="GJC289" s="192"/>
      <c r="GJD289" s="192"/>
      <c r="GJE289" s="192"/>
      <c r="GJF289" s="192"/>
      <c r="GJG289" s="192"/>
      <c r="GJH289" s="192"/>
      <c r="GJI289" s="192"/>
      <c r="GJJ289" s="192"/>
      <c r="GJK289" s="192"/>
      <c r="GJL289" s="192"/>
      <c r="GJM289" s="192"/>
      <c r="GJN289" s="192"/>
      <c r="GJO289" s="192"/>
      <c r="GJP289" s="192"/>
      <c r="GJQ289" s="192"/>
      <c r="GJR289" s="192"/>
      <c r="GJS289" s="192"/>
      <c r="GJT289" s="192"/>
      <c r="GJU289" s="192"/>
      <c r="GJV289" s="192"/>
      <c r="GJW289" s="192"/>
      <c r="GJX289" s="192"/>
      <c r="GJY289" s="192"/>
      <c r="GJZ289" s="192"/>
      <c r="GKA289" s="192"/>
      <c r="GKB289" s="192"/>
      <c r="GKC289" s="192"/>
      <c r="GKD289" s="192"/>
      <c r="GKE289" s="192"/>
      <c r="GKF289" s="192"/>
      <c r="GKG289" s="192"/>
      <c r="GKH289" s="192"/>
      <c r="GKI289" s="192"/>
      <c r="GKJ289" s="192"/>
      <c r="GKK289" s="192"/>
      <c r="GKL289" s="192"/>
      <c r="GKM289" s="192"/>
      <c r="GKN289" s="192"/>
      <c r="GKO289" s="192"/>
      <c r="GKP289" s="192"/>
      <c r="GKQ289" s="192"/>
      <c r="GKR289" s="192"/>
      <c r="GKS289" s="192"/>
      <c r="GKT289" s="192"/>
      <c r="GKU289" s="192"/>
      <c r="GKV289" s="192"/>
      <c r="GKW289" s="192"/>
      <c r="GKX289" s="192"/>
      <c r="GKY289" s="192"/>
      <c r="GKZ289" s="192"/>
      <c r="GLA289" s="192"/>
      <c r="GLB289" s="192"/>
      <c r="GLC289" s="192"/>
      <c r="GLD289" s="192"/>
      <c r="GLE289" s="192"/>
      <c r="GLF289" s="192"/>
      <c r="GLG289" s="192"/>
      <c r="GLH289" s="192"/>
      <c r="GLI289" s="192"/>
      <c r="GLJ289" s="192"/>
      <c r="GLK289" s="192"/>
      <c r="GLL289" s="192"/>
      <c r="GLM289" s="192"/>
      <c r="GLN289" s="192"/>
      <c r="GLO289" s="192"/>
      <c r="GLP289" s="192"/>
      <c r="GLQ289" s="192"/>
      <c r="GLR289" s="192"/>
      <c r="GLS289" s="192"/>
      <c r="GLT289" s="192"/>
      <c r="GLU289" s="192"/>
      <c r="GLV289" s="192"/>
      <c r="GLW289" s="192"/>
      <c r="GLX289" s="192"/>
      <c r="GLY289" s="192"/>
      <c r="GLZ289" s="192"/>
      <c r="GMA289" s="192"/>
      <c r="GMB289" s="192"/>
      <c r="GMC289" s="192"/>
      <c r="GMD289" s="192"/>
      <c r="GME289" s="192"/>
      <c r="GMF289" s="192"/>
      <c r="GMG289" s="192"/>
      <c r="GMH289" s="192"/>
      <c r="GMI289" s="192"/>
      <c r="GMJ289" s="192"/>
      <c r="GMK289" s="192"/>
      <c r="GML289" s="192"/>
      <c r="GMM289" s="192"/>
      <c r="GMN289" s="192"/>
      <c r="GMO289" s="192"/>
      <c r="GMP289" s="192"/>
      <c r="GMQ289" s="192"/>
      <c r="GMR289" s="192"/>
      <c r="GMS289" s="192"/>
      <c r="GMT289" s="192"/>
      <c r="GMU289" s="192"/>
      <c r="GMV289" s="192"/>
      <c r="GMW289" s="192"/>
      <c r="GMX289" s="192"/>
      <c r="GMY289" s="192"/>
      <c r="GMZ289" s="192"/>
      <c r="GNA289" s="192"/>
      <c r="GNB289" s="192"/>
      <c r="GNC289" s="192"/>
      <c r="GND289" s="192"/>
      <c r="GNE289" s="192"/>
      <c r="GNF289" s="192"/>
      <c r="GNG289" s="192"/>
      <c r="GNH289" s="192"/>
      <c r="GNI289" s="192"/>
      <c r="GNJ289" s="192"/>
      <c r="GNK289" s="192"/>
      <c r="GNL289" s="192"/>
      <c r="GNM289" s="192"/>
      <c r="GNN289" s="192"/>
      <c r="GNO289" s="192"/>
      <c r="GNP289" s="192"/>
      <c r="GNQ289" s="192"/>
      <c r="GNR289" s="192"/>
      <c r="GNS289" s="192"/>
      <c r="GNT289" s="192"/>
      <c r="GNU289" s="192"/>
      <c r="GNV289" s="192"/>
      <c r="GNW289" s="192"/>
      <c r="GNX289" s="192"/>
      <c r="GNY289" s="192"/>
      <c r="GNZ289" s="192"/>
      <c r="GOA289" s="192"/>
      <c r="GOB289" s="192"/>
      <c r="GOC289" s="192"/>
      <c r="GOD289" s="192"/>
      <c r="GOE289" s="192"/>
      <c r="GOF289" s="192"/>
      <c r="GOG289" s="192"/>
      <c r="GOH289" s="192"/>
      <c r="GOI289" s="192"/>
      <c r="GOJ289" s="192"/>
      <c r="GOK289" s="192"/>
      <c r="GOL289" s="192"/>
      <c r="GOM289" s="192"/>
      <c r="GON289" s="192"/>
      <c r="GOO289" s="192"/>
      <c r="GOP289" s="192"/>
      <c r="GOQ289" s="192"/>
      <c r="GOR289" s="192"/>
      <c r="GOS289" s="192"/>
      <c r="GOT289" s="192"/>
      <c r="GOU289" s="192"/>
      <c r="GOV289" s="192"/>
      <c r="GOW289" s="192"/>
      <c r="GOX289" s="192"/>
      <c r="GOY289" s="192"/>
      <c r="GOZ289" s="192"/>
      <c r="GPA289" s="192"/>
      <c r="GPB289" s="192"/>
      <c r="GPC289" s="192"/>
      <c r="GPD289" s="192"/>
      <c r="GPE289" s="192"/>
      <c r="GPF289" s="192"/>
      <c r="GPG289" s="192"/>
      <c r="GPH289" s="192"/>
      <c r="GPI289" s="192"/>
      <c r="GPJ289" s="192"/>
      <c r="GPK289" s="192"/>
      <c r="GPL289" s="192"/>
      <c r="GPM289" s="192"/>
      <c r="GPN289" s="192"/>
      <c r="GPO289" s="192"/>
      <c r="GPP289" s="192"/>
      <c r="GPQ289" s="192"/>
      <c r="GPR289" s="192"/>
      <c r="GPS289" s="192"/>
      <c r="GPT289" s="192"/>
      <c r="GPU289" s="192"/>
      <c r="GPV289" s="192"/>
      <c r="GPW289" s="192"/>
      <c r="GPX289" s="192"/>
      <c r="GPY289" s="192"/>
      <c r="GPZ289" s="192"/>
      <c r="GQA289" s="192"/>
      <c r="GQB289" s="192"/>
      <c r="GQC289" s="192"/>
      <c r="GQD289" s="192"/>
      <c r="GQE289" s="192"/>
      <c r="GQF289" s="192"/>
      <c r="GQG289" s="192"/>
      <c r="GQH289" s="192"/>
      <c r="GQI289" s="192"/>
      <c r="GQJ289" s="192"/>
      <c r="GQK289" s="192"/>
      <c r="GQL289" s="192"/>
      <c r="GQM289" s="192"/>
      <c r="GQN289" s="192"/>
      <c r="GQO289" s="192"/>
      <c r="GQP289" s="192"/>
      <c r="GQQ289" s="192"/>
      <c r="GQR289" s="192"/>
      <c r="GQS289" s="192"/>
      <c r="GQT289" s="192"/>
      <c r="GQU289" s="192"/>
      <c r="GQV289" s="192"/>
      <c r="GQW289" s="192"/>
      <c r="GQX289" s="192"/>
      <c r="GQY289" s="192"/>
      <c r="GQZ289" s="192"/>
      <c r="GRA289" s="192"/>
      <c r="GRB289" s="192"/>
      <c r="GRC289" s="192"/>
      <c r="GRD289" s="192"/>
      <c r="GRE289" s="192"/>
      <c r="GRF289" s="192"/>
      <c r="GRG289" s="192"/>
      <c r="GRH289" s="192"/>
      <c r="GRI289" s="192"/>
      <c r="GRJ289" s="192"/>
      <c r="GRK289" s="192"/>
      <c r="GRL289" s="192"/>
      <c r="GRM289" s="192"/>
      <c r="GRN289" s="192"/>
      <c r="GRO289" s="192"/>
      <c r="GRP289" s="192"/>
      <c r="GRQ289" s="192"/>
      <c r="GRR289" s="192"/>
      <c r="GRS289" s="192"/>
      <c r="GRT289" s="192"/>
      <c r="GRU289" s="192"/>
      <c r="GRV289" s="192"/>
      <c r="GRW289" s="192"/>
      <c r="GRX289" s="192"/>
      <c r="GRY289" s="192"/>
      <c r="GRZ289" s="192"/>
      <c r="GSA289" s="192"/>
      <c r="GSB289" s="192"/>
      <c r="GSC289" s="192"/>
      <c r="GSD289" s="192"/>
      <c r="GSE289" s="192"/>
      <c r="GSF289" s="192"/>
      <c r="GSG289" s="192"/>
      <c r="GSH289" s="192"/>
      <c r="GSI289" s="192"/>
      <c r="GSJ289" s="192"/>
      <c r="GSK289" s="192"/>
      <c r="GSL289" s="192"/>
      <c r="GSM289" s="192"/>
      <c r="GSN289" s="192"/>
      <c r="GSO289" s="192"/>
      <c r="GSP289" s="192"/>
      <c r="GSQ289" s="192"/>
      <c r="GSR289" s="192"/>
      <c r="GSS289" s="192"/>
      <c r="GST289" s="192"/>
      <c r="GSU289" s="192"/>
      <c r="GSV289" s="192"/>
      <c r="GSW289" s="192"/>
      <c r="GSX289" s="192"/>
      <c r="GSY289" s="192"/>
      <c r="GSZ289" s="192"/>
      <c r="GTA289" s="192"/>
      <c r="GTB289" s="192"/>
      <c r="GTC289" s="192"/>
      <c r="GTD289" s="192"/>
      <c r="GTE289" s="192"/>
      <c r="GTF289" s="192"/>
      <c r="GTG289" s="192"/>
      <c r="GTH289" s="192"/>
      <c r="GTI289" s="192"/>
      <c r="GTJ289" s="192"/>
      <c r="GTK289" s="192"/>
      <c r="GTL289" s="192"/>
      <c r="GTM289" s="192"/>
      <c r="GTN289" s="192"/>
      <c r="GTO289" s="192"/>
      <c r="GTP289" s="192"/>
      <c r="GTQ289" s="192"/>
      <c r="GTR289" s="192"/>
      <c r="GTS289" s="192"/>
      <c r="GTT289" s="192"/>
      <c r="GTU289" s="192"/>
      <c r="GTV289" s="192"/>
      <c r="GTW289" s="192"/>
      <c r="GTX289" s="192"/>
      <c r="GTY289" s="192"/>
      <c r="GTZ289" s="192"/>
      <c r="GUA289" s="192"/>
      <c r="GUB289" s="192"/>
      <c r="GUC289" s="192"/>
      <c r="GUD289" s="192"/>
      <c r="GUE289" s="192"/>
      <c r="GUF289" s="192"/>
      <c r="GUG289" s="192"/>
      <c r="GUH289" s="192"/>
      <c r="GUI289" s="192"/>
      <c r="GUJ289" s="192"/>
      <c r="GUK289" s="192"/>
      <c r="GUL289" s="192"/>
      <c r="GUM289" s="192"/>
      <c r="GUN289" s="192"/>
      <c r="GUO289" s="192"/>
      <c r="GUP289" s="192"/>
      <c r="GUQ289" s="192"/>
      <c r="GUR289" s="192"/>
      <c r="GUS289" s="192"/>
      <c r="GUT289" s="192"/>
      <c r="GUU289" s="192"/>
      <c r="GUV289" s="192"/>
      <c r="GUW289" s="192"/>
      <c r="GUX289" s="192"/>
      <c r="GUY289" s="192"/>
      <c r="GUZ289" s="192"/>
      <c r="GVA289" s="192"/>
      <c r="GVB289" s="192"/>
      <c r="GVC289" s="192"/>
      <c r="GVD289" s="192"/>
      <c r="GVE289" s="192"/>
      <c r="GVF289" s="192"/>
      <c r="GVG289" s="192"/>
      <c r="GVH289" s="192"/>
      <c r="GVI289" s="192"/>
      <c r="GVJ289" s="192"/>
      <c r="GVK289" s="192"/>
      <c r="GVL289" s="192"/>
      <c r="GVM289" s="192"/>
      <c r="GVN289" s="192"/>
      <c r="GVO289" s="192"/>
      <c r="GVP289" s="192"/>
      <c r="GVQ289" s="192"/>
      <c r="GVR289" s="192"/>
      <c r="GVS289" s="192"/>
      <c r="GVT289" s="192"/>
      <c r="GVU289" s="192"/>
      <c r="GVV289" s="192"/>
      <c r="GVW289" s="192"/>
      <c r="GVX289" s="192"/>
      <c r="GVY289" s="192"/>
      <c r="GVZ289" s="192"/>
      <c r="GWA289" s="192"/>
      <c r="GWB289" s="192"/>
      <c r="GWC289" s="192"/>
      <c r="GWD289" s="192"/>
      <c r="GWE289" s="192"/>
      <c r="GWF289" s="192"/>
      <c r="GWG289" s="192"/>
      <c r="GWH289" s="192"/>
      <c r="GWI289" s="192"/>
      <c r="GWJ289" s="192"/>
      <c r="GWK289" s="192"/>
      <c r="GWL289" s="192"/>
      <c r="GWM289" s="192"/>
      <c r="GWN289" s="192"/>
      <c r="GWO289" s="192"/>
      <c r="GWP289" s="192"/>
      <c r="GWQ289" s="192"/>
      <c r="GWR289" s="192"/>
      <c r="GWS289" s="192"/>
      <c r="GWT289" s="192"/>
      <c r="GWU289" s="192"/>
      <c r="GWV289" s="192"/>
      <c r="GWW289" s="192"/>
      <c r="GWX289" s="192"/>
      <c r="GWY289" s="192"/>
      <c r="GWZ289" s="192"/>
      <c r="GXA289" s="192"/>
      <c r="GXB289" s="192"/>
      <c r="GXC289" s="192"/>
      <c r="GXD289" s="192"/>
      <c r="GXE289" s="192"/>
      <c r="GXF289" s="192"/>
      <c r="GXG289" s="192"/>
      <c r="GXH289" s="192"/>
      <c r="GXI289" s="192"/>
      <c r="GXJ289" s="192"/>
      <c r="GXK289" s="192"/>
      <c r="GXL289" s="192"/>
      <c r="GXM289" s="192"/>
      <c r="GXN289" s="192"/>
      <c r="GXO289" s="192"/>
      <c r="GXP289" s="192"/>
      <c r="GXQ289" s="192"/>
      <c r="GXR289" s="192"/>
      <c r="GXS289" s="192"/>
      <c r="GXT289" s="192"/>
      <c r="GXU289" s="192"/>
      <c r="GXV289" s="192"/>
      <c r="GXW289" s="192"/>
      <c r="GXX289" s="192"/>
      <c r="GXY289" s="192"/>
      <c r="GXZ289" s="192"/>
      <c r="GYA289" s="192"/>
      <c r="GYB289" s="192"/>
      <c r="GYC289" s="192"/>
      <c r="GYD289" s="192"/>
      <c r="GYE289" s="192"/>
      <c r="GYF289" s="192"/>
      <c r="GYG289" s="192"/>
      <c r="GYH289" s="192"/>
      <c r="GYI289" s="192"/>
      <c r="GYJ289" s="192"/>
      <c r="GYK289" s="192"/>
      <c r="GYL289" s="192"/>
      <c r="GYM289" s="192"/>
      <c r="GYN289" s="192"/>
      <c r="GYO289" s="192"/>
      <c r="GYP289" s="192"/>
      <c r="GYQ289" s="192"/>
      <c r="GYR289" s="192"/>
      <c r="GYS289" s="192"/>
      <c r="GYT289" s="192"/>
      <c r="GYU289" s="192"/>
      <c r="GYV289" s="192"/>
      <c r="GYW289" s="192"/>
      <c r="GYX289" s="192"/>
      <c r="GYY289" s="192"/>
      <c r="GYZ289" s="192"/>
      <c r="GZA289" s="192"/>
      <c r="GZB289" s="192"/>
      <c r="GZC289" s="192"/>
      <c r="GZD289" s="192"/>
      <c r="GZE289" s="192"/>
      <c r="GZF289" s="192"/>
      <c r="GZG289" s="192"/>
      <c r="GZH289" s="192"/>
      <c r="GZI289" s="192"/>
      <c r="GZJ289" s="192"/>
      <c r="GZK289" s="192"/>
      <c r="GZL289" s="192"/>
      <c r="GZM289" s="192"/>
      <c r="GZN289" s="192"/>
      <c r="GZO289" s="192"/>
      <c r="GZP289" s="192"/>
      <c r="GZQ289" s="192"/>
      <c r="GZR289" s="192"/>
      <c r="GZS289" s="192"/>
      <c r="GZT289" s="192"/>
      <c r="GZU289" s="192"/>
      <c r="GZV289" s="192"/>
      <c r="GZW289" s="192"/>
      <c r="GZX289" s="192"/>
      <c r="GZY289" s="192"/>
      <c r="GZZ289" s="192"/>
      <c r="HAA289" s="192"/>
      <c r="HAB289" s="192"/>
      <c r="HAC289" s="192"/>
      <c r="HAD289" s="192"/>
      <c r="HAE289" s="192"/>
      <c r="HAF289" s="192"/>
      <c r="HAG289" s="192"/>
      <c r="HAH289" s="192"/>
      <c r="HAI289" s="192"/>
      <c r="HAJ289" s="192"/>
      <c r="HAK289" s="192"/>
      <c r="HAL289" s="192"/>
      <c r="HAM289" s="192"/>
      <c r="HAN289" s="192"/>
      <c r="HAO289" s="192"/>
      <c r="HAP289" s="192"/>
      <c r="HAQ289" s="192"/>
      <c r="HAR289" s="192"/>
      <c r="HAS289" s="192"/>
      <c r="HAT289" s="192"/>
      <c r="HAU289" s="192"/>
      <c r="HAV289" s="192"/>
      <c r="HAW289" s="192"/>
      <c r="HAX289" s="192"/>
      <c r="HAY289" s="192"/>
      <c r="HAZ289" s="192"/>
      <c r="HBA289" s="192"/>
      <c r="HBB289" s="192"/>
      <c r="HBC289" s="192"/>
      <c r="HBD289" s="192"/>
      <c r="HBE289" s="192"/>
      <c r="HBF289" s="192"/>
      <c r="HBG289" s="192"/>
      <c r="HBH289" s="192"/>
      <c r="HBI289" s="192"/>
      <c r="HBJ289" s="192"/>
      <c r="HBK289" s="192"/>
      <c r="HBL289" s="192"/>
      <c r="HBM289" s="192"/>
      <c r="HBN289" s="192"/>
      <c r="HBO289" s="192"/>
      <c r="HBP289" s="192"/>
      <c r="HBQ289" s="192"/>
      <c r="HBR289" s="192"/>
      <c r="HBS289" s="192"/>
      <c r="HBT289" s="192"/>
      <c r="HBU289" s="192"/>
      <c r="HBV289" s="192"/>
      <c r="HBW289" s="192"/>
      <c r="HBX289" s="192"/>
      <c r="HBY289" s="192"/>
      <c r="HBZ289" s="192"/>
      <c r="HCA289" s="192"/>
      <c r="HCB289" s="192"/>
      <c r="HCC289" s="192"/>
      <c r="HCD289" s="192"/>
      <c r="HCE289" s="192"/>
      <c r="HCF289" s="192"/>
      <c r="HCG289" s="192"/>
      <c r="HCH289" s="192"/>
      <c r="HCI289" s="192"/>
      <c r="HCJ289" s="192"/>
      <c r="HCK289" s="192"/>
      <c r="HCL289" s="192"/>
      <c r="HCM289" s="192"/>
      <c r="HCN289" s="192"/>
      <c r="HCO289" s="192"/>
      <c r="HCP289" s="192"/>
      <c r="HCQ289" s="192"/>
      <c r="HCR289" s="192"/>
      <c r="HCS289" s="192"/>
      <c r="HCT289" s="192"/>
      <c r="HCU289" s="192"/>
      <c r="HCV289" s="192"/>
      <c r="HCW289" s="192"/>
      <c r="HCX289" s="192"/>
      <c r="HCY289" s="192"/>
      <c r="HCZ289" s="192"/>
      <c r="HDA289" s="192"/>
      <c r="HDB289" s="192"/>
      <c r="HDC289" s="192"/>
      <c r="HDD289" s="192"/>
      <c r="HDE289" s="192"/>
      <c r="HDF289" s="192"/>
      <c r="HDG289" s="192"/>
      <c r="HDH289" s="192"/>
      <c r="HDI289" s="192"/>
      <c r="HDJ289" s="192"/>
      <c r="HDK289" s="192"/>
      <c r="HDL289" s="192"/>
      <c r="HDM289" s="192"/>
      <c r="HDN289" s="192"/>
      <c r="HDO289" s="192"/>
      <c r="HDP289" s="192"/>
      <c r="HDQ289" s="192"/>
      <c r="HDR289" s="192"/>
      <c r="HDS289" s="192"/>
      <c r="HDT289" s="192"/>
      <c r="HDU289" s="192"/>
      <c r="HDV289" s="192"/>
      <c r="HDW289" s="192"/>
      <c r="HDX289" s="192"/>
      <c r="HDY289" s="192"/>
      <c r="HDZ289" s="192"/>
      <c r="HEA289" s="192"/>
      <c r="HEB289" s="192"/>
      <c r="HEC289" s="192"/>
      <c r="HED289" s="192"/>
      <c r="HEE289" s="192"/>
      <c r="HEF289" s="192"/>
      <c r="HEG289" s="192"/>
      <c r="HEH289" s="192"/>
      <c r="HEI289" s="192"/>
      <c r="HEJ289" s="192"/>
      <c r="HEK289" s="192"/>
      <c r="HEL289" s="192"/>
      <c r="HEM289" s="192"/>
      <c r="HEN289" s="192"/>
      <c r="HEO289" s="192"/>
      <c r="HEP289" s="192"/>
      <c r="HEQ289" s="192"/>
      <c r="HER289" s="192"/>
      <c r="HES289" s="192"/>
      <c r="HET289" s="192"/>
      <c r="HEU289" s="192"/>
      <c r="HEV289" s="192"/>
      <c r="HEW289" s="192"/>
      <c r="HEX289" s="192"/>
      <c r="HEY289" s="192"/>
      <c r="HEZ289" s="192"/>
      <c r="HFA289" s="192"/>
      <c r="HFB289" s="192"/>
      <c r="HFC289" s="192"/>
      <c r="HFD289" s="192"/>
      <c r="HFE289" s="192"/>
      <c r="HFF289" s="192"/>
      <c r="HFG289" s="192"/>
      <c r="HFH289" s="192"/>
      <c r="HFI289" s="192"/>
      <c r="HFJ289" s="192"/>
      <c r="HFK289" s="192"/>
      <c r="HFL289" s="192"/>
      <c r="HFM289" s="192"/>
      <c r="HFN289" s="192"/>
      <c r="HFO289" s="192"/>
      <c r="HFP289" s="192"/>
      <c r="HFQ289" s="192"/>
      <c r="HFR289" s="192"/>
      <c r="HFS289" s="192"/>
      <c r="HFT289" s="192"/>
      <c r="HFU289" s="192"/>
      <c r="HFV289" s="192"/>
      <c r="HFW289" s="192"/>
      <c r="HFX289" s="192"/>
      <c r="HFY289" s="192"/>
      <c r="HFZ289" s="192"/>
      <c r="HGA289" s="192"/>
      <c r="HGB289" s="192"/>
      <c r="HGC289" s="192"/>
      <c r="HGD289" s="192"/>
      <c r="HGE289" s="192"/>
      <c r="HGF289" s="192"/>
      <c r="HGG289" s="192"/>
      <c r="HGH289" s="192"/>
      <c r="HGI289" s="192"/>
      <c r="HGJ289" s="192"/>
      <c r="HGK289" s="192"/>
      <c r="HGL289" s="192"/>
      <c r="HGM289" s="192"/>
      <c r="HGN289" s="192"/>
      <c r="HGO289" s="192"/>
      <c r="HGP289" s="192"/>
      <c r="HGQ289" s="192"/>
      <c r="HGR289" s="192"/>
      <c r="HGS289" s="192"/>
      <c r="HGT289" s="192"/>
      <c r="HGU289" s="192"/>
      <c r="HGV289" s="192"/>
      <c r="HGW289" s="192"/>
      <c r="HGX289" s="192"/>
      <c r="HGY289" s="192"/>
      <c r="HGZ289" s="192"/>
      <c r="HHA289" s="192"/>
      <c r="HHB289" s="192"/>
      <c r="HHC289" s="192"/>
      <c r="HHD289" s="192"/>
      <c r="HHE289" s="192"/>
      <c r="HHF289" s="192"/>
      <c r="HHG289" s="192"/>
      <c r="HHH289" s="192"/>
      <c r="HHI289" s="192"/>
      <c r="HHJ289" s="192"/>
      <c r="HHK289" s="192"/>
      <c r="HHL289" s="192"/>
      <c r="HHM289" s="192"/>
      <c r="HHN289" s="192"/>
      <c r="HHO289" s="192"/>
      <c r="HHP289" s="192"/>
      <c r="HHQ289" s="192"/>
      <c r="HHR289" s="192"/>
      <c r="HHS289" s="192"/>
      <c r="HHT289" s="192"/>
      <c r="HHU289" s="192"/>
      <c r="HHV289" s="192"/>
      <c r="HHW289" s="192"/>
      <c r="HHX289" s="192"/>
      <c r="HHY289" s="192"/>
      <c r="HHZ289" s="192"/>
      <c r="HIA289" s="192"/>
      <c r="HIB289" s="192"/>
      <c r="HIC289" s="192"/>
      <c r="HID289" s="192"/>
      <c r="HIE289" s="192"/>
      <c r="HIF289" s="192"/>
      <c r="HIG289" s="192"/>
      <c r="HIH289" s="192"/>
      <c r="HII289" s="192"/>
      <c r="HIJ289" s="192"/>
      <c r="HIK289" s="192"/>
      <c r="HIL289" s="192"/>
      <c r="HIM289" s="192"/>
      <c r="HIN289" s="192"/>
      <c r="HIO289" s="192"/>
      <c r="HIP289" s="192"/>
      <c r="HIQ289" s="192"/>
      <c r="HIR289" s="192"/>
      <c r="HIS289" s="192"/>
      <c r="HIT289" s="192"/>
      <c r="HIU289" s="192"/>
      <c r="HIV289" s="192"/>
      <c r="HIW289" s="192"/>
      <c r="HIX289" s="192"/>
      <c r="HIY289" s="192"/>
      <c r="HIZ289" s="192"/>
      <c r="HJA289" s="192"/>
      <c r="HJB289" s="192"/>
      <c r="HJC289" s="192"/>
      <c r="HJD289" s="192"/>
      <c r="HJE289" s="192"/>
      <c r="HJF289" s="192"/>
      <c r="HJG289" s="192"/>
      <c r="HJH289" s="192"/>
      <c r="HJI289" s="192"/>
      <c r="HJJ289" s="192"/>
      <c r="HJK289" s="192"/>
      <c r="HJL289" s="192"/>
      <c r="HJM289" s="192"/>
      <c r="HJN289" s="192"/>
      <c r="HJO289" s="192"/>
      <c r="HJP289" s="192"/>
      <c r="HJQ289" s="192"/>
      <c r="HJR289" s="192"/>
      <c r="HJS289" s="192"/>
      <c r="HJT289" s="192"/>
      <c r="HJU289" s="192"/>
      <c r="HJV289" s="192"/>
      <c r="HJW289" s="192"/>
      <c r="HJX289" s="192"/>
      <c r="HJY289" s="192"/>
      <c r="HJZ289" s="192"/>
      <c r="HKA289" s="192"/>
      <c r="HKB289" s="192"/>
      <c r="HKC289" s="192"/>
      <c r="HKD289" s="192"/>
      <c r="HKE289" s="192"/>
      <c r="HKF289" s="192"/>
      <c r="HKG289" s="192"/>
      <c r="HKH289" s="192"/>
      <c r="HKI289" s="192"/>
      <c r="HKJ289" s="192"/>
      <c r="HKK289" s="192"/>
      <c r="HKL289" s="192"/>
      <c r="HKM289" s="192"/>
      <c r="HKN289" s="192"/>
      <c r="HKO289" s="192"/>
      <c r="HKP289" s="192"/>
      <c r="HKQ289" s="192"/>
      <c r="HKR289" s="192"/>
      <c r="HKS289" s="192"/>
      <c r="HKT289" s="192"/>
      <c r="HKU289" s="192"/>
      <c r="HKV289" s="192"/>
      <c r="HKW289" s="192"/>
      <c r="HKX289" s="192"/>
      <c r="HKY289" s="192"/>
      <c r="HKZ289" s="192"/>
      <c r="HLA289" s="192"/>
      <c r="HLB289" s="192"/>
      <c r="HLC289" s="192"/>
      <c r="HLD289" s="192"/>
      <c r="HLE289" s="192"/>
      <c r="HLF289" s="192"/>
      <c r="HLG289" s="192"/>
      <c r="HLH289" s="192"/>
      <c r="HLI289" s="192"/>
      <c r="HLJ289" s="192"/>
      <c r="HLK289" s="192"/>
      <c r="HLL289" s="192"/>
      <c r="HLM289" s="192"/>
      <c r="HLN289" s="192"/>
      <c r="HLO289" s="192"/>
      <c r="HLP289" s="192"/>
      <c r="HLQ289" s="192"/>
      <c r="HLR289" s="192"/>
      <c r="HLS289" s="192"/>
      <c r="HLT289" s="192"/>
      <c r="HLU289" s="192"/>
      <c r="HLV289" s="192"/>
      <c r="HLW289" s="192"/>
      <c r="HLX289" s="192"/>
      <c r="HLY289" s="192"/>
      <c r="HLZ289" s="192"/>
      <c r="HMA289" s="192"/>
      <c r="HMB289" s="192"/>
      <c r="HMC289" s="192"/>
      <c r="HMD289" s="192"/>
      <c r="HME289" s="192"/>
      <c r="HMF289" s="192"/>
      <c r="HMG289" s="192"/>
      <c r="HMH289" s="192"/>
      <c r="HMI289" s="192"/>
      <c r="HMJ289" s="192"/>
      <c r="HMK289" s="192"/>
      <c r="HML289" s="192"/>
      <c r="HMM289" s="192"/>
      <c r="HMN289" s="192"/>
      <c r="HMO289" s="192"/>
      <c r="HMP289" s="192"/>
      <c r="HMQ289" s="192"/>
      <c r="HMR289" s="192"/>
      <c r="HMS289" s="192"/>
      <c r="HMT289" s="192"/>
      <c r="HMU289" s="192"/>
      <c r="HMV289" s="192"/>
      <c r="HMW289" s="192"/>
      <c r="HMX289" s="192"/>
      <c r="HMY289" s="192"/>
      <c r="HMZ289" s="192"/>
      <c r="HNA289" s="192"/>
      <c r="HNB289" s="192"/>
      <c r="HNC289" s="192"/>
      <c r="HND289" s="192"/>
      <c r="HNE289" s="192"/>
      <c r="HNF289" s="192"/>
      <c r="HNG289" s="192"/>
      <c r="HNH289" s="192"/>
      <c r="HNI289" s="192"/>
      <c r="HNJ289" s="192"/>
      <c r="HNK289" s="192"/>
      <c r="HNL289" s="192"/>
      <c r="HNM289" s="192"/>
      <c r="HNN289" s="192"/>
      <c r="HNO289" s="192"/>
      <c r="HNP289" s="192"/>
      <c r="HNQ289" s="192"/>
      <c r="HNR289" s="192"/>
      <c r="HNS289" s="192"/>
      <c r="HNT289" s="192"/>
      <c r="HNU289" s="192"/>
      <c r="HNV289" s="192"/>
      <c r="HNW289" s="192"/>
      <c r="HNX289" s="192"/>
      <c r="HNY289" s="192"/>
      <c r="HNZ289" s="192"/>
      <c r="HOA289" s="192"/>
      <c r="HOB289" s="192"/>
      <c r="HOC289" s="192"/>
      <c r="HOD289" s="192"/>
      <c r="HOE289" s="192"/>
      <c r="HOF289" s="192"/>
      <c r="HOG289" s="192"/>
      <c r="HOH289" s="192"/>
      <c r="HOI289" s="192"/>
      <c r="HOJ289" s="192"/>
      <c r="HOK289" s="192"/>
      <c r="HOL289" s="192"/>
      <c r="HOM289" s="192"/>
      <c r="HON289" s="192"/>
      <c r="HOO289" s="192"/>
      <c r="HOP289" s="192"/>
      <c r="HOQ289" s="192"/>
      <c r="HOR289" s="192"/>
      <c r="HOS289" s="192"/>
      <c r="HOT289" s="192"/>
      <c r="HOU289" s="192"/>
      <c r="HOV289" s="192"/>
      <c r="HOW289" s="192"/>
      <c r="HOX289" s="192"/>
      <c r="HOY289" s="192"/>
      <c r="HOZ289" s="192"/>
      <c r="HPA289" s="192"/>
      <c r="HPB289" s="192"/>
      <c r="HPC289" s="192"/>
      <c r="HPD289" s="192"/>
      <c r="HPE289" s="192"/>
      <c r="HPF289" s="192"/>
      <c r="HPG289" s="192"/>
      <c r="HPH289" s="192"/>
      <c r="HPI289" s="192"/>
      <c r="HPJ289" s="192"/>
      <c r="HPK289" s="192"/>
      <c r="HPL289" s="192"/>
      <c r="HPM289" s="192"/>
      <c r="HPN289" s="192"/>
      <c r="HPO289" s="192"/>
      <c r="HPP289" s="192"/>
      <c r="HPQ289" s="192"/>
      <c r="HPR289" s="192"/>
      <c r="HPS289" s="192"/>
      <c r="HPT289" s="192"/>
      <c r="HPU289" s="192"/>
      <c r="HPV289" s="192"/>
      <c r="HPW289" s="192"/>
      <c r="HPX289" s="192"/>
      <c r="HPY289" s="192"/>
      <c r="HPZ289" s="192"/>
      <c r="HQA289" s="192"/>
      <c r="HQB289" s="192"/>
      <c r="HQC289" s="192"/>
      <c r="HQD289" s="192"/>
      <c r="HQE289" s="192"/>
      <c r="HQF289" s="192"/>
      <c r="HQG289" s="192"/>
      <c r="HQH289" s="192"/>
      <c r="HQI289" s="192"/>
      <c r="HQJ289" s="192"/>
      <c r="HQK289" s="192"/>
      <c r="HQL289" s="192"/>
      <c r="HQM289" s="192"/>
      <c r="HQN289" s="192"/>
      <c r="HQO289" s="192"/>
      <c r="HQP289" s="192"/>
      <c r="HQQ289" s="192"/>
      <c r="HQR289" s="192"/>
      <c r="HQS289" s="192"/>
      <c r="HQT289" s="192"/>
      <c r="HQU289" s="192"/>
      <c r="HQV289" s="192"/>
      <c r="HQW289" s="192"/>
      <c r="HQX289" s="192"/>
      <c r="HQY289" s="192"/>
      <c r="HQZ289" s="192"/>
      <c r="HRA289" s="192"/>
      <c r="HRB289" s="192"/>
      <c r="HRC289" s="192"/>
      <c r="HRD289" s="192"/>
      <c r="HRE289" s="192"/>
      <c r="HRF289" s="192"/>
      <c r="HRG289" s="192"/>
      <c r="HRH289" s="192"/>
      <c r="HRI289" s="192"/>
      <c r="HRJ289" s="192"/>
      <c r="HRK289" s="192"/>
      <c r="HRL289" s="192"/>
      <c r="HRM289" s="192"/>
      <c r="HRN289" s="192"/>
      <c r="HRO289" s="192"/>
      <c r="HRP289" s="192"/>
      <c r="HRQ289" s="192"/>
      <c r="HRR289" s="192"/>
      <c r="HRS289" s="192"/>
      <c r="HRT289" s="192"/>
      <c r="HRU289" s="192"/>
      <c r="HRV289" s="192"/>
      <c r="HRW289" s="192"/>
      <c r="HRX289" s="192"/>
      <c r="HRY289" s="192"/>
      <c r="HRZ289" s="192"/>
      <c r="HSA289" s="192"/>
      <c r="HSB289" s="192"/>
      <c r="HSC289" s="192"/>
      <c r="HSD289" s="192"/>
      <c r="HSE289" s="192"/>
      <c r="HSF289" s="192"/>
      <c r="HSG289" s="192"/>
      <c r="HSH289" s="192"/>
      <c r="HSI289" s="192"/>
      <c r="HSJ289" s="192"/>
      <c r="HSK289" s="192"/>
      <c r="HSL289" s="192"/>
      <c r="HSM289" s="192"/>
      <c r="HSN289" s="192"/>
      <c r="HSO289" s="192"/>
      <c r="HSP289" s="192"/>
      <c r="HSQ289" s="192"/>
      <c r="HSR289" s="192"/>
      <c r="HSS289" s="192"/>
      <c r="HST289" s="192"/>
      <c r="HSU289" s="192"/>
      <c r="HSV289" s="192"/>
      <c r="HSW289" s="192"/>
      <c r="HSX289" s="192"/>
      <c r="HSY289" s="192"/>
      <c r="HSZ289" s="192"/>
      <c r="HTA289" s="192"/>
      <c r="HTB289" s="192"/>
      <c r="HTC289" s="192"/>
      <c r="HTD289" s="192"/>
      <c r="HTE289" s="192"/>
      <c r="HTF289" s="192"/>
      <c r="HTG289" s="192"/>
      <c r="HTH289" s="192"/>
      <c r="HTI289" s="192"/>
      <c r="HTJ289" s="192"/>
      <c r="HTK289" s="192"/>
      <c r="HTL289" s="192"/>
      <c r="HTM289" s="192"/>
      <c r="HTN289" s="192"/>
      <c r="HTO289" s="192"/>
      <c r="HTP289" s="192"/>
      <c r="HTQ289" s="192"/>
      <c r="HTR289" s="192"/>
      <c r="HTS289" s="192"/>
      <c r="HTT289" s="192"/>
      <c r="HTU289" s="192"/>
      <c r="HTV289" s="192"/>
      <c r="HTW289" s="192"/>
      <c r="HTX289" s="192"/>
      <c r="HTY289" s="192"/>
      <c r="HTZ289" s="192"/>
      <c r="HUA289" s="192"/>
      <c r="HUB289" s="192"/>
      <c r="HUC289" s="192"/>
      <c r="HUD289" s="192"/>
      <c r="HUE289" s="192"/>
      <c r="HUF289" s="192"/>
      <c r="HUG289" s="192"/>
      <c r="HUH289" s="192"/>
      <c r="HUI289" s="192"/>
      <c r="HUJ289" s="192"/>
      <c r="HUK289" s="192"/>
      <c r="HUL289" s="192"/>
      <c r="HUM289" s="192"/>
      <c r="HUN289" s="192"/>
      <c r="HUO289" s="192"/>
      <c r="HUP289" s="192"/>
      <c r="HUQ289" s="192"/>
      <c r="HUR289" s="192"/>
      <c r="HUS289" s="192"/>
      <c r="HUT289" s="192"/>
      <c r="HUU289" s="192"/>
      <c r="HUV289" s="192"/>
      <c r="HUW289" s="192"/>
      <c r="HUX289" s="192"/>
      <c r="HUY289" s="192"/>
      <c r="HUZ289" s="192"/>
      <c r="HVA289" s="192"/>
      <c r="HVB289" s="192"/>
      <c r="HVC289" s="192"/>
      <c r="HVD289" s="192"/>
      <c r="HVE289" s="192"/>
      <c r="HVF289" s="192"/>
      <c r="HVG289" s="192"/>
      <c r="HVH289" s="192"/>
      <c r="HVI289" s="192"/>
      <c r="HVJ289" s="192"/>
      <c r="HVK289" s="192"/>
      <c r="HVL289" s="192"/>
      <c r="HVM289" s="192"/>
      <c r="HVN289" s="192"/>
      <c r="HVO289" s="192"/>
      <c r="HVP289" s="192"/>
      <c r="HVQ289" s="192"/>
      <c r="HVR289" s="192"/>
      <c r="HVS289" s="192"/>
      <c r="HVT289" s="192"/>
      <c r="HVU289" s="192"/>
      <c r="HVV289" s="192"/>
      <c r="HVW289" s="192"/>
      <c r="HVX289" s="192"/>
      <c r="HVY289" s="192"/>
      <c r="HVZ289" s="192"/>
      <c r="HWA289" s="192"/>
      <c r="HWB289" s="192"/>
      <c r="HWC289" s="192"/>
      <c r="HWD289" s="192"/>
      <c r="HWE289" s="192"/>
      <c r="HWF289" s="192"/>
      <c r="HWG289" s="192"/>
      <c r="HWH289" s="192"/>
      <c r="HWI289" s="192"/>
      <c r="HWJ289" s="192"/>
      <c r="HWK289" s="192"/>
      <c r="HWL289" s="192"/>
      <c r="HWM289" s="192"/>
      <c r="HWN289" s="192"/>
      <c r="HWO289" s="192"/>
      <c r="HWP289" s="192"/>
      <c r="HWQ289" s="192"/>
      <c r="HWR289" s="192"/>
      <c r="HWS289" s="192"/>
      <c r="HWT289" s="192"/>
      <c r="HWU289" s="192"/>
      <c r="HWV289" s="192"/>
      <c r="HWW289" s="192"/>
      <c r="HWX289" s="192"/>
      <c r="HWY289" s="192"/>
      <c r="HWZ289" s="192"/>
      <c r="HXA289" s="192"/>
      <c r="HXB289" s="192"/>
      <c r="HXC289" s="192"/>
      <c r="HXD289" s="192"/>
      <c r="HXE289" s="192"/>
      <c r="HXF289" s="192"/>
      <c r="HXG289" s="192"/>
      <c r="HXH289" s="192"/>
      <c r="HXI289" s="192"/>
      <c r="HXJ289" s="192"/>
      <c r="HXK289" s="192"/>
      <c r="HXL289" s="192"/>
      <c r="HXM289" s="192"/>
      <c r="HXN289" s="192"/>
      <c r="HXO289" s="192"/>
      <c r="HXP289" s="192"/>
      <c r="HXQ289" s="192"/>
      <c r="HXR289" s="192"/>
      <c r="HXS289" s="192"/>
      <c r="HXT289" s="192"/>
      <c r="HXU289" s="192"/>
      <c r="HXV289" s="192"/>
      <c r="HXW289" s="192"/>
      <c r="HXX289" s="192"/>
      <c r="HXY289" s="192"/>
      <c r="HXZ289" s="192"/>
      <c r="HYA289" s="192"/>
      <c r="HYB289" s="192"/>
      <c r="HYC289" s="192"/>
      <c r="HYD289" s="192"/>
      <c r="HYE289" s="192"/>
      <c r="HYF289" s="192"/>
      <c r="HYG289" s="192"/>
      <c r="HYH289" s="192"/>
      <c r="HYI289" s="192"/>
      <c r="HYJ289" s="192"/>
      <c r="HYK289" s="192"/>
      <c r="HYL289" s="192"/>
      <c r="HYM289" s="192"/>
      <c r="HYN289" s="192"/>
      <c r="HYO289" s="192"/>
      <c r="HYP289" s="192"/>
      <c r="HYQ289" s="192"/>
      <c r="HYR289" s="192"/>
      <c r="HYS289" s="192"/>
      <c r="HYT289" s="192"/>
      <c r="HYU289" s="192"/>
      <c r="HYV289" s="192"/>
      <c r="HYW289" s="192"/>
      <c r="HYX289" s="192"/>
      <c r="HYY289" s="192"/>
      <c r="HYZ289" s="192"/>
      <c r="HZA289" s="192"/>
      <c r="HZB289" s="192"/>
      <c r="HZC289" s="192"/>
      <c r="HZD289" s="192"/>
      <c r="HZE289" s="192"/>
      <c r="HZF289" s="192"/>
      <c r="HZG289" s="192"/>
      <c r="HZH289" s="192"/>
      <c r="HZI289" s="192"/>
      <c r="HZJ289" s="192"/>
      <c r="HZK289" s="192"/>
      <c r="HZL289" s="192"/>
      <c r="HZM289" s="192"/>
      <c r="HZN289" s="192"/>
      <c r="HZO289" s="192"/>
      <c r="HZP289" s="192"/>
      <c r="HZQ289" s="192"/>
      <c r="HZR289" s="192"/>
      <c r="HZS289" s="192"/>
      <c r="HZT289" s="192"/>
      <c r="HZU289" s="192"/>
      <c r="HZV289" s="192"/>
      <c r="HZW289" s="192"/>
      <c r="HZX289" s="192"/>
      <c r="HZY289" s="192"/>
      <c r="HZZ289" s="192"/>
      <c r="IAA289" s="192"/>
      <c r="IAB289" s="192"/>
      <c r="IAC289" s="192"/>
      <c r="IAD289" s="192"/>
      <c r="IAE289" s="192"/>
      <c r="IAF289" s="192"/>
      <c r="IAG289" s="192"/>
      <c r="IAH289" s="192"/>
      <c r="IAI289" s="192"/>
      <c r="IAJ289" s="192"/>
      <c r="IAK289" s="192"/>
      <c r="IAL289" s="192"/>
      <c r="IAM289" s="192"/>
      <c r="IAN289" s="192"/>
      <c r="IAO289" s="192"/>
      <c r="IAP289" s="192"/>
      <c r="IAQ289" s="192"/>
      <c r="IAR289" s="192"/>
      <c r="IAS289" s="192"/>
      <c r="IAT289" s="192"/>
      <c r="IAU289" s="192"/>
      <c r="IAV289" s="192"/>
      <c r="IAW289" s="192"/>
      <c r="IAX289" s="192"/>
      <c r="IAY289" s="192"/>
      <c r="IAZ289" s="192"/>
      <c r="IBA289" s="192"/>
      <c r="IBB289" s="192"/>
      <c r="IBC289" s="192"/>
      <c r="IBD289" s="192"/>
      <c r="IBE289" s="192"/>
      <c r="IBF289" s="192"/>
      <c r="IBG289" s="192"/>
      <c r="IBH289" s="192"/>
      <c r="IBI289" s="192"/>
      <c r="IBJ289" s="192"/>
      <c r="IBK289" s="192"/>
      <c r="IBL289" s="192"/>
      <c r="IBM289" s="192"/>
      <c r="IBN289" s="192"/>
      <c r="IBO289" s="192"/>
      <c r="IBP289" s="192"/>
      <c r="IBQ289" s="192"/>
      <c r="IBR289" s="192"/>
      <c r="IBS289" s="192"/>
      <c r="IBT289" s="192"/>
      <c r="IBU289" s="192"/>
      <c r="IBV289" s="192"/>
      <c r="IBW289" s="192"/>
      <c r="IBX289" s="192"/>
      <c r="IBY289" s="192"/>
      <c r="IBZ289" s="192"/>
      <c r="ICA289" s="192"/>
      <c r="ICB289" s="192"/>
      <c r="ICC289" s="192"/>
      <c r="ICD289" s="192"/>
      <c r="ICE289" s="192"/>
      <c r="ICF289" s="192"/>
      <c r="ICG289" s="192"/>
      <c r="ICH289" s="192"/>
      <c r="ICI289" s="192"/>
      <c r="ICJ289" s="192"/>
      <c r="ICK289" s="192"/>
      <c r="ICL289" s="192"/>
      <c r="ICM289" s="192"/>
      <c r="ICN289" s="192"/>
      <c r="ICO289" s="192"/>
      <c r="ICP289" s="192"/>
      <c r="ICQ289" s="192"/>
      <c r="ICR289" s="192"/>
      <c r="ICS289" s="192"/>
      <c r="ICT289" s="192"/>
      <c r="ICU289" s="192"/>
      <c r="ICV289" s="192"/>
      <c r="ICW289" s="192"/>
      <c r="ICX289" s="192"/>
      <c r="ICY289" s="192"/>
      <c r="ICZ289" s="192"/>
      <c r="IDA289" s="192"/>
      <c r="IDB289" s="192"/>
      <c r="IDC289" s="192"/>
      <c r="IDD289" s="192"/>
      <c r="IDE289" s="192"/>
      <c r="IDF289" s="192"/>
      <c r="IDG289" s="192"/>
      <c r="IDH289" s="192"/>
      <c r="IDI289" s="192"/>
      <c r="IDJ289" s="192"/>
      <c r="IDK289" s="192"/>
      <c r="IDL289" s="192"/>
      <c r="IDM289" s="192"/>
      <c r="IDN289" s="192"/>
      <c r="IDO289" s="192"/>
      <c r="IDP289" s="192"/>
      <c r="IDQ289" s="192"/>
      <c r="IDR289" s="192"/>
      <c r="IDS289" s="192"/>
      <c r="IDT289" s="192"/>
      <c r="IDU289" s="192"/>
      <c r="IDV289" s="192"/>
      <c r="IDW289" s="192"/>
      <c r="IDX289" s="192"/>
      <c r="IDY289" s="192"/>
      <c r="IDZ289" s="192"/>
      <c r="IEA289" s="192"/>
      <c r="IEB289" s="192"/>
      <c r="IEC289" s="192"/>
      <c r="IED289" s="192"/>
      <c r="IEE289" s="192"/>
      <c r="IEF289" s="192"/>
      <c r="IEG289" s="192"/>
      <c r="IEH289" s="192"/>
      <c r="IEI289" s="192"/>
      <c r="IEJ289" s="192"/>
      <c r="IEK289" s="192"/>
      <c r="IEL289" s="192"/>
      <c r="IEM289" s="192"/>
      <c r="IEN289" s="192"/>
      <c r="IEO289" s="192"/>
      <c r="IEP289" s="192"/>
      <c r="IEQ289" s="192"/>
      <c r="IER289" s="192"/>
      <c r="IES289" s="192"/>
      <c r="IET289" s="192"/>
      <c r="IEU289" s="192"/>
      <c r="IEV289" s="192"/>
      <c r="IEW289" s="192"/>
      <c r="IEX289" s="192"/>
      <c r="IEY289" s="192"/>
      <c r="IEZ289" s="192"/>
      <c r="IFA289" s="192"/>
      <c r="IFB289" s="192"/>
      <c r="IFC289" s="192"/>
      <c r="IFD289" s="192"/>
      <c r="IFE289" s="192"/>
      <c r="IFF289" s="192"/>
      <c r="IFG289" s="192"/>
      <c r="IFH289" s="192"/>
      <c r="IFI289" s="192"/>
      <c r="IFJ289" s="192"/>
      <c r="IFK289" s="192"/>
      <c r="IFL289" s="192"/>
      <c r="IFM289" s="192"/>
      <c r="IFN289" s="192"/>
      <c r="IFO289" s="192"/>
      <c r="IFP289" s="192"/>
      <c r="IFQ289" s="192"/>
      <c r="IFR289" s="192"/>
      <c r="IFS289" s="192"/>
      <c r="IFT289" s="192"/>
      <c r="IFU289" s="192"/>
      <c r="IFV289" s="192"/>
      <c r="IFW289" s="192"/>
      <c r="IFX289" s="192"/>
      <c r="IFY289" s="192"/>
      <c r="IFZ289" s="192"/>
      <c r="IGA289" s="192"/>
      <c r="IGB289" s="192"/>
      <c r="IGC289" s="192"/>
      <c r="IGD289" s="192"/>
      <c r="IGE289" s="192"/>
      <c r="IGF289" s="192"/>
      <c r="IGG289" s="192"/>
      <c r="IGH289" s="192"/>
      <c r="IGI289" s="192"/>
      <c r="IGJ289" s="192"/>
      <c r="IGK289" s="192"/>
      <c r="IGL289" s="192"/>
      <c r="IGM289" s="192"/>
      <c r="IGN289" s="192"/>
      <c r="IGO289" s="192"/>
      <c r="IGP289" s="192"/>
      <c r="IGQ289" s="192"/>
      <c r="IGR289" s="192"/>
      <c r="IGS289" s="192"/>
      <c r="IGT289" s="192"/>
      <c r="IGU289" s="192"/>
      <c r="IGV289" s="192"/>
      <c r="IGW289" s="192"/>
      <c r="IGX289" s="192"/>
      <c r="IGY289" s="192"/>
      <c r="IGZ289" s="192"/>
      <c r="IHA289" s="192"/>
      <c r="IHB289" s="192"/>
      <c r="IHC289" s="192"/>
      <c r="IHD289" s="192"/>
      <c r="IHE289" s="192"/>
      <c r="IHF289" s="192"/>
      <c r="IHG289" s="192"/>
      <c r="IHH289" s="192"/>
      <c r="IHI289" s="192"/>
      <c r="IHJ289" s="192"/>
      <c r="IHK289" s="192"/>
      <c r="IHL289" s="192"/>
      <c r="IHM289" s="192"/>
      <c r="IHN289" s="192"/>
      <c r="IHO289" s="192"/>
      <c r="IHP289" s="192"/>
      <c r="IHQ289" s="192"/>
      <c r="IHR289" s="192"/>
      <c r="IHS289" s="192"/>
      <c r="IHT289" s="192"/>
      <c r="IHU289" s="192"/>
      <c r="IHV289" s="192"/>
      <c r="IHW289" s="192"/>
      <c r="IHX289" s="192"/>
      <c r="IHY289" s="192"/>
      <c r="IHZ289" s="192"/>
      <c r="IIA289" s="192"/>
      <c r="IIB289" s="192"/>
      <c r="IIC289" s="192"/>
      <c r="IID289" s="192"/>
      <c r="IIE289" s="192"/>
      <c r="IIF289" s="192"/>
      <c r="IIG289" s="192"/>
      <c r="IIH289" s="192"/>
      <c r="III289" s="192"/>
      <c r="IIJ289" s="192"/>
      <c r="IIK289" s="192"/>
      <c r="IIL289" s="192"/>
      <c r="IIM289" s="192"/>
      <c r="IIN289" s="192"/>
      <c r="IIO289" s="192"/>
      <c r="IIP289" s="192"/>
      <c r="IIQ289" s="192"/>
      <c r="IIR289" s="192"/>
      <c r="IIS289" s="192"/>
      <c r="IIT289" s="192"/>
      <c r="IIU289" s="192"/>
      <c r="IIV289" s="192"/>
      <c r="IIW289" s="192"/>
      <c r="IIX289" s="192"/>
      <c r="IIY289" s="192"/>
      <c r="IIZ289" s="192"/>
      <c r="IJA289" s="192"/>
      <c r="IJB289" s="192"/>
      <c r="IJC289" s="192"/>
      <c r="IJD289" s="192"/>
      <c r="IJE289" s="192"/>
      <c r="IJF289" s="192"/>
      <c r="IJG289" s="192"/>
      <c r="IJH289" s="192"/>
      <c r="IJI289" s="192"/>
      <c r="IJJ289" s="192"/>
      <c r="IJK289" s="192"/>
      <c r="IJL289" s="192"/>
      <c r="IJM289" s="192"/>
      <c r="IJN289" s="192"/>
      <c r="IJO289" s="192"/>
      <c r="IJP289" s="192"/>
      <c r="IJQ289" s="192"/>
      <c r="IJR289" s="192"/>
      <c r="IJS289" s="192"/>
      <c r="IJT289" s="192"/>
      <c r="IJU289" s="192"/>
      <c r="IJV289" s="192"/>
      <c r="IJW289" s="192"/>
      <c r="IJX289" s="192"/>
      <c r="IJY289" s="192"/>
      <c r="IJZ289" s="192"/>
      <c r="IKA289" s="192"/>
      <c r="IKB289" s="192"/>
      <c r="IKC289" s="192"/>
      <c r="IKD289" s="192"/>
      <c r="IKE289" s="192"/>
      <c r="IKF289" s="192"/>
      <c r="IKG289" s="192"/>
      <c r="IKH289" s="192"/>
      <c r="IKI289" s="192"/>
      <c r="IKJ289" s="192"/>
      <c r="IKK289" s="192"/>
      <c r="IKL289" s="192"/>
      <c r="IKM289" s="192"/>
      <c r="IKN289" s="192"/>
      <c r="IKO289" s="192"/>
      <c r="IKP289" s="192"/>
      <c r="IKQ289" s="192"/>
      <c r="IKR289" s="192"/>
      <c r="IKS289" s="192"/>
      <c r="IKT289" s="192"/>
      <c r="IKU289" s="192"/>
      <c r="IKV289" s="192"/>
      <c r="IKW289" s="192"/>
      <c r="IKX289" s="192"/>
      <c r="IKY289" s="192"/>
      <c r="IKZ289" s="192"/>
      <c r="ILA289" s="192"/>
      <c r="ILB289" s="192"/>
      <c r="ILC289" s="192"/>
      <c r="ILD289" s="192"/>
      <c r="ILE289" s="192"/>
      <c r="ILF289" s="192"/>
      <c r="ILG289" s="192"/>
      <c r="ILH289" s="192"/>
      <c r="ILI289" s="192"/>
      <c r="ILJ289" s="192"/>
      <c r="ILK289" s="192"/>
      <c r="ILL289" s="192"/>
      <c r="ILM289" s="192"/>
      <c r="ILN289" s="192"/>
      <c r="ILO289" s="192"/>
      <c r="ILP289" s="192"/>
      <c r="ILQ289" s="192"/>
      <c r="ILR289" s="192"/>
      <c r="ILS289" s="192"/>
      <c r="ILT289" s="192"/>
      <c r="ILU289" s="192"/>
      <c r="ILV289" s="192"/>
      <c r="ILW289" s="192"/>
      <c r="ILX289" s="192"/>
      <c r="ILY289" s="192"/>
      <c r="ILZ289" s="192"/>
      <c r="IMA289" s="192"/>
      <c r="IMB289" s="192"/>
      <c r="IMC289" s="192"/>
      <c r="IMD289" s="192"/>
      <c r="IME289" s="192"/>
      <c r="IMF289" s="192"/>
      <c r="IMG289" s="192"/>
      <c r="IMH289" s="192"/>
      <c r="IMI289" s="192"/>
      <c r="IMJ289" s="192"/>
      <c r="IMK289" s="192"/>
      <c r="IML289" s="192"/>
      <c r="IMM289" s="192"/>
      <c r="IMN289" s="192"/>
      <c r="IMO289" s="192"/>
      <c r="IMP289" s="192"/>
      <c r="IMQ289" s="192"/>
      <c r="IMR289" s="192"/>
      <c r="IMS289" s="192"/>
      <c r="IMT289" s="192"/>
      <c r="IMU289" s="192"/>
      <c r="IMV289" s="192"/>
      <c r="IMW289" s="192"/>
      <c r="IMX289" s="192"/>
      <c r="IMY289" s="192"/>
      <c r="IMZ289" s="192"/>
      <c r="INA289" s="192"/>
      <c r="INB289" s="192"/>
      <c r="INC289" s="192"/>
      <c r="IND289" s="192"/>
      <c r="INE289" s="192"/>
      <c r="INF289" s="192"/>
      <c r="ING289" s="192"/>
      <c r="INH289" s="192"/>
      <c r="INI289" s="192"/>
      <c r="INJ289" s="192"/>
      <c r="INK289" s="192"/>
      <c r="INL289" s="192"/>
      <c r="INM289" s="192"/>
      <c r="INN289" s="192"/>
      <c r="INO289" s="192"/>
      <c r="INP289" s="192"/>
      <c r="INQ289" s="192"/>
      <c r="INR289" s="192"/>
      <c r="INS289" s="192"/>
      <c r="INT289" s="192"/>
      <c r="INU289" s="192"/>
      <c r="INV289" s="192"/>
      <c r="INW289" s="192"/>
      <c r="INX289" s="192"/>
      <c r="INY289" s="192"/>
      <c r="INZ289" s="192"/>
      <c r="IOA289" s="192"/>
      <c r="IOB289" s="192"/>
      <c r="IOC289" s="192"/>
      <c r="IOD289" s="192"/>
      <c r="IOE289" s="192"/>
      <c r="IOF289" s="192"/>
      <c r="IOG289" s="192"/>
      <c r="IOH289" s="192"/>
      <c r="IOI289" s="192"/>
      <c r="IOJ289" s="192"/>
      <c r="IOK289" s="192"/>
      <c r="IOL289" s="192"/>
      <c r="IOM289" s="192"/>
      <c r="ION289" s="192"/>
      <c r="IOO289" s="192"/>
      <c r="IOP289" s="192"/>
      <c r="IOQ289" s="192"/>
      <c r="IOR289" s="192"/>
      <c r="IOS289" s="192"/>
      <c r="IOT289" s="192"/>
      <c r="IOU289" s="192"/>
      <c r="IOV289" s="192"/>
      <c r="IOW289" s="192"/>
      <c r="IOX289" s="192"/>
      <c r="IOY289" s="192"/>
      <c r="IOZ289" s="192"/>
      <c r="IPA289" s="192"/>
      <c r="IPB289" s="192"/>
      <c r="IPC289" s="192"/>
      <c r="IPD289" s="192"/>
      <c r="IPE289" s="192"/>
      <c r="IPF289" s="192"/>
      <c r="IPG289" s="192"/>
      <c r="IPH289" s="192"/>
      <c r="IPI289" s="192"/>
      <c r="IPJ289" s="192"/>
      <c r="IPK289" s="192"/>
      <c r="IPL289" s="192"/>
      <c r="IPM289" s="192"/>
      <c r="IPN289" s="192"/>
      <c r="IPO289" s="192"/>
      <c r="IPP289" s="192"/>
      <c r="IPQ289" s="192"/>
      <c r="IPR289" s="192"/>
      <c r="IPS289" s="192"/>
      <c r="IPT289" s="192"/>
      <c r="IPU289" s="192"/>
      <c r="IPV289" s="192"/>
      <c r="IPW289" s="192"/>
      <c r="IPX289" s="192"/>
      <c r="IPY289" s="192"/>
      <c r="IPZ289" s="192"/>
      <c r="IQA289" s="192"/>
      <c r="IQB289" s="192"/>
      <c r="IQC289" s="192"/>
      <c r="IQD289" s="192"/>
      <c r="IQE289" s="192"/>
      <c r="IQF289" s="192"/>
      <c r="IQG289" s="192"/>
      <c r="IQH289" s="192"/>
      <c r="IQI289" s="192"/>
      <c r="IQJ289" s="192"/>
      <c r="IQK289" s="192"/>
      <c r="IQL289" s="192"/>
      <c r="IQM289" s="192"/>
      <c r="IQN289" s="192"/>
      <c r="IQO289" s="192"/>
      <c r="IQP289" s="192"/>
      <c r="IQQ289" s="192"/>
      <c r="IQR289" s="192"/>
      <c r="IQS289" s="192"/>
      <c r="IQT289" s="192"/>
      <c r="IQU289" s="192"/>
      <c r="IQV289" s="192"/>
      <c r="IQW289" s="192"/>
      <c r="IQX289" s="192"/>
      <c r="IQY289" s="192"/>
      <c r="IQZ289" s="192"/>
      <c r="IRA289" s="192"/>
      <c r="IRB289" s="192"/>
      <c r="IRC289" s="192"/>
      <c r="IRD289" s="192"/>
      <c r="IRE289" s="192"/>
      <c r="IRF289" s="192"/>
      <c r="IRG289" s="192"/>
      <c r="IRH289" s="192"/>
      <c r="IRI289" s="192"/>
      <c r="IRJ289" s="192"/>
      <c r="IRK289" s="192"/>
      <c r="IRL289" s="192"/>
      <c r="IRM289" s="192"/>
      <c r="IRN289" s="192"/>
      <c r="IRO289" s="192"/>
      <c r="IRP289" s="192"/>
      <c r="IRQ289" s="192"/>
      <c r="IRR289" s="192"/>
      <c r="IRS289" s="192"/>
      <c r="IRT289" s="192"/>
      <c r="IRU289" s="192"/>
      <c r="IRV289" s="192"/>
      <c r="IRW289" s="192"/>
      <c r="IRX289" s="192"/>
      <c r="IRY289" s="192"/>
      <c r="IRZ289" s="192"/>
      <c r="ISA289" s="192"/>
      <c r="ISB289" s="192"/>
      <c r="ISC289" s="192"/>
      <c r="ISD289" s="192"/>
      <c r="ISE289" s="192"/>
      <c r="ISF289" s="192"/>
      <c r="ISG289" s="192"/>
      <c r="ISH289" s="192"/>
      <c r="ISI289" s="192"/>
      <c r="ISJ289" s="192"/>
      <c r="ISK289" s="192"/>
      <c r="ISL289" s="192"/>
      <c r="ISM289" s="192"/>
      <c r="ISN289" s="192"/>
      <c r="ISO289" s="192"/>
      <c r="ISP289" s="192"/>
      <c r="ISQ289" s="192"/>
      <c r="ISR289" s="192"/>
      <c r="ISS289" s="192"/>
      <c r="IST289" s="192"/>
      <c r="ISU289" s="192"/>
      <c r="ISV289" s="192"/>
      <c r="ISW289" s="192"/>
      <c r="ISX289" s="192"/>
      <c r="ISY289" s="192"/>
      <c r="ISZ289" s="192"/>
      <c r="ITA289" s="192"/>
      <c r="ITB289" s="192"/>
      <c r="ITC289" s="192"/>
      <c r="ITD289" s="192"/>
      <c r="ITE289" s="192"/>
      <c r="ITF289" s="192"/>
      <c r="ITG289" s="192"/>
      <c r="ITH289" s="192"/>
      <c r="ITI289" s="192"/>
      <c r="ITJ289" s="192"/>
      <c r="ITK289" s="192"/>
      <c r="ITL289" s="192"/>
      <c r="ITM289" s="192"/>
      <c r="ITN289" s="192"/>
      <c r="ITO289" s="192"/>
      <c r="ITP289" s="192"/>
      <c r="ITQ289" s="192"/>
      <c r="ITR289" s="192"/>
      <c r="ITS289" s="192"/>
      <c r="ITT289" s="192"/>
      <c r="ITU289" s="192"/>
      <c r="ITV289" s="192"/>
      <c r="ITW289" s="192"/>
      <c r="ITX289" s="192"/>
      <c r="ITY289" s="192"/>
      <c r="ITZ289" s="192"/>
      <c r="IUA289" s="192"/>
      <c r="IUB289" s="192"/>
      <c r="IUC289" s="192"/>
      <c r="IUD289" s="192"/>
      <c r="IUE289" s="192"/>
      <c r="IUF289" s="192"/>
      <c r="IUG289" s="192"/>
      <c r="IUH289" s="192"/>
      <c r="IUI289" s="192"/>
      <c r="IUJ289" s="192"/>
      <c r="IUK289" s="192"/>
      <c r="IUL289" s="192"/>
      <c r="IUM289" s="192"/>
      <c r="IUN289" s="192"/>
      <c r="IUO289" s="192"/>
      <c r="IUP289" s="192"/>
      <c r="IUQ289" s="192"/>
      <c r="IUR289" s="192"/>
      <c r="IUS289" s="192"/>
      <c r="IUT289" s="192"/>
      <c r="IUU289" s="192"/>
      <c r="IUV289" s="192"/>
      <c r="IUW289" s="192"/>
      <c r="IUX289" s="192"/>
      <c r="IUY289" s="192"/>
      <c r="IUZ289" s="192"/>
      <c r="IVA289" s="192"/>
      <c r="IVB289" s="192"/>
      <c r="IVC289" s="192"/>
      <c r="IVD289" s="192"/>
      <c r="IVE289" s="192"/>
      <c r="IVF289" s="192"/>
      <c r="IVG289" s="192"/>
      <c r="IVH289" s="192"/>
      <c r="IVI289" s="192"/>
      <c r="IVJ289" s="192"/>
      <c r="IVK289" s="192"/>
      <c r="IVL289" s="192"/>
      <c r="IVM289" s="192"/>
      <c r="IVN289" s="192"/>
      <c r="IVO289" s="192"/>
      <c r="IVP289" s="192"/>
      <c r="IVQ289" s="192"/>
      <c r="IVR289" s="192"/>
      <c r="IVS289" s="192"/>
      <c r="IVT289" s="192"/>
      <c r="IVU289" s="192"/>
      <c r="IVV289" s="192"/>
      <c r="IVW289" s="192"/>
      <c r="IVX289" s="192"/>
      <c r="IVY289" s="192"/>
      <c r="IVZ289" s="192"/>
      <c r="IWA289" s="192"/>
      <c r="IWB289" s="192"/>
      <c r="IWC289" s="192"/>
      <c r="IWD289" s="192"/>
      <c r="IWE289" s="192"/>
      <c r="IWF289" s="192"/>
      <c r="IWG289" s="192"/>
      <c r="IWH289" s="192"/>
      <c r="IWI289" s="192"/>
      <c r="IWJ289" s="192"/>
      <c r="IWK289" s="192"/>
      <c r="IWL289" s="192"/>
      <c r="IWM289" s="192"/>
      <c r="IWN289" s="192"/>
      <c r="IWO289" s="192"/>
      <c r="IWP289" s="192"/>
      <c r="IWQ289" s="192"/>
      <c r="IWR289" s="192"/>
      <c r="IWS289" s="192"/>
      <c r="IWT289" s="192"/>
      <c r="IWU289" s="192"/>
      <c r="IWV289" s="192"/>
      <c r="IWW289" s="192"/>
      <c r="IWX289" s="192"/>
      <c r="IWY289" s="192"/>
      <c r="IWZ289" s="192"/>
      <c r="IXA289" s="192"/>
      <c r="IXB289" s="192"/>
      <c r="IXC289" s="192"/>
      <c r="IXD289" s="192"/>
      <c r="IXE289" s="192"/>
      <c r="IXF289" s="192"/>
      <c r="IXG289" s="192"/>
      <c r="IXH289" s="192"/>
      <c r="IXI289" s="192"/>
      <c r="IXJ289" s="192"/>
      <c r="IXK289" s="192"/>
      <c r="IXL289" s="192"/>
      <c r="IXM289" s="192"/>
      <c r="IXN289" s="192"/>
      <c r="IXO289" s="192"/>
      <c r="IXP289" s="192"/>
      <c r="IXQ289" s="192"/>
      <c r="IXR289" s="192"/>
      <c r="IXS289" s="192"/>
      <c r="IXT289" s="192"/>
      <c r="IXU289" s="192"/>
      <c r="IXV289" s="192"/>
      <c r="IXW289" s="192"/>
      <c r="IXX289" s="192"/>
      <c r="IXY289" s="192"/>
      <c r="IXZ289" s="192"/>
      <c r="IYA289" s="192"/>
      <c r="IYB289" s="192"/>
      <c r="IYC289" s="192"/>
      <c r="IYD289" s="192"/>
      <c r="IYE289" s="192"/>
      <c r="IYF289" s="192"/>
      <c r="IYG289" s="192"/>
      <c r="IYH289" s="192"/>
      <c r="IYI289" s="192"/>
      <c r="IYJ289" s="192"/>
      <c r="IYK289" s="192"/>
      <c r="IYL289" s="192"/>
      <c r="IYM289" s="192"/>
      <c r="IYN289" s="192"/>
      <c r="IYO289" s="192"/>
      <c r="IYP289" s="192"/>
      <c r="IYQ289" s="192"/>
      <c r="IYR289" s="192"/>
      <c r="IYS289" s="192"/>
      <c r="IYT289" s="192"/>
      <c r="IYU289" s="192"/>
      <c r="IYV289" s="192"/>
      <c r="IYW289" s="192"/>
      <c r="IYX289" s="192"/>
      <c r="IYY289" s="192"/>
      <c r="IYZ289" s="192"/>
      <c r="IZA289" s="192"/>
      <c r="IZB289" s="192"/>
      <c r="IZC289" s="192"/>
      <c r="IZD289" s="192"/>
      <c r="IZE289" s="192"/>
      <c r="IZF289" s="192"/>
      <c r="IZG289" s="192"/>
      <c r="IZH289" s="192"/>
      <c r="IZI289" s="192"/>
      <c r="IZJ289" s="192"/>
      <c r="IZK289" s="192"/>
      <c r="IZL289" s="192"/>
      <c r="IZM289" s="192"/>
      <c r="IZN289" s="192"/>
      <c r="IZO289" s="192"/>
      <c r="IZP289" s="192"/>
      <c r="IZQ289" s="192"/>
      <c r="IZR289" s="192"/>
      <c r="IZS289" s="192"/>
      <c r="IZT289" s="192"/>
      <c r="IZU289" s="192"/>
      <c r="IZV289" s="192"/>
      <c r="IZW289" s="192"/>
      <c r="IZX289" s="192"/>
      <c r="IZY289" s="192"/>
      <c r="IZZ289" s="192"/>
      <c r="JAA289" s="192"/>
      <c r="JAB289" s="192"/>
      <c r="JAC289" s="192"/>
      <c r="JAD289" s="192"/>
      <c r="JAE289" s="192"/>
      <c r="JAF289" s="192"/>
      <c r="JAG289" s="192"/>
      <c r="JAH289" s="192"/>
      <c r="JAI289" s="192"/>
      <c r="JAJ289" s="192"/>
      <c r="JAK289" s="192"/>
      <c r="JAL289" s="192"/>
      <c r="JAM289" s="192"/>
      <c r="JAN289" s="192"/>
      <c r="JAO289" s="192"/>
      <c r="JAP289" s="192"/>
      <c r="JAQ289" s="192"/>
      <c r="JAR289" s="192"/>
      <c r="JAS289" s="192"/>
      <c r="JAT289" s="192"/>
      <c r="JAU289" s="192"/>
      <c r="JAV289" s="192"/>
      <c r="JAW289" s="192"/>
      <c r="JAX289" s="192"/>
      <c r="JAY289" s="192"/>
      <c r="JAZ289" s="192"/>
      <c r="JBA289" s="192"/>
      <c r="JBB289" s="192"/>
      <c r="JBC289" s="192"/>
      <c r="JBD289" s="192"/>
      <c r="JBE289" s="192"/>
      <c r="JBF289" s="192"/>
      <c r="JBG289" s="192"/>
      <c r="JBH289" s="192"/>
      <c r="JBI289" s="192"/>
      <c r="JBJ289" s="192"/>
      <c r="JBK289" s="192"/>
      <c r="JBL289" s="192"/>
      <c r="JBM289" s="192"/>
      <c r="JBN289" s="192"/>
      <c r="JBO289" s="192"/>
      <c r="JBP289" s="192"/>
      <c r="JBQ289" s="192"/>
      <c r="JBR289" s="192"/>
      <c r="JBS289" s="192"/>
      <c r="JBT289" s="192"/>
      <c r="JBU289" s="192"/>
      <c r="JBV289" s="192"/>
      <c r="JBW289" s="192"/>
      <c r="JBX289" s="192"/>
      <c r="JBY289" s="192"/>
      <c r="JBZ289" s="192"/>
      <c r="JCA289" s="192"/>
      <c r="JCB289" s="192"/>
      <c r="JCC289" s="192"/>
      <c r="JCD289" s="192"/>
      <c r="JCE289" s="192"/>
      <c r="JCF289" s="192"/>
      <c r="JCG289" s="192"/>
      <c r="JCH289" s="192"/>
      <c r="JCI289" s="192"/>
      <c r="JCJ289" s="192"/>
      <c r="JCK289" s="192"/>
      <c r="JCL289" s="192"/>
      <c r="JCM289" s="192"/>
      <c r="JCN289" s="192"/>
      <c r="JCO289" s="192"/>
      <c r="JCP289" s="192"/>
      <c r="JCQ289" s="192"/>
      <c r="JCR289" s="192"/>
      <c r="JCS289" s="192"/>
      <c r="JCT289" s="192"/>
      <c r="JCU289" s="192"/>
      <c r="JCV289" s="192"/>
      <c r="JCW289" s="192"/>
      <c r="JCX289" s="192"/>
      <c r="JCY289" s="192"/>
      <c r="JCZ289" s="192"/>
      <c r="JDA289" s="192"/>
      <c r="JDB289" s="192"/>
      <c r="JDC289" s="192"/>
      <c r="JDD289" s="192"/>
      <c r="JDE289" s="192"/>
      <c r="JDF289" s="192"/>
      <c r="JDG289" s="192"/>
      <c r="JDH289" s="192"/>
      <c r="JDI289" s="192"/>
      <c r="JDJ289" s="192"/>
      <c r="JDK289" s="192"/>
      <c r="JDL289" s="192"/>
      <c r="JDM289" s="192"/>
      <c r="JDN289" s="192"/>
      <c r="JDO289" s="192"/>
      <c r="JDP289" s="192"/>
      <c r="JDQ289" s="192"/>
      <c r="JDR289" s="192"/>
      <c r="JDS289" s="192"/>
      <c r="JDT289" s="192"/>
      <c r="JDU289" s="192"/>
      <c r="JDV289" s="192"/>
      <c r="JDW289" s="192"/>
      <c r="JDX289" s="192"/>
      <c r="JDY289" s="192"/>
      <c r="JDZ289" s="192"/>
      <c r="JEA289" s="192"/>
      <c r="JEB289" s="192"/>
      <c r="JEC289" s="192"/>
      <c r="JED289" s="192"/>
      <c r="JEE289" s="192"/>
      <c r="JEF289" s="192"/>
      <c r="JEG289" s="192"/>
      <c r="JEH289" s="192"/>
      <c r="JEI289" s="192"/>
      <c r="JEJ289" s="192"/>
      <c r="JEK289" s="192"/>
      <c r="JEL289" s="192"/>
      <c r="JEM289" s="192"/>
      <c r="JEN289" s="192"/>
      <c r="JEO289" s="192"/>
      <c r="JEP289" s="192"/>
      <c r="JEQ289" s="192"/>
      <c r="JER289" s="192"/>
      <c r="JES289" s="192"/>
      <c r="JET289" s="192"/>
      <c r="JEU289" s="192"/>
      <c r="JEV289" s="192"/>
      <c r="JEW289" s="192"/>
      <c r="JEX289" s="192"/>
      <c r="JEY289" s="192"/>
      <c r="JEZ289" s="192"/>
      <c r="JFA289" s="192"/>
      <c r="JFB289" s="192"/>
      <c r="JFC289" s="192"/>
      <c r="JFD289" s="192"/>
      <c r="JFE289" s="192"/>
      <c r="JFF289" s="192"/>
      <c r="JFG289" s="192"/>
      <c r="JFH289" s="192"/>
      <c r="JFI289" s="192"/>
      <c r="JFJ289" s="192"/>
      <c r="JFK289" s="192"/>
      <c r="JFL289" s="192"/>
      <c r="JFM289" s="192"/>
      <c r="JFN289" s="192"/>
      <c r="JFO289" s="192"/>
      <c r="JFP289" s="192"/>
      <c r="JFQ289" s="192"/>
      <c r="JFR289" s="192"/>
      <c r="JFS289" s="192"/>
      <c r="JFT289" s="192"/>
      <c r="JFU289" s="192"/>
      <c r="JFV289" s="192"/>
      <c r="JFW289" s="192"/>
      <c r="JFX289" s="192"/>
      <c r="JFY289" s="192"/>
      <c r="JFZ289" s="192"/>
      <c r="JGA289" s="192"/>
      <c r="JGB289" s="192"/>
      <c r="JGC289" s="192"/>
      <c r="JGD289" s="192"/>
      <c r="JGE289" s="192"/>
      <c r="JGF289" s="192"/>
      <c r="JGG289" s="192"/>
      <c r="JGH289" s="192"/>
      <c r="JGI289" s="192"/>
      <c r="JGJ289" s="192"/>
      <c r="JGK289" s="192"/>
      <c r="JGL289" s="192"/>
      <c r="JGM289" s="192"/>
      <c r="JGN289" s="192"/>
      <c r="JGO289" s="192"/>
      <c r="JGP289" s="192"/>
      <c r="JGQ289" s="192"/>
      <c r="JGR289" s="192"/>
      <c r="JGS289" s="192"/>
      <c r="JGT289" s="192"/>
      <c r="JGU289" s="192"/>
      <c r="JGV289" s="192"/>
      <c r="JGW289" s="192"/>
      <c r="JGX289" s="192"/>
      <c r="JGY289" s="192"/>
      <c r="JGZ289" s="192"/>
      <c r="JHA289" s="192"/>
      <c r="JHB289" s="192"/>
      <c r="JHC289" s="192"/>
      <c r="JHD289" s="192"/>
      <c r="JHE289" s="192"/>
      <c r="JHF289" s="192"/>
      <c r="JHG289" s="192"/>
      <c r="JHH289" s="192"/>
      <c r="JHI289" s="192"/>
      <c r="JHJ289" s="192"/>
      <c r="JHK289" s="192"/>
      <c r="JHL289" s="192"/>
      <c r="JHM289" s="192"/>
      <c r="JHN289" s="192"/>
      <c r="JHO289" s="192"/>
      <c r="JHP289" s="192"/>
      <c r="JHQ289" s="192"/>
      <c r="JHR289" s="192"/>
      <c r="JHS289" s="192"/>
      <c r="JHT289" s="192"/>
      <c r="JHU289" s="192"/>
      <c r="JHV289" s="192"/>
      <c r="JHW289" s="192"/>
      <c r="JHX289" s="192"/>
      <c r="JHY289" s="192"/>
      <c r="JHZ289" s="192"/>
      <c r="JIA289" s="192"/>
      <c r="JIB289" s="192"/>
      <c r="JIC289" s="192"/>
      <c r="JID289" s="192"/>
      <c r="JIE289" s="192"/>
      <c r="JIF289" s="192"/>
      <c r="JIG289" s="192"/>
      <c r="JIH289" s="192"/>
      <c r="JII289" s="192"/>
      <c r="JIJ289" s="192"/>
      <c r="JIK289" s="192"/>
      <c r="JIL289" s="192"/>
      <c r="JIM289" s="192"/>
      <c r="JIN289" s="192"/>
      <c r="JIO289" s="192"/>
      <c r="JIP289" s="192"/>
      <c r="JIQ289" s="192"/>
      <c r="JIR289" s="192"/>
      <c r="JIS289" s="192"/>
      <c r="JIT289" s="192"/>
      <c r="JIU289" s="192"/>
      <c r="JIV289" s="192"/>
      <c r="JIW289" s="192"/>
      <c r="JIX289" s="192"/>
      <c r="JIY289" s="192"/>
      <c r="JIZ289" s="192"/>
      <c r="JJA289" s="192"/>
      <c r="JJB289" s="192"/>
      <c r="JJC289" s="192"/>
      <c r="JJD289" s="192"/>
      <c r="JJE289" s="192"/>
      <c r="JJF289" s="192"/>
      <c r="JJG289" s="192"/>
      <c r="JJH289" s="192"/>
      <c r="JJI289" s="192"/>
      <c r="JJJ289" s="192"/>
      <c r="JJK289" s="192"/>
      <c r="JJL289" s="192"/>
      <c r="JJM289" s="192"/>
      <c r="JJN289" s="192"/>
      <c r="JJO289" s="192"/>
      <c r="JJP289" s="192"/>
      <c r="JJQ289" s="192"/>
      <c r="JJR289" s="192"/>
      <c r="JJS289" s="192"/>
      <c r="JJT289" s="192"/>
      <c r="JJU289" s="192"/>
      <c r="JJV289" s="192"/>
      <c r="JJW289" s="192"/>
      <c r="JJX289" s="192"/>
      <c r="JJY289" s="192"/>
      <c r="JJZ289" s="192"/>
      <c r="JKA289" s="192"/>
      <c r="JKB289" s="192"/>
      <c r="JKC289" s="192"/>
      <c r="JKD289" s="192"/>
      <c r="JKE289" s="192"/>
      <c r="JKF289" s="192"/>
      <c r="JKG289" s="192"/>
      <c r="JKH289" s="192"/>
      <c r="JKI289" s="192"/>
      <c r="JKJ289" s="192"/>
      <c r="JKK289" s="192"/>
      <c r="JKL289" s="192"/>
      <c r="JKM289" s="192"/>
      <c r="JKN289" s="192"/>
      <c r="JKO289" s="192"/>
      <c r="JKP289" s="192"/>
      <c r="JKQ289" s="192"/>
      <c r="JKR289" s="192"/>
      <c r="JKS289" s="192"/>
      <c r="JKT289" s="192"/>
      <c r="JKU289" s="192"/>
      <c r="JKV289" s="192"/>
      <c r="JKW289" s="192"/>
      <c r="JKX289" s="192"/>
      <c r="JKY289" s="192"/>
      <c r="JKZ289" s="192"/>
      <c r="JLA289" s="192"/>
      <c r="JLB289" s="192"/>
      <c r="JLC289" s="192"/>
      <c r="JLD289" s="192"/>
      <c r="JLE289" s="192"/>
      <c r="JLF289" s="192"/>
      <c r="JLG289" s="192"/>
      <c r="JLH289" s="192"/>
      <c r="JLI289" s="192"/>
      <c r="JLJ289" s="192"/>
      <c r="JLK289" s="192"/>
      <c r="JLL289" s="192"/>
      <c r="JLM289" s="192"/>
      <c r="JLN289" s="192"/>
      <c r="JLO289" s="192"/>
      <c r="JLP289" s="192"/>
      <c r="JLQ289" s="192"/>
      <c r="JLR289" s="192"/>
      <c r="JLS289" s="192"/>
      <c r="JLT289" s="192"/>
      <c r="JLU289" s="192"/>
      <c r="JLV289" s="192"/>
      <c r="JLW289" s="192"/>
      <c r="JLX289" s="192"/>
      <c r="JLY289" s="192"/>
      <c r="JLZ289" s="192"/>
      <c r="JMA289" s="192"/>
      <c r="JMB289" s="192"/>
      <c r="JMC289" s="192"/>
      <c r="JMD289" s="192"/>
      <c r="JME289" s="192"/>
      <c r="JMF289" s="192"/>
      <c r="JMG289" s="192"/>
      <c r="JMH289" s="192"/>
      <c r="JMI289" s="192"/>
      <c r="JMJ289" s="192"/>
      <c r="JMK289" s="192"/>
      <c r="JML289" s="192"/>
      <c r="JMM289" s="192"/>
      <c r="JMN289" s="192"/>
      <c r="JMO289" s="192"/>
      <c r="JMP289" s="192"/>
      <c r="JMQ289" s="192"/>
      <c r="JMR289" s="192"/>
      <c r="JMS289" s="192"/>
      <c r="JMT289" s="192"/>
      <c r="JMU289" s="192"/>
      <c r="JMV289" s="192"/>
      <c r="JMW289" s="192"/>
      <c r="JMX289" s="192"/>
      <c r="JMY289" s="192"/>
      <c r="JMZ289" s="192"/>
      <c r="JNA289" s="192"/>
      <c r="JNB289" s="192"/>
      <c r="JNC289" s="192"/>
      <c r="JND289" s="192"/>
      <c r="JNE289" s="192"/>
      <c r="JNF289" s="192"/>
      <c r="JNG289" s="192"/>
      <c r="JNH289" s="192"/>
      <c r="JNI289" s="192"/>
      <c r="JNJ289" s="192"/>
      <c r="JNK289" s="192"/>
      <c r="JNL289" s="192"/>
      <c r="JNM289" s="192"/>
      <c r="JNN289" s="192"/>
      <c r="JNO289" s="192"/>
      <c r="JNP289" s="192"/>
      <c r="JNQ289" s="192"/>
      <c r="JNR289" s="192"/>
      <c r="JNS289" s="192"/>
      <c r="JNT289" s="192"/>
      <c r="JNU289" s="192"/>
      <c r="JNV289" s="192"/>
      <c r="JNW289" s="192"/>
      <c r="JNX289" s="192"/>
      <c r="JNY289" s="192"/>
      <c r="JNZ289" s="192"/>
      <c r="JOA289" s="192"/>
      <c r="JOB289" s="192"/>
      <c r="JOC289" s="192"/>
      <c r="JOD289" s="192"/>
      <c r="JOE289" s="192"/>
      <c r="JOF289" s="192"/>
      <c r="JOG289" s="192"/>
      <c r="JOH289" s="192"/>
      <c r="JOI289" s="192"/>
      <c r="JOJ289" s="192"/>
      <c r="JOK289" s="192"/>
      <c r="JOL289" s="192"/>
      <c r="JOM289" s="192"/>
      <c r="JON289" s="192"/>
      <c r="JOO289" s="192"/>
      <c r="JOP289" s="192"/>
      <c r="JOQ289" s="192"/>
      <c r="JOR289" s="192"/>
      <c r="JOS289" s="192"/>
      <c r="JOT289" s="192"/>
      <c r="JOU289" s="192"/>
      <c r="JOV289" s="192"/>
      <c r="JOW289" s="192"/>
      <c r="JOX289" s="192"/>
      <c r="JOY289" s="192"/>
      <c r="JOZ289" s="192"/>
      <c r="JPA289" s="192"/>
      <c r="JPB289" s="192"/>
      <c r="JPC289" s="192"/>
      <c r="JPD289" s="192"/>
      <c r="JPE289" s="192"/>
      <c r="JPF289" s="192"/>
      <c r="JPG289" s="192"/>
      <c r="JPH289" s="192"/>
      <c r="JPI289" s="192"/>
      <c r="JPJ289" s="192"/>
      <c r="JPK289" s="192"/>
      <c r="JPL289" s="192"/>
      <c r="JPM289" s="192"/>
      <c r="JPN289" s="192"/>
      <c r="JPO289" s="192"/>
      <c r="JPP289" s="192"/>
      <c r="JPQ289" s="192"/>
      <c r="JPR289" s="192"/>
      <c r="JPS289" s="192"/>
      <c r="JPT289" s="192"/>
      <c r="JPU289" s="192"/>
      <c r="JPV289" s="192"/>
      <c r="JPW289" s="192"/>
      <c r="JPX289" s="192"/>
      <c r="JPY289" s="192"/>
      <c r="JPZ289" s="192"/>
      <c r="JQA289" s="192"/>
      <c r="JQB289" s="192"/>
      <c r="JQC289" s="192"/>
      <c r="JQD289" s="192"/>
      <c r="JQE289" s="192"/>
      <c r="JQF289" s="192"/>
      <c r="JQG289" s="192"/>
      <c r="JQH289" s="192"/>
      <c r="JQI289" s="192"/>
      <c r="JQJ289" s="192"/>
      <c r="JQK289" s="192"/>
      <c r="JQL289" s="192"/>
      <c r="JQM289" s="192"/>
      <c r="JQN289" s="192"/>
      <c r="JQO289" s="192"/>
      <c r="JQP289" s="192"/>
      <c r="JQQ289" s="192"/>
      <c r="JQR289" s="192"/>
      <c r="JQS289" s="192"/>
      <c r="JQT289" s="192"/>
      <c r="JQU289" s="192"/>
      <c r="JQV289" s="192"/>
      <c r="JQW289" s="192"/>
      <c r="JQX289" s="192"/>
      <c r="JQY289" s="192"/>
      <c r="JQZ289" s="192"/>
      <c r="JRA289" s="192"/>
      <c r="JRB289" s="192"/>
      <c r="JRC289" s="192"/>
      <c r="JRD289" s="192"/>
      <c r="JRE289" s="192"/>
      <c r="JRF289" s="192"/>
      <c r="JRG289" s="192"/>
      <c r="JRH289" s="192"/>
      <c r="JRI289" s="192"/>
      <c r="JRJ289" s="192"/>
      <c r="JRK289" s="192"/>
      <c r="JRL289" s="192"/>
      <c r="JRM289" s="192"/>
      <c r="JRN289" s="192"/>
      <c r="JRO289" s="192"/>
      <c r="JRP289" s="192"/>
      <c r="JRQ289" s="192"/>
      <c r="JRR289" s="192"/>
      <c r="JRS289" s="192"/>
      <c r="JRT289" s="192"/>
      <c r="JRU289" s="192"/>
      <c r="JRV289" s="192"/>
      <c r="JRW289" s="192"/>
      <c r="JRX289" s="192"/>
      <c r="JRY289" s="192"/>
      <c r="JRZ289" s="192"/>
      <c r="JSA289" s="192"/>
      <c r="JSB289" s="192"/>
      <c r="JSC289" s="192"/>
      <c r="JSD289" s="192"/>
      <c r="JSE289" s="192"/>
      <c r="JSF289" s="192"/>
      <c r="JSG289" s="192"/>
      <c r="JSH289" s="192"/>
      <c r="JSI289" s="192"/>
      <c r="JSJ289" s="192"/>
      <c r="JSK289" s="192"/>
      <c r="JSL289" s="192"/>
      <c r="JSM289" s="192"/>
      <c r="JSN289" s="192"/>
      <c r="JSO289" s="192"/>
      <c r="JSP289" s="192"/>
      <c r="JSQ289" s="192"/>
      <c r="JSR289" s="192"/>
      <c r="JSS289" s="192"/>
      <c r="JST289" s="192"/>
      <c r="JSU289" s="192"/>
      <c r="JSV289" s="192"/>
      <c r="JSW289" s="192"/>
      <c r="JSX289" s="192"/>
      <c r="JSY289" s="192"/>
      <c r="JSZ289" s="192"/>
      <c r="JTA289" s="192"/>
      <c r="JTB289" s="192"/>
      <c r="JTC289" s="192"/>
      <c r="JTD289" s="192"/>
      <c r="JTE289" s="192"/>
      <c r="JTF289" s="192"/>
      <c r="JTG289" s="192"/>
      <c r="JTH289" s="192"/>
      <c r="JTI289" s="192"/>
      <c r="JTJ289" s="192"/>
      <c r="JTK289" s="192"/>
      <c r="JTL289" s="192"/>
      <c r="JTM289" s="192"/>
      <c r="JTN289" s="192"/>
      <c r="JTO289" s="192"/>
      <c r="JTP289" s="192"/>
      <c r="JTQ289" s="192"/>
      <c r="JTR289" s="192"/>
      <c r="JTS289" s="192"/>
      <c r="JTT289" s="192"/>
      <c r="JTU289" s="192"/>
      <c r="JTV289" s="192"/>
      <c r="JTW289" s="192"/>
      <c r="JTX289" s="192"/>
      <c r="JTY289" s="192"/>
      <c r="JTZ289" s="192"/>
      <c r="JUA289" s="192"/>
      <c r="JUB289" s="192"/>
      <c r="JUC289" s="192"/>
      <c r="JUD289" s="192"/>
      <c r="JUE289" s="192"/>
      <c r="JUF289" s="192"/>
      <c r="JUG289" s="192"/>
      <c r="JUH289" s="192"/>
      <c r="JUI289" s="192"/>
      <c r="JUJ289" s="192"/>
      <c r="JUK289" s="192"/>
      <c r="JUL289" s="192"/>
      <c r="JUM289" s="192"/>
      <c r="JUN289" s="192"/>
      <c r="JUO289" s="192"/>
      <c r="JUP289" s="192"/>
      <c r="JUQ289" s="192"/>
      <c r="JUR289" s="192"/>
      <c r="JUS289" s="192"/>
      <c r="JUT289" s="192"/>
      <c r="JUU289" s="192"/>
      <c r="JUV289" s="192"/>
      <c r="JUW289" s="192"/>
      <c r="JUX289" s="192"/>
      <c r="JUY289" s="192"/>
      <c r="JUZ289" s="192"/>
      <c r="JVA289" s="192"/>
      <c r="JVB289" s="192"/>
      <c r="JVC289" s="192"/>
      <c r="JVD289" s="192"/>
      <c r="JVE289" s="192"/>
      <c r="JVF289" s="192"/>
      <c r="JVG289" s="192"/>
      <c r="JVH289" s="192"/>
      <c r="JVI289" s="192"/>
      <c r="JVJ289" s="192"/>
      <c r="JVK289" s="192"/>
      <c r="JVL289" s="192"/>
      <c r="JVM289" s="192"/>
      <c r="JVN289" s="192"/>
      <c r="JVO289" s="192"/>
      <c r="JVP289" s="192"/>
      <c r="JVQ289" s="192"/>
      <c r="JVR289" s="192"/>
      <c r="JVS289" s="192"/>
      <c r="JVT289" s="192"/>
      <c r="JVU289" s="192"/>
      <c r="JVV289" s="192"/>
      <c r="JVW289" s="192"/>
      <c r="JVX289" s="192"/>
      <c r="JVY289" s="192"/>
      <c r="JVZ289" s="192"/>
      <c r="JWA289" s="192"/>
      <c r="JWB289" s="192"/>
      <c r="JWC289" s="192"/>
      <c r="JWD289" s="192"/>
      <c r="JWE289" s="192"/>
      <c r="JWF289" s="192"/>
      <c r="JWG289" s="192"/>
      <c r="JWH289" s="192"/>
      <c r="JWI289" s="192"/>
      <c r="JWJ289" s="192"/>
      <c r="JWK289" s="192"/>
      <c r="JWL289" s="192"/>
      <c r="JWM289" s="192"/>
      <c r="JWN289" s="192"/>
      <c r="JWO289" s="192"/>
      <c r="JWP289" s="192"/>
      <c r="JWQ289" s="192"/>
      <c r="JWR289" s="192"/>
      <c r="JWS289" s="192"/>
      <c r="JWT289" s="192"/>
      <c r="JWU289" s="192"/>
      <c r="JWV289" s="192"/>
      <c r="JWW289" s="192"/>
      <c r="JWX289" s="192"/>
      <c r="JWY289" s="192"/>
      <c r="JWZ289" s="192"/>
      <c r="JXA289" s="192"/>
      <c r="JXB289" s="192"/>
      <c r="JXC289" s="192"/>
      <c r="JXD289" s="192"/>
      <c r="JXE289" s="192"/>
      <c r="JXF289" s="192"/>
      <c r="JXG289" s="192"/>
      <c r="JXH289" s="192"/>
      <c r="JXI289" s="192"/>
      <c r="JXJ289" s="192"/>
      <c r="JXK289" s="192"/>
      <c r="JXL289" s="192"/>
      <c r="JXM289" s="192"/>
      <c r="JXN289" s="192"/>
      <c r="JXO289" s="192"/>
      <c r="JXP289" s="192"/>
      <c r="JXQ289" s="192"/>
      <c r="JXR289" s="192"/>
      <c r="JXS289" s="192"/>
      <c r="JXT289" s="192"/>
      <c r="JXU289" s="192"/>
      <c r="JXV289" s="192"/>
      <c r="JXW289" s="192"/>
      <c r="JXX289" s="192"/>
      <c r="JXY289" s="192"/>
      <c r="JXZ289" s="192"/>
      <c r="JYA289" s="192"/>
      <c r="JYB289" s="192"/>
      <c r="JYC289" s="192"/>
      <c r="JYD289" s="192"/>
      <c r="JYE289" s="192"/>
      <c r="JYF289" s="192"/>
      <c r="JYG289" s="192"/>
      <c r="JYH289" s="192"/>
      <c r="JYI289" s="192"/>
      <c r="JYJ289" s="192"/>
      <c r="JYK289" s="192"/>
      <c r="JYL289" s="192"/>
      <c r="JYM289" s="192"/>
      <c r="JYN289" s="192"/>
      <c r="JYO289" s="192"/>
      <c r="JYP289" s="192"/>
      <c r="JYQ289" s="192"/>
      <c r="JYR289" s="192"/>
      <c r="JYS289" s="192"/>
      <c r="JYT289" s="192"/>
      <c r="JYU289" s="192"/>
      <c r="JYV289" s="192"/>
      <c r="JYW289" s="192"/>
      <c r="JYX289" s="192"/>
      <c r="JYY289" s="192"/>
      <c r="JYZ289" s="192"/>
      <c r="JZA289" s="192"/>
      <c r="JZB289" s="192"/>
      <c r="JZC289" s="192"/>
      <c r="JZD289" s="192"/>
      <c r="JZE289" s="192"/>
      <c r="JZF289" s="192"/>
      <c r="JZG289" s="192"/>
      <c r="JZH289" s="192"/>
      <c r="JZI289" s="192"/>
      <c r="JZJ289" s="192"/>
      <c r="JZK289" s="192"/>
      <c r="JZL289" s="192"/>
      <c r="JZM289" s="192"/>
      <c r="JZN289" s="192"/>
      <c r="JZO289" s="192"/>
      <c r="JZP289" s="192"/>
      <c r="JZQ289" s="192"/>
      <c r="JZR289" s="192"/>
      <c r="JZS289" s="192"/>
      <c r="JZT289" s="192"/>
      <c r="JZU289" s="192"/>
      <c r="JZV289" s="192"/>
      <c r="JZW289" s="192"/>
      <c r="JZX289" s="192"/>
      <c r="JZY289" s="192"/>
      <c r="JZZ289" s="192"/>
      <c r="KAA289" s="192"/>
      <c r="KAB289" s="192"/>
      <c r="KAC289" s="192"/>
      <c r="KAD289" s="192"/>
      <c r="KAE289" s="192"/>
      <c r="KAF289" s="192"/>
      <c r="KAG289" s="192"/>
      <c r="KAH289" s="192"/>
      <c r="KAI289" s="192"/>
      <c r="KAJ289" s="192"/>
      <c r="KAK289" s="192"/>
      <c r="KAL289" s="192"/>
      <c r="KAM289" s="192"/>
      <c r="KAN289" s="192"/>
      <c r="KAO289" s="192"/>
      <c r="KAP289" s="192"/>
      <c r="KAQ289" s="192"/>
      <c r="KAR289" s="192"/>
      <c r="KAS289" s="192"/>
      <c r="KAT289" s="192"/>
      <c r="KAU289" s="192"/>
      <c r="KAV289" s="192"/>
      <c r="KAW289" s="192"/>
      <c r="KAX289" s="192"/>
      <c r="KAY289" s="192"/>
      <c r="KAZ289" s="192"/>
      <c r="KBA289" s="192"/>
      <c r="KBB289" s="192"/>
      <c r="KBC289" s="192"/>
      <c r="KBD289" s="192"/>
      <c r="KBE289" s="192"/>
      <c r="KBF289" s="192"/>
      <c r="KBG289" s="192"/>
      <c r="KBH289" s="192"/>
      <c r="KBI289" s="192"/>
      <c r="KBJ289" s="192"/>
      <c r="KBK289" s="192"/>
      <c r="KBL289" s="192"/>
      <c r="KBM289" s="192"/>
      <c r="KBN289" s="192"/>
      <c r="KBO289" s="192"/>
      <c r="KBP289" s="192"/>
      <c r="KBQ289" s="192"/>
      <c r="KBR289" s="192"/>
      <c r="KBS289" s="192"/>
      <c r="KBT289" s="192"/>
      <c r="KBU289" s="192"/>
      <c r="KBV289" s="192"/>
      <c r="KBW289" s="192"/>
      <c r="KBX289" s="192"/>
      <c r="KBY289" s="192"/>
      <c r="KBZ289" s="192"/>
      <c r="KCA289" s="192"/>
      <c r="KCB289" s="192"/>
      <c r="KCC289" s="192"/>
      <c r="KCD289" s="192"/>
      <c r="KCE289" s="192"/>
      <c r="KCF289" s="192"/>
      <c r="KCG289" s="192"/>
      <c r="KCH289" s="192"/>
      <c r="KCI289" s="192"/>
      <c r="KCJ289" s="192"/>
      <c r="KCK289" s="192"/>
      <c r="KCL289" s="192"/>
      <c r="KCM289" s="192"/>
      <c r="KCN289" s="192"/>
      <c r="KCO289" s="192"/>
      <c r="KCP289" s="192"/>
      <c r="KCQ289" s="192"/>
      <c r="KCR289" s="192"/>
      <c r="KCS289" s="192"/>
      <c r="KCT289" s="192"/>
      <c r="KCU289" s="192"/>
      <c r="KCV289" s="192"/>
      <c r="KCW289" s="192"/>
      <c r="KCX289" s="192"/>
      <c r="KCY289" s="192"/>
      <c r="KCZ289" s="192"/>
      <c r="KDA289" s="192"/>
      <c r="KDB289" s="192"/>
      <c r="KDC289" s="192"/>
      <c r="KDD289" s="192"/>
      <c r="KDE289" s="192"/>
      <c r="KDF289" s="192"/>
      <c r="KDG289" s="192"/>
      <c r="KDH289" s="192"/>
      <c r="KDI289" s="192"/>
      <c r="KDJ289" s="192"/>
      <c r="KDK289" s="192"/>
      <c r="KDL289" s="192"/>
      <c r="KDM289" s="192"/>
      <c r="KDN289" s="192"/>
      <c r="KDO289" s="192"/>
      <c r="KDP289" s="192"/>
      <c r="KDQ289" s="192"/>
      <c r="KDR289" s="192"/>
      <c r="KDS289" s="192"/>
      <c r="KDT289" s="192"/>
      <c r="KDU289" s="192"/>
      <c r="KDV289" s="192"/>
      <c r="KDW289" s="192"/>
      <c r="KDX289" s="192"/>
      <c r="KDY289" s="192"/>
      <c r="KDZ289" s="192"/>
      <c r="KEA289" s="192"/>
      <c r="KEB289" s="192"/>
      <c r="KEC289" s="192"/>
      <c r="KED289" s="192"/>
      <c r="KEE289" s="192"/>
      <c r="KEF289" s="192"/>
      <c r="KEG289" s="192"/>
      <c r="KEH289" s="192"/>
      <c r="KEI289" s="192"/>
      <c r="KEJ289" s="192"/>
      <c r="KEK289" s="192"/>
      <c r="KEL289" s="192"/>
      <c r="KEM289" s="192"/>
      <c r="KEN289" s="192"/>
      <c r="KEO289" s="192"/>
      <c r="KEP289" s="192"/>
      <c r="KEQ289" s="192"/>
      <c r="KER289" s="192"/>
      <c r="KES289" s="192"/>
      <c r="KET289" s="192"/>
      <c r="KEU289" s="192"/>
      <c r="KEV289" s="192"/>
      <c r="KEW289" s="192"/>
      <c r="KEX289" s="192"/>
      <c r="KEY289" s="192"/>
      <c r="KEZ289" s="192"/>
      <c r="KFA289" s="192"/>
      <c r="KFB289" s="192"/>
      <c r="KFC289" s="192"/>
      <c r="KFD289" s="192"/>
      <c r="KFE289" s="192"/>
      <c r="KFF289" s="192"/>
      <c r="KFG289" s="192"/>
      <c r="KFH289" s="192"/>
      <c r="KFI289" s="192"/>
      <c r="KFJ289" s="192"/>
      <c r="KFK289" s="192"/>
      <c r="KFL289" s="192"/>
      <c r="KFM289" s="192"/>
      <c r="KFN289" s="192"/>
      <c r="KFO289" s="192"/>
      <c r="KFP289" s="192"/>
      <c r="KFQ289" s="192"/>
      <c r="KFR289" s="192"/>
      <c r="KFS289" s="192"/>
      <c r="KFT289" s="192"/>
      <c r="KFU289" s="192"/>
      <c r="KFV289" s="192"/>
      <c r="KFW289" s="192"/>
      <c r="KFX289" s="192"/>
      <c r="KFY289" s="192"/>
      <c r="KFZ289" s="192"/>
      <c r="KGA289" s="192"/>
      <c r="KGB289" s="192"/>
      <c r="KGC289" s="192"/>
      <c r="KGD289" s="192"/>
      <c r="KGE289" s="192"/>
      <c r="KGF289" s="192"/>
      <c r="KGG289" s="192"/>
      <c r="KGH289" s="192"/>
      <c r="KGI289" s="192"/>
      <c r="KGJ289" s="192"/>
      <c r="KGK289" s="192"/>
      <c r="KGL289" s="192"/>
      <c r="KGM289" s="192"/>
      <c r="KGN289" s="192"/>
      <c r="KGO289" s="192"/>
      <c r="KGP289" s="192"/>
      <c r="KGQ289" s="192"/>
      <c r="KGR289" s="192"/>
      <c r="KGS289" s="192"/>
      <c r="KGT289" s="192"/>
      <c r="KGU289" s="192"/>
      <c r="KGV289" s="192"/>
      <c r="KGW289" s="192"/>
      <c r="KGX289" s="192"/>
      <c r="KGY289" s="192"/>
      <c r="KGZ289" s="192"/>
      <c r="KHA289" s="192"/>
      <c r="KHB289" s="192"/>
      <c r="KHC289" s="192"/>
      <c r="KHD289" s="192"/>
      <c r="KHE289" s="192"/>
      <c r="KHF289" s="192"/>
      <c r="KHG289" s="192"/>
      <c r="KHH289" s="192"/>
      <c r="KHI289" s="192"/>
      <c r="KHJ289" s="192"/>
      <c r="KHK289" s="192"/>
      <c r="KHL289" s="192"/>
      <c r="KHM289" s="192"/>
      <c r="KHN289" s="192"/>
      <c r="KHO289" s="192"/>
      <c r="KHP289" s="192"/>
      <c r="KHQ289" s="192"/>
      <c r="KHR289" s="192"/>
      <c r="KHS289" s="192"/>
      <c r="KHT289" s="192"/>
      <c r="KHU289" s="192"/>
      <c r="KHV289" s="192"/>
      <c r="KHW289" s="192"/>
      <c r="KHX289" s="192"/>
      <c r="KHY289" s="192"/>
      <c r="KHZ289" s="192"/>
      <c r="KIA289" s="192"/>
      <c r="KIB289" s="192"/>
      <c r="KIC289" s="192"/>
      <c r="KID289" s="192"/>
      <c r="KIE289" s="192"/>
      <c r="KIF289" s="192"/>
      <c r="KIG289" s="192"/>
      <c r="KIH289" s="192"/>
      <c r="KII289" s="192"/>
      <c r="KIJ289" s="192"/>
      <c r="KIK289" s="192"/>
      <c r="KIL289" s="192"/>
      <c r="KIM289" s="192"/>
      <c r="KIN289" s="192"/>
      <c r="KIO289" s="192"/>
      <c r="KIP289" s="192"/>
      <c r="KIQ289" s="192"/>
      <c r="KIR289" s="192"/>
      <c r="KIS289" s="192"/>
      <c r="KIT289" s="192"/>
      <c r="KIU289" s="192"/>
      <c r="KIV289" s="192"/>
      <c r="KIW289" s="192"/>
      <c r="KIX289" s="192"/>
      <c r="KIY289" s="192"/>
      <c r="KIZ289" s="192"/>
      <c r="KJA289" s="192"/>
      <c r="KJB289" s="192"/>
      <c r="KJC289" s="192"/>
      <c r="KJD289" s="192"/>
      <c r="KJE289" s="192"/>
      <c r="KJF289" s="192"/>
      <c r="KJG289" s="192"/>
      <c r="KJH289" s="192"/>
      <c r="KJI289" s="192"/>
      <c r="KJJ289" s="192"/>
      <c r="KJK289" s="192"/>
      <c r="KJL289" s="192"/>
      <c r="KJM289" s="192"/>
      <c r="KJN289" s="192"/>
      <c r="KJO289" s="192"/>
      <c r="KJP289" s="192"/>
      <c r="KJQ289" s="192"/>
      <c r="KJR289" s="192"/>
      <c r="KJS289" s="192"/>
      <c r="KJT289" s="192"/>
      <c r="KJU289" s="192"/>
      <c r="KJV289" s="192"/>
      <c r="KJW289" s="192"/>
      <c r="KJX289" s="192"/>
      <c r="KJY289" s="192"/>
      <c r="KJZ289" s="192"/>
      <c r="KKA289" s="192"/>
      <c r="KKB289" s="192"/>
      <c r="KKC289" s="192"/>
      <c r="KKD289" s="192"/>
      <c r="KKE289" s="192"/>
      <c r="KKF289" s="192"/>
      <c r="KKG289" s="192"/>
      <c r="KKH289" s="192"/>
      <c r="KKI289" s="192"/>
      <c r="KKJ289" s="192"/>
      <c r="KKK289" s="192"/>
      <c r="KKL289" s="192"/>
      <c r="KKM289" s="192"/>
      <c r="KKN289" s="192"/>
      <c r="KKO289" s="192"/>
      <c r="KKP289" s="192"/>
      <c r="KKQ289" s="192"/>
      <c r="KKR289" s="192"/>
      <c r="KKS289" s="192"/>
      <c r="KKT289" s="192"/>
      <c r="KKU289" s="192"/>
      <c r="KKV289" s="192"/>
      <c r="KKW289" s="192"/>
      <c r="KKX289" s="192"/>
      <c r="KKY289" s="192"/>
      <c r="KKZ289" s="192"/>
      <c r="KLA289" s="192"/>
      <c r="KLB289" s="192"/>
      <c r="KLC289" s="192"/>
      <c r="KLD289" s="192"/>
      <c r="KLE289" s="192"/>
      <c r="KLF289" s="192"/>
      <c r="KLG289" s="192"/>
      <c r="KLH289" s="192"/>
      <c r="KLI289" s="192"/>
      <c r="KLJ289" s="192"/>
      <c r="KLK289" s="192"/>
      <c r="KLL289" s="192"/>
      <c r="KLM289" s="192"/>
      <c r="KLN289" s="192"/>
      <c r="KLO289" s="192"/>
      <c r="KLP289" s="192"/>
      <c r="KLQ289" s="192"/>
      <c r="KLR289" s="192"/>
      <c r="KLS289" s="192"/>
      <c r="KLT289" s="192"/>
      <c r="KLU289" s="192"/>
      <c r="KLV289" s="192"/>
      <c r="KLW289" s="192"/>
      <c r="KLX289" s="192"/>
      <c r="KLY289" s="192"/>
      <c r="KLZ289" s="192"/>
      <c r="KMA289" s="192"/>
      <c r="KMB289" s="192"/>
      <c r="KMC289" s="192"/>
      <c r="KMD289" s="192"/>
      <c r="KME289" s="192"/>
      <c r="KMF289" s="192"/>
      <c r="KMG289" s="192"/>
      <c r="KMH289" s="192"/>
      <c r="KMI289" s="192"/>
      <c r="KMJ289" s="192"/>
      <c r="KMK289" s="192"/>
      <c r="KML289" s="192"/>
      <c r="KMM289" s="192"/>
      <c r="KMN289" s="192"/>
      <c r="KMO289" s="192"/>
      <c r="KMP289" s="192"/>
      <c r="KMQ289" s="192"/>
      <c r="KMR289" s="192"/>
      <c r="KMS289" s="192"/>
      <c r="KMT289" s="192"/>
      <c r="KMU289" s="192"/>
      <c r="KMV289" s="192"/>
      <c r="KMW289" s="192"/>
      <c r="KMX289" s="192"/>
      <c r="KMY289" s="192"/>
      <c r="KMZ289" s="192"/>
      <c r="KNA289" s="192"/>
      <c r="KNB289" s="192"/>
      <c r="KNC289" s="192"/>
      <c r="KND289" s="192"/>
      <c r="KNE289" s="192"/>
      <c r="KNF289" s="192"/>
      <c r="KNG289" s="192"/>
      <c r="KNH289" s="192"/>
      <c r="KNI289" s="192"/>
      <c r="KNJ289" s="192"/>
      <c r="KNK289" s="192"/>
      <c r="KNL289" s="192"/>
      <c r="KNM289" s="192"/>
      <c r="KNN289" s="192"/>
      <c r="KNO289" s="192"/>
      <c r="KNP289" s="192"/>
      <c r="KNQ289" s="192"/>
      <c r="KNR289" s="192"/>
      <c r="KNS289" s="192"/>
      <c r="KNT289" s="192"/>
      <c r="KNU289" s="192"/>
      <c r="KNV289" s="192"/>
      <c r="KNW289" s="192"/>
      <c r="KNX289" s="192"/>
      <c r="KNY289" s="192"/>
      <c r="KNZ289" s="192"/>
      <c r="KOA289" s="192"/>
      <c r="KOB289" s="192"/>
      <c r="KOC289" s="192"/>
      <c r="KOD289" s="192"/>
      <c r="KOE289" s="192"/>
      <c r="KOF289" s="192"/>
      <c r="KOG289" s="192"/>
      <c r="KOH289" s="192"/>
      <c r="KOI289" s="192"/>
      <c r="KOJ289" s="192"/>
      <c r="KOK289" s="192"/>
      <c r="KOL289" s="192"/>
      <c r="KOM289" s="192"/>
      <c r="KON289" s="192"/>
      <c r="KOO289" s="192"/>
      <c r="KOP289" s="192"/>
      <c r="KOQ289" s="192"/>
      <c r="KOR289" s="192"/>
      <c r="KOS289" s="192"/>
      <c r="KOT289" s="192"/>
      <c r="KOU289" s="192"/>
      <c r="KOV289" s="192"/>
      <c r="KOW289" s="192"/>
      <c r="KOX289" s="192"/>
      <c r="KOY289" s="192"/>
      <c r="KOZ289" s="192"/>
      <c r="KPA289" s="192"/>
      <c r="KPB289" s="192"/>
      <c r="KPC289" s="192"/>
      <c r="KPD289" s="192"/>
      <c r="KPE289" s="192"/>
      <c r="KPF289" s="192"/>
      <c r="KPG289" s="192"/>
      <c r="KPH289" s="192"/>
      <c r="KPI289" s="192"/>
      <c r="KPJ289" s="192"/>
      <c r="KPK289" s="192"/>
      <c r="KPL289" s="192"/>
      <c r="KPM289" s="192"/>
      <c r="KPN289" s="192"/>
      <c r="KPO289" s="192"/>
      <c r="KPP289" s="192"/>
      <c r="KPQ289" s="192"/>
      <c r="KPR289" s="192"/>
      <c r="KPS289" s="192"/>
      <c r="KPT289" s="192"/>
      <c r="KPU289" s="192"/>
      <c r="KPV289" s="192"/>
      <c r="KPW289" s="192"/>
      <c r="KPX289" s="192"/>
      <c r="KPY289" s="192"/>
      <c r="KPZ289" s="192"/>
      <c r="KQA289" s="192"/>
      <c r="KQB289" s="192"/>
      <c r="KQC289" s="192"/>
      <c r="KQD289" s="192"/>
      <c r="KQE289" s="192"/>
      <c r="KQF289" s="192"/>
      <c r="KQG289" s="192"/>
      <c r="KQH289" s="192"/>
      <c r="KQI289" s="192"/>
      <c r="KQJ289" s="192"/>
      <c r="KQK289" s="192"/>
      <c r="KQL289" s="192"/>
      <c r="KQM289" s="192"/>
      <c r="KQN289" s="192"/>
      <c r="KQO289" s="192"/>
      <c r="KQP289" s="192"/>
      <c r="KQQ289" s="192"/>
      <c r="KQR289" s="192"/>
      <c r="KQS289" s="192"/>
      <c r="KQT289" s="192"/>
      <c r="KQU289" s="192"/>
      <c r="KQV289" s="192"/>
      <c r="KQW289" s="192"/>
      <c r="KQX289" s="192"/>
      <c r="KQY289" s="192"/>
      <c r="KQZ289" s="192"/>
      <c r="KRA289" s="192"/>
      <c r="KRB289" s="192"/>
      <c r="KRC289" s="192"/>
      <c r="KRD289" s="192"/>
      <c r="KRE289" s="192"/>
      <c r="KRF289" s="192"/>
      <c r="KRG289" s="192"/>
      <c r="KRH289" s="192"/>
      <c r="KRI289" s="192"/>
      <c r="KRJ289" s="192"/>
      <c r="KRK289" s="192"/>
      <c r="KRL289" s="192"/>
      <c r="KRM289" s="192"/>
      <c r="KRN289" s="192"/>
      <c r="KRO289" s="192"/>
      <c r="KRP289" s="192"/>
      <c r="KRQ289" s="192"/>
      <c r="KRR289" s="192"/>
      <c r="KRS289" s="192"/>
      <c r="KRT289" s="192"/>
      <c r="KRU289" s="192"/>
      <c r="KRV289" s="192"/>
      <c r="KRW289" s="192"/>
      <c r="KRX289" s="192"/>
      <c r="KRY289" s="192"/>
      <c r="KRZ289" s="192"/>
      <c r="KSA289" s="192"/>
      <c r="KSB289" s="192"/>
      <c r="KSC289" s="192"/>
      <c r="KSD289" s="192"/>
      <c r="KSE289" s="192"/>
      <c r="KSF289" s="192"/>
      <c r="KSG289" s="192"/>
      <c r="KSH289" s="192"/>
      <c r="KSI289" s="192"/>
      <c r="KSJ289" s="192"/>
      <c r="KSK289" s="192"/>
      <c r="KSL289" s="192"/>
      <c r="KSM289" s="192"/>
      <c r="KSN289" s="192"/>
      <c r="KSO289" s="192"/>
      <c r="KSP289" s="192"/>
      <c r="KSQ289" s="192"/>
      <c r="KSR289" s="192"/>
      <c r="KSS289" s="192"/>
      <c r="KST289" s="192"/>
      <c r="KSU289" s="192"/>
      <c r="KSV289" s="192"/>
      <c r="KSW289" s="192"/>
      <c r="KSX289" s="192"/>
      <c r="KSY289" s="192"/>
      <c r="KSZ289" s="192"/>
      <c r="KTA289" s="192"/>
      <c r="KTB289" s="192"/>
      <c r="KTC289" s="192"/>
      <c r="KTD289" s="192"/>
      <c r="KTE289" s="192"/>
      <c r="KTF289" s="192"/>
      <c r="KTG289" s="192"/>
      <c r="KTH289" s="192"/>
      <c r="KTI289" s="192"/>
      <c r="KTJ289" s="192"/>
      <c r="KTK289" s="192"/>
      <c r="KTL289" s="192"/>
      <c r="KTM289" s="192"/>
      <c r="KTN289" s="192"/>
      <c r="KTO289" s="192"/>
      <c r="KTP289" s="192"/>
      <c r="KTQ289" s="192"/>
      <c r="KTR289" s="192"/>
      <c r="KTS289" s="192"/>
      <c r="KTT289" s="192"/>
      <c r="KTU289" s="192"/>
      <c r="KTV289" s="192"/>
      <c r="KTW289" s="192"/>
      <c r="KTX289" s="192"/>
      <c r="KTY289" s="192"/>
      <c r="KTZ289" s="192"/>
      <c r="KUA289" s="192"/>
      <c r="KUB289" s="192"/>
      <c r="KUC289" s="192"/>
      <c r="KUD289" s="192"/>
      <c r="KUE289" s="192"/>
      <c r="KUF289" s="192"/>
      <c r="KUG289" s="192"/>
      <c r="KUH289" s="192"/>
      <c r="KUI289" s="192"/>
      <c r="KUJ289" s="192"/>
      <c r="KUK289" s="192"/>
      <c r="KUL289" s="192"/>
      <c r="KUM289" s="192"/>
      <c r="KUN289" s="192"/>
      <c r="KUO289" s="192"/>
      <c r="KUP289" s="192"/>
      <c r="KUQ289" s="192"/>
      <c r="KUR289" s="192"/>
      <c r="KUS289" s="192"/>
      <c r="KUT289" s="192"/>
      <c r="KUU289" s="192"/>
      <c r="KUV289" s="192"/>
      <c r="KUW289" s="192"/>
      <c r="KUX289" s="192"/>
      <c r="KUY289" s="192"/>
      <c r="KUZ289" s="192"/>
      <c r="KVA289" s="192"/>
      <c r="KVB289" s="192"/>
      <c r="KVC289" s="192"/>
      <c r="KVD289" s="192"/>
      <c r="KVE289" s="192"/>
      <c r="KVF289" s="192"/>
      <c r="KVG289" s="192"/>
      <c r="KVH289" s="192"/>
      <c r="KVI289" s="192"/>
      <c r="KVJ289" s="192"/>
      <c r="KVK289" s="192"/>
      <c r="KVL289" s="192"/>
      <c r="KVM289" s="192"/>
      <c r="KVN289" s="192"/>
      <c r="KVO289" s="192"/>
      <c r="KVP289" s="192"/>
      <c r="KVQ289" s="192"/>
      <c r="KVR289" s="192"/>
      <c r="KVS289" s="192"/>
      <c r="KVT289" s="192"/>
      <c r="KVU289" s="192"/>
      <c r="KVV289" s="192"/>
      <c r="KVW289" s="192"/>
      <c r="KVX289" s="192"/>
      <c r="KVY289" s="192"/>
      <c r="KVZ289" s="192"/>
      <c r="KWA289" s="192"/>
      <c r="KWB289" s="192"/>
      <c r="KWC289" s="192"/>
      <c r="KWD289" s="192"/>
      <c r="KWE289" s="192"/>
      <c r="KWF289" s="192"/>
      <c r="KWG289" s="192"/>
      <c r="KWH289" s="192"/>
      <c r="KWI289" s="192"/>
      <c r="KWJ289" s="192"/>
      <c r="KWK289" s="192"/>
      <c r="KWL289" s="192"/>
      <c r="KWM289" s="192"/>
      <c r="KWN289" s="192"/>
      <c r="KWO289" s="192"/>
      <c r="KWP289" s="192"/>
      <c r="KWQ289" s="192"/>
      <c r="KWR289" s="192"/>
      <c r="KWS289" s="192"/>
      <c r="KWT289" s="192"/>
      <c r="KWU289" s="192"/>
      <c r="KWV289" s="192"/>
      <c r="KWW289" s="192"/>
      <c r="KWX289" s="192"/>
      <c r="KWY289" s="192"/>
      <c r="KWZ289" s="192"/>
      <c r="KXA289" s="192"/>
      <c r="KXB289" s="192"/>
      <c r="KXC289" s="192"/>
      <c r="KXD289" s="192"/>
      <c r="KXE289" s="192"/>
      <c r="KXF289" s="192"/>
      <c r="KXG289" s="192"/>
      <c r="KXH289" s="192"/>
      <c r="KXI289" s="192"/>
      <c r="KXJ289" s="192"/>
      <c r="KXK289" s="192"/>
      <c r="KXL289" s="192"/>
      <c r="KXM289" s="192"/>
      <c r="KXN289" s="192"/>
      <c r="KXO289" s="192"/>
      <c r="KXP289" s="192"/>
      <c r="KXQ289" s="192"/>
      <c r="KXR289" s="192"/>
      <c r="KXS289" s="192"/>
      <c r="KXT289" s="192"/>
      <c r="KXU289" s="192"/>
      <c r="KXV289" s="192"/>
      <c r="KXW289" s="192"/>
      <c r="KXX289" s="192"/>
      <c r="KXY289" s="192"/>
      <c r="KXZ289" s="192"/>
      <c r="KYA289" s="192"/>
      <c r="KYB289" s="192"/>
      <c r="KYC289" s="192"/>
      <c r="KYD289" s="192"/>
      <c r="KYE289" s="192"/>
      <c r="KYF289" s="192"/>
      <c r="KYG289" s="192"/>
      <c r="KYH289" s="192"/>
      <c r="KYI289" s="192"/>
      <c r="KYJ289" s="192"/>
      <c r="KYK289" s="192"/>
      <c r="KYL289" s="192"/>
      <c r="KYM289" s="192"/>
      <c r="KYN289" s="192"/>
      <c r="KYO289" s="192"/>
      <c r="KYP289" s="192"/>
      <c r="KYQ289" s="192"/>
      <c r="KYR289" s="192"/>
      <c r="KYS289" s="192"/>
      <c r="KYT289" s="192"/>
      <c r="KYU289" s="192"/>
      <c r="KYV289" s="192"/>
      <c r="KYW289" s="192"/>
      <c r="KYX289" s="192"/>
      <c r="KYY289" s="192"/>
      <c r="KYZ289" s="192"/>
      <c r="KZA289" s="192"/>
      <c r="KZB289" s="192"/>
      <c r="KZC289" s="192"/>
      <c r="KZD289" s="192"/>
      <c r="KZE289" s="192"/>
      <c r="KZF289" s="192"/>
      <c r="KZG289" s="192"/>
      <c r="KZH289" s="192"/>
      <c r="KZI289" s="192"/>
      <c r="KZJ289" s="192"/>
      <c r="KZK289" s="192"/>
      <c r="KZL289" s="192"/>
      <c r="KZM289" s="192"/>
      <c r="KZN289" s="192"/>
      <c r="KZO289" s="192"/>
      <c r="KZP289" s="192"/>
      <c r="KZQ289" s="192"/>
      <c r="KZR289" s="192"/>
      <c r="KZS289" s="192"/>
      <c r="KZT289" s="192"/>
      <c r="KZU289" s="192"/>
      <c r="KZV289" s="192"/>
      <c r="KZW289" s="192"/>
      <c r="KZX289" s="192"/>
      <c r="KZY289" s="192"/>
      <c r="KZZ289" s="192"/>
      <c r="LAA289" s="192"/>
      <c r="LAB289" s="192"/>
      <c r="LAC289" s="192"/>
      <c r="LAD289" s="192"/>
      <c r="LAE289" s="192"/>
      <c r="LAF289" s="192"/>
      <c r="LAG289" s="192"/>
      <c r="LAH289" s="192"/>
      <c r="LAI289" s="192"/>
      <c r="LAJ289" s="192"/>
      <c r="LAK289" s="192"/>
      <c r="LAL289" s="192"/>
      <c r="LAM289" s="192"/>
      <c r="LAN289" s="192"/>
      <c r="LAO289" s="192"/>
      <c r="LAP289" s="192"/>
      <c r="LAQ289" s="192"/>
      <c r="LAR289" s="192"/>
      <c r="LAS289" s="192"/>
      <c r="LAT289" s="192"/>
      <c r="LAU289" s="192"/>
      <c r="LAV289" s="192"/>
      <c r="LAW289" s="192"/>
      <c r="LAX289" s="192"/>
      <c r="LAY289" s="192"/>
      <c r="LAZ289" s="192"/>
      <c r="LBA289" s="192"/>
      <c r="LBB289" s="192"/>
      <c r="LBC289" s="192"/>
      <c r="LBD289" s="192"/>
      <c r="LBE289" s="192"/>
      <c r="LBF289" s="192"/>
      <c r="LBG289" s="192"/>
      <c r="LBH289" s="192"/>
      <c r="LBI289" s="192"/>
      <c r="LBJ289" s="192"/>
      <c r="LBK289" s="192"/>
      <c r="LBL289" s="192"/>
      <c r="LBM289" s="192"/>
      <c r="LBN289" s="192"/>
      <c r="LBO289" s="192"/>
      <c r="LBP289" s="192"/>
      <c r="LBQ289" s="192"/>
      <c r="LBR289" s="192"/>
      <c r="LBS289" s="192"/>
      <c r="LBT289" s="192"/>
      <c r="LBU289" s="192"/>
      <c r="LBV289" s="192"/>
      <c r="LBW289" s="192"/>
      <c r="LBX289" s="192"/>
      <c r="LBY289" s="192"/>
      <c r="LBZ289" s="192"/>
      <c r="LCA289" s="192"/>
      <c r="LCB289" s="192"/>
      <c r="LCC289" s="192"/>
      <c r="LCD289" s="192"/>
      <c r="LCE289" s="192"/>
      <c r="LCF289" s="192"/>
      <c r="LCG289" s="192"/>
      <c r="LCH289" s="192"/>
      <c r="LCI289" s="192"/>
      <c r="LCJ289" s="192"/>
      <c r="LCK289" s="192"/>
      <c r="LCL289" s="192"/>
      <c r="LCM289" s="192"/>
      <c r="LCN289" s="192"/>
      <c r="LCO289" s="192"/>
      <c r="LCP289" s="192"/>
      <c r="LCQ289" s="192"/>
      <c r="LCR289" s="192"/>
      <c r="LCS289" s="192"/>
      <c r="LCT289" s="192"/>
      <c r="LCU289" s="192"/>
      <c r="LCV289" s="192"/>
      <c r="LCW289" s="192"/>
      <c r="LCX289" s="192"/>
      <c r="LCY289" s="192"/>
      <c r="LCZ289" s="192"/>
      <c r="LDA289" s="192"/>
      <c r="LDB289" s="192"/>
      <c r="LDC289" s="192"/>
      <c r="LDD289" s="192"/>
      <c r="LDE289" s="192"/>
      <c r="LDF289" s="192"/>
      <c r="LDG289" s="192"/>
      <c r="LDH289" s="192"/>
      <c r="LDI289" s="192"/>
      <c r="LDJ289" s="192"/>
      <c r="LDK289" s="192"/>
      <c r="LDL289" s="192"/>
      <c r="LDM289" s="192"/>
      <c r="LDN289" s="192"/>
      <c r="LDO289" s="192"/>
      <c r="LDP289" s="192"/>
      <c r="LDQ289" s="192"/>
      <c r="LDR289" s="192"/>
      <c r="LDS289" s="192"/>
      <c r="LDT289" s="192"/>
      <c r="LDU289" s="192"/>
      <c r="LDV289" s="192"/>
      <c r="LDW289" s="192"/>
      <c r="LDX289" s="192"/>
      <c r="LDY289" s="192"/>
      <c r="LDZ289" s="192"/>
      <c r="LEA289" s="192"/>
      <c r="LEB289" s="192"/>
      <c r="LEC289" s="192"/>
      <c r="LED289" s="192"/>
      <c r="LEE289" s="192"/>
      <c r="LEF289" s="192"/>
      <c r="LEG289" s="192"/>
      <c r="LEH289" s="192"/>
      <c r="LEI289" s="192"/>
      <c r="LEJ289" s="192"/>
      <c r="LEK289" s="192"/>
      <c r="LEL289" s="192"/>
      <c r="LEM289" s="192"/>
      <c r="LEN289" s="192"/>
      <c r="LEO289" s="192"/>
      <c r="LEP289" s="192"/>
      <c r="LEQ289" s="192"/>
      <c r="LER289" s="192"/>
      <c r="LES289" s="192"/>
      <c r="LET289" s="192"/>
      <c r="LEU289" s="192"/>
      <c r="LEV289" s="192"/>
      <c r="LEW289" s="192"/>
      <c r="LEX289" s="192"/>
      <c r="LEY289" s="192"/>
      <c r="LEZ289" s="192"/>
      <c r="LFA289" s="192"/>
      <c r="LFB289" s="192"/>
      <c r="LFC289" s="192"/>
      <c r="LFD289" s="192"/>
      <c r="LFE289" s="192"/>
      <c r="LFF289" s="192"/>
      <c r="LFG289" s="192"/>
      <c r="LFH289" s="192"/>
      <c r="LFI289" s="192"/>
      <c r="LFJ289" s="192"/>
      <c r="LFK289" s="192"/>
      <c r="LFL289" s="192"/>
      <c r="LFM289" s="192"/>
      <c r="LFN289" s="192"/>
      <c r="LFO289" s="192"/>
      <c r="LFP289" s="192"/>
      <c r="LFQ289" s="192"/>
      <c r="LFR289" s="192"/>
      <c r="LFS289" s="192"/>
      <c r="LFT289" s="192"/>
      <c r="LFU289" s="192"/>
      <c r="LFV289" s="192"/>
      <c r="LFW289" s="192"/>
      <c r="LFX289" s="192"/>
      <c r="LFY289" s="192"/>
      <c r="LFZ289" s="192"/>
      <c r="LGA289" s="192"/>
      <c r="LGB289" s="192"/>
      <c r="LGC289" s="192"/>
      <c r="LGD289" s="192"/>
      <c r="LGE289" s="192"/>
      <c r="LGF289" s="192"/>
      <c r="LGG289" s="192"/>
      <c r="LGH289" s="192"/>
      <c r="LGI289" s="192"/>
      <c r="LGJ289" s="192"/>
      <c r="LGK289" s="192"/>
      <c r="LGL289" s="192"/>
      <c r="LGM289" s="192"/>
      <c r="LGN289" s="192"/>
      <c r="LGO289" s="192"/>
      <c r="LGP289" s="192"/>
      <c r="LGQ289" s="192"/>
      <c r="LGR289" s="192"/>
      <c r="LGS289" s="192"/>
      <c r="LGT289" s="192"/>
      <c r="LGU289" s="192"/>
      <c r="LGV289" s="192"/>
      <c r="LGW289" s="192"/>
      <c r="LGX289" s="192"/>
      <c r="LGY289" s="192"/>
      <c r="LGZ289" s="192"/>
      <c r="LHA289" s="192"/>
      <c r="LHB289" s="192"/>
      <c r="LHC289" s="192"/>
      <c r="LHD289" s="192"/>
      <c r="LHE289" s="192"/>
      <c r="LHF289" s="192"/>
      <c r="LHG289" s="192"/>
      <c r="LHH289" s="192"/>
      <c r="LHI289" s="192"/>
      <c r="LHJ289" s="192"/>
      <c r="LHK289" s="192"/>
      <c r="LHL289" s="192"/>
      <c r="LHM289" s="192"/>
      <c r="LHN289" s="192"/>
      <c r="LHO289" s="192"/>
      <c r="LHP289" s="192"/>
      <c r="LHQ289" s="192"/>
      <c r="LHR289" s="192"/>
      <c r="LHS289" s="192"/>
      <c r="LHT289" s="192"/>
      <c r="LHU289" s="192"/>
      <c r="LHV289" s="192"/>
      <c r="LHW289" s="192"/>
      <c r="LHX289" s="192"/>
      <c r="LHY289" s="192"/>
      <c r="LHZ289" s="192"/>
      <c r="LIA289" s="192"/>
      <c r="LIB289" s="192"/>
      <c r="LIC289" s="192"/>
      <c r="LID289" s="192"/>
      <c r="LIE289" s="192"/>
      <c r="LIF289" s="192"/>
      <c r="LIG289" s="192"/>
      <c r="LIH289" s="192"/>
      <c r="LII289" s="192"/>
      <c r="LIJ289" s="192"/>
      <c r="LIK289" s="192"/>
      <c r="LIL289" s="192"/>
      <c r="LIM289" s="192"/>
      <c r="LIN289" s="192"/>
      <c r="LIO289" s="192"/>
      <c r="LIP289" s="192"/>
      <c r="LIQ289" s="192"/>
      <c r="LIR289" s="192"/>
      <c r="LIS289" s="192"/>
      <c r="LIT289" s="192"/>
      <c r="LIU289" s="192"/>
      <c r="LIV289" s="192"/>
      <c r="LIW289" s="192"/>
      <c r="LIX289" s="192"/>
      <c r="LIY289" s="192"/>
      <c r="LIZ289" s="192"/>
      <c r="LJA289" s="192"/>
      <c r="LJB289" s="192"/>
      <c r="LJC289" s="192"/>
      <c r="LJD289" s="192"/>
      <c r="LJE289" s="192"/>
      <c r="LJF289" s="192"/>
      <c r="LJG289" s="192"/>
      <c r="LJH289" s="192"/>
      <c r="LJI289" s="192"/>
      <c r="LJJ289" s="192"/>
      <c r="LJK289" s="192"/>
      <c r="LJL289" s="192"/>
      <c r="LJM289" s="192"/>
      <c r="LJN289" s="192"/>
      <c r="LJO289" s="192"/>
      <c r="LJP289" s="192"/>
      <c r="LJQ289" s="192"/>
      <c r="LJR289" s="192"/>
      <c r="LJS289" s="192"/>
      <c r="LJT289" s="192"/>
      <c r="LJU289" s="192"/>
      <c r="LJV289" s="192"/>
      <c r="LJW289" s="192"/>
      <c r="LJX289" s="192"/>
      <c r="LJY289" s="192"/>
      <c r="LJZ289" s="192"/>
      <c r="LKA289" s="192"/>
      <c r="LKB289" s="192"/>
      <c r="LKC289" s="192"/>
      <c r="LKD289" s="192"/>
      <c r="LKE289" s="192"/>
      <c r="LKF289" s="192"/>
      <c r="LKG289" s="192"/>
      <c r="LKH289" s="192"/>
      <c r="LKI289" s="192"/>
      <c r="LKJ289" s="192"/>
      <c r="LKK289" s="192"/>
      <c r="LKL289" s="192"/>
      <c r="LKM289" s="192"/>
      <c r="LKN289" s="192"/>
      <c r="LKO289" s="192"/>
      <c r="LKP289" s="192"/>
      <c r="LKQ289" s="192"/>
      <c r="LKR289" s="192"/>
      <c r="LKS289" s="192"/>
      <c r="LKT289" s="192"/>
      <c r="LKU289" s="192"/>
      <c r="LKV289" s="192"/>
      <c r="LKW289" s="192"/>
      <c r="LKX289" s="192"/>
      <c r="LKY289" s="192"/>
      <c r="LKZ289" s="192"/>
      <c r="LLA289" s="192"/>
      <c r="LLB289" s="192"/>
      <c r="LLC289" s="192"/>
      <c r="LLD289" s="192"/>
      <c r="LLE289" s="192"/>
      <c r="LLF289" s="192"/>
      <c r="LLG289" s="192"/>
      <c r="LLH289" s="192"/>
      <c r="LLI289" s="192"/>
      <c r="LLJ289" s="192"/>
      <c r="LLK289" s="192"/>
      <c r="LLL289" s="192"/>
      <c r="LLM289" s="192"/>
      <c r="LLN289" s="192"/>
      <c r="LLO289" s="192"/>
      <c r="LLP289" s="192"/>
      <c r="LLQ289" s="192"/>
      <c r="LLR289" s="192"/>
      <c r="LLS289" s="192"/>
      <c r="LLT289" s="192"/>
      <c r="LLU289" s="192"/>
      <c r="LLV289" s="192"/>
      <c r="LLW289" s="192"/>
      <c r="LLX289" s="192"/>
      <c r="LLY289" s="192"/>
      <c r="LLZ289" s="192"/>
      <c r="LMA289" s="192"/>
      <c r="LMB289" s="192"/>
      <c r="LMC289" s="192"/>
      <c r="LMD289" s="192"/>
      <c r="LME289" s="192"/>
      <c r="LMF289" s="192"/>
      <c r="LMG289" s="192"/>
      <c r="LMH289" s="192"/>
      <c r="LMI289" s="192"/>
      <c r="LMJ289" s="192"/>
      <c r="LMK289" s="192"/>
      <c r="LML289" s="192"/>
      <c r="LMM289" s="192"/>
      <c r="LMN289" s="192"/>
      <c r="LMO289" s="192"/>
      <c r="LMP289" s="192"/>
      <c r="LMQ289" s="192"/>
      <c r="LMR289" s="192"/>
      <c r="LMS289" s="192"/>
      <c r="LMT289" s="192"/>
      <c r="LMU289" s="192"/>
      <c r="LMV289" s="192"/>
      <c r="LMW289" s="192"/>
      <c r="LMX289" s="192"/>
      <c r="LMY289" s="192"/>
      <c r="LMZ289" s="192"/>
      <c r="LNA289" s="192"/>
      <c r="LNB289" s="192"/>
      <c r="LNC289" s="192"/>
      <c r="LND289" s="192"/>
      <c r="LNE289" s="192"/>
      <c r="LNF289" s="192"/>
      <c r="LNG289" s="192"/>
      <c r="LNH289" s="192"/>
      <c r="LNI289" s="192"/>
      <c r="LNJ289" s="192"/>
      <c r="LNK289" s="192"/>
      <c r="LNL289" s="192"/>
      <c r="LNM289" s="192"/>
      <c r="LNN289" s="192"/>
      <c r="LNO289" s="192"/>
      <c r="LNP289" s="192"/>
      <c r="LNQ289" s="192"/>
      <c r="LNR289" s="192"/>
      <c r="LNS289" s="192"/>
      <c r="LNT289" s="192"/>
      <c r="LNU289" s="192"/>
      <c r="LNV289" s="192"/>
      <c r="LNW289" s="192"/>
      <c r="LNX289" s="192"/>
      <c r="LNY289" s="192"/>
      <c r="LNZ289" s="192"/>
      <c r="LOA289" s="192"/>
      <c r="LOB289" s="192"/>
      <c r="LOC289" s="192"/>
      <c r="LOD289" s="192"/>
      <c r="LOE289" s="192"/>
      <c r="LOF289" s="192"/>
      <c r="LOG289" s="192"/>
      <c r="LOH289" s="192"/>
      <c r="LOI289" s="192"/>
      <c r="LOJ289" s="192"/>
      <c r="LOK289" s="192"/>
      <c r="LOL289" s="192"/>
      <c r="LOM289" s="192"/>
      <c r="LON289" s="192"/>
      <c r="LOO289" s="192"/>
      <c r="LOP289" s="192"/>
      <c r="LOQ289" s="192"/>
      <c r="LOR289" s="192"/>
      <c r="LOS289" s="192"/>
      <c r="LOT289" s="192"/>
      <c r="LOU289" s="192"/>
      <c r="LOV289" s="192"/>
      <c r="LOW289" s="192"/>
      <c r="LOX289" s="192"/>
      <c r="LOY289" s="192"/>
      <c r="LOZ289" s="192"/>
      <c r="LPA289" s="192"/>
      <c r="LPB289" s="192"/>
      <c r="LPC289" s="192"/>
      <c r="LPD289" s="192"/>
      <c r="LPE289" s="192"/>
      <c r="LPF289" s="192"/>
      <c r="LPG289" s="192"/>
      <c r="LPH289" s="192"/>
      <c r="LPI289" s="192"/>
      <c r="LPJ289" s="192"/>
      <c r="LPK289" s="192"/>
      <c r="LPL289" s="192"/>
      <c r="LPM289" s="192"/>
      <c r="LPN289" s="192"/>
      <c r="LPO289" s="192"/>
      <c r="LPP289" s="192"/>
      <c r="LPQ289" s="192"/>
      <c r="LPR289" s="192"/>
      <c r="LPS289" s="192"/>
      <c r="LPT289" s="192"/>
      <c r="LPU289" s="192"/>
      <c r="LPV289" s="192"/>
      <c r="LPW289" s="192"/>
      <c r="LPX289" s="192"/>
      <c r="LPY289" s="192"/>
      <c r="LPZ289" s="192"/>
      <c r="LQA289" s="192"/>
      <c r="LQB289" s="192"/>
      <c r="LQC289" s="192"/>
      <c r="LQD289" s="192"/>
      <c r="LQE289" s="192"/>
      <c r="LQF289" s="192"/>
      <c r="LQG289" s="192"/>
      <c r="LQH289" s="192"/>
      <c r="LQI289" s="192"/>
      <c r="LQJ289" s="192"/>
      <c r="LQK289" s="192"/>
      <c r="LQL289" s="192"/>
      <c r="LQM289" s="192"/>
      <c r="LQN289" s="192"/>
      <c r="LQO289" s="192"/>
      <c r="LQP289" s="192"/>
      <c r="LQQ289" s="192"/>
      <c r="LQR289" s="192"/>
      <c r="LQS289" s="192"/>
      <c r="LQT289" s="192"/>
      <c r="LQU289" s="192"/>
      <c r="LQV289" s="192"/>
      <c r="LQW289" s="192"/>
      <c r="LQX289" s="192"/>
      <c r="LQY289" s="192"/>
      <c r="LQZ289" s="192"/>
      <c r="LRA289" s="192"/>
      <c r="LRB289" s="192"/>
      <c r="LRC289" s="192"/>
      <c r="LRD289" s="192"/>
      <c r="LRE289" s="192"/>
      <c r="LRF289" s="192"/>
      <c r="LRG289" s="192"/>
      <c r="LRH289" s="192"/>
      <c r="LRI289" s="192"/>
      <c r="LRJ289" s="192"/>
      <c r="LRK289" s="192"/>
      <c r="LRL289" s="192"/>
      <c r="LRM289" s="192"/>
      <c r="LRN289" s="192"/>
      <c r="LRO289" s="192"/>
      <c r="LRP289" s="192"/>
      <c r="LRQ289" s="192"/>
      <c r="LRR289" s="192"/>
      <c r="LRS289" s="192"/>
      <c r="LRT289" s="192"/>
      <c r="LRU289" s="192"/>
      <c r="LRV289" s="192"/>
      <c r="LRW289" s="192"/>
      <c r="LRX289" s="192"/>
      <c r="LRY289" s="192"/>
      <c r="LRZ289" s="192"/>
      <c r="LSA289" s="192"/>
      <c r="LSB289" s="192"/>
      <c r="LSC289" s="192"/>
      <c r="LSD289" s="192"/>
      <c r="LSE289" s="192"/>
      <c r="LSF289" s="192"/>
      <c r="LSG289" s="192"/>
      <c r="LSH289" s="192"/>
      <c r="LSI289" s="192"/>
      <c r="LSJ289" s="192"/>
      <c r="LSK289" s="192"/>
      <c r="LSL289" s="192"/>
      <c r="LSM289" s="192"/>
      <c r="LSN289" s="192"/>
      <c r="LSO289" s="192"/>
      <c r="LSP289" s="192"/>
      <c r="LSQ289" s="192"/>
      <c r="LSR289" s="192"/>
      <c r="LSS289" s="192"/>
      <c r="LST289" s="192"/>
      <c r="LSU289" s="192"/>
      <c r="LSV289" s="192"/>
      <c r="LSW289" s="192"/>
      <c r="LSX289" s="192"/>
      <c r="LSY289" s="192"/>
      <c r="LSZ289" s="192"/>
      <c r="LTA289" s="192"/>
      <c r="LTB289" s="192"/>
      <c r="LTC289" s="192"/>
      <c r="LTD289" s="192"/>
      <c r="LTE289" s="192"/>
      <c r="LTF289" s="192"/>
      <c r="LTG289" s="192"/>
      <c r="LTH289" s="192"/>
      <c r="LTI289" s="192"/>
      <c r="LTJ289" s="192"/>
      <c r="LTK289" s="192"/>
      <c r="LTL289" s="192"/>
      <c r="LTM289" s="192"/>
      <c r="LTN289" s="192"/>
      <c r="LTO289" s="192"/>
      <c r="LTP289" s="192"/>
      <c r="LTQ289" s="192"/>
      <c r="LTR289" s="192"/>
      <c r="LTS289" s="192"/>
      <c r="LTT289" s="192"/>
      <c r="LTU289" s="192"/>
      <c r="LTV289" s="192"/>
      <c r="LTW289" s="192"/>
      <c r="LTX289" s="192"/>
      <c r="LTY289" s="192"/>
      <c r="LTZ289" s="192"/>
      <c r="LUA289" s="192"/>
      <c r="LUB289" s="192"/>
      <c r="LUC289" s="192"/>
      <c r="LUD289" s="192"/>
      <c r="LUE289" s="192"/>
      <c r="LUF289" s="192"/>
      <c r="LUG289" s="192"/>
      <c r="LUH289" s="192"/>
      <c r="LUI289" s="192"/>
      <c r="LUJ289" s="192"/>
      <c r="LUK289" s="192"/>
      <c r="LUL289" s="192"/>
      <c r="LUM289" s="192"/>
      <c r="LUN289" s="192"/>
      <c r="LUO289" s="192"/>
      <c r="LUP289" s="192"/>
      <c r="LUQ289" s="192"/>
      <c r="LUR289" s="192"/>
      <c r="LUS289" s="192"/>
      <c r="LUT289" s="192"/>
      <c r="LUU289" s="192"/>
      <c r="LUV289" s="192"/>
      <c r="LUW289" s="192"/>
      <c r="LUX289" s="192"/>
      <c r="LUY289" s="192"/>
      <c r="LUZ289" s="192"/>
      <c r="LVA289" s="192"/>
      <c r="LVB289" s="192"/>
      <c r="LVC289" s="192"/>
      <c r="LVD289" s="192"/>
      <c r="LVE289" s="192"/>
      <c r="LVF289" s="192"/>
      <c r="LVG289" s="192"/>
      <c r="LVH289" s="192"/>
      <c r="LVI289" s="192"/>
      <c r="LVJ289" s="192"/>
      <c r="LVK289" s="192"/>
      <c r="LVL289" s="192"/>
      <c r="LVM289" s="192"/>
      <c r="LVN289" s="192"/>
      <c r="LVO289" s="192"/>
      <c r="LVP289" s="192"/>
      <c r="LVQ289" s="192"/>
      <c r="LVR289" s="192"/>
      <c r="LVS289" s="192"/>
      <c r="LVT289" s="192"/>
      <c r="LVU289" s="192"/>
      <c r="LVV289" s="192"/>
      <c r="LVW289" s="192"/>
      <c r="LVX289" s="192"/>
      <c r="LVY289" s="192"/>
      <c r="LVZ289" s="192"/>
      <c r="LWA289" s="192"/>
      <c r="LWB289" s="192"/>
      <c r="LWC289" s="192"/>
      <c r="LWD289" s="192"/>
      <c r="LWE289" s="192"/>
      <c r="LWF289" s="192"/>
      <c r="LWG289" s="192"/>
      <c r="LWH289" s="192"/>
      <c r="LWI289" s="192"/>
      <c r="LWJ289" s="192"/>
      <c r="LWK289" s="192"/>
      <c r="LWL289" s="192"/>
      <c r="LWM289" s="192"/>
      <c r="LWN289" s="192"/>
      <c r="LWO289" s="192"/>
      <c r="LWP289" s="192"/>
      <c r="LWQ289" s="192"/>
      <c r="LWR289" s="192"/>
      <c r="LWS289" s="192"/>
      <c r="LWT289" s="192"/>
      <c r="LWU289" s="192"/>
      <c r="LWV289" s="192"/>
      <c r="LWW289" s="192"/>
      <c r="LWX289" s="192"/>
      <c r="LWY289" s="192"/>
      <c r="LWZ289" s="192"/>
      <c r="LXA289" s="192"/>
      <c r="LXB289" s="192"/>
      <c r="LXC289" s="192"/>
      <c r="LXD289" s="192"/>
      <c r="LXE289" s="192"/>
      <c r="LXF289" s="192"/>
      <c r="LXG289" s="192"/>
      <c r="LXH289" s="192"/>
      <c r="LXI289" s="192"/>
      <c r="LXJ289" s="192"/>
      <c r="LXK289" s="192"/>
      <c r="LXL289" s="192"/>
      <c r="LXM289" s="192"/>
      <c r="LXN289" s="192"/>
      <c r="LXO289" s="192"/>
      <c r="LXP289" s="192"/>
      <c r="LXQ289" s="192"/>
      <c r="LXR289" s="192"/>
      <c r="LXS289" s="192"/>
      <c r="LXT289" s="192"/>
      <c r="LXU289" s="192"/>
      <c r="LXV289" s="192"/>
      <c r="LXW289" s="192"/>
      <c r="LXX289" s="192"/>
      <c r="LXY289" s="192"/>
      <c r="LXZ289" s="192"/>
      <c r="LYA289" s="192"/>
      <c r="LYB289" s="192"/>
      <c r="LYC289" s="192"/>
      <c r="LYD289" s="192"/>
      <c r="LYE289" s="192"/>
      <c r="LYF289" s="192"/>
      <c r="LYG289" s="192"/>
      <c r="LYH289" s="192"/>
      <c r="LYI289" s="192"/>
      <c r="LYJ289" s="192"/>
      <c r="LYK289" s="192"/>
      <c r="LYL289" s="192"/>
      <c r="LYM289" s="192"/>
      <c r="LYN289" s="192"/>
      <c r="LYO289" s="192"/>
      <c r="LYP289" s="192"/>
      <c r="LYQ289" s="192"/>
      <c r="LYR289" s="192"/>
      <c r="LYS289" s="192"/>
      <c r="LYT289" s="192"/>
      <c r="LYU289" s="192"/>
      <c r="LYV289" s="192"/>
      <c r="LYW289" s="192"/>
      <c r="LYX289" s="192"/>
      <c r="LYY289" s="192"/>
      <c r="LYZ289" s="192"/>
      <c r="LZA289" s="192"/>
      <c r="LZB289" s="192"/>
      <c r="LZC289" s="192"/>
      <c r="LZD289" s="192"/>
      <c r="LZE289" s="192"/>
      <c r="LZF289" s="192"/>
      <c r="LZG289" s="192"/>
      <c r="LZH289" s="192"/>
      <c r="LZI289" s="192"/>
      <c r="LZJ289" s="192"/>
      <c r="LZK289" s="192"/>
      <c r="LZL289" s="192"/>
      <c r="LZM289" s="192"/>
      <c r="LZN289" s="192"/>
      <c r="LZO289" s="192"/>
      <c r="LZP289" s="192"/>
      <c r="LZQ289" s="192"/>
      <c r="LZR289" s="192"/>
      <c r="LZS289" s="192"/>
      <c r="LZT289" s="192"/>
      <c r="LZU289" s="192"/>
      <c r="LZV289" s="192"/>
      <c r="LZW289" s="192"/>
      <c r="LZX289" s="192"/>
      <c r="LZY289" s="192"/>
      <c r="LZZ289" s="192"/>
      <c r="MAA289" s="192"/>
      <c r="MAB289" s="192"/>
      <c r="MAC289" s="192"/>
      <c r="MAD289" s="192"/>
      <c r="MAE289" s="192"/>
      <c r="MAF289" s="192"/>
      <c r="MAG289" s="192"/>
      <c r="MAH289" s="192"/>
      <c r="MAI289" s="192"/>
      <c r="MAJ289" s="192"/>
      <c r="MAK289" s="192"/>
      <c r="MAL289" s="192"/>
      <c r="MAM289" s="192"/>
      <c r="MAN289" s="192"/>
      <c r="MAO289" s="192"/>
      <c r="MAP289" s="192"/>
      <c r="MAQ289" s="192"/>
      <c r="MAR289" s="192"/>
      <c r="MAS289" s="192"/>
      <c r="MAT289" s="192"/>
      <c r="MAU289" s="192"/>
      <c r="MAV289" s="192"/>
      <c r="MAW289" s="192"/>
      <c r="MAX289" s="192"/>
      <c r="MAY289" s="192"/>
      <c r="MAZ289" s="192"/>
      <c r="MBA289" s="192"/>
      <c r="MBB289" s="192"/>
      <c r="MBC289" s="192"/>
      <c r="MBD289" s="192"/>
      <c r="MBE289" s="192"/>
      <c r="MBF289" s="192"/>
      <c r="MBG289" s="192"/>
      <c r="MBH289" s="192"/>
      <c r="MBI289" s="192"/>
      <c r="MBJ289" s="192"/>
      <c r="MBK289" s="192"/>
      <c r="MBL289" s="192"/>
      <c r="MBM289" s="192"/>
      <c r="MBN289" s="192"/>
      <c r="MBO289" s="192"/>
      <c r="MBP289" s="192"/>
      <c r="MBQ289" s="192"/>
      <c r="MBR289" s="192"/>
      <c r="MBS289" s="192"/>
      <c r="MBT289" s="192"/>
      <c r="MBU289" s="192"/>
      <c r="MBV289" s="192"/>
      <c r="MBW289" s="192"/>
      <c r="MBX289" s="192"/>
      <c r="MBY289" s="192"/>
      <c r="MBZ289" s="192"/>
      <c r="MCA289" s="192"/>
      <c r="MCB289" s="192"/>
      <c r="MCC289" s="192"/>
      <c r="MCD289" s="192"/>
      <c r="MCE289" s="192"/>
      <c r="MCF289" s="192"/>
      <c r="MCG289" s="192"/>
      <c r="MCH289" s="192"/>
      <c r="MCI289" s="192"/>
      <c r="MCJ289" s="192"/>
      <c r="MCK289" s="192"/>
      <c r="MCL289" s="192"/>
      <c r="MCM289" s="192"/>
      <c r="MCN289" s="192"/>
      <c r="MCO289" s="192"/>
      <c r="MCP289" s="192"/>
      <c r="MCQ289" s="192"/>
      <c r="MCR289" s="192"/>
      <c r="MCS289" s="192"/>
      <c r="MCT289" s="192"/>
      <c r="MCU289" s="192"/>
      <c r="MCV289" s="192"/>
      <c r="MCW289" s="192"/>
      <c r="MCX289" s="192"/>
      <c r="MCY289" s="192"/>
      <c r="MCZ289" s="192"/>
      <c r="MDA289" s="192"/>
      <c r="MDB289" s="192"/>
      <c r="MDC289" s="192"/>
      <c r="MDD289" s="192"/>
      <c r="MDE289" s="192"/>
      <c r="MDF289" s="192"/>
      <c r="MDG289" s="192"/>
      <c r="MDH289" s="192"/>
      <c r="MDI289" s="192"/>
      <c r="MDJ289" s="192"/>
      <c r="MDK289" s="192"/>
      <c r="MDL289" s="192"/>
      <c r="MDM289" s="192"/>
      <c r="MDN289" s="192"/>
      <c r="MDO289" s="192"/>
      <c r="MDP289" s="192"/>
      <c r="MDQ289" s="192"/>
      <c r="MDR289" s="192"/>
      <c r="MDS289" s="192"/>
      <c r="MDT289" s="192"/>
      <c r="MDU289" s="192"/>
      <c r="MDV289" s="192"/>
      <c r="MDW289" s="192"/>
      <c r="MDX289" s="192"/>
      <c r="MDY289" s="192"/>
      <c r="MDZ289" s="192"/>
      <c r="MEA289" s="192"/>
      <c r="MEB289" s="192"/>
      <c r="MEC289" s="192"/>
      <c r="MED289" s="192"/>
      <c r="MEE289" s="192"/>
      <c r="MEF289" s="192"/>
      <c r="MEG289" s="192"/>
      <c r="MEH289" s="192"/>
      <c r="MEI289" s="192"/>
      <c r="MEJ289" s="192"/>
      <c r="MEK289" s="192"/>
      <c r="MEL289" s="192"/>
      <c r="MEM289" s="192"/>
      <c r="MEN289" s="192"/>
      <c r="MEO289" s="192"/>
      <c r="MEP289" s="192"/>
      <c r="MEQ289" s="192"/>
      <c r="MER289" s="192"/>
      <c r="MES289" s="192"/>
      <c r="MET289" s="192"/>
      <c r="MEU289" s="192"/>
      <c r="MEV289" s="192"/>
      <c r="MEW289" s="192"/>
      <c r="MEX289" s="192"/>
      <c r="MEY289" s="192"/>
      <c r="MEZ289" s="192"/>
      <c r="MFA289" s="192"/>
      <c r="MFB289" s="192"/>
      <c r="MFC289" s="192"/>
      <c r="MFD289" s="192"/>
      <c r="MFE289" s="192"/>
      <c r="MFF289" s="192"/>
      <c r="MFG289" s="192"/>
      <c r="MFH289" s="192"/>
      <c r="MFI289" s="192"/>
      <c r="MFJ289" s="192"/>
      <c r="MFK289" s="192"/>
      <c r="MFL289" s="192"/>
      <c r="MFM289" s="192"/>
      <c r="MFN289" s="192"/>
      <c r="MFO289" s="192"/>
      <c r="MFP289" s="192"/>
      <c r="MFQ289" s="192"/>
      <c r="MFR289" s="192"/>
      <c r="MFS289" s="192"/>
      <c r="MFT289" s="192"/>
      <c r="MFU289" s="192"/>
      <c r="MFV289" s="192"/>
      <c r="MFW289" s="192"/>
      <c r="MFX289" s="192"/>
      <c r="MFY289" s="192"/>
      <c r="MFZ289" s="192"/>
      <c r="MGA289" s="192"/>
      <c r="MGB289" s="192"/>
      <c r="MGC289" s="192"/>
      <c r="MGD289" s="192"/>
      <c r="MGE289" s="192"/>
      <c r="MGF289" s="192"/>
      <c r="MGG289" s="192"/>
      <c r="MGH289" s="192"/>
      <c r="MGI289" s="192"/>
      <c r="MGJ289" s="192"/>
      <c r="MGK289" s="192"/>
      <c r="MGL289" s="192"/>
      <c r="MGM289" s="192"/>
      <c r="MGN289" s="192"/>
      <c r="MGO289" s="192"/>
      <c r="MGP289" s="192"/>
      <c r="MGQ289" s="192"/>
      <c r="MGR289" s="192"/>
      <c r="MGS289" s="192"/>
      <c r="MGT289" s="192"/>
      <c r="MGU289" s="192"/>
      <c r="MGV289" s="192"/>
      <c r="MGW289" s="192"/>
      <c r="MGX289" s="192"/>
      <c r="MGY289" s="192"/>
      <c r="MGZ289" s="192"/>
      <c r="MHA289" s="192"/>
      <c r="MHB289" s="192"/>
      <c r="MHC289" s="192"/>
      <c r="MHD289" s="192"/>
      <c r="MHE289" s="192"/>
      <c r="MHF289" s="192"/>
      <c r="MHG289" s="192"/>
      <c r="MHH289" s="192"/>
      <c r="MHI289" s="192"/>
      <c r="MHJ289" s="192"/>
      <c r="MHK289" s="192"/>
      <c r="MHL289" s="192"/>
      <c r="MHM289" s="192"/>
      <c r="MHN289" s="192"/>
      <c r="MHO289" s="192"/>
      <c r="MHP289" s="192"/>
      <c r="MHQ289" s="192"/>
      <c r="MHR289" s="192"/>
      <c r="MHS289" s="192"/>
      <c r="MHT289" s="192"/>
      <c r="MHU289" s="192"/>
      <c r="MHV289" s="192"/>
      <c r="MHW289" s="192"/>
      <c r="MHX289" s="192"/>
      <c r="MHY289" s="192"/>
      <c r="MHZ289" s="192"/>
      <c r="MIA289" s="192"/>
      <c r="MIB289" s="192"/>
      <c r="MIC289" s="192"/>
      <c r="MID289" s="192"/>
      <c r="MIE289" s="192"/>
      <c r="MIF289" s="192"/>
      <c r="MIG289" s="192"/>
      <c r="MIH289" s="192"/>
      <c r="MII289" s="192"/>
      <c r="MIJ289" s="192"/>
      <c r="MIK289" s="192"/>
      <c r="MIL289" s="192"/>
      <c r="MIM289" s="192"/>
      <c r="MIN289" s="192"/>
      <c r="MIO289" s="192"/>
      <c r="MIP289" s="192"/>
      <c r="MIQ289" s="192"/>
      <c r="MIR289" s="192"/>
      <c r="MIS289" s="192"/>
      <c r="MIT289" s="192"/>
      <c r="MIU289" s="192"/>
      <c r="MIV289" s="192"/>
      <c r="MIW289" s="192"/>
      <c r="MIX289" s="192"/>
      <c r="MIY289" s="192"/>
      <c r="MIZ289" s="192"/>
      <c r="MJA289" s="192"/>
      <c r="MJB289" s="192"/>
      <c r="MJC289" s="192"/>
      <c r="MJD289" s="192"/>
      <c r="MJE289" s="192"/>
      <c r="MJF289" s="192"/>
      <c r="MJG289" s="192"/>
      <c r="MJH289" s="192"/>
      <c r="MJI289" s="192"/>
      <c r="MJJ289" s="192"/>
      <c r="MJK289" s="192"/>
      <c r="MJL289" s="192"/>
      <c r="MJM289" s="192"/>
      <c r="MJN289" s="192"/>
      <c r="MJO289" s="192"/>
      <c r="MJP289" s="192"/>
      <c r="MJQ289" s="192"/>
      <c r="MJR289" s="192"/>
      <c r="MJS289" s="192"/>
      <c r="MJT289" s="192"/>
      <c r="MJU289" s="192"/>
      <c r="MJV289" s="192"/>
      <c r="MJW289" s="192"/>
      <c r="MJX289" s="192"/>
      <c r="MJY289" s="192"/>
      <c r="MJZ289" s="192"/>
      <c r="MKA289" s="192"/>
      <c r="MKB289" s="192"/>
      <c r="MKC289" s="192"/>
      <c r="MKD289" s="192"/>
      <c r="MKE289" s="192"/>
      <c r="MKF289" s="192"/>
      <c r="MKG289" s="192"/>
      <c r="MKH289" s="192"/>
      <c r="MKI289" s="192"/>
      <c r="MKJ289" s="192"/>
      <c r="MKK289" s="192"/>
      <c r="MKL289" s="192"/>
      <c r="MKM289" s="192"/>
      <c r="MKN289" s="192"/>
      <c r="MKO289" s="192"/>
      <c r="MKP289" s="192"/>
      <c r="MKQ289" s="192"/>
      <c r="MKR289" s="192"/>
      <c r="MKS289" s="192"/>
      <c r="MKT289" s="192"/>
      <c r="MKU289" s="192"/>
      <c r="MKV289" s="192"/>
      <c r="MKW289" s="192"/>
      <c r="MKX289" s="192"/>
      <c r="MKY289" s="192"/>
      <c r="MKZ289" s="192"/>
      <c r="MLA289" s="192"/>
      <c r="MLB289" s="192"/>
      <c r="MLC289" s="192"/>
      <c r="MLD289" s="192"/>
      <c r="MLE289" s="192"/>
      <c r="MLF289" s="192"/>
      <c r="MLG289" s="192"/>
      <c r="MLH289" s="192"/>
      <c r="MLI289" s="192"/>
      <c r="MLJ289" s="192"/>
      <c r="MLK289" s="192"/>
      <c r="MLL289" s="192"/>
      <c r="MLM289" s="192"/>
      <c r="MLN289" s="192"/>
      <c r="MLO289" s="192"/>
      <c r="MLP289" s="192"/>
      <c r="MLQ289" s="192"/>
      <c r="MLR289" s="192"/>
      <c r="MLS289" s="192"/>
      <c r="MLT289" s="192"/>
      <c r="MLU289" s="192"/>
      <c r="MLV289" s="192"/>
      <c r="MLW289" s="192"/>
      <c r="MLX289" s="192"/>
      <c r="MLY289" s="192"/>
      <c r="MLZ289" s="192"/>
      <c r="MMA289" s="192"/>
      <c r="MMB289" s="192"/>
      <c r="MMC289" s="192"/>
      <c r="MMD289" s="192"/>
      <c r="MME289" s="192"/>
      <c r="MMF289" s="192"/>
      <c r="MMG289" s="192"/>
      <c r="MMH289" s="192"/>
      <c r="MMI289" s="192"/>
      <c r="MMJ289" s="192"/>
      <c r="MMK289" s="192"/>
      <c r="MML289" s="192"/>
      <c r="MMM289" s="192"/>
      <c r="MMN289" s="192"/>
      <c r="MMO289" s="192"/>
      <c r="MMP289" s="192"/>
      <c r="MMQ289" s="192"/>
      <c r="MMR289" s="192"/>
      <c r="MMS289" s="192"/>
      <c r="MMT289" s="192"/>
      <c r="MMU289" s="192"/>
      <c r="MMV289" s="192"/>
      <c r="MMW289" s="192"/>
      <c r="MMX289" s="192"/>
      <c r="MMY289" s="192"/>
      <c r="MMZ289" s="192"/>
      <c r="MNA289" s="192"/>
      <c r="MNB289" s="192"/>
      <c r="MNC289" s="192"/>
      <c r="MND289" s="192"/>
      <c r="MNE289" s="192"/>
      <c r="MNF289" s="192"/>
      <c r="MNG289" s="192"/>
      <c r="MNH289" s="192"/>
      <c r="MNI289" s="192"/>
      <c r="MNJ289" s="192"/>
      <c r="MNK289" s="192"/>
      <c r="MNL289" s="192"/>
      <c r="MNM289" s="192"/>
      <c r="MNN289" s="192"/>
      <c r="MNO289" s="192"/>
      <c r="MNP289" s="192"/>
      <c r="MNQ289" s="192"/>
      <c r="MNR289" s="192"/>
      <c r="MNS289" s="192"/>
      <c r="MNT289" s="192"/>
      <c r="MNU289" s="192"/>
      <c r="MNV289" s="192"/>
      <c r="MNW289" s="192"/>
      <c r="MNX289" s="192"/>
      <c r="MNY289" s="192"/>
      <c r="MNZ289" s="192"/>
      <c r="MOA289" s="192"/>
      <c r="MOB289" s="192"/>
      <c r="MOC289" s="192"/>
      <c r="MOD289" s="192"/>
      <c r="MOE289" s="192"/>
      <c r="MOF289" s="192"/>
      <c r="MOG289" s="192"/>
      <c r="MOH289" s="192"/>
      <c r="MOI289" s="192"/>
      <c r="MOJ289" s="192"/>
      <c r="MOK289" s="192"/>
      <c r="MOL289" s="192"/>
      <c r="MOM289" s="192"/>
      <c r="MON289" s="192"/>
      <c r="MOO289" s="192"/>
      <c r="MOP289" s="192"/>
      <c r="MOQ289" s="192"/>
      <c r="MOR289" s="192"/>
      <c r="MOS289" s="192"/>
      <c r="MOT289" s="192"/>
      <c r="MOU289" s="192"/>
      <c r="MOV289" s="192"/>
      <c r="MOW289" s="192"/>
      <c r="MOX289" s="192"/>
      <c r="MOY289" s="192"/>
      <c r="MOZ289" s="192"/>
      <c r="MPA289" s="192"/>
      <c r="MPB289" s="192"/>
      <c r="MPC289" s="192"/>
      <c r="MPD289" s="192"/>
      <c r="MPE289" s="192"/>
      <c r="MPF289" s="192"/>
      <c r="MPG289" s="192"/>
      <c r="MPH289" s="192"/>
      <c r="MPI289" s="192"/>
      <c r="MPJ289" s="192"/>
      <c r="MPK289" s="192"/>
      <c r="MPL289" s="192"/>
      <c r="MPM289" s="192"/>
      <c r="MPN289" s="192"/>
      <c r="MPO289" s="192"/>
      <c r="MPP289" s="192"/>
      <c r="MPQ289" s="192"/>
      <c r="MPR289" s="192"/>
      <c r="MPS289" s="192"/>
      <c r="MPT289" s="192"/>
      <c r="MPU289" s="192"/>
      <c r="MPV289" s="192"/>
      <c r="MPW289" s="192"/>
      <c r="MPX289" s="192"/>
      <c r="MPY289" s="192"/>
      <c r="MPZ289" s="192"/>
      <c r="MQA289" s="192"/>
      <c r="MQB289" s="192"/>
      <c r="MQC289" s="192"/>
      <c r="MQD289" s="192"/>
      <c r="MQE289" s="192"/>
      <c r="MQF289" s="192"/>
      <c r="MQG289" s="192"/>
      <c r="MQH289" s="192"/>
      <c r="MQI289" s="192"/>
      <c r="MQJ289" s="192"/>
      <c r="MQK289" s="192"/>
      <c r="MQL289" s="192"/>
      <c r="MQM289" s="192"/>
      <c r="MQN289" s="192"/>
      <c r="MQO289" s="192"/>
      <c r="MQP289" s="192"/>
      <c r="MQQ289" s="192"/>
      <c r="MQR289" s="192"/>
      <c r="MQS289" s="192"/>
      <c r="MQT289" s="192"/>
      <c r="MQU289" s="192"/>
      <c r="MQV289" s="192"/>
      <c r="MQW289" s="192"/>
      <c r="MQX289" s="192"/>
      <c r="MQY289" s="192"/>
      <c r="MQZ289" s="192"/>
      <c r="MRA289" s="192"/>
      <c r="MRB289" s="192"/>
      <c r="MRC289" s="192"/>
      <c r="MRD289" s="192"/>
      <c r="MRE289" s="192"/>
      <c r="MRF289" s="192"/>
      <c r="MRG289" s="192"/>
      <c r="MRH289" s="192"/>
      <c r="MRI289" s="192"/>
      <c r="MRJ289" s="192"/>
      <c r="MRK289" s="192"/>
      <c r="MRL289" s="192"/>
      <c r="MRM289" s="192"/>
      <c r="MRN289" s="192"/>
      <c r="MRO289" s="192"/>
      <c r="MRP289" s="192"/>
      <c r="MRQ289" s="192"/>
      <c r="MRR289" s="192"/>
      <c r="MRS289" s="192"/>
      <c r="MRT289" s="192"/>
      <c r="MRU289" s="192"/>
      <c r="MRV289" s="192"/>
      <c r="MRW289" s="192"/>
      <c r="MRX289" s="192"/>
      <c r="MRY289" s="192"/>
      <c r="MRZ289" s="192"/>
      <c r="MSA289" s="192"/>
      <c r="MSB289" s="192"/>
      <c r="MSC289" s="192"/>
      <c r="MSD289" s="192"/>
      <c r="MSE289" s="192"/>
      <c r="MSF289" s="192"/>
      <c r="MSG289" s="192"/>
      <c r="MSH289" s="192"/>
      <c r="MSI289" s="192"/>
      <c r="MSJ289" s="192"/>
      <c r="MSK289" s="192"/>
      <c r="MSL289" s="192"/>
      <c r="MSM289" s="192"/>
      <c r="MSN289" s="192"/>
      <c r="MSO289" s="192"/>
      <c r="MSP289" s="192"/>
      <c r="MSQ289" s="192"/>
      <c r="MSR289" s="192"/>
      <c r="MSS289" s="192"/>
      <c r="MST289" s="192"/>
      <c r="MSU289" s="192"/>
      <c r="MSV289" s="192"/>
      <c r="MSW289" s="192"/>
      <c r="MSX289" s="192"/>
      <c r="MSY289" s="192"/>
      <c r="MSZ289" s="192"/>
      <c r="MTA289" s="192"/>
      <c r="MTB289" s="192"/>
      <c r="MTC289" s="192"/>
      <c r="MTD289" s="192"/>
      <c r="MTE289" s="192"/>
      <c r="MTF289" s="192"/>
      <c r="MTG289" s="192"/>
      <c r="MTH289" s="192"/>
      <c r="MTI289" s="192"/>
      <c r="MTJ289" s="192"/>
      <c r="MTK289" s="192"/>
      <c r="MTL289" s="192"/>
      <c r="MTM289" s="192"/>
      <c r="MTN289" s="192"/>
      <c r="MTO289" s="192"/>
      <c r="MTP289" s="192"/>
      <c r="MTQ289" s="192"/>
      <c r="MTR289" s="192"/>
      <c r="MTS289" s="192"/>
      <c r="MTT289" s="192"/>
      <c r="MTU289" s="192"/>
      <c r="MTV289" s="192"/>
      <c r="MTW289" s="192"/>
      <c r="MTX289" s="192"/>
      <c r="MTY289" s="192"/>
      <c r="MTZ289" s="192"/>
      <c r="MUA289" s="192"/>
      <c r="MUB289" s="192"/>
      <c r="MUC289" s="192"/>
      <c r="MUD289" s="192"/>
      <c r="MUE289" s="192"/>
      <c r="MUF289" s="192"/>
      <c r="MUG289" s="192"/>
      <c r="MUH289" s="192"/>
      <c r="MUI289" s="192"/>
      <c r="MUJ289" s="192"/>
      <c r="MUK289" s="192"/>
      <c r="MUL289" s="192"/>
      <c r="MUM289" s="192"/>
      <c r="MUN289" s="192"/>
      <c r="MUO289" s="192"/>
      <c r="MUP289" s="192"/>
      <c r="MUQ289" s="192"/>
      <c r="MUR289" s="192"/>
      <c r="MUS289" s="192"/>
      <c r="MUT289" s="192"/>
      <c r="MUU289" s="192"/>
      <c r="MUV289" s="192"/>
      <c r="MUW289" s="192"/>
      <c r="MUX289" s="192"/>
      <c r="MUY289" s="192"/>
      <c r="MUZ289" s="192"/>
      <c r="MVA289" s="192"/>
      <c r="MVB289" s="192"/>
      <c r="MVC289" s="192"/>
      <c r="MVD289" s="192"/>
      <c r="MVE289" s="192"/>
      <c r="MVF289" s="192"/>
      <c r="MVG289" s="192"/>
      <c r="MVH289" s="192"/>
      <c r="MVI289" s="192"/>
      <c r="MVJ289" s="192"/>
      <c r="MVK289" s="192"/>
      <c r="MVL289" s="192"/>
      <c r="MVM289" s="192"/>
      <c r="MVN289" s="192"/>
      <c r="MVO289" s="192"/>
      <c r="MVP289" s="192"/>
      <c r="MVQ289" s="192"/>
      <c r="MVR289" s="192"/>
      <c r="MVS289" s="192"/>
      <c r="MVT289" s="192"/>
      <c r="MVU289" s="192"/>
      <c r="MVV289" s="192"/>
      <c r="MVW289" s="192"/>
      <c r="MVX289" s="192"/>
      <c r="MVY289" s="192"/>
      <c r="MVZ289" s="192"/>
      <c r="MWA289" s="192"/>
      <c r="MWB289" s="192"/>
      <c r="MWC289" s="192"/>
      <c r="MWD289" s="192"/>
      <c r="MWE289" s="192"/>
      <c r="MWF289" s="192"/>
      <c r="MWG289" s="192"/>
      <c r="MWH289" s="192"/>
      <c r="MWI289" s="192"/>
      <c r="MWJ289" s="192"/>
      <c r="MWK289" s="192"/>
      <c r="MWL289" s="192"/>
      <c r="MWM289" s="192"/>
      <c r="MWN289" s="192"/>
      <c r="MWO289" s="192"/>
      <c r="MWP289" s="192"/>
      <c r="MWQ289" s="192"/>
      <c r="MWR289" s="192"/>
      <c r="MWS289" s="192"/>
      <c r="MWT289" s="192"/>
      <c r="MWU289" s="192"/>
      <c r="MWV289" s="192"/>
      <c r="MWW289" s="192"/>
      <c r="MWX289" s="192"/>
      <c r="MWY289" s="192"/>
      <c r="MWZ289" s="192"/>
      <c r="MXA289" s="192"/>
      <c r="MXB289" s="192"/>
      <c r="MXC289" s="192"/>
      <c r="MXD289" s="192"/>
      <c r="MXE289" s="192"/>
      <c r="MXF289" s="192"/>
      <c r="MXG289" s="192"/>
      <c r="MXH289" s="192"/>
      <c r="MXI289" s="192"/>
      <c r="MXJ289" s="192"/>
      <c r="MXK289" s="192"/>
      <c r="MXL289" s="192"/>
      <c r="MXM289" s="192"/>
      <c r="MXN289" s="192"/>
      <c r="MXO289" s="192"/>
      <c r="MXP289" s="192"/>
      <c r="MXQ289" s="192"/>
      <c r="MXR289" s="192"/>
      <c r="MXS289" s="192"/>
      <c r="MXT289" s="192"/>
      <c r="MXU289" s="192"/>
      <c r="MXV289" s="192"/>
      <c r="MXW289" s="192"/>
      <c r="MXX289" s="192"/>
      <c r="MXY289" s="192"/>
      <c r="MXZ289" s="192"/>
      <c r="MYA289" s="192"/>
      <c r="MYB289" s="192"/>
      <c r="MYC289" s="192"/>
      <c r="MYD289" s="192"/>
      <c r="MYE289" s="192"/>
      <c r="MYF289" s="192"/>
      <c r="MYG289" s="192"/>
      <c r="MYH289" s="192"/>
      <c r="MYI289" s="192"/>
      <c r="MYJ289" s="192"/>
      <c r="MYK289" s="192"/>
      <c r="MYL289" s="192"/>
      <c r="MYM289" s="192"/>
      <c r="MYN289" s="192"/>
      <c r="MYO289" s="192"/>
      <c r="MYP289" s="192"/>
      <c r="MYQ289" s="192"/>
      <c r="MYR289" s="192"/>
      <c r="MYS289" s="192"/>
      <c r="MYT289" s="192"/>
      <c r="MYU289" s="192"/>
      <c r="MYV289" s="192"/>
      <c r="MYW289" s="192"/>
      <c r="MYX289" s="192"/>
      <c r="MYY289" s="192"/>
      <c r="MYZ289" s="192"/>
      <c r="MZA289" s="192"/>
      <c r="MZB289" s="192"/>
      <c r="MZC289" s="192"/>
      <c r="MZD289" s="192"/>
      <c r="MZE289" s="192"/>
      <c r="MZF289" s="192"/>
      <c r="MZG289" s="192"/>
      <c r="MZH289" s="192"/>
      <c r="MZI289" s="192"/>
      <c r="MZJ289" s="192"/>
      <c r="MZK289" s="192"/>
      <c r="MZL289" s="192"/>
      <c r="MZM289" s="192"/>
      <c r="MZN289" s="192"/>
      <c r="MZO289" s="192"/>
      <c r="MZP289" s="192"/>
      <c r="MZQ289" s="192"/>
      <c r="MZR289" s="192"/>
      <c r="MZS289" s="192"/>
      <c r="MZT289" s="192"/>
      <c r="MZU289" s="192"/>
      <c r="MZV289" s="192"/>
      <c r="MZW289" s="192"/>
      <c r="MZX289" s="192"/>
      <c r="MZY289" s="192"/>
      <c r="MZZ289" s="192"/>
      <c r="NAA289" s="192"/>
      <c r="NAB289" s="192"/>
      <c r="NAC289" s="192"/>
      <c r="NAD289" s="192"/>
      <c r="NAE289" s="192"/>
      <c r="NAF289" s="192"/>
      <c r="NAG289" s="192"/>
      <c r="NAH289" s="192"/>
      <c r="NAI289" s="192"/>
      <c r="NAJ289" s="192"/>
      <c r="NAK289" s="192"/>
      <c r="NAL289" s="192"/>
      <c r="NAM289" s="192"/>
      <c r="NAN289" s="192"/>
      <c r="NAO289" s="192"/>
      <c r="NAP289" s="192"/>
      <c r="NAQ289" s="192"/>
      <c r="NAR289" s="192"/>
      <c r="NAS289" s="192"/>
      <c r="NAT289" s="192"/>
      <c r="NAU289" s="192"/>
      <c r="NAV289" s="192"/>
      <c r="NAW289" s="192"/>
      <c r="NAX289" s="192"/>
      <c r="NAY289" s="192"/>
      <c r="NAZ289" s="192"/>
      <c r="NBA289" s="192"/>
      <c r="NBB289" s="192"/>
      <c r="NBC289" s="192"/>
      <c r="NBD289" s="192"/>
      <c r="NBE289" s="192"/>
      <c r="NBF289" s="192"/>
      <c r="NBG289" s="192"/>
      <c r="NBH289" s="192"/>
      <c r="NBI289" s="192"/>
      <c r="NBJ289" s="192"/>
      <c r="NBK289" s="192"/>
      <c r="NBL289" s="192"/>
      <c r="NBM289" s="192"/>
      <c r="NBN289" s="192"/>
      <c r="NBO289" s="192"/>
      <c r="NBP289" s="192"/>
      <c r="NBQ289" s="192"/>
      <c r="NBR289" s="192"/>
      <c r="NBS289" s="192"/>
      <c r="NBT289" s="192"/>
      <c r="NBU289" s="192"/>
      <c r="NBV289" s="192"/>
      <c r="NBW289" s="192"/>
      <c r="NBX289" s="192"/>
      <c r="NBY289" s="192"/>
      <c r="NBZ289" s="192"/>
      <c r="NCA289" s="192"/>
      <c r="NCB289" s="192"/>
      <c r="NCC289" s="192"/>
      <c r="NCD289" s="192"/>
      <c r="NCE289" s="192"/>
      <c r="NCF289" s="192"/>
      <c r="NCG289" s="192"/>
      <c r="NCH289" s="192"/>
      <c r="NCI289" s="192"/>
      <c r="NCJ289" s="192"/>
      <c r="NCK289" s="192"/>
      <c r="NCL289" s="192"/>
      <c r="NCM289" s="192"/>
      <c r="NCN289" s="192"/>
      <c r="NCO289" s="192"/>
      <c r="NCP289" s="192"/>
      <c r="NCQ289" s="192"/>
      <c r="NCR289" s="192"/>
      <c r="NCS289" s="192"/>
      <c r="NCT289" s="192"/>
      <c r="NCU289" s="192"/>
      <c r="NCV289" s="192"/>
      <c r="NCW289" s="192"/>
      <c r="NCX289" s="192"/>
      <c r="NCY289" s="192"/>
      <c r="NCZ289" s="192"/>
      <c r="NDA289" s="192"/>
      <c r="NDB289" s="192"/>
      <c r="NDC289" s="192"/>
      <c r="NDD289" s="192"/>
      <c r="NDE289" s="192"/>
      <c r="NDF289" s="192"/>
      <c r="NDG289" s="192"/>
      <c r="NDH289" s="192"/>
      <c r="NDI289" s="192"/>
      <c r="NDJ289" s="192"/>
      <c r="NDK289" s="192"/>
      <c r="NDL289" s="192"/>
      <c r="NDM289" s="192"/>
      <c r="NDN289" s="192"/>
      <c r="NDO289" s="192"/>
      <c r="NDP289" s="192"/>
      <c r="NDQ289" s="192"/>
      <c r="NDR289" s="192"/>
      <c r="NDS289" s="192"/>
      <c r="NDT289" s="192"/>
      <c r="NDU289" s="192"/>
      <c r="NDV289" s="192"/>
      <c r="NDW289" s="192"/>
      <c r="NDX289" s="192"/>
      <c r="NDY289" s="192"/>
      <c r="NDZ289" s="192"/>
      <c r="NEA289" s="192"/>
      <c r="NEB289" s="192"/>
      <c r="NEC289" s="192"/>
      <c r="NED289" s="192"/>
      <c r="NEE289" s="192"/>
      <c r="NEF289" s="192"/>
      <c r="NEG289" s="192"/>
      <c r="NEH289" s="192"/>
      <c r="NEI289" s="192"/>
      <c r="NEJ289" s="192"/>
      <c r="NEK289" s="192"/>
      <c r="NEL289" s="192"/>
      <c r="NEM289" s="192"/>
      <c r="NEN289" s="192"/>
      <c r="NEO289" s="192"/>
      <c r="NEP289" s="192"/>
      <c r="NEQ289" s="192"/>
      <c r="NER289" s="192"/>
      <c r="NES289" s="192"/>
      <c r="NET289" s="192"/>
      <c r="NEU289" s="192"/>
      <c r="NEV289" s="192"/>
      <c r="NEW289" s="192"/>
      <c r="NEX289" s="192"/>
      <c r="NEY289" s="192"/>
      <c r="NEZ289" s="192"/>
      <c r="NFA289" s="192"/>
      <c r="NFB289" s="192"/>
      <c r="NFC289" s="192"/>
      <c r="NFD289" s="192"/>
      <c r="NFE289" s="192"/>
      <c r="NFF289" s="192"/>
      <c r="NFG289" s="192"/>
      <c r="NFH289" s="192"/>
      <c r="NFI289" s="192"/>
      <c r="NFJ289" s="192"/>
      <c r="NFK289" s="192"/>
      <c r="NFL289" s="192"/>
      <c r="NFM289" s="192"/>
      <c r="NFN289" s="192"/>
      <c r="NFO289" s="192"/>
      <c r="NFP289" s="192"/>
      <c r="NFQ289" s="192"/>
      <c r="NFR289" s="192"/>
      <c r="NFS289" s="192"/>
      <c r="NFT289" s="192"/>
      <c r="NFU289" s="192"/>
      <c r="NFV289" s="192"/>
      <c r="NFW289" s="192"/>
      <c r="NFX289" s="192"/>
      <c r="NFY289" s="192"/>
      <c r="NFZ289" s="192"/>
      <c r="NGA289" s="192"/>
      <c r="NGB289" s="192"/>
      <c r="NGC289" s="192"/>
      <c r="NGD289" s="192"/>
      <c r="NGE289" s="192"/>
      <c r="NGF289" s="192"/>
      <c r="NGG289" s="192"/>
      <c r="NGH289" s="192"/>
      <c r="NGI289" s="192"/>
      <c r="NGJ289" s="192"/>
      <c r="NGK289" s="192"/>
      <c r="NGL289" s="192"/>
      <c r="NGM289" s="192"/>
      <c r="NGN289" s="192"/>
      <c r="NGO289" s="192"/>
      <c r="NGP289" s="192"/>
      <c r="NGQ289" s="192"/>
      <c r="NGR289" s="192"/>
      <c r="NGS289" s="192"/>
      <c r="NGT289" s="192"/>
      <c r="NGU289" s="192"/>
      <c r="NGV289" s="192"/>
      <c r="NGW289" s="192"/>
      <c r="NGX289" s="192"/>
      <c r="NGY289" s="192"/>
      <c r="NGZ289" s="192"/>
      <c r="NHA289" s="192"/>
      <c r="NHB289" s="192"/>
      <c r="NHC289" s="192"/>
      <c r="NHD289" s="192"/>
      <c r="NHE289" s="192"/>
      <c r="NHF289" s="192"/>
      <c r="NHG289" s="192"/>
      <c r="NHH289" s="192"/>
      <c r="NHI289" s="192"/>
      <c r="NHJ289" s="192"/>
      <c r="NHK289" s="192"/>
      <c r="NHL289" s="192"/>
      <c r="NHM289" s="192"/>
      <c r="NHN289" s="192"/>
      <c r="NHO289" s="192"/>
      <c r="NHP289" s="192"/>
      <c r="NHQ289" s="192"/>
      <c r="NHR289" s="192"/>
      <c r="NHS289" s="192"/>
      <c r="NHT289" s="192"/>
      <c r="NHU289" s="192"/>
      <c r="NHV289" s="192"/>
      <c r="NHW289" s="192"/>
      <c r="NHX289" s="192"/>
      <c r="NHY289" s="192"/>
      <c r="NHZ289" s="192"/>
      <c r="NIA289" s="192"/>
      <c r="NIB289" s="192"/>
      <c r="NIC289" s="192"/>
      <c r="NID289" s="192"/>
      <c r="NIE289" s="192"/>
      <c r="NIF289" s="192"/>
      <c r="NIG289" s="192"/>
      <c r="NIH289" s="192"/>
      <c r="NII289" s="192"/>
      <c r="NIJ289" s="192"/>
      <c r="NIK289" s="192"/>
      <c r="NIL289" s="192"/>
      <c r="NIM289" s="192"/>
      <c r="NIN289" s="192"/>
      <c r="NIO289" s="192"/>
      <c r="NIP289" s="192"/>
      <c r="NIQ289" s="192"/>
      <c r="NIR289" s="192"/>
      <c r="NIS289" s="192"/>
      <c r="NIT289" s="192"/>
      <c r="NIU289" s="192"/>
      <c r="NIV289" s="192"/>
      <c r="NIW289" s="192"/>
      <c r="NIX289" s="192"/>
      <c r="NIY289" s="192"/>
      <c r="NIZ289" s="192"/>
      <c r="NJA289" s="192"/>
      <c r="NJB289" s="192"/>
      <c r="NJC289" s="192"/>
      <c r="NJD289" s="192"/>
      <c r="NJE289" s="192"/>
      <c r="NJF289" s="192"/>
      <c r="NJG289" s="192"/>
      <c r="NJH289" s="192"/>
      <c r="NJI289" s="192"/>
      <c r="NJJ289" s="192"/>
      <c r="NJK289" s="192"/>
      <c r="NJL289" s="192"/>
      <c r="NJM289" s="192"/>
      <c r="NJN289" s="192"/>
      <c r="NJO289" s="192"/>
      <c r="NJP289" s="192"/>
      <c r="NJQ289" s="192"/>
      <c r="NJR289" s="192"/>
      <c r="NJS289" s="192"/>
      <c r="NJT289" s="192"/>
      <c r="NJU289" s="192"/>
      <c r="NJV289" s="192"/>
      <c r="NJW289" s="192"/>
      <c r="NJX289" s="192"/>
      <c r="NJY289" s="192"/>
      <c r="NJZ289" s="192"/>
      <c r="NKA289" s="192"/>
      <c r="NKB289" s="192"/>
      <c r="NKC289" s="192"/>
      <c r="NKD289" s="192"/>
      <c r="NKE289" s="192"/>
      <c r="NKF289" s="192"/>
      <c r="NKG289" s="192"/>
      <c r="NKH289" s="192"/>
      <c r="NKI289" s="192"/>
      <c r="NKJ289" s="192"/>
      <c r="NKK289" s="192"/>
      <c r="NKL289" s="192"/>
      <c r="NKM289" s="192"/>
      <c r="NKN289" s="192"/>
      <c r="NKO289" s="192"/>
      <c r="NKP289" s="192"/>
      <c r="NKQ289" s="192"/>
      <c r="NKR289" s="192"/>
      <c r="NKS289" s="192"/>
      <c r="NKT289" s="192"/>
      <c r="NKU289" s="192"/>
      <c r="NKV289" s="192"/>
      <c r="NKW289" s="192"/>
      <c r="NKX289" s="192"/>
      <c r="NKY289" s="192"/>
      <c r="NKZ289" s="192"/>
      <c r="NLA289" s="192"/>
      <c r="NLB289" s="192"/>
      <c r="NLC289" s="192"/>
      <c r="NLD289" s="192"/>
      <c r="NLE289" s="192"/>
      <c r="NLF289" s="192"/>
      <c r="NLG289" s="192"/>
      <c r="NLH289" s="192"/>
      <c r="NLI289" s="192"/>
      <c r="NLJ289" s="192"/>
      <c r="NLK289" s="192"/>
      <c r="NLL289" s="192"/>
      <c r="NLM289" s="192"/>
      <c r="NLN289" s="192"/>
      <c r="NLO289" s="192"/>
      <c r="NLP289" s="192"/>
      <c r="NLQ289" s="192"/>
      <c r="NLR289" s="192"/>
      <c r="NLS289" s="192"/>
      <c r="NLT289" s="192"/>
      <c r="NLU289" s="192"/>
      <c r="NLV289" s="192"/>
      <c r="NLW289" s="192"/>
      <c r="NLX289" s="192"/>
      <c r="NLY289" s="192"/>
      <c r="NLZ289" s="192"/>
      <c r="NMA289" s="192"/>
      <c r="NMB289" s="192"/>
      <c r="NMC289" s="192"/>
      <c r="NMD289" s="192"/>
      <c r="NME289" s="192"/>
      <c r="NMF289" s="192"/>
      <c r="NMG289" s="192"/>
      <c r="NMH289" s="192"/>
      <c r="NMI289" s="192"/>
      <c r="NMJ289" s="192"/>
      <c r="NMK289" s="192"/>
      <c r="NML289" s="192"/>
      <c r="NMM289" s="192"/>
      <c r="NMN289" s="192"/>
      <c r="NMO289" s="192"/>
      <c r="NMP289" s="192"/>
      <c r="NMQ289" s="192"/>
      <c r="NMR289" s="192"/>
      <c r="NMS289" s="192"/>
      <c r="NMT289" s="192"/>
      <c r="NMU289" s="192"/>
      <c r="NMV289" s="192"/>
      <c r="NMW289" s="192"/>
      <c r="NMX289" s="192"/>
      <c r="NMY289" s="192"/>
      <c r="NMZ289" s="192"/>
      <c r="NNA289" s="192"/>
      <c r="NNB289" s="192"/>
      <c r="NNC289" s="192"/>
      <c r="NND289" s="192"/>
      <c r="NNE289" s="192"/>
      <c r="NNF289" s="192"/>
      <c r="NNG289" s="192"/>
      <c r="NNH289" s="192"/>
      <c r="NNI289" s="192"/>
      <c r="NNJ289" s="192"/>
      <c r="NNK289" s="192"/>
      <c r="NNL289" s="192"/>
      <c r="NNM289" s="192"/>
      <c r="NNN289" s="192"/>
      <c r="NNO289" s="192"/>
      <c r="NNP289" s="192"/>
      <c r="NNQ289" s="192"/>
      <c r="NNR289" s="192"/>
      <c r="NNS289" s="192"/>
      <c r="NNT289" s="192"/>
      <c r="NNU289" s="192"/>
      <c r="NNV289" s="192"/>
      <c r="NNW289" s="192"/>
      <c r="NNX289" s="192"/>
      <c r="NNY289" s="192"/>
      <c r="NNZ289" s="192"/>
      <c r="NOA289" s="192"/>
      <c r="NOB289" s="192"/>
      <c r="NOC289" s="192"/>
      <c r="NOD289" s="192"/>
      <c r="NOE289" s="192"/>
      <c r="NOF289" s="192"/>
      <c r="NOG289" s="192"/>
      <c r="NOH289" s="192"/>
      <c r="NOI289" s="192"/>
      <c r="NOJ289" s="192"/>
      <c r="NOK289" s="192"/>
      <c r="NOL289" s="192"/>
      <c r="NOM289" s="192"/>
      <c r="NON289" s="192"/>
      <c r="NOO289" s="192"/>
      <c r="NOP289" s="192"/>
      <c r="NOQ289" s="192"/>
      <c r="NOR289" s="192"/>
      <c r="NOS289" s="192"/>
      <c r="NOT289" s="192"/>
      <c r="NOU289" s="192"/>
      <c r="NOV289" s="192"/>
      <c r="NOW289" s="192"/>
      <c r="NOX289" s="192"/>
      <c r="NOY289" s="192"/>
      <c r="NOZ289" s="192"/>
      <c r="NPA289" s="192"/>
      <c r="NPB289" s="192"/>
      <c r="NPC289" s="192"/>
      <c r="NPD289" s="192"/>
      <c r="NPE289" s="192"/>
      <c r="NPF289" s="192"/>
      <c r="NPG289" s="192"/>
      <c r="NPH289" s="192"/>
      <c r="NPI289" s="192"/>
      <c r="NPJ289" s="192"/>
      <c r="NPK289" s="192"/>
      <c r="NPL289" s="192"/>
      <c r="NPM289" s="192"/>
      <c r="NPN289" s="192"/>
      <c r="NPO289" s="192"/>
      <c r="NPP289" s="192"/>
      <c r="NPQ289" s="192"/>
      <c r="NPR289" s="192"/>
      <c r="NPS289" s="192"/>
      <c r="NPT289" s="192"/>
      <c r="NPU289" s="192"/>
      <c r="NPV289" s="192"/>
      <c r="NPW289" s="192"/>
      <c r="NPX289" s="192"/>
      <c r="NPY289" s="192"/>
      <c r="NPZ289" s="192"/>
      <c r="NQA289" s="192"/>
      <c r="NQB289" s="192"/>
      <c r="NQC289" s="192"/>
      <c r="NQD289" s="192"/>
      <c r="NQE289" s="192"/>
      <c r="NQF289" s="192"/>
      <c r="NQG289" s="192"/>
      <c r="NQH289" s="192"/>
      <c r="NQI289" s="192"/>
      <c r="NQJ289" s="192"/>
      <c r="NQK289" s="192"/>
      <c r="NQL289" s="192"/>
      <c r="NQM289" s="192"/>
      <c r="NQN289" s="192"/>
      <c r="NQO289" s="192"/>
      <c r="NQP289" s="192"/>
      <c r="NQQ289" s="192"/>
      <c r="NQR289" s="192"/>
      <c r="NQS289" s="192"/>
      <c r="NQT289" s="192"/>
      <c r="NQU289" s="192"/>
      <c r="NQV289" s="192"/>
      <c r="NQW289" s="192"/>
      <c r="NQX289" s="192"/>
      <c r="NQY289" s="192"/>
      <c r="NQZ289" s="192"/>
      <c r="NRA289" s="192"/>
      <c r="NRB289" s="192"/>
      <c r="NRC289" s="192"/>
      <c r="NRD289" s="192"/>
      <c r="NRE289" s="192"/>
      <c r="NRF289" s="192"/>
      <c r="NRG289" s="192"/>
      <c r="NRH289" s="192"/>
      <c r="NRI289" s="192"/>
      <c r="NRJ289" s="192"/>
      <c r="NRK289" s="192"/>
      <c r="NRL289" s="192"/>
      <c r="NRM289" s="192"/>
      <c r="NRN289" s="192"/>
      <c r="NRO289" s="192"/>
      <c r="NRP289" s="192"/>
      <c r="NRQ289" s="192"/>
      <c r="NRR289" s="192"/>
      <c r="NRS289" s="192"/>
      <c r="NRT289" s="192"/>
      <c r="NRU289" s="192"/>
      <c r="NRV289" s="192"/>
      <c r="NRW289" s="192"/>
      <c r="NRX289" s="192"/>
      <c r="NRY289" s="192"/>
      <c r="NRZ289" s="192"/>
      <c r="NSA289" s="192"/>
      <c r="NSB289" s="192"/>
      <c r="NSC289" s="192"/>
      <c r="NSD289" s="192"/>
      <c r="NSE289" s="192"/>
      <c r="NSF289" s="192"/>
      <c r="NSG289" s="192"/>
      <c r="NSH289" s="192"/>
      <c r="NSI289" s="192"/>
      <c r="NSJ289" s="192"/>
      <c r="NSK289" s="192"/>
      <c r="NSL289" s="192"/>
      <c r="NSM289" s="192"/>
      <c r="NSN289" s="192"/>
      <c r="NSO289" s="192"/>
      <c r="NSP289" s="192"/>
      <c r="NSQ289" s="192"/>
      <c r="NSR289" s="192"/>
      <c r="NSS289" s="192"/>
      <c r="NST289" s="192"/>
      <c r="NSU289" s="192"/>
      <c r="NSV289" s="192"/>
      <c r="NSW289" s="192"/>
      <c r="NSX289" s="192"/>
      <c r="NSY289" s="192"/>
      <c r="NSZ289" s="192"/>
      <c r="NTA289" s="192"/>
      <c r="NTB289" s="192"/>
      <c r="NTC289" s="192"/>
      <c r="NTD289" s="192"/>
      <c r="NTE289" s="192"/>
      <c r="NTF289" s="192"/>
      <c r="NTG289" s="192"/>
      <c r="NTH289" s="192"/>
      <c r="NTI289" s="192"/>
      <c r="NTJ289" s="192"/>
      <c r="NTK289" s="192"/>
      <c r="NTL289" s="192"/>
      <c r="NTM289" s="192"/>
      <c r="NTN289" s="192"/>
      <c r="NTO289" s="192"/>
      <c r="NTP289" s="192"/>
      <c r="NTQ289" s="192"/>
      <c r="NTR289" s="192"/>
      <c r="NTS289" s="192"/>
      <c r="NTT289" s="192"/>
      <c r="NTU289" s="192"/>
      <c r="NTV289" s="192"/>
      <c r="NTW289" s="192"/>
      <c r="NTX289" s="192"/>
      <c r="NTY289" s="192"/>
      <c r="NTZ289" s="192"/>
      <c r="NUA289" s="192"/>
      <c r="NUB289" s="192"/>
      <c r="NUC289" s="192"/>
      <c r="NUD289" s="192"/>
      <c r="NUE289" s="192"/>
      <c r="NUF289" s="192"/>
      <c r="NUG289" s="192"/>
      <c r="NUH289" s="192"/>
      <c r="NUI289" s="192"/>
      <c r="NUJ289" s="192"/>
      <c r="NUK289" s="192"/>
      <c r="NUL289" s="192"/>
      <c r="NUM289" s="192"/>
      <c r="NUN289" s="192"/>
      <c r="NUO289" s="192"/>
      <c r="NUP289" s="192"/>
      <c r="NUQ289" s="192"/>
      <c r="NUR289" s="192"/>
      <c r="NUS289" s="192"/>
      <c r="NUT289" s="192"/>
      <c r="NUU289" s="192"/>
      <c r="NUV289" s="192"/>
      <c r="NUW289" s="192"/>
      <c r="NUX289" s="192"/>
      <c r="NUY289" s="192"/>
      <c r="NUZ289" s="192"/>
      <c r="NVA289" s="192"/>
      <c r="NVB289" s="192"/>
      <c r="NVC289" s="192"/>
      <c r="NVD289" s="192"/>
      <c r="NVE289" s="192"/>
      <c r="NVF289" s="192"/>
      <c r="NVG289" s="192"/>
      <c r="NVH289" s="192"/>
      <c r="NVI289" s="192"/>
      <c r="NVJ289" s="192"/>
      <c r="NVK289" s="192"/>
      <c r="NVL289" s="192"/>
      <c r="NVM289" s="192"/>
      <c r="NVN289" s="192"/>
      <c r="NVO289" s="192"/>
      <c r="NVP289" s="192"/>
      <c r="NVQ289" s="192"/>
      <c r="NVR289" s="192"/>
      <c r="NVS289" s="192"/>
      <c r="NVT289" s="192"/>
      <c r="NVU289" s="192"/>
      <c r="NVV289" s="192"/>
      <c r="NVW289" s="192"/>
      <c r="NVX289" s="192"/>
      <c r="NVY289" s="192"/>
      <c r="NVZ289" s="192"/>
      <c r="NWA289" s="192"/>
      <c r="NWB289" s="192"/>
      <c r="NWC289" s="192"/>
      <c r="NWD289" s="192"/>
      <c r="NWE289" s="192"/>
      <c r="NWF289" s="192"/>
      <c r="NWG289" s="192"/>
      <c r="NWH289" s="192"/>
      <c r="NWI289" s="192"/>
      <c r="NWJ289" s="192"/>
      <c r="NWK289" s="192"/>
      <c r="NWL289" s="192"/>
      <c r="NWM289" s="192"/>
      <c r="NWN289" s="192"/>
      <c r="NWO289" s="192"/>
      <c r="NWP289" s="192"/>
      <c r="NWQ289" s="192"/>
      <c r="NWR289" s="192"/>
      <c r="NWS289" s="192"/>
      <c r="NWT289" s="192"/>
      <c r="NWU289" s="192"/>
      <c r="NWV289" s="192"/>
      <c r="NWW289" s="192"/>
      <c r="NWX289" s="192"/>
      <c r="NWY289" s="192"/>
      <c r="NWZ289" s="192"/>
      <c r="NXA289" s="192"/>
      <c r="NXB289" s="192"/>
      <c r="NXC289" s="192"/>
      <c r="NXD289" s="192"/>
      <c r="NXE289" s="192"/>
      <c r="NXF289" s="192"/>
      <c r="NXG289" s="192"/>
      <c r="NXH289" s="192"/>
      <c r="NXI289" s="192"/>
      <c r="NXJ289" s="192"/>
      <c r="NXK289" s="192"/>
      <c r="NXL289" s="192"/>
      <c r="NXM289" s="192"/>
      <c r="NXN289" s="192"/>
      <c r="NXO289" s="192"/>
      <c r="NXP289" s="192"/>
      <c r="NXQ289" s="192"/>
      <c r="NXR289" s="192"/>
      <c r="NXS289" s="192"/>
      <c r="NXT289" s="192"/>
      <c r="NXU289" s="192"/>
      <c r="NXV289" s="192"/>
      <c r="NXW289" s="192"/>
      <c r="NXX289" s="192"/>
      <c r="NXY289" s="192"/>
      <c r="NXZ289" s="192"/>
      <c r="NYA289" s="192"/>
      <c r="NYB289" s="192"/>
      <c r="NYC289" s="192"/>
      <c r="NYD289" s="192"/>
      <c r="NYE289" s="192"/>
      <c r="NYF289" s="192"/>
      <c r="NYG289" s="192"/>
      <c r="NYH289" s="192"/>
      <c r="NYI289" s="192"/>
      <c r="NYJ289" s="192"/>
      <c r="NYK289" s="192"/>
      <c r="NYL289" s="192"/>
      <c r="NYM289" s="192"/>
      <c r="NYN289" s="192"/>
      <c r="NYO289" s="192"/>
      <c r="NYP289" s="192"/>
      <c r="NYQ289" s="192"/>
      <c r="NYR289" s="192"/>
      <c r="NYS289" s="192"/>
      <c r="NYT289" s="192"/>
      <c r="NYU289" s="192"/>
      <c r="NYV289" s="192"/>
      <c r="NYW289" s="192"/>
      <c r="NYX289" s="192"/>
      <c r="NYY289" s="192"/>
      <c r="NYZ289" s="192"/>
      <c r="NZA289" s="192"/>
      <c r="NZB289" s="192"/>
      <c r="NZC289" s="192"/>
      <c r="NZD289" s="192"/>
      <c r="NZE289" s="192"/>
      <c r="NZF289" s="192"/>
      <c r="NZG289" s="192"/>
      <c r="NZH289" s="192"/>
      <c r="NZI289" s="192"/>
      <c r="NZJ289" s="192"/>
      <c r="NZK289" s="192"/>
      <c r="NZL289" s="192"/>
      <c r="NZM289" s="192"/>
      <c r="NZN289" s="192"/>
      <c r="NZO289" s="192"/>
      <c r="NZP289" s="192"/>
      <c r="NZQ289" s="192"/>
      <c r="NZR289" s="192"/>
      <c r="NZS289" s="192"/>
      <c r="NZT289" s="192"/>
      <c r="NZU289" s="192"/>
      <c r="NZV289" s="192"/>
      <c r="NZW289" s="192"/>
      <c r="NZX289" s="192"/>
      <c r="NZY289" s="192"/>
      <c r="NZZ289" s="192"/>
      <c r="OAA289" s="192"/>
      <c r="OAB289" s="192"/>
      <c r="OAC289" s="192"/>
      <c r="OAD289" s="192"/>
      <c r="OAE289" s="192"/>
      <c r="OAF289" s="192"/>
      <c r="OAG289" s="192"/>
      <c r="OAH289" s="192"/>
      <c r="OAI289" s="192"/>
      <c r="OAJ289" s="192"/>
      <c r="OAK289" s="192"/>
      <c r="OAL289" s="192"/>
      <c r="OAM289" s="192"/>
      <c r="OAN289" s="192"/>
      <c r="OAO289" s="192"/>
      <c r="OAP289" s="192"/>
      <c r="OAQ289" s="192"/>
      <c r="OAR289" s="192"/>
      <c r="OAS289" s="192"/>
      <c r="OAT289" s="192"/>
      <c r="OAU289" s="192"/>
      <c r="OAV289" s="192"/>
      <c r="OAW289" s="192"/>
      <c r="OAX289" s="192"/>
      <c r="OAY289" s="192"/>
      <c r="OAZ289" s="192"/>
      <c r="OBA289" s="192"/>
      <c r="OBB289" s="192"/>
      <c r="OBC289" s="192"/>
      <c r="OBD289" s="192"/>
      <c r="OBE289" s="192"/>
      <c r="OBF289" s="192"/>
      <c r="OBG289" s="192"/>
      <c r="OBH289" s="192"/>
      <c r="OBI289" s="192"/>
      <c r="OBJ289" s="192"/>
      <c r="OBK289" s="192"/>
      <c r="OBL289" s="192"/>
      <c r="OBM289" s="192"/>
      <c r="OBN289" s="192"/>
      <c r="OBO289" s="192"/>
      <c r="OBP289" s="192"/>
      <c r="OBQ289" s="192"/>
      <c r="OBR289" s="192"/>
      <c r="OBS289" s="192"/>
      <c r="OBT289" s="192"/>
      <c r="OBU289" s="192"/>
      <c r="OBV289" s="192"/>
      <c r="OBW289" s="192"/>
      <c r="OBX289" s="192"/>
      <c r="OBY289" s="192"/>
      <c r="OBZ289" s="192"/>
      <c r="OCA289" s="192"/>
      <c r="OCB289" s="192"/>
      <c r="OCC289" s="192"/>
      <c r="OCD289" s="192"/>
      <c r="OCE289" s="192"/>
      <c r="OCF289" s="192"/>
      <c r="OCG289" s="192"/>
      <c r="OCH289" s="192"/>
      <c r="OCI289" s="192"/>
      <c r="OCJ289" s="192"/>
      <c r="OCK289" s="192"/>
      <c r="OCL289" s="192"/>
      <c r="OCM289" s="192"/>
      <c r="OCN289" s="192"/>
      <c r="OCO289" s="192"/>
      <c r="OCP289" s="192"/>
      <c r="OCQ289" s="192"/>
      <c r="OCR289" s="192"/>
      <c r="OCS289" s="192"/>
      <c r="OCT289" s="192"/>
      <c r="OCU289" s="192"/>
      <c r="OCV289" s="192"/>
      <c r="OCW289" s="192"/>
      <c r="OCX289" s="192"/>
      <c r="OCY289" s="192"/>
      <c r="OCZ289" s="192"/>
      <c r="ODA289" s="192"/>
      <c r="ODB289" s="192"/>
      <c r="ODC289" s="192"/>
      <c r="ODD289" s="192"/>
      <c r="ODE289" s="192"/>
      <c r="ODF289" s="192"/>
      <c r="ODG289" s="192"/>
      <c r="ODH289" s="192"/>
      <c r="ODI289" s="192"/>
      <c r="ODJ289" s="192"/>
      <c r="ODK289" s="192"/>
      <c r="ODL289" s="192"/>
      <c r="ODM289" s="192"/>
      <c r="ODN289" s="192"/>
      <c r="ODO289" s="192"/>
      <c r="ODP289" s="192"/>
      <c r="ODQ289" s="192"/>
      <c r="ODR289" s="192"/>
      <c r="ODS289" s="192"/>
      <c r="ODT289" s="192"/>
      <c r="ODU289" s="192"/>
      <c r="ODV289" s="192"/>
      <c r="ODW289" s="192"/>
      <c r="ODX289" s="192"/>
      <c r="ODY289" s="192"/>
      <c r="ODZ289" s="192"/>
      <c r="OEA289" s="192"/>
      <c r="OEB289" s="192"/>
      <c r="OEC289" s="192"/>
      <c r="OED289" s="192"/>
      <c r="OEE289" s="192"/>
      <c r="OEF289" s="192"/>
      <c r="OEG289" s="192"/>
      <c r="OEH289" s="192"/>
      <c r="OEI289" s="192"/>
      <c r="OEJ289" s="192"/>
      <c r="OEK289" s="192"/>
      <c r="OEL289" s="192"/>
      <c r="OEM289" s="192"/>
      <c r="OEN289" s="192"/>
      <c r="OEO289" s="192"/>
      <c r="OEP289" s="192"/>
      <c r="OEQ289" s="192"/>
      <c r="OER289" s="192"/>
      <c r="OES289" s="192"/>
      <c r="OET289" s="192"/>
      <c r="OEU289" s="192"/>
      <c r="OEV289" s="192"/>
      <c r="OEW289" s="192"/>
      <c r="OEX289" s="192"/>
      <c r="OEY289" s="192"/>
      <c r="OEZ289" s="192"/>
      <c r="OFA289" s="192"/>
      <c r="OFB289" s="192"/>
      <c r="OFC289" s="192"/>
      <c r="OFD289" s="192"/>
      <c r="OFE289" s="192"/>
      <c r="OFF289" s="192"/>
      <c r="OFG289" s="192"/>
      <c r="OFH289" s="192"/>
      <c r="OFI289" s="192"/>
      <c r="OFJ289" s="192"/>
      <c r="OFK289" s="192"/>
      <c r="OFL289" s="192"/>
      <c r="OFM289" s="192"/>
      <c r="OFN289" s="192"/>
      <c r="OFO289" s="192"/>
      <c r="OFP289" s="192"/>
      <c r="OFQ289" s="192"/>
      <c r="OFR289" s="192"/>
      <c r="OFS289" s="192"/>
      <c r="OFT289" s="192"/>
      <c r="OFU289" s="192"/>
      <c r="OFV289" s="192"/>
      <c r="OFW289" s="192"/>
      <c r="OFX289" s="192"/>
      <c r="OFY289" s="192"/>
      <c r="OFZ289" s="192"/>
      <c r="OGA289" s="192"/>
      <c r="OGB289" s="192"/>
      <c r="OGC289" s="192"/>
      <c r="OGD289" s="192"/>
      <c r="OGE289" s="192"/>
      <c r="OGF289" s="192"/>
      <c r="OGG289" s="192"/>
      <c r="OGH289" s="192"/>
      <c r="OGI289" s="192"/>
      <c r="OGJ289" s="192"/>
      <c r="OGK289" s="192"/>
      <c r="OGL289" s="192"/>
      <c r="OGM289" s="192"/>
      <c r="OGN289" s="192"/>
      <c r="OGO289" s="192"/>
      <c r="OGP289" s="192"/>
      <c r="OGQ289" s="192"/>
      <c r="OGR289" s="192"/>
      <c r="OGS289" s="192"/>
      <c r="OGT289" s="192"/>
      <c r="OGU289" s="192"/>
      <c r="OGV289" s="192"/>
      <c r="OGW289" s="192"/>
      <c r="OGX289" s="192"/>
      <c r="OGY289" s="192"/>
      <c r="OGZ289" s="192"/>
      <c r="OHA289" s="192"/>
      <c r="OHB289" s="192"/>
      <c r="OHC289" s="192"/>
      <c r="OHD289" s="192"/>
      <c r="OHE289" s="192"/>
      <c r="OHF289" s="192"/>
      <c r="OHG289" s="192"/>
      <c r="OHH289" s="192"/>
      <c r="OHI289" s="192"/>
      <c r="OHJ289" s="192"/>
      <c r="OHK289" s="192"/>
      <c r="OHL289" s="192"/>
      <c r="OHM289" s="192"/>
      <c r="OHN289" s="192"/>
      <c r="OHO289" s="192"/>
      <c r="OHP289" s="192"/>
      <c r="OHQ289" s="192"/>
      <c r="OHR289" s="192"/>
      <c r="OHS289" s="192"/>
      <c r="OHT289" s="192"/>
      <c r="OHU289" s="192"/>
      <c r="OHV289" s="192"/>
      <c r="OHW289" s="192"/>
      <c r="OHX289" s="192"/>
      <c r="OHY289" s="192"/>
      <c r="OHZ289" s="192"/>
      <c r="OIA289" s="192"/>
      <c r="OIB289" s="192"/>
      <c r="OIC289" s="192"/>
      <c r="OID289" s="192"/>
      <c r="OIE289" s="192"/>
      <c r="OIF289" s="192"/>
      <c r="OIG289" s="192"/>
      <c r="OIH289" s="192"/>
      <c r="OII289" s="192"/>
      <c r="OIJ289" s="192"/>
      <c r="OIK289" s="192"/>
      <c r="OIL289" s="192"/>
      <c r="OIM289" s="192"/>
      <c r="OIN289" s="192"/>
      <c r="OIO289" s="192"/>
      <c r="OIP289" s="192"/>
      <c r="OIQ289" s="192"/>
      <c r="OIR289" s="192"/>
      <c r="OIS289" s="192"/>
      <c r="OIT289" s="192"/>
      <c r="OIU289" s="192"/>
      <c r="OIV289" s="192"/>
      <c r="OIW289" s="192"/>
      <c r="OIX289" s="192"/>
      <c r="OIY289" s="192"/>
      <c r="OIZ289" s="192"/>
      <c r="OJA289" s="192"/>
      <c r="OJB289" s="192"/>
      <c r="OJC289" s="192"/>
      <c r="OJD289" s="192"/>
      <c r="OJE289" s="192"/>
      <c r="OJF289" s="192"/>
      <c r="OJG289" s="192"/>
      <c r="OJH289" s="192"/>
      <c r="OJI289" s="192"/>
      <c r="OJJ289" s="192"/>
      <c r="OJK289" s="192"/>
      <c r="OJL289" s="192"/>
      <c r="OJM289" s="192"/>
      <c r="OJN289" s="192"/>
      <c r="OJO289" s="192"/>
      <c r="OJP289" s="192"/>
      <c r="OJQ289" s="192"/>
      <c r="OJR289" s="192"/>
      <c r="OJS289" s="192"/>
      <c r="OJT289" s="192"/>
      <c r="OJU289" s="192"/>
      <c r="OJV289" s="192"/>
      <c r="OJW289" s="192"/>
      <c r="OJX289" s="192"/>
      <c r="OJY289" s="192"/>
      <c r="OJZ289" s="192"/>
      <c r="OKA289" s="192"/>
      <c r="OKB289" s="192"/>
      <c r="OKC289" s="192"/>
      <c r="OKD289" s="192"/>
      <c r="OKE289" s="192"/>
      <c r="OKF289" s="192"/>
      <c r="OKG289" s="192"/>
      <c r="OKH289" s="192"/>
      <c r="OKI289" s="192"/>
      <c r="OKJ289" s="192"/>
      <c r="OKK289" s="192"/>
      <c r="OKL289" s="192"/>
      <c r="OKM289" s="192"/>
      <c r="OKN289" s="192"/>
      <c r="OKO289" s="192"/>
      <c r="OKP289" s="192"/>
      <c r="OKQ289" s="192"/>
      <c r="OKR289" s="192"/>
      <c r="OKS289" s="192"/>
      <c r="OKT289" s="192"/>
      <c r="OKU289" s="192"/>
      <c r="OKV289" s="192"/>
      <c r="OKW289" s="192"/>
      <c r="OKX289" s="192"/>
      <c r="OKY289" s="192"/>
      <c r="OKZ289" s="192"/>
      <c r="OLA289" s="192"/>
      <c r="OLB289" s="192"/>
      <c r="OLC289" s="192"/>
      <c r="OLD289" s="192"/>
      <c r="OLE289" s="192"/>
      <c r="OLF289" s="192"/>
      <c r="OLG289" s="192"/>
      <c r="OLH289" s="192"/>
      <c r="OLI289" s="192"/>
      <c r="OLJ289" s="192"/>
      <c r="OLK289" s="192"/>
      <c r="OLL289" s="192"/>
      <c r="OLM289" s="192"/>
      <c r="OLN289" s="192"/>
      <c r="OLO289" s="192"/>
      <c r="OLP289" s="192"/>
      <c r="OLQ289" s="192"/>
      <c r="OLR289" s="192"/>
      <c r="OLS289" s="192"/>
      <c r="OLT289" s="192"/>
      <c r="OLU289" s="192"/>
      <c r="OLV289" s="192"/>
      <c r="OLW289" s="192"/>
      <c r="OLX289" s="192"/>
      <c r="OLY289" s="192"/>
      <c r="OLZ289" s="192"/>
      <c r="OMA289" s="192"/>
      <c r="OMB289" s="192"/>
      <c r="OMC289" s="192"/>
      <c r="OMD289" s="192"/>
      <c r="OME289" s="192"/>
      <c r="OMF289" s="192"/>
      <c r="OMG289" s="192"/>
      <c r="OMH289" s="192"/>
      <c r="OMI289" s="192"/>
      <c r="OMJ289" s="192"/>
      <c r="OMK289" s="192"/>
      <c r="OML289" s="192"/>
      <c r="OMM289" s="192"/>
      <c r="OMN289" s="192"/>
      <c r="OMO289" s="192"/>
      <c r="OMP289" s="192"/>
      <c r="OMQ289" s="192"/>
      <c r="OMR289" s="192"/>
      <c r="OMS289" s="192"/>
      <c r="OMT289" s="192"/>
      <c r="OMU289" s="192"/>
      <c r="OMV289" s="192"/>
      <c r="OMW289" s="192"/>
      <c r="OMX289" s="192"/>
      <c r="OMY289" s="192"/>
      <c r="OMZ289" s="192"/>
      <c r="ONA289" s="192"/>
      <c r="ONB289" s="192"/>
      <c r="ONC289" s="192"/>
      <c r="OND289" s="192"/>
      <c r="ONE289" s="192"/>
      <c r="ONF289" s="192"/>
      <c r="ONG289" s="192"/>
      <c r="ONH289" s="192"/>
      <c r="ONI289" s="192"/>
      <c r="ONJ289" s="192"/>
      <c r="ONK289" s="192"/>
      <c r="ONL289" s="192"/>
      <c r="ONM289" s="192"/>
      <c r="ONN289" s="192"/>
      <c r="ONO289" s="192"/>
      <c r="ONP289" s="192"/>
      <c r="ONQ289" s="192"/>
      <c r="ONR289" s="192"/>
      <c r="ONS289" s="192"/>
      <c r="ONT289" s="192"/>
      <c r="ONU289" s="192"/>
      <c r="ONV289" s="192"/>
      <c r="ONW289" s="192"/>
      <c r="ONX289" s="192"/>
      <c r="ONY289" s="192"/>
      <c r="ONZ289" s="192"/>
      <c r="OOA289" s="192"/>
      <c r="OOB289" s="192"/>
      <c r="OOC289" s="192"/>
      <c r="OOD289" s="192"/>
      <c r="OOE289" s="192"/>
      <c r="OOF289" s="192"/>
      <c r="OOG289" s="192"/>
      <c r="OOH289" s="192"/>
      <c r="OOI289" s="192"/>
      <c r="OOJ289" s="192"/>
      <c r="OOK289" s="192"/>
      <c r="OOL289" s="192"/>
      <c r="OOM289" s="192"/>
      <c r="OON289" s="192"/>
      <c r="OOO289" s="192"/>
      <c r="OOP289" s="192"/>
      <c r="OOQ289" s="192"/>
      <c r="OOR289" s="192"/>
      <c r="OOS289" s="192"/>
      <c r="OOT289" s="192"/>
      <c r="OOU289" s="192"/>
      <c r="OOV289" s="192"/>
      <c r="OOW289" s="192"/>
      <c r="OOX289" s="192"/>
      <c r="OOY289" s="192"/>
      <c r="OOZ289" s="192"/>
      <c r="OPA289" s="192"/>
      <c r="OPB289" s="192"/>
      <c r="OPC289" s="192"/>
      <c r="OPD289" s="192"/>
      <c r="OPE289" s="192"/>
      <c r="OPF289" s="192"/>
      <c r="OPG289" s="192"/>
      <c r="OPH289" s="192"/>
      <c r="OPI289" s="192"/>
      <c r="OPJ289" s="192"/>
      <c r="OPK289" s="192"/>
      <c r="OPL289" s="192"/>
      <c r="OPM289" s="192"/>
      <c r="OPN289" s="192"/>
      <c r="OPO289" s="192"/>
      <c r="OPP289" s="192"/>
      <c r="OPQ289" s="192"/>
      <c r="OPR289" s="192"/>
      <c r="OPS289" s="192"/>
      <c r="OPT289" s="192"/>
      <c r="OPU289" s="192"/>
      <c r="OPV289" s="192"/>
      <c r="OPW289" s="192"/>
      <c r="OPX289" s="192"/>
      <c r="OPY289" s="192"/>
      <c r="OPZ289" s="192"/>
      <c r="OQA289" s="192"/>
      <c r="OQB289" s="192"/>
      <c r="OQC289" s="192"/>
      <c r="OQD289" s="192"/>
      <c r="OQE289" s="192"/>
      <c r="OQF289" s="192"/>
      <c r="OQG289" s="192"/>
      <c r="OQH289" s="192"/>
      <c r="OQI289" s="192"/>
      <c r="OQJ289" s="192"/>
      <c r="OQK289" s="192"/>
      <c r="OQL289" s="192"/>
      <c r="OQM289" s="192"/>
      <c r="OQN289" s="192"/>
      <c r="OQO289" s="192"/>
      <c r="OQP289" s="192"/>
      <c r="OQQ289" s="192"/>
      <c r="OQR289" s="192"/>
      <c r="OQS289" s="192"/>
      <c r="OQT289" s="192"/>
      <c r="OQU289" s="192"/>
      <c r="OQV289" s="192"/>
      <c r="OQW289" s="192"/>
      <c r="OQX289" s="192"/>
      <c r="OQY289" s="192"/>
      <c r="OQZ289" s="192"/>
      <c r="ORA289" s="192"/>
      <c r="ORB289" s="192"/>
      <c r="ORC289" s="192"/>
      <c r="ORD289" s="192"/>
      <c r="ORE289" s="192"/>
      <c r="ORF289" s="192"/>
      <c r="ORG289" s="192"/>
      <c r="ORH289" s="192"/>
      <c r="ORI289" s="192"/>
      <c r="ORJ289" s="192"/>
      <c r="ORK289" s="192"/>
      <c r="ORL289" s="192"/>
      <c r="ORM289" s="192"/>
      <c r="ORN289" s="192"/>
      <c r="ORO289" s="192"/>
      <c r="ORP289" s="192"/>
      <c r="ORQ289" s="192"/>
      <c r="ORR289" s="192"/>
      <c r="ORS289" s="192"/>
      <c r="ORT289" s="192"/>
      <c r="ORU289" s="192"/>
      <c r="ORV289" s="192"/>
      <c r="ORW289" s="192"/>
      <c r="ORX289" s="192"/>
      <c r="ORY289" s="192"/>
      <c r="ORZ289" s="192"/>
      <c r="OSA289" s="192"/>
      <c r="OSB289" s="192"/>
      <c r="OSC289" s="192"/>
      <c r="OSD289" s="192"/>
      <c r="OSE289" s="192"/>
      <c r="OSF289" s="192"/>
      <c r="OSG289" s="192"/>
      <c r="OSH289" s="192"/>
      <c r="OSI289" s="192"/>
      <c r="OSJ289" s="192"/>
      <c r="OSK289" s="192"/>
      <c r="OSL289" s="192"/>
      <c r="OSM289" s="192"/>
      <c r="OSN289" s="192"/>
      <c r="OSO289" s="192"/>
      <c r="OSP289" s="192"/>
      <c r="OSQ289" s="192"/>
      <c r="OSR289" s="192"/>
      <c r="OSS289" s="192"/>
      <c r="OST289" s="192"/>
      <c r="OSU289" s="192"/>
      <c r="OSV289" s="192"/>
      <c r="OSW289" s="192"/>
      <c r="OSX289" s="192"/>
      <c r="OSY289" s="192"/>
      <c r="OSZ289" s="192"/>
      <c r="OTA289" s="192"/>
      <c r="OTB289" s="192"/>
      <c r="OTC289" s="192"/>
      <c r="OTD289" s="192"/>
      <c r="OTE289" s="192"/>
      <c r="OTF289" s="192"/>
      <c r="OTG289" s="192"/>
      <c r="OTH289" s="192"/>
      <c r="OTI289" s="192"/>
      <c r="OTJ289" s="192"/>
      <c r="OTK289" s="192"/>
      <c r="OTL289" s="192"/>
      <c r="OTM289" s="192"/>
      <c r="OTN289" s="192"/>
      <c r="OTO289" s="192"/>
      <c r="OTP289" s="192"/>
      <c r="OTQ289" s="192"/>
      <c r="OTR289" s="192"/>
      <c r="OTS289" s="192"/>
      <c r="OTT289" s="192"/>
      <c r="OTU289" s="192"/>
      <c r="OTV289" s="192"/>
      <c r="OTW289" s="192"/>
      <c r="OTX289" s="192"/>
      <c r="OTY289" s="192"/>
      <c r="OTZ289" s="192"/>
      <c r="OUA289" s="192"/>
      <c r="OUB289" s="192"/>
      <c r="OUC289" s="192"/>
      <c r="OUD289" s="192"/>
      <c r="OUE289" s="192"/>
      <c r="OUF289" s="192"/>
      <c r="OUG289" s="192"/>
      <c r="OUH289" s="192"/>
      <c r="OUI289" s="192"/>
      <c r="OUJ289" s="192"/>
      <c r="OUK289" s="192"/>
      <c r="OUL289" s="192"/>
      <c r="OUM289" s="192"/>
      <c r="OUN289" s="192"/>
      <c r="OUO289" s="192"/>
      <c r="OUP289" s="192"/>
      <c r="OUQ289" s="192"/>
      <c r="OUR289" s="192"/>
      <c r="OUS289" s="192"/>
      <c r="OUT289" s="192"/>
      <c r="OUU289" s="192"/>
      <c r="OUV289" s="192"/>
      <c r="OUW289" s="192"/>
      <c r="OUX289" s="192"/>
      <c r="OUY289" s="192"/>
      <c r="OUZ289" s="192"/>
      <c r="OVA289" s="192"/>
      <c r="OVB289" s="192"/>
      <c r="OVC289" s="192"/>
      <c r="OVD289" s="192"/>
      <c r="OVE289" s="192"/>
      <c r="OVF289" s="192"/>
      <c r="OVG289" s="192"/>
      <c r="OVH289" s="192"/>
      <c r="OVI289" s="192"/>
      <c r="OVJ289" s="192"/>
      <c r="OVK289" s="192"/>
      <c r="OVL289" s="192"/>
      <c r="OVM289" s="192"/>
      <c r="OVN289" s="192"/>
      <c r="OVO289" s="192"/>
      <c r="OVP289" s="192"/>
      <c r="OVQ289" s="192"/>
      <c r="OVR289" s="192"/>
      <c r="OVS289" s="192"/>
      <c r="OVT289" s="192"/>
      <c r="OVU289" s="192"/>
      <c r="OVV289" s="192"/>
      <c r="OVW289" s="192"/>
      <c r="OVX289" s="192"/>
      <c r="OVY289" s="192"/>
      <c r="OVZ289" s="192"/>
      <c r="OWA289" s="192"/>
      <c r="OWB289" s="192"/>
      <c r="OWC289" s="192"/>
      <c r="OWD289" s="192"/>
      <c r="OWE289" s="192"/>
      <c r="OWF289" s="192"/>
      <c r="OWG289" s="192"/>
      <c r="OWH289" s="192"/>
      <c r="OWI289" s="192"/>
      <c r="OWJ289" s="192"/>
      <c r="OWK289" s="192"/>
      <c r="OWL289" s="192"/>
      <c r="OWM289" s="192"/>
      <c r="OWN289" s="192"/>
      <c r="OWO289" s="192"/>
      <c r="OWP289" s="192"/>
      <c r="OWQ289" s="192"/>
      <c r="OWR289" s="192"/>
      <c r="OWS289" s="192"/>
      <c r="OWT289" s="192"/>
      <c r="OWU289" s="192"/>
      <c r="OWV289" s="192"/>
      <c r="OWW289" s="192"/>
      <c r="OWX289" s="192"/>
      <c r="OWY289" s="192"/>
      <c r="OWZ289" s="192"/>
      <c r="OXA289" s="192"/>
      <c r="OXB289" s="192"/>
      <c r="OXC289" s="192"/>
      <c r="OXD289" s="192"/>
      <c r="OXE289" s="192"/>
      <c r="OXF289" s="192"/>
      <c r="OXG289" s="192"/>
      <c r="OXH289" s="192"/>
      <c r="OXI289" s="192"/>
      <c r="OXJ289" s="192"/>
      <c r="OXK289" s="192"/>
      <c r="OXL289" s="192"/>
      <c r="OXM289" s="192"/>
      <c r="OXN289" s="192"/>
      <c r="OXO289" s="192"/>
      <c r="OXP289" s="192"/>
      <c r="OXQ289" s="192"/>
      <c r="OXR289" s="192"/>
      <c r="OXS289" s="192"/>
      <c r="OXT289" s="192"/>
      <c r="OXU289" s="192"/>
      <c r="OXV289" s="192"/>
      <c r="OXW289" s="192"/>
      <c r="OXX289" s="192"/>
      <c r="OXY289" s="192"/>
      <c r="OXZ289" s="192"/>
      <c r="OYA289" s="192"/>
      <c r="OYB289" s="192"/>
      <c r="OYC289" s="192"/>
      <c r="OYD289" s="192"/>
      <c r="OYE289" s="192"/>
      <c r="OYF289" s="192"/>
      <c r="OYG289" s="192"/>
      <c r="OYH289" s="192"/>
      <c r="OYI289" s="192"/>
      <c r="OYJ289" s="192"/>
      <c r="OYK289" s="192"/>
      <c r="OYL289" s="192"/>
      <c r="OYM289" s="192"/>
      <c r="OYN289" s="192"/>
      <c r="OYO289" s="192"/>
      <c r="OYP289" s="192"/>
      <c r="OYQ289" s="192"/>
      <c r="OYR289" s="192"/>
      <c r="OYS289" s="192"/>
      <c r="OYT289" s="192"/>
      <c r="OYU289" s="192"/>
      <c r="OYV289" s="192"/>
      <c r="OYW289" s="192"/>
      <c r="OYX289" s="192"/>
      <c r="OYY289" s="192"/>
      <c r="OYZ289" s="192"/>
      <c r="OZA289" s="192"/>
      <c r="OZB289" s="192"/>
      <c r="OZC289" s="192"/>
      <c r="OZD289" s="192"/>
      <c r="OZE289" s="192"/>
      <c r="OZF289" s="192"/>
      <c r="OZG289" s="192"/>
      <c r="OZH289" s="192"/>
      <c r="OZI289" s="192"/>
      <c r="OZJ289" s="192"/>
      <c r="OZK289" s="192"/>
      <c r="OZL289" s="192"/>
      <c r="OZM289" s="192"/>
      <c r="OZN289" s="192"/>
      <c r="OZO289" s="192"/>
      <c r="OZP289" s="192"/>
      <c r="OZQ289" s="192"/>
      <c r="OZR289" s="192"/>
      <c r="OZS289" s="192"/>
      <c r="OZT289" s="192"/>
      <c r="OZU289" s="192"/>
      <c r="OZV289" s="192"/>
      <c r="OZW289" s="192"/>
      <c r="OZX289" s="192"/>
      <c r="OZY289" s="192"/>
      <c r="OZZ289" s="192"/>
      <c r="PAA289" s="192"/>
      <c r="PAB289" s="192"/>
      <c r="PAC289" s="192"/>
      <c r="PAD289" s="192"/>
      <c r="PAE289" s="192"/>
      <c r="PAF289" s="192"/>
      <c r="PAG289" s="192"/>
      <c r="PAH289" s="192"/>
      <c r="PAI289" s="192"/>
      <c r="PAJ289" s="192"/>
      <c r="PAK289" s="192"/>
      <c r="PAL289" s="192"/>
      <c r="PAM289" s="192"/>
      <c r="PAN289" s="192"/>
      <c r="PAO289" s="192"/>
      <c r="PAP289" s="192"/>
      <c r="PAQ289" s="192"/>
      <c r="PAR289" s="192"/>
      <c r="PAS289" s="192"/>
      <c r="PAT289" s="192"/>
      <c r="PAU289" s="192"/>
      <c r="PAV289" s="192"/>
      <c r="PAW289" s="192"/>
      <c r="PAX289" s="192"/>
      <c r="PAY289" s="192"/>
      <c r="PAZ289" s="192"/>
      <c r="PBA289" s="192"/>
      <c r="PBB289" s="192"/>
      <c r="PBC289" s="192"/>
      <c r="PBD289" s="192"/>
      <c r="PBE289" s="192"/>
      <c r="PBF289" s="192"/>
      <c r="PBG289" s="192"/>
      <c r="PBH289" s="192"/>
      <c r="PBI289" s="192"/>
      <c r="PBJ289" s="192"/>
      <c r="PBK289" s="192"/>
      <c r="PBL289" s="192"/>
      <c r="PBM289" s="192"/>
      <c r="PBN289" s="192"/>
      <c r="PBO289" s="192"/>
      <c r="PBP289" s="192"/>
      <c r="PBQ289" s="192"/>
      <c r="PBR289" s="192"/>
      <c r="PBS289" s="192"/>
      <c r="PBT289" s="192"/>
      <c r="PBU289" s="192"/>
      <c r="PBV289" s="192"/>
      <c r="PBW289" s="192"/>
      <c r="PBX289" s="192"/>
      <c r="PBY289" s="192"/>
      <c r="PBZ289" s="192"/>
      <c r="PCA289" s="192"/>
      <c r="PCB289" s="192"/>
      <c r="PCC289" s="192"/>
      <c r="PCD289" s="192"/>
      <c r="PCE289" s="192"/>
      <c r="PCF289" s="192"/>
      <c r="PCG289" s="192"/>
      <c r="PCH289" s="192"/>
      <c r="PCI289" s="192"/>
      <c r="PCJ289" s="192"/>
      <c r="PCK289" s="192"/>
      <c r="PCL289" s="192"/>
      <c r="PCM289" s="192"/>
      <c r="PCN289" s="192"/>
      <c r="PCO289" s="192"/>
      <c r="PCP289" s="192"/>
      <c r="PCQ289" s="192"/>
      <c r="PCR289" s="192"/>
      <c r="PCS289" s="192"/>
      <c r="PCT289" s="192"/>
      <c r="PCU289" s="192"/>
      <c r="PCV289" s="192"/>
      <c r="PCW289" s="192"/>
      <c r="PCX289" s="192"/>
      <c r="PCY289" s="192"/>
      <c r="PCZ289" s="192"/>
      <c r="PDA289" s="192"/>
      <c r="PDB289" s="192"/>
      <c r="PDC289" s="192"/>
      <c r="PDD289" s="192"/>
      <c r="PDE289" s="192"/>
      <c r="PDF289" s="192"/>
      <c r="PDG289" s="192"/>
      <c r="PDH289" s="192"/>
      <c r="PDI289" s="192"/>
      <c r="PDJ289" s="192"/>
      <c r="PDK289" s="192"/>
      <c r="PDL289" s="192"/>
      <c r="PDM289" s="192"/>
      <c r="PDN289" s="192"/>
      <c r="PDO289" s="192"/>
      <c r="PDP289" s="192"/>
      <c r="PDQ289" s="192"/>
      <c r="PDR289" s="192"/>
      <c r="PDS289" s="192"/>
      <c r="PDT289" s="192"/>
      <c r="PDU289" s="192"/>
      <c r="PDV289" s="192"/>
      <c r="PDW289" s="192"/>
      <c r="PDX289" s="192"/>
      <c r="PDY289" s="192"/>
      <c r="PDZ289" s="192"/>
      <c r="PEA289" s="192"/>
      <c r="PEB289" s="192"/>
      <c r="PEC289" s="192"/>
      <c r="PED289" s="192"/>
      <c r="PEE289" s="192"/>
      <c r="PEF289" s="192"/>
      <c r="PEG289" s="192"/>
      <c r="PEH289" s="192"/>
      <c r="PEI289" s="192"/>
      <c r="PEJ289" s="192"/>
      <c r="PEK289" s="192"/>
      <c r="PEL289" s="192"/>
      <c r="PEM289" s="192"/>
      <c r="PEN289" s="192"/>
      <c r="PEO289" s="192"/>
      <c r="PEP289" s="192"/>
      <c r="PEQ289" s="192"/>
      <c r="PER289" s="192"/>
      <c r="PES289" s="192"/>
      <c r="PET289" s="192"/>
      <c r="PEU289" s="192"/>
      <c r="PEV289" s="192"/>
      <c r="PEW289" s="192"/>
      <c r="PEX289" s="192"/>
      <c r="PEY289" s="192"/>
      <c r="PEZ289" s="192"/>
      <c r="PFA289" s="192"/>
      <c r="PFB289" s="192"/>
      <c r="PFC289" s="192"/>
      <c r="PFD289" s="192"/>
      <c r="PFE289" s="192"/>
      <c r="PFF289" s="192"/>
      <c r="PFG289" s="192"/>
      <c r="PFH289" s="192"/>
      <c r="PFI289" s="192"/>
      <c r="PFJ289" s="192"/>
      <c r="PFK289" s="192"/>
      <c r="PFL289" s="192"/>
      <c r="PFM289" s="192"/>
      <c r="PFN289" s="192"/>
      <c r="PFO289" s="192"/>
      <c r="PFP289" s="192"/>
      <c r="PFQ289" s="192"/>
      <c r="PFR289" s="192"/>
      <c r="PFS289" s="192"/>
      <c r="PFT289" s="192"/>
      <c r="PFU289" s="192"/>
      <c r="PFV289" s="192"/>
      <c r="PFW289" s="192"/>
      <c r="PFX289" s="192"/>
      <c r="PFY289" s="192"/>
      <c r="PFZ289" s="192"/>
      <c r="PGA289" s="192"/>
      <c r="PGB289" s="192"/>
      <c r="PGC289" s="192"/>
      <c r="PGD289" s="192"/>
      <c r="PGE289" s="192"/>
      <c r="PGF289" s="192"/>
      <c r="PGG289" s="192"/>
      <c r="PGH289" s="192"/>
      <c r="PGI289" s="192"/>
      <c r="PGJ289" s="192"/>
      <c r="PGK289" s="192"/>
      <c r="PGL289" s="192"/>
      <c r="PGM289" s="192"/>
      <c r="PGN289" s="192"/>
      <c r="PGO289" s="192"/>
      <c r="PGP289" s="192"/>
      <c r="PGQ289" s="192"/>
      <c r="PGR289" s="192"/>
      <c r="PGS289" s="192"/>
      <c r="PGT289" s="192"/>
      <c r="PGU289" s="192"/>
      <c r="PGV289" s="192"/>
      <c r="PGW289" s="192"/>
      <c r="PGX289" s="192"/>
      <c r="PGY289" s="192"/>
      <c r="PGZ289" s="192"/>
      <c r="PHA289" s="192"/>
      <c r="PHB289" s="192"/>
      <c r="PHC289" s="192"/>
      <c r="PHD289" s="192"/>
      <c r="PHE289" s="192"/>
      <c r="PHF289" s="192"/>
      <c r="PHG289" s="192"/>
      <c r="PHH289" s="192"/>
      <c r="PHI289" s="192"/>
      <c r="PHJ289" s="192"/>
      <c r="PHK289" s="192"/>
      <c r="PHL289" s="192"/>
      <c r="PHM289" s="192"/>
      <c r="PHN289" s="192"/>
      <c r="PHO289" s="192"/>
      <c r="PHP289" s="192"/>
      <c r="PHQ289" s="192"/>
      <c r="PHR289" s="192"/>
      <c r="PHS289" s="192"/>
      <c r="PHT289" s="192"/>
      <c r="PHU289" s="192"/>
      <c r="PHV289" s="192"/>
      <c r="PHW289" s="192"/>
      <c r="PHX289" s="192"/>
      <c r="PHY289" s="192"/>
      <c r="PHZ289" s="192"/>
      <c r="PIA289" s="192"/>
      <c r="PIB289" s="192"/>
      <c r="PIC289" s="192"/>
      <c r="PID289" s="192"/>
      <c r="PIE289" s="192"/>
      <c r="PIF289" s="192"/>
      <c r="PIG289" s="192"/>
      <c r="PIH289" s="192"/>
      <c r="PII289" s="192"/>
      <c r="PIJ289" s="192"/>
      <c r="PIK289" s="192"/>
      <c r="PIL289" s="192"/>
      <c r="PIM289" s="192"/>
      <c r="PIN289" s="192"/>
      <c r="PIO289" s="192"/>
      <c r="PIP289" s="192"/>
      <c r="PIQ289" s="192"/>
      <c r="PIR289" s="192"/>
      <c r="PIS289" s="192"/>
      <c r="PIT289" s="192"/>
      <c r="PIU289" s="192"/>
      <c r="PIV289" s="192"/>
      <c r="PIW289" s="192"/>
      <c r="PIX289" s="192"/>
      <c r="PIY289" s="192"/>
      <c r="PIZ289" s="192"/>
      <c r="PJA289" s="192"/>
      <c r="PJB289" s="192"/>
      <c r="PJC289" s="192"/>
      <c r="PJD289" s="192"/>
      <c r="PJE289" s="192"/>
      <c r="PJF289" s="192"/>
      <c r="PJG289" s="192"/>
      <c r="PJH289" s="192"/>
      <c r="PJI289" s="192"/>
      <c r="PJJ289" s="192"/>
      <c r="PJK289" s="192"/>
      <c r="PJL289" s="192"/>
      <c r="PJM289" s="192"/>
      <c r="PJN289" s="192"/>
      <c r="PJO289" s="192"/>
      <c r="PJP289" s="192"/>
      <c r="PJQ289" s="192"/>
      <c r="PJR289" s="192"/>
      <c r="PJS289" s="192"/>
      <c r="PJT289" s="192"/>
      <c r="PJU289" s="192"/>
      <c r="PJV289" s="192"/>
      <c r="PJW289" s="192"/>
      <c r="PJX289" s="192"/>
      <c r="PJY289" s="192"/>
      <c r="PJZ289" s="192"/>
      <c r="PKA289" s="192"/>
      <c r="PKB289" s="192"/>
      <c r="PKC289" s="192"/>
      <c r="PKD289" s="192"/>
      <c r="PKE289" s="192"/>
      <c r="PKF289" s="192"/>
      <c r="PKG289" s="192"/>
      <c r="PKH289" s="192"/>
      <c r="PKI289" s="192"/>
      <c r="PKJ289" s="192"/>
      <c r="PKK289" s="192"/>
      <c r="PKL289" s="192"/>
      <c r="PKM289" s="192"/>
      <c r="PKN289" s="192"/>
      <c r="PKO289" s="192"/>
      <c r="PKP289" s="192"/>
      <c r="PKQ289" s="192"/>
      <c r="PKR289" s="192"/>
      <c r="PKS289" s="192"/>
      <c r="PKT289" s="192"/>
      <c r="PKU289" s="192"/>
      <c r="PKV289" s="192"/>
      <c r="PKW289" s="192"/>
      <c r="PKX289" s="192"/>
      <c r="PKY289" s="192"/>
      <c r="PKZ289" s="192"/>
      <c r="PLA289" s="192"/>
      <c r="PLB289" s="192"/>
      <c r="PLC289" s="192"/>
      <c r="PLD289" s="192"/>
      <c r="PLE289" s="192"/>
      <c r="PLF289" s="192"/>
      <c r="PLG289" s="192"/>
      <c r="PLH289" s="192"/>
      <c r="PLI289" s="192"/>
      <c r="PLJ289" s="192"/>
      <c r="PLK289" s="192"/>
      <c r="PLL289" s="192"/>
      <c r="PLM289" s="192"/>
      <c r="PLN289" s="192"/>
      <c r="PLO289" s="192"/>
      <c r="PLP289" s="192"/>
      <c r="PLQ289" s="192"/>
      <c r="PLR289" s="192"/>
      <c r="PLS289" s="192"/>
      <c r="PLT289" s="192"/>
      <c r="PLU289" s="192"/>
      <c r="PLV289" s="192"/>
      <c r="PLW289" s="192"/>
      <c r="PLX289" s="192"/>
      <c r="PLY289" s="192"/>
      <c r="PLZ289" s="192"/>
      <c r="PMA289" s="192"/>
      <c r="PMB289" s="192"/>
      <c r="PMC289" s="192"/>
      <c r="PMD289" s="192"/>
      <c r="PME289" s="192"/>
      <c r="PMF289" s="192"/>
      <c r="PMG289" s="192"/>
      <c r="PMH289" s="192"/>
      <c r="PMI289" s="192"/>
      <c r="PMJ289" s="192"/>
      <c r="PMK289" s="192"/>
      <c r="PML289" s="192"/>
      <c r="PMM289" s="192"/>
      <c r="PMN289" s="192"/>
      <c r="PMO289" s="192"/>
      <c r="PMP289" s="192"/>
      <c r="PMQ289" s="192"/>
      <c r="PMR289" s="192"/>
      <c r="PMS289" s="192"/>
      <c r="PMT289" s="192"/>
      <c r="PMU289" s="192"/>
      <c r="PMV289" s="192"/>
      <c r="PMW289" s="192"/>
      <c r="PMX289" s="192"/>
      <c r="PMY289" s="192"/>
      <c r="PMZ289" s="192"/>
      <c r="PNA289" s="192"/>
      <c r="PNB289" s="192"/>
      <c r="PNC289" s="192"/>
      <c r="PND289" s="192"/>
      <c r="PNE289" s="192"/>
      <c r="PNF289" s="192"/>
      <c r="PNG289" s="192"/>
      <c r="PNH289" s="192"/>
      <c r="PNI289" s="192"/>
      <c r="PNJ289" s="192"/>
      <c r="PNK289" s="192"/>
      <c r="PNL289" s="192"/>
      <c r="PNM289" s="192"/>
      <c r="PNN289" s="192"/>
      <c r="PNO289" s="192"/>
      <c r="PNP289" s="192"/>
      <c r="PNQ289" s="192"/>
      <c r="PNR289" s="192"/>
      <c r="PNS289" s="192"/>
      <c r="PNT289" s="192"/>
      <c r="PNU289" s="192"/>
      <c r="PNV289" s="192"/>
      <c r="PNW289" s="192"/>
      <c r="PNX289" s="192"/>
      <c r="PNY289" s="192"/>
      <c r="PNZ289" s="192"/>
      <c r="POA289" s="192"/>
      <c r="POB289" s="192"/>
      <c r="POC289" s="192"/>
      <c r="POD289" s="192"/>
      <c r="POE289" s="192"/>
      <c r="POF289" s="192"/>
      <c r="POG289" s="192"/>
      <c r="POH289" s="192"/>
      <c r="POI289" s="192"/>
      <c r="POJ289" s="192"/>
      <c r="POK289" s="192"/>
      <c r="POL289" s="192"/>
      <c r="POM289" s="192"/>
      <c r="PON289" s="192"/>
      <c r="POO289" s="192"/>
      <c r="POP289" s="192"/>
      <c r="POQ289" s="192"/>
      <c r="POR289" s="192"/>
      <c r="POS289" s="192"/>
      <c r="POT289" s="192"/>
      <c r="POU289" s="192"/>
      <c r="POV289" s="192"/>
      <c r="POW289" s="192"/>
      <c r="POX289" s="192"/>
      <c r="POY289" s="192"/>
      <c r="POZ289" s="192"/>
      <c r="PPA289" s="192"/>
      <c r="PPB289" s="192"/>
      <c r="PPC289" s="192"/>
      <c r="PPD289" s="192"/>
      <c r="PPE289" s="192"/>
      <c r="PPF289" s="192"/>
      <c r="PPG289" s="192"/>
      <c r="PPH289" s="192"/>
      <c r="PPI289" s="192"/>
      <c r="PPJ289" s="192"/>
      <c r="PPK289" s="192"/>
      <c r="PPL289" s="192"/>
      <c r="PPM289" s="192"/>
      <c r="PPN289" s="192"/>
      <c r="PPO289" s="192"/>
      <c r="PPP289" s="192"/>
      <c r="PPQ289" s="192"/>
      <c r="PPR289" s="192"/>
      <c r="PPS289" s="192"/>
      <c r="PPT289" s="192"/>
      <c r="PPU289" s="192"/>
      <c r="PPV289" s="192"/>
      <c r="PPW289" s="192"/>
      <c r="PPX289" s="192"/>
      <c r="PPY289" s="192"/>
      <c r="PPZ289" s="192"/>
      <c r="PQA289" s="192"/>
      <c r="PQB289" s="192"/>
      <c r="PQC289" s="192"/>
      <c r="PQD289" s="192"/>
      <c r="PQE289" s="192"/>
      <c r="PQF289" s="192"/>
      <c r="PQG289" s="192"/>
      <c r="PQH289" s="192"/>
      <c r="PQI289" s="192"/>
      <c r="PQJ289" s="192"/>
      <c r="PQK289" s="192"/>
      <c r="PQL289" s="192"/>
      <c r="PQM289" s="192"/>
      <c r="PQN289" s="192"/>
      <c r="PQO289" s="192"/>
      <c r="PQP289" s="192"/>
      <c r="PQQ289" s="192"/>
      <c r="PQR289" s="192"/>
      <c r="PQS289" s="192"/>
      <c r="PQT289" s="192"/>
      <c r="PQU289" s="192"/>
      <c r="PQV289" s="192"/>
      <c r="PQW289" s="192"/>
      <c r="PQX289" s="192"/>
      <c r="PQY289" s="192"/>
      <c r="PQZ289" s="192"/>
      <c r="PRA289" s="192"/>
      <c r="PRB289" s="192"/>
      <c r="PRC289" s="192"/>
      <c r="PRD289" s="192"/>
      <c r="PRE289" s="192"/>
      <c r="PRF289" s="192"/>
      <c r="PRG289" s="192"/>
      <c r="PRH289" s="192"/>
      <c r="PRI289" s="192"/>
      <c r="PRJ289" s="192"/>
      <c r="PRK289" s="192"/>
      <c r="PRL289" s="192"/>
      <c r="PRM289" s="192"/>
      <c r="PRN289" s="192"/>
      <c r="PRO289" s="192"/>
      <c r="PRP289" s="192"/>
      <c r="PRQ289" s="192"/>
      <c r="PRR289" s="192"/>
      <c r="PRS289" s="192"/>
      <c r="PRT289" s="192"/>
      <c r="PRU289" s="192"/>
      <c r="PRV289" s="192"/>
      <c r="PRW289" s="192"/>
      <c r="PRX289" s="192"/>
      <c r="PRY289" s="192"/>
      <c r="PRZ289" s="192"/>
      <c r="PSA289" s="192"/>
      <c r="PSB289" s="192"/>
      <c r="PSC289" s="192"/>
      <c r="PSD289" s="192"/>
      <c r="PSE289" s="192"/>
      <c r="PSF289" s="192"/>
      <c r="PSG289" s="192"/>
      <c r="PSH289" s="192"/>
      <c r="PSI289" s="192"/>
      <c r="PSJ289" s="192"/>
      <c r="PSK289" s="192"/>
      <c r="PSL289" s="192"/>
      <c r="PSM289" s="192"/>
      <c r="PSN289" s="192"/>
      <c r="PSO289" s="192"/>
      <c r="PSP289" s="192"/>
      <c r="PSQ289" s="192"/>
      <c r="PSR289" s="192"/>
      <c r="PSS289" s="192"/>
      <c r="PST289" s="192"/>
      <c r="PSU289" s="192"/>
      <c r="PSV289" s="192"/>
      <c r="PSW289" s="192"/>
      <c r="PSX289" s="192"/>
      <c r="PSY289" s="192"/>
      <c r="PSZ289" s="192"/>
      <c r="PTA289" s="192"/>
      <c r="PTB289" s="192"/>
      <c r="PTC289" s="192"/>
      <c r="PTD289" s="192"/>
      <c r="PTE289" s="192"/>
      <c r="PTF289" s="192"/>
      <c r="PTG289" s="192"/>
      <c r="PTH289" s="192"/>
      <c r="PTI289" s="192"/>
      <c r="PTJ289" s="192"/>
      <c r="PTK289" s="192"/>
      <c r="PTL289" s="192"/>
      <c r="PTM289" s="192"/>
      <c r="PTN289" s="192"/>
      <c r="PTO289" s="192"/>
      <c r="PTP289" s="192"/>
      <c r="PTQ289" s="192"/>
      <c r="PTR289" s="192"/>
      <c r="PTS289" s="192"/>
      <c r="PTT289" s="192"/>
      <c r="PTU289" s="192"/>
      <c r="PTV289" s="192"/>
      <c r="PTW289" s="192"/>
      <c r="PTX289" s="192"/>
      <c r="PTY289" s="192"/>
      <c r="PTZ289" s="192"/>
      <c r="PUA289" s="192"/>
      <c r="PUB289" s="192"/>
      <c r="PUC289" s="192"/>
      <c r="PUD289" s="192"/>
      <c r="PUE289" s="192"/>
      <c r="PUF289" s="192"/>
      <c r="PUG289" s="192"/>
      <c r="PUH289" s="192"/>
      <c r="PUI289" s="192"/>
      <c r="PUJ289" s="192"/>
      <c r="PUK289" s="192"/>
      <c r="PUL289" s="192"/>
      <c r="PUM289" s="192"/>
      <c r="PUN289" s="192"/>
      <c r="PUO289" s="192"/>
      <c r="PUP289" s="192"/>
      <c r="PUQ289" s="192"/>
      <c r="PUR289" s="192"/>
      <c r="PUS289" s="192"/>
      <c r="PUT289" s="192"/>
      <c r="PUU289" s="192"/>
      <c r="PUV289" s="192"/>
      <c r="PUW289" s="192"/>
      <c r="PUX289" s="192"/>
      <c r="PUY289" s="192"/>
      <c r="PUZ289" s="192"/>
      <c r="PVA289" s="192"/>
      <c r="PVB289" s="192"/>
      <c r="PVC289" s="192"/>
      <c r="PVD289" s="192"/>
      <c r="PVE289" s="192"/>
      <c r="PVF289" s="192"/>
      <c r="PVG289" s="192"/>
      <c r="PVH289" s="192"/>
      <c r="PVI289" s="192"/>
      <c r="PVJ289" s="192"/>
      <c r="PVK289" s="192"/>
      <c r="PVL289" s="192"/>
      <c r="PVM289" s="192"/>
      <c r="PVN289" s="192"/>
      <c r="PVO289" s="192"/>
      <c r="PVP289" s="192"/>
      <c r="PVQ289" s="192"/>
      <c r="PVR289" s="192"/>
      <c r="PVS289" s="192"/>
      <c r="PVT289" s="192"/>
      <c r="PVU289" s="192"/>
      <c r="PVV289" s="192"/>
      <c r="PVW289" s="192"/>
      <c r="PVX289" s="192"/>
      <c r="PVY289" s="192"/>
      <c r="PVZ289" s="192"/>
      <c r="PWA289" s="192"/>
      <c r="PWB289" s="192"/>
      <c r="PWC289" s="192"/>
      <c r="PWD289" s="192"/>
      <c r="PWE289" s="192"/>
      <c r="PWF289" s="192"/>
      <c r="PWG289" s="192"/>
      <c r="PWH289" s="192"/>
      <c r="PWI289" s="192"/>
      <c r="PWJ289" s="192"/>
      <c r="PWK289" s="192"/>
      <c r="PWL289" s="192"/>
      <c r="PWM289" s="192"/>
      <c r="PWN289" s="192"/>
      <c r="PWO289" s="192"/>
      <c r="PWP289" s="192"/>
      <c r="PWQ289" s="192"/>
      <c r="PWR289" s="192"/>
      <c r="PWS289" s="192"/>
      <c r="PWT289" s="192"/>
      <c r="PWU289" s="192"/>
      <c r="PWV289" s="192"/>
      <c r="PWW289" s="192"/>
      <c r="PWX289" s="192"/>
      <c r="PWY289" s="192"/>
      <c r="PWZ289" s="192"/>
      <c r="PXA289" s="192"/>
      <c r="PXB289" s="192"/>
      <c r="PXC289" s="192"/>
      <c r="PXD289" s="192"/>
      <c r="PXE289" s="192"/>
      <c r="PXF289" s="192"/>
      <c r="PXG289" s="192"/>
      <c r="PXH289" s="192"/>
      <c r="PXI289" s="192"/>
      <c r="PXJ289" s="192"/>
      <c r="PXK289" s="192"/>
      <c r="PXL289" s="192"/>
      <c r="PXM289" s="192"/>
      <c r="PXN289" s="192"/>
      <c r="PXO289" s="192"/>
      <c r="PXP289" s="192"/>
      <c r="PXQ289" s="192"/>
      <c r="PXR289" s="192"/>
      <c r="PXS289" s="192"/>
      <c r="PXT289" s="192"/>
      <c r="PXU289" s="192"/>
      <c r="PXV289" s="192"/>
      <c r="PXW289" s="192"/>
      <c r="PXX289" s="192"/>
      <c r="PXY289" s="192"/>
      <c r="PXZ289" s="192"/>
      <c r="PYA289" s="192"/>
      <c r="PYB289" s="192"/>
      <c r="PYC289" s="192"/>
      <c r="PYD289" s="192"/>
      <c r="PYE289" s="192"/>
      <c r="PYF289" s="192"/>
      <c r="PYG289" s="192"/>
      <c r="PYH289" s="192"/>
      <c r="PYI289" s="192"/>
      <c r="PYJ289" s="192"/>
      <c r="PYK289" s="192"/>
      <c r="PYL289" s="192"/>
      <c r="PYM289" s="192"/>
      <c r="PYN289" s="192"/>
      <c r="PYO289" s="192"/>
      <c r="PYP289" s="192"/>
      <c r="PYQ289" s="192"/>
      <c r="PYR289" s="192"/>
      <c r="PYS289" s="192"/>
      <c r="PYT289" s="192"/>
      <c r="PYU289" s="192"/>
      <c r="PYV289" s="192"/>
      <c r="PYW289" s="192"/>
      <c r="PYX289" s="192"/>
      <c r="PYY289" s="192"/>
      <c r="PYZ289" s="192"/>
      <c r="PZA289" s="192"/>
      <c r="PZB289" s="192"/>
      <c r="PZC289" s="192"/>
      <c r="PZD289" s="192"/>
      <c r="PZE289" s="192"/>
      <c r="PZF289" s="192"/>
      <c r="PZG289" s="192"/>
      <c r="PZH289" s="192"/>
      <c r="PZI289" s="192"/>
      <c r="PZJ289" s="192"/>
      <c r="PZK289" s="192"/>
      <c r="PZL289" s="192"/>
      <c r="PZM289" s="192"/>
      <c r="PZN289" s="192"/>
      <c r="PZO289" s="192"/>
      <c r="PZP289" s="192"/>
      <c r="PZQ289" s="192"/>
      <c r="PZR289" s="192"/>
      <c r="PZS289" s="192"/>
      <c r="PZT289" s="192"/>
      <c r="PZU289" s="192"/>
      <c r="PZV289" s="192"/>
      <c r="PZW289" s="192"/>
      <c r="PZX289" s="192"/>
      <c r="PZY289" s="192"/>
      <c r="PZZ289" s="192"/>
      <c r="QAA289" s="192"/>
      <c r="QAB289" s="192"/>
      <c r="QAC289" s="192"/>
      <c r="QAD289" s="192"/>
      <c r="QAE289" s="192"/>
      <c r="QAF289" s="192"/>
      <c r="QAG289" s="192"/>
      <c r="QAH289" s="192"/>
      <c r="QAI289" s="192"/>
      <c r="QAJ289" s="192"/>
      <c r="QAK289" s="192"/>
      <c r="QAL289" s="192"/>
      <c r="QAM289" s="192"/>
      <c r="QAN289" s="192"/>
      <c r="QAO289" s="192"/>
      <c r="QAP289" s="192"/>
      <c r="QAQ289" s="192"/>
      <c r="QAR289" s="192"/>
      <c r="QAS289" s="192"/>
      <c r="QAT289" s="192"/>
      <c r="QAU289" s="192"/>
      <c r="QAV289" s="192"/>
      <c r="QAW289" s="192"/>
      <c r="QAX289" s="192"/>
      <c r="QAY289" s="192"/>
      <c r="QAZ289" s="192"/>
      <c r="QBA289" s="192"/>
      <c r="QBB289" s="192"/>
      <c r="QBC289" s="192"/>
      <c r="QBD289" s="192"/>
      <c r="QBE289" s="192"/>
      <c r="QBF289" s="192"/>
      <c r="QBG289" s="192"/>
      <c r="QBH289" s="192"/>
      <c r="QBI289" s="192"/>
      <c r="QBJ289" s="192"/>
      <c r="QBK289" s="192"/>
      <c r="QBL289" s="192"/>
      <c r="QBM289" s="192"/>
      <c r="QBN289" s="192"/>
      <c r="QBO289" s="192"/>
      <c r="QBP289" s="192"/>
      <c r="QBQ289" s="192"/>
      <c r="QBR289" s="192"/>
      <c r="QBS289" s="192"/>
      <c r="QBT289" s="192"/>
      <c r="QBU289" s="192"/>
      <c r="QBV289" s="192"/>
      <c r="QBW289" s="192"/>
      <c r="QBX289" s="192"/>
      <c r="QBY289" s="192"/>
      <c r="QBZ289" s="192"/>
      <c r="QCA289" s="192"/>
      <c r="QCB289" s="192"/>
      <c r="QCC289" s="192"/>
      <c r="QCD289" s="192"/>
      <c r="QCE289" s="192"/>
      <c r="QCF289" s="192"/>
      <c r="QCG289" s="192"/>
      <c r="QCH289" s="192"/>
      <c r="QCI289" s="192"/>
      <c r="QCJ289" s="192"/>
      <c r="QCK289" s="192"/>
      <c r="QCL289" s="192"/>
      <c r="QCM289" s="192"/>
      <c r="QCN289" s="192"/>
      <c r="QCO289" s="192"/>
      <c r="QCP289" s="192"/>
      <c r="QCQ289" s="192"/>
      <c r="QCR289" s="192"/>
      <c r="QCS289" s="192"/>
      <c r="QCT289" s="192"/>
      <c r="QCU289" s="192"/>
      <c r="QCV289" s="192"/>
      <c r="QCW289" s="192"/>
      <c r="QCX289" s="192"/>
      <c r="QCY289" s="192"/>
      <c r="QCZ289" s="192"/>
      <c r="QDA289" s="192"/>
      <c r="QDB289" s="192"/>
      <c r="QDC289" s="192"/>
      <c r="QDD289" s="192"/>
      <c r="QDE289" s="192"/>
      <c r="QDF289" s="192"/>
      <c r="QDG289" s="192"/>
      <c r="QDH289" s="192"/>
      <c r="QDI289" s="192"/>
      <c r="QDJ289" s="192"/>
      <c r="QDK289" s="192"/>
      <c r="QDL289" s="192"/>
      <c r="QDM289" s="192"/>
      <c r="QDN289" s="192"/>
      <c r="QDO289" s="192"/>
      <c r="QDP289" s="192"/>
      <c r="QDQ289" s="192"/>
      <c r="QDR289" s="192"/>
      <c r="QDS289" s="192"/>
      <c r="QDT289" s="192"/>
      <c r="QDU289" s="192"/>
      <c r="QDV289" s="192"/>
      <c r="QDW289" s="192"/>
      <c r="QDX289" s="192"/>
      <c r="QDY289" s="192"/>
      <c r="QDZ289" s="192"/>
      <c r="QEA289" s="192"/>
      <c r="QEB289" s="192"/>
      <c r="QEC289" s="192"/>
      <c r="QED289" s="192"/>
      <c r="QEE289" s="192"/>
      <c r="QEF289" s="192"/>
      <c r="QEG289" s="192"/>
      <c r="QEH289" s="192"/>
      <c r="QEI289" s="192"/>
      <c r="QEJ289" s="192"/>
      <c r="QEK289" s="192"/>
      <c r="QEL289" s="192"/>
      <c r="QEM289" s="192"/>
      <c r="QEN289" s="192"/>
      <c r="QEO289" s="192"/>
      <c r="QEP289" s="192"/>
      <c r="QEQ289" s="192"/>
      <c r="QER289" s="192"/>
      <c r="QES289" s="192"/>
      <c r="QET289" s="192"/>
      <c r="QEU289" s="192"/>
      <c r="QEV289" s="192"/>
      <c r="QEW289" s="192"/>
      <c r="QEX289" s="192"/>
      <c r="QEY289" s="192"/>
      <c r="QEZ289" s="192"/>
      <c r="QFA289" s="192"/>
      <c r="QFB289" s="192"/>
      <c r="QFC289" s="192"/>
      <c r="QFD289" s="192"/>
      <c r="QFE289" s="192"/>
      <c r="QFF289" s="192"/>
      <c r="QFG289" s="192"/>
      <c r="QFH289" s="192"/>
      <c r="QFI289" s="192"/>
      <c r="QFJ289" s="192"/>
      <c r="QFK289" s="192"/>
      <c r="QFL289" s="192"/>
      <c r="QFM289" s="192"/>
      <c r="QFN289" s="192"/>
      <c r="QFO289" s="192"/>
      <c r="QFP289" s="192"/>
      <c r="QFQ289" s="192"/>
      <c r="QFR289" s="192"/>
      <c r="QFS289" s="192"/>
      <c r="QFT289" s="192"/>
      <c r="QFU289" s="192"/>
      <c r="QFV289" s="192"/>
      <c r="QFW289" s="192"/>
      <c r="QFX289" s="192"/>
      <c r="QFY289" s="192"/>
      <c r="QFZ289" s="192"/>
      <c r="QGA289" s="192"/>
      <c r="QGB289" s="192"/>
      <c r="QGC289" s="192"/>
      <c r="QGD289" s="192"/>
      <c r="QGE289" s="192"/>
      <c r="QGF289" s="192"/>
      <c r="QGG289" s="192"/>
      <c r="QGH289" s="192"/>
      <c r="QGI289" s="192"/>
      <c r="QGJ289" s="192"/>
      <c r="QGK289" s="192"/>
      <c r="QGL289" s="192"/>
      <c r="QGM289" s="192"/>
      <c r="QGN289" s="192"/>
      <c r="QGO289" s="192"/>
      <c r="QGP289" s="192"/>
      <c r="QGQ289" s="192"/>
      <c r="QGR289" s="192"/>
      <c r="QGS289" s="192"/>
      <c r="QGT289" s="192"/>
      <c r="QGU289" s="192"/>
      <c r="QGV289" s="192"/>
      <c r="QGW289" s="192"/>
      <c r="QGX289" s="192"/>
      <c r="QGY289" s="192"/>
      <c r="QGZ289" s="192"/>
      <c r="QHA289" s="192"/>
      <c r="QHB289" s="192"/>
      <c r="QHC289" s="192"/>
      <c r="QHD289" s="192"/>
      <c r="QHE289" s="192"/>
      <c r="QHF289" s="192"/>
      <c r="QHG289" s="192"/>
      <c r="QHH289" s="192"/>
      <c r="QHI289" s="192"/>
      <c r="QHJ289" s="192"/>
      <c r="QHK289" s="192"/>
      <c r="QHL289" s="192"/>
      <c r="QHM289" s="192"/>
      <c r="QHN289" s="192"/>
      <c r="QHO289" s="192"/>
      <c r="QHP289" s="192"/>
      <c r="QHQ289" s="192"/>
      <c r="QHR289" s="192"/>
      <c r="QHS289" s="192"/>
      <c r="QHT289" s="192"/>
      <c r="QHU289" s="192"/>
      <c r="QHV289" s="192"/>
      <c r="QHW289" s="192"/>
      <c r="QHX289" s="192"/>
      <c r="QHY289" s="192"/>
      <c r="QHZ289" s="192"/>
      <c r="QIA289" s="192"/>
      <c r="QIB289" s="192"/>
      <c r="QIC289" s="192"/>
      <c r="QID289" s="192"/>
      <c r="QIE289" s="192"/>
      <c r="QIF289" s="192"/>
      <c r="QIG289" s="192"/>
      <c r="QIH289" s="192"/>
      <c r="QII289" s="192"/>
      <c r="QIJ289" s="192"/>
      <c r="QIK289" s="192"/>
      <c r="QIL289" s="192"/>
      <c r="QIM289" s="192"/>
      <c r="QIN289" s="192"/>
      <c r="QIO289" s="192"/>
      <c r="QIP289" s="192"/>
      <c r="QIQ289" s="192"/>
      <c r="QIR289" s="192"/>
      <c r="QIS289" s="192"/>
      <c r="QIT289" s="192"/>
      <c r="QIU289" s="192"/>
      <c r="QIV289" s="192"/>
      <c r="QIW289" s="192"/>
      <c r="QIX289" s="192"/>
      <c r="QIY289" s="192"/>
      <c r="QIZ289" s="192"/>
      <c r="QJA289" s="192"/>
      <c r="QJB289" s="192"/>
      <c r="QJC289" s="192"/>
      <c r="QJD289" s="192"/>
      <c r="QJE289" s="192"/>
      <c r="QJF289" s="192"/>
      <c r="QJG289" s="192"/>
      <c r="QJH289" s="192"/>
      <c r="QJI289" s="192"/>
      <c r="QJJ289" s="192"/>
      <c r="QJK289" s="192"/>
      <c r="QJL289" s="192"/>
      <c r="QJM289" s="192"/>
      <c r="QJN289" s="192"/>
      <c r="QJO289" s="192"/>
      <c r="QJP289" s="192"/>
      <c r="QJQ289" s="192"/>
      <c r="QJR289" s="192"/>
      <c r="QJS289" s="192"/>
      <c r="QJT289" s="192"/>
      <c r="QJU289" s="192"/>
      <c r="QJV289" s="192"/>
      <c r="QJW289" s="192"/>
      <c r="QJX289" s="192"/>
      <c r="QJY289" s="192"/>
      <c r="QJZ289" s="192"/>
      <c r="QKA289" s="192"/>
      <c r="QKB289" s="192"/>
      <c r="QKC289" s="192"/>
      <c r="QKD289" s="192"/>
      <c r="QKE289" s="192"/>
      <c r="QKF289" s="192"/>
      <c r="QKG289" s="192"/>
      <c r="QKH289" s="192"/>
      <c r="QKI289" s="192"/>
      <c r="QKJ289" s="192"/>
      <c r="QKK289" s="192"/>
      <c r="QKL289" s="192"/>
      <c r="QKM289" s="192"/>
      <c r="QKN289" s="192"/>
      <c r="QKO289" s="192"/>
      <c r="QKP289" s="192"/>
      <c r="QKQ289" s="192"/>
      <c r="QKR289" s="192"/>
      <c r="QKS289" s="192"/>
      <c r="QKT289" s="192"/>
      <c r="QKU289" s="192"/>
      <c r="QKV289" s="192"/>
      <c r="QKW289" s="192"/>
      <c r="QKX289" s="192"/>
      <c r="QKY289" s="192"/>
      <c r="QKZ289" s="192"/>
      <c r="QLA289" s="192"/>
      <c r="QLB289" s="192"/>
      <c r="QLC289" s="192"/>
      <c r="QLD289" s="192"/>
      <c r="QLE289" s="192"/>
      <c r="QLF289" s="192"/>
      <c r="QLG289" s="192"/>
      <c r="QLH289" s="192"/>
      <c r="QLI289" s="192"/>
      <c r="QLJ289" s="192"/>
      <c r="QLK289" s="192"/>
      <c r="QLL289" s="192"/>
      <c r="QLM289" s="192"/>
      <c r="QLN289" s="192"/>
      <c r="QLO289" s="192"/>
      <c r="QLP289" s="192"/>
      <c r="QLQ289" s="192"/>
      <c r="QLR289" s="192"/>
      <c r="QLS289" s="192"/>
      <c r="QLT289" s="192"/>
      <c r="QLU289" s="192"/>
      <c r="QLV289" s="192"/>
      <c r="QLW289" s="192"/>
      <c r="QLX289" s="192"/>
      <c r="QLY289" s="192"/>
      <c r="QLZ289" s="192"/>
      <c r="QMA289" s="192"/>
      <c r="QMB289" s="192"/>
      <c r="QMC289" s="192"/>
      <c r="QMD289" s="192"/>
      <c r="QME289" s="192"/>
      <c r="QMF289" s="192"/>
      <c r="QMG289" s="192"/>
      <c r="QMH289" s="192"/>
      <c r="QMI289" s="192"/>
      <c r="QMJ289" s="192"/>
      <c r="QMK289" s="192"/>
      <c r="QML289" s="192"/>
      <c r="QMM289" s="192"/>
      <c r="QMN289" s="192"/>
      <c r="QMO289" s="192"/>
      <c r="QMP289" s="192"/>
      <c r="QMQ289" s="192"/>
      <c r="QMR289" s="192"/>
      <c r="QMS289" s="192"/>
      <c r="QMT289" s="192"/>
      <c r="QMU289" s="192"/>
      <c r="QMV289" s="192"/>
      <c r="QMW289" s="192"/>
      <c r="QMX289" s="192"/>
      <c r="QMY289" s="192"/>
      <c r="QMZ289" s="192"/>
      <c r="QNA289" s="192"/>
      <c r="QNB289" s="192"/>
      <c r="QNC289" s="192"/>
      <c r="QND289" s="192"/>
      <c r="QNE289" s="192"/>
      <c r="QNF289" s="192"/>
      <c r="QNG289" s="192"/>
      <c r="QNH289" s="192"/>
      <c r="QNI289" s="192"/>
      <c r="QNJ289" s="192"/>
      <c r="QNK289" s="192"/>
      <c r="QNL289" s="192"/>
      <c r="QNM289" s="192"/>
      <c r="QNN289" s="192"/>
      <c r="QNO289" s="192"/>
      <c r="QNP289" s="192"/>
      <c r="QNQ289" s="192"/>
      <c r="QNR289" s="192"/>
      <c r="QNS289" s="192"/>
      <c r="QNT289" s="192"/>
      <c r="QNU289" s="192"/>
      <c r="QNV289" s="192"/>
      <c r="QNW289" s="192"/>
      <c r="QNX289" s="192"/>
      <c r="QNY289" s="192"/>
      <c r="QNZ289" s="192"/>
      <c r="QOA289" s="192"/>
      <c r="QOB289" s="192"/>
      <c r="QOC289" s="192"/>
      <c r="QOD289" s="192"/>
      <c r="QOE289" s="192"/>
      <c r="QOF289" s="192"/>
      <c r="QOG289" s="192"/>
      <c r="QOH289" s="192"/>
      <c r="QOI289" s="192"/>
      <c r="QOJ289" s="192"/>
      <c r="QOK289" s="192"/>
      <c r="QOL289" s="192"/>
      <c r="QOM289" s="192"/>
      <c r="QON289" s="192"/>
      <c r="QOO289" s="192"/>
      <c r="QOP289" s="192"/>
      <c r="QOQ289" s="192"/>
      <c r="QOR289" s="192"/>
      <c r="QOS289" s="192"/>
      <c r="QOT289" s="192"/>
      <c r="QOU289" s="192"/>
      <c r="QOV289" s="192"/>
      <c r="QOW289" s="192"/>
      <c r="QOX289" s="192"/>
      <c r="QOY289" s="192"/>
      <c r="QOZ289" s="192"/>
      <c r="QPA289" s="192"/>
      <c r="QPB289" s="192"/>
      <c r="QPC289" s="192"/>
      <c r="QPD289" s="192"/>
      <c r="QPE289" s="192"/>
      <c r="QPF289" s="192"/>
      <c r="QPG289" s="192"/>
      <c r="QPH289" s="192"/>
      <c r="QPI289" s="192"/>
      <c r="QPJ289" s="192"/>
      <c r="QPK289" s="192"/>
      <c r="QPL289" s="192"/>
      <c r="QPM289" s="192"/>
      <c r="QPN289" s="192"/>
      <c r="QPO289" s="192"/>
      <c r="QPP289" s="192"/>
      <c r="QPQ289" s="192"/>
      <c r="QPR289" s="192"/>
      <c r="QPS289" s="192"/>
      <c r="QPT289" s="192"/>
      <c r="QPU289" s="192"/>
      <c r="QPV289" s="192"/>
      <c r="QPW289" s="192"/>
      <c r="QPX289" s="192"/>
      <c r="QPY289" s="192"/>
      <c r="QPZ289" s="192"/>
      <c r="QQA289" s="192"/>
      <c r="QQB289" s="192"/>
      <c r="QQC289" s="192"/>
      <c r="QQD289" s="192"/>
      <c r="QQE289" s="192"/>
      <c r="QQF289" s="192"/>
      <c r="QQG289" s="192"/>
      <c r="QQH289" s="192"/>
      <c r="QQI289" s="192"/>
      <c r="QQJ289" s="192"/>
      <c r="QQK289" s="192"/>
      <c r="QQL289" s="192"/>
      <c r="QQM289" s="192"/>
      <c r="QQN289" s="192"/>
      <c r="QQO289" s="192"/>
      <c r="QQP289" s="192"/>
      <c r="QQQ289" s="192"/>
      <c r="QQR289" s="192"/>
      <c r="QQS289" s="192"/>
      <c r="QQT289" s="192"/>
      <c r="QQU289" s="192"/>
      <c r="QQV289" s="192"/>
      <c r="QQW289" s="192"/>
      <c r="QQX289" s="192"/>
      <c r="QQY289" s="192"/>
      <c r="QQZ289" s="192"/>
      <c r="QRA289" s="192"/>
      <c r="QRB289" s="192"/>
      <c r="QRC289" s="192"/>
      <c r="QRD289" s="192"/>
      <c r="QRE289" s="192"/>
      <c r="QRF289" s="192"/>
      <c r="QRG289" s="192"/>
      <c r="QRH289" s="192"/>
      <c r="QRI289" s="192"/>
      <c r="QRJ289" s="192"/>
      <c r="QRK289" s="192"/>
      <c r="QRL289" s="192"/>
      <c r="QRM289" s="192"/>
      <c r="QRN289" s="192"/>
      <c r="QRO289" s="192"/>
      <c r="QRP289" s="192"/>
      <c r="QRQ289" s="192"/>
      <c r="QRR289" s="192"/>
      <c r="QRS289" s="192"/>
      <c r="QRT289" s="192"/>
      <c r="QRU289" s="192"/>
      <c r="QRV289" s="192"/>
      <c r="QRW289" s="192"/>
      <c r="QRX289" s="192"/>
      <c r="QRY289" s="192"/>
      <c r="QRZ289" s="192"/>
      <c r="QSA289" s="192"/>
      <c r="QSB289" s="192"/>
      <c r="QSC289" s="192"/>
      <c r="QSD289" s="192"/>
      <c r="QSE289" s="192"/>
      <c r="QSF289" s="192"/>
      <c r="QSG289" s="192"/>
      <c r="QSH289" s="192"/>
      <c r="QSI289" s="192"/>
      <c r="QSJ289" s="192"/>
      <c r="QSK289" s="192"/>
      <c r="QSL289" s="192"/>
      <c r="QSM289" s="192"/>
      <c r="QSN289" s="192"/>
      <c r="QSO289" s="192"/>
      <c r="QSP289" s="192"/>
      <c r="QSQ289" s="192"/>
      <c r="QSR289" s="192"/>
      <c r="QSS289" s="192"/>
      <c r="QST289" s="192"/>
      <c r="QSU289" s="192"/>
      <c r="QSV289" s="192"/>
      <c r="QSW289" s="192"/>
      <c r="QSX289" s="192"/>
      <c r="QSY289" s="192"/>
      <c r="QSZ289" s="192"/>
      <c r="QTA289" s="192"/>
      <c r="QTB289" s="192"/>
      <c r="QTC289" s="192"/>
      <c r="QTD289" s="192"/>
      <c r="QTE289" s="192"/>
      <c r="QTF289" s="192"/>
      <c r="QTG289" s="192"/>
      <c r="QTH289" s="192"/>
      <c r="QTI289" s="192"/>
      <c r="QTJ289" s="192"/>
      <c r="QTK289" s="192"/>
      <c r="QTL289" s="192"/>
      <c r="QTM289" s="192"/>
      <c r="QTN289" s="192"/>
      <c r="QTO289" s="192"/>
      <c r="QTP289" s="192"/>
      <c r="QTQ289" s="192"/>
      <c r="QTR289" s="192"/>
      <c r="QTS289" s="192"/>
      <c r="QTT289" s="192"/>
      <c r="QTU289" s="192"/>
      <c r="QTV289" s="192"/>
      <c r="QTW289" s="192"/>
      <c r="QTX289" s="192"/>
      <c r="QTY289" s="192"/>
      <c r="QTZ289" s="192"/>
      <c r="QUA289" s="192"/>
      <c r="QUB289" s="192"/>
      <c r="QUC289" s="192"/>
      <c r="QUD289" s="192"/>
      <c r="QUE289" s="192"/>
      <c r="QUF289" s="192"/>
      <c r="QUG289" s="192"/>
      <c r="QUH289" s="192"/>
      <c r="QUI289" s="192"/>
      <c r="QUJ289" s="192"/>
      <c r="QUK289" s="192"/>
      <c r="QUL289" s="192"/>
      <c r="QUM289" s="192"/>
      <c r="QUN289" s="192"/>
      <c r="QUO289" s="192"/>
      <c r="QUP289" s="192"/>
      <c r="QUQ289" s="192"/>
      <c r="QUR289" s="192"/>
      <c r="QUS289" s="192"/>
      <c r="QUT289" s="192"/>
      <c r="QUU289" s="192"/>
      <c r="QUV289" s="192"/>
      <c r="QUW289" s="192"/>
      <c r="QUX289" s="192"/>
      <c r="QUY289" s="192"/>
      <c r="QUZ289" s="192"/>
      <c r="QVA289" s="192"/>
      <c r="QVB289" s="192"/>
      <c r="QVC289" s="192"/>
      <c r="QVD289" s="192"/>
      <c r="QVE289" s="192"/>
      <c r="QVF289" s="192"/>
      <c r="QVG289" s="192"/>
      <c r="QVH289" s="192"/>
      <c r="QVI289" s="192"/>
      <c r="QVJ289" s="192"/>
      <c r="QVK289" s="192"/>
      <c r="QVL289" s="192"/>
      <c r="QVM289" s="192"/>
      <c r="QVN289" s="192"/>
      <c r="QVO289" s="192"/>
      <c r="QVP289" s="192"/>
      <c r="QVQ289" s="192"/>
      <c r="QVR289" s="192"/>
      <c r="QVS289" s="192"/>
      <c r="QVT289" s="192"/>
      <c r="QVU289" s="192"/>
      <c r="QVV289" s="192"/>
      <c r="QVW289" s="192"/>
      <c r="QVX289" s="192"/>
      <c r="QVY289" s="192"/>
      <c r="QVZ289" s="192"/>
      <c r="QWA289" s="192"/>
      <c r="QWB289" s="192"/>
      <c r="QWC289" s="192"/>
      <c r="QWD289" s="192"/>
      <c r="QWE289" s="192"/>
      <c r="QWF289" s="192"/>
      <c r="QWG289" s="192"/>
      <c r="QWH289" s="192"/>
      <c r="QWI289" s="192"/>
      <c r="QWJ289" s="192"/>
      <c r="QWK289" s="192"/>
      <c r="QWL289" s="192"/>
      <c r="QWM289" s="192"/>
      <c r="QWN289" s="192"/>
      <c r="QWO289" s="192"/>
      <c r="QWP289" s="192"/>
      <c r="QWQ289" s="192"/>
      <c r="QWR289" s="192"/>
      <c r="QWS289" s="192"/>
      <c r="QWT289" s="192"/>
      <c r="QWU289" s="192"/>
      <c r="QWV289" s="192"/>
      <c r="QWW289" s="192"/>
      <c r="QWX289" s="192"/>
      <c r="QWY289" s="192"/>
      <c r="QWZ289" s="192"/>
      <c r="QXA289" s="192"/>
      <c r="QXB289" s="192"/>
      <c r="QXC289" s="192"/>
      <c r="QXD289" s="192"/>
      <c r="QXE289" s="192"/>
      <c r="QXF289" s="192"/>
      <c r="QXG289" s="192"/>
      <c r="QXH289" s="192"/>
      <c r="QXI289" s="192"/>
      <c r="QXJ289" s="192"/>
      <c r="QXK289" s="192"/>
      <c r="QXL289" s="192"/>
      <c r="QXM289" s="192"/>
      <c r="QXN289" s="192"/>
      <c r="QXO289" s="192"/>
      <c r="QXP289" s="192"/>
      <c r="QXQ289" s="192"/>
      <c r="QXR289" s="192"/>
      <c r="QXS289" s="192"/>
      <c r="QXT289" s="192"/>
      <c r="QXU289" s="192"/>
      <c r="QXV289" s="192"/>
      <c r="QXW289" s="192"/>
      <c r="QXX289" s="192"/>
      <c r="QXY289" s="192"/>
      <c r="QXZ289" s="192"/>
      <c r="QYA289" s="192"/>
      <c r="QYB289" s="192"/>
      <c r="QYC289" s="192"/>
      <c r="QYD289" s="192"/>
      <c r="QYE289" s="192"/>
      <c r="QYF289" s="192"/>
      <c r="QYG289" s="192"/>
      <c r="QYH289" s="192"/>
      <c r="QYI289" s="192"/>
      <c r="QYJ289" s="192"/>
      <c r="QYK289" s="192"/>
      <c r="QYL289" s="192"/>
      <c r="QYM289" s="192"/>
      <c r="QYN289" s="192"/>
      <c r="QYO289" s="192"/>
      <c r="QYP289" s="192"/>
      <c r="QYQ289" s="192"/>
      <c r="QYR289" s="192"/>
      <c r="QYS289" s="192"/>
      <c r="QYT289" s="192"/>
      <c r="QYU289" s="192"/>
      <c r="QYV289" s="192"/>
      <c r="QYW289" s="192"/>
      <c r="QYX289" s="192"/>
      <c r="QYY289" s="192"/>
      <c r="QYZ289" s="192"/>
      <c r="QZA289" s="192"/>
      <c r="QZB289" s="192"/>
      <c r="QZC289" s="192"/>
      <c r="QZD289" s="192"/>
      <c r="QZE289" s="192"/>
      <c r="QZF289" s="192"/>
      <c r="QZG289" s="192"/>
      <c r="QZH289" s="192"/>
      <c r="QZI289" s="192"/>
      <c r="QZJ289" s="192"/>
      <c r="QZK289" s="192"/>
      <c r="QZL289" s="192"/>
      <c r="QZM289" s="192"/>
      <c r="QZN289" s="192"/>
      <c r="QZO289" s="192"/>
      <c r="QZP289" s="192"/>
      <c r="QZQ289" s="192"/>
      <c r="QZR289" s="192"/>
      <c r="QZS289" s="192"/>
      <c r="QZT289" s="192"/>
      <c r="QZU289" s="192"/>
      <c r="QZV289" s="192"/>
      <c r="QZW289" s="192"/>
      <c r="QZX289" s="192"/>
      <c r="QZY289" s="192"/>
      <c r="QZZ289" s="192"/>
      <c r="RAA289" s="192"/>
      <c r="RAB289" s="192"/>
      <c r="RAC289" s="192"/>
      <c r="RAD289" s="192"/>
      <c r="RAE289" s="192"/>
      <c r="RAF289" s="192"/>
      <c r="RAG289" s="192"/>
      <c r="RAH289" s="192"/>
      <c r="RAI289" s="192"/>
      <c r="RAJ289" s="192"/>
      <c r="RAK289" s="192"/>
      <c r="RAL289" s="192"/>
      <c r="RAM289" s="192"/>
      <c r="RAN289" s="192"/>
      <c r="RAO289" s="192"/>
      <c r="RAP289" s="192"/>
      <c r="RAQ289" s="192"/>
      <c r="RAR289" s="192"/>
      <c r="RAS289" s="192"/>
      <c r="RAT289" s="192"/>
      <c r="RAU289" s="192"/>
      <c r="RAV289" s="192"/>
      <c r="RAW289" s="192"/>
      <c r="RAX289" s="192"/>
      <c r="RAY289" s="192"/>
      <c r="RAZ289" s="192"/>
      <c r="RBA289" s="192"/>
      <c r="RBB289" s="192"/>
      <c r="RBC289" s="192"/>
      <c r="RBD289" s="192"/>
      <c r="RBE289" s="192"/>
      <c r="RBF289" s="192"/>
      <c r="RBG289" s="192"/>
      <c r="RBH289" s="192"/>
      <c r="RBI289" s="192"/>
      <c r="RBJ289" s="192"/>
      <c r="RBK289" s="192"/>
      <c r="RBL289" s="192"/>
      <c r="RBM289" s="192"/>
      <c r="RBN289" s="192"/>
      <c r="RBO289" s="192"/>
      <c r="RBP289" s="192"/>
      <c r="RBQ289" s="192"/>
      <c r="RBR289" s="192"/>
      <c r="RBS289" s="192"/>
      <c r="RBT289" s="192"/>
      <c r="RBU289" s="192"/>
      <c r="RBV289" s="192"/>
      <c r="RBW289" s="192"/>
      <c r="RBX289" s="192"/>
      <c r="RBY289" s="192"/>
      <c r="RBZ289" s="192"/>
      <c r="RCA289" s="192"/>
      <c r="RCB289" s="192"/>
      <c r="RCC289" s="192"/>
      <c r="RCD289" s="192"/>
      <c r="RCE289" s="192"/>
      <c r="RCF289" s="192"/>
      <c r="RCG289" s="192"/>
      <c r="RCH289" s="192"/>
      <c r="RCI289" s="192"/>
      <c r="RCJ289" s="192"/>
      <c r="RCK289" s="192"/>
      <c r="RCL289" s="192"/>
      <c r="RCM289" s="192"/>
      <c r="RCN289" s="192"/>
      <c r="RCO289" s="192"/>
      <c r="RCP289" s="192"/>
      <c r="RCQ289" s="192"/>
      <c r="RCR289" s="192"/>
      <c r="RCS289" s="192"/>
      <c r="RCT289" s="192"/>
      <c r="RCU289" s="192"/>
      <c r="RCV289" s="192"/>
      <c r="RCW289" s="192"/>
      <c r="RCX289" s="192"/>
      <c r="RCY289" s="192"/>
      <c r="RCZ289" s="192"/>
      <c r="RDA289" s="192"/>
      <c r="RDB289" s="192"/>
      <c r="RDC289" s="192"/>
      <c r="RDD289" s="192"/>
      <c r="RDE289" s="192"/>
      <c r="RDF289" s="192"/>
      <c r="RDG289" s="192"/>
      <c r="RDH289" s="192"/>
      <c r="RDI289" s="192"/>
      <c r="RDJ289" s="192"/>
      <c r="RDK289" s="192"/>
      <c r="RDL289" s="192"/>
      <c r="RDM289" s="192"/>
      <c r="RDN289" s="192"/>
      <c r="RDO289" s="192"/>
      <c r="RDP289" s="192"/>
      <c r="RDQ289" s="192"/>
      <c r="RDR289" s="192"/>
      <c r="RDS289" s="192"/>
      <c r="RDT289" s="192"/>
      <c r="RDU289" s="192"/>
      <c r="RDV289" s="192"/>
      <c r="RDW289" s="192"/>
      <c r="RDX289" s="192"/>
      <c r="RDY289" s="192"/>
      <c r="RDZ289" s="192"/>
      <c r="REA289" s="192"/>
      <c r="REB289" s="192"/>
      <c r="REC289" s="192"/>
      <c r="RED289" s="192"/>
      <c r="REE289" s="192"/>
      <c r="REF289" s="192"/>
      <c r="REG289" s="192"/>
      <c r="REH289" s="192"/>
      <c r="REI289" s="192"/>
      <c r="REJ289" s="192"/>
      <c r="REK289" s="192"/>
      <c r="REL289" s="192"/>
      <c r="REM289" s="192"/>
      <c r="REN289" s="192"/>
      <c r="REO289" s="192"/>
      <c r="REP289" s="192"/>
      <c r="REQ289" s="192"/>
      <c r="RER289" s="192"/>
      <c r="RES289" s="192"/>
      <c r="RET289" s="192"/>
      <c r="REU289" s="192"/>
      <c r="REV289" s="192"/>
      <c r="REW289" s="192"/>
      <c r="REX289" s="192"/>
      <c r="REY289" s="192"/>
      <c r="REZ289" s="192"/>
      <c r="RFA289" s="192"/>
      <c r="RFB289" s="192"/>
      <c r="RFC289" s="192"/>
      <c r="RFD289" s="192"/>
      <c r="RFE289" s="192"/>
      <c r="RFF289" s="192"/>
      <c r="RFG289" s="192"/>
      <c r="RFH289" s="192"/>
      <c r="RFI289" s="192"/>
      <c r="RFJ289" s="192"/>
      <c r="RFK289" s="192"/>
      <c r="RFL289" s="192"/>
      <c r="RFM289" s="192"/>
      <c r="RFN289" s="192"/>
      <c r="RFO289" s="192"/>
      <c r="RFP289" s="192"/>
      <c r="RFQ289" s="192"/>
      <c r="RFR289" s="192"/>
      <c r="RFS289" s="192"/>
      <c r="RFT289" s="192"/>
      <c r="RFU289" s="192"/>
      <c r="RFV289" s="192"/>
      <c r="RFW289" s="192"/>
      <c r="RFX289" s="192"/>
      <c r="RFY289" s="192"/>
      <c r="RFZ289" s="192"/>
      <c r="RGA289" s="192"/>
      <c r="RGB289" s="192"/>
      <c r="RGC289" s="192"/>
      <c r="RGD289" s="192"/>
      <c r="RGE289" s="192"/>
      <c r="RGF289" s="192"/>
      <c r="RGG289" s="192"/>
      <c r="RGH289" s="192"/>
      <c r="RGI289" s="192"/>
      <c r="RGJ289" s="192"/>
      <c r="RGK289" s="192"/>
      <c r="RGL289" s="192"/>
      <c r="RGM289" s="192"/>
      <c r="RGN289" s="192"/>
      <c r="RGO289" s="192"/>
      <c r="RGP289" s="192"/>
      <c r="RGQ289" s="192"/>
      <c r="RGR289" s="192"/>
      <c r="RGS289" s="192"/>
      <c r="RGT289" s="192"/>
      <c r="RGU289" s="192"/>
      <c r="RGV289" s="192"/>
      <c r="RGW289" s="192"/>
      <c r="RGX289" s="192"/>
      <c r="RGY289" s="192"/>
      <c r="RGZ289" s="192"/>
      <c r="RHA289" s="192"/>
      <c r="RHB289" s="192"/>
      <c r="RHC289" s="192"/>
      <c r="RHD289" s="192"/>
      <c r="RHE289" s="192"/>
      <c r="RHF289" s="192"/>
      <c r="RHG289" s="192"/>
      <c r="RHH289" s="192"/>
      <c r="RHI289" s="192"/>
      <c r="RHJ289" s="192"/>
      <c r="RHK289" s="192"/>
      <c r="RHL289" s="192"/>
      <c r="RHM289" s="192"/>
      <c r="RHN289" s="192"/>
      <c r="RHO289" s="192"/>
      <c r="RHP289" s="192"/>
      <c r="RHQ289" s="192"/>
      <c r="RHR289" s="192"/>
      <c r="RHS289" s="192"/>
      <c r="RHT289" s="192"/>
      <c r="RHU289" s="192"/>
      <c r="RHV289" s="192"/>
      <c r="RHW289" s="192"/>
      <c r="RHX289" s="192"/>
      <c r="RHY289" s="192"/>
      <c r="RHZ289" s="192"/>
      <c r="RIA289" s="192"/>
      <c r="RIB289" s="192"/>
      <c r="RIC289" s="192"/>
      <c r="RID289" s="192"/>
      <c r="RIE289" s="192"/>
      <c r="RIF289" s="192"/>
      <c r="RIG289" s="192"/>
      <c r="RIH289" s="192"/>
      <c r="RII289" s="192"/>
      <c r="RIJ289" s="192"/>
      <c r="RIK289" s="192"/>
      <c r="RIL289" s="192"/>
      <c r="RIM289" s="192"/>
      <c r="RIN289" s="192"/>
      <c r="RIO289" s="192"/>
      <c r="RIP289" s="192"/>
      <c r="RIQ289" s="192"/>
      <c r="RIR289" s="192"/>
      <c r="RIS289" s="192"/>
      <c r="RIT289" s="192"/>
      <c r="RIU289" s="192"/>
      <c r="RIV289" s="192"/>
      <c r="RIW289" s="192"/>
      <c r="RIX289" s="192"/>
      <c r="RIY289" s="192"/>
      <c r="RIZ289" s="192"/>
      <c r="RJA289" s="192"/>
      <c r="RJB289" s="192"/>
      <c r="RJC289" s="192"/>
      <c r="RJD289" s="192"/>
      <c r="RJE289" s="192"/>
      <c r="RJF289" s="192"/>
      <c r="RJG289" s="192"/>
      <c r="RJH289" s="192"/>
      <c r="RJI289" s="192"/>
      <c r="RJJ289" s="192"/>
      <c r="RJK289" s="192"/>
      <c r="RJL289" s="192"/>
      <c r="RJM289" s="192"/>
      <c r="RJN289" s="192"/>
      <c r="RJO289" s="192"/>
      <c r="RJP289" s="192"/>
      <c r="RJQ289" s="192"/>
      <c r="RJR289" s="192"/>
      <c r="RJS289" s="192"/>
      <c r="RJT289" s="192"/>
      <c r="RJU289" s="192"/>
      <c r="RJV289" s="192"/>
      <c r="RJW289" s="192"/>
      <c r="RJX289" s="192"/>
      <c r="RJY289" s="192"/>
      <c r="RJZ289" s="192"/>
      <c r="RKA289" s="192"/>
      <c r="RKB289" s="192"/>
      <c r="RKC289" s="192"/>
      <c r="RKD289" s="192"/>
      <c r="RKE289" s="192"/>
      <c r="RKF289" s="192"/>
      <c r="RKG289" s="192"/>
      <c r="RKH289" s="192"/>
      <c r="RKI289" s="192"/>
      <c r="RKJ289" s="192"/>
      <c r="RKK289" s="192"/>
      <c r="RKL289" s="192"/>
      <c r="RKM289" s="192"/>
      <c r="RKN289" s="192"/>
      <c r="RKO289" s="192"/>
      <c r="RKP289" s="192"/>
      <c r="RKQ289" s="192"/>
      <c r="RKR289" s="192"/>
      <c r="RKS289" s="192"/>
      <c r="RKT289" s="192"/>
      <c r="RKU289" s="192"/>
      <c r="RKV289" s="192"/>
      <c r="RKW289" s="192"/>
      <c r="RKX289" s="192"/>
      <c r="RKY289" s="192"/>
      <c r="RKZ289" s="192"/>
      <c r="RLA289" s="192"/>
      <c r="RLB289" s="192"/>
      <c r="RLC289" s="192"/>
      <c r="RLD289" s="192"/>
      <c r="RLE289" s="192"/>
      <c r="RLF289" s="192"/>
      <c r="RLG289" s="192"/>
      <c r="RLH289" s="192"/>
      <c r="RLI289" s="192"/>
      <c r="RLJ289" s="192"/>
      <c r="RLK289" s="192"/>
      <c r="RLL289" s="192"/>
      <c r="RLM289" s="192"/>
      <c r="RLN289" s="192"/>
      <c r="RLO289" s="192"/>
      <c r="RLP289" s="192"/>
      <c r="RLQ289" s="192"/>
      <c r="RLR289" s="192"/>
      <c r="RLS289" s="192"/>
      <c r="RLT289" s="192"/>
      <c r="RLU289" s="192"/>
      <c r="RLV289" s="192"/>
      <c r="RLW289" s="192"/>
      <c r="RLX289" s="192"/>
      <c r="RLY289" s="192"/>
      <c r="RLZ289" s="192"/>
      <c r="RMA289" s="192"/>
      <c r="RMB289" s="192"/>
      <c r="RMC289" s="192"/>
      <c r="RMD289" s="192"/>
      <c r="RME289" s="192"/>
      <c r="RMF289" s="192"/>
      <c r="RMG289" s="192"/>
      <c r="RMH289" s="192"/>
      <c r="RMI289" s="192"/>
      <c r="RMJ289" s="192"/>
      <c r="RMK289" s="192"/>
      <c r="RML289" s="192"/>
      <c r="RMM289" s="192"/>
      <c r="RMN289" s="192"/>
      <c r="RMO289" s="192"/>
      <c r="RMP289" s="192"/>
      <c r="RMQ289" s="192"/>
      <c r="RMR289" s="192"/>
      <c r="RMS289" s="192"/>
      <c r="RMT289" s="192"/>
      <c r="RMU289" s="192"/>
      <c r="RMV289" s="192"/>
      <c r="RMW289" s="192"/>
      <c r="RMX289" s="192"/>
      <c r="RMY289" s="192"/>
      <c r="RMZ289" s="192"/>
      <c r="RNA289" s="192"/>
      <c r="RNB289" s="192"/>
      <c r="RNC289" s="192"/>
      <c r="RND289" s="192"/>
      <c r="RNE289" s="192"/>
      <c r="RNF289" s="192"/>
      <c r="RNG289" s="192"/>
      <c r="RNH289" s="192"/>
      <c r="RNI289" s="192"/>
      <c r="RNJ289" s="192"/>
      <c r="RNK289" s="192"/>
      <c r="RNL289" s="192"/>
      <c r="RNM289" s="192"/>
      <c r="RNN289" s="192"/>
      <c r="RNO289" s="192"/>
      <c r="RNP289" s="192"/>
      <c r="RNQ289" s="192"/>
      <c r="RNR289" s="192"/>
      <c r="RNS289" s="192"/>
      <c r="RNT289" s="192"/>
      <c r="RNU289" s="192"/>
      <c r="RNV289" s="192"/>
      <c r="RNW289" s="192"/>
      <c r="RNX289" s="192"/>
      <c r="RNY289" s="192"/>
      <c r="RNZ289" s="192"/>
      <c r="ROA289" s="192"/>
      <c r="ROB289" s="192"/>
      <c r="ROC289" s="192"/>
      <c r="ROD289" s="192"/>
      <c r="ROE289" s="192"/>
      <c r="ROF289" s="192"/>
      <c r="ROG289" s="192"/>
      <c r="ROH289" s="192"/>
      <c r="ROI289" s="192"/>
      <c r="ROJ289" s="192"/>
      <c r="ROK289" s="192"/>
      <c r="ROL289" s="192"/>
      <c r="ROM289" s="192"/>
      <c r="RON289" s="192"/>
      <c r="ROO289" s="192"/>
      <c r="ROP289" s="192"/>
      <c r="ROQ289" s="192"/>
      <c r="ROR289" s="192"/>
      <c r="ROS289" s="192"/>
      <c r="ROT289" s="192"/>
      <c r="ROU289" s="192"/>
      <c r="ROV289" s="192"/>
      <c r="ROW289" s="192"/>
      <c r="ROX289" s="192"/>
      <c r="ROY289" s="192"/>
      <c r="ROZ289" s="192"/>
      <c r="RPA289" s="192"/>
      <c r="RPB289" s="192"/>
      <c r="RPC289" s="192"/>
      <c r="RPD289" s="192"/>
      <c r="RPE289" s="192"/>
      <c r="RPF289" s="192"/>
      <c r="RPG289" s="192"/>
      <c r="RPH289" s="192"/>
      <c r="RPI289" s="192"/>
      <c r="RPJ289" s="192"/>
      <c r="RPK289" s="192"/>
      <c r="RPL289" s="192"/>
      <c r="RPM289" s="192"/>
      <c r="RPN289" s="192"/>
      <c r="RPO289" s="192"/>
      <c r="RPP289" s="192"/>
      <c r="RPQ289" s="192"/>
      <c r="RPR289" s="192"/>
      <c r="RPS289" s="192"/>
      <c r="RPT289" s="192"/>
      <c r="RPU289" s="192"/>
      <c r="RPV289" s="192"/>
      <c r="RPW289" s="192"/>
      <c r="RPX289" s="192"/>
      <c r="RPY289" s="192"/>
      <c r="RPZ289" s="192"/>
      <c r="RQA289" s="192"/>
      <c r="RQB289" s="192"/>
      <c r="RQC289" s="192"/>
      <c r="RQD289" s="192"/>
      <c r="RQE289" s="192"/>
      <c r="RQF289" s="192"/>
      <c r="RQG289" s="192"/>
      <c r="RQH289" s="192"/>
      <c r="RQI289" s="192"/>
      <c r="RQJ289" s="192"/>
      <c r="RQK289" s="192"/>
      <c r="RQL289" s="192"/>
      <c r="RQM289" s="192"/>
      <c r="RQN289" s="192"/>
      <c r="RQO289" s="192"/>
      <c r="RQP289" s="192"/>
      <c r="RQQ289" s="192"/>
      <c r="RQR289" s="192"/>
      <c r="RQS289" s="192"/>
      <c r="RQT289" s="192"/>
      <c r="RQU289" s="192"/>
      <c r="RQV289" s="192"/>
      <c r="RQW289" s="192"/>
      <c r="RQX289" s="192"/>
      <c r="RQY289" s="192"/>
      <c r="RQZ289" s="192"/>
      <c r="RRA289" s="192"/>
      <c r="RRB289" s="192"/>
      <c r="RRC289" s="192"/>
      <c r="RRD289" s="192"/>
      <c r="RRE289" s="192"/>
      <c r="RRF289" s="192"/>
      <c r="RRG289" s="192"/>
      <c r="RRH289" s="192"/>
      <c r="RRI289" s="192"/>
      <c r="RRJ289" s="192"/>
      <c r="RRK289" s="192"/>
      <c r="RRL289" s="192"/>
      <c r="RRM289" s="192"/>
      <c r="RRN289" s="192"/>
      <c r="RRO289" s="192"/>
      <c r="RRP289" s="192"/>
      <c r="RRQ289" s="192"/>
      <c r="RRR289" s="192"/>
      <c r="RRS289" s="192"/>
      <c r="RRT289" s="192"/>
      <c r="RRU289" s="192"/>
      <c r="RRV289" s="192"/>
      <c r="RRW289" s="192"/>
      <c r="RRX289" s="192"/>
      <c r="RRY289" s="192"/>
      <c r="RRZ289" s="192"/>
      <c r="RSA289" s="192"/>
      <c r="RSB289" s="192"/>
      <c r="RSC289" s="192"/>
      <c r="RSD289" s="192"/>
      <c r="RSE289" s="192"/>
      <c r="RSF289" s="192"/>
      <c r="RSG289" s="192"/>
      <c r="RSH289" s="192"/>
      <c r="RSI289" s="192"/>
      <c r="RSJ289" s="192"/>
      <c r="RSK289" s="192"/>
      <c r="RSL289" s="192"/>
      <c r="RSM289" s="192"/>
      <c r="RSN289" s="192"/>
      <c r="RSO289" s="192"/>
      <c r="RSP289" s="192"/>
      <c r="RSQ289" s="192"/>
      <c r="RSR289" s="192"/>
      <c r="RSS289" s="192"/>
      <c r="RST289" s="192"/>
      <c r="RSU289" s="192"/>
      <c r="RSV289" s="192"/>
      <c r="RSW289" s="192"/>
      <c r="RSX289" s="192"/>
      <c r="RSY289" s="192"/>
      <c r="RSZ289" s="192"/>
      <c r="RTA289" s="192"/>
      <c r="RTB289" s="192"/>
      <c r="RTC289" s="192"/>
      <c r="RTD289" s="192"/>
      <c r="RTE289" s="192"/>
      <c r="RTF289" s="192"/>
      <c r="RTG289" s="192"/>
      <c r="RTH289" s="192"/>
      <c r="RTI289" s="192"/>
      <c r="RTJ289" s="192"/>
      <c r="RTK289" s="192"/>
      <c r="RTL289" s="192"/>
      <c r="RTM289" s="192"/>
      <c r="RTN289" s="192"/>
      <c r="RTO289" s="192"/>
      <c r="RTP289" s="192"/>
      <c r="RTQ289" s="192"/>
      <c r="RTR289" s="192"/>
      <c r="RTS289" s="192"/>
      <c r="RTT289" s="192"/>
      <c r="RTU289" s="192"/>
      <c r="RTV289" s="192"/>
      <c r="RTW289" s="192"/>
      <c r="RTX289" s="192"/>
      <c r="RTY289" s="192"/>
      <c r="RTZ289" s="192"/>
      <c r="RUA289" s="192"/>
      <c r="RUB289" s="192"/>
      <c r="RUC289" s="192"/>
      <c r="RUD289" s="192"/>
      <c r="RUE289" s="192"/>
      <c r="RUF289" s="192"/>
      <c r="RUG289" s="192"/>
      <c r="RUH289" s="192"/>
      <c r="RUI289" s="192"/>
      <c r="RUJ289" s="192"/>
      <c r="RUK289" s="192"/>
      <c r="RUL289" s="192"/>
      <c r="RUM289" s="192"/>
      <c r="RUN289" s="192"/>
      <c r="RUO289" s="192"/>
      <c r="RUP289" s="192"/>
      <c r="RUQ289" s="192"/>
      <c r="RUR289" s="192"/>
      <c r="RUS289" s="192"/>
      <c r="RUT289" s="192"/>
      <c r="RUU289" s="192"/>
      <c r="RUV289" s="192"/>
      <c r="RUW289" s="192"/>
      <c r="RUX289" s="192"/>
      <c r="RUY289" s="192"/>
      <c r="RUZ289" s="192"/>
      <c r="RVA289" s="192"/>
      <c r="RVB289" s="192"/>
      <c r="RVC289" s="192"/>
      <c r="RVD289" s="192"/>
      <c r="RVE289" s="192"/>
      <c r="RVF289" s="192"/>
      <c r="RVG289" s="192"/>
      <c r="RVH289" s="192"/>
      <c r="RVI289" s="192"/>
      <c r="RVJ289" s="192"/>
      <c r="RVK289" s="192"/>
      <c r="RVL289" s="192"/>
      <c r="RVM289" s="192"/>
      <c r="RVN289" s="192"/>
      <c r="RVO289" s="192"/>
      <c r="RVP289" s="192"/>
      <c r="RVQ289" s="192"/>
      <c r="RVR289" s="192"/>
      <c r="RVS289" s="192"/>
      <c r="RVT289" s="192"/>
      <c r="RVU289" s="192"/>
      <c r="RVV289" s="192"/>
      <c r="RVW289" s="192"/>
      <c r="RVX289" s="192"/>
      <c r="RVY289" s="192"/>
      <c r="RVZ289" s="192"/>
      <c r="RWA289" s="192"/>
      <c r="RWB289" s="192"/>
      <c r="RWC289" s="192"/>
      <c r="RWD289" s="192"/>
      <c r="RWE289" s="192"/>
      <c r="RWF289" s="192"/>
      <c r="RWG289" s="192"/>
      <c r="RWH289" s="192"/>
      <c r="RWI289" s="192"/>
      <c r="RWJ289" s="192"/>
      <c r="RWK289" s="192"/>
      <c r="RWL289" s="192"/>
      <c r="RWM289" s="192"/>
      <c r="RWN289" s="192"/>
      <c r="RWO289" s="192"/>
      <c r="RWP289" s="192"/>
      <c r="RWQ289" s="192"/>
      <c r="RWR289" s="192"/>
      <c r="RWS289" s="192"/>
      <c r="RWT289" s="192"/>
      <c r="RWU289" s="192"/>
      <c r="RWV289" s="192"/>
      <c r="RWW289" s="192"/>
      <c r="RWX289" s="192"/>
      <c r="RWY289" s="192"/>
      <c r="RWZ289" s="192"/>
      <c r="RXA289" s="192"/>
      <c r="RXB289" s="192"/>
      <c r="RXC289" s="192"/>
      <c r="RXD289" s="192"/>
      <c r="RXE289" s="192"/>
      <c r="RXF289" s="192"/>
      <c r="RXG289" s="192"/>
      <c r="RXH289" s="192"/>
      <c r="RXI289" s="192"/>
      <c r="RXJ289" s="192"/>
      <c r="RXK289" s="192"/>
      <c r="RXL289" s="192"/>
      <c r="RXM289" s="192"/>
      <c r="RXN289" s="192"/>
      <c r="RXO289" s="192"/>
      <c r="RXP289" s="192"/>
      <c r="RXQ289" s="192"/>
      <c r="RXR289" s="192"/>
      <c r="RXS289" s="192"/>
      <c r="RXT289" s="192"/>
      <c r="RXU289" s="192"/>
      <c r="RXV289" s="192"/>
      <c r="RXW289" s="192"/>
      <c r="RXX289" s="192"/>
      <c r="RXY289" s="192"/>
      <c r="RXZ289" s="192"/>
      <c r="RYA289" s="192"/>
      <c r="RYB289" s="192"/>
      <c r="RYC289" s="192"/>
      <c r="RYD289" s="192"/>
      <c r="RYE289" s="192"/>
      <c r="RYF289" s="192"/>
      <c r="RYG289" s="192"/>
      <c r="RYH289" s="192"/>
      <c r="RYI289" s="192"/>
      <c r="RYJ289" s="192"/>
      <c r="RYK289" s="192"/>
      <c r="RYL289" s="192"/>
      <c r="RYM289" s="192"/>
      <c r="RYN289" s="192"/>
      <c r="RYO289" s="192"/>
      <c r="RYP289" s="192"/>
      <c r="RYQ289" s="192"/>
      <c r="RYR289" s="192"/>
      <c r="RYS289" s="192"/>
      <c r="RYT289" s="192"/>
      <c r="RYU289" s="192"/>
      <c r="RYV289" s="192"/>
      <c r="RYW289" s="192"/>
      <c r="RYX289" s="192"/>
      <c r="RYY289" s="192"/>
      <c r="RYZ289" s="192"/>
      <c r="RZA289" s="192"/>
      <c r="RZB289" s="192"/>
      <c r="RZC289" s="192"/>
      <c r="RZD289" s="192"/>
      <c r="RZE289" s="192"/>
      <c r="RZF289" s="192"/>
      <c r="RZG289" s="192"/>
      <c r="RZH289" s="192"/>
      <c r="RZI289" s="192"/>
      <c r="RZJ289" s="192"/>
      <c r="RZK289" s="192"/>
      <c r="RZL289" s="192"/>
      <c r="RZM289" s="192"/>
      <c r="RZN289" s="192"/>
      <c r="RZO289" s="192"/>
      <c r="RZP289" s="192"/>
      <c r="RZQ289" s="192"/>
      <c r="RZR289" s="192"/>
      <c r="RZS289" s="192"/>
      <c r="RZT289" s="192"/>
      <c r="RZU289" s="192"/>
      <c r="RZV289" s="192"/>
      <c r="RZW289" s="192"/>
      <c r="RZX289" s="192"/>
      <c r="RZY289" s="192"/>
      <c r="RZZ289" s="192"/>
      <c r="SAA289" s="192"/>
      <c r="SAB289" s="192"/>
      <c r="SAC289" s="192"/>
      <c r="SAD289" s="192"/>
      <c r="SAE289" s="192"/>
      <c r="SAF289" s="192"/>
      <c r="SAG289" s="192"/>
      <c r="SAH289" s="192"/>
      <c r="SAI289" s="192"/>
      <c r="SAJ289" s="192"/>
      <c r="SAK289" s="192"/>
      <c r="SAL289" s="192"/>
      <c r="SAM289" s="192"/>
      <c r="SAN289" s="192"/>
      <c r="SAO289" s="192"/>
      <c r="SAP289" s="192"/>
      <c r="SAQ289" s="192"/>
      <c r="SAR289" s="192"/>
      <c r="SAS289" s="192"/>
      <c r="SAT289" s="192"/>
      <c r="SAU289" s="192"/>
      <c r="SAV289" s="192"/>
      <c r="SAW289" s="192"/>
      <c r="SAX289" s="192"/>
      <c r="SAY289" s="192"/>
      <c r="SAZ289" s="192"/>
      <c r="SBA289" s="192"/>
      <c r="SBB289" s="192"/>
      <c r="SBC289" s="192"/>
      <c r="SBD289" s="192"/>
      <c r="SBE289" s="192"/>
      <c r="SBF289" s="192"/>
      <c r="SBG289" s="192"/>
      <c r="SBH289" s="192"/>
      <c r="SBI289" s="192"/>
      <c r="SBJ289" s="192"/>
      <c r="SBK289" s="192"/>
      <c r="SBL289" s="192"/>
      <c r="SBM289" s="192"/>
      <c r="SBN289" s="192"/>
      <c r="SBO289" s="192"/>
      <c r="SBP289" s="192"/>
      <c r="SBQ289" s="192"/>
      <c r="SBR289" s="192"/>
      <c r="SBS289" s="192"/>
      <c r="SBT289" s="192"/>
      <c r="SBU289" s="192"/>
      <c r="SBV289" s="192"/>
      <c r="SBW289" s="192"/>
      <c r="SBX289" s="192"/>
      <c r="SBY289" s="192"/>
      <c r="SBZ289" s="192"/>
      <c r="SCA289" s="192"/>
      <c r="SCB289" s="192"/>
      <c r="SCC289" s="192"/>
      <c r="SCD289" s="192"/>
      <c r="SCE289" s="192"/>
      <c r="SCF289" s="192"/>
      <c r="SCG289" s="192"/>
      <c r="SCH289" s="192"/>
      <c r="SCI289" s="192"/>
      <c r="SCJ289" s="192"/>
      <c r="SCK289" s="192"/>
      <c r="SCL289" s="192"/>
      <c r="SCM289" s="192"/>
      <c r="SCN289" s="192"/>
      <c r="SCO289" s="192"/>
      <c r="SCP289" s="192"/>
      <c r="SCQ289" s="192"/>
      <c r="SCR289" s="192"/>
      <c r="SCS289" s="192"/>
      <c r="SCT289" s="192"/>
      <c r="SCU289" s="192"/>
      <c r="SCV289" s="192"/>
      <c r="SCW289" s="192"/>
      <c r="SCX289" s="192"/>
      <c r="SCY289" s="192"/>
      <c r="SCZ289" s="192"/>
      <c r="SDA289" s="192"/>
      <c r="SDB289" s="192"/>
      <c r="SDC289" s="192"/>
      <c r="SDD289" s="192"/>
      <c r="SDE289" s="192"/>
      <c r="SDF289" s="192"/>
      <c r="SDG289" s="192"/>
      <c r="SDH289" s="192"/>
      <c r="SDI289" s="192"/>
      <c r="SDJ289" s="192"/>
      <c r="SDK289" s="192"/>
      <c r="SDL289" s="192"/>
      <c r="SDM289" s="192"/>
      <c r="SDN289" s="192"/>
      <c r="SDO289" s="192"/>
      <c r="SDP289" s="192"/>
      <c r="SDQ289" s="192"/>
      <c r="SDR289" s="192"/>
      <c r="SDS289" s="192"/>
      <c r="SDT289" s="192"/>
      <c r="SDU289" s="192"/>
      <c r="SDV289" s="192"/>
      <c r="SDW289" s="192"/>
      <c r="SDX289" s="192"/>
      <c r="SDY289" s="192"/>
      <c r="SDZ289" s="192"/>
      <c r="SEA289" s="192"/>
      <c r="SEB289" s="192"/>
      <c r="SEC289" s="192"/>
      <c r="SED289" s="192"/>
      <c r="SEE289" s="192"/>
      <c r="SEF289" s="192"/>
      <c r="SEG289" s="192"/>
      <c r="SEH289" s="192"/>
      <c r="SEI289" s="192"/>
      <c r="SEJ289" s="192"/>
      <c r="SEK289" s="192"/>
      <c r="SEL289" s="192"/>
      <c r="SEM289" s="192"/>
      <c r="SEN289" s="192"/>
      <c r="SEO289" s="192"/>
      <c r="SEP289" s="192"/>
      <c r="SEQ289" s="192"/>
      <c r="SER289" s="192"/>
      <c r="SES289" s="192"/>
      <c r="SET289" s="192"/>
      <c r="SEU289" s="192"/>
      <c r="SEV289" s="192"/>
      <c r="SEW289" s="192"/>
      <c r="SEX289" s="192"/>
      <c r="SEY289" s="192"/>
      <c r="SEZ289" s="192"/>
      <c r="SFA289" s="192"/>
      <c r="SFB289" s="192"/>
      <c r="SFC289" s="192"/>
      <c r="SFD289" s="192"/>
      <c r="SFE289" s="192"/>
      <c r="SFF289" s="192"/>
      <c r="SFG289" s="192"/>
      <c r="SFH289" s="192"/>
      <c r="SFI289" s="192"/>
      <c r="SFJ289" s="192"/>
      <c r="SFK289" s="192"/>
      <c r="SFL289" s="192"/>
      <c r="SFM289" s="192"/>
      <c r="SFN289" s="192"/>
      <c r="SFO289" s="192"/>
      <c r="SFP289" s="192"/>
      <c r="SFQ289" s="192"/>
      <c r="SFR289" s="192"/>
      <c r="SFS289" s="192"/>
      <c r="SFT289" s="192"/>
      <c r="SFU289" s="192"/>
      <c r="SFV289" s="192"/>
      <c r="SFW289" s="192"/>
      <c r="SFX289" s="192"/>
      <c r="SFY289" s="192"/>
      <c r="SFZ289" s="192"/>
      <c r="SGA289" s="192"/>
      <c r="SGB289" s="192"/>
      <c r="SGC289" s="192"/>
      <c r="SGD289" s="192"/>
      <c r="SGE289" s="192"/>
      <c r="SGF289" s="192"/>
      <c r="SGG289" s="192"/>
      <c r="SGH289" s="192"/>
      <c r="SGI289" s="192"/>
      <c r="SGJ289" s="192"/>
      <c r="SGK289" s="192"/>
      <c r="SGL289" s="192"/>
      <c r="SGM289" s="192"/>
      <c r="SGN289" s="192"/>
      <c r="SGO289" s="192"/>
      <c r="SGP289" s="192"/>
      <c r="SGQ289" s="192"/>
      <c r="SGR289" s="192"/>
      <c r="SGS289" s="192"/>
      <c r="SGT289" s="192"/>
      <c r="SGU289" s="192"/>
      <c r="SGV289" s="192"/>
      <c r="SGW289" s="192"/>
      <c r="SGX289" s="192"/>
      <c r="SGY289" s="192"/>
      <c r="SGZ289" s="192"/>
      <c r="SHA289" s="192"/>
      <c r="SHB289" s="192"/>
      <c r="SHC289" s="192"/>
      <c r="SHD289" s="192"/>
      <c r="SHE289" s="192"/>
      <c r="SHF289" s="192"/>
      <c r="SHG289" s="192"/>
      <c r="SHH289" s="192"/>
      <c r="SHI289" s="192"/>
      <c r="SHJ289" s="192"/>
      <c r="SHK289" s="192"/>
      <c r="SHL289" s="192"/>
      <c r="SHM289" s="192"/>
      <c r="SHN289" s="192"/>
      <c r="SHO289" s="192"/>
      <c r="SHP289" s="192"/>
      <c r="SHQ289" s="192"/>
      <c r="SHR289" s="192"/>
      <c r="SHS289" s="192"/>
      <c r="SHT289" s="192"/>
      <c r="SHU289" s="192"/>
      <c r="SHV289" s="192"/>
      <c r="SHW289" s="192"/>
      <c r="SHX289" s="192"/>
      <c r="SHY289" s="192"/>
      <c r="SHZ289" s="192"/>
      <c r="SIA289" s="192"/>
      <c r="SIB289" s="192"/>
      <c r="SIC289" s="192"/>
      <c r="SID289" s="192"/>
      <c r="SIE289" s="192"/>
      <c r="SIF289" s="192"/>
      <c r="SIG289" s="192"/>
      <c r="SIH289" s="192"/>
      <c r="SII289" s="192"/>
      <c r="SIJ289" s="192"/>
      <c r="SIK289" s="192"/>
      <c r="SIL289" s="192"/>
      <c r="SIM289" s="192"/>
      <c r="SIN289" s="192"/>
      <c r="SIO289" s="192"/>
      <c r="SIP289" s="192"/>
      <c r="SIQ289" s="192"/>
      <c r="SIR289" s="192"/>
      <c r="SIS289" s="192"/>
      <c r="SIT289" s="192"/>
      <c r="SIU289" s="192"/>
      <c r="SIV289" s="192"/>
      <c r="SIW289" s="192"/>
      <c r="SIX289" s="192"/>
      <c r="SIY289" s="192"/>
      <c r="SIZ289" s="192"/>
      <c r="SJA289" s="192"/>
      <c r="SJB289" s="192"/>
      <c r="SJC289" s="192"/>
      <c r="SJD289" s="192"/>
      <c r="SJE289" s="192"/>
      <c r="SJF289" s="192"/>
      <c r="SJG289" s="192"/>
      <c r="SJH289" s="192"/>
      <c r="SJI289" s="192"/>
      <c r="SJJ289" s="192"/>
      <c r="SJK289" s="192"/>
      <c r="SJL289" s="192"/>
      <c r="SJM289" s="192"/>
      <c r="SJN289" s="192"/>
      <c r="SJO289" s="192"/>
      <c r="SJP289" s="192"/>
      <c r="SJQ289" s="192"/>
      <c r="SJR289" s="192"/>
      <c r="SJS289" s="192"/>
      <c r="SJT289" s="192"/>
      <c r="SJU289" s="192"/>
      <c r="SJV289" s="192"/>
      <c r="SJW289" s="192"/>
      <c r="SJX289" s="192"/>
      <c r="SJY289" s="192"/>
      <c r="SJZ289" s="192"/>
      <c r="SKA289" s="192"/>
      <c r="SKB289" s="192"/>
      <c r="SKC289" s="192"/>
      <c r="SKD289" s="192"/>
      <c r="SKE289" s="192"/>
      <c r="SKF289" s="192"/>
      <c r="SKG289" s="192"/>
      <c r="SKH289" s="192"/>
      <c r="SKI289" s="192"/>
      <c r="SKJ289" s="192"/>
      <c r="SKK289" s="192"/>
      <c r="SKL289" s="192"/>
      <c r="SKM289" s="192"/>
      <c r="SKN289" s="192"/>
      <c r="SKO289" s="192"/>
      <c r="SKP289" s="192"/>
      <c r="SKQ289" s="192"/>
      <c r="SKR289" s="192"/>
      <c r="SKS289" s="192"/>
      <c r="SKT289" s="192"/>
      <c r="SKU289" s="192"/>
      <c r="SKV289" s="192"/>
      <c r="SKW289" s="192"/>
      <c r="SKX289" s="192"/>
      <c r="SKY289" s="192"/>
      <c r="SKZ289" s="192"/>
      <c r="SLA289" s="192"/>
      <c r="SLB289" s="192"/>
      <c r="SLC289" s="192"/>
      <c r="SLD289" s="192"/>
      <c r="SLE289" s="192"/>
      <c r="SLF289" s="192"/>
      <c r="SLG289" s="192"/>
      <c r="SLH289" s="192"/>
      <c r="SLI289" s="192"/>
      <c r="SLJ289" s="192"/>
      <c r="SLK289" s="192"/>
      <c r="SLL289" s="192"/>
      <c r="SLM289" s="192"/>
      <c r="SLN289" s="192"/>
      <c r="SLO289" s="192"/>
      <c r="SLP289" s="192"/>
      <c r="SLQ289" s="192"/>
      <c r="SLR289" s="192"/>
      <c r="SLS289" s="192"/>
      <c r="SLT289" s="192"/>
      <c r="SLU289" s="192"/>
      <c r="SLV289" s="192"/>
      <c r="SLW289" s="192"/>
      <c r="SLX289" s="192"/>
      <c r="SLY289" s="192"/>
      <c r="SLZ289" s="192"/>
      <c r="SMA289" s="192"/>
      <c r="SMB289" s="192"/>
      <c r="SMC289" s="192"/>
      <c r="SMD289" s="192"/>
      <c r="SME289" s="192"/>
      <c r="SMF289" s="192"/>
      <c r="SMG289" s="192"/>
      <c r="SMH289" s="192"/>
      <c r="SMI289" s="192"/>
      <c r="SMJ289" s="192"/>
      <c r="SMK289" s="192"/>
      <c r="SML289" s="192"/>
      <c r="SMM289" s="192"/>
      <c r="SMN289" s="192"/>
      <c r="SMO289" s="192"/>
      <c r="SMP289" s="192"/>
      <c r="SMQ289" s="192"/>
      <c r="SMR289" s="192"/>
      <c r="SMS289" s="192"/>
      <c r="SMT289" s="192"/>
      <c r="SMU289" s="192"/>
      <c r="SMV289" s="192"/>
      <c r="SMW289" s="192"/>
      <c r="SMX289" s="192"/>
      <c r="SMY289" s="192"/>
      <c r="SMZ289" s="192"/>
      <c r="SNA289" s="192"/>
      <c r="SNB289" s="192"/>
      <c r="SNC289" s="192"/>
      <c r="SND289" s="192"/>
      <c r="SNE289" s="192"/>
      <c r="SNF289" s="192"/>
      <c r="SNG289" s="192"/>
      <c r="SNH289" s="192"/>
      <c r="SNI289" s="192"/>
      <c r="SNJ289" s="192"/>
      <c r="SNK289" s="192"/>
      <c r="SNL289" s="192"/>
      <c r="SNM289" s="192"/>
      <c r="SNN289" s="192"/>
      <c r="SNO289" s="192"/>
      <c r="SNP289" s="192"/>
      <c r="SNQ289" s="192"/>
      <c r="SNR289" s="192"/>
      <c r="SNS289" s="192"/>
      <c r="SNT289" s="192"/>
      <c r="SNU289" s="192"/>
      <c r="SNV289" s="192"/>
      <c r="SNW289" s="192"/>
      <c r="SNX289" s="192"/>
      <c r="SNY289" s="192"/>
      <c r="SNZ289" s="192"/>
      <c r="SOA289" s="192"/>
      <c r="SOB289" s="192"/>
      <c r="SOC289" s="192"/>
      <c r="SOD289" s="192"/>
      <c r="SOE289" s="192"/>
      <c r="SOF289" s="192"/>
      <c r="SOG289" s="192"/>
      <c r="SOH289" s="192"/>
      <c r="SOI289" s="192"/>
      <c r="SOJ289" s="192"/>
      <c r="SOK289" s="192"/>
      <c r="SOL289" s="192"/>
      <c r="SOM289" s="192"/>
      <c r="SON289" s="192"/>
      <c r="SOO289" s="192"/>
      <c r="SOP289" s="192"/>
      <c r="SOQ289" s="192"/>
      <c r="SOR289" s="192"/>
      <c r="SOS289" s="192"/>
      <c r="SOT289" s="192"/>
      <c r="SOU289" s="192"/>
      <c r="SOV289" s="192"/>
      <c r="SOW289" s="192"/>
      <c r="SOX289" s="192"/>
      <c r="SOY289" s="192"/>
      <c r="SOZ289" s="192"/>
      <c r="SPA289" s="192"/>
      <c r="SPB289" s="192"/>
      <c r="SPC289" s="192"/>
      <c r="SPD289" s="192"/>
      <c r="SPE289" s="192"/>
      <c r="SPF289" s="192"/>
      <c r="SPG289" s="192"/>
      <c r="SPH289" s="192"/>
      <c r="SPI289" s="192"/>
      <c r="SPJ289" s="192"/>
      <c r="SPK289" s="192"/>
      <c r="SPL289" s="192"/>
      <c r="SPM289" s="192"/>
      <c r="SPN289" s="192"/>
      <c r="SPO289" s="192"/>
      <c r="SPP289" s="192"/>
      <c r="SPQ289" s="192"/>
      <c r="SPR289" s="192"/>
      <c r="SPS289" s="192"/>
      <c r="SPT289" s="192"/>
      <c r="SPU289" s="192"/>
      <c r="SPV289" s="192"/>
      <c r="SPW289" s="192"/>
      <c r="SPX289" s="192"/>
      <c r="SPY289" s="192"/>
      <c r="SPZ289" s="192"/>
      <c r="SQA289" s="192"/>
      <c r="SQB289" s="192"/>
      <c r="SQC289" s="192"/>
      <c r="SQD289" s="192"/>
      <c r="SQE289" s="192"/>
      <c r="SQF289" s="192"/>
      <c r="SQG289" s="192"/>
      <c r="SQH289" s="192"/>
      <c r="SQI289" s="192"/>
      <c r="SQJ289" s="192"/>
      <c r="SQK289" s="192"/>
      <c r="SQL289" s="192"/>
      <c r="SQM289" s="192"/>
      <c r="SQN289" s="192"/>
      <c r="SQO289" s="192"/>
      <c r="SQP289" s="192"/>
      <c r="SQQ289" s="192"/>
      <c r="SQR289" s="192"/>
      <c r="SQS289" s="192"/>
      <c r="SQT289" s="192"/>
      <c r="SQU289" s="192"/>
      <c r="SQV289" s="192"/>
      <c r="SQW289" s="192"/>
      <c r="SQX289" s="192"/>
      <c r="SQY289" s="192"/>
      <c r="SQZ289" s="192"/>
      <c r="SRA289" s="192"/>
      <c r="SRB289" s="192"/>
      <c r="SRC289" s="192"/>
      <c r="SRD289" s="192"/>
      <c r="SRE289" s="192"/>
      <c r="SRF289" s="192"/>
      <c r="SRG289" s="192"/>
      <c r="SRH289" s="192"/>
      <c r="SRI289" s="192"/>
      <c r="SRJ289" s="192"/>
      <c r="SRK289" s="192"/>
      <c r="SRL289" s="192"/>
      <c r="SRM289" s="192"/>
      <c r="SRN289" s="192"/>
      <c r="SRO289" s="192"/>
      <c r="SRP289" s="192"/>
      <c r="SRQ289" s="192"/>
      <c r="SRR289" s="192"/>
      <c r="SRS289" s="192"/>
      <c r="SRT289" s="192"/>
      <c r="SRU289" s="192"/>
      <c r="SRV289" s="192"/>
      <c r="SRW289" s="192"/>
      <c r="SRX289" s="192"/>
      <c r="SRY289" s="192"/>
      <c r="SRZ289" s="192"/>
      <c r="SSA289" s="192"/>
      <c r="SSB289" s="192"/>
      <c r="SSC289" s="192"/>
      <c r="SSD289" s="192"/>
      <c r="SSE289" s="192"/>
      <c r="SSF289" s="192"/>
      <c r="SSG289" s="192"/>
      <c r="SSH289" s="192"/>
      <c r="SSI289" s="192"/>
      <c r="SSJ289" s="192"/>
      <c r="SSK289" s="192"/>
      <c r="SSL289" s="192"/>
      <c r="SSM289" s="192"/>
      <c r="SSN289" s="192"/>
      <c r="SSO289" s="192"/>
      <c r="SSP289" s="192"/>
      <c r="SSQ289" s="192"/>
      <c r="SSR289" s="192"/>
      <c r="SSS289" s="192"/>
      <c r="SST289" s="192"/>
      <c r="SSU289" s="192"/>
      <c r="SSV289" s="192"/>
      <c r="SSW289" s="192"/>
      <c r="SSX289" s="192"/>
      <c r="SSY289" s="192"/>
      <c r="SSZ289" s="192"/>
      <c r="STA289" s="192"/>
      <c r="STB289" s="192"/>
      <c r="STC289" s="192"/>
      <c r="STD289" s="192"/>
      <c r="STE289" s="192"/>
      <c r="STF289" s="192"/>
      <c r="STG289" s="192"/>
      <c r="STH289" s="192"/>
      <c r="STI289" s="192"/>
      <c r="STJ289" s="192"/>
      <c r="STK289" s="192"/>
      <c r="STL289" s="192"/>
      <c r="STM289" s="192"/>
      <c r="STN289" s="192"/>
      <c r="STO289" s="192"/>
      <c r="STP289" s="192"/>
      <c r="STQ289" s="192"/>
      <c r="STR289" s="192"/>
      <c r="STS289" s="192"/>
      <c r="STT289" s="192"/>
      <c r="STU289" s="192"/>
      <c r="STV289" s="192"/>
      <c r="STW289" s="192"/>
      <c r="STX289" s="192"/>
      <c r="STY289" s="192"/>
      <c r="STZ289" s="192"/>
      <c r="SUA289" s="192"/>
      <c r="SUB289" s="192"/>
      <c r="SUC289" s="192"/>
      <c r="SUD289" s="192"/>
      <c r="SUE289" s="192"/>
      <c r="SUF289" s="192"/>
      <c r="SUG289" s="192"/>
      <c r="SUH289" s="192"/>
      <c r="SUI289" s="192"/>
      <c r="SUJ289" s="192"/>
      <c r="SUK289" s="192"/>
      <c r="SUL289" s="192"/>
      <c r="SUM289" s="192"/>
      <c r="SUN289" s="192"/>
      <c r="SUO289" s="192"/>
      <c r="SUP289" s="192"/>
      <c r="SUQ289" s="192"/>
      <c r="SUR289" s="192"/>
      <c r="SUS289" s="192"/>
      <c r="SUT289" s="192"/>
      <c r="SUU289" s="192"/>
      <c r="SUV289" s="192"/>
      <c r="SUW289" s="192"/>
      <c r="SUX289" s="192"/>
      <c r="SUY289" s="192"/>
      <c r="SUZ289" s="192"/>
      <c r="SVA289" s="192"/>
      <c r="SVB289" s="192"/>
      <c r="SVC289" s="192"/>
      <c r="SVD289" s="192"/>
      <c r="SVE289" s="192"/>
      <c r="SVF289" s="192"/>
      <c r="SVG289" s="192"/>
      <c r="SVH289" s="192"/>
      <c r="SVI289" s="192"/>
      <c r="SVJ289" s="192"/>
      <c r="SVK289" s="192"/>
      <c r="SVL289" s="192"/>
      <c r="SVM289" s="192"/>
      <c r="SVN289" s="192"/>
      <c r="SVO289" s="192"/>
      <c r="SVP289" s="192"/>
      <c r="SVQ289" s="192"/>
      <c r="SVR289" s="192"/>
      <c r="SVS289" s="192"/>
      <c r="SVT289" s="192"/>
      <c r="SVU289" s="192"/>
      <c r="SVV289" s="192"/>
      <c r="SVW289" s="192"/>
      <c r="SVX289" s="192"/>
      <c r="SVY289" s="192"/>
      <c r="SVZ289" s="192"/>
      <c r="SWA289" s="192"/>
      <c r="SWB289" s="192"/>
      <c r="SWC289" s="192"/>
      <c r="SWD289" s="192"/>
      <c r="SWE289" s="192"/>
      <c r="SWF289" s="192"/>
      <c r="SWG289" s="192"/>
      <c r="SWH289" s="192"/>
      <c r="SWI289" s="192"/>
      <c r="SWJ289" s="192"/>
      <c r="SWK289" s="192"/>
      <c r="SWL289" s="192"/>
      <c r="SWM289" s="192"/>
      <c r="SWN289" s="192"/>
      <c r="SWO289" s="192"/>
      <c r="SWP289" s="192"/>
      <c r="SWQ289" s="192"/>
      <c r="SWR289" s="192"/>
      <c r="SWS289" s="192"/>
      <c r="SWT289" s="192"/>
      <c r="SWU289" s="192"/>
      <c r="SWV289" s="192"/>
      <c r="SWW289" s="192"/>
      <c r="SWX289" s="192"/>
      <c r="SWY289" s="192"/>
      <c r="SWZ289" s="192"/>
      <c r="SXA289" s="192"/>
      <c r="SXB289" s="192"/>
      <c r="SXC289" s="192"/>
      <c r="SXD289" s="192"/>
      <c r="SXE289" s="192"/>
      <c r="SXF289" s="192"/>
      <c r="SXG289" s="192"/>
      <c r="SXH289" s="192"/>
      <c r="SXI289" s="192"/>
      <c r="SXJ289" s="192"/>
      <c r="SXK289" s="192"/>
      <c r="SXL289" s="192"/>
      <c r="SXM289" s="192"/>
      <c r="SXN289" s="192"/>
      <c r="SXO289" s="192"/>
      <c r="SXP289" s="192"/>
      <c r="SXQ289" s="192"/>
      <c r="SXR289" s="192"/>
      <c r="SXS289" s="192"/>
      <c r="SXT289" s="192"/>
      <c r="SXU289" s="192"/>
      <c r="SXV289" s="192"/>
      <c r="SXW289" s="192"/>
      <c r="SXX289" s="192"/>
      <c r="SXY289" s="192"/>
      <c r="SXZ289" s="192"/>
      <c r="SYA289" s="192"/>
      <c r="SYB289" s="192"/>
      <c r="SYC289" s="192"/>
      <c r="SYD289" s="192"/>
      <c r="SYE289" s="192"/>
      <c r="SYF289" s="192"/>
      <c r="SYG289" s="192"/>
      <c r="SYH289" s="192"/>
      <c r="SYI289" s="192"/>
      <c r="SYJ289" s="192"/>
      <c r="SYK289" s="192"/>
      <c r="SYL289" s="192"/>
      <c r="SYM289" s="192"/>
      <c r="SYN289" s="192"/>
      <c r="SYO289" s="192"/>
      <c r="SYP289" s="192"/>
      <c r="SYQ289" s="192"/>
      <c r="SYR289" s="192"/>
      <c r="SYS289" s="192"/>
      <c r="SYT289" s="192"/>
      <c r="SYU289" s="192"/>
      <c r="SYV289" s="192"/>
      <c r="SYW289" s="192"/>
      <c r="SYX289" s="192"/>
      <c r="SYY289" s="192"/>
      <c r="SYZ289" s="192"/>
      <c r="SZA289" s="192"/>
      <c r="SZB289" s="192"/>
      <c r="SZC289" s="192"/>
      <c r="SZD289" s="192"/>
      <c r="SZE289" s="192"/>
      <c r="SZF289" s="192"/>
      <c r="SZG289" s="192"/>
      <c r="SZH289" s="192"/>
      <c r="SZI289" s="192"/>
      <c r="SZJ289" s="192"/>
      <c r="SZK289" s="192"/>
      <c r="SZL289" s="192"/>
      <c r="SZM289" s="192"/>
      <c r="SZN289" s="192"/>
      <c r="SZO289" s="192"/>
      <c r="SZP289" s="192"/>
      <c r="SZQ289" s="192"/>
      <c r="SZR289" s="192"/>
      <c r="SZS289" s="192"/>
      <c r="SZT289" s="192"/>
      <c r="SZU289" s="192"/>
      <c r="SZV289" s="192"/>
      <c r="SZW289" s="192"/>
      <c r="SZX289" s="192"/>
      <c r="SZY289" s="192"/>
      <c r="SZZ289" s="192"/>
      <c r="TAA289" s="192"/>
      <c r="TAB289" s="192"/>
      <c r="TAC289" s="192"/>
      <c r="TAD289" s="192"/>
      <c r="TAE289" s="192"/>
      <c r="TAF289" s="192"/>
      <c r="TAG289" s="192"/>
      <c r="TAH289" s="192"/>
      <c r="TAI289" s="192"/>
      <c r="TAJ289" s="192"/>
      <c r="TAK289" s="192"/>
      <c r="TAL289" s="192"/>
      <c r="TAM289" s="192"/>
      <c r="TAN289" s="192"/>
      <c r="TAO289" s="192"/>
      <c r="TAP289" s="192"/>
      <c r="TAQ289" s="192"/>
      <c r="TAR289" s="192"/>
      <c r="TAS289" s="192"/>
      <c r="TAT289" s="192"/>
      <c r="TAU289" s="192"/>
      <c r="TAV289" s="192"/>
      <c r="TAW289" s="192"/>
      <c r="TAX289" s="192"/>
      <c r="TAY289" s="192"/>
      <c r="TAZ289" s="192"/>
      <c r="TBA289" s="192"/>
      <c r="TBB289" s="192"/>
      <c r="TBC289" s="192"/>
      <c r="TBD289" s="192"/>
      <c r="TBE289" s="192"/>
      <c r="TBF289" s="192"/>
      <c r="TBG289" s="192"/>
      <c r="TBH289" s="192"/>
      <c r="TBI289" s="192"/>
      <c r="TBJ289" s="192"/>
      <c r="TBK289" s="192"/>
      <c r="TBL289" s="192"/>
      <c r="TBM289" s="192"/>
      <c r="TBN289" s="192"/>
      <c r="TBO289" s="192"/>
      <c r="TBP289" s="192"/>
      <c r="TBQ289" s="192"/>
      <c r="TBR289" s="192"/>
      <c r="TBS289" s="192"/>
      <c r="TBT289" s="192"/>
      <c r="TBU289" s="192"/>
      <c r="TBV289" s="192"/>
      <c r="TBW289" s="192"/>
      <c r="TBX289" s="192"/>
      <c r="TBY289" s="192"/>
      <c r="TBZ289" s="192"/>
      <c r="TCA289" s="192"/>
      <c r="TCB289" s="192"/>
      <c r="TCC289" s="192"/>
      <c r="TCD289" s="192"/>
      <c r="TCE289" s="192"/>
      <c r="TCF289" s="192"/>
      <c r="TCG289" s="192"/>
      <c r="TCH289" s="192"/>
      <c r="TCI289" s="192"/>
      <c r="TCJ289" s="192"/>
      <c r="TCK289" s="192"/>
      <c r="TCL289" s="192"/>
      <c r="TCM289" s="192"/>
      <c r="TCN289" s="192"/>
      <c r="TCO289" s="192"/>
      <c r="TCP289" s="192"/>
      <c r="TCQ289" s="192"/>
      <c r="TCR289" s="192"/>
      <c r="TCS289" s="192"/>
      <c r="TCT289" s="192"/>
      <c r="TCU289" s="192"/>
      <c r="TCV289" s="192"/>
      <c r="TCW289" s="192"/>
      <c r="TCX289" s="192"/>
      <c r="TCY289" s="192"/>
      <c r="TCZ289" s="192"/>
      <c r="TDA289" s="192"/>
      <c r="TDB289" s="192"/>
      <c r="TDC289" s="192"/>
      <c r="TDD289" s="192"/>
      <c r="TDE289" s="192"/>
      <c r="TDF289" s="192"/>
      <c r="TDG289" s="192"/>
      <c r="TDH289" s="192"/>
      <c r="TDI289" s="192"/>
      <c r="TDJ289" s="192"/>
      <c r="TDK289" s="192"/>
      <c r="TDL289" s="192"/>
      <c r="TDM289" s="192"/>
      <c r="TDN289" s="192"/>
      <c r="TDO289" s="192"/>
      <c r="TDP289" s="192"/>
      <c r="TDQ289" s="192"/>
      <c r="TDR289" s="192"/>
      <c r="TDS289" s="192"/>
      <c r="TDT289" s="192"/>
      <c r="TDU289" s="192"/>
      <c r="TDV289" s="192"/>
      <c r="TDW289" s="192"/>
      <c r="TDX289" s="192"/>
      <c r="TDY289" s="192"/>
      <c r="TDZ289" s="192"/>
      <c r="TEA289" s="192"/>
      <c r="TEB289" s="192"/>
      <c r="TEC289" s="192"/>
      <c r="TED289" s="192"/>
      <c r="TEE289" s="192"/>
      <c r="TEF289" s="192"/>
      <c r="TEG289" s="192"/>
      <c r="TEH289" s="192"/>
      <c r="TEI289" s="192"/>
      <c r="TEJ289" s="192"/>
      <c r="TEK289" s="192"/>
      <c r="TEL289" s="192"/>
      <c r="TEM289" s="192"/>
      <c r="TEN289" s="192"/>
      <c r="TEO289" s="192"/>
      <c r="TEP289" s="192"/>
      <c r="TEQ289" s="192"/>
      <c r="TER289" s="192"/>
      <c r="TES289" s="192"/>
      <c r="TET289" s="192"/>
      <c r="TEU289" s="192"/>
      <c r="TEV289" s="192"/>
      <c r="TEW289" s="192"/>
      <c r="TEX289" s="192"/>
      <c r="TEY289" s="192"/>
      <c r="TEZ289" s="192"/>
      <c r="TFA289" s="192"/>
      <c r="TFB289" s="192"/>
      <c r="TFC289" s="192"/>
      <c r="TFD289" s="192"/>
      <c r="TFE289" s="192"/>
      <c r="TFF289" s="192"/>
      <c r="TFG289" s="192"/>
      <c r="TFH289" s="192"/>
      <c r="TFI289" s="192"/>
      <c r="TFJ289" s="192"/>
      <c r="TFK289" s="192"/>
      <c r="TFL289" s="192"/>
      <c r="TFM289" s="192"/>
      <c r="TFN289" s="192"/>
      <c r="TFO289" s="192"/>
      <c r="TFP289" s="192"/>
      <c r="TFQ289" s="192"/>
      <c r="TFR289" s="192"/>
      <c r="TFS289" s="192"/>
      <c r="TFT289" s="192"/>
      <c r="TFU289" s="192"/>
      <c r="TFV289" s="192"/>
      <c r="TFW289" s="192"/>
      <c r="TFX289" s="192"/>
      <c r="TFY289" s="192"/>
      <c r="TFZ289" s="192"/>
      <c r="TGA289" s="192"/>
      <c r="TGB289" s="192"/>
      <c r="TGC289" s="192"/>
      <c r="TGD289" s="192"/>
      <c r="TGE289" s="192"/>
      <c r="TGF289" s="192"/>
      <c r="TGG289" s="192"/>
      <c r="TGH289" s="192"/>
      <c r="TGI289" s="192"/>
      <c r="TGJ289" s="192"/>
      <c r="TGK289" s="192"/>
      <c r="TGL289" s="192"/>
      <c r="TGM289" s="192"/>
      <c r="TGN289" s="192"/>
      <c r="TGO289" s="192"/>
      <c r="TGP289" s="192"/>
      <c r="TGQ289" s="192"/>
      <c r="TGR289" s="192"/>
      <c r="TGS289" s="192"/>
      <c r="TGT289" s="192"/>
      <c r="TGU289" s="192"/>
      <c r="TGV289" s="192"/>
      <c r="TGW289" s="192"/>
      <c r="TGX289" s="192"/>
      <c r="TGY289" s="192"/>
      <c r="TGZ289" s="192"/>
      <c r="THA289" s="192"/>
      <c r="THB289" s="192"/>
      <c r="THC289" s="192"/>
      <c r="THD289" s="192"/>
      <c r="THE289" s="192"/>
      <c r="THF289" s="192"/>
      <c r="THG289" s="192"/>
      <c r="THH289" s="192"/>
      <c r="THI289" s="192"/>
      <c r="THJ289" s="192"/>
      <c r="THK289" s="192"/>
      <c r="THL289" s="192"/>
      <c r="THM289" s="192"/>
      <c r="THN289" s="192"/>
      <c r="THO289" s="192"/>
      <c r="THP289" s="192"/>
      <c r="THQ289" s="192"/>
      <c r="THR289" s="192"/>
      <c r="THS289" s="192"/>
      <c r="THT289" s="192"/>
      <c r="THU289" s="192"/>
      <c r="THV289" s="192"/>
      <c r="THW289" s="192"/>
      <c r="THX289" s="192"/>
      <c r="THY289" s="192"/>
      <c r="THZ289" s="192"/>
      <c r="TIA289" s="192"/>
      <c r="TIB289" s="192"/>
      <c r="TIC289" s="192"/>
      <c r="TID289" s="192"/>
      <c r="TIE289" s="192"/>
      <c r="TIF289" s="192"/>
      <c r="TIG289" s="192"/>
      <c r="TIH289" s="192"/>
      <c r="TII289" s="192"/>
      <c r="TIJ289" s="192"/>
      <c r="TIK289" s="192"/>
      <c r="TIL289" s="192"/>
      <c r="TIM289" s="192"/>
      <c r="TIN289" s="192"/>
      <c r="TIO289" s="192"/>
      <c r="TIP289" s="192"/>
      <c r="TIQ289" s="192"/>
      <c r="TIR289" s="192"/>
      <c r="TIS289" s="192"/>
      <c r="TIT289" s="192"/>
      <c r="TIU289" s="192"/>
      <c r="TIV289" s="192"/>
      <c r="TIW289" s="192"/>
      <c r="TIX289" s="192"/>
      <c r="TIY289" s="192"/>
      <c r="TIZ289" s="192"/>
      <c r="TJA289" s="192"/>
      <c r="TJB289" s="192"/>
      <c r="TJC289" s="192"/>
      <c r="TJD289" s="192"/>
      <c r="TJE289" s="192"/>
      <c r="TJF289" s="192"/>
      <c r="TJG289" s="192"/>
      <c r="TJH289" s="192"/>
      <c r="TJI289" s="192"/>
      <c r="TJJ289" s="192"/>
      <c r="TJK289" s="192"/>
      <c r="TJL289" s="192"/>
      <c r="TJM289" s="192"/>
      <c r="TJN289" s="192"/>
      <c r="TJO289" s="192"/>
      <c r="TJP289" s="192"/>
      <c r="TJQ289" s="192"/>
      <c r="TJR289" s="192"/>
      <c r="TJS289" s="192"/>
      <c r="TJT289" s="192"/>
      <c r="TJU289" s="192"/>
      <c r="TJV289" s="192"/>
      <c r="TJW289" s="192"/>
      <c r="TJX289" s="192"/>
      <c r="TJY289" s="192"/>
      <c r="TJZ289" s="192"/>
      <c r="TKA289" s="192"/>
      <c r="TKB289" s="192"/>
      <c r="TKC289" s="192"/>
      <c r="TKD289" s="192"/>
      <c r="TKE289" s="192"/>
      <c r="TKF289" s="192"/>
      <c r="TKG289" s="192"/>
      <c r="TKH289" s="192"/>
      <c r="TKI289" s="192"/>
      <c r="TKJ289" s="192"/>
      <c r="TKK289" s="192"/>
      <c r="TKL289" s="192"/>
      <c r="TKM289" s="192"/>
      <c r="TKN289" s="192"/>
      <c r="TKO289" s="192"/>
      <c r="TKP289" s="192"/>
      <c r="TKQ289" s="192"/>
      <c r="TKR289" s="192"/>
      <c r="TKS289" s="192"/>
      <c r="TKT289" s="192"/>
      <c r="TKU289" s="192"/>
      <c r="TKV289" s="192"/>
      <c r="TKW289" s="192"/>
      <c r="TKX289" s="192"/>
      <c r="TKY289" s="192"/>
      <c r="TKZ289" s="192"/>
      <c r="TLA289" s="192"/>
      <c r="TLB289" s="192"/>
      <c r="TLC289" s="192"/>
      <c r="TLD289" s="192"/>
      <c r="TLE289" s="192"/>
      <c r="TLF289" s="192"/>
      <c r="TLG289" s="192"/>
      <c r="TLH289" s="192"/>
      <c r="TLI289" s="192"/>
      <c r="TLJ289" s="192"/>
      <c r="TLK289" s="192"/>
      <c r="TLL289" s="192"/>
      <c r="TLM289" s="192"/>
      <c r="TLN289" s="192"/>
      <c r="TLO289" s="192"/>
      <c r="TLP289" s="192"/>
      <c r="TLQ289" s="192"/>
      <c r="TLR289" s="192"/>
      <c r="TLS289" s="192"/>
      <c r="TLT289" s="192"/>
      <c r="TLU289" s="192"/>
      <c r="TLV289" s="192"/>
      <c r="TLW289" s="192"/>
      <c r="TLX289" s="192"/>
      <c r="TLY289" s="192"/>
      <c r="TLZ289" s="192"/>
      <c r="TMA289" s="192"/>
      <c r="TMB289" s="192"/>
      <c r="TMC289" s="192"/>
      <c r="TMD289" s="192"/>
      <c r="TME289" s="192"/>
      <c r="TMF289" s="192"/>
      <c r="TMG289" s="192"/>
      <c r="TMH289" s="192"/>
      <c r="TMI289" s="192"/>
      <c r="TMJ289" s="192"/>
      <c r="TMK289" s="192"/>
      <c r="TML289" s="192"/>
      <c r="TMM289" s="192"/>
      <c r="TMN289" s="192"/>
      <c r="TMO289" s="192"/>
      <c r="TMP289" s="192"/>
      <c r="TMQ289" s="192"/>
      <c r="TMR289" s="192"/>
      <c r="TMS289" s="192"/>
      <c r="TMT289" s="192"/>
      <c r="TMU289" s="192"/>
      <c r="TMV289" s="192"/>
      <c r="TMW289" s="192"/>
      <c r="TMX289" s="192"/>
      <c r="TMY289" s="192"/>
      <c r="TMZ289" s="192"/>
      <c r="TNA289" s="192"/>
      <c r="TNB289" s="192"/>
      <c r="TNC289" s="192"/>
      <c r="TND289" s="192"/>
      <c r="TNE289" s="192"/>
      <c r="TNF289" s="192"/>
      <c r="TNG289" s="192"/>
      <c r="TNH289" s="192"/>
      <c r="TNI289" s="192"/>
      <c r="TNJ289" s="192"/>
      <c r="TNK289" s="192"/>
      <c r="TNL289" s="192"/>
      <c r="TNM289" s="192"/>
      <c r="TNN289" s="192"/>
      <c r="TNO289" s="192"/>
      <c r="TNP289" s="192"/>
      <c r="TNQ289" s="192"/>
      <c r="TNR289" s="192"/>
      <c r="TNS289" s="192"/>
      <c r="TNT289" s="192"/>
      <c r="TNU289" s="192"/>
      <c r="TNV289" s="192"/>
      <c r="TNW289" s="192"/>
      <c r="TNX289" s="192"/>
      <c r="TNY289" s="192"/>
      <c r="TNZ289" s="192"/>
      <c r="TOA289" s="192"/>
      <c r="TOB289" s="192"/>
      <c r="TOC289" s="192"/>
      <c r="TOD289" s="192"/>
      <c r="TOE289" s="192"/>
      <c r="TOF289" s="192"/>
      <c r="TOG289" s="192"/>
      <c r="TOH289" s="192"/>
      <c r="TOI289" s="192"/>
      <c r="TOJ289" s="192"/>
      <c r="TOK289" s="192"/>
      <c r="TOL289" s="192"/>
      <c r="TOM289" s="192"/>
      <c r="TON289" s="192"/>
      <c r="TOO289" s="192"/>
      <c r="TOP289" s="192"/>
      <c r="TOQ289" s="192"/>
      <c r="TOR289" s="192"/>
      <c r="TOS289" s="192"/>
      <c r="TOT289" s="192"/>
      <c r="TOU289" s="192"/>
      <c r="TOV289" s="192"/>
      <c r="TOW289" s="192"/>
      <c r="TOX289" s="192"/>
      <c r="TOY289" s="192"/>
      <c r="TOZ289" s="192"/>
      <c r="TPA289" s="192"/>
      <c r="TPB289" s="192"/>
      <c r="TPC289" s="192"/>
      <c r="TPD289" s="192"/>
      <c r="TPE289" s="192"/>
      <c r="TPF289" s="192"/>
      <c r="TPG289" s="192"/>
      <c r="TPH289" s="192"/>
      <c r="TPI289" s="192"/>
      <c r="TPJ289" s="192"/>
      <c r="TPK289" s="192"/>
      <c r="TPL289" s="192"/>
      <c r="TPM289" s="192"/>
      <c r="TPN289" s="192"/>
      <c r="TPO289" s="192"/>
      <c r="TPP289" s="192"/>
      <c r="TPQ289" s="192"/>
      <c r="TPR289" s="192"/>
      <c r="TPS289" s="192"/>
      <c r="TPT289" s="192"/>
      <c r="TPU289" s="192"/>
      <c r="TPV289" s="192"/>
      <c r="TPW289" s="192"/>
      <c r="TPX289" s="192"/>
      <c r="TPY289" s="192"/>
      <c r="TPZ289" s="192"/>
      <c r="TQA289" s="192"/>
      <c r="TQB289" s="192"/>
      <c r="TQC289" s="192"/>
      <c r="TQD289" s="192"/>
      <c r="TQE289" s="192"/>
      <c r="TQF289" s="192"/>
      <c r="TQG289" s="192"/>
      <c r="TQH289" s="192"/>
      <c r="TQI289" s="192"/>
      <c r="TQJ289" s="192"/>
      <c r="TQK289" s="192"/>
      <c r="TQL289" s="192"/>
      <c r="TQM289" s="192"/>
      <c r="TQN289" s="192"/>
      <c r="TQO289" s="192"/>
      <c r="TQP289" s="192"/>
      <c r="TQQ289" s="192"/>
      <c r="TQR289" s="192"/>
      <c r="TQS289" s="192"/>
      <c r="TQT289" s="192"/>
      <c r="TQU289" s="192"/>
      <c r="TQV289" s="192"/>
      <c r="TQW289" s="192"/>
      <c r="TQX289" s="192"/>
      <c r="TQY289" s="192"/>
      <c r="TQZ289" s="192"/>
      <c r="TRA289" s="192"/>
      <c r="TRB289" s="192"/>
      <c r="TRC289" s="192"/>
      <c r="TRD289" s="192"/>
      <c r="TRE289" s="192"/>
      <c r="TRF289" s="192"/>
      <c r="TRG289" s="192"/>
      <c r="TRH289" s="192"/>
      <c r="TRI289" s="192"/>
      <c r="TRJ289" s="192"/>
      <c r="TRK289" s="192"/>
      <c r="TRL289" s="192"/>
      <c r="TRM289" s="192"/>
      <c r="TRN289" s="192"/>
      <c r="TRO289" s="192"/>
      <c r="TRP289" s="192"/>
      <c r="TRQ289" s="192"/>
      <c r="TRR289" s="192"/>
      <c r="TRS289" s="192"/>
      <c r="TRT289" s="192"/>
      <c r="TRU289" s="192"/>
      <c r="TRV289" s="192"/>
      <c r="TRW289" s="192"/>
      <c r="TRX289" s="192"/>
      <c r="TRY289" s="192"/>
      <c r="TRZ289" s="192"/>
      <c r="TSA289" s="192"/>
      <c r="TSB289" s="192"/>
      <c r="TSC289" s="192"/>
      <c r="TSD289" s="192"/>
      <c r="TSE289" s="192"/>
      <c r="TSF289" s="192"/>
      <c r="TSG289" s="192"/>
      <c r="TSH289" s="192"/>
      <c r="TSI289" s="192"/>
      <c r="TSJ289" s="192"/>
      <c r="TSK289" s="192"/>
      <c r="TSL289" s="192"/>
      <c r="TSM289" s="192"/>
      <c r="TSN289" s="192"/>
      <c r="TSO289" s="192"/>
      <c r="TSP289" s="192"/>
      <c r="TSQ289" s="192"/>
      <c r="TSR289" s="192"/>
      <c r="TSS289" s="192"/>
      <c r="TST289" s="192"/>
      <c r="TSU289" s="192"/>
      <c r="TSV289" s="192"/>
      <c r="TSW289" s="192"/>
      <c r="TSX289" s="192"/>
      <c r="TSY289" s="192"/>
      <c r="TSZ289" s="192"/>
      <c r="TTA289" s="192"/>
      <c r="TTB289" s="192"/>
      <c r="TTC289" s="192"/>
      <c r="TTD289" s="192"/>
      <c r="TTE289" s="192"/>
      <c r="TTF289" s="192"/>
      <c r="TTG289" s="192"/>
      <c r="TTH289" s="192"/>
      <c r="TTI289" s="192"/>
      <c r="TTJ289" s="192"/>
      <c r="TTK289" s="192"/>
      <c r="TTL289" s="192"/>
      <c r="TTM289" s="192"/>
      <c r="TTN289" s="192"/>
      <c r="TTO289" s="192"/>
      <c r="TTP289" s="192"/>
      <c r="TTQ289" s="192"/>
      <c r="TTR289" s="192"/>
      <c r="TTS289" s="192"/>
      <c r="TTT289" s="192"/>
      <c r="TTU289" s="192"/>
      <c r="TTV289" s="192"/>
      <c r="TTW289" s="192"/>
      <c r="TTX289" s="192"/>
      <c r="TTY289" s="192"/>
      <c r="TTZ289" s="192"/>
      <c r="TUA289" s="192"/>
      <c r="TUB289" s="192"/>
      <c r="TUC289" s="192"/>
      <c r="TUD289" s="192"/>
      <c r="TUE289" s="192"/>
      <c r="TUF289" s="192"/>
      <c r="TUG289" s="192"/>
      <c r="TUH289" s="192"/>
      <c r="TUI289" s="192"/>
      <c r="TUJ289" s="192"/>
      <c r="TUK289" s="192"/>
      <c r="TUL289" s="192"/>
      <c r="TUM289" s="192"/>
      <c r="TUN289" s="192"/>
      <c r="TUO289" s="192"/>
      <c r="TUP289" s="192"/>
      <c r="TUQ289" s="192"/>
      <c r="TUR289" s="192"/>
      <c r="TUS289" s="192"/>
      <c r="TUT289" s="192"/>
      <c r="TUU289" s="192"/>
      <c r="TUV289" s="192"/>
      <c r="TUW289" s="192"/>
      <c r="TUX289" s="192"/>
      <c r="TUY289" s="192"/>
      <c r="TUZ289" s="192"/>
      <c r="TVA289" s="192"/>
      <c r="TVB289" s="192"/>
      <c r="TVC289" s="192"/>
      <c r="TVD289" s="192"/>
      <c r="TVE289" s="192"/>
      <c r="TVF289" s="192"/>
      <c r="TVG289" s="192"/>
      <c r="TVH289" s="192"/>
      <c r="TVI289" s="192"/>
      <c r="TVJ289" s="192"/>
      <c r="TVK289" s="192"/>
      <c r="TVL289" s="192"/>
      <c r="TVM289" s="192"/>
      <c r="TVN289" s="192"/>
      <c r="TVO289" s="192"/>
      <c r="TVP289" s="192"/>
      <c r="TVQ289" s="192"/>
      <c r="TVR289" s="192"/>
      <c r="TVS289" s="192"/>
      <c r="TVT289" s="192"/>
      <c r="TVU289" s="192"/>
      <c r="TVV289" s="192"/>
      <c r="TVW289" s="192"/>
      <c r="TVX289" s="192"/>
      <c r="TVY289" s="192"/>
      <c r="TVZ289" s="192"/>
      <c r="TWA289" s="192"/>
      <c r="TWB289" s="192"/>
      <c r="TWC289" s="192"/>
      <c r="TWD289" s="192"/>
      <c r="TWE289" s="192"/>
      <c r="TWF289" s="192"/>
      <c r="TWG289" s="192"/>
      <c r="TWH289" s="192"/>
      <c r="TWI289" s="192"/>
      <c r="TWJ289" s="192"/>
      <c r="TWK289" s="192"/>
      <c r="TWL289" s="192"/>
      <c r="TWM289" s="192"/>
      <c r="TWN289" s="192"/>
      <c r="TWO289" s="192"/>
      <c r="TWP289" s="192"/>
      <c r="TWQ289" s="192"/>
      <c r="TWR289" s="192"/>
      <c r="TWS289" s="192"/>
      <c r="TWT289" s="192"/>
      <c r="TWU289" s="192"/>
      <c r="TWV289" s="192"/>
      <c r="TWW289" s="192"/>
      <c r="TWX289" s="192"/>
      <c r="TWY289" s="192"/>
      <c r="TWZ289" s="192"/>
      <c r="TXA289" s="192"/>
      <c r="TXB289" s="192"/>
      <c r="TXC289" s="192"/>
      <c r="TXD289" s="192"/>
      <c r="TXE289" s="192"/>
      <c r="TXF289" s="192"/>
      <c r="TXG289" s="192"/>
      <c r="TXH289" s="192"/>
      <c r="TXI289" s="192"/>
      <c r="TXJ289" s="192"/>
      <c r="TXK289" s="192"/>
      <c r="TXL289" s="192"/>
      <c r="TXM289" s="192"/>
      <c r="TXN289" s="192"/>
      <c r="TXO289" s="192"/>
      <c r="TXP289" s="192"/>
      <c r="TXQ289" s="192"/>
      <c r="TXR289" s="192"/>
      <c r="TXS289" s="192"/>
      <c r="TXT289" s="192"/>
      <c r="TXU289" s="192"/>
      <c r="TXV289" s="192"/>
      <c r="TXW289" s="192"/>
      <c r="TXX289" s="192"/>
      <c r="TXY289" s="192"/>
      <c r="TXZ289" s="192"/>
      <c r="TYA289" s="192"/>
      <c r="TYB289" s="192"/>
      <c r="TYC289" s="192"/>
      <c r="TYD289" s="192"/>
      <c r="TYE289" s="192"/>
      <c r="TYF289" s="192"/>
      <c r="TYG289" s="192"/>
      <c r="TYH289" s="192"/>
      <c r="TYI289" s="192"/>
      <c r="TYJ289" s="192"/>
      <c r="TYK289" s="192"/>
      <c r="TYL289" s="192"/>
      <c r="TYM289" s="192"/>
      <c r="TYN289" s="192"/>
      <c r="TYO289" s="192"/>
      <c r="TYP289" s="192"/>
      <c r="TYQ289" s="192"/>
      <c r="TYR289" s="192"/>
      <c r="TYS289" s="192"/>
      <c r="TYT289" s="192"/>
      <c r="TYU289" s="192"/>
      <c r="TYV289" s="192"/>
      <c r="TYW289" s="192"/>
      <c r="TYX289" s="192"/>
      <c r="TYY289" s="192"/>
      <c r="TYZ289" s="192"/>
      <c r="TZA289" s="192"/>
      <c r="TZB289" s="192"/>
      <c r="TZC289" s="192"/>
      <c r="TZD289" s="192"/>
      <c r="TZE289" s="192"/>
      <c r="TZF289" s="192"/>
      <c r="TZG289" s="192"/>
      <c r="TZH289" s="192"/>
      <c r="TZI289" s="192"/>
      <c r="TZJ289" s="192"/>
      <c r="TZK289" s="192"/>
      <c r="TZL289" s="192"/>
      <c r="TZM289" s="192"/>
      <c r="TZN289" s="192"/>
      <c r="TZO289" s="192"/>
      <c r="TZP289" s="192"/>
      <c r="TZQ289" s="192"/>
      <c r="TZR289" s="192"/>
      <c r="TZS289" s="192"/>
      <c r="TZT289" s="192"/>
      <c r="TZU289" s="192"/>
      <c r="TZV289" s="192"/>
      <c r="TZW289" s="192"/>
      <c r="TZX289" s="192"/>
      <c r="TZY289" s="192"/>
      <c r="TZZ289" s="192"/>
      <c r="UAA289" s="192"/>
      <c r="UAB289" s="192"/>
      <c r="UAC289" s="192"/>
      <c r="UAD289" s="192"/>
      <c r="UAE289" s="192"/>
      <c r="UAF289" s="192"/>
      <c r="UAG289" s="192"/>
      <c r="UAH289" s="192"/>
      <c r="UAI289" s="192"/>
      <c r="UAJ289" s="192"/>
      <c r="UAK289" s="192"/>
      <c r="UAL289" s="192"/>
      <c r="UAM289" s="192"/>
      <c r="UAN289" s="192"/>
      <c r="UAO289" s="192"/>
      <c r="UAP289" s="192"/>
      <c r="UAQ289" s="192"/>
      <c r="UAR289" s="192"/>
      <c r="UAS289" s="192"/>
      <c r="UAT289" s="192"/>
      <c r="UAU289" s="192"/>
      <c r="UAV289" s="192"/>
      <c r="UAW289" s="192"/>
      <c r="UAX289" s="192"/>
      <c r="UAY289" s="192"/>
      <c r="UAZ289" s="192"/>
      <c r="UBA289" s="192"/>
      <c r="UBB289" s="192"/>
      <c r="UBC289" s="192"/>
      <c r="UBD289" s="192"/>
      <c r="UBE289" s="192"/>
      <c r="UBF289" s="192"/>
      <c r="UBG289" s="192"/>
      <c r="UBH289" s="192"/>
      <c r="UBI289" s="192"/>
      <c r="UBJ289" s="192"/>
      <c r="UBK289" s="192"/>
      <c r="UBL289" s="192"/>
      <c r="UBM289" s="192"/>
      <c r="UBN289" s="192"/>
      <c r="UBO289" s="192"/>
      <c r="UBP289" s="192"/>
      <c r="UBQ289" s="192"/>
      <c r="UBR289" s="192"/>
      <c r="UBS289" s="192"/>
      <c r="UBT289" s="192"/>
      <c r="UBU289" s="192"/>
      <c r="UBV289" s="192"/>
      <c r="UBW289" s="192"/>
      <c r="UBX289" s="192"/>
      <c r="UBY289" s="192"/>
      <c r="UBZ289" s="192"/>
      <c r="UCA289" s="192"/>
      <c r="UCB289" s="192"/>
      <c r="UCC289" s="192"/>
      <c r="UCD289" s="192"/>
      <c r="UCE289" s="192"/>
      <c r="UCF289" s="192"/>
      <c r="UCG289" s="192"/>
      <c r="UCH289" s="192"/>
      <c r="UCI289" s="192"/>
      <c r="UCJ289" s="192"/>
      <c r="UCK289" s="192"/>
      <c r="UCL289" s="192"/>
      <c r="UCM289" s="192"/>
      <c r="UCN289" s="192"/>
      <c r="UCO289" s="192"/>
      <c r="UCP289" s="192"/>
      <c r="UCQ289" s="192"/>
      <c r="UCR289" s="192"/>
      <c r="UCS289" s="192"/>
      <c r="UCT289" s="192"/>
      <c r="UCU289" s="192"/>
      <c r="UCV289" s="192"/>
      <c r="UCW289" s="192"/>
      <c r="UCX289" s="192"/>
      <c r="UCY289" s="192"/>
      <c r="UCZ289" s="192"/>
      <c r="UDA289" s="192"/>
      <c r="UDB289" s="192"/>
      <c r="UDC289" s="192"/>
      <c r="UDD289" s="192"/>
      <c r="UDE289" s="192"/>
      <c r="UDF289" s="192"/>
      <c r="UDG289" s="192"/>
      <c r="UDH289" s="192"/>
      <c r="UDI289" s="192"/>
      <c r="UDJ289" s="192"/>
      <c r="UDK289" s="192"/>
      <c r="UDL289" s="192"/>
      <c r="UDM289" s="192"/>
      <c r="UDN289" s="192"/>
      <c r="UDO289" s="192"/>
      <c r="UDP289" s="192"/>
      <c r="UDQ289" s="192"/>
      <c r="UDR289" s="192"/>
      <c r="UDS289" s="192"/>
      <c r="UDT289" s="192"/>
      <c r="UDU289" s="192"/>
      <c r="UDV289" s="192"/>
      <c r="UDW289" s="192"/>
      <c r="UDX289" s="192"/>
      <c r="UDY289" s="192"/>
      <c r="UDZ289" s="192"/>
      <c r="UEA289" s="192"/>
      <c r="UEB289" s="192"/>
      <c r="UEC289" s="192"/>
      <c r="UED289" s="192"/>
      <c r="UEE289" s="192"/>
      <c r="UEF289" s="192"/>
      <c r="UEG289" s="192"/>
      <c r="UEH289" s="192"/>
      <c r="UEI289" s="192"/>
      <c r="UEJ289" s="192"/>
      <c r="UEK289" s="192"/>
      <c r="UEL289" s="192"/>
      <c r="UEM289" s="192"/>
      <c r="UEN289" s="192"/>
      <c r="UEO289" s="192"/>
      <c r="UEP289" s="192"/>
      <c r="UEQ289" s="192"/>
      <c r="UER289" s="192"/>
      <c r="UES289" s="192"/>
      <c r="UET289" s="192"/>
      <c r="UEU289" s="192"/>
      <c r="UEV289" s="192"/>
      <c r="UEW289" s="192"/>
      <c r="UEX289" s="192"/>
      <c r="UEY289" s="192"/>
      <c r="UEZ289" s="192"/>
      <c r="UFA289" s="192"/>
      <c r="UFB289" s="192"/>
      <c r="UFC289" s="192"/>
      <c r="UFD289" s="192"/>
      <c r="UFE289" s="192"/>
      <c r="UFF289" s="192"/>
      <c r="UFG289" s="192"/>
      <c r="UFH289" s="192"/>
      <c r="UFI289" s="192"/>
      <c r="UFJ289" s="192"/>
      <c r="UFK289" s="192"/>
      <c r="UFL289" s="192"/>
      <c r="UFM289" s="192"/>
      <c r="UFN289" s="192"/>
      <c r="UFO289" s="192"/>
      <c r="UFP289" s="192"/>
      <c r="UFQ289" s="192"/>
      <c r="UFR289" s="192"/>
      <c r="UFS289" s="192"/>
      <c r="UFT289" s="192"/>
      <c r="UFU289" s="192"/>
      <c r="UFV289" s="192"/>
      <c r="UFW289" s="192"/>
      <c r="UFX289" s="192"/>
      <c r="UFY289" s="192"/>
      <c r="UFZ289" s="192"/>
      <c r="UGA289" s="192"/>
      <c r="UGB289" s="192"/>
      <c r="UGC289" s="192"/>
      <c r="UGD289" s="192"/>
      <c r="UGE289" s="192"/>
      <c r="UGF289" s="192"/>
      <c r="UGG289" s="192"/>
      <c r="UGH289" s="192"/>
      <c r="UGI289" s="192"/>
      <c r="UGJ289" s="192"/>
      <c r="UGK289" s="192"/>
      <c r="UGL289" s="192"/>
      <c r="UGM289" s="192"/>
      <c r="UGN289" s="192"/>
      <c r="UGO289" s="192"/>
      <c r="UGP289" s="192"/>
      <c r="UGQ289" s="192"/>
      <c r="UGR289" s="192"/>
      <c r="UGS289" s="192"/>
      <c r="UGT289" s="192"/>
      <c r="UGU289" s="192"/>
      <c r="UGV289" s="192"/>
      <c r="UGW289" s="192"/>
      <c r="UGX289" s="192"/>
      <c r="UGY289" s="192"/>
      <c r="UGZ289" s="192"/>
      <c r="UHA289" s="192"/>
      <c r="UHB289" s="192"/>
      <c r="UHC289" s="192"/>
      <c r="UHD289" s="192"/>
      <c r="UHE289" s="192"/>
      <c r="UHF289" s="192"/>
      <c r="UHG289" s="192"/>
      <c r="UHH289" s="192"/>
      <c r="UHI289" s="192"/>
      <c r="UHJ289" s="192"/>
      <c r="UHK289" s="192"/>
      <c r="UHL289" s="192"/>
      <c r="UHM289" s="192"/>
      <c r="UHN289" s="192"/>
      <c r="UHO289" s="192"/>
      <c r="UHP289" s="192"/>
      <c r="UHQ289" s="192"/>
      <c r="UHR289" s="192"/>
      <c r="UHS289" s="192"/>
      <c r="UHT289" s="192"/>
      <c r="UHU289" s="192"/>
      <c r="UHV289" s="192"/>
      <c r="UHW289" s="192"/>
      <c r="UHX289" s="192"/>
      <c r="UHY289" s="192"/>
      <c r="UHZ289" s="192"/>
      <c r="UIA289" s="192"/>
      <c r="UIB289" s="192"/>
      <c r="UIC289" s="192"/>
      <c r="UID289" s="192"/>
      <c r="UIE289" s="192"/>
      <c r="UIF289" s="192"/>
      <c r="UIG289" s="192"/>
      <c r="UIH289" s="192"/>
      <c r="UII289" s="192"/>
      <c r="UIJ289" s="192"/>
      <c r="UIK289" s="192"/>
      <c r="UIL289" s="192"/>
      <c r="UIM289" s="192"/>
      <c r="UIN289" s="192"/>
      <c r="UIO289" s="192"/>
      <c r="UIP289" s="192"/>
      <c r="UIQ289" s="192"/>
      <c r="UIR289" s="192"/>
      <c r="UIS289" s="192"/>
      <c r="UIT289" s="192"/>
      <c r="UIU289" s="192"/>
      <c r="UIV289" s="192"/>
      <c r="UIW289" s="192"/>
      <c r="UIX289" s="192"/>
      <c r="UIY289" s="192"/>
      <c r="UIZ289" s="192"/>
      <c r="UJA289" s="192"/>
      <c r="UJB289" s="192"/>
      <c r="UJC289" s="192"/>
      <c r="UJD289" s="192"/>
      <c r="UJE289" s="192"/>
      <c r="UJF289" s="192"/>
      <c r="UJG289" s="192"/>
      <c r="UJH289" s="192"/>
      <c r="UJI289" s="192"/>
      <c r="UJJ289" s="192"/>
      <c r="UJK289" s="192"/>
      <c r="UJL289" s="192"/>
      <c r="UJM289" s="192"/>
      <c r="UJN289" s="192"/>
      <c r="UJO289" s="192"/>
      <c r="UJP289" s="192"/>
      <c r="UJQ289" s="192"/>
      <c r="UJR289" s="192"/>
      <c r="UJS289" s="192"/>
      <c r="UJT289" s="192"/>
      <c r="UJU289" s="192"/>
      <c r="UJV289" s="192"/>
      <c r="UJW289" s="192"/>
      <c r="UJX289" s="192"/>
      <c r="UJY289" s="192"/>
      <c r="UJZ289" s="192"/>
      <c r="UKA289" s="192"/>
      <c r="UKB289" s="192"/>
      <c r="UKC289" s="192"/>
      <c r="UKD289" s="192"/>
      <c r="UKE289" s="192"/>
      <c r="UKF289" s="192"/>
      <c r="UKG289" s="192"/>
      <c r="UKH289" s="192"/>
      <c r="UKI289" s="192"/>
      <c r="UKJ289" s="192"/>
      <c r="UKK289" s="192"/>
      <c r="UKL289" s="192"/>
      <c r="UKM289" s="192"/>
      <c r="UKN289" s="192"/>
      <c r="UKO289" s="192"/>
      <c r="UKP289" s="192"/>
      <c r="UKQ289" s="192"/>
      <c r="UKR289" s="192"/>
      <c r="UKS289" s="192"/>
      <c r="UKT289" s="192"/>
      <c r="UKU289" s="192"/>
      <c r="UKV289" s="192"/>
      <c r="UKW289" s="192"/>
      <c r="UKX289" s="192"/>
      <c r="UKY289" s="192"/>
      <c r="UKZ289" s="192"/>
      <c r="ULA289" s="192"/>
      <c r="ULB289" s="192"/>
      <c r="ULC289" s="192"/>
      <c r="ULD289" s="192"/>
      <c r="ULE289" s="192"/>
      <c r="ULF289" s="192"/>
      <c r="ULG289" s="192"/>
      <c r="ULH289" s="192"/>
      <c r="ULI289" s="192"/>
      <c r="ULJ289" s="192"/>
      <c r="ULK289" s="192"/>
      <c r="ULL289" s="192"/>
      <c r="ULM289" s="192"/>
      <c r="ULN289" s="192"/>
      <c r="ULO289" s="192"/>
      <c r="ULP289" s="192"/>
      <c r="ULQ289" s="192"/>
      <c r="ULR289" s="192"/>
      <c r="ULS289" s="192"/>
      <c r="ULT289" s="192"/>
      <c r="ULU289" s="192"/>
      <c r="ULV289" s="192"/>
      <c r="ULW289" s="192"/>
      <c r="ULX289" s="192"/>
      <c r="ULY289" s="192"/>
      <c r="ULZ289" s="192"/>
      <c r="UMA289" s="192"/>
      <c r="UMB289" s="192"/>
      <c r="UMC289" s="192"/>
      <c r="UMD289" s="192"/>
      <c r="UME289" s="192"/>
      <c r="UMF289" s="192"/>
      <c r="UMG289" s="192"/>
      <c r="UMH289" s="192"/>
      <c r="UMI289" s="192"/>
      <c r="UMJ289" s="192"/>
      <c r="UMK289" s="192"/>
      <c r="UML289" s="192"/>
      <c r="UMM289" s="192"/>
      <c r="UMN289" s="192"/>
      <c r="UMO289" s="192"/>
      <c r="UMP289" s="192"/>
      <c r="UMQ289" s="192"/>
      <c r="UMR289" s="192"/>
      <c r="UMS289" s="192"/>
      <c r="UMT289" s="192"/>
      <c r="UMU289" s="192"/>
      <c r="UMV289" s="192"/>
      <c r="UMW289" s="192"/>
      <c r="UMX289" s="192"/>
      <c r="UMY289" s="192"/>
      <c r="UMZ289" s="192"/>
      <c r="UNA289" s="192"/>
      <c r="UNB289" s="192"/>
      <c r="UNC289" s="192"/>
      <c r="UND289" s="192"/>
      <c r="UNE289" s="192"/>
      <c r="UNF289" s="192"/>
      <c r="UNG289" s="192"/>
      <c r="UNH289" s="192"/>
      <c r="UNI289" s="192"/>
      <c r="UNJ289" s="192"/>
      <c r="UNK289" s="192"/>
      <c r="UNL289" s="192"/>
      <c r="UNM289" s="192"/>
      <c r="UNN289" s="192"/>
      <c r="UNO289" s="192"/>
      <c r="UNP289" s="192"/>
      <c r="UNQ289" s="192"/>
      <c r="UNR289" s="192"/>
      <c r="UNS289" s="192"/>
      <c r="UNT289" s="192"/>
      <c r="UNU289" s="192"/>
      <c r="UNV289" s="192"/>
      <c r="UNW289" s="192"/>
      <c r="UNX289" s="192"/>
      <c r="UNY289" s="192"/>
      <c r="UNZ289" s="192"/>
      <c r="UOA289" s="192"/>
      <c r="UOB289" s="192"/>
      <c r="UOC289" s="192"/>
      <c r="UOD289" s="192"/>
      <c r="UOE289" s="192"/>
      <c r="UOF289" s="192"/>
      <c r="UOG289" s="192"/>
      <c r="UOH289" s="192"/>
      <c r="UOI289" s="192"/>
      <c r="UOJ289" s="192"/>
      <c r="UOK289" s="192"/>
      <c r="UOL289" s="192"/>
      <c r="UOM289" s="192"/>
      <c r="UON289" s="192"/>
      <c r="UOO289" s="192"/>
      <c r="UOP289" s="192"/>
      <c r="UOQ289" s="192"/>
      <c r="UOR289" s="192"/>
      <c r="UOS289" s="192"/>
      <c r="UOT289" s="192"/>
      <c r="UOU289" s="192"/>
      <c r="UOV289" s="192"/>
      <c r="UOW289" s="192"/>
      <c r="UOX289" s="192"/>
      <c r="UOY289" s="192"/>
      <c r="UOZ289" s="192"/>
      <c r="UPA289" s="192"/>
      <c r="UPB289" s="192"/>
      <c r="UPC289" s="192"/>
      <c r="UPD289" s="192"/>
      <c r="UPE289" s="192"/>
      <c r="UPF289" s="192"/>
      <c r="UPG289" s="192"/>
      <c r="UPH289" s="192"/>
      <c r="UPI289" s="192"/>
      <c r="UPJ289" s="192"/>
      <c r="UPK289" s="192"/>
      <c r="UPL289" s="192"/>
      <c r="UPM289" s="192"/>
      <c r="UPN289" s="192"/>
      <c r="UPO289" s="192"/>
      <c r="UPP289" s="192"/>
      <c r="UPQ289" s="192"/>
      <c r="UPR289" s="192"/>
      <c r="UPS289" s="192"/>
      <c r="UPT289" s="192"/>
      <c r="UPU289" s="192"/>
      <c r="UPV289" s="192"/>
      <c r="UPW289" s="192"/>
      <c r="UPX289" s="192"/>
      <c r="UPY289" s="192"/>
      <c r="UPZ289" s="192"/>
      <c r="UQA289" s="192"/>
      <c r="UQB289" s="192"/>
      <c r="UQC289" s="192"/>
      <c r="UQD289" s="192"/>
      <c r="UQE289" s="192"/>
      <c r="UQF289" s="192"/>
      <c r="UQG289" s="192"/>
      <c r="UQH289" s="192"/>
      <c r="UQI289" s="192"/>
      <c r="UQJ289" s="192"/>
      <c r="UQK289" s="192"/>
      <c r="UQL289" s="192"/>
      <c r="UQM289" s="192"/>
      <c r="UQN289" s="192"/>
      <c r="UQO289" s="192"/>
      <c r="UQP289" s="192"/>
      <c r="UQQ289" s="192"/>
      <c r="UQR289" s="192"/>
      <c r="UQS289" s="192"/>
      <c r="UQT289" s="192"/>
      <c r="UQU289" s="192"/>
      <c r="UQV289" s="192"/>
      <c r="UQW289" s="192"/>
      <c r="UQX289" s="192"/>
      <c r="UQY289" s="192"/>
      <c r="UQZ289" s="192"/>
      <c r="URA289" s="192"/>
      <c r="URB289" s="192"/>
      <c r="URC289" s="192"/>
      <c r="URD289" s="192"/>
      <c r="URE289" s="192"/>
      <c r="URF289" s="192"/>
      <c r="URG289" s="192"/>
      <c r="URH289" s="192"/>
      <c r="URI289" s="192"/>
      <c r="URJ289" s="192"/>
      <c r="URK289" s="192"/>
      <c r="URL289" s="192"/>
      <c r="URM289" s="192"/>
      <c r="URN289" s="192"/>
      <c r="URO289" s="192"/>
      <c r="URP289" s="192"/>
      <c r="URQ289" s="192"/>
      <c r="URR289" s="192"/>
      <c r="URS289" s="192"/>
      <c r="URT289" s="192"/>
      <c r="URU289" s="192"/>
      <c r="URV289" s="192"/>
      <c r="URW289" s="192"/>
      <c r="URX289" s="192"/>
      <c r="URY289" s="192"/>
      <c r="URZ289" s="192"/>
      <c r="USA289" s="192"/>
      <c r="USB289" s="192"/>
      <c r="USC289" s="192"/>
      <c r="USD289" s="192"/>
      <c r="USE289" s="192"/>
      <c r="USF289" s="192"/>
      <c r="USG289" s="192"/>
      <c r="USH289" s="192"/>
      <c r="USI289" s="192"/>
      <c r="USJ289" s="192"/>
      <c r="USK289" s="192"/>
      <c r="USL289" s="192"/>
      <c r="USM289" s="192"/>
      <c r="USN289" s="192"/>
      <c r="USO289" s="192"/>
      <c r="USP289" s="192"/>
      <c r="USQ289" s="192"/>
      <c r="USR289" s="192"/>
      <c r="USS289" s="192"/>
      <c r="UST289" s="192"/>
      <c r="USU289" s="192"/>
      <c r="USV289" s="192"/>
      <c r="USW289" s="192"/>
      <c r="USX289" s="192"/>
      <c r="USY289" s="192"/>
      <c r="USZ289" s="192"/>
      <c r="UTA289" s="192"/>
      <c r="UTB289" s="192"/>
      <c r="UTC289" s="192"/>
      <c r="UTD289" s="192"/>
      <c r="UTE289" s="192"/>
      <c r="UTF289" s="192"/>
      <c r="UTG289" s="192"/>
      <c r="UTH289" s="192"/>
      <c r="UTI289" s="192"/>
      <c r="UTJ289" s="192"/>
      <c r="UTK289" s="192"/>
      <c r="UTL289" s="192"/>
      <c r="UTM289" s="192"/>
      <c r="UTN289" s="192"/>
      <c r="UTO289" s="192"/>
      <c r="UTP289" s="192"/>
      <c r="UTQ289" s="192"/>
      <c r="UTR289" s="192"/>
      <c r="UTS289" s="192"/>
      <c r="UTT289" s="192"/>
      <c r="UTU289" s="192"/>
      <c r="UTV289" s="192"/>
      <c r="UTW289" s="192"/>
      <c r="UTX289" s="192"/>
      <c r="UTY289" s="192"/>
      <c r="UTZ289" s="192"/>
      <c r="UUA289" s="192"/>
      <c r="UUB289" s="192"/>
      <c r="UUC289" s="192"/>
      <c r="UUD289" s="192"/>
      <c r="UUE289" s="192"/>
      <c r="UUF289" s="192"/>
      <c r="UUG289" s="192"/>
      <c r="UUH289" s="192"/>
      <c r="UUI289" s="192"/>
      <c r="UUJ289" s="192"/>
      <c r="UUK289" s="192"/>
      <c r="UUL289" s="192"/>
      <c r="UUM289" s="192"/>
      <c r="UUN289" s="192"/>
      <c r="UUO289" s="192"/>
      <c r="UUP289" s="192"/>
      <c r="UUQ289" s="192"/>
      <c r="UUR289" s="192"/>
      <c r="UUS289" s="192"/>
      <c r="UUT289" s="192"/>
      <c r="UUU289" s="192"/>
      <c r="UUV289" s="192"/>
      <c r="UUW289" s="192"/>
      <c r="UUX289" s="192"/>
      <c r="UUY289" s="192"/>
      <c r="UUZ289" s="192"/>
      <c r="UVA289" s="192"/>
      <c r="UVB289" s="192"/>
      <c r="UVC289" s="192"/>
      <c r="UVD289" s="192"/>
      <c r="UVE289" s="192"/>
      <c r="UVF289" s="192"/>
      <c r="UVG289" s="192"/>
      <c r="UVH289" s="192"/>
      <c r="UVI289" s="192"/>
      <c r="UVJ289" s="192"/>
      <c r="UVK289" s="192"/>
      <c r="UVL289" s="192"/>
      <c r="UVM289" s="192"/>
      <c r="UVN289" s="192"/>
      <c r="UVO289" s="192"/>
      <c r="UVP289" s="192"/>
      <c r="UVQ289" s="192"/>
      <c r="UVR289" s="192"/>
      <c r="UVS289" s="192"/>
      <c r="UVT289" s="192"/>
      <c r="UVU289" s="192"/>
      <c r="UVV289" s="192"/>
      <c r="UVW289" s="192"/>
      <c r="UVX289" s="192"/>
      <c r="UVY289" s="192"/>
      <c r="UVZ289" s="192"/>
      <c r="UWA289" s="192"/>
      <c r="UWB289" s="192"/>
      <c r="UWC289" s="192"/>
      <c r="UWD289" s="192"/>
      <c r="UWE289" s="192"/>
      <c r="UWF289" s="192"/>
      <c r="UWG289" s="192"/>
      <c r="UWH289" s="192"/>
      <c r="UWI289" s="192"/>
      <c r="UWJ289" s="192"/>
      <c r="UWK289" s="192"/>
      <c r="UWL289" s="192"/>
      <c r="UWM289" s="192"/>
      <c r="UWN289" s="192"/>
      <c r="UWO289" s="192"/>
      <c r="UWP289" s="192"/>
      <c r="UWQ289" s="192"/>
      <c r="UWR289" s="192"/>
      <c r="UWS289" s="192"/>
      <c r="UWT289" s="192"/>
      <c r="UWU289" s="192"/>
      <c r="UWV289" s="192"/>
      <c r="UWW289" s="192"/>
      <c r="UWX289" s="192"/>
      <c r="UWY289" s="192"/>
      <c r="UWZ289" s="192"/>
      <c r="UXA289" s="192"/>
      <c r="UXB289" s="192"/>
      <c r="UXC289" s="192"/>
      <c r="UXD289" s="192"/>
      <c r="UXE289" s="192"/>
      <c r="UXF289" s="192"/>
      <c r="UXG289" s="192"/>
      <c r="UXH289" s="192"/>
      <c r="UXI289" s="192"/>
      <c r="UXJ289" s="192"/>
      <c r="UXK289" s="192"/>
      <c r="UXL289" s="192"/>
      <c r="UXM289" s="192"/>
      <c r="UXN289" s="192"/>
      <c r="UXO289" s="192"/>
      <c r="UXP289" s="192"/>
      <c r="UXQ289" s="192"/>
      <c r="UXR289" s="192"/>
      <c r="UXS289" s="192"/>
      <c r="UXT289" s="192"/>
      <c r="UXU289" s="192"/>
      <c r="UXV289" s="192"/>
      <c r="UXW289" s="192"/>
      <c r="UXX289" s="192"/>
      <c r="UXY289" s="192"/>
      <c r="UXZ289" s="192"/>
      <c r="UYA289" s="192"/>
      <c r="UYB289" s="192"/>
      <c r="UYC289" s="192"/>
      <c r="UYD289" s="192"/>
      <c r="UYE289" s="192"/>
      <c r="UYF289" s="192"/>
      <c r="UYG289" s="192"/>
      <c r="UYH289" s="192"/>
      <c r="UYI289" s="192"/>
      <c r="UYJ289" s="192"/>
      <c r="UYK289" s="192"/>
      <c r="UYL289" s="192"/>
      <c r="UYM289" s="192"/>
      <c r="UYN289" s="192"/>
      <c r="UYO289" s="192"/>
      <c r="UYP289" s="192"/>
      <c r="UYQ289" s="192"/>
      <c r="UYR289" s="192"/>
      <c r="UYS289" s="192"/>
      <c r="UYT289" s="192"/>
      <c r="UYU289" s="192"/>
      <c r="UYV289" s="192"/>
      <c r="UYW289" s="192"/>
      <c r="UYX289" s="192"/>
      <c r="UYY289" s="192"/>
      <c r="UYZ289" s="192"/>
      <c r="UZA289" s="192"/>
      <c r="UZB289" s="192"/>
      <c r="UZC289" s="192"/>
      <c r="UZD289" s="192"/>
      <c r="UZE289" s="192"/>
      <c r="UZF289" s="192"/>
      <c r="UZG289" s="192"/>
      <c r="UZH289" s="192"/>
      <c r="UZI289" s="192"/>
      <c r="UZJ289" s="192"/>
      <c r="UZK289" s="192"/>
      <c r="UZL289" s="192"/>
      <c r="UZM289" s="192"/>
      <c r="UZN289" s="192"/>
      <c r="UZO289" s="192"/>
      <c r="UZP289" s="192"/>
      <c r="UZQ289" s="192"/>
      <c r="UZR289" s="192"/>
      <c r="UZS289" s="192"/>
      <c r="UZT289" s="192"/>
      <c r="UZU289" s="192"/>
      <c r="UZV289" s="192"/>
      <c r="UZW289" s="192"/>
      <c r="UZX289" s="192"/>
      <c r="UZY289" s="192"/>
      <c r="UZZ289" s="192"/>
      <c r="VAA289" s="192"/>
      <c r="VAB289" s="192"/>
      <c r="VAC289" s="192"/>
      <c r="VAD289" s="192"/>
      <c r="VAE289" s="192"/>
      <c r="VAF289" s="192"/>
      <c r="VAG289" s="192"/>
      <c r="VAH289" s="192"/>
      <c r="VAI289" s="192"/>
      <c r="VAJ289" s="192"/>
      <c r="VAK289" s="192"/>
      <c r="VAL289" s="192"/>
      <c r="VAM289" s="192"/>
      <c r="VAN289" s="192"/>
      <c r="VAO289" s="192"/>
      <c r="VAP289" s="192"/>
      <c r="VAQ289" s="192"/>
      <c r="VAR289" s="192"/>
      <c r="VAS289" s="192"/>
      <c r="VAT289" s="192"/>
      <c r="VAU289" s="192"/>
      <c r="VAV289" s="192"/>
      <c r="VAW289" s="192"/>
      <c r="VAX289" s="192"/>
      <c r="VAY289" s="192"/>
      <c r="VAZ289" s="192"/>
      <c r="VBA289" s="192"/>
      <c r="VBB289" s="192"/>
      <c r="VBC289" s="192"/>
      <c r="VBD289" s="192"/>
      <c r="VBE289" s="192"/>
      <c r="VBF289" s="192"/>
      <c r="VBG289" s="192"/>
      <c r="VBH289" s="192"/>
      <c r="VBI289" s="192"/>
      <c r="VBJ289" s="192"/>
      <c r="VBK289" s="192"/>
      <c r="VBL289" s="192"/>
      <c r="VBM289" s="192"/>
      <c r="VBN289" s="192"/>
      <c r="VBO289" s="192"/>
      <c r="VBP289" s="192"/>
      <c r="VBQ289" s="192"/>
      <c r="VBR289" s="192"/>
      <c r="VBS289" s="192"/>
      <c r="VBT289" s="192"/>
      <c r="VBU289" s="192"/>
      <c r="VBV289" s="192"/>
      <c r="VBW289" s="192"/>
      <c r="VBX289" s="192"/>
      <c r="VBY289" s="192"/>
      <c r="VBZ289" s="192"/>
      <c r="VCA289" s="192"/>
      <c r="VCB289" s="192"/>
      <c r="VCC289" s="192"/>
      <c r="VCD289" s="192"/>
      <c r="VCE289" s="192"/>
      <c r="VCF289" s="192"/>
      <c r="VCG289" s="192"/>
      <c r="VCH289" s="192"/>
      <c r="VCI289" s="192"/>
      <c r="VCJ289" s="192"/>
      <c r="VCK289" s="192"/>
      <c r="VCL289" s="192"/>
      <c r="VCM289" s="192"/>
      <c r="VCN289" s="192"/>
      <c r="VCO289" s="192"/>
      <c r="VCP289" s="192"/>
      <c r="VCQ289" s="192"/>
      <c r="VCR289" s="192"/>
      <c r="VCS289" s="192"/>
      <c r="VCT289" s="192"/>
      <c r="VCU289" s="192"/>
      <c r="VCV289" s="192"/>
      <c r="VCW289" s="192"/>
      <c r="VCX289" s="192"/>
      <c r="VCY289" s="192"/>
      <c r="VCZ289" s="192"/>
      <c r="VDA289" s="192"/>
      <c r="VDB289" s="192"/>
      <c r="VDC289" s="192"/>
      <c r="VDD289" s="192"/>
      <c r="VDE289" s="192"/>
      <c r="VDF289" s="192"/>
      <c r="VDG289" s="192"/>
      <c r="VDH289" s="192"/>
      <c r="VDI289" s="192"/>
      <c r="VDJ289" s="192"/>
      <c r="VDK289" s="192"/>
      <c r="VDL289" s="192"/>
      <c r="VDM289" s="192"/>
      <c r="VDN289" s="192"/>
      <c r="VDO289" s="192"/>
      <c r="VDP289" s="192"/>
      <c r="VDQ289" s="192"/>
      <c r="VDR289" s="192"/>
      <c r="VDS289" s="192"/>
      <c r="VDT289" s="192"/>
      <c r="VDU289" s="192"/>
      <c r="VDV289" s="192"/>
      <c r="VDW289" s="192"/>
      <c r="VDX289" s="192"/>
      <c r="VDY289" s="192"/>
      <c r="VDZ289" s="192"/>
      <c r="VEA289" s="192"/>
      <c r="VEB289" s="192"/>
      <c r="VEC289" s="192"/>
      <c r="VED289" s="192"/>
      <c r="VEE289" s="192"/>
      <c r="VEF289" s="192"/>
      <c r="VEG289" s="192"/>
      <c r="VEH289" s="192"/>
      <c r="VEI289" s="192"/>
      <c r="VEJ289" s="192"/>
      <c r="VEK289" s="192"/>
      <c r="VEL289" s="192"/>
      <c r="VEM289" s="192"/>
      <c r="VEN289" s="192"/>
      <c r="VEO289" s="192"/>
      <c r="VEP289" s="192"/>
      <c r="VEQ289" s="192"/>
      <c r="VER289" s="192"/>
      <c r="VES289" s="192"/>
      <c r="VET289" s="192"/>
      <c r="VEU289" s="192"/>
      <c r="VEV289" s="192"/>
      <c r="VEW289" s="192"/>
      <c r="VEX289" s="192"/>
      <c r="VEY289" s="192"/>
      <c r="VEZ289" s="192"/>
      <c r="VFA289" s="192"/>
      <c r="VFB289" s="192"/>
      <c r="VFC289" s="192"/>
      <c r="VFD289" s="192"/>
      <c r="VFE289" s="192"/>
      <c r="VFF289" s="192"/>
      <c r="VFG289" s="192"/>
      <c r="VFH289" s="192"/>
      <c r="VFI289" s="192"/>
      <c r="VFJ289" s="192"/>
      <c r="VFK289" s="192"/>
      <c r="VFL289" s="192"/>
      <c r="VFM289" s="192"/>
      <c r="VFN289" s="192"/>
      <c r="VFO289" s="192"/>
      <c r="VFP289" s="192"/>
      <c r="VFQ289" s="192"/>
      <c r="VFR289" s="192"/>
      <c r="VFS289" s="192"/>
      <c r="VFT289" s="192"/>
      <c r="VFU289" s="192"/>
      <c r="VFV289" s="192"/>
      <c r="VFW289" s="192"/>
      <c r="VFX289" s="192"/>
      <c r="VFY289" s="192"/>
      <c r="VFZ289" s="192"/>
      <c r="VGA289" s="192"/>
      <c r="VGB289" s="192"/>
      <c r="VGC289" s="192"/>
      <c r="VGD289" s="192"/>
      <c r="VGE289" s="192"/>
      <c r="VGF289" s="192"/>
      <c r="VGG289" s="192"/>
      <c r="VGH289" s="192"/>
      <c r="VGI289" s="192"/>
      <c r="VGJ289" s="192"/>
      <c r="VGK289" s="192"/>
      <c r="VGL289" s="192"/>
      <c r="VGM289" s="192"/>
      <c r="VGN289" s="192"/>
      <c r="VGO289" s="192"/>
      <c r="VGP289" s="192"/>
      <c r="VGQ289" s="192"/>
      <c r="VGR289" s="192"/>
      <c r="VGS289" s="192"/>
      <c r="VGT289" s="192"/>
      <c r="VGU289" s="192"/>
      <c r="VGV289" s="192"/>
      <c r="VGW289" s="192"/>
      <c r="VGX289" s="192"/>
      <c r="VGY289" s="192"/>
      <c r="VGZ289" s="192"/>
      <c r="VHA289" s="192"/>
      <c r="VHB289" s="192"/>
      <c r="VHC289" s="192"/>
      <c r="VHD289" s="192"/>
      <c r="VHE289" s="192"/>
      <c r="VHF289" s="192"/>
      <c r="VHG289" s="192"/>
      <c r="VHH289" s="192"/>
      <c r="VHI289" s="192"/>
      <c r="VHJ289" s="192"/>
      <c r="VHK289" s="192"/>
      <c r="VHL289" s="192"/>
      <c r="VHM289" s="192"/>
      <c r="VHN289" s="192"/>
      <c r="VHO289" s="192"/>
      <c r="VHP289" s="192"/>
      <c r="VHQ289" s="192"/>
      <c r="VHR289" s="192"/>
      <c r="VHS289" s="192"/>
      <c r="VHT289" s="192"/>
      <c r="VHU289" s="192"/>
      <c r="VHV289" s="192"/>
      <c r="VHW289" s="192"/>
      <c r="VHX289" s="192"/>
      <c r="VHY289" s="192"/>
      <c r="VHZ289" s="192"/>
      <c r="VIA289" s="192"/>
      <c r="VIB289" s="192"/>
      <c r="VIC289" s="192"/>
      <c r="VID289" s="192"/>
      <c r="VIE289" s="192"/>
      <c r="VIF289" s="192"/>
      <c r="VIG289" s="192"/>
      <c r="VIH289" s="192"/>
      <c r="VII289" s="192"/>
      <c r="VIJ289" s="192"/>
      <c r="VIK289" s="192"/>
      <c r="VIL289" s="192"/>
      <c r="VIM289" s="192"/>
      <c r="VIN289" s="192"/>
      <c r="VIO289" s="192"/>
      <c r="VIP289" s="192"/>
      <c r="VIQ289" s="192"/>
      <c r="VIR289" s="192"/>
      <c r="VIS289" s="192"/>
      <c r="VIT289" s="192"/>
      <c r="VIU289" s="192"/>
      <c r="VIV289" s="192"/>
      <c r="VIW289" s="192"/>
      <c r="VIX289" s="192"/>
      <c r="VIY289" s="192"/>
      <c r="VIZ289" s="192"/>
      <c r="VJA289" s="192"/>
      <c r="VJB289" s="192"/>
      <c r="VJC289" s="192"/>
      <c r="VJD289" s="192"/>
      <c r="VJE289" s="192"/>
      <c r="VJF289" s="192"/>
      <c r="VJG289" s="192"/>
      <c r="VJH289" s="192"/>
      <c r="VJI289" s="192"/>
      <c r="VJJ289" s="192"/>
      <c r="VJK289" s="192"/>
      <c r="VJL289" s="192"/>
      <c r="VJM289" s="192"/>
      <c r="VJN289" s="192"/>
      <c r="VJO289" s="192"/>
      <c r="VJP289" s="192"/>
      <c r="VJQ289" s="192"/>
      <c r="VJR289" s="192"/>
      <c r="VJS289" s="192"/>
      <c r="VJT289" s="192"/>
      <c r="VJU289" s="192"/>
      <c r="VJV289" s="192"/>
      <c r="VJW289" s="192"/>
      <c r="VJX289" s="192"/>
      <c r="VJY289" s="192"/>
      <c r="VJZ289" s="192"/>
      <c r="VKA289" s="192"/>
      <c r="VKB289" s="192"/>
      <c r="VKC289" s="192"/>
      <c r="VKD289" s="192"/>
      <c r="VKE289" s="192"/>
      <c r="VKF289" s="192"/>
      <c r="VKG289" s="192"/>
      <c r="VKH289" s="192"/>
      <c r="VKI289" s="192"/>
      <c r="VKJ289" s="192"/>
      <c r="VKK289" s="192"/>
      <c r="VKL289" s="192"/>
      <c r="VKM289" s="192"/>
      <c r="VKN289" s="192"/>
      <c r="VKO289" s="192"/>
      <c r="VKP289" s="192"/>
      <c r="VKQ289" s="192"/>
      <c r="VKR289" s="192"/>
      <c r="VKS289" s="192"/>
      <c r="VKT289" s="192"/>
      <c r="VKU289" s="192"/>
      <c r="VKV289" s="192"/>
      <c r="VKW289" s="192"/>
      <c r="VKX289" s="192"/>
      <c r="VKY289" s="192"/>
      <c r="VKZ289" s="192"/>
      <c r="VLA289" s="192"/>
      <c r="VLB289" s="192"/>
      <c r="VLC289" s="192"/>
      <c r="VLD289" s="192"/>
      <c r="VLE289" s="192"/>
      <c r="VLF289" s="192"/>
      <c r="VLG289" s="192"/>
      <c r="VLH289" s="192"/>
      <c r="VLI289" s="192"/>
      <c r="VLJ289" s="192"/>
      <c r="VLK289" s="192"/>
      <c r="VLL289" s="192"/>
      <c r="VLM289" s="192"/>
      <c r="VLN289" s="192"/>
      <c r="VLO289" s="192"/>
      <c r="VLP289" s="192"/>
      <c r="VLQ289" s="192"/>
      <c r="VLR289" s="192"/>
      <c r="VLS289" s="192"/>
      <c r="VLT289" s="192"/>
      <c r="VLU289" s="192"/>
      <c r="VLV289" s="192"/>
      <c r="VLW289" s="192"/>
      <c r="VLX289" s="192"/>
      <c r="VLY289" s="192"/>
      <c r="VLZ289" s="192"/>
      <c r="VMA289" s="192"/>
      <c r="VMB289" s="192"/>
      <c r="VMC289" s="192"/>
      <c r="VMD289" s="192"/>
      <c r="VME289" s="192"/>
      <c r="VMF289" s="192"/>
      <c r="VMG289" s="192"/>
      <c r="VMH289" s="192"/>
      <c r="VMI289" s="192"/>
      <c r="VMJ289" s="192"/>
      <c r="VMK289" s="192"/>
      <c r="VML289" s="192"/>
      <c r="VMM289" s="192"/>
      <c r="VMN289" s="192"/>
      <c r="VMO289" s="192"/>
      <c r="VMP289" s="192"/>
      <c r="VMQ289" s="192"/>
      <c r="VMR289" s="192"/>
      <c r="VMS289" s="192"/>
      <c r="VMT289" s="192"/>
      <c r="VMU289" s="192"/>
      <c r="VMV289" s="192"/>
      <c r="VMW289" s="192"/>
      <c r="VMX289" s="192"/>
      <c r="VMY289" s="192"/>
      <c r="VMZ289" s="192"/>
      <c r="VNA289" s="192"/>
      <c r="VNB289" s="192"/>
      <c r="VNC289" s="192"/>
      <c r="VND289" s="192"/>
      <c r="VNE289" s="192"/>
      <c r="VNF289" s="192"/>
      <c r="VNG289" s="192"/>
      <c r="VNH289" s="192"/>
      <c r="VNI289" s="192"/>
      <c r="VNJ289" s="192"/>
      <c r="VNK289" s="192"/>
      <c r="VNL289" s="192"/>
      <c r="VNM289" s="192"/>
      <c r="VNN289" s="192"/>
      <c r="VNO289" s="192"/>
      <c r="VNP289" s="192"/>
      <c r="VNQ289" s="192"/>
      <c r="VNR289" s="192"/>
      <c r="VNS289" s="192"/>
      <c r="VNT289" s="192"/>
      <c r="VNU289" s="192"/>
      <c r="VNV289" s="192"/>
      <c r="VNW289" s="192"/>
      <c r="VNX289" s="192"/>
      <c r="VNY289" s="192"/>
      <c r="VNZ289" s="192"/>
      <c r="VOA289" s="192"/>
      <c r="VOB289" s="192"/>
      <c r="VOC289" s="192"/>
      <c r="VOD289" s="192"/>
      <c r="VOE289" s="192"/>
      <c r="VOF289" s="192"/>
      <c r="VOG289" s="192"/>
      <c r="VOH289" s="192"/>
      <c r="VOI289" s="192"/>
      <c r="VOJ289" s="192"/>
      <c r="VOK289" s="192"/>
      <c r="VOL289" s="192"/>
      <c r="VOM289" s="192"/>
      <c r="VON289" s="192"/>
      <c r="VOO289" s="192"/>
      <c r="VOP289" s="192"/>
      <c r="VOQ289" s="192"/>
      <c r="VOR289" s="192"/>
      <c r="VOS289" s="192"/>
      <c r="VOT289" s="192"/>
      <c r="VOU289" s="192"/>
      <c r="VOV289" s="192"/>
      <c r="VOW289" s="192"/>
      <c r="VOX289" s="192"/>
      <c r="VOY289" s="192"/>
      <c r="VOZ289" s="192"/>
      <c r="VPA289" s="192"/>
      <c r="VPB289" s="192"/>
      <c r="VPC289" s="192"/>
      <c r="VPD289" s="192"/>
      <c r="VPE289" s="192"/>
      <c r="VPF289" s="192"/>
      <c r="VPG289" s="192"/>
      <c r="VPH289" s="192"/>
      <c r="VPI289" s="192"/>
      <c r="VPJ289" s="192"/>
      <c r="VPK289" s="192"/>
      <c r="VPL289" s="192"/>
      <c r="VPM289" s="192"/>
      <c r="VPN289" s="192"/>
      <c r="VPO289" s="192"/>
      <c r="VPP289" s="192"/>
      <c r="VPQ289" s="192"/>
      <c r="VPR289" s="192"/>
      <c r="VPS289" s="192"/>
      <c r="VPT289" s="192"/>
      <c r="VPU289" s="192"/>
      <c r="VPV289" s="192"/>
      <c r="VPW289" s="192"/>
      <c r="VPX289" s="192"/>
      <c r="VPY289" s="192"/>
      <c r="VPZ289" s="192"/>
      <c r="VQA289" s="192"/>
      <c r="VQB289" s="192"/>
      <c r="VQC289" s="192"/>
      <c r="VQD289" s="192"/>
      <c r="VQE289" s="192"/>
      <c r="VQF289" s="192"/>
      <c r="VQG289" s="192"/>
      <c r="VQH289" s="192"/>
      <c r="VQI289" s="192"/>
      <c r="VQJ289" s="192"/>
      <c r="VQK289" s="192"/>
      <c r="VQL289" s="192"/>
      <c r="VQM289" s="192"/>
      <c r="VQN289" s="192"/>
      <c r="VQO289" s="192"/>
      <c r="VQP289" s="192"/>
      <c r="VQQ289" s="192"/>
      <c r="VQR289" s="192"/>
      <c r="VQS289" s="192"/>
      <c r="VQT289" s="192"/>
      <c r="VQU289" s="192"/>
      <c r="VQV289" s="192"/>
      <c r="VQW289" s="192"/>
      <c r="VQX289" s="192"/>
      <c r="VQY289" s="192"/>
      <c r="VQZ289" s="192"/>
      <c r="VRA289" s="192"/>
      <c r="VRB289" s="192"/>
      <c r="VRC289" s="192"/>
      <c r="VRD289" s="192"/>
      <c r="VRE289" s="192"/>
      <c r="VRF289" s="192"/>
      <c r="VRG289" s="192"/>
      <c r="VRH289" s="192"/>
      <c r="VRI289" s="192"/>
      <c r="VRJ289" s="192"/>
      <c r="VRK289" s="192"/>
      <c r="VRL289" s="192"/>
      <c r="VRM289" s="192"/>
      <c r="VRN289" s="192"/>
      <c r="VRO289" s="192"/>
      <c r="VRP289" s="192"/>
      <c r="VRQ289" s="192"/>
      <c r="VRR289" s="192"/>
      <c r="VRS289" s="192"/>
      <c r="VRT289" s="192"/>
      <c r="VRU289" s="192"/>
      <c r="VRV289" s="192"/>
      <c r="VRW289" s="192"/>
      <c r="VRX289" s="192"/>
      <c r="VRY289" s="192"/>
      <c r="VRZ289" s="192"/>
      <c r="VSA289" s="192"/>
      <c r="VSB289" s="192"/>
      <c r="VSC289" s="192"/>
      <c r="VSD289" s="192"/>
      <c r="VSE289" s="192"/>
      <c r="VSF289" s="192"/>
      <c r="VSG289" s="192"/>
      <c r="VSH289" s="192"/>
      <c r="VSI289" s="192"/>
      <c r="VSJ289" s="192"/>
      <c r="VSK289" s="192"/>
      <c r="VSL289" s="192"/>
      <c r="VSM289" s="192"/>
      <c r="VSN289" s="192"/>
      <c r="VSO289" s="192"/>
      <c r="VSP289" s="192"/>
      <c r="VSQ289" s="192"/>
      <c r="VSR289" s="192"/>
      <c r="VSS289" s="192"/>
      <c r="VST289" s="192"/>
      <c r="VSU289" s="192"/>
      <c r="VSV289" s="192"/>
      <c r="VSW289" s="192"/>
      <c r="VSX289" s="192"/>
      <c r="VSY289" s="192"/>
      <c r="VSZ289" s="192"/>
      <c r="VTA289" s="192"/>
      <c r="VTB289" s="192"/>
      <c r="VTC289" s="192"/>
      <c r="VTD289" s="192"/>
      <c r="VTE289" s="192"/>
      <c r="VTF289" s="192"/>
      <c r="VTG289" s="192"/>
      <c r="VTH289" s="192"/>
      <c r="VTI289" s="192"/>
      <c r="VTJ289" s="192"/>
      <c r="VTK289" s="192"/>
      <c r="VTL289" s="192"/>
      <c r="VTM289" s="192"/>
      <c r="VTN289" s="192"/>
      <c r="VTO289" s="192"/>
      <c r="VTP289" s="192"/>
      <c r="VTQ289" s="192"/>
      <c r="VTR289" s="192"/>
      <c r="VTS289" s="192"/>
      <c r="VTT289" s="192"/>
      <c r="VTU289" s="192"/>
      <c r="VTV289" s="192"/>
      <c r="VTW289" s="192"/>
      <c r="VTX289" s="192"/>
      <c r="VTY289" s="192"/>
      <c r="VTZ289" s="192"/>
      <c r="VUA289" s="192"/>
      <c r="VUB289" s="192"/>
      <c r="VUC289" s="192"/>
      <c r="VUD289" s="192"/>
      <c r="VUE289" s="192"/>
      <c r="VUF289" s="192"/>
      <c r="VUG289" s="192"/>
      <c r="VUH289" s="192"/>
      <c r="VUI289" s="192"/>
      <c r="VUJ289" s="192"/>
      <c r="VUK289" s="192"/>
      <c r="VUL289" s="192"/>
      <c r="VUM289" s="192"/>
      <c r="VUN289" s="192"/>
      <c r="VUO289" s="192"/>
      <c r="VUP289" s="192"/>
      <c r="VUQ289" s="192"/>
      <c r="VUR289" s="192"/>
      <c r="VUS289" s="192"/>
      <c r="VUT289" s="192"/>
      <c r="VUU289" s="192"/>
      <c r="VUV289" s="192"/>
      <c r="VUW289" s="192"/>
      <c r="VUX289" s="192"/>
      <c r="VUY289" s="192"/>
      <c r="VUZ289" s="192"/>
      <c r="VVA289" s="192"/>
      <c r="VVB289" s="192"/>
      <c r="VVC289" s="192"/>
      <c r="VVD289" s="192"/>
      <c r="VVE289" s="192"/>
      <c r="VVF289" s="192"/>
      <c r="VVG289" s="192"/>
      <c r="VVH289" s="192"/>
      <c r="VVI289" s="192"/>
      <c r="VVJ289" s="192"/>
      <c r="VVK289" s="192"/>
      <c r="VVL289" s="192"/>
      <c r="VVM289" s="192"/>
      <c r="VVN289" s="192"/>
      <c r="VVO289" s="192"/>
      <c r="VVP289" s="192"/>
      <c r="VVQ289" s="192"/>
      <c r="VVR289" s="192"/>
      <c r="VVS289" s="192"/>
      <c r="VVT289" s="192"/>
      <c r="VVU289" s="192"/>
      <c r="VVV289" s="192"/>
      <c r="VVW289" s="192"/>
      <c r="VVX289" s="192"/>
      <c r="VVY289" s="192"/>
      <c r="VVZ289" s="192"/>
      <c r="VWA289" s="192"/>
      <c r="VWB289" s="192"/>
      <c r="VWC289" s="192"/>
      <c r="VWD289" s="192"/>
      <c r="VWE289" s="192"/>
      <c r="VWF289" s="192"/>
      <c r="VWG289" s="192"/>
      <c r="VWH289" s="192"/>
      <c r="VWI289" s="192"/>
      <c r="VWJ289" s="192"/>
      <c r="VWK289" s="192"/>
      <c r="VWL289" s="192"/>
      <c r="VWM289" s="192"/>
      <c r="VWN289" s="192"/>
      <c r="VWO289" s="192"/>
      <c r="VWP289" s="192"/>
      <c r="VWQ289" s="192"/>
      <c r="VWR289" s="192"/>
      <c r="VWS289" s="192"/>
      <c r="VWT289" s="192"/>
      <c r="VWU289" s="192"/>
      <c r="VWV289" s="192"/>
      <c r="VWW289" s="192"/>
      <c r="VWX289" s="192"/>
      <c r="VWY289" s="192"/>
      <c r="VWZ289" s="192"/>
      <c r="VXA289" s="192"/>
      <c r="VXB289" s="192"/>
      <c r="VXC289" s="192"/>
      <c r="VXD289" s="192"/>
      <c r="VXE289" s="192"/>
      <c r="VXF289" s="192"/>
      <c r="VXG289" s="192"/>
      <c r="VXH289" s="192"/>
      <c r="VXI289" s="192"/>
      <c r="VXJ289" s="192"/>
      <c r="VXK289" s="192"/>
      <c r="VXL289" s="192"/>
      <c r="VXM289" s="192"/>
      <c r="VXN289" s="192"/>
      <c r="VXO289" s="192"/>
      <c r="VXP289" s="192"/>
      <c r="VXQ289" s="192"/>
      <c r="VXR289" s="192"/>
      <c r="VXS289" s="192"/>
      <c r="VXT289" s="192"/>
      <c r="VXU289" s="192"/>
      <c r="VXV289" s="192"/>
      <c r="VXW289" s="192"/>
      <c r="VXX289" s="192"/>
      <c r="VXY289" s="192"/>
      <c r="VXZ289" s="192"/>
      <c r="VYA289" s="192"/>
      <c r="VYB289" s="192"/>
      <c r="VYC289" s="192"/>
      <c r="VYD289" s="192"/>
      <c r="VYE289" s="192"/>
      <c r="VYF289" s="192"/>
      <c r="VYG289" s="192"/>
      <c r="VYH289" s="192"/>
      <c r="VYI289" s="192"/>
      <c r="VYJ289" s="192"/>
      <c r="VYK289" s="192"/>
      <c r="VYL289" s="192"/>
      <c r="VYM289" s="192"/>
      <c r="VYN289" s="192"/>
      <c r="VYO289" s="192"/>
      <c r="VYP289" s="192"/>
      <c r="VYQ289" s="192"/>
      <c r="VYR289" s="192"/>
      <c r="VYS289" s="192"/>
      <c r="VYT289" s="192"/>
      <c r="VYU289" s="192"/>
      <c r="VYV289" s="192"/>
      <c r="VYW289" s="192"/>
      <c r="VYX289" s="192"/>
      <c r="VYY289" s="192"/>
      <c r="VYZ289" s="192"/>
      <c r="VZA289" s="192"/>
      <c r="VZB289" s="192"/>
      <c r="VZC289" s="192"/>
      <c r="VZD289" s="192"/>
      <c r="VZE289" s="192"/>
      <c r="VZF289" s="192"/>
      <c r="VZG289" s="192"/>
      <c r="VZH289" s="192"/>
      <c r="VZI289" s="192"/>
      <c r="VZJ289" s="192"/>
      <c r="VZK289" s="192"/>
      <c r="VZL289" s="192"/>
      <c r="VZM289" s="192"/>
      <c r="VZN289" s="192"/>
      <c r="VZO289" s="192"/>
      <c r="VZP289" s="192"/>
      <c r="VZQ289" s="192"/>
      <c r="VZR289" s="192"/>
      <c r="VZS289" s="192"/>
      <c r="VZT289" s="192"/>
      <c r="VZU289" s="192"/>
      <c r="VZV289" s="192"/>
      <c r="VZW289" s="192"/>
      <c r="VZX289" s="192"/>
      <c r="VZY289" s="192"/>
      <c r="VZZ289" s="192"/>
      <c r="WAA289" s="192"/>
      <c r="WAB289" s="192"/>
      <c r="WAC289" s="192"/>
      <c r="WAD289" s="192"/>
      <c r="WAE289" s="192"/>
      <c r="WAF289" s="192"/>
      <c r="WAG289" s="192"/>
      <c r="WAH289" s="192"/>
      <c r="WAI289" s="192"/>
      <c r="WAJ289" s="192"/>
      <c r="WAK289" s="192"/>
      <c r="WAL289" s="192"/>
      <c r="WAM289" s="192"/>
      <c r="WAN289" s="192"/>
      <c r="WAO289" s="192"/>
      <c r="WAP289" s="192"/>
      <c r="WAQ289" s="192"/>
      <c r="WAR289" s="192"/>
      <c r="WAS289" s="192"/>
      <c r="WAT289" s="192"/>
      <c r="WAU289" s="192"/>
      <c r="WAV289" s="192"/>
      <c r="WAW289" s="192"/>
      <c r="WAX289" s="192"/>
      <c r="WAY289" s="192"/>
      <c r="WAZ289" s="192"/>
      <c r="WBA289" s="192"/>
      <c r="WBB289" s="192"/>
      <c r="WBC289" s="192"/>
      <c r="WBD289" s="192"/>
      <c r="WBE289" s="192"/>
      <c r="WBF289" s="192"/>
      <c r="WBG289" s="192"/>
      <c r="WBH289" s="192"/>
      <c r="WBI289" s="192"/>
      <c r="WBJ289" s="192"/>
      <c r="WBK289" s="192"/>
      <c r="WBL289" s="192"/>
      <c r="WBM289" s="192"/>
      <c r="WBN289" s="192"/>
      <c r="WBO289" s="192"/>
      <c r="WBP289" s="192"/>
      <c r="WBQ289" s="192"/>
      <c r="WBR289" s="192"/>
      <c r="WBS289" s="192"/>
      <c r="WBT289" s="192"/>
      <c r="WBU289" s="192"/>
      <c r="WBV289" s="192"/>
      <c r="WBW289" s="192"/>
      <c r="WBX289" s="192"/>
      <c r="WBY289" s="192"/>
      <c r="WBZ289" s="192"/>
      <c r="WCA289" s="192"/>
      <c r="WCB289" s="192"/>
      <c r="WCC289" s="192"/>
      <c r="WCD289" s="192"/>
      <c r="WCE289" s="192"/>
      <c r="WCF289" s="192"/>
      <c r="WCG289" s="192"/>
      <c r="WCH289" s="192"/>
      <c r="WCI289" s="192"/>
      <c r="WCJ289" s="192"/>
      <c r="WCK289" s="192"/>
      <c r="WCL289" s="192"/>
      <c r="WCM289" s="192"/>
      <c r="WCN289" s="192"/>
      <c r="WCO289" s="192"/>
      <c r="WCP289" s="192"/>
      <c r="WCQ289" s="192"/>
      <c r="WCR289" s="192"/>
      <c r="WCS289" s="192"/>
      <c r="WCT289" s="192"/>
      <c r="WCU289" s="192"/>
      <c r="WCV289" s="192"/>
      <c r="WCW289" s="192"/>
      <c r="WCX289" s="192"/>
      <c r="WCY289" s="192"/>
      <c r="WCZ289" s="192"/>
      <c r="WDA289" s="192"/>
      <c r="WDB289" s="192"/>
      <c r="WDC289" s="192"/>
      <c r="WDD289" s="192"/>
      <c r="WDE289" s="192"/>
      <c r="WDF289" s="192"/>
      <c r="WDG289" s="192"/>
      <c r="WDH289" s="192"/>
      <c r="WDI289" s="192"/>
      <c r="WDJ289" s="192"/>
      <c r="WDK289" s="192"/>
      <c r="WDL289" s="192"/>
      <c r="WDM289" s="192"/>
      <c r="WDN289" s="192"/>
      <c r="WDO289" s="192"/>
      <c r="WDP289" s="192"/>
      <c r="WDQ289" s="192"/>
      <c r="WDR289" s="192"/>
      <c r="WDS289" s="192"/>
      <c r="WDT289" s="192"/>
      <c r="WDU289" s="192"/>
      <c r="WDV289" s="192"/>
      <c r="WDW289" s="192"/>
      <c r="WDX289" s="192"/>
      <c r="WDY289" s="192"/>
      <c r="WDZ289" s="192"/>
      <c r="WEA289" s="192"/>
      <c r="WEB289" s="192"/>
      <c r="WEC289" s="192"/>
      <c r="WED289" s="192"/>
      <c r="WEE289" s="192"/>
      <c r="WEF289" s="192"/>
      <c r="WEG289" s="192"/>
      <c r="WEH289" s="192"/>
      <c r="WEI289" s="192"/>
      <c r="WEJ289" s="192"/>
      <c r="WEK289" s="192"/>
      <c r="WEL289" s="192"/>
      <c r="WEM289" s="192"/>
      <c r="WEN289" s="192"/>
      <c r="WEO289" s="192"/>
      <c r="WEP289" s="192"/>
      <c r="WEQ289" s="192"/>
      <c r="WER289" s="192"/>
      <c r="WES289" s="192"/>
      <c r="WET289" s="192"/>
      <c r="WEU289" s="192"/>
      <c r="WEV289" s="192"/>
      <c r="WEW289" s="192"/>
      <c r="WEX289" s="192"/>
      <c r="WEY289" s="192"/>
      <c r="WEZ289" s="192"/>
      <c r="WFA289" s="192"/>
      <c r="WFB289" s="192"/>
      <c r="WFC289" s="192"/>
      <c r="WFD289" s="192"/>
      <c r="WFE289" s="192"/>
      <c r="WFF289" s="192"/>
      <c r="WFG289" s="192"/>
      <c r="WFH289" s="192"/>
      <c r="WFI289" s="192"/>
      <c r="WFJ289" s="192"/>
      <c r="WFK289" s="192"/>
      <c r="WFL289" s="192"/>
      <c r="WFM289" s="192"/>
      <c r="WFN289" s="192"/>
      <c r="WFO289" s="192"/>
      <c r="WFP289" s="192"/>
      <c r="WFQ289" s="192"/>
      <c r="WFR289" s="192"/>
      <c r="WFS289" s="192"/>
      <c r="WFT289" s="192"/>
      <c r="WFU289" s="192"/>
      <c r="WFV289" s="192"/>
      <c r="WFW289" s="192"/>
      <c r="WFX289" s="192"/>
      <c r="WFY289" s="192"/>
      <c r="WFZ289" s="192"/>
      <c r="WGA289" s="192"/>
      <c r="WGB289" s="192"/>
      <c r="WGC289" s="192"/>
      <c r="WGD289" s="192"/>
      <c r="WGE289" s="192"/>
      <c r="WGF289" s="192"/>
      <c r="WGG289" s="192"/>
      <c r="WGH289" s="192"/>
      <c r="WGI289" s="192"/>
      <c r="WGJ289" s="192"/>
      <c r="WGK289" s="192"/>
      <c r="WGL289" s="192"/>
      <c r="WGM289" s="192"/>
      <c r="WGN289" s="192"/>
      <c r="WGO289" s="192"/>
      <c r="WGP289" s="192"/>
      <c r="WGQ289" s="192"/>
      <c r="WGR289" s="192"/>
      <c r="WGS289" s="192"/>
      <c r="WGT289" s="192"/>
      <c r="WGU289" s="192"/>
      <c r="WGV289" s="192"/>
      <c r="WGW289" s="192"/>
      <c r="WGX289" s="192"/>
      <c r="WGY289" s="192"/>
      <c r="WGZ289" s="192"/>
      <c r="WHA289" s="192"/>
      <c r="WHB289" s="192"/>
      <c r="WHC289" s="192"/>
      <c r="WHD289" s="192"/>
      <c r="WHE289" s="192"/>
      <c r="WHF289" s="192"/>
      <c r="WHG289" s="192"/>
      <c r="WHH289" s="192"/>
      <c r="WHI289" s="192"/>
      <c r="WHJ289" s="192"/>
      <c r="WHK289" s="192"/>
      <c r="WHL289" s="192"/>
      <c r="WHM289" s="192"/>
      <c r="WHN289" s="192"/>
      <c r="WHO289" s="192"/>
      <c r="WHP289" s="192"/>
      <c r="WHQ289" s="192"/>
      <c r="WHR289" s="192"/>
      <c r="WHS289" s="192"/>
      <c r="WHT289" s="192"/>
      <c r="WHU289" s="192"/>
      <c r="WHV289" s="192"/>
      <c r="WHW289" s="192"/>
      <c r="WHX289" s="192"/>
      <c r="WHY289" s="192"/>
      <c r="WHZ289" s="192"/>
      <c r="WIA289" s="192"/>
      <c r="WIB289" s="192"/>
      <c r="WIC289" s="192"/>
      <c r="WID289" s="192"/>
      <c r="WIE289" s="192"/>
      <c r="WIF289" s="192"/>
      <c r="WIG289" s="192"/>
      <c r="WIH289" s="192"/>
      <c r="WII289" s="192"/>
      <c r="WIJ289" s="192"/>
      <c r="WIK289" s="192"/>
      <c r="WIL289" s="192"/>
      <c r="WIM289" s="192"/>
      <c r="WIN289" s="192"/>
      <c r="WIO289" s="192"/>
      <c r="WIP289" s="192"/>
      <c r="WIQ289" s="192"/>
      <c r="WIR289" s="192"/>
      <c r="WIS289" s="192"/>
      <c r="WIT289" s="192"/>
      <c r="WIU289" s="192"/>
      <c r="WIV289" s="192"/>
      <c r="WIW289" s="192"/>
      <c r="WIX289" s="192"/>
      <c r="WIY289" s="192"/>
      <c r="WIZ289" s="192"/>
      <c r="WJA289" s="192"/>
      <c r="WJB289" s="192"/>
      <c r="WJC289" s="192"/>
      <c r="WJD289" s="192"/>
      <c r="WJE289" s="192"/>
      <c r="WJF289" s="192"/>
      <c r="WJG289" s="192"/>
      <c r="WJH289" s="192"/>
      <c r="WJI289" s="192"/>
      <c r="WJJ289" s="192"/>
      <c r="WJK289" s="192"/>
      <c r="WJL289" s="192"/>
      <c r="WJM289" s="192"/>
      <c r="WJN289" s="192"/>
      <c r="WJO289" s="192"/>
      <c r="WJP289" s="192"/>
      <c r="WJQ289" s="192"/>
      <c r="WJR289" s="192"/>
      <c r="WJS289" s="192"/>
      <c r="WJT289" s="192"/>
      <c r="WJU289" s="192"/>
      <c r="WJV289" s="192"/>
      <c r="WJW289" s="192"/>
      <c r="WJX289" s="192"/>
      <c r="WJY289" s="192"/>
      <c r="WJZ289" s="192"/>
      <c r="WKA289" s="192"/>
      <c r="WKB289" s="192"/>
      <c r="WKC289" s="192"/>
      <c r="WKD289" s="192"/>
      <c r="WKE289" s="192"/>
      <c r="WKF289" s="192"/>
      <c r="WKG289" s="192"/>
      <c r="WKH289" s="192"/>
      <c r="WKI289" s="192"/>
      <c r="WKJ289" s="192"/>
      <c r="WKK289" s="192"/>
      <c r="WKL289" s="192"/>
      <c r="WKM289" s="192"/>
      <c r="WKN289" s="192"/>
      <c r="WKO289" s="192"/>
      <c r="WKP289" s="192"/>
      <c r="WKQ289" s="192"/>
      <c r="WKR289" s="192"/>
      <c r="WKS289" s="192"/>
      <c r="WKT289" s="192"/>
      <c r="WKU289" s="192"/>
      <c r="WKV289" s="192"/>
      <c r="WKW289" s="192"/>
      <c r="WKX289" s="192"/>
      <c r="WKY289" s="192"/>
      <c r="WKZ289" s="192"/>
      <c r="WLA289" s="192"/>
      <c r="WLB289" s="192"/>
      <c r="WLC289" s="192"/>
      <c r="WLD289" s="192"/>
      <c r="WLE289" s="192"/>
      <c r="WLF289" s="192"/>
      <c r="WLG289" s="192"/>
      <c r="WLH289" s="192"/>
      <c r="WLI289" s="192"/>
      <c r="WLJ289" s="192"/>
      <c r="WLK289" s="192"/>
      <c r="WLL289" s="192"/>
      <c r="WLM289" s="192"/>
      <c r="WLN289" s="192"/>
      <c r="WLO289" s="192"/>
      <c r="WLP289" s="192"/>
      <c r="WLQ289" s="192"/>
      <c r="WLR289" s="192"/>
      <c r="WLS289" s="192"/>
      <c r="WLT289" s="192"/>
      <c r="WLU289" s="192"/>
      <c r="WLV289" s="192"/>
      <c r="WLW289" s="192"/>
      <c r="WLX289" s="192"/>
      <c r="WLY289" s="192"/>
      <c r="WLZ289" s="192"/>
      <c r="WMA289" s="192"/>
      <c r="WMB289" s="192"/>
      <c r="WMC289" s="192"/>
      <c r="WMD289" s="192"/>
      <c r="WME289" s="192"/>
      <c r="WMF289" s="192"/>
      <c r="WMG289" s="192"/>
      <c r="WMH289" s="192"/>
      <c r="WMI289" s="192"/>
      <c r="WMJ289" s="192"/>
      <c r="WMK289" s="192"/>
      <c r="WML289" s="192"/>
      <c r="WMM289" s="192"/>
      <c r="WMN289" s="192"/>
      <c r="WMO289" s="192"/>
      <c r="WMP289" s="192"/>
      <c r="WMQ289" s="192"/>
      <c r="WMR289" s="192"/>
      <c r="WMS289" s="192"/>
      <c r="WMT289" s="192"/>
      <c r="WMU289" s="192"/>
      <c r="WMV289" s="192"/>
      <c r="WMW289" s="192"/>
      <c r="WMX289" s="192"/>
      <c r="WMY289" s="192"/>
      <c r="WMZ289" s="192"/>
      <c r="WNA289" s="192"/>
      <c r="WNB289" s="192"/>
      <c r="WNC289" s="192"/>
      <c r="WND289" s="192"/>
      <c r="WNE289" s="192"/>
      <c r="WNF289" s="192"/>
      <c r="WNG289" s="192"/>
      <c r="WNH289" s="192"/>
      <c r="WNI289" s="192"/>
      <c r="WNJ289" s="192"/>
      <c r="WNK289" s="192"/>
      <c r="WNL289" s="192"/>
      <c r="WNM289" s="192"/>
      <c r="WNN289" s="192"/>
      <c r="WNO289" s="192"/>
      <c r="WNP289" s="192"/>
      <c r="WNQ289" s="192"/>
      <c r="WNR289" s="192"/>
      <c r="WNS289" s="192"/>
      <c r="WNT289" s="192"/>
      <c r="WNU289" s="192"/>
      <c r="WNV289" s="192"/>
      <c r="WNW289" s="192"/>
      <c r="WNX289" s="192"/>
      <c r="WNY289" s="192"/>
      <c r="WNZ289" s="192"/>
      <c r="WOA289" s="192"/>
      <c r="WOB289" s="192"/>
      <c r="WOC289" s="192"/>
      <c r="WOD289" s="192"/>
      <c r="WOE289" s="192"/>
      <c r="WOF289" s="192"/>
      <c r="WOG289" s="192"/>
      <c r="WOH289" s="192"/>
      <c r="WOI289" s="192"/>
      <c r="WOJ289" s="192"/>
      <c r="WOK289" s="192"/>
      <c r="WOL289" s="192"/>
      <c r="WOM289" s="192"/>
      <c r="WON289" s="192"/>
      <c r="WOO289" s="192"/>
      <c r="WOP289" s="192"/>
      <c r="WOQ289" s="192"/>
      <c r="WOR289" s="192"/>
      <c r="WOS289" s="192"/>
      <c r="WOT289" s="192"/>
      <c r="WOU289" s="192"/>
      <c r="WOV289" s="192"/>
      <c r="WOW289" s="192"/>
      <c r="WOX289" s="192"/>
      <c r="WOY289" s="192"/>
      <c r="WOZ289" s="192"/>
      <c r="WPA289" s="192"/>
      <c r="WPB289" s="192"/>
      <c r="WPC289" s="192"/>
      <c r="WPD289" s="192"/>
      <c r="WPE289" s="192"/>
      <c r="WPF289" s="192"/>
      <c r="WPG289" s="192"/>
      <c r="WPH289" s="192"/>
      <c r="WPI289" s="192"/>
      <c r="WPJ289" s="192"/>
      <c r="WPK289" s="192"/>
      <c r="WPL289" s="192"/>
      <c r="WPM289" s="192"/>
      <c r="WPN289" s="192"/>
      <c r="WPO289" s="192"/>
      <c r="WPP289" s="192"/>
      <c r="WPQ289" s="192"/>
      <c r="WPR289" s="192"/>
      <c r="WPS289" s="192"/>
      <c r="WPT289" s="192"/>
      <c r="WPU289" s="192"/>
      <c r="WPV289" s="192"/>
      <c r="WPW289" s="192"/>
      <c r="WPX289" s="192"/>
      <c r="WPY289" s="192"/>
      <c r="WPZ289" s="192"/>
      <c r="WQA289" s="192"/>
      <c r="WQB289" s="192"/>
      <c r="WQC289" s="192"/>
      <c r="WQD289" s="192"/>
      <c r="WQE289" s="192"/>
      <c r="WQF289" s="192"/>
      <c r="WQG289" s="192"/>
      <c r="WQH289" s="192"/>
      <c r="WQI289" s="192"/>
      <c r="WQJ289" s="192"/>
      <c r="WQK289" s="192"/>
      <c r="WQL289" s="192"/>
      <c r="WQM289" s="192"/>
      <c r="WQN289" s="192"/>
      <c r="WQO289" s="192"/>
      <c r="WQP289" s="192"/>
      <c r="WQQ289" s="192"/>
      <c r="WQR289" s="192"/>
      <c r="WQS289" s="192"/>
      <c r="WQT289" s="192"/>
      <c r="WQU289" s="192"/>
      <c r="WQV289" s="192"/>
      <c r="WQW289" s="192"/>
      <c r="WQX289" s="192"/>
      <c r="WQY289" s="192"/>
      <c r="WQZ289" s="192"/>
      <c r="WRA289" s="192"/>
      <c r="WRB289" s="192"/>
      <c r="WRC289" s="192"/>
      <c r="WRD289" s="192"/>
      <c r="WRE289" s="192"/>
      <c r="WRF289" s="192"/>
      <c r="WRG289" s="192"/>
      <c r="WRH289" s="192"/>
      <c r="WRI289" s="192"/>
      <c r="WRJ289" s="192"/>
      <c r="WRK289" s="192"/>
      <c r="WRL289" s="192"/>
      <c r="WRM289" s="192"/>
      <c r="WRN289" s="192"/>
      <c r="WRO289" s="192"/>
      <c r="WRP289" s="192"/>
      <c r="WRQ289" s="192"/>
      <c r="WRR289" s="192"/>
      <c r="WRS289" s="192"/>
      <c r="WRT289" s="192"/>
      <c r="WRU289" s="192"/>
      <c r="WRV289" s="192"/>
      <c r="WRW289" s="192"/>
      <c r="WRX289" s="192"/>
      <c r="WRY289" s="192"/>
      <c r="WRZ289" s="192"/>
      <c r="WSA289" s="192"/>
      <c r="WSB289" s="192"/>
      <c r="WSC289" s="192"/>
      <c r="WSD289" s="192"/>
      <c r="WSE289" s="192"/>
      <c r="WSF289" s="192"/>
      <c r="WSG289" s="192"/>
      <c r="WSH289" s="192"/>
      <c r="WSI289" s="192"/>
      <c r="WSJ289" s="192"/>
      <c r="WSK289" s="192"/>
      <c r="WSL289" s="192"/>
      <c r="WSM289" s="192"/>
      <c r="WSN289" s="192"/>
      <c r="WSO289" s="192"/>
      <c r="WSP289" s="192"/>
      <c r="WSQ289" s="192"/>
      <c r="WSR289" s="192"/>
      <c r="WSS289" s="192"/>
      <c r="WST289" s="192"/>
      <c r="WSU289" s="192"/>
      <c r="WSV289" s="192"/>
      <c r="WSW289" s="192"/>
      <c r="WSX289" s="192"/>
      <c r="WSY289" s="192"/>
      <c r="WSZ289" s="192"/>
      <c r="WTA289" s="192"/>
      <c r="WTB289" s="192"/>
      <c r="WTC289" s="192"/>
      <c r="WTD289" s="192"/>
      <c r="WTE289" s="192"/>
      <c r="WTF289" s="192"/>
      <c r="WTG289" s="192"/>
      <c r="WTH289" s="192"/>
      <c r="WTI289" s="192"/>
      <c r="WTJ289" s="192"/>
      <c r="WTK289" s="192"/>
      <c r="WTL289" s="192"/>
      <c r="WTM289" s="192"/>
      <c r="WTN289" s="192"/>
      <c r="WTO289" s="192"/>
      <c r="WTP289" s="192"/>
      <c r="WTQ289" s="192"/>
      <c r="WTR289" s="192"/>
      <c r="WTS289" s="192"/>
      <c r="WTT289" s="192"/>
      <c r="WTU289" s="192"/>
      <c r="WTV289" s="192"/>
      <c r="WTW289" s="192"/>
      <c r="WTX289" s="192"/>
      <c r="WTY289" s="192"/>
      <c r="WTZ289" s="192"/>
      <c r="WUA289" s="192"/>
      <c r="WUB289" s="192"/>
      <c r="WUC289" s="192"/>
      <c r="WUD289" s="192"/>
      <c r="WUE289" s="192"/>
      <c r="WUF289" s="192"/>
      <c r="WUG289" s="192"/>
      <c r="WUH289" s="192"/>
      <c r="WUI289" s="192"/>
      <c r="WUJ289" s="192"/>
      <c r="WUK289" s="192"/>
      <c r="WUL289" s="192"/>
      <c r="WUM289" s="192"/>
      <c r="WUN289" s="192"/>
      <c r="WUO289" s="192"/>
      <c r="WUP289" s="192"/>
      <c r="WUQ289" s="192"/>
      <c r="WUR289" s="192"/>
      <c r="WUS289" s="192"/>
      <c r="WUT289" s="192"/>
      <c r="WUU289" s="192"/>
      <c r="WUV289" s="192"/>
      <c r="WUW289" s="192"/>
      <c r="WUX289" s="192"/>
      <c r="WUY289" s="192"/>
      <c r="WUZ289" s="192"/>
      <c r="WVA289" s="192"/>
      <c r="WVB289" s="192"/>
      <c r="WVC289" s="192"/>
      <c r="WVD289" s="192"/>
      <c r="WVE289" s="192"/>
      <c r="WVF289" s="192"/>
      <c r="WVG289" s="192"/>
      <c r="WVH289" s="192"/>
      <c r="WVI289" s="192"/>
      <c r="WVJ289" s="192"/>
      <c r="WVK289" s="192"/>
      <c r="WVL289" s="192"/>
      <c r="WVM289" s="192"/>
      <c r="WVN289" s="192"/>
      <c r="WVO289" s="192"/>
      <c r="WVP289" s="192"/>
      <c r="WVQ289" s="192"/>
      <c r="WVR289" s="192"/>
      <c r="WVS289" s="192"/>
      <c r="WVT289" s="192"/>
      <c r="WVU289" s="192"/>
      <c r="WVV289" s="192"/>
      <c r="WVW289" s="192"/>
      <c r="WVX289" s="192"/>
      <c r="WVY289" s="192"/>
      <c r="WVZ289" s="192"/>
      <c r="WWA289" s="192"/>
      <c r="WWB289" s="192"/>
      <c r="WWC289" s="192"/>
      <c r="WWD289" s="192"/>
      <c r="WWE289" s="192"/>
      <c r="WWF289" s="192"/>
      <c r="WWG289" s="192"/>
      <c r="WWH289" s="192"/>
      <c r="WWI289" s="192"/>
      <c r="WWJ289" s="192"/>
      <c r="WWK289" s="192"/>
      <c r="WWL289" s="192"/>
      <c r="WWM289" s="192"/>
      <c r="WWN289" s="192"/>
      <c r="WWO289" s="192"/>
      <c r="WWP289" s="192"/>
      <c r="WWQ289" s="192"/>
      <c r="WWR289" s="192"/>
      <c r="WWS289" s="192"/>
      <c r="WWT289" s="192"/>
      <c r="WWU289" s="192"/>
      <c r="WWV289" s="192"/>
      <c r="WWW289" s="192"/>
      <c r="WWX289" s="192"/>
      <c r="WWY289" s="192"/>
      <c r="WWZ289" s="192"/>
      <c r="WXA289" s="192"/>
      <c r="WXB289" s="192"/>
      <c r="WXC289" s="192"/>
      <c r="WXD289" s="192"/>
      <c r="WXE289" s="192"/>
      <c r="WXF289" s="192"/>
      <c r="WXG289" s="192"/>
      <c r="WXH289" s="192"/>
      <c r="WXI289" s="192"/>
      <c r="WXJ289" s="192"/>
      <c r="WXK289" s="192"/>
      <c r="WXL289" s="192"/>
      <c r="WXM289" s="192"/>
      <c r="WXN289" s="192"/>
      <c r="WXO289" s="192"/>
      <c r="WXP289" s="192"/>
      <c r="WXQ289" s="192"/>
      <c r="WXR289" s="192"/>
      <c r="WXS289" s="192"/>
      <c r="WXT289" s="192"/>
      <c r="WXU289" s="192"/>
      <c r="WXV289" s="192"/>
      <c r="WXW289" s="192"/>
      <c r="WXX289" s="192"/>
      <c r="WXY289" s="192"/>
      <c r="WXZ289" s="192"/>
      <c r="WYA289" s="192"/>
      <c r="WYB289" s="192"/>
      <c r="WYC289" s="192"/>
      <c r="WYD289" s="192"/>
      <c r="WYE289" s="192"/>
      <c r="WYF289" s="192"/>
      <c r="WYG289" s="192"/>
      <c r="WYH289" s="192"/>
      <c r="WYI289" s="192"/>
      <c r="WYJ289" s="192"/>
      <c r="WYK289" s="192"/>
      <c r="WYL289" s="192"/>
      <c r="WYM289" s="192"/>
      <c r="WYN289" s="192"/>
      <c r="WYO289" s="192"/>
      <c r="WYP289" s="192"/>
      <c r="WYQ289" s="192"/>
      <c r="WYR289" s="192"/>
      <c r="WYS289" s="192"/>
      <c r="WYT289" s="192"/>
      <c r="WYU289" s="192"/>
      <c r="WYV289" s="192"/>
      <c r="WYW289" s="192"/>
      <c r="WYX289" s="192"/>
      <c r="WYY289" s="192"/>
      <c r="WYZ289" s="192"/>
      <c r="WZA289" s="192"/>
      <c r="WZB289" s="192"/>
      <c r="WZC289" s="192"/>
      <c r="WZD289" s="192"/>
      <c r="WZE289" s="192"/>
      <c r="WZF289" s="192"/>
      <c r="WZG289" s="192"/>
      <c r="WZH289" s="192"/>
      <c r="WZI289" s="192"/>
      <c r="WZJ289" s="192"/>
      <c r="WZK289" s="192"/>
      <c r="WZL289" s="192"/>
      <c r="WZM289" s="192"/>
      <c r="WZN289" s="192"/>
      <c r="WZO289" s="192"/>
      <c r="WZP289" s="192"/>
      <c r="WZQ289" s="192"/>
      <c r="WZR289" s="192"/>
      <c r="WZS289" s="192"/>
      <c r="WZT289" s="192"/>
      <c r="WZU289" s="192"/>
      <c r="WZV289" s="192"/>
      <c r="WZW289" s="192"/>
      <c r="WZX289" s="192"/>
      <c r="WZY289" s="192"/>
      <c r="WZZ289" s="192"/>
      <c r="XAA289" s="192"/>
      <c r="XAB289" s="192"/>
      <c r="XAC289" s="192"/>
      <c r="XAD289" s="192"/>
      <c r="XAE289" s="192"/>
      <c r="XAF289" s="192"/>
      <c r="XAG289" s="192"/>
      <c r="XAH289" s="192"/>
      <c r="XAI289" s="192"/>
      <c r="XAJ289" s="192"/>
      <c r="XAK289" s="192"/>
      <c r="XAL289" s="192"/>
      <c r="XAM289" s="192"/>
      <c r="XAN289" s="192"/>
      <c r="XAO289" s="192"/>
      <c r="XAP289" s="192"/>
      <c r="XAQ289" s="192"/>
      <c r="XAR289" s="192"/>
      <c r="XAS289" s="192"/>
      <c r="XAT289" s="192"/>
      <c r="XAU289" s="192"/>
      <c r="XAV289" s="192"/>
      <c r="XAW289" s="192"/>
      <c r="XAX289" s="192"/>
      <c r="XAY289" s="192"/>
      <c r="XAZ289" s="192"/>
      <c r="XBA289" s="192"/>
      <c r="XBB289" s="192"/>
      <c r="XBC289" s="192"/>
      <c r="XBD289" s="192"/>
      <c r="XBE289" s="192"/>
      <c r="XBF289" s="192"/>
      <c r="XBG289" s="192"/>
      <c r="XBH289" s="192"/>
      <c r="XBI289" s="192"/>
      <c r="XBJ289" s="192"/>
      <c r="XBK289" s="192"/>
      <c r="XBL289" s="192"/>
      <c r="XBM289" s="192"/>
      <c r="XBN289" s="192"/>
      <c r="XBO289" s="192"/>
      <c r="XBP289" s="192"/>
      <c r="XBQ289" s="192"/>
      <c r="XBR289" s="192"/>
      <c r="XBS289" s="192"/>
      <c r="XBT289" s="192"/>
      <c r="XBU289" s="192"/>
      <c r="XBV289" s="192"/>
      <c r="XBW289" s="192"/>
      <c r="XBX289" s="192"/>
      <c r="XBY289" s="192"/>
      <c r="XBZ289" s="192"/>
      <c r="XCA289" s="192"/>
      <c r="XCB289" s="192"/>
      <c r="XCC289" s="192"/>
      <c r="XCD289" s="192"/>
      <c r="XCE289" s="192"/>
      <c r="XCF289" s="192"/>
      <c r="XCG289" s="192"/>
      <c r="XCH289" s="192"/>
      <c r="XCI289" s="192"/>
      <c r="XCJ289" s="192"/>
      <c r="XCK289" s="192"/>
      <c r="XCL289" s="192"/>
      <c r="XCM289" s="192"/>
      <c r="XCN289" s="192"/>
      <c r="XCO289" s="192"/>
      <c r="XCP289" s="192"/>
      <c r="XCQ289" s="192"/>
      <c r="XCR289" s="192"/>
      <c r="XCS289" s="192"/>
      <c r="XCT289" s="192"/>
      <c r="XCU289" s="192"/>
      <c r="XCV289" s="192"/>
      <c r="XCW289" s="192"/>
      <c r="XCX289" s="192"/>
      <c r="XCY289" s="192"/>
      <c r="XCZ289" s="192"/>
      <c r="XDA289" s="192"/>
      <c r="XDB289" s="192"/>
      <c r="XDC289" s="192"/>
      <c r="XDD289" s="192"/>
      <c r="XDE289" s="192"/>
      <c r="XDF289" s="192"/>
      <c r="XDG289" s="192"/>
      <c r="XDH289" s="192"/>
      <c r="XDI289" s="192"/>
      <c r="XDJ289" s="192"/>
      <c r="XDK289" s="192"/>
      <c r="XDL289" s="192"/>
      <c r="XDM289" s="192"/>
      <c r="XDN289" s="192"/>
      <c r="XDO289" s="192"/>
      <c r="XDP289" s="192"/>
      <c r="XDQ289" s="192"/>
      <c r="XDR289" s="192"/>
      <c r="XDS289" s="192"/>
      <c r="XDT289" s="192"/>
      <c r="XDU289" s="192"/>
      <c r="XDV289" s="192"/>
      <c r="XDW289" s="192"/>
      <c r="XDX289" s="192"/>
      <c r="XDY289" s="192"/>
      <c r="XDZ289" s="192"/>
      <c r="XEA289" s="192"/>
      <c r="XEB289" s="192"/>
      <c r="XEC289" s="192"/>
      <c r="XED289" s="192"/>
      <c r="XEE289" s="192"/>
      <c r="XEF289" s="192"/>
      <c r="XEG289" s="192"/>
      <c r="XEH289" s="192"/>
      <c r="XEI289" s="192"/>
      <c r="XEJ289" s="192"/>
      <c r="XEK289" s="192"/>
      <c r="XEL289" s="192"/>
      <c r="XEM289" s="192"/>
      <c r="XEN289" s="192"/>
    </row>
    <row r="290" spans="1:16368" s="185" customFormat="1" x14ac:dyDescent="0.25">
      <c r="A290" s="192"/>
      <c r="B290" s="192"/>
      <c r="C290" s="192"/>
      <c r="D290" s="192"/>
      <c r="E290" s="192"/>
      <c r="F290" s="192"/>
      <c r="G290" s="192"/>
      <c r="H290" s="192"/>
      <c r="I290" s="192"/>
      <c r="J290" s="192"/>
      <c r="K290" s="192"/>
      <c r="L290" s="192"/>
      <c r="M290" s="192"/>
      <c r="N290" s="192"/>
      <c r="O290" s="192"/>
      <c r="P290" s="192"/>
      <c r="Q290" s="229"/>
      <c r="R290" s="192"/>
      <c r="S290" s="192"/>
      <c r="T290" s="192"/>
      <c r="U290" s="192"/>
      <c r="V290" s="192"/>
      <c r="W290" s="192"/>
      <c r="X290" s="192"/>
      <c r="Y290" s="192"/>
      <c r="Z290" s="192"/>
      <c r="AA290" s="192"/>
      <c r="AB290" s="192"/>
      <c r="AC290" s="192"/>
      <c r="AD290" s="192"/>
      <c r="AE290" s="192"/>
      <c r="AF290" s="192"/>
      <c r="AG290" s="192"/>
      <c r="AH290" s="192"/>
      <c r="AI290" s="192"/>
      <c r="AJ290" s="192"/>
      <c r="AK290" s="192"/>
      <c r="AL290" s="192"/>
      <c r="AM290" s="192"/>
      <c r="AN290" s="192"/>
      <c r="AO290" s="192"/>
      <c r="AP290" s="192"/>
      <c r="AQ290" s="192"/>
      <c r="AR290" s="192"/>
      <c r="AS290" s="192"/>
      <c r="AT290" s="192"/>
      <c r="AU290" s="192"/>
      <c r="AV290" s="192"/>
      <c r="AW290" s="192"/>
      <c r="AX290" s="192"/>
      <c r="AY290" s="192"/>
      <c r="AZ290" s="192"/>
      <c r="BA290" s="192"/>
      <c r="BB290" s="192"/>
      <c r="BC290" s="192"/>
      <c r="BD290" s="192"/>
      <c r="BE290" s="192"/>
      <c r="BF290" s="192"/>
      <c r="BG290" s="192"/>
      <c r="BH290" s="192"/>
      <c r="BI290" s="192"/>
      <c r="BJ290" s="192"/>
      <c r="BK290" s="192"/>
      <c r="BL290" s="192"/>
      <c r="BM290" s="192"/>
      <c r="BN290" s="192"/>
      <c r="BO290" s="192"/>
      <c r="BP290" s="192"/>
      <c r="BQ290" s="192"/>
      <c r="BR290" s="192"/>
      <c r="BS290" s="192"/>
      <c r="BT290" s="192"/>
      <c r="BU290" s="192"/>
      <c r="BV290" s="192"/>
      <c r="BW290" s="192"/>
      <c r="BX290" s="192"/>
      <c r="BY290" s="192"/>
      <c r="BZ290" s="192"/>
      <c r="CA290" s="192"/>
      <c r="CB290" s="192"/>
      <c r="CC290" s="192"/>
      <c r="CD290" s="192"/>
      <c r="CE290" s="192"/>
      <c r="CF290" s="192"/>
      <c r="CG290" s="192"/>
      <c r="CH290" s="192"/>
      <c r="CI290" s="192"/>
      <c r="CJ290" s="192"/>
      <c r="CK290" s="192"/>
      <c r="CL290" s="192"/>
      <c r="CM290" s="192"/>
      <c r="CN290" s="192"/>
      <c r="CO290" s="192"/>
      <c r="CP290" s="192"/>
      <c r="CQ290" s="192"/>
      <c r="CR290" s="192"/>
      <c r="CS290" s="192"/>
      <c r="CT290" s="192"/>
      <c r="CU290" s="192"/>
      <c r="CV290" s="192"/>
      <c r="CW290" s="192"/>
      <c r="CX290" s="192"/>
      <c r="CY290" s="192"/>
      <c r="CZ290" s="192"/>
      <c r="DA290" s="192"/>
      <c r="DB290" s="192"/>
      <c r="DC290" s="192"/>
      <c r="DD290" s="192"/>
      <c r="DE290" s="192"/>
      <c r="DF290" s="192"/>
      <c r="DG290" s="192"/>
      <c r="DH290" s="192"/>
      <c r="DI290" s="192"/>
      <c r="DJ290" s="192"/>
      <c r="DK290" s="192"/>
      <c r="DL290" s="192"/>
      <c r="DM290" s="192"/>
      <c r="DN290" s="192"/>
      <c r="DO290" s="192"/>
      <c r="DP290" s="192"/>
      <c r="DQ290" s="192"/>
      <c r="DR290" s="192"/>
      <c r="DS290" s="192"/>
      <c r="DT290" s="192"/>
      <c r="DU290" s="192"/>
      <c r="DV290" s="192"/>
      <c r="DW290" s="192"/>
      <c r="DX290" s="192"/>
      <c r="DY290" s="192"/>
      <c r="DZ290" s="192"/>
      <c r="EA290" s="192"/>
      <c r="EB290" s="192"/>
      <c r="EC290" s="192"/>
      <c r="ED290" s="192"/>
      <c r="EE290" s="192"/>
      <c r="EF290" s="192"/>
      <c r="EG290" s="192"/>
      <c r="EH290" s="192"/>
      <c r="EI290" s="192"/>
      <c r="EJ290" s="192"/>
      <c r="EK290" s="192"/>
      <c r="EL290" s="192"/>
      <c r="EM290" s="192"/>
      <c r="EN290" s="192"/>
      <c r="EO290" s="192"/>
      <c r="EP290" s="192"/>
      <c r="EQ290" s="192"/>
      <c r="ER290" s="192"/>
      <c r="ES290" s="192"/>
      <c r="ET290" s="192"/>
      <c r="EU290" s="192"/>
      <c r="EV290" s="192"/>
      <c r="EW290" s="192"/>
      <c r="EX290" s="192"/>
      <c r="EY290" s="192"/>
      <c r="EZ290" s="192"/>
      <c r="FA290" s="192"/>
      <c r="FB290" s="192"/>
      <c r="FC290" s="192"/>
      <c r="FD290" s="192"/>
      <c r="FE290" s="192"/>
      <c r="FF290" s="192"/>
      <c r="FG290" s="192"/>
      <c r="FH290" s="192"/>
      <c r="FI290" s="192"/>
      <c r="FJ290" s="192"/>
      <c r="FK290" s="192"/>
      <c r="FL290" s="192"/>
      <c r="FM290" s="192"/>
      <c r="FN290" s="192"/>
      <c r="FO290" s="192"/>
      <c r="FP290" s="192"/>
      <c r="FQ290" s="192"/>
      <c r="FR290" s="192"/>
      <c r="FS290" s="192"/>
      <c r="FT290" s="192"/>
      <c r="FU290" s="192"/>
      <c r="FV290" s="192"/>
      <c r="FW290" s="192"/>
      <c r="FX290" s="192"/>
      <c r="FY290" s="192"/>
      <c r="FZ290" s="192"/>
      <c r="GA290" s="192"/>
      <c r="GB290" s="192"/>
      <c r="GC290" s="192"/>
      <c r="GD290" s="192"/>
      <c r="GE290" s="192"/>
      <c r="GF290" s="192"/>
      <c r="GG290" s="192"/>
      <c r="GH290" s="192"/>
      <c r="GI290" s="192"/>
      <c r="GJ290" s="192"/>
      <c r="GK290" s="192"/>
      <c r="GL290" s="192"/>
      <c r="GM290" s="192"/>
      <c r="GN290" s="192"/>
      <c r="GO290" s="192"/>
      <c r="GP290" s="192"/>
      <c r="GQ290" s="192"/>
      <c r="GR290" s="192"/>
      <c r="GS290" s="192"/>
      <c r="GT290" s="192"/>
      <c r="GU290" s="192"/>
      <c r="GV290" s="192"/>
      <c r="GW290" s="192"/>
      <c r="GX290" s="192"/>
      <c r="GY290" s="192"/>
      <c r="GZ290" s="192"/>
      <c r="HA290" s="192"/>
      <c r="HB290" s="192"/>
      <c r="HC290" s="192"/>
      <c r="HD290" s="192"/>
      <c r="HE290" s="192"/>
      <c r="HF290" s="192"/>
      <c r="HG290" s="192"/>
      <c r="HH290" s="192"/>
      <c r="HI290" s="192"/>
      <c r="HJ290" s="192"/>
      <c r="HK290" s="192"/>
      <c r="HL290" s="192"/>
      <c r="HM290" s="192"/>
      <c r="HN290" s="192"/>
      <c r="HO290" s="192"/>
      <c r="HP290" s="192"/>
      <c r="HQ290" s="192"/>
      <c r="HR290" s="192"/>
      <c r="HS290" s="192"/>
      <c r="HT290" s="192"/>
      <c r="HU290" s="192"/>
      <c r="HV290" s="192"/>
      <c r="HW290" s="192"/>
      <c r="HX290" s="192"/>
      <c r="HY290" s="192"/>
      <c r="HZ290" s="192"/>
      <c r="IA290" s="192"/>
      <c r="IB290" s="192"/>
      <c r="IC290" s="192"/>
      <c r="ID290" s="192"/>
      <c r="IE290" s="192"/>
      <c r="IF290" s="192"/>
      <c r="IG290" s="192"/>
      <c r="IH290" s="192"/>
      <c r="II290" s="192"/>
      <c r="IJ290" s="192"/>
      <c r="IK290" s="192"/>
      <c r="IL290" s="192"/>
      <c r="IM290" s="192"/>
      <c r="IN290" s="192"/>
      <c r="IO290" s="192"/>
      <c r="IP290" s="192"/>
      <c r="IQ290" s="192"/>
      <c r="IR290" s="192"/>
      <c r="IS290" s="192"/>
      <c r="IT290" s="192"/>
      <c r="IU290" s="192"/>
      <c r="IV290" s="192"/>
      <c r="IW290" s="192"/>
      <c r="IX290" s="192"/>
      <c r="IY290" s="192"/>
      <c r="IZ290" s="192"/>
      <c r="JA290" s="192"/>
      <c r="JB290" s="192"/>
      <c r="JC290" s="192"/>
      <c r="JD290" s="192"/>
      <c r="JE290" s="192"/>
      <c r="JF290" s="192"/>
      <c r="JG290" s="192"/>
      <c r="JH290" s="192"/>
      <c r="JI290" s="192"/>
      <c r="JJ290" s="192"/>
      <c r="JK290" s="192"/>
      <c r="JL290" s="192"/>
      <c r="JM290" s="192"/>
      <c r="JN290" s="192"/>
      <c r="JO290" s="192"/>
      <c r="JP290" s="192"/>
      <c r="JQ290" s="192"/>
      <c r="JR290" s="192"/>
      <c r="JS290" s="192"/>
      <c r="JT290" s="192"/>
      <c r="JU290" s="192"/>
      <c r="JV290" s="192"/>
      <c r="JW290" s="192"/>
      <c r="JX290" s="192"/>
      <c r="JY290" s="192"/>
      <c r="JZ290" s="192"/>
      <c r="KA290" s="192"/>
      <c r="KB290" s="192"/>
      <c r="KC290" s="192"/>
      <c r="KD290" s="192"/>
      <c r="KE290" s="192"/>
      <c r="KF290" s="192"/>
      <c r="KG290" s="192"/>
      <c r="KH290" s="192"/>
      <c r="KI290" s="192"/>
      <c r="KJ290" s="192"/>
      <c r="KK290" s="192"/>
      <c r="KL290" s="192"/>
      <c r="KM290" s="192"/>
      <c r="KN290" s="192"/>
      <c r="KO290" s="192"/>
      <c r="KP290" s="192"/>
      <c r="KQ290" s="192"/>
      <c r="KR290" s="192"/>
      <c r="KS290" s="192"/>
      <c r="KT290" s="192"/>
      <c r="KU290" s="192"/>
      <c r="KV290" s="192"/>
      <c r="KW290" s="192"/>
      <c r="KX290" s="192"/>
      <c r="KY290" s="192"/>
      <c r="KZ290" s="192"/>
      <c r="LA290" s="192"/>
      <c r="LB290" s="192"/>
      <c r="LC290" s="192"/>
      <c r="LD290" s="192"/>
      <c r="LE290" s="192"/>
      <c r="LF290" s="192"/>
      <c r="LG290" s="192"/>
      <c r="LH290" s="192"/>
      <c r="LI290" s="192"/>
      <c r="LJ290" s="192"/>
      <c r="LK290" s="192"/>
      <c r="LL290" s="192"/>
      <c r="LM290" s="192"/>
      <c r="LN290" s="192"/>
      <c r="LO290" s="192"/>
      <c r="LP290" s="192"/>
      <c r="LQ290" s="192"/>
      <c r="LR290" s="192"/>
      <c r="LS290" s="192"/>
      <c r="LT290" s="192"/>
      <c r="LU290" s="192"/>
      <c r="LV290" s="192"/>
      <c r="LW290" s="192"/>
      <c r="LX290" s="192"/>
      <c r="LY290" s="192"/>
      <c r="LZ290" s="192"/>
      <c r="MA290" s="192"/>
      <c r="MB290" s="192"/>
      <c r="MC290" s="192"/>
      <c r="MD290" s="192"/>
      <c r="ME290" s="192"/>
      <c r="MF290" s="192"/>
      <c r="MG290" s="192"/>
      <c r="MH290" s="192"/>
      <c r="MI290" s="192"/>
      <c r="MJ290" s="192"/>
      <c r="MK290" s="192"/>
      <c r="ML290" s="192"/>
      <c r="MM290" s="192"/>
      <c r="MN290" s="192"/>
      <c r="MO290" s="192"/>
      <c r="MP290" s="192"/>
      <c r="MQ290" s="192"/>
      <c r="MR290" s="192"/>
      <c r="MS290" s="192"/>
      <c r="MT290" s="192"/>
      <c r="MU290" s="192"/>
      <c r="MV290" s="192"/>
      <c r="MW290" s="192"/>
      <c r="MX290" s="192"/>
      <c r="MY290" s="192"/>
      <c r="MZ290" s="192"/>
      <c r="NA290" s="192"/>
      <c r="NB290" s="192"/>
      <c r="NC290" s="192"/>
      <c r="ND290" s="192"/>
      <c r="NE290" s="192"/>
      <c r="NF290" s="192"/>
      <c r="NG290" s="192"/>
      <c r="NH290" s="192"/>
      <c r="NI290" s="192"/>
      <c r="NJ290" s="192"/>
      <c r="NK290" s="192"/>
      <c r="NL290" s="192"/>
      <c r="NM290" s="192"/>
      <c r="NN290" s="192"/>
      <c r="NO290" s="192"/>
      <c r="NP290" s="192"/>
      <c r="NQ290" s="192"/>
      <c r="NR290" s="192"/>
      <c r="NS290" s="192"/>
      <c r="NT290" s="192"/>
      <c r="NU290" s="192"/>
      <c r="NV290" s="192"/>
      <c r="NW290" s="192"/>
      <c r="NX290" s="192"/>
      <c r="NY290" s="192"/>
      <c r="NZ290" s="192"/>
      <c r="OA290" s="192"/>
      <c r="OB290" s="192"/>
      <c r="OC290" s="192"/>
      <c r="OD290" s="192"/>
      <c r="OE290" s="192"/>
      <c r="OF290" s="192"/>
      <c r="OG290" s="192"/>
      <c r="OH290" s="192"/>
      <c r="OI290" s="192"/>
      <c r="OJ290" s="192"/>
      <c r="OK290" s="192"/>
      <c r="OL290" s="192"/>
      <c r="OM290" s="192"/>
      <c r="ON290" s="192"/>
      <c r="OO290" s="192"/>
      <c r="OP290" s="192"/>
      <c r="OQ290" s="192"/>
      <c r="OR290" s="192"/>
      <c r="OS290" s="192"/>
      <c r="OT290" s="192"/>
      <c r="OU290" s="192"/>
      <c r="OV290" s="192"/>
      <c r="OW290" s="192"/>
      <c r="OX290" s="192"/>
      <c r="OY290" s="192"/>
      <c r="OZ290" s="192"/>
      <c r="PA290" s="192"/>
      <c r="PB290" s="192"/>
      <c r="PC290" s="192"/>
      <c r="PD290" s="192"/>
      <c r="PE290" s="192"/>
      <c r="PF290" s="192"/>
      <c r="PG290" s="192"/>
      <c r="PH290" s="192"/>
      <c r="PI290" s="192"/>
      <c r="PJ290" s="192"/>
      <c r="PK290" s="192"/>
      <c r="PL290" s="192"/>
      <c r="PM290" s="192"/>
      <c r="PN290" s="192"/>
      <c r="PO290" s="192"/>
      <c r="PP290" s="192"/>
      <c r="PQ290" s="192"/>
      <c r="PR290" s="192"/>
      <c r="PS290" s="192"/>
      <c r="PT290" s="192"/>
      <c r="PU290" s="192"/>
      <c r="PV290" s="192"/>
      <c r="PW290" s="192"/>
      <c r="PX290" s="192"/>
      <c r="PY290" s="192"/>
      <c r="PZ290" s="192"/>
      <c r="QA290" s="192"/>
      <c r="QB290" s="192"/>
      <c r="QC290" s="192"/>
      <c r="QD290" s="192"/>
      <c r="QE290" s="192"/>
      <c r="QF290" s="192"/>
      <c r="QG290" s="192"/>
      <c r="QH290" s="192"/>
      <c r="QI290" s="192"/>
      <c r="QJ290" s="192"/>
      <c r="QK290" s="192"/>
      <c r="QL290" s="192"/>
      <c r="QM290" s="192"/>
      <c r="QN290" s="192"/>
      <c r="QO290" s="192"/>
      <c r="QP290" s="192"/>
      <c r="QQ290" s="192"/>
      <c r="QR290" s="192"/>
      <c r="QS290" s="192"/>
      <c r="QT290" s="192"/>
      <c r="QU290" s="192"/>
      <c r="QV290" s="192"/>
      <c r="QW290" s="192"/>
      <c r="QX290" s="192"/>
      <c r="QY290" s="192"/>
      <c r="QZ290" s="192"/>
      <c r="RA290" s="192"/>
      <c r="RB290" s="192"/>
      <c r="RC290" s="192"/>
      <c r="RD290" s="192"/>
      <c r="RE290" s="192"/>
      <c r="RF290" s="192"/>
      <c r="RG290" s="192"/>
      <c r="RH290" s="192"/>
      <c r="RI290" s="192"/>
      <c r="RJ290" s="192"/>
      <c r="RK290" s="192"/>
      <c r="RL290" s="192"/>
      <c r="RM290" s="192"/>
      <c r="RN290" s="192"/>
      <c r="RO290" s="192"/>
      <c r="RP290" s="192"/>
      <c r="RQ290" s="192"/>
      <c r="RR290" s="192"/>
      <c r="RS290" s="192"/>
      <c r="RT290" s="192"/>
      <c r="RU290" s="192"/>
      <c r="RV290" s="192"/>
      <c r="RW290" s="192"/>
      <c r="RX290" s="192"/>
      <c r="RY290" s="192"/>
      <c r="RZ290" s="192"/>
      <c r="SA290" s="192"/>
      <c r="SB290" s="192"/>
      <c r="SC290" s="192"/>
      <c r="SD290" s="192"/>
      <c r="SE290" s="192"/>
      <c r="SF290" s="192"/>
      <c r="SG290" s="192"/>
      <c r="SH290" s="192"/>
      <c r="SI290" s="192"/>
      <c r="SJ290" s="192"/>
      <c r="SK290" s="192"/>
      <c r="SL290" s="192"/>
      <c r="SM290" s="192"/>
      <c r="SN290" s="192"/>
      <c r="SO290" s="192"/>
      <c r="SP290" s="192"/>
      <c r="SQ290" s="192"/>
      <c r="SR290" s="192"/>
      <c r="SS290" s="192"/>
      <c r="ST290" s="192"/>
      <c r="SU290" s="192"/>
      <c r="SV290" s="192"/>
      <c r="SW290" s="192"/>
      <c r="SX290" s="192"/>
      <c r="SY290" s="192"/>
      <c r="SZ290" s="192"/>
      <c r="TA290" s="192"/>
      <c r="TB290" s="192"/>
      <c r="TC290" s="192"/>
      <c r="TD290" s="192"/>
      <c r="TE290" s="192"/>
      <c r="TF290" s="192"/>
      <c r="TG290" s="192"/>
      <c r="TH290" s="192"/>
      <c r="TI290" s="192"/>
      <c r="TJ290" s="192"/>
      <c r="TK290" s="192"/>
      <c r="TL290" s="192"/>
      <c r="TM290" s="192"/>
      <c r="TN290" s="192"/>
      <c r="TO290" s="192"/>
      <c r="TP290" s="192"/>
      <c r="TQ290" s="192"/>
      <c r="TR290" s="192"/>
      <c r="TS290" s="192"/>
      <c r="TT290" s="192"/>
      <c r="TU290" s="192"/>
      <c r="TV290" s="192"/>
      <c r="TW290" s="192"/>
      <c r="TX290" s="192"/>
      <c r="TY290" s="192"/>
      <c r="TZ290" s="192"/>
      <c r="UA290" s="192"/>
      <c r="UB290" s="192"/>
      <c r="UC290" s="192"/>
      <c r="UD290" s="192"/>
      <c r="UE290" s="192"/>
      <c r="UF290" s="192"/>
      <c r="UG290" s="192"/>
      <c r="UH290" s="192"/>
      <c r="UI290" s="192"/>
      <c r="UJ290" s="192"/>
      <c r="UK290" s="192"/>
      <c r="UL290" s="192"/>
      <c r="UM290" s="192"/>
      <c r="UN290" s="192"/>
      <c r="UO290" s="192"/>
      <c r="UP290" s="192"/>
      <c r="UQ290" s="192"/>
      <c r="UR290" s="192"/>
      <c r="US290" s="192"/>
      <c r="UT290" s="192"/>
      <c r="UU290" s="192"/>
      <c r="UV290" s="192"/>
      <c r="UW290" s="192"/>
      <c r="UX290" s="192"/>
      <c r="UY290" s="192"/>
      <c r="UZ290" s="192"/>
      <c r="VA290" s="192"/>
      <c r="VB290" s="192"/>
      <c r="VC290" s="192"/>
      <c r="VD290" s="192"/>
      <c r="VE290" s="192"/>
      <c r="VF290" s="192"/>
      <c r="VG290" s="192"/>
      <c r="VH290" s="192"/>
      <c r="VI290" s="192"/>
      <c r="VJ290" s="192"/>
      <c r="VK290" s="192"/>
      <c r="VL290" s="192"/>
      <c r="VM290" s="192"/>
      <c r="VN290" s="192"/>
      <c r="VO290" s="192"/>
      <c r="VP290" s="192"/>
      <c r="VQ290" s="192"/>
      <c r="VR290" s="192"/>
      <c r="VS290" s="192"/>
      <c r="VT290" s="192"/>
      <c r="VU290" s="192"/>
      <c r="VV290" s="192"/>
      <c r="VW290" s="192"/>
      <c r="VX290" s="192"/>
      <c r="VY290" s="192"/>
      <c r="VZ290" s="192"/>
      <c r="WA290" s="192"/>
      <c r="WB290" s="192"/>
      <c r="WC290" s="192"/>
      <c r="WD290" s="192"/>
      <c r="WE290" s="192"/>
      <c r="WF290" s="192"/>
      <c r="WG290" s="192"/>
      <c r="WH290" s="192"/>
      <c r="WI290" s="192"/>
      <c r="WJ290" s="192"/>
      <c r="WK290" s="192"/>
      <c r="WL290" s="192"/>
      <c r="WM290" s="192"/>
      <c r="WN290" s="192"/>
      <c r="WO290" s="192"/>
      <c r="WP290" s="192"/>
      <c r="WQ290" s="192"/>
      <c r="WR290" s="192"/>
      <c r="WS290" s="192"/>
      <c r="WT290" s="192"/>
      <c r="WU290" s="192"/>
      <c r="WV290" s="192"/>
      <c r="WW290" s="192"/>
      <c r="WX290" s="192"/>
      <c r="WY290" s="192"/>
      <c r="WZ290" s="192"/>
      <c r="XA290" s="192"/>
      <c r="XB290" s="192"/>
      <c r="XC290" s="192"/>
      <c r="XD290" s="192"/>
      <c r="XE290" s="192"/>
      <c r="XF290" s="192"/>
      <c r="XG290" s="192"/>
      <c r="XH290" s="192"/>
      <c r="XI290" s="192"/>
      <c r="XJ290" s="192"/>
      <c r="XK290" s="192"/>
      <c r="XL290" s="192"/>
      <c r="XM290" s="192"/>
      <c r="XN290" s="192"/>
      <c r="XO290" s="192"/>
      <c r="XP290" s="192"/>
      <c r="XQ290" s="192"/>
      <c r="XR290" s="192"/>
      <c r="XS290" s="192"/>
      <c r="XT290" s="192"/>
      <c r="XU290" s="192"/>
      <c r="XV290" s="192"/>
      <c r="XW290" s="192"/>
      <c r="XX290" s="192"/>
      <c r="XY290" s="192"/>
      <c r="XZ290" s="192"/>
      <c r="YA290" s="192"/>
      <c r="YB290" s="192"/>
      <c r="YC290" s="192"/>
      <c r="YD290" s="192"/>
      <c r="YE290" s="192"/>
      <c r="YF290" s="192"/>
      <c r="YG290" s="192"/>
      <c r="YH290" s="192"/>
      <c r="YI290" s="192"/>
      <c r="YJ290" s="192"/>
      <c r="YK290" s="192"/>
      <c r="YL290" s="192"/>
      <c r="YM290" s="192"/>
      <c r="YN290" s="192"/>
      <c r="YO290" s="192"/>
      <c r="YP290" s="192"/>
      <c r="YQ290" s="192"/>
      <c r="YR290" s="192"/>
      <c r="YS290" s="192"/>
      <c r="YT290" s="192"/>
      <c r="YU290" s="192"/>
      <c r="YV290" s="192"/>
      <c r="YW290" s="192"/>
      <c r="YX290" s="192"/>
      <c r="YY290" s="192"/>
      <c r="YZ290" s="192"/>
      <c r="ZA290" s="192"/>
      <c r="ZB290" s="192"/>
      <c r="ZC290" s="192"/>
      <c r="ZD290" s="192"/>
      <c r="ZE290" s="192"/>
      <c r="ZF290" s="192"/>
      <c r="ZG290" s="192"/>
      <c r="ZH290" s="192"/>
      <c r="ZI290" s="192"/>
      <c r="ZJ290" s="192"/>
      <c r="ZK290" s="192"/>
      <c r="ZL290" s="192"/>
      <c r="ZM290" s="192"/>
      <c r="ZN290" s="192"/>
      <c r="ZO290" s="192"/>
      <c r="ZP290" s="192"/>
      <c r="ZQ290" s="192"/>
      <c r="ZR290" s="192"/>
      <c r="ZS290" s="192"/>
      <c r="ZT290" s="192"/>
      <c r="ZU290" s="192"/>
      <c r="ZV290" s="192"/>
      <c r="ZW290" s="192"/>
      <c r="ZX290" s="192"/>
      <c r="ZY290" s="192"/>
      <c r="ZZ290" s="192"/>
      <c r="AAA290" s="192"/>
      <c r="AAB290" s="192"/>
      <c r="AAC290" s="192"/>
      <c r="AAD290" s="192"/>
      <c r="AAE290" s="192"/>
      <c r="AAF290" s="192"/>
      <c r="AAG290" s="192"/>
      <c r="AAH290" s="192"/>
      <c r="AAI290" s="192"/>
      <c r="AAJ290" s="192"/>
      <c r="AAK290" s="192"/>
      <c r="AAL290" s="192"/>
      <c r="AAM290" s="192"/>
      <c r="AAN290" s="192"/>
      <c r="AAO290" s="192"/>
      <c r="AAP290" s="192"/>
      <c r="AAQ290" s="192"/>
      <c r="AAR290" s="192"/>
      <c r="AAS290" s="192"/>
      <c r="AAT290" s="192"/>
      <c r="AAU290" s="192"/>
      <c r="AAV290" s="192"/>
      <c r="AAW290" s="192"/>
      <c r="AAX290" s="192"/>
      <c r="AAY290" s="192"/>
      <c r="AAZ290" s="192"/>
      <c r="ABA290" s="192"/>
      <c r="ABB290" s="192"/>
      <c r="ABC290" s="192"/>
      <c r="ABD290" s="192"/>
      <c r="ABE290" s="192"/>
      <c r="ABF290" s="192"/>
      <c r="ABG290" s="192"/>
      <c r="ABH290" s="192"/>
      <c r="ABI290" s="192"/>
      <c r="ABJ290" s="192"/>
      <c r="ABK290" s="192"/>
      <c r="ABL290" s="192"/>
      <c r="ABM290" s="192"/>
      <c r="ABN290" s="192"/>
      <c r="ABO290" s="192"/>
      <c r="ABP290" s="192"/>
      <c r="ABQ290" s="192"/>
      <c r="ABR290" s="192"/>
      <c r="ABS290" s="192"/>
      <c r="ABT290" s="192"/>
      <c r="ABU290" s="192"/>
      <c r="ABV290" s="192"/>
      <c r="ABW290" s="192"/>
      <c r="ABX290" s="192"/>
      <c r="ABY290" s="192"/>
      <c r="ABZ290" s="192"/>
      <c r="ACA290" s="192"/>
      <c r="ACB290" s="192"/>
      <c r="ACC290" s="192"/>
      <c r="ACD290" s="192"/>
      <c r="ACE290" s="192"/>
      <c r="ACF290" s="192"/>
      <c r="ACG290" s="192"/>
      <c r="ACH290" s="192"/>
      <c r="ACI290" s="192"/>
      <c r="ACJ290" s="192"/>
      <c r="ACK290" s="192"/>
      <c r="ACL290" s="192"/>
      <c r="ACM290" s="192"/>
      <c r="ACN290" s="192"/>
      <c r="ACO290" s="192"/>
      <c r="ACP290" s="192"/>
      <c r="ACQ290" s="192"/>
      <c r="ACR290" s="192"/>
      <c r="ACS290" s="192"/>
      <c r="ACT290" s="192"/>
      <c r="ACU290" s="192"/>
      <c r="ACV290" s="192"/>
      <c r="ACW290" s="192"/>
      <c r="ACX290" s="192"/>
      <c r="ACY290" s="192"/>
      <c r="ACZ290" s="192"/>
      <c r="ADA290" s="192"/>
      <c r="ADB290" s="192"/>
      <c r="ADC290" s="192"/>
      <c r="ADD290" s="192"/>
      <c r="ADE290" s="192"/>
      <c r="ADF290" s="192"/>
      <c r="ADG290" s="192"/>
      <c r="ADH290" s="192"/>
      <c r="ADI290" s="192"/>
      <c r="ADJ290" s="192"/>
      <c r="ADK290" s="192"/>
      <c r="ADL290" s="192"/>
      <c r="ADM290" s="192"/>
      <c r="ADN290" s="192"/>
      <c r="ADO290" s="192"/>
      <c r="ADP290" s="192"/>
      <c r="ADQ290" s="192"/>
      <c r="ADR290" s="192"/>
      <c r="ADS290" s="192"/>
      <c r="ADT290" s="192"/>
      <c r="ADU290" s="192"/>
      <c r="ADV290" s="192"/>
      <c r="ADW290" s="192"/>
      <c r="ADX290" s="192"/>
      <c r="ADY290" s="192"/>
      <c r="ADZ290" s="192"/>
      <c r="AEA290" s="192"/>
      <c r="AEB290" s="192"/>
      <c r="AEC290" s="192"/>
      <c r="AED290" s="192"/>
      <c r="AEE290" s="192"/>
      <c r="AEF290" s="192"/>
      <c r="AEG290" s="192"/>
      <c r="AEH290" s="192"/>
      <c r="AEI290" s="192"/>
      <c r="AEJ290" s="192"/>
      <c r="AEK290" s="192"/>
      <c r="AEL290" s="192"/>
      <c r="AEM290" s="192"/>
      <c r="AEN290" s="192"/>
      <c r="AEO290" s="192"/>
      <c r="AEP290" s="192"/>
      <c r="AEQ290" s="192"/>
      <c r="AER290" s="192"/>
      <c r="AES290" s="192"/>
      <c r="AET290" s="192"/>
      <c r="AEU290" s="192"/>
      <c r="AEV290" s="192"/>
      <c r="AEW290" s="192"/>
      <c r="AEX290" s="192"/>
      <c r="AEY290" s="192"/>
      <c r="AEZ290" s="192"/>
      <c r="AFA290" s="192"/>
      <c r="AFB290" s="192"/>
      <c r="AFC290" s="192"/>
      <c r="AFD290" s="192"/>
      <c r="AFE290" s="192"/>
      <c r="AFF290" s="192"/>
      <c r="AFG290" s="192"/>
      <c r="AFH290" s="192"/>
      <c r="AFI290" s="192"/>
      <c r="AFJ290" s="192"/>
      <c r="AFK290" s="192"/>
      <c r="AFL290" s="192"/>
      <c r="AFM290" s="192"/>
      <c r="AFN290" s="192"/>
      <c r="AFO290" s="192"/>
      <c r="AFP290" s="192"/>
      <c r="AFQ290" s="192"/>
      <c r="AFR290" s="192"/>
      <c r="AFS290" s="192"/>
      <c r="AFT290" s="192"/>
      <c r="AFU290" s="192"/>
      <c r="AFV290" s="192"/>
      <c r="AFW290" s="192"/>
      <c r="AFX290" s="192"/>
      <c r="AFY290" s="192"/>
      <c r="AFZ290" s="192"/>
      <c r="AGA290" s="192"/>
      <c r="AGB290" s="192"/>
      <c r="AGC290" s="192"/>
      <c r="AGD290" s="192"/>
      <c r="AGE290" s="192"/>
      <c r="AGF290" s="192"/>
      <c r="AGG290" s="192"/>
      <c r="AGH290" s="192"/>
      <c r="AGI290" s="192"/>
      <c r="AGJ290" s="192"/>
      <c r="AGK290" s="192"/>
      <c r="AGL290" s="192"/>
      <c r="AGM290" s="192"/>
      <c r="AGN290" s="192"/>
      <c r="AGO290" s="192"/>
      <c r="AGP290" s="192"/>
      <c r="AGQ290" s="192"/>
      <c r="AGR290" s="192"/>
      <c r="AGS290" s="192"/>
      <c r="AGT290" s="192"/>
      <c r="AGU290" s="192"/>
      <c r="AGV290" s="192"/>
      <c r="AGW290" s="192"/>
      <c r="AGX290" s="192"/>
      <c r="AGY290" s="192"/>
      <c r="AGZ290" s="192"/>
      <c r="AHA290" s="192"/>
      <c r="AHB290" s="192"/>
      <c r="AHC290" s="192"/>
      <c r="AHD290" s="192"/>
      <c r="AHE290" s="192"/>
      <c r="AHF290" s="192"/>
      <c r="AHG290" s="192"/>
      <c r="AHH290" s="192"/>
      <c r="AHI290" s="192"/>
      <c r="AHJ290" s="192"/>
      <c r="AHK290" s="192"/>
      <c r="AHL290" s="192"/>
      <c r="AHM290" s="192"/>
      <c r="AHN290" s="192"/>
      <c r="AHO290" s="192"/>
      <c r="AHP290" s="192"/>
      <c r="AHQ290" s="192"/>
      <c r="AHR290" s="192"/>
      <c r="AHS290" s="192"/>
      <c r="AHT290" s="192"/>
      <c r="AHU290" s="192"/>
      <c r="AHV290" s="192"/>
      <c r="AHW290" s="192"/>
      <c r="AHX290" s="192"/>
      <c r="AHY290" s="192"/>
      <c r="AHZ290" s="192"/>
      <c r="AIA290" s="192"/>
      <c r="AIB290" s="192"/>
      <c r="AIC290" s="192"/>
      <c r="AID290" s="192"/>
      <c r="AIE290" s="192"/>
      <c r="AIF290" s="192"/>
      <c r="AIG290" s="192"/>
      <c r="AIH290" s="192"/>
      <c r="AII290" s="192"/>
      <c r="AIJ290" s="192"/>
      <c r="AIK290" s="192"/>
      <c r="AIL290" s="192"/>
      <c r="AIM290" s="192"/>
      <c r="AIN290" s="192"/>
      <c r="AIO290" s="192"/>
      <c r="AIP290" s="192"/>
      <c r="AIQ290" s="192"/>
      <c r="AIR290" s="192"/>
      <c r="AIS290" s="192"/>
      <c r="AIT290" s="192"/>
      <c r="AIU290" s="192"/>
      <c r="AIV290" s="192"/>
      <c r="AIW290" s="192"/>
      <c r="AIX290" s="192"/>
      <c r="AIY290" s="192"/>
      <c r="AIZ290" s="192"/>
      <c r="AJA290" s="192"/>
      <c r="AJB290" s="192"/>
      <c r="AJC290" s="192"/>
      <c r="AJD290" s="192"/>
      <c r="AJE290" s="192"/>
      <c r="AJF290" s="192"/>
      <c r="AJG290" s="192"/>
      <c r="AJH290" s="192"/>
      <c r="AJI290" s="192"/>
      <c r="AJJ290" s="192"/>
      <c r="AJK290" s="192"/>
      <c r="AJL290" s="192"/>
      <c r="AJM290" s="192"/>
      <c r="AJN290" s="192"/>
      <c r="AJO290" s="192"/>
      <c r="AJP290" s="192"/>
      <c r="AJQ290" s="192"/>
      <c r="AJR290" s="192"/>
      <c r="AJS290" s="192"/>
      <c r="AJT290" s="192"/>
      <c r="AJU290" s="192"/>
      <c r="AJV290" s="192"/>
      <c r="AJW290" s="192"/>
      <c r="AJX290" s="192"/>
      <c r="AJY290" s="192"/>
      <c r="AJZ290" s="192"/>
      <c r="AKA290" s="192"/>
      <c r="AKB290" s="192"/>
      <c r="AKC290" s="192"/>
      <c r="AKD290" s="192"/>
      <c r="AKE290" s="192"/>
      <c r="AKF290" s="192"/>
      <c r="AKG290" s="192"/>
      <c r="AKH290" s="192"/>
      <c r="AKI290" s="192"/>
      <c r="AKJ290" s="192"/>
      <c r="AKK290" s="192"/>
      <c r="AKL290" s="192"/>
      <c r="AKM290" s="192"/>
      <c r="AKN290" s="192"/>
      <c r="AKO290" s="192"/>
      <c r="AKP290" s="192"/>
      <c r="AKQ290" s="192"/>
      <c r="AKR290" s="192"/>
      <c r="AKS290" s="192"/>
      <c r="AKT290" s="192"/>
      <c r="AKU290" s="192"/>
      <c r="AKV290" s="192"/>
      <c r="AKW290" s="192"/>
      <c r="AKX290" s="192"/>
      <c r="AKY290" s="192"/>
      <c r="AKZ290" s="192"/>
      <c r="ALA290" s="192"/>
      <c r="ALB290" s="192"/>
      <c r="ALC290" s="192"/>
      <c r="ALD290" s="192"/>
      <c r="ALE290" s="192"/>
      <c r="ALF290" s="192"/>
      <c r="ALG290" s="192"/>
      <c r="ALH290" s="192"/>
      <c r="ALI290" s="192"/>
      <c r="ALJ290" s="192"/>
      <c r="ALK290" s="192"/>
      <c r="ALL290" s="192"/>
      <c r="ALM290" s="192"/>
      <c r="ALN290" s="192"/>
      <c r="ALO290" s="192"/>
      <c r="ALP290" s="192"/>
      <c r="ALQ290" s="192"/>
      <c r="ALR290" s="192"/>
      <c r="ALS290" s="192"/>
      <c r="ALT290" s="192"/>
      <c r="ALU290" s="192"/>
      <c r="ALV290" s="192"/>
      <c r="ALW290" s="192"/>
      <c r="ALX290" s="192"/>
      <c r="ALY290" s="192"/>
      <c r="ALZ290" s="192"/>
      <c r="AMA290" s="192"/>
      <c r="AMB290" s="192"/>
      <c r="AMC290" s="192"/>
      <c r="AMD290" s="192"/>
      <c r="AME290" s="192"/>
      <c r="AMF290" s="192"/>
      <c r="AMG290" s="192"/>
      <c r="AMH290" s="192"/>
      <c r="AMI290" s="192"/>
      <c r="AMJ290" s="192"/>
      <c r="AMK290" s="192"/>
      <c r="AML290" s="192"/>
      <c r="AMM290" s="192"/>
      <c r="AMN290" s="192"/>
      <c r="AMO290" s="192"/>
      <c r="AMP290" s="192"/>
      <c r="AMQ290" s="192"/>
      <c r="AMR290" s="192"/>
      <c r="AMS290" s="192"/>
      <c r="AMT290" s="192"/>
      <c r="AMU290" s="192"/>
      <c r="AMV290" s="192"/>
      <c r="AMW290" s="192"/>
      <c r="AMX290" s="192"/>
      <c r="AMY290" s="192"/>
      <c r="AMZ290" s="192"/>
      <c r="ANA290" s="192"/>
      <c r="ANB290" s="192"/>
      <c r="ANC290" s="192"/>
      <c r="AND290" s="192"/>
      <c r="ANE290" s="192"/>
      <c r="ANF290" s="192"/>
      <c r="ANG290" s="192"/>
      <c r="ANH290" s="192"/>
      <c r="ANI290" s="192"/>
      <c r="ANJ290" s="192"/>
      <c r="ANK290" s="192"/>
      <c r="ANL290" s="192"/>
      <c r="ANM290" s="192"/>
      <c r="ANN290" s="192"/>
      <c r="ANO290" s="192"/>
      <c r="ANP290" s="192"/>
      <c r="ANQ290" s="192"/>
      <c r="ANR290" s="192"/>
      <c r="ANS290" s="192"/>
      <c r="ANT290" s="192"/>
      <c r="ANU290" s="192"/>
      <c r="ANV290" s="192"/>
      <c r="ANW290" s="192"/>
      <c r="ANX290" s="192"/>
      <c r="ANY290" s="192"/>
      <c r="ANZ290" s="192"/>
      <c r="AOA290" s="192"/>
      <c r="AOB290" s="192"/>
      <c r="AOC290" s="192"/>
      <c r="AOD290" s="192"/>
      <c r="AOE290" s="192"/>
      <c r="AOF290" s="192"/>
      <c r="AOG290" s="192"/>
      <c r="AOH290" s="192"/>
      <c r="AOI290" s="192"/>
      <c r="AOJ290" s="192"/>
      <c r="AOK290" s="192"/>
      <c r="AOL290" s="192"/>
      <c r="AOM290" s="192"/>
      <c r="AON290" s="192"/>
      <c r="AOO290" s="192"/>
      <c r="AOP290" s="192"/>
      <c r="AOQ290" s="192"/>
      <c r="AOR290" s="192"/>
      <c r="AOS290" s="192"/>
      <c r="AOT290" s="192"/>
      <c r="AOU290" s="192"/>
      <c r="AOV290" s="192"/>
      <c r="AOW290" s="192"/>
      <c r="AOX290" s="192"/>
      <c r="AOY290" s="192"/>
      <c r="AOZ290" s="192"/>
      <c r="APA290" s="192"/>
      <c r="APB290" s="192"/>
      <c r="APC290" s="192"/>
      <c r="APD290" s="192"/>
      <c r="APE290" s="192"/>
      <c r="APF290" s="192"/>
      <c r="APG290" s="192"/>
      <c r="APH290" s="192"/>
      <c r="API290" s="192"/>
      <c r="APJ290" s="192"/>
      <c r="APK290" s="192"/>
      <c r="APL290" s="192"/>
      <c r="APM290" s="192"/>
      <c r="APN290" s="192"/>
      <c r="APO290" s="192"/>
      <c r="APP290" s="192"/>
      <c r="APQ290" s="192"/>
      <c r="APR290" s="192"/>
      <c r="APS290" s="192"/>
      <c r="APT290" s="192"/>
      <c r="APU290" s="192"/>
      <c r="APV290" s="192"/>
      <c r="APW290" s="192"/>
      <c r="APX290" s="192"/>
      <c r="APY290" s="192"/>
      <c r="APZ290" s="192"/>
      <c r="AQA290" s="192"/>
      <c r="AQB290" s="192"/>
      <c r="AQC290" s="192"/>
      <c r="AQD290" s="192"/>
      <c r="AQE290" s="192"/>
      <c r="AQF290" s="192"/>
      <c r="AQG290" s="192"/>
      <c r="AQH290" s="192"/>
      <c r="AQI290" s="192"/>
      <c r="AQJ290" s="192"/>
      <c r="AQK290" s="192"/>
      <c r="AQL290" s="192"/>
      <c r="AQM290" s="192"/>
      <c r="AQN290" s="192"/>
      <c r="AQO290" s="192"/>
      <c r="AQP290" s="192"/>
      <c r="AQQ290" s="192"/>
      <c r="AQR290" s="192"/>
      <c r="AQS290" s="192"/>
      <c r="AQT290" s="192"/>
      <c r="AQU290" s="192"/>
      <c r="AQV290" s="192"/>
      <c r="AQW290" s="192"/>
      <c r="AQX290" s="192"/>
      <c r="AQY290" s="192"/>
      <c r="AQZ290" s="192"/>
      <c r="ARA290" s="192"/>
      <c r="ARB290" s="192"/>
      <c r="ARC290" s="192"/>
      <c r="ARD290" s="192"/>
      <c r="ARE290" s="192"/>
      <c r="ARF290" s="192"/>
      <c r="ARG290" s="192"/>
      <c r="ARH290" s="192"/>
      <c r="ARI290" s="192"/>
      <c r="ARJ290" s="192"/>
      <c r="ARK290" s="192"/>
      <c r="ARL290" s="192"/>
      <c r="ARM290" s="192"/>
      <c r="ARN290" s="192"/>
      <c r="ARO290" s="192"/>
      <c r="ARP290" s="192"/>
      <c r="ARQ290" s="192"/>
      <c r="ARR290" s="192"/>
      <c r="ARS290" s="192"/>
      <c r="ART290" s="192"/>
      <c r="ARU290" s="192"/>
      <c r="ARV290" s="192"/>
      <c r="ARW290" s="192"/>
      <c r="ARX290" s="192"/>
      <c r="ARY290" s="192"/>
      <c r="ARZ290" s="192"/>
      <c r="ASA290" s="192"/>
      <c r="ASB290" s="192"/>
      <c r="ASC290" s="192"/>
      <c r="ASD290" s="192"/>
      <c r="ASE290" s="192"/>
      <c r="ASF290" s="192"/>
      <c r="ASG290" s="192"/>
      <c r="ASH290" s="192"/>
      <c r="ASI290" s="192"/>
      <c r="ASJ290" s="192"/>
      <c r="ASK290" s="192"/>
      <c r="ASL290" s="192"/>
      <c r="ASM290" s="192"/>
      <c r="ASN290" s="192"/>
      <c r="ASO290" s="192"/>
      <c r="ASP290" s="192"/>
      <c r="ASQ290" s="192"/>
      <c r="ASR290" s="192"/>
      <c r="ASS290" s="192"/>
      <c r="AST290" s="192"/>
      <c r="ASU290" s="192"/>
      <c r="ASV290" s="192"/>
      <c r="ASW290" s="192"/>
      <c r="ASX290" s="192"/>
      <c r="ASY290" s="192"/>
      <c r="ASZ290" s="192"/>
      <c r="ATA290" s="192"/>
      <c r="ATB290" s="192"/>
      <c r="ATC290" s="192"/>
      <c r="ATD290" s="192"/>
      <c r="ATE290" s="192"/>
      <c r="ATF290" s="192"/>
      <c r="ATG290" s="192"/>
      <c r="ATH290" s="192"/>
      <c r="ATI290" s="192"/>
      <c r="ATJ290" s="192"/>
      <c r="ATK290" s="192"/>
      <c r="ATL290" s="192"/>
      <c r="ATM290" s="192"/>
      <c r="ATN290" s="192"/>
      <c r="ATO290" s="192"/>
      <c r="ATP290" s="192"/>
      <c r="ATQ290" s="192"/>
      <c r="ATR290" s="192"/>
      <c r="ATS290" s="192"/>
      <c r="ATT290" s="192"/>
      <c r="ATU290" s="192"/>
      <c r="ATV290" s="192"/>
      <c r="ATW290" s="192"/>
      <c r="ATX290" s="192"/>
      <c r="ATY290" s="192"/>
      <c r="ATZ290" s="192"/>
      <c r="AUA290" s="192"/>
      <c r="AUB290" s="192"/>
      <c r="AUC290" s="192"/>
      <c r="AUD290" s="192"/>
      <c r="AUE290" s="192"/>
      <c r="AUF290" s="192"/>
      <c r="AUG290" s="192"/>
      <c r="AUH290" s="192"/>
      <c r="AUI290" s="192"/>
      <c r="AUJ290" s="192"/>
      <c r="AUK290" s="192"/>
      <c r="AUL290" s="192"/>
      <c r="AUM290" s="192"/>
      <c r="AUN290" s="192"/>
      <c r="AUO290" s="192"/>
      <c r="AUP290" s="192"/>
      <c r="AUQ290" s="192"/>
      <c r="AUR290" s="192"/>
      <c r="AUS290" s="192"/>
      <c r="AUT290" s="192"/>
      <c r="AUU290" s="192"/>
      <c r="AUV290" s="192"/>
      <c r="AUW290" s="192"/>
      <c r="AUX290" s="192"/>
      <c r="AUY290" s="192"/>
      <c r="AUZ290" s="192"/>
      <c r="AVA290" s="192"/>
      <c r="AVB290" s="192"/>
      <c r="AVC290" s="192"/>
      <c r="AVD290" s="192"/>
      <c r="AVE290" s="192"/>
      <c r="AVF290" s="192"/>
      <c r="AVG290" s="192"/>
      <c r="AVH290" s="192"/>
      <c r="AVI290" s="192"/>
      <c r="AVJ290" s="192"/>
      <c r="AVK290" s="192"/>
      <c r="AVL290" s="192"/>
      <c r="AVM290" s="192"/>
      <c r="AVN290" s="192"/>
      <c r="AVO290" s="192"/>
      <c r="AVP290" s="192"/>
      <c r="AVQ290" s="192"/>
      <c r="AVR290" s="192"/>
      <c r="AVS290" s="192"/>
      <c r="AVT290" s="192"/>
      <c r="AVU290" s="192"/>
      <c r="AVV290" s="192"/>
      <c r="AVW290" s="192"/>
      <c r="AVX290" s="192"/>
      <c r="AVY290" s="192"/>
      <c r="AVZ290" s="192"/>
      <c r="AWA290" s="192"/>
      <c r="AWB290" s="192"/>
      <c r="AWC290" s="192"/>
      <c r="AWD290" s="192"/>
      <c r="AWE290" s="192"/>
      <c r="AWF290" s="192"/>
      <c r="AWG290" s="192"/>
      <c r="AWH290" s="192"/>
      <c r="AWI290" s="192"/>
      <c r="AWJ290" s="192"/>
      <c r="AWK290" s="192"/>
      <c r="AWL290" s="192"/>
      <c r="AWM290" s="192"/>
      <c r="AWN290" s="192"/>
      <c r="AWO290" s="192"/>
      <c r="AWP290" s="192"/>
      <c r="AWQ290" s="192"/>
      <c r="AWR290" s="192"/>
      <c r="AWS290" s="192"/>
      <c r="AWT290" s="192"/>
      <c r="AWU290" s="192"/>
      <c r="AWV290" s="192"/>
      <c r="AWW290" s="192"/>
      <c r="AWX290" s="192"/>
      <c r="AWY290" s="192"/>
      <c r="AWZ290" s="192"/>
      <c r="AXA290" s="192"/>
      <c r="AXB290" s="192"/>
      <c r="AXC290" s="192"/>
      <c r="AXD290" s="192"/>
      <c r="AXE290" s="192"/>
      <c r="AXF290" s="192"/>
      <c r="AXG290" s="192"/>
      <c r="AXH290" s="192"/>
      <c r="AXI290" s="192"/>
      <c r="AXJ290" s="192"/>
      <c r="AXK290" s="192"/>
      <c r="AXL290" s="192"/>
      <c r="AXM290" s="192"/>
      <c r="AXN290" s="192"/>
      <c r="AXO290" s="192"/>
      <c r="AXP290" s="192"/>
      <c r="AXQ290" s="192"/>
      <c r="AXR290" s="192"/>
      <c r="AXS290" s="192"/>
      <c r="AXT290" s="192"/>
      <c r="AXU290" s="192"/>
      <c r="AXV290" s="192"/>
      <c r="AXW290" s="192"/>
      <c r="AXX290" s="192"/>
      <c r="AXY290" s="192"/>
      <c r="AXZ290" s="192"/>
      <c r="AYA290" s="192"/>
      <c r="AYB290" s="192"/>
      <c r="AYC290" s="192"/>
      <c r="AYD290" s="192"/>
      <c r="AYE290" s="192"/>
      <c r="AYF290" s="192"/>
      <c r="AYG290" s="192"/>
      <c r="AYH290" s="192"/>
      <c r="AYI290" s="192"/>
      <c r="AYJ290" s="192"/>
      <c r="AYK290" s="192"/>
      <c r="AYL290" s="192"/>
      <c r="AYM290" s="192"/>
      <c r="AYN290" s="192"/>
      <c r="AYO290" s="192"/>
      <c r="AYP290" s="192"/>
      <c r="AYQ290" s="192"/>
      <c r="AYR290" s="192"/>
      <c r="AYS290" s="192"/>
      <c r="AYT290" s="192"/>
      <c r="AYU290" s="192"/>
      <c r="AYV290" s="192"/>
      <c r="AYW290" s="192"/>
      <c r="AYX290" s="192"/>
      <c r="AYY290" s="192"/>
      <c r="AYZ290" s="192"/>
      <c r="AZA290" s="192"/>
      <c r="AZB290" s="192"/>
      <c r="AZC290" s="192"/>
      <c r="AZD290" s="192"/>
      <c r="AZE290" s="192"/>
      <c r="AZF290" s="192"/>
      <c r="AZG290" s="192"/>
      <c r="AZH290" s="192"/>
      <c r="AZI290" s="192"/>
      <c r="AZJ290" s="192"/>
      <c r="AZK290" s="192"/>
      <c r="AZL290" s="192"/>
      <c r="AZM290" s="192"/>
      <c r="AZN290" s="192"/>
      <c r="AZO290" s="192"/>
      <c r="AZP290" s="192"/>
      <c r="AZQ290" s="192"/>
      <c r="AZR290" s="192"/>
      <c r="AZS290" s="192"/>
      <c r="AZT290" s="192"/>
      <c r="AZU290" s="192"/>
      <c r="AZV290" s="192"/>
      <c r="AZW290" s="192"/>
      <c r="AZX290" s="192"/>
      <c r="AZY290" s="192"/>
      <c r="AZZ290" s="192"/>
      <c r="BAA290" s="192"/>
      <c r="BAB290" s="192"/>
      <c r="BAC290" s="192"/>
      <c r="BAD290" s="192"/>
      <c r="BAE290" s="192"/>
      <c r="BAF290" s="192"/>
      <c r="BAG290" s="192"/>
      <c r="BAH290" s="192"/>
      <c r="BAI290" s="192"/>
      <c r="BAJ290" s="192"/>
      <c r="BAK290" s="192"/>
      <c r="BAL290" s="192"/>
      <c r="BAM290" s="192"/>
      <c r="BAN290" s="192"/>
      <c r="BAO290" s="192"/>
      <c r="BAP290" s="192"/>
      <c r="BAQ290" s="192"/>
      <c r="BAR290" s="192"/>
      <c r="BAS290" s="192"/>
      <c r="BAT290" s="192"/>
      <c r="BAU290" s="192"/>
      <c r="BAV290" s="192"/>
      <c r="BAW290" s="192"/>
      <c r="BAX290" s="192"/>
      <c r="BAY290" s="192"/>
      <c r="BAZ290" s="192"/>
      <c r="BBA290" s="192"/>
      <c r="BBB290" s="192"/>
      <c r="BBC290" s="192"/>
      <c r="BBD290" s="192"/>
      <c r="BBE290" s="192"/>
      <c r="BBF290" s="192"/>
      <c r="BBG290" s="192"/>
      <c r="BBH290" s="192"/>
      <c r="BBI290" s="192"/>
      <c r="BBJ290" s="192"/>
      <c r="BBK290" s="192"/>
      <c r="BBL290" s="192"/>
      <c r="BBM290" s="192"/>
      <c r="BBN290" s="192"/>
      <c r="BBO290" s="192"/>
      <c r="BBP290" s="192"/>
      <c r="BBQ290" s="192"/>
      <c r="BBR290" s="192"/>
      <c r="BBS290" s="192"/>
      <c r="BBT290" s="192"/>
      <c r="BBU290" s="192"/>
      <c r="BBV290" s="192"/>
      <c r="BBW290" s="192"/>
      <c r="BBX290" s="192"/>
      <c r="BBY290" s="192"/>
      <c r="BBZ290" s="192"/>
      <c r="BCA290" s="192"/>
      <c r="BCB290" s="192"/>
      <c r="BCC290" s="192"/>
      <c r="BCD290" s="192"/>
      <c r="BCE290" s="192"/>
      <c r="BCF290" s="192"/>
      <c r="BCG290" s="192"/>
      <c r="BCH290" s="192"/>
      <c r="BCI290" s="192"/>
      <c r="BCJ290" s="192"/>
      <c r="BCK290" s="192"/>
      <c r="BCL290" s="192"/>
      <c r="BCM290" s="192"/>
      <c r="BCN290" s="192"/>
      <c r="BCO290" s="192"/>
      <c r="BCP290" s="192"/>
      <c r="BCQ290" s="192"/>
      <c r="BCR290" s="192"/>
      <c r="BCS290" s="192"/>
      <c r="BCT290" s="192"/>
      <c r="BCU290" s="192"/>
      <c r="BCV290" s="192"/>
      <c r="BCW290" s="192"/>
      <c r="BCX290" s="192"/>
      <c r="BCY290" s="192"/>
      <c r="BCZ290" s="192"/>
      <c r="BDA290" s="192"/>
      <c r="BDB290" s="192"/>
      <c r="BDC290" s="192"/>
      <c r="BDD290" s="192"/>
      <c r="BDE290" s="192"/>
      <c r="BDF290" s="192"/>
      <c r="BDG290" s="192"/>
      <c r="BDH290" s="192"/>
      <c r="BDI290" s="192"/>
      <c r="BDJ290" s="192"/>
      <c r="BDK290" s="192"/>
      <c r="BDL290" s="192"/>
      <c r="BDM290" s="192"/>
      <c r="BDN290" s="192"/>
      <c r="BDO290" s="192"/>
      <c r="BDP290" s="192"/>
      <c r="BDQ290" s="192"/>
      <c r="BDR290" s="192"/>
      <c r="BDS290" s="192"/>
      <c r="BDT290" s="192"/>
      <c r="BDU290" s="192"/>
      <c r="BDV290" s="192"/>
      <c r="BDW290" s="192"/>
      <c r="BDX290" s="192"/>
      <c r="BDY290" s="192"/>
      <c r="BDZ290" s="192"/>
      <c r="BEA290" s="192"/>
      <c r="BEB290" s="192"/>
      <c r="BEC290" s="192"/>
      <c r="BED290" s="192"/>
      <c r="BEE290" s="192"/>
      <c r="BEF290" s="192"/>
      <c r="BEG290" s="192"/>
      <c r="BEH290" s="192"/>
      <c r="BEI290" s="192"/>
      <c r="BEJ290" s="192"/>
      <c r="BEK290" s="192"/>
      <c r="BEL290" s="192"/>
      <c r="BEM290" s="192"/>
      <c r="BEN290" s="192"/>
      <c r="BEO290" s="192"/>
      <c r="BEP290" s="192"/>
      <c r="BEQ290" s="192"/>
      <c r="BER290" s="192"/>
      <c r="BES290" s="192"/>
      <c r="BET290" s="192"/>
      <c r="BEU290" s="192"/>
      <c r="BEV290" s="192"/>
      <c r="BEW290" s="192"/>
      <c r="BEX290" s="192"/>
      <c r="BEY290" s="192"/>
      <c r="BEZ290" s="192"/>
      <c r="BFA290" s="192"/>
      <c r="BFB290" s="192"/>
      <c r="BFC290" s="192"/>
      <c r="BFD290" s="192"/>
      <c r="BFE290" s="192"/>
      <c r="BFF290" s="192"/>
      <c r="BFG290" s="192"/>
      <c r="BFH290" s="192"/>
      <c r="BFI290" s="192"/>
      <c r="BFJ290" s="192"/>
      <c r="BFK290" s="192"/>
      <c r="BFL290" s="192"/>
      <c r="BFM290" s="192"/>
      <c r="BFN290" s="192"/>
      <c r="BFO290" s="192"/>
      <c r="BFP290" s="192"/>
      <c r="BFQ290" s="192"/>
      <c r="BFR290" s="192"/>
      <c r="BFS290" s="192"/>
      <c r="BFT290" s="192"/>
      <c r="BFU290" s="192"/>
      <c r="BFV290" s="192"/>
      <c r="BFW290" s="192"/>
      <c r="BFX290" s="192"/>
      <c r="BFY290" s="192"/>
      <c r="BFZ290" s="192"/>
      <c r="BGA290" s="192"/>
      <c r="BGB290" s="192"/>
      <c r="BGC290" s="192"/>
      <c r="BGD290" s="192"/>
      <c r="BGE290" s="192"/>
      <c r="BGF290" s="192"/>
      <c r="BGG290" s="192"/>
      <c r="BGH290" s="192"/>
      <c r="BGI290" s="192"/>
      <c r="BGJ290" s="192"/>
      <c r="BGK290" s="192"/>
      <c r="BGL290" s="192"/>
      <c r="BGM290" s="192"/>
      <c r="BGN290" s="192"/>
      <c r="BGO290" s="192"/>
      <c r="BGP290" s="192"/>
      <c r="BGQ290" s="192"/>
      <c r="BGR290" s="192"/>
      <c r="BGS290" s="192"/>
      <c r="BGT290" s="192"/>
      <c r="BGU290" s="192"/>
      <c r="BGV290" s="192"/>
      <c r="BGW290" s="192"/>
      <c r="BGX290" s="192"/>
      <c r="BGY290" s="192"/>
      <c r="BGZ290" s="192"/>
      <c r="BHA290" s="192"/>
      <c r="BHB290" s="192"/>
      <c r="BHC290" s="192"/>
      <c r="BHD290" s="192"/>
      <c r="BHE290" s="192"/>
      <c r="BHF290" s="192"/>
      <c r="BHG290" s="192"/>
      <c r="BHH290" s="192"/>
      <c r="BHI290" s="192"/>
      <c r="BHJ290" s="192"/>
      <c r="BHK290" s="192"/>
      <c r="BHL290" s="192"/>
      <c r="BHM290" s="192"/>
      <c r="BHN290" s="192"/>
      <c r="BHO290" s="192"/>
      <c r="BHP290" s="192"/>
      <c r="BHQ290" s="192"/>
      <c r="BHR290" s="192"/>
      <c r="BHS290" s="192"/>
      <c r="BHT290" s="192"/>
      <c r="BHU290" s="192"/>
      <c r="BHV290" s="192"/>
      <c r="BHW290" s="192"/>
      <c r="BHX290" s="192"/>
      <c r="BHY290" s="192"/>
      <c r="BHZ290" s="192"/>
      <c r="BIA290" s="192"/>
      <c r="BIB290" s="192"/>
      <c r="BIC290" s="192"/>
      <c r="BID290" s="192"/>
      <c r="BIE290" s="192"/>
      <c r="BIF290" s="192"/>
      <c r="BIG290" s="192"/>
      <c r="BIH290" s="192"/>
      <c r="BII290" s="192"/>
      <c r="BIJ290" s="192"/>
      <c r="BIK290" s="192"/>
      <c r="BIL290" s="192"/>
      <c r="BIM290" s="192"/>
      <c r="BIN290" s="192"/>
      <c r="BIO290" s="192"/>
      <c r="BIP290" s="192"/>
      <c r="BIQ290" s="192"/>
      <c r="BIR290" s="192"/>
      <c r="BIS290" s="192"/>
      <c r="BIT290" s="192"/>
      <c r="BIU290" s="192"/>
      <c r="BIV290" s="192"/>
      <c r="BIW290" s="192"/>
      <c r="BIX290" s="192"/>
      <c r="BIY290" s="192"/>
      <c r="BIZ290" s="192"/>
      <c r="BJA290" s="192"/>
      <c r="BJB290" s="192"/>
      <c r="BJC290" s="192"/>
      <c r="BJD290" s="192"/>
      <c r="BJE290" s="192"/>
      <c r="BJF290" s="192"/>
      <c r="BJG290" s="192"/>
      <c r="BJH290" s="192"/>
      <c r="BJI290" s="192"/>
      <c r="BJJ290" s="192"/>
      <c r="BJK290" s="192"/>
      <c r="BJL290" s="192"/>
      <c r="BJM290" s="192"/>
      <c r="BJN290" s="192"/>
      <c r="BJO290" s="192"/>
      <c r="BJP290" s="192"/>
      <c r="BJQ290" s="192"/>
      <c r="BJR290" s="192"/>
      <c r="BJS290" s="192"/>
      <c r="BJT290" s="192"/>
      <c r="BJU290" s="192"/>
      <c r="BJV290" s="192"/>
      <c r="BJW290" s="192"/>
      <c r="BJX290" s="192"/>
      <c r="BJY290" s="192"/>
      <c r="BJZ290" s="192"/>
      <c r="BKA290" s="192"/>
      <c r="BKB290" s="192"/>
      <c r="BKC290" s="192"/>
      <c r="BKD290" s="192"/>
      <c r="BKE290" s="192"/>
      <c r="BKF290" s="192"/>
      <c r="BKG290" s="192"/>
      <c r="BKH290" s="192"/>
      <c r="BKI290" s="192"/>
      <c r="BKJ290" s="192"/>
      <c r="BKK290" s="192"/>
      <c r="BKL290" s="192"/>
      <c r="BKM290" s="192"/>
      <c r="BKN290" s="192"/>
      <c r="BKO290" s="192"/>
      <c r="BKP290" s="192"/>
      <c r="BKQ290" s="192"/>
      <c r="BKR290" s="192"/>
      <c r="BKS290" s="192"/>
      <c r="BKT290" s="192"/>
      <c r="BKU290" s="192"/>
      <c r="BKV290" s="192"/>
      <c r="BKW290" s="192"/>
      <c r="BKX290" s="192"/>
      <c r="BKY290" s="192"/>
      <c r="BKZ290" s="192"/>
      <c r="BLA290" s="192"/>
      <c r="BLB290" s="192"/>
      <c r="BLC290" s="192"/>
      <c r="BLD290" s="192"/>
      <c r="BLE290" s="192"/>
      <c r="BLF290" s="192"/>
      <c r="BLG290" s="192"/>
      <c r="BLH290" s="192"/>
      <c r="BLI290" s="192"/>
      <c r="BLJ290" s="192"/>
      <c r="BLK290" s="192"/>
      <c r="BLL290" s="192"/>
      <c r="BLM290" s="192"/>
      <c r="BLN290" s="192"/>
      <c r="BLO290" s="192"/>
      <c r="BLP290" s="192"/>
      <c r="BLQ290" s="192"/>
      <c r="BLR290" s="192"/>
      <c r="BLS290" s="192"/>
      <c r="BLT290" s="192"/>
      <c r="BLU290" s="192"/>
      <c r="BLV290" s="192"/>
      <c r="BLW290" s="192"/>
      <c r="BLX290" s="192"/>
      <c r="BLY290" s="192"/>
      <c r="BLZ290" s="192"/>
      <c r="BMA290" s="192"/>
      <c r="BMB290" s="192"/>
      <c r="BMC290" s="192"/>
      <c r="BMD290" s="192"/>
      <c r="BME290" s="192"/>
      <c r="BMF290" s="192"/>
      <c r="BMG290" s="192"/>
      <c r="BMH290" s="192"/>
      <c r="BMI290" s="192"/>
      <c r="BMJ290" s="192"/>
      <c r="BMK290" s="192"/>
      <c r="BML290" s="192"/>
      <c r="BMM290" s="192"/>
      <c r="BMN290" s="192"/>
      <c r="BMO290" s="192"/>
      <c r="BMP290" s="192"/>
      <c r="BMQ290" s="192"/>
      <c r="BMR290" s="192"/>
      <c r="BMS290" s="192"/>
      <c r="BMT290" s="192"/>
      <c r="BMU290" s="192"/>
      <c r="BMV290" s="192"/>
      <c r="BMW290" s="192"/>
      <c r="BMX290" s="192"/>
      <c r="BMY290" s="192"/>
      <c r="BMZ290" s="192"/>
      <c r="BNA290" s="192"/>
      <c r="BNB290" s="192"/>
      <c r="BNC290" s="192"/>
      <c r="BND290" s="192"/>
      <c r="BNE290" s="192"/>
      <c r="BNF290" s="192"/>
      <c r="BNG290" s="192"/>
      <c r="BNH290" s="192"/>
      <c r="BNI290" s="192"/>
      <c r="BNJ290" s="192"/>
      <c r="BNK290" s="192"/>
      <c r="BNL290" s="192"/>
      <c r="BNM290" s="192"/>
      <c r="BNN290" s="192"/>
      <c r="BNO290" s="192"/>
      <c r="BNP290" s="192"/>
      <c r="BNQ290" s="192"/>
      <c r="BNR290" s="192"/>
      <c r="BNS290" s="192"/>
      <c r="BNT290" s="192"/>
      <c r="BNU290" s="192"/>
      <c r="BNV290" s="192"/>
      <c r="BNW290" s="192"/>
      <c r="BNX290" s="192"/>
      <c r="BNY290" s="192"/>
      <c r="BNZ290" s="192"/>
      <c r="BOA290" s="192"/>
      <c r="BOB290" s="192"/>
      <c r="BOC290" s="192"/>
      <c r="BOD290" s="192"/>
      <c r="BOE290" s="192"/>
      <c r="BOF290" s="192"/>
      <c r="BOG290" s="192"/>
      <c r="BOH290" s="192"/>
      <c r="BOI290" s="192"/>
      <c r="BOJ290" s="192"/>
      <c r="BOK290" s="192"/>
      <c r="BOL290" s="192"/>
      <c r="BOM290" s="192"/>
      <c r="BON290" s="192"/>
      <c r="BOO290" s="192"/>
      <c r="BOP290" s="192"/>
      <c r="BOQ290" s="192"/>
      <c r="BOR290" s="192"/>
      <c r="BOS290" s="192"/>
      <c r="BOT290" s="192"/>
      <c r="BOU290" s="192"/>
      <c r="BOV290" s="192"/>
      <c r="BOW290" s="192"/>
      <c r="BOX290" s="192"/>
      <c r="BOY290" s="192"/>
      <c r="BOZ290" s="192"/>
      <c r="BPA290" s="192"/>
      <c r="BPB290" s="192"/>
      <c r="BPC290" s="192"/>
      <c r="BPD290" s="192"/>
      <c r="BPE290" s="192"/>
      <c r="BPF290" s="192"/>
      <c r="BPG290" s="192"/>
      <c r="BPH290" s="192"/>
      <c r="BPI290" s="192"/>
      <c r="BPJ290" s="192"/>
      <c r="BPK290" s="192"/>
      <c r="BPL290" s="192"/>
      <c r="BPM290" s="192"/>
      <c r="BPN290" s="192"/>
      <c r="BPO290" s="192"/>
      <c r="BPP290" s="192"/>
      <c r="BPQ290" s="192"/>
      <c r="BPR290" s="192"/>
      <c r="BPS290" s="192"/>
      <c r="BPT290" s="192"/>
      <c r="BPU290" s="192"/>
      <c r="BPV290" s="192"/>
      <c r="BPW290" s="192"/>
      <c r="BPX290" s="192"/>
      <c r="BPY290" s="192"/>
      <c r="BPZ290" s="192"/>
      <c r="BQA290" s="192"/>
      <c r="BQB290" s="192"/>
      <c r="BQC290" s="192"/>
      <c r="BQD290" s="192"/>
      <c r="BQE290" s="192"/>
      <c r="BQF290" s="192"/>
      <c r="BQG290" s="192"/>
      <c r="BQH290" s="192"/>
      <c r="BQI290" s="192"/>
      <c r="BQJ290" s="192"/>
      <c r="BQK290" s="192"/>
      <c r="BQL290" s="192"/>
      <c r="BQM290" s="192"/>
      <c r="BQN290" s="192"/>
      <c r="BQO290" s="192"/>
      <c r="BQP290" s="192"/>
      <c r="BQQ290" s="192"/>
      <c r="BQR290" s="192"/>
      <c r="BQS290" s="192"/>
      <c r="BQT290" s="192"/>
      <c r="BQU290" s="192"/>
      <c r="BQV290" s="192"/>
      <c r="BQW290" s="192"/>
      <c r="BQX290" s="192"/>
      <c r="BQY290" s="192"/>
      <c r="BQZ290" s="192"/>
      <c r="BRA290" s="192"/>
      <c r="BRB290" s="192"/>
      <c r="BRC290" s="192"/>
      <c r="BRD290" s="192"/>
      <c r="BRE290" s="192"/>
      <c r="BRF290" s="192"/>
      <c r="BRG290" s="192"/>
      <c r="BRH290" s="192"/>
      <c r="BRI290" s="192"/>
      <c r="BRJ290" s="192"/>
      <c r="BRK290" s="192"/>
      <c r="BRL290" s="192"/>
      <c r="BRM290" s="192"/>
      <c r="BRN290" s="192"/>
      <c r="BRO290" s="192"/>
      <c r="BRP290" s="192"/>
      <c r="BRQ290" s="192"/>
      <c r="BRR290" s="192"/>
      <c r="BRS290" s="192"/>
      <c r="BRT290" s="192"/>
      <c r="BRU290" s="192"/>
      <c r="BRV290" s="192"/>
      <c r="BRW290" s="192"/>
      <c r="BRX290" s="192"/>
      <c r="BRY290" s="192"/>
      <c r="BRZ290" s="192"/>
      <c r="BSA290" s="192"/>
      <c r="BSB290" s="192"/>
      <c r="BSC290" s="192"/>
      <c r="BSD290" s="192"/>
      <c r="BSE290" s="192"/>
      <c r="BSF290" s="192"/>
      <c r="BSG290" s="192"/>
      <c r="BSH290" s="192"/>
      <c r="BSI290" s="192"/>
      <c r="BSJ290" s="192"/>
      <c r="BSK290" s="192"/>
      <c r="BSL290" s="192"/>
      <c r="BSM290" s="192"/>
      <c r="BSN290" s="192"/>
      <c r="BSO290" s="192"/>
      <c r="BSP290" s="192"/>
      <c r="BSQ290" s="192"/>
      <c r="BSR290" s="192"/>
      <c r="BSS290" s="192"/>
      <c r="BST290" s="192"/>
      <c r="BSU290" s="192"/>
      <c r="BSV290" s="192"/>
      <c r="BSW290" s="192"/>
      <c r="BSX290" s="192"/>
      <c r="BSY290" s="192"/>
      <c r="BSZ290" s="192"/>
      <c r="BTA290" s="192"/>
      <c r="BTB290" s="192"/>
      <c r="BTC290" s="192"/>
      <c r="BTD290" s="192"/>
      <c r="BTE290" s="192"/>
      <c r="BTF290" s="192"/>
      <c r="BTG290" s="192"/>
      <c r="BTH290" s="192"/>
      <c r="BTI290" s="192"/>
      <c r="BTJ290" s="192"/>
      <c r="BTK290" s="192"/>
      <c r="BTL290" s="192"/>
      <c r="BTM290" s="192"/>
      <c r="BTN290" s="192"/>
      <c r="BTO290" s="192"/>
      <c r="BTP290" s="192"/>
      <c r="BTQ290" s="192"/>
      <c r="BTR290" s="192"/>
      <c r="BTS290" s="192"/>
      <c r="BTT290" s="192"/>
      <c r="BTU290" s="192"/>
      <c r="BTV290" s="192"/>
      <c r="BTW290" s="192"/>
      <c r="BTX290" s="192"/>
      <c r="BTY290" s="192"/>
      <c r="BTZ290" s="192"/>
      <c r="BUA290" s="192"/>
      <c r="BUB290" s="192"/>
      <c r="BUC290" s="192"/>
      <c r="BUD290" s="192"/>
      <c r="BUE290" s="192"/>
      <c r="BUF290" s="192"/>
      <c r="BUG290" s="192"/>
      <c r="BUH290" s="192"/>
      <c r="BUI290" s="192"/>
      <c r="BUJ290" s="192"/>
      <c r="BUK290" s="192"/>
      <c r="BUL290" s="192"/>
      <c r="BUM290" s="192"/>
      <c r="BUN290" s="192"/>
      <c r="BUO290" s="192"/>
      <c r="BUP290" s="192"/>
      <c r="BUQ290" s="192"/>
      <c r="BUR290" s="192"/>
      <c r="BUS290" s="192"/>
      <c r="BUT290" s="192"/>
      <c r="BUU290" s="192"/>
      <c r="BUV290" s="192"/>
      <c r="BUW290" s="192"/>
      <c r="BUX290" s="192"/>
      <c r="BUY290" s="192"/>
      <c r="BUZ290" s="192"/>
      <c r="BVA290" s="192"/>
      <c r="BVB290" s="192"/>
      <c r="BVC290" s="192"/>
      <c r="BVD290" s="192"/>
      <c r="BVE290" s="192"/>
      <c r="BVF290" s="192"/>
      <c r="BVG290" s="192"/>
      <c r="BVH290" s="192"/>
      <c r="BVI290" s="192"/>
      <c r="BVJ290" s="192"/>
      <c r="BVK290" s="192"/>
      <c r="BVL290" s="192"/>
      <c r="BVM290" s="192"/>
      <c r="BVN290" s="192"/>
      <c r="BVO290" s="192"/>
      <c r="BVP290" s="192"/>
      <c r="BVQ290" s="192"/>
      <c r="BVR290" s="192"/>
      <c r="BVS290" s="192"/>
      <c r="BVT290" s="192"/>
      <c r="BVU290" s="192"/>
      <c r="BVV290" s="192"/>
      <c r="BVW290" s="192"/>
      <c r="BVX290" s="192"/>
      <c r="BVY290" s="192"/>
      <c r="BVZ290" s="192"/>
      <c r="BWA290" s="192"/>
      <c r="BWB290" s="192"/>
      <c r="BWC290" s="192"/>
      <c r="BWD290" s="192"/>
      <c r="BWE290" s="192"/>
      <c r="BWF290" s="192"/>
      <c r="BWG290" s="192"/>
      <c r="BWH290" s="192"/>
      <c r="BWI290" s="192"/>
      <c r="BWJ290" s="192"/>
      <c r="BWK290" s="192"/>
      <c r="BWL290" s="192"/>
      <c r="BWM290" s="192"/>
      <c r="BWN290" s="192"/>
      <c r="BWO290" s="192"/>
      <c r="BWP290" s="192"/>
      <c r="BWQ290" s="192"/>
      <c r="BWR290" s="192"/>
      <c r="BWS290" s="192"/>
      <c r="BWT290" s="192"/>
      <c r="BWU290" s="192"/>
      <c r="BWV290" s="192"/>
      <c r="BWW290" s="192"/>
      <c r="BWX290" s="192"/>
      <c r="BWY290" s="192"/>
      <c r="BWZ290" s="192"/>
      <c r="BXA290" s="192"/>
      <c r="BXB290" s="192"/>
      <c r="BXC290" s="192"/>
      <c r="BXD290" s="192"/>
      <c r="BXE290" s="192"/>
      <c r="BXF290" s="192"/>
      <c r="BXG290" s="192"/>
      <c r="BXH290" s="192"/>
      <c r="BXI290" s="192"/>
      <c r="BXJ290" s="192"/>
      <c r="BXK290" s="192"/>
      <c r="BXL290" s="192"/>
      <c r="BXM290" s="192"/>
      <c r="BXN290" s="192"/>
      <c r="BXO290" s="192"/>
      <c r="BXP290" s="192"/>
      <c r="BXQ290" s="192"/>
      <c r="BXR290" s="192"/>
      <c r="BXS290" s="192"/>
      <c r="BXT290" s="192"/>
      <c r="BXU290" s="192"/>
      <c r="BXV290" s="192"/>
      <c r="BXW290" s="192"/>
      <c r="BXX290" s="192"/>
      <c r="BXY290" s="192"/>
      <c r="BXZ290" s="192"/>
      <c r="BYA290" s="192"/>
      <c r="BYB290" s="192"/>
      <c r="BYC290" s="192"/>
      <c r="BYD290" s="192"/>
      <c r="BYE290" s="192"/>
      <c r="BYF290" s="192"/>
      <c r="BYG290" s="192"/>
      <c r="BYH290" s="192"/>
      <c r="BYI290" s="192"/>
      <c r="BYJ290" s="192"/>
      <c r="BYK290" s="192"/>
      <c r="BYL290" s="192"/>
      <c r="BYM290" s="192"/>
      <c r="BYN290" s="192"/>
      <c r="BYO290" s="192"/>
      <c r="BYP290" s="192"/>
      <c r="BYQ290" s="192"/>
      <c r="BYR290" s="192"/>
      <c r="BYS290" s="192"/>
      <c r="BYT290" s="192"/>
      <c r="BYU290" s="192"/>
      <c r="BYV290" s="192"/>
      <c r="BYW290" s="192"/>
      <c r="BYX290" s="192"/>
      <c r="BYY290" s="192"/>
      <c r="BYZ290" s="192"/>
      <c r="BZA290" s="192"/>
      <c r="BZB290" s="192"/>
      <c r="BZC290" s="192"/>
      <c r="BZD290" s="192"/>
      <c r="BZE290" s="192"/>
      <c r="BZF290" s="192"/>
      <c r="BZG290" s="192"/>
      <c r="BZH290" s="192"/>
      <c r="BZI290" s="192"/>
      <c r="BZJ290" s="192"/>
      <c r="BZK290" s="192"/>
      <c r="BZL290" s="192"/>
      <c r="BZM290" s="192"/>
      <c r="BZN290" s="192"/>
      <c r="BZO290" s="192"/>
      <c r="BZP290" s="192"/>
      <c r="BZQ290" s="192"/>
      <c r="BZR290" s="192"/>
      <c r="BZS290" s="192"/>
      <c r="BZT290" s="192"/>
      <c r="BZU290" s="192"/>
      <c r="BZV290" s="192"/>
      <c r="BZW290" s="192"/>
      <c r="BZX290" s="192"/>
      <c r="BZY290" s="192"/>
      <c r="BZZ290" s="192"/>
      <c r="CAA290" s="192"/>
      <c r="CAB290" s="192"/>
      <c r="CAC290" s="192"/>
      <c r="CAD290" s="192"/>
      <c r="CAE290" s="192"/>
      <c r="CAF290" s="192"/>
      <c r="CAG290" s="192"/>
      <c r="CAH290" s="192"/>
      <c r="CAI290" s="192"/>
      <c r="CAJ290" s="192"/>
      <c r="CAK290" s="192"/>
      <c r="CAL290" s="192"/>
      <c r="CAM290" s="192"/>
      <c r="CAN290" s="192"/>
      <c r="CAO290" s="192"/>
      <c r="CAP290" s="192"/>
      <c r="CAQ290" s="192"/>
      <c r="CAR290" s="192"/>
      <c r="CAS290" s="192"/>
      <c r="CAT290" s="192"/>
      <c r="CAU290" s="192"/>
      <c r="CAV290" s="192"/>
      <c r="CAW290" s="192"/>
      <c r="CAX290" s="192"/>
      <c r="CAY290" s="192"/>
      <c r="CAZ290" s="192"/>
      <c r="CBA290" s="192"/>
      <c r="CBB290" s="192"/>
      <c r="CBC290" s="192"/>
      <c r="CBD290" s="192"/>
      <c r="CBE290" s="192"/>
      <c r="CBF290" s="192"/>
      <c r="CBG290" s="192"/>
      <c r="CBH290" s="192"/>
      <c r="CBI290" s="192"/>
      <c r="CBJ290" s="192"/>
      <c r="CBK290" s="192"/>
      <c r="CBL290" s="192"/>
      <c r="CBM290" s="192"/>
      <c r="CBN290" s="192"/>
      <c r="CBO290" s="192"/>
      <c r="CBP290" s="192"/>
      <c r="CBQ290" s="192"/>
      <c r="CBR290" s="192"/>
      <c r="CBS290" s="192"/>
      <c r="CBT290" s="192"/>
      <c r="CBU290" s="192"/>
      <c r="CBV290" s="192"/>
      <c r="CBW290" s="192"/>
      <c r="CBX290" s="192"/>
      <c r="CBY290" s="192"/>
      <c r="CBZ290" s="192"/>
      <c r="CCA290" s="192"/>
      <c r="CCB290" s="192"/>
      <c r="CCC290" s="192"/>
      <c r="CCD290" s="192"/>
      <c r="CCE290" s="192"/>
      <c r="CCF290" s="192"/>
      <c r="CCG290" s="192"/>
      <c r="CCH290" s="192"/>
      <c r="CCI290" s="192"/>
      <c r="CCJ290" s="192"/>
      <c r="CCK290" s="192"/>
      <c r="CCL290" s="192"/>
      <c r="CCM290" s="192"/>
      <c r="CCN290" s="192"/>
      <c r="CCO290" s="192"/>
      <c r="CCP290" s="192"/>
      <c r="CCQ290" s="192"/>
      <c r="CCR290" s="192"/>
      <c r="CCS290" s="192"/>
      <c r="CCT290" s="192"/>
      <c r="CCU290" s="192"/>
      <c r="CCV290" s="192"/>
      <c r="CCW290" s="192"/>
      <c r="CCX290" s="192"/>
      <c r="CCY290" s="192"/>
      <c r="CCZ290" s="192"/>
      <c r="CDA290" s="192"/>
      <c r="CDB290" s="192"/>
      <c r="CDC290" s="192"/>
      <c r="CDD290" s="192"/>
      <c r="CDE290" s="192"/>
      <c r="CDF290" s="192"/>
      <c r="CDG290" s="192"/>
      <c r="CDH290" s="192"/>
      <c r="CDI290" s="192"/>
      <c r="CDJ290" s="192"/>
      <c r="CDK290" s="192"/>
      <c r="CDL290" s="192"/>
      <c r="CDM290" s="192"/>
      <c r="CDN290" s="192"/>
      <c r="CDO290" s="192"/>
      <c r="CDP290" s="192"/>
      <c r="CDQ290" s="192"/>
      <c r="CDR290" s="192"/>
      <c r="CDS290" s="192"/>
      <c r="CDT290" s="192"/>
      <c r="CDU290" s="192"/>
      <c r="CDV290" s="192"/>
      <c r="CDW290" s="192"/>
      <c r="CDX290" s="192"/>
      <c r="CDY290" s="192"/>
      <c r="CDZ290" s="192"/>
      <c r="CEA290" s="192"/>
      <c r="CEB290" s="192"/>
      <c r="CEC290" s="192"/>
      <c r="CED290" s="192"/>
      <c r="CEE290" s="192"/>
      <c r="CEF290" s="192"/>
      <c r="CEG290" s="192"/>
      <c r="CEH290" s="192"/>
      <c r="CEI290" s="192"/>
      <c r="CEJ290" s="192"/>
      <c r="CEK290" s="192"/>
      <c r="CEL290" s="192"/>
      <c r="CEM290" s="192"/>
      <c r="CEN290" s="192"/>
      <c r="CEO290" s="192"/>
      <c r="CEP290" s="192"/>
      <c r="CEQ290" s="192"/>
      <c r="CER290" s="192"/>
      <c r="CES290" s="192"/>
      <c r="CET290" s="192"/>
      <c r="CEU290" s="192"/>
      <c r="CEV290" s="192"/>
      <c r="CEW290" s="192"/>
      <c r="CEX290" s="192"/>
      <c r="CEY290" s="192"/>
      <c r="CEZ290" s="192"/>
      <c r="CFA290" s="192"/>
      <c r="CFB290" s="192"/>
      <c r="CFC290" s="192"/>
      <c r="CFD290" s="192"/>
      <c r="CFE290" s="192"/>
      <c r="CFF290" s="192"/>
      <c r="CFG290" s="192"/>
      <c r="CFH290" s="192"/>
      <c r="CFI290" s="192"/>
      <c r="CFJ290" s="192"/>
      <c r="CFK290" s="192"/>
      <c r="CFL290" s="192"/>
      <c r="CFM290" s="192"/>
      <c r="CFN290" s="192"/>
      <c r="CFO290" s="192"/>
      <c r="CFP290" s="192"/>
      <c r="CFQ290" s="192"/>
      <c r="CFR290" s="192"/>
      <c r="CFS290" s="192"/>
      <c r="CFT290" s="192"/>
      <c r="CFU290" s="192"/>
      <c r="CFV290" s="192"/>
      <c r="CFW290" s="192"/>
      <c r="CFX290" s="192"/>
      <c r="CFY290" s="192"/>
      <c r="CFZ290" s="192"/>
      <c r="CGA290" s="192"/>
      <c r="CGB290" s="192"/>
      <c r="CGC290" s="192"/>
      <c r="CGD290" s="192"/>
      <c r="CGE290" s="192"/>
      <c r="CGF290" s="192"/>
      <c r="CGG290" s="192"/>
      <c r="CGH290" s="192"/>
      <c r="CGI290" s="192"/>
      <c r="CGJ290" s="192"/>
      <c r="CGK290" s="192"/>
      <c r="CGL290" s="192"/>
      <c r="CGM290" s="192"/>
      <c r="CGN290" s="192"/>
      <c r="CGO290" s="192"/>
      <c r="CGP290" s="192"/>
      <c r="CGQ290" s="192"/>
      <c r="CGR290" s="192"/>
      <c r="CGS290" s="192"/>
      <c r="CGT290" s="192"/>
      <c r="CGU290" s="192"/>
      <c r="CGV290" s="192"/>
      <c r="CGW290" s="192"/>
      <c r="CGX290" s="192"/>
      <c r="CGY290" s="192"/>
      <c r="CGZ290" s="192"/>
      <c r="CHA290" s="192"/>
      <c r="CHB290" s="192"/>
      <c r="CHC290" s="192"/>
      <c r="CHD290" s="192"/>
      <c r="CHE290" s="192"/>
      <c r="CHF290" s="192"/>
      <c r="CHG290" s="192"/>
      <c r="CHH290" s="192"/>
      <c r="CHI290" s="192"/>
      <c r="CHJ290" s="192"/>
      <c r="CHK290" s="192"/>
      <c r="CHL290" s="192"/>
      <c r="CHM290" s="192"/>
      <c r="CHN290" s="192"/>
      <c r="CHO290" s="192"/>
      <c r="CHP290" s="192"/>
      <c r="CHQ290" s="192"/>
      <c r="CHR290" s="192"/>
      <c r="CHS290" s="192"/>
      <c r="CHT290" s="192"/>
      <c r="CHU290" s="192"/>
      <c r="CHV290" s="192"/>
      <c r="CHW290" s="192"/>
      <c r="CHX290" s="192"/>
      <c r="CHY290" s="192"/>
      <c r="CHZ290" s="192"/>
      <c r="CIA290" s="192"/>
      <c r="CIB290" s="192"/>
      <c r="CIC290" s="192"/>
      <c r="CID290" s="192"/>
      <c r="CIE290" s="192"/>
      <c r="CIF290" s="192"/>
      <c r="CIG290" s="192"/>
      <c r="CIH290" s="192"/>
      <c r="CII290" s="192"/>
      <c r="CIJ290" s="192"/>
      <c r="CIK290" s="192"/>
      <c r="CIL290" s="192"/>
      <c r="CIM290" s="192"/>
      <c r="CIN290" s="192"/>
      <c r="CIO290" s="192"/>
      <c r="CIP290" s="192"/>
      <c r="CIQ290" s="192"/>
      <c r="CIR290" s="192"/>
      <c r="CIS290" s="192"/>
      <c r="CIT290" s="192"/>
      <c r="CIU290" s="192"/>
      <c r="CIV290" s="192"/>
      <c r="CIW290" s="192"/>
      <c r="CIX290" s="192"/>
      <c r="CIY290" s="192"/>
      <c r="CIZ290" s="192"/>
      <c r="CJA290" s="192"/>
      <c r="CJB290" s="192"/>
      <c r="CJC290" s="192"/>
      <c r="CJD290" s="192"/>
      <c r="CJE290" s="192"/>
      <c r="CJF290" s="192"/>
      <c r="CJG290" s="192"/>
      <c r="CJH290" s="192"/>
      <c r="CJI290" s="192"/>
      <c r="CJJ290" s="192"/>
      <c r="CJK290" s="192"/>
      <c r="CJL290" s="192"/>
      <c r="CJM290" s="192"/>
      <c r="CJN290" s="192"/>
      <c r="CJO290" s="192"/>
      <c r="CJP290" s="192"/>
      <c r="CJQ290" s="192"/>
      <c r="CJR290" s="192"/>
      <c r="CJS290" s="192"/>
      <c r="CJT290" s="192"/>
      <c r="CJU290" s="192"/>
      <c r="CJV290" s="192"/>
      <c r="CJW290" s="192"/>
      <c r="CJX290" s="192"/>
      <c r="CJY290" s="192"/>
      <c r="CJZ290" s="192"/>
      <c r="CKA290" s="192"/>
      <c r="CKB290" s="192"/>
      <c r="CKC290" s="192"/>
      <c r="CKD290" s="192"/>
      <c r="CKE290" s="192"/>
      <c r="CKF290" s="192"/>
      <c r="CKG290" s="192"/>
      <c r="CKH290" s="192"/>
      <c r="CKI290" s="192"/>
      <c r="CKJ290" s="192"/>
      <c r="CKK290" s="192"/>
      <c r="CKL290" s="192"/>
      <c r="CKM290" s="192"/>
      <c r="CKN290" s="192"/>
      <c r="CKO290" s="192"/>
      <c r="CKP290" s="192"/>
      <c r="CKQ290" s="192"/>
      <c r="CKR290" s="192"/>
      <c r="CKS290" s="192"/>
      <c r="CKT290" s="192"/>
      <c r="CKU290" s="192"/>
      <c r="CKV290" s="192"/>
      <c r="CKW290" s="192"/>
      <c r="CKX290" s="192"/>
      <c r="CKY290" s="192"/>
      <c r="CKZ290" s="192"/>
      <c r="CLA290" s="192"/>
      <c r="CLB290" s="192"/>
      <c r="CLC290" s="192"/>
      <c r="CLD290" s="192"/>
      <c r="CLE290" s="192"/>
      <c r="CLF290" s="192"/>
      <c r="CLG290" s="192"/>
      <c r="CLH290" s="192"/>
      <c r="CLI290" s="192"/>
      <c r="CLJ290" s="192"/>
      <c r="CLK290" s="192"/>
      <c r="CLL290" s="192"/>
      <c r="CLM290" s="192"/>
      <c r="CLN290" s="192"/>
      <c r="CLO290" s="192"/>
      <c r="CLP290" s="192"/>
      <c r="CLQ290" s="192"/>
      <c r="CLR290" s="192"/>
      <c r="CLS290" s="192"/>
      <c r="CLT290" s="192"/>
      <c r="CLU290" s="192"/>
      <c r="CLV290" s="192"/>
      <c r="CLW290" s="192"/>
      <c r="CLX290" s="192"/>
      <c r="CLY290" s="192"/>
      <c r="CLZ290" s="192"/>
      <c r="CMA290" s="192"/>
      <c r="CMB290" s="192"/>
      <c r="CMC290" s="192"/>
      <c r="CMD290" s="192"/>
      <c r="CME290" s="192"/>
      <c r="CMF290" s="192"/>
      <c r="CMG290" s="192"/>
      <c r="CMH290" s="192"/>
      <c r="CMI290" s="192"/>
      <c r="CMJ290" s="192"/>
      <c r="CMK290" s="192"/>
      <c r="CML290" s="192"/>
      <c r="CMM290" s="192"/>
      <c r="CMN290" s="192"/>
      <c r="CMO290" s="192"/>
      <c r="CMP290" s="192"/>
      <c r="CMQ290" s="192"/>
      <c r="CMR290" s="192"/>
      <c r="CMS290" s="192"/>
      <c r="CMT290" s="192"/>
      <c r="CMU290" s="192"/>
      <c r="CMV290" s="192"/>
      <c r="CMW290" s="192"/>
      <c r="CMX290" s="192"/>
      <c r="CMY290" s="192"/>
      <c r="CMZ290" s="192"/>
      <c r="CNA290" s="192"/>
      <c r="CNB290" s="192"/>
      <c r="CNC290" s="192"/>
      <c r="CND290" s="192"/>
      <c r="CNE290" s="192"/>
      <c r="CNF290" s="192"/>
      <c r="CNG290" s="192"/>
      <c r="CNH290" s="192"/>
      <c r="CNI290" s="192"/>
      <c r="CNJ290" s="192"/>
      <c r="CNK290" s="192"/>
      <c r="CNL290" s="192"/>
      <c r="CNM290" s="192"/>
      <c r="CNN290" s="192"/>
      <c r="CNO290" s="192"/>
      <c r="CNP290" s="192"/>
      <c r="CNQ290" s="192"/>
      <c r="CNR290" s="192"/>
      <c r="CNS290" s="192"/>
      <c r="CNT290" s="192"/>
      <c r="CNU290" s="192"/>
      <c r="CNV290" s="192"/>
      <c r="CNW290" s="192"/>
      <c r="CNX290" s="192"/>
      <c r="CNY290" s="192"/>
      <c r="CNZ290" s="192"/>
      <c r="COA290" s="192"/>
      <c r="COB290" s="192"/>
      <c r="COC290" s="192"/>
      <c r="COD290" s="192"/>
      <c r="COE290" s="192"/>
      <c r="COF290" s="192"/>
      <c r="COG290" s="192"/>
      <c r="COH290" s="192"/>
      <c r="COI290" s="192"/>
      <c r="COJ290" s="192"/>
      <c r="COK290" s="192"/>
      <c r="COL290" s="192"/>
      <c r="COM290" s="192"/>
      <c r="CON290" s="192"/>
      <c r="COO290" s="192"/>
      <c r="COP290" s="192"/>
      <c r="COQ290" s="192"/>
      <c r="COR290" s="192"/>
      <c r="COS290" s="192"/>
      <c r="COT290" s="192"/>
      <c r="COU290" s="192"/>
      <c r="COV290" s="192"/>
      <c r="COW290" s="192"/>
      <c r="COX290" s="192"/>
      <c r="COY290" s="192"/>
      <c r="COZ290" s="192"/>
      <c r="CPA290" s="192"/>
      <c r="CPB290" s="192"/>
      <c r="CPC290" s="192"/>
      <c r="CPD290" s="192"/>
      <c r="CPE290" s="192"/>
      <c r="CPF290" s="192"/>
      <c r="CPG290" s="192"/>
      <c r="CPH290" s="192"/>
      <c r="CPI290" s="192"/>
      <c r="CPJ290" s="192"/>
      <c r="CPK290" s="192"/>
      <c r="CPL290" s="192"/>
      <c r="CPM290" s="192"/>
      <c r="CPN290" s="192"/>
      <c r="CPO290" s="192"/>
      <c r="CPP290" s="192"/>
      <c r="CPQ290" s="192"/>
      <c r="CPR290" s="192"/>
      <c r="CPS290" s="192"/>
      <c r="CPT290" s="192"/>
      <c r="CPU290" s="192"/>
      <c r="CPV290" s="192"/>
      <c r="CPW290" s="192"/>
      <c r="CPX290" s="192"/>
      <c r="CPY290" s="192"/>
      <c r="CPZ290" s="192"/>
      <c r="CQA290" s="192"/>
      <c r="CQB290" s="192"/>
      <c r="CQC290" s="192"/>
      <c r="CQD290" s="192"/>
      <c r="CQE290" s="192"/>
      <c r="CQF290" s="192"/>
      <c r="CQG290" s="192"/>
      <c r="CQH290" s="192"/>
      <c r="CQI290" s="192"/>
      <c r="CQJ290" s="192"/>
      <c r="CQK290" s="192"/>
      <c r="CQL290" s="192"/>
      <c r="CQM290" s="192"/>
      <c r="CQN290" s="192"/>
      <c r="CQO290" s="192"/>
      <c r="CQP290" s="192"/>
      <c r="CQQ290" s="192"/>
      <c r="CQR290" s="192"/>
      <c r="CQS290" s="192"/>
      <c r="CQT290" s="192"/>
      <c r="CQU290" s="192"/>
      <c r="CQV290" s="192"/>
      <c r="CQW290" s="192"/>
      <c r="CQX290" s="192"/>
      <c r="CQY290" s="192"/>
      <c r="CQZ290" s="192"/>
      <c r="CRA290" s="192"/>
      <c r="CRB290" s="192"/>
      <c r="CRC290" s="192"/>
      <c r="CRD290" s="192"/>
      <c r="CRE290" s="192"/>
      <c r="CRF290" s="192"/>
      <c r="CRG290" s="192"/>
      <c r="CRH290" s="192"/>
      <c r="CRI290" s="192"/>
      <c r="CRJ290" s="192"/>
      <c r="CRK290" s="192"/>
      <c r="CRL290" s="192"/>
      <c r="CRM290" s="192"/>
      <c r="CRN290" s="192"/>
      <c r="CRO290" s="192"/>
      <c r="CRP290" s="192"/>
      <c r="CRQ290" s="192"/>
      <c r="CRR290" s="192"/>
      <c r="CRS290" s="192"/>
      <c r="CRT290" s="192"/>
      <c r="CRU290" s="192"/>
      <c r="CRV290" s="192"/>
      <c r="CRW290" s="192"/>
      <c r="CRX290" s="192"/>
      <c r="CRY290" s="192"/>
      <c r="CRZ290" s="192"/>
      <c r="CSA290" s="192"/>
      <c r="CSB290" s="192"/>
      <c r="CSC290" s="192"/>
      <c r="CSD290" s="192"/>
      <c r="CSE290" s="192"/>
      <c r="CSF290" s="192"/>
      <c r="CSG290" s="192"/>
      <c r="CSH290" s="192"/>
      <c r="CSI290" s="192"/>
      <c r="CSJ290" s="192"/>
      <c r="CSK290" s="192"/>
      <c r="CSL290" s="192"/>
      <c r="CSM290" s="192"/>
      <c r="CSN290" s="192"/>
      <c r="CSO290" s="192"/>
      <c r="CSP290" s="192"/>
      <c r="CSQ290" s="192"/>
      <c r="CSR290" s="192"/>
      <c r="CSS290" s="192"/>
      <c r="CST290" s="192"/>
      <c r="CSU290" s="192"/>
      <c r="CSV290" s="192"/>
      <c r="CSW290" s="192"/>
      <c r="CSX290" s="192"/>
      <c r="CSY290" s="192"/>
      <c r="CSZ290" s="192"/>
      <c r="CTA290" s="192"/>
      <c r="CTB290" s="192"/>
      <c r="CTC290" s="192"/>
      <c r="CTD290" s="192"/>
      <c r="CTE290" s="192"/>
      <c r="CTF290" s="192"/>
      <c r="CTG290" s="192"/>
      <c r="CTH290" s="192"/>
      <c r="CTI290" s="192"/>
      <c r="CTJ290" s="192"/>
      <c r="CTK290" s="192"/>
      <c r="CTL290" s="192"/>
      <c r="CTM290" s="192"/>
      <c r="CTN290" s="192"/>
      <c r="CTO290" s="192"/>
      <c r="CTP290" s="192"/>
      <c r="CTQ290" s="192"/>
      <c r="CTR290" s="192"/>
      <c r="CTS290" s="192"/>
      <c r="CTT290" s="192"/>
      <c r="CTU290" s="192"/>
      <c r="CTV290" s="192"/>
      <c r="CTW290" s="192"/>
      <c r="CTX290" s="192"/>
      <c r="CTY290" s="192"/>
      <c r="CTZ290" s="192"/>
      <c r="CUA290" s="192"/>
      <c r="CUB290" s="192"/>
      <c r="CUC290" s="192"/>
      <c r="CUD290" s="192"/>
      <c r="CUE290" s="192"/>
      <c r="CUF290" s="192"/>
      <c r="CUG290" s="192"/>
      <c r="CUH290" s="192"/>
      <c r="CUI290" s="192"/>
      <c r="CUJ290" s="192"/>
      <c r="CUK290" s="192"/>
      <c r="CUL290" s="192"/>
      <c r="CUM290" s="192"/>
      <c r="CUN290" s="192"/>
      <c r="CUO290" s="192"/>
      <c r="CUP290" s="192"/>
      <c r="CUQ290" s="192"/>
      <c r="CUR290" s="192"/>
      <c r="CUS290" s="192"/>
      <c r="CUT290" s="192"/>
      <c r="CUU290" s="192"/>
      <c r="CUV290" s="192"/>
      <c r="CUW290" s="192"/>
      <c r="CUX290" s="192"/>
      <c r="CUY290" s="192"/>
      <c r="CUZ290" s="192"/>
      <c r="CVA290" s="192"/>
      <c r="CVB290" s="192"/>
      <c r="CVC290" s="192"/>
      <c r="CVD290" s="192"/>
      <c r="CVE290" s="192"/>
      <c r="CVF290" s="192"/>
      <c r="CVG290" s="192"/>
      <c r="CVH290" s="192"/>
      <c r="CVI290" s="192"/>
      <c r="CVJ290" s="192"/>
      <c r="CVK290" s="192"/>
      <c r="CVL290" s="192"/>
      <c r="CVM290" s="192"/>
      <c r="CVN290" s="192"/>
      <c r="CVO290" s="192"/>
      <c r="CVP290" s="192"/>
      <c r="CVQ290" s="192"/>
      <c r="CVR290" s="192"/>
      <c r="CVS290" s="192"/>
      <c r="CVT290" s="192"/>
      <c r="CVU290" s="192"/>
      <c r="CVV290" s="192"/>
      <c r="CVW290" s="192"/>
      <c r="CVX290" s="192"/>
      <c r="CVY290" s="192"/>
      <c r="CVZ290" s="192"/>
      <c r="CWA290" s="192"/>
      <c r="CWB290" s="192"/>
      <c r="CWC290" s="192"/>
      <c r="CWD290" s="192"/>
      <c r="CWE290" s="192"/>
      <c r="CWF290" s="192"/>
      <c r="CWG290" s="192"/>
      <c r="CWH290" s="192"/>
      <c r="CWI290" s="192"/>
      <c r="CWJ290" s="192"/>
      <c r="CWK290" s="192"/>
      <c r="CWL290" s="192"/>
      <c r="CWM290" s="192"/>
      <c r="CWN290" s="192"/>
      <c r="CWO290" s="192"/>
      <c r="CWP290" s="192"/>
      <c r="CWQ290" s="192"/>
      <c r="CWR290" s="192"/>
      <c r="CWS290" s="192"/>
      <c r="CWT290" s="192"/>
      <c r="CWU290" s="192"/>
      <c r="CWV290" s="192"/>
      <c r="CWW290" s="192"/>
      <c r="CWX290" s="192"/>
      <c r="CWY290" s="192"/>
      <c r="CWZ290" s="192"/>
      <c r="CXA290" s="192"/>
      <c r="CXB290" s="192"/>
      <c r="CXC290" s="192"/>
      <c r="CXD290" s="192"/>
      <c r="CXE290" s="192"/>
      <c r="CXF290" s="192"/>
      <c r="CXG290" s="192"/>
      <c r="CXH290" s="192"/>
      <c r="CXI290" s="192"/>
      <c r="CXJ290" s="192"/>
      <c r="CXK290" s="192"/>
      <c r="CXL290" s="192"/>
      <c r="CXM290" s="192"/>
      <c r="CXN290" s="192"/>
      <c r="CXO290" s="192"/>
      <c r="CXP290" s="192"/>
      <c r="CXQ290" s="192"/>
      <c r="CXR290" s="192"/>
      <c r="CXS290" s="192"/>
      <c r="CXT290" s="192"/>
      <c r="CXU290" s="192"/>
      <c r="CXV290" s="192"/>
      <c r="CXW290" s="192"/>
      <c r="CXX290" s="192"/>
      <c r="CXY290" s="192"/>
      <c r="CXZ290" s="192"/>
      <c r="CYA290" s="192"/>
      <c r="CYB290" s="192"/>
      <c r="CYC290" s="192"/>
      <c r="CYD290" s="192"/>
      <c r="CYE290" s="192"/>
      <c r="CYF290" s="192"/>
      <c r="CYG290" s="192"/>
      <c r="CYH290" s="192"/>
      <c r="CYI290" s="192"/>
      <c r="CYJ290" s="192"/>
      <c r="CYK290" s="192"/>
      <c r="CYL290" s="192"/>
      <c r="CYM290" s="192"/>
      <c r="CYN290" s="192"/>
      <c r="CYO290" s="192"/>
      <c r="CYP290" s="192"/>
      <c r="CYQ290" s="192"/>
      <c r="CYR290" s="192"/>
      <c r="CYS290" s="192"/>
      <c r="CYT290" s="192"/>
      <c r="CYU290" s="192"/>
      <c r="CYV290" s="192"/>
      <c r="CYW290" s="192"/>
      <c r="CYX290" s="192"/>
      <c r="CYY290" s="192"/>
      <c r="CYZ290" s="192"/>
      <c r="CZA290" s="192"/>
      <c r="CZB290" s="192"/>
      <c r="CZC290" s="192"/>
      <c r="CZD290" s="192"/>
      <c r="CZE290" s="192"/>
      <c r="CZF290" s="192"/>
      <c r="CZG290" s="192"/>
      <c r="CZH290" s="192"/>
      <c r="CZI290" s="192"/>
      <c r="CZJ290" s="192"/>
      <c r="CZK290" s="192"/>
      <c r="CZL290" s="192"/>
      <c r="CZM290" s="192"/>
      <c r="CZN290" s="192"/>
      <c r="CZO290" s="192"/>
      <c r="CZP290" s="192"/>
      <c r="CZQ290" s="192"/>
      <c r="CZR290" s="192"/>
      <c r="CZS290" s="192"/>
      <c r="CZT290" s="192"/>
      <c r="CZU290" s="192"/>
      <c r="CZV290" s="192"/>
      <c r="CZW290" s="192"/>
      <c r="CZX290" s="192"/>
      <c r="CZY290" s="192"/>
      <c r="CZZ290" s="192"/>
      <c r="DAA290" s="192"/>
      <c r="DAB290" s="192"/>
      <c r="DAC290" s="192"/>
      <c r="DAD290" s="192"/>
      <c r="DAE290" s="192"/>
      <c r="DAF290" s="192"/>
      <c r="DAG290" s="192"/>
      <c r="DAH290" s="192"/>
      <c r="DAI290" s="192"/>
      <c r="DAJ290" s="192"/>
      <c r="DAK290" s="192"/>
      <c r="DAL290" s="192"/>
      <c r="DAM290" s="192"/>
      <c r="DAN290" s="192"/>
      <c r="DAO290" s="192"/>
      <c r="DAP290" s="192"/>
      <c r="DAQ290" s="192"/>
      <c r="DAR290" s="192"/>
      <c r="DAS290" s="192"/>
      <c r="DAT290" s="192"/>
      <c r="DAU290" s="192"/>
      <c r="DAV290" s="192"/>
      <c r="DAW290" s="192"/>
      <c r="DAX290" s="192"/>
      <c r="DAY290" s="192"/>
      <c r="DAZ290" s="192"/>
      <c r="DBA290" s="192"/>
      <c r="DBB290" s="192"/>
      <c r="DBC290" s="192"/>
      <c r="DBD290" s="192"/>
      <c r="DBE290" s="192"/>
      <c r="DBF290" s="192"/>
      <c r="DBG290" s="192"/>
      <c r="DBH290" s="192"/>
      <c r="DBI290" s="192"/>
      <c r="DBJ290" s="192"/>
      <c r="DBK290" s="192"/>
      <c r="DBL290" s="192"/>
      <c r="DBM290" s="192"/>
      <c r="DBN290" s="192"/>
      <c r="DBO290" s="192"/>
      <c r="DBP290" s="192"/>
      <c r="DBQ290" s="192"/>
      <c r="DBR290" s="192"/>
      <c r="DBS290" s="192"/>
      <c r="DBT290" s="192"/>
      <c r="DBU290" s="192"/>
      <c r="DBV290" s="192"/>
      <c r="DBW290" s="192"/>
      <c r="DBX290" s="192"/>
      <c r="DBY290" s="192"/>
      <c r="DBZ290" s="192"/>
      <c r="DCA290" s="192"/>
      <c r="DCB290" s="192"/>
      <c r="DCC290" s="192"/>
      <c r="DCD290" s="192"/>
      <c r="DCE290" s="192"/>
      <c r="DCF290" s="192"/>
      <c r="DCG290" s="192"/>
      <c r="DCH290" s="192"/>
      <c r="DCI290" s="192"/>
      <c r="DCJ290" s="192"/>
      <c r="DCK290" s="192"/>
      <c r="DCL290" s="192"/>
      <c r="DCM290" s="192"/>
      <c r="DCN290" s="192"/>
      <c r="DCO290" s="192"/>
      <c r="DCP290" s="192"/>
      <c r="DCQ290" s="192"/>
      <c r="DCR290" s="192"/>
      <c r="DCS290" s="192"/>
      <c r="DCT290" s="192"/>
      <c r="DCU290" s="192"/>
      <c r="DCV290" s="192"/>
      <c r="DCW290" s="192"/>
      <c r="DCX290" s="192"/>
      <c r="DCY290" s="192"/>
      <c r="DCZ290" s="192"/>
      <c r="DDA290" s="192"/>
      <c r="DDB290" s="192"/>
      <c r="DDC290" s="192"/>
      <c r="DDD290" s="192"/>
      <c r="DDE290" s="192"/>
      <c r="DDF290" s="192"/>
      <c r="DDG290" s="192"/>
      <c r="DDH290" s="192"/>
      <c r="DDI290" s="192"/>
      <c r="DDJ290" s="192"/>
      <c r="DDK290" s="192"/>
      <c r="DDL290" s="192"/>
      <c r="DDM290" s="192"/>
      <c r="DDN290" s="192"/>
      <c r="DDO290" s="192"/>
      <c r="DDP290" s="192"/>
      <c r="DDQ290" s="192"/>
      <c r="DDR290" s="192"/>
      <c r="DDS290" s="192"/>
      <c r="DDT290" s="192"/>
      <c r="DDU290" s="192"/>
      <c r="DDV290" s="192"/>
      <c r="DDW290" s="192"/>
      <c r="DDX290" s="192"/>
      <c r="DDY290" s="192"/>
      <c r="DDZ290" s="192"/>
      <c r="DEA290" s="192"/>
      <c r="DEB290" s="192"/>
      <c r="DEC290" s="192"/>
      <c r="DED290" s="192"/>
      <c r="DEE290" s="192"/>
      <c r="DEF290" s="192"/>
      <c r="DEG290" s="192"/>
      <c r="DEH290" s="192"/>
      <c r="DEI290" s="192"/>
      <c r="DEJ290" s="192"/>
      <c r="DEK290" s="192"/>
      <c r="DEL290" s="192"/>
      <c r="DEM290" s="192"/>
      <c r="DEN290" s="192"/>
      <c r="DEO290" s="192"/>
      <c r="DEP290" s="192"/>
      <c r="DEQ290" s="192"/>
      <c r="DER290" s="192"/>
      <c r="DES290" s="192"/>
      <c r="DET290" s="192"/>
      <c r="DEU290" s="192"/>
      <c r="DEV290" s="192"/>
      <c r="DEW290" s="192"/>
      <c r="DEX290" s="192"/>
      <c r="DEY290" s="192"/>
      <c r="DEZ290" s="192"/>
      <c r="DFA290" s="192"/>
      <c r="DFB290" s="192"/>
      <c r="DFC290" s="192"/>
      <c r="DFD290" s="192"/>
      <c r="DFE290" s="192"/>
      <c r="DFF290" s="192"/>
      <c r="DFG290" s="192"/>
      <c r="DFH290" s="192"/>
      <c r="DFI290" s="192"/>
      <c r="DFJ290" s="192"/>
      <c r="DFK290" s="192"/>
      <c r="DFL290" s="192"/>
      <c r="DFM290" s="192"/>
      <c r="DFN290" s="192"/>
      <c r="DFO290" s="192"/>
      <c r="DFP290" s="192"/>
      <c r="DFQ290" s="192"/>
      <c r="DFR290" s="192"/>
      <c r="DFS290" s="192"/>
      <c r="DFT290" s="192"/>
      <c r="DFU290" s="192"/>
      <c r="DFV290" s="192"/>
      <c r="DFW290" s="192"/>
      <c r="DFX290" s="192"/>
      <c r="DFY290" s="192"/>
      <c r="DFZ290" s="192"/>
      <c r="DGA290" s="192"/>
      <c r="DGB290" s="192"/>
      <c r="DGC290" s="192"/>
      <c r="DGD290" s="192"/>
      <c r="DGE290" s="192"/>
      <c r="DGF290" s="192"/>
      <c r="DGG290" s="192"/>
      <c r="DGH290" s="192"/>
      <c r="DGI290" s="192"/>
      <c r="DGJ290" s="192"/>
      <c r="DGK290" s="192"/>
      <c r="DGL290" s="192"/>
      <c r="DGM290" s="192"/>
      <c r="DGN290" s="192"/>
      <c r="DGO290" s="192"/>
      <c r="DGP290" s="192"/>
      <c r="DGQ290" s="192"/>
      <c r="DGR290" s="192"/>
      <c r="DGS290" s="192"/>
      <c r="DGT290" s="192"/>
      <c r="DGU290" s="192"/>
      <c r="DGV290" s="192"/>
      <c r="DGW290" s="192"/>
      <c r="DGX290" s="192"/>
      <c r="DGY290" s="192"/>
      <c r="DGZ290" s="192"/>
      <c r="DHA290" s="192"/>
      <c r="DHB290" s="192"/>
      <c r="DHC290" s="192"/>
      <c r="DHD290" s="192"/>
      <c r="DHE290" s="192"/>
      <c r="DHF290" s="192"/>
      <c r="DHG290" s="192"/>
      <c r="DHH290" s="192"/>
      <c r="DHI290" s="192"/>
      <c r="DHJ290" s="192"/>
      <c r="DHK290" s="192"/>
      <c r="DHL290" s="192"/>
      <c r="DHM290" s="192"/>
      <c r="DHN290" s="192"/>
      <c r="DHO290" s="192"/>
      <c r="DHP290" s="192"/>
      <c r="DHQ290" s="192"/>
      <c r="DHR290" s="192"/>
      <c r="DHS290" s="192"/>
      <c r="DHT290" s="192"/>
      <c r="DHU290" s="192"/>
      <c r="DHV290" s="192"/>
      <c r="DHW290" s="192"/>
      <c r="DHX290" s="192"/>
      <c r="DHY290" s="192"/>
      <c r="DHZ290" s="192"/>
      <c r="DIA290" s="192"/>
      <c r="DIB290" s="192"/>
      <c r="DIC290" s="192"/>
      <c r="DID290" s="192"/>
      <c r="DIE290" s="192"/>
      <c r="DIF290" s="192"/>
      <c r="DIG290" s="192"/>
      <c r="DIH290" s="192"/>
      <c r="DII290" s="192"/>
      <c r="DIJ290" s="192"/>
      <c r="DIK290" s="192"/>
      <c r="DIL290" s="192"/>
      <c r="DIM290" s="192"/>
      <c r="DIN290" s="192"/>
      <c r="DIO290" s="192"/>
      <c r="DIP290" s="192"/>
      <c r="DIQ290" s="192"/>
      <c r="DIR290" s="192"/>
      <c r="DIS290" s="192"/>
      <c r="DIT290" s="192"/>
      <c r="DIU290" s="192"/>
      <c r="DIV290" s="192"/>
      <c r="DIW290" s="192"/>
      <c r="DIX290" s="192"/>
      <c r="DIY290" s="192"/>
      <c r="DIZ290" s="192"/>
      <c r="DJA290" s="192"/>
      <c r="DJB290" s="192"/>
      <c r="DJC290" s="192"/>
      <c r="DJD290" s="192"/>
      <c r="DJE290" s="192"/>
      <c r="DJF290" s="192"/>
      <c r="DJG290" s="192"/>
      <c r="DJH290" s="192"/>
      <c r="DJI290" s="192"/>
      <c r="DJJ290" s="192"/>
      <c r="DJK290" s="192"/>
      <c r="DJL290" s="192"/>
      <c r="DJM290" s="192"/>
      <c r="DJN290" s="192"/>
      <c r="DJO290" s="192"/>
      <c r="DJP290" s="192"/>
      <c r="DJQ290" s="192"/>
      <c r="DJR290" s="192"/>
      <c r="DJS290" s="192"/>
      <c r="DJT290" s="192"/>
      <c r="DJU290" s="192"/>
      <c r="DJV290" s="192"/>
      <c r="DJW290" s="192"/>
      <c r="DJX290" s="192"/>
      <c r="DJY290" s="192"/>
      <c r="DJZ290" s="192"/>
      <c r="DKA290" s="192"/>
      <c r="DKB290" s="192"/>
      <c r="DKC290" s="192"/>
      <c r="DKD290" s="192"/>
      <c r="DKE290" s="192"/>
      <c r="DKF290" s="192"/>
      <c r="DKG290" s="192"/>
      <c r="DKH290" s="192"/>
      <c r="DKI290" s="192"/>
      <c r="DKJ290" s="192"/>
      <c r="DKK290" s="192"/>
      <c r="DKL290" s="192"/>
      <c r="DKM290" s="192"/>
      <c r="DKN290" s="192"/>
      <c r="DKO290" s="192"/>
      <c r="DKP290" s="192"/>
      <c r="DKQ290" s="192"/>
      <c r="DKR290" s="192"/>
      <c r="DKS290" s="192"/>
      <c r="DKT290" s="192"/>
      <c r="DKU290" s="192"/>
      <c r="DKV290" s="192"/>
      <c r="DKW290" s="192"/>
      <c r="DKX290" s="192"/>
      <c r="DKY290" s="192"/>
      <c r="DKZ290" s="192"/>
      <c r="DLA290" s="192"/>
      <c r="DLB290" s="192"/>
      <c r="DLC290" s="192"/>
      <c r="DLD290" s="192"/>
      <c r="DLE290" s="192"/>
      <c r="DLF290" s="192"/>
      <c r="DLG290" s="192"/>
      <c r="DLH290" s="192"/>
      <c r="DLI290" s="192"/>
      <c r="DLJ290" s="192"/>
      <c r="DLK290" s="192"/>
      <c r="DLL290" s="192"/>
      <c r="DLM290" s="192"/>
      <c r="DLN290" s="192"/>
      <c r="DLO290" s="192"/>
      <c r="DLP290" s="192"/>
      <c r="DLQ290" s="192"/>
      <c r="DLR290" s="192"/>
      <c r="DLS290" s="192"/>
      <c r="DLT290" s="192"/>
      <c r="DLU290" s="192"/>
      <c r="DLV290" s="192"/>
      <c r="DLW290" s="192"/>
      <c r="DLX290" s="192"/>
      <c r="DLY290" s="192"/>
      <c r="DLZ290" s="192"/>
      <c r="DMA290" s="192"/>
      <c r="DMB290" s="192"/>
      <c r="DMC290" s="192"/>
      <c r="DMD290" s="192"/>
      <c r="DME290" s="192"/>
      <c r="DMF290" s="192"/>
      <c r="DMG290" s="192"/>
      <c r="DMH290" s="192"/>
      <c r="DMI290" s="192"/>
      <c r="DMJ290" s="192"/>
      <c r="DMK290" s="192"/>
      <c r="DML290" s="192"/>
      <c r="DMM290" s="192"/>
      <c r="DMN290" s="192"/>
      <c r="DMO290" s="192"/>
      <c r="DMP290" s="192"/>
      <c r="DMQ290" s="192"/>
      <c r="DMR290" s="192"/>
      <c r="DMS290" s="192"/>
      <c r="DMT290" s="192"/>
      <c r="DMU290" s="192"/>
      <c r="DMV290" s="192"/>
      <c r="DMW290" s="192"/>
      <c r="DMX290" s="192"/>
      <c r="DMY290" s="192"/>
      <c r="DMZ290" s="192"/>
      <c r="DNA290" s="192"/>
      <c r="DNB290" s="192"/>
      <c r="DNC290" s="192"/>
      <c r="DND290" s="192"/>
      <c r="DNE290" s="192"/>
      <c r="DNF290" s="192"/>
      <c r="DNG290" s="192"/>
      <c r="DNH290" s="192"/>
      <c r="DNI290" s="192"/>
      <c r="DNJ290" s="192"/>
      <c r="DNK290" s="192"/>
      <c r="DNL290" s="192"/>
      <c r="DNM290" s="192"/>
      <c r="DNN290" s="192"/>
      <c r="DNO290" s="192"/>
      <c r="DNP290" s="192"/>
      <c r="DNQ290" s="192"/>
      <c r="DNR290" s="192"/>
      <c r="DNS290" s="192"/>
      <c r="DNT290" s="192"/>
      <c r="DNU290" s="192"/>
      <c r="DNV290" s="192"/>
      <c r="DNW290" s="192"/>
      <c r="DNX290" s="192"/>
      <c r="DNY290" s="192"/>
      <c r="DNZ290" s="192"/>
      <c r="DOA290" s="192"/>
      <c r="DOB290" s="192"/>
      <c r="DOC290" s="192"/>
      <c r="DOD290" s="192"/>
      <c r="DOE290" s="192"/>
      <c r="DOF290" s="192"/>
      <c r="DOG290" s="192"/>
      <c r="DOH290" s="192"/>
      <c r="DOI290" s="192"/>
      <c r="DOJ290" s="192"/>
      <c r="DOK290" s="192"/>
      <c r="DOL290" s="192"/>
      <c r="DOM290" s="192"/>
      <c r="DON290" s="192"/>
      <c r="DOO290" s="192"/>
      <c r="DOP290" s="192"/>
      <c r="DOQ290" s="192"/>
      <c r="DOR290" s="192"/>
      <c r="DOS290" s="192"/>
      <c r="DOT290" s="192"/>
      <c r="DOU290" s="192"/>
      <c r="DOV290" s="192"/>
      <c r="DOW290" s="192"/>
      <c r="DOX290" s="192"/>
      <c r="DOY290" s="192"/>
      <c r="DOZ290" s="192"/>
      <c r="DPA290" s="192"/>
      <c r="DPB290" s="192"/>
      <c r="DPC290" s="192"/>
      <c r="DPD290" s="192"/>
      <c r="DPE290" s="192"/>
      <c r="DPF290" s="192"/>
      <c r="DPG290" s="192"/>
      <c r="DPH290" s="192"/>
      <c r="DPI290" s="192"/>
      <c r="DPJ290" s="192"/>
      <c r="DPK290" s="192"/>
      <c r="DPL290" s="192"/>
      <c r="DPM290" s="192"/>
      <c r="DPN290" s="192"/>
      <c r="DPO290" s="192"/>
      <c r="DPP290" s="192"/>
      <c r="DPQ290" s="192"/>
      <c r="DPR290" s="192"/>
      <c r="DPS290" s="192"/>
      <c r="DPT290" s="192"/>
      <c r="DPU290" s="192"/>
      <c r="DPV290" s="192"/>
      <c r="DPW290" s="192"/>
      <c r="DPX290" s="192"/>
      <c r="DPY290" s="192"/>
      <c r="DPZ290" s="192"/>
      <c r="DQA290" s="192"/>
      <c r="DQB290" s="192"/>
      <c r="DQC290" s="192"/>
      <c r="DQD290" s="192"/>
      <c r="DQE290" s="192"/>
      <c r="DQF290" s="192"/>
      <c r="DQG290" s="192"/>
      <c r="DQH290" s="192"/>
      <c r="DQI290" s="192"/>
      <c r="DQJ290" s="192"/>
      <c r="DQK290" s="192"/>
      <c r="DQL290" s="192"/>
      <c r="DQM290" s="192"/>
      <c r="DQN290" s="192"/>
      <c r="DQO290" s="192"/>
      <c r="DQP290" s="192"/>
      <c r="DQQ290" s="192"/>
      <c r="DQR290" s="192"/>
      <c r="DQS290" s="192"/>
      <c r="DQT290" s="192"/>
      <c r="DQU290" s="192"/>
      <c r="DQV290" s="192"/>
      <c r="DQW290" s="192"/>
      <c r="DQX290" s="192"/>
      <c r="DQY290" s="192"/>
      <c r="DQZ290" s="192"/>
      <c r="DRA290" s="192"/>
      <c r="DRB290" s="192"/>
      <c r="DRC290" s="192"/>
      <c r="DRD290" s="192"/>
      <c r="DRE290" s="192"/>
      <c r="DRF290" s="192"/>
      <c r="DRG290" s="192"/>
      <c r="DRH290" s="192"/>
      <c r="DRI290" s="192"/>
      <c r="DRJ290" s="192"/>
      <c r="DRK290" s="192"/>
      <c r="DRL290" s="192"/>
      <c r="DRM290" s="192"/>
      <c r="DRN290" s="192"/>
      <c r="DRO290" s="192"/>
      <c r="DRP290" s="192"/>
      <c r="DRQ290" s="192"/>
      <c r="DRR290" s="192"/>
      <c r="DRS290" s="192"/>
      <c r="DRT290" s="192"/>
      <c r="DRU290" s="192"/>
      <c r="DRV290" s="192"/>
      <c r="DRW290" s="192"/>
      <c r="DRX290" s="192"/>
      <c r="DRY290" s="192"/>
      <c r="DRZ290" s="192"/>
      <c r="DSA290" s="192"/>
      <c r="DSB290" s="192"/>
      <c r="DSC290" s="192"/>
      <c r="DSD290" s="192"/>
      <c r="DSE290" s="192"/>
      <c r="DSF290" s="192"/>
      <c r="DSG290" s="192"/>
      <c r="DSH290" s="192"/>
      <c r="DSI290" s="192"/>
      <c r="DSJ290" s="192"/>
      <c r="DSK290" s="192"/>
      <c r="DSL290" s="192"/>
      <c r="DSM290" s="192"/>
      <c r="DSN290" s="192"/>
      <c r="DSO290" s="192"/>
      <c r="DSP290" s="192"/>
      <c r="DSQ290" s="192"/>
      <c r="DSR290" s="192"/>
      <c r="DSS290" s="192"/>
      <c r="DST290" s="192"/>
      <c r="DSU290" s="192"/>
      <c r="DSV290" s="192"/>
      <c r="DSW290" s="192"/>
      <c r="DSX290" s="192"/>
      <c r="DSY290" s="192"/>
      <c r="DSZ290" s="192"/>
      <c r="DTA290" s="192"/>
      <c r="DTB290" s="192"/>
      <c r="DTC290" s="192"/>
      <c r="DTD290" s="192"/>
      <c r="DTE290" s="192"/>
      <c r="DTF290" s="192"/>
      <c r="DTG290" s="192"/>
      <c r="DTH290" s="192"/>
      <c r="DTI290" s="192"/>
      <c r="DTJ290" s="192"/>
      <c r="DTK290" s="192"/>
      <c r="DTL290" s="192"/>
      <c r="DTM290" s="192"/>
      <c r="DTN290" s="192"/>
      <c r="DTO290" s="192"/>
      <c r="DTP290" s="192"/>
      <c r="DTQ290" s="192"/>
      <c r="DTR290" s="192"/>
      <c r="DTS290" s="192"/>
      <c r="DTT290" s="192"/>
      <c r="DTU290" s="192"/>
      <c r="DTV290" s="192"/>
      <c r="DTW290" s="192"/>
      <c r="DTX290" s="192"/>
      <c r="DTY290" s="192"/>
      <c r="DTZ290" s="192"/>
      <c r="DUA290" s="192"/>
      <c r="DUB290" s="192"/>
      <c r="DUC290" s="192"/>
      <c r="DUD290" s="192"/>
      <c r="DUE290" s="192"/>
      <c r="DUF290" s="192"/>
      <c r="DUG290" s="192"/>
      <c r="DUH290" s="192"/>
      <c r="DUI290" s="192"/>
      <c r="DUJ290" s="192"/>
      <c r="DUK290" s="192"/>
      <c r="DUL290" s="192"/>
      <c r="DUM290" s="192"/>
      <c r="DUN290" s="192"/>
      <c r="DUO290" s="192"/>
      <c r="DUP290" s="192"/>
      <c r="DUQ290" s="192"/>
      <c r="DUR290" s="192"/>
      <c r="DUS290" s="192"/>
      <c r="DUT290" s="192"/>
      <c r="DUU290" s="192"/>
      <c r="DUV290" s="192"/>
      <c r="DUW290" s="192"/>
      <c r="DUX290" s="192"/>
      <c r="DUY290" s="192"/>
      <c r="DUZ290" s="192"/>
      <c r="DVA290" s="192"/>
      <c r="DVB290" s="192"/>
      <c r="DVC290" s="192"/>
      <c r="DVD290" s="192"/>
      <c r="DVE290" s="192"/>
      <c r="DVF290" s="192"/>
      <c r="DVG290" s="192"/>
      <c r="DVH290" s="192"/>
      <c r="DVI290" s="192"/>
      <c r="DVJ290" s="192"/>
      <c r="DVK290" s="192"/>
      <c r="DVL290" s="192"/>
      <c r="DVM290" s="192"/>
      <c r="DVN290" s="192"/>
      <c r="DVO290" s="192"/>
      <c r="DVP290" s="192"/>
      <c r="DVQ290" s="192"/>
      <c r="DVR290" s="192"/>
      <c r="DVS290" s="192"/>
      <c r="DVT290" s="192"/>
      <c r="DVU290" s="192"/>
      <c r="DVV290" s="192"/>
      <c r="DVW290" s="192"/>
      <c r="DVX290" s="192"/>
      <c r="DVY290" s="192"/>
      <c r="DVZ290" s="192"/>
      <c r="DWA290" s="192"/>
      <c r="DWB290" s="192"/>
      <c r="DWC290" s="192"/>
      <c r="DWD290" s="192"/>
      <c r="DWE290" s="192"/>
      <c r="DWF290" s="192"/>
      <c r="DWG290" s="192"/>
      <c r="DWH290" s="192"/>
      <c r="DWI290" s="192"/>
      <c r="DWJ290" s="192"/>
      <c r="DWK290" s="192"/>
      <c r="DWL290" s="192"/>
      <c r="DWM290" s="192"/>
      <c r="DWN290" s="192"/>
      <c r="DWO290" s="192"/>
      <c r="DWP290" s="192"/>
      <c r="DWQ290" s="192"/>
      <c r="DWR290" s="192"/>
      <c r="DWS290" s="192"/>
      <c r="DWT290" s="192"/>
      <c r="DWU290" s="192"/>
      <c r="DWV290" s="192"/>
      <c r="DWW290" s="192"/>
      <c r="DWX290" s="192"/>
      <c r="DWY290" s="192"/>
      <c r="DWZ290" s="192"/>
      <c r="DXA290" s="192"/>
      <c r="DXB290" s="192"/>
      <c r="DXC290" s="192"/>
      <c r="DXD290" s="192"/>
      <c r="DXE290" s="192"/>
      <c r="DXF290" s="192"/>
      <c r="DXG290" s="192"/>
      <c r="DXH290" s="192"/>
      <c r="DXI290" s="192"/>
      <c r="DXJ290" s="192"/>
      <c r="DXK290" s="192"/>
      <c r="DXL290" s="192"/>
      <c r="DXM290" s="192"/>
      <c r="DXN290" s="192"/>
      <c r="DXO290" s="192"/>
      <c r="DXP290" s="192"/>
      <c r="DXQ290" s="192"/>
      <c r="DXR290" s="192"/>
      <c r="DXS290" s="192"/>
      <c r="DXT290" s="192"/>
      <c r="DXU290" s="192"/>
      <c r="DXV290" s="192"/>
      <c r="DXW290" s="192"/>
      <c r="DXX290" s="192"/>
      <c r="DXY290" s="192"/>
      <c r="DXZ290" s="192"/>
      <c r="DYA290" s="192"/>
      <c r="DYB290" s="192"/>
      <c r="DYC290" s="192"/>
      <c r="DYD290" s="192"/>
      <c r="DYE290" s="192"/>
      <c r="DYF290" s="192"/>
      <c r="DYG290" s="192"/>
      <c r="DYH290" s="192"/>
      <c r="DYI290" s="192"/>
      <c r="DYJ290" s="192"/>
      <c r="DYK290" s="192"/>
      <c r="DYL290" s="192"/>
      <c r="DYM290" s="192"/>
      <c r="DYN290" s="192"/>
      <c r="DYO290" s="192"/>
      <c r="DYP290" s="192"/>
      <c r="DYQ290" s="192"/>
      <c r="DYR290" s="192"/>
      <c r="DYS290" s="192"/>
      <c r="DYT290" s="192"/>
      <c r="DYU290" s="192"/>
      <c r="DYV290" s="192"/>
      <c r="DYW290" s="192"/>
      <c r="DYX290" s="192"/>
      <c r="DYY290" s="192"/>
      <c r="DYZ290" s="192"/>
      <c r="DZA290" s="192"/>
      <c r="DZB290" s="192"/>
      <c r="DZC290" s="192"/>
      <c r="DZD290" s="192"/>
      <c r="DZE290" s="192"/>
      <c r="DZF290" s="192"/>
      <c r="DZG290" s="192"/>
      <c r="DZH290" s="192"/>
      <c r="DZI290" s="192"/>
      <c r="DZJ290" s="192"/>
      <c r="DZK290" s="192"/>
      <c r="DZL290" s="192"/>
      <c r="DZM290" s="192"/>
      <c r="DZN290" s="192"/>
      <c r="DZO290" s="192"/>
      <c r="DZP290" s="192"/>
      <c r="DZQ290" s="192"/>
      <c r="DZR290" s="192"/>
      <c r="DZS290" s="192"/>
      <c r="DZT290" s="192"/>
      <c r="DZU290" s="192"/>
      <c r="DZV290" s="192"/>
      <c r="DZW290" s="192"/>
      <c r="DZX290" s="192"/>
      <c r="DZY290" s="192"/>
      <c r="DZZ290" s="192"/>
      <c r="EAA290" s="192"/>
      <c r="EAB290" s="192"/>
      <c r="EAC290" s="192"/>
      <c r="EAD290" s="192"/>
      <c r="EAE290" s="192"/>
      <c r="EAF290" s="192"/>
      <c r="EAG290" s="192"/>
      <c r="EAH290" s="192"/>
      <c r="EAI290" s="192"/>
      <c r="EAJ290" s="192"/>
      <c r="EAK290" s="192"/>
      <c r="EAL290" s="192"/>
      <c r="EAM290" s="192"/>
      <c r="EAN290" s="192"/>
      <c r="EAO290" s="192"/>
      <c r="EAP290" s="192"/>
      <c r="EAQ290" s="192"/>
      <c r="EAR290" s="192"/>
      <c r="EAS290" s="192"/>
      <c r="EAT290" s="192"/>
      <c r="EAU290" s="192"/>
      <c r="EAV290" s="192"/>
      <c r="EAW290" s="192"/>
      <c r="EAX290" s="192"/>
      <c r="EAY290" s="192"/>
      <c r="EAZ290" s="192"/>
      <c r="EBA290" s="192"/>
      <c r="EBB290" s="192"/>
      <c r="EBC290" s="192"/>
      <c r="EBD290" s="192"/>
      <c r="EBE290" s="192"/>
      <c r="EBF290" s="192"/>
      <c r="EBG290" s="192"/>
      <c r="EBH290" s="192"/>
      <c r="EBI290" s="192"/>
      <c r="EBJ290" s="192"/>
      <c r="EBK290" s="192"/>
      <c r="EBL290" s="192"/>
      <c r="EBM290" s="192"/>
      <c r="EBN290" s="192"/>
      <c r="EBO290" s="192"/>
      <c r="EBP290" s="192"/>
      <c r="EBQ290" s="192"/>
      <c r="EBR290" s="192"/>
      <c r="EBS290" s="192"/>
      <c r="EBT290" s="192"/>
      <c r="EBU290" s="192"/>
      <c r="EBV290" s="192"/>
      <c r="EBW290" s="192"/>
      <c r="EBX290" s="192"/>
      <c r="EBY290" s="192"/>
      <c r="EBZ290" s="192"/>
      <c r="ECA290" s="192"/>
      <c r="ECB290" s="192"/>
      <c r="ECC290" s="192"/>
      <c r="ECD290" s="192"/>
      <c r="ECE290" s="192"/>
      <c r="ECF290" s="192"/>
      <c r="ECG290" s="192"/>
      <c r="ECH290" s="192"/>
      <c r="ECI290" s="192"/>
      <c r="ECJ290" s="192"/>
      <c r="ECK290" s="192"/>
      <c r="ECL290" s="192"/>
      <c r="ECM290" s="192"/>
      <c r="ECN290" s="192"/>
      <c r="ECO290" s="192"/>
      <c r="ECP290" s="192"/>
      <c r="ECQ290" s="192"/>
      <c r="ECR290" s="192"/>
      <c r="ECS290" s="192"/>
      <c r="ECT290" s="192"/>
      <c r="ECU290" s="192"/>
      <c r="ECV290" s="192"/>
      <c r="ECW290" s="192"/>
      <c r="ECX290" s="192"/>
      <c r="ECY290" s="192"/>
      <c r="ECZ290" s="192"/>
      <c r="EDA290" s="192"/>
      <c r="EDB290" s="192"/>
      <c r="EDC290" s="192"/>
      <c r="EDD290" s="192"/>
      <c r="EDE290" s="192"/>
      <c r="EDF290" s="192"/>
      <c r="EDG290" s="192"/>
      <c r="EDH290" s="192"/>
      <c r="EDI290" s="192"/>
      <c r="EDJ290" s="192"/>
      <c r="EDK290" s="192"/>
      <c r="EDL290" s="192"/>
      <c r="EDM290" s="192"/>
      <c r="EDN290" s="192"/>
      <c r="EDO290" s="192"/>
      <c r="EDP290" s="192"/>
      <c r="EDQ290" s="192"/>
      <c r="EDR290" s="192"/>
      <c r="EDS290" s="192"/>
      <c r="EDT290" s="192"/>
      <c r="EDU290" s="192"/>
      <c r="EDV290" s="192"/>
      <c r="EDW290" s="192"/>
      <c r="EDX290" s="192"/>
      <c r="EDY290" s="192"/>
      <c r="EDZ290" s="192"/>
      <c r="EEA290" s="192"/>
      <c r="EEB290" s="192"/>
      <c r="EEC290" s="192"/>
      <c r="EED290" s="192"/>
      <c r="EEE290" s="192"/>
      <c r="EEF290" s="192"/>
      <c r="EEG290" s="192"/>
      <c r="EEH290" s="192"/>
      <c r="EEI290" s="192"/>
      <c r="EEJ290" s="192"/>
      <c r="EEK290" s="192"/>
      <c r="EEL290" s="192"/>
      <c r="EEM290" s="192"/>
      <c r="EEN290" s="192"/>
      <c r="EEO290" s="192"/>
      <c r="EEP290" s="192"/>
      <c r="EEQ290" s="192"/>
      <c r="EER290" s="192"/>
      <c r="EES290" s="192"/>
      <c r="EET290" s="192"/>
      <c r="EEU290" s="192"/>
      <c r="EEV290" s="192"/>
      <c r="EEW290" s="192"/>
      <c r="EEX290" s="192"/>
      <c r="EEY290" s="192"/>
      <c r="EEZ290" s="192"/>
      <c r="EFA290" s="192"/>
      <c r="EFB290" s="192"/>
      <c r="EFC290" s="192"/>
      <c r="EFD290" s="192"/>
      <c r="EFE290" s="192"/>
      <c r="EFF290" s="192"/>
      <c r="EFG290" s="192"/>
      <c r="EFH290" s="192"/>
      <c r="EFI290" s="192"/>
      <c r="EFJ290" s="192"/>
      <c r="EFK290" s="192"/>
      <c r="EFL290" s="192"/>
      <c r="EFM290" s="192"/>
      <c r="EFN290" s="192"/>
      <c r="EFO290" s="192"/>
      <c r="EFP290" s="192"/>
      <c r="EFQ290" s="192"/>
      <c r="EFR290" s="192"/>
      <c r="EFS290" s="192"/>
      <c r="EFT290" s="192"/>
      <c r="EFU290" s="192"/>
      <c r="EFV290" s="192"/>
      <c r="EFW290" s="192"/>
      <c r="EFX290" s="192"/>
      <c r="EFY290" s="192"/>
      <c r="EFZ290" s="192"/>
      <c r="EGA290" s="192"/>
      <c r="EGB290" s="192"/>
      <c r="EGC290" s="192"/>
      <c r="EGD290" s="192"/>
      <c r="EGE290" s="192"/>
      <c r="EGF290" s="192"/>
      <c r="EGG290" s="192"/>
      <c r="EGH290" s="192"/>
      <c r="EGI290" s="192"/>
      <c r="EGJ290" s="192"/>
      <c r="EGK290" s="192"/>
      <c r="EGL290" s="192"/>
      <c r="EGM290" s="192"/>
      <c r="EGN290" s="192"/>
      <c r="EGO290" s="192"/>
      <c r="EGP290" s="192"/>
      <c r="EGQ290" s="192"/>
      <c r="EGR290" s="192"/>
      <c r="EGS290" s="192"/>
      <c r="EGT290" s="192"/>
      <c r="EGU290" s="192"/>
      <c r="EGV290" s="192"/>
      <c r="EGW290" s="192"/>
      <c r="EGX290" s="192"/>
      <c r="EGY290" s="192"/>
      <c r="EGZ290" s="192"/>
      <c r="EHA290" s="192"/>
      <c r="EHB290" s="192"/>
      <c r="EHC290" s="192"/>
      <c r="EHD290" s="192"/>
      <c r="EHE290" s="192"/>
      <c r="EHF290" s="192"/>
      <c r="EHG290" s="192"/>
      <c r="EHH290" s="192"/>
      <c r="EHI290" s="192"/>
      <c r="EHJ290" s="192"/>
      <c r="EHK290" s="192"/>
      <c r="EHL290" s="192"/>
      <c r="EHM290" s="192"/>
      <c r="EHN290" s="192"/>
      <c r="EHO290" s="192"/>
      <c r="EHP290" s="192"/>
      <c r="EHQ290" s="192"/>
      <c r="EHR290" s="192"/>
      <c r="EHS290" s="192"/>
      <c r="EHT290" s="192"/>
      <c r="EHU290" s="192"/>
      <c r="EHV290" s="192"/>
      <c r="EHW290" s="192"/>
      <c r="EHX290" s="192"/>
      <c r="EHY290" s="192"/>
      <c r="EHZ290" s="192"/>
      <c r="EIA290" s="192"/>
      <c r="EIB290" s="192"/>
      <c r="EIC290" s="192"/>
      <c r="EID290" s="192"/>
      <c r="EIE290" s="192"/>
      <c r="EIF290" s="192"/>
      <c r="EIG290" s="192"/>
      <c r="EIH290" s="192"/>
      <c r="EII290" s="192"/>
      <c r="EIJ290" s="192"/>
      <c r="EIK290" s="192"/>
      <c r="EIL290" s="192"/>
      <c r="EIM290" s="192"/>
      <c r="EIN290" s="192"/>
      <c r="EIO290" s="192"/>
      <c r="EIP290" s="192"/>
      <c r="EIQ290" s="192"/>
      <c r="EIR290" s="192"/>
      <c r="EIS290" s="192"/>
      <c r="EIT290" s="192"/>
      <c r="EIU290" s="192"/>
      <c r="EIV290" s="192"/>
      <c r="EIW290" s="192"/>
      <c r="EIX290" s="192"/>
      <c r="EIY290" s="192"/>
      <c r="EIZ290" s="192"/>
      <c r="EJA290" s="192"/>
      <c r="EJB290" s="192"/>
      <c r="EJC290" s="192"/>
      <c r="EJD290" s="192"/>
      <c r="EJE290" s="192"/>
      <c r="EJF290" s="192"/>
      <c r="EJG290" s="192"/>
      <c r="EJH290" s="192"/>
      <c r="EJI290" s="192"/>
      <c r="EJJ290" s="192"/>
      <c r="EJK290" s="192"/>
      <c r="EJL290" s="192"/>
      <c r="EJM290" s="192"/>
      <c r="EJN290" s="192"/>
      <c r="EJO290" s="192"/>
      <c r="EJP290" s="192"/>
      <c r="EJQ290" s="192"/>
      <c r="EJR290" s="192"/>
      <c r="EJS290" s="192"/>
      <c r="EJT290" s="192"/>
      <c r="EJU290" s="192"/>
      <c r="EJV290" s="192"/>
      <c r="EJW290" s="192"/>
      <c r="EJX290" s="192"/>
      <c r="EJY290" s="192"/>
      <c r="EJZ290" s="192"/>
      <c r="EKA290" s="192"/>
      <c r="EKB290" s="192"/>
      <c r="EKC290" s="192"/>
      <c r="EKD290" s="192"/>
      <c r="EKE290" s="192"/>
      <c r="EKF290" s="192"/>
      <c r="EKG290" s="192"/>
      <c r="EKH290" s="192"/>
      <c r="EKI290" s="192"/>
      <c r="EKJ290" s="192"/>
      <c r="EKK290" s="192"/>
      <c r="EKL290" s="192"/>
      <c r="EKM290" s="192"/>
      <c r="EKN290" s="192"/>
      <c r="EKO290" s="192"/>
      <c r="EKP290" s="192"/>
      <c r="EKQ290" s="192"/>
      <c r="EKR290" s="192"/>
      <c r="EKS290" s="192"/>
      <c r="EKT290" s="192"/>
      <c r="EKU290" s="192"/>
      <c r="EKV290" s="192"/>
      <c r="EKW290" s="192"/>
      <c r="EKX290" s="192"/>
      <c r="EKY290" s="192"/>
      <c r="EKZ290" s="192"/>
      <c r="ELA290" s="192"/>
      <c r="ELB290" s="192"/>
      <c r="ELC290" s="192"/>
      <c r="ELD290" s="192"/>
      <c r="ELE290" s="192"/>
      <c r="ELF290" s="192"/>
      <c r="ELG290" s="192"/>
      <c r="ELH290" s="192"/>
      <c r="ELI290" s="192"/>
      <c r="ELJ290" s="192"/>
      <c r="ELK290" s="192"/>
      <c r="ELL290" s="192"/>
      <c r="ELM290" s="192"/>
      <c r="ELN290" s="192"/>
      <c r="ELO290" s="192"/>
      <c r="ELP290" s="192"/>
      <c r="ELQ290" s="192"/>
      <c r="ELR290" s="192"/>
      <c r="ELS290" s="192"/>
      <c r="ELT290" s="192"/>
      <c r="ELU290" s="192"/>
      <c r="ELV290" s="192"/>
      <c r="ELW290" s="192"/>
      <c r="ELX290" s="192"/>
      <c r="ELY290" s="192"/>
      <c r="ELZ290" s="192"/>
      <c r="EMA290" s="192"/>
      <c r="EMB290" s="192"/>
      <c r="EMC290" s="192"/>
      <c r="EMD290" s="192"/>
      <c r="EME290" s="192"/>
      <c r="EMF290" s="192"/>
      <c r="EMG290" s="192"/>
      <c r="EMH290" s="192"/>
      <c r="EMI290" s="192"/>
      <c r="EMJ290" s="192"/>
      <c r="EMK290" s="192"/>
      <c r="EML290" s="192"/>
      <c r="EMM290" s="192"/>
      <c r="EMN290" s="192"/>
      <c r="EMO290" s="192"/>
      <c r="EMP290" s="192"/>
      <c r="EMQ290" s="192"/>
      <c r="EMR290" s="192"/>
      <c r="EMS290" s="192"/>
      <c r="EMT290" s="192"/>
      <c r="EMU290" s="192"/>
      <c r="EMV290" s="192"/>
      <c r="EMW290" s="192"/>
      <c r="EMX290" s="192"/>
      <c r="EMY290" s="192"/>
      <c r="EMZ290" s="192"/>
      <c r="ENA290" s="192"/>
      <c r="ENB290" s="192"/>
      <c r="ENC290" s="192"/>
      <c r="END290" s="192"/>
      <c r="ENE290" s="192"/>
      <c r="ENF290" s="192"/>
      <c r="ENG290" s="192"/>
      <c r="ENH290" s="192"/>
      <c r="ENI290" s="192"/>
      <c r="ENJ290" s="192"/>
      <c r="ENK290" s="192"/>
      <c r="ENL290" s="192"/>
      <c r="ENM290" s="192"/>
      <c r="ENN290" s="192"/>
      <c r="ENO290" s="192"/>
      <c r="ENP290" s="192"/>
      <c r="ENQ290" s="192"/>
      <c r="ENR290" s="192"/>
      <c r="ENS290" s="192"/>
      <c r="ENT290" s="192"/>
      <c r="ENU290" s="192"/>
      <c r="ENV290" s="192"/>
      <c r="ENW290" s="192"/>
      <c r="ENX290" s="192"/>
      <c r="ENY290" s="192"/>
      <c r="ENZ290" s="192"/>
      <c r="EOA290" s="192"/>
      <c r="EOB290" s="192"/>
      <c r="EOC290" s="192"/>
      <c r="EOD290" s="192"/>
      <c r="EOE290" s="192"/>
      <c r="EOF290" s="192"/>
      <c r="EOG290" s="192"/>
      <c r="EOH290" s="192"/>
      <c r="EOI290" s="192"/>
      <c r="EOJ290" s="192"/>
      <c r="EOK290" s="192"/>
      <c r="EOL290" s="192"/>
      <c r="EOM290" s="192"/>
      <c r="EON290" s="192"/>
      <c r="EOO290" s="192"/>
      <c r="EOP290" s="192"/>
      <c r="EOQ290" s="192"/>
      <c r="EOR290" s="192"/>
      <c r="EOS290" s="192"/>
      <c r="EOT290" s="192"/>
      <c r="EOU290" s="192"/>
      <c r="EOV290" s="192"/>
      <c r="EOW290" s="192"/>
      <c r="EOX290" s="192"/>
      <c r="EOY290" s="192"/>
      <c r="EOZ290" s="192"/>
      <c r="EPA290" s="192"/>
      <c r="EPB290" s="192"/>
      <c r="EPC290" s="192"/>
      <c r="EPD290" s="192"/>
      <c r="EPE290" s="192"/>
      <c r="EPF290" s="192"/>
      <c r="EPG290" s="192"/>
      <c r="EPH290" s="192"/>
      <c r="EPI290" s="192"/>
      <c r="EPJ290" s="192"/>
      <c r="EPK290" s="192"/>
      <c r="EPL290" s="192"/>
      <c r="EPM290" s="192"/>
      <c r="EPN290" s="192"/>
      <c r="EPO290" s="192"/>
      <c r="EPP290" s="192"/>
      <c r="EPQ290" s="192"/>
      <c r="EPR290" s="192"/>
      <c r="EPS290" s="192"/>
      <c r="EPT290" s="192"/>
      <c r="EPU290" s="192"/>
      <c r="EPV290" s="192"/>
      <c r="EPW290" s="192"/>
      <c r="EPX290" s="192"/>
      <c r="EPY290" s="192"/>
      <c r="EPZ290" s="192"/>
      <c r="EQA290" s="192"/>
      <c r="EQB290" s="192"/>
      <c r="EQC290" s="192"/>
      <c r="EQD290" s="192"/>
      <c r="EQE290" s="192"/>
      <c r="EQF290" s="192"/>
      <c r="EQG290" s="192"/>
      <c r="EQH290" s="192"/>
      <c r="EQI290" s="192"/>
      <c r="EQJ290" s="192"/>
      <c r="EQK290" s="192"/>
      <c r="EQL290" s="192"/>
      <c r="EQM290" s="192"/>
      <c r="EQN290" s="192"/>
      <c r="EQO290" s="192"/>
      <c r="EQP290" s="192"/>
      <c r="EQQ290" s="192"/>
      <c r="EQR290" s="192"/>
      <c r="EQS290" s="192"/>
      <c r="EQT290" s="192"/>
      <c r="EQU290" s="192"/>
      <c r="EQV290" s="192"/>
      <c r="EQW290" s="192"/>
      <c r="EQX290" s="192"/>
      <c r="EQY290" s="192"/>
      <c r="EQZ290" s="192"/>
      <c r="ERA290" s="192"/>
      <c r="ERB290" s="192"/>
      <c r="ERC290" s="192"/>
      <c r="ERD290" s="192"/>
      <c r="ERE290" s="192"/>
      <c r="ERF290" s="192"/>
      <c r="ERG290" s="192"/>
      <c r="ERH290" s="192"/>
      <c r="ERI290" s="192"/>
      <c r="ERJ290" s="192"/>
      <c r="ERK290" s="192"/>
      <c r="ERL290" s="192"/>
      <c r="ERM290" s="192"/>
      <c r="ERN290" s="192"/>
      <c r="ERO290" s="192"/>
      <c r="ERP290" s="192"/>
      <c r="ERQ290" s="192"/>
      <c r="ERR290" s="192"/>
      <c r="ERS290" s="192"/>
      <c r="ERT290" s="192"/>
      <c r="ERU290" s="192"/>
      <c r="ERV290" s="192"/>
      <c r="ERW290" s="192"/>
      <c r="ERX290" s="192"/>
      <c r="ERY290" s="192"/>
      <c r="ERZ290" s="192"/>
      <c r="ESA290" s="192"/>
      <c r="ESB290" s="192"/>
      <c r="ESC290" s="192"/>
      <c r="ESD290" s="192"/>
      <c r="ESE290" s="192"/>
      <c r="ESF290" s="192"/>
      <c r="ESG290" s="192"/>
      <c r="ESH290" s="192"/>
      <c r="ESI290" s="192"/>
      <c r="ESJ290" s="192"/>
      <c r="ESK290" s="192"/>
      <c r="ESL290" s="192"/>
      <c r="ESM290" s="192"/>
      <c r="ESN290" s="192"/>
      <c r="ESO290" s="192"/>
      <c r="ESP290" s="192"/>
      <c r="ESQ290" s="192"/>
      <c r="ESR290" s="192"/>
      <c r="ESS290" s="192"/>
      <c r="EST290" s="192"/>
      <c r="ESU290" s="192"/>
      <c r="ESV290" s="192"/>
      <c r="ESW290" s="192"/>
      <c r="ESX290" s="192"/>
      <c r="ESY290" s="192"/>
      <c r="ESZ290" s="192"/>
      <c r="ETA290" s="192"/>
      <c r="ETB290" s="192"/>
      <c r="ETC290" s="192"/>
      <c r="ETD290" s="192"/>
      <c r="ETE290" s="192"/>
      <c r="ETF290" s="192"/>
      <c r="ETG290" s="192"/>
      <c r="ETH290" s="192"/>
      <c r="ETI290" s="192"/>
      <c r="ETJ290" s="192"/>
      <c r="ETK290" s="192"/>
      <c r="ETL290" s="192"/>
      <c r="ETM290" s="192"/>
      <c r="ETN290" s="192"/>
      <c r="ETO290" s="192"/>
      <c r="ETP290" s="192"/>
      <c r="ETQ290" s="192"/>
      <c r="ETR290" s="192"/>
      <c r="ETS290" s="192"/>
      <c r="ETT290" s="192"/>
      <c r="ETU290" s="192"/>
      <c r="ETV290" s="192"/>
      <c r="ETW290" s="192"/>
      <c r="ETX290" s="192"/>
      <c r="ETY290" s="192"/>
      <c r="ETZ290" s="192"/>
      <c r="EUA290" s="192"/>
      <c r="EUB290" s="192"/>
      <c r="EUC290" s="192"/>
      <c r="EUD290" s="192"/>
      <c r="EUE290" s="192"/>
      <c r="EUF290" s="192"/>
      <c r="EUG290" s="192"/>
      <c r="EUH290" s="192"/>
      <c r="EUI290" s="192"/>
      <c r="EUJ290" s="192"/>
      <c r="EUK290" s="192"/>
      <c r="EUL290" s="192"/>
      <c r="EUM290" s="192"/>
      <c r="EUN290" s="192"/>
      <c r="EUO290" s="192"/>
      <c r="EUP290" s="192"/>
      <c r="EUQ290" s="192"/>
      <c r="EUR290" s="192"/>
      <c r="EUS290" s="192"/>
      <c r="EUT290" s="192"/>
      <c r="EUU290" s="192"/>
      <c r="EUV290" s="192"/>
      <c r="EUW290" s="192"/>
      <c r="EUX290" s="192"/>
      <c r="EUY290" s="192"/>
      <c r="EUZ290" s="192"/>
      <c r="EVA290" s="192"/>
      <c r="EVB290" s="192"/>
      <c r="EVC290" s="192"/>
      <c r="EVD290" s="192"/>
      <c r="EVE290" s="192"/>
      <c r="EVF290" s="192"/>
      <c r="EVG290" s="192"/>
      <c r="EVH290" s="192"/>
      <c r="EVI290" s="192"/>
      <c r="EVJ290" s="192"/>
      <c r="EVK290" s="192"/>
      <c r="EVL290" s="192"/>
      <c r="EVM290" s="192"/>
      <c r="EVN290" s="192"/>
      <c r="EVO290" s="192"/>
      <c r="EVP290" s="192"/>
      <c r="EVQ290" s="192"/>
      <c r="EVR290" s="192"/>
      <c r="EVS290" s="192"/>
      <c r="EVT290" s="192"/>
      <c r="EVU290" s="192"/>
      <c r="EVV290" s="192"/>
      <c r="EVW290" s="192"/>
      <c r="EVX290" s="192"/>
      <c r="EVY290" s="192"/>
      <c r="EVZ290" s="192"/>
      <c r="EWA290" s="192"/>
      <c r="EWB290" s="192"/>
      <c r="EWC290" s="192"/>
      <c r="EWD290" s="192"/>
      <c r="EWE290" s="192"/>
      <c r="EWF290" s="192"/>
      <c r="EWG290" s="192"/>
      <c r="EWH290" s="192"/>
      <c r="EWI290" s="192"/>
      <c r="EWJ290" s="192"/>
      <c r="EWK290" s="192"/>
      <c r="EWL290" s="192"/>
      <c r="EWM290" s="192"/>
      <c r="EWN290" s="192"/>
      <c r="EWO290" s="192"/>
      <c r="EWP290" s="192"/>
      <c r="EWQ290" s="192"/>
      <c r="EWR290" s="192"/>
      <c r="EWS290" s="192"/>
      <c r="EWT290" s="192"/>
      <c r="EWU290" s="192"/>
      <c r="EWV290" s="192"/>
      <c r="EWW290" s="192"/>
      <c r="EWX290" s="192"/>
      <c r="EWY290" s="192"/>
      <c r="EWZ290" s="192"/>
      <c r="EXA290" s="192"/>
      <c r="EXB290" s="192"/>
      <c r="EXC290" s="192"/>
      <c r="EXD290" s="192"/>
      <c r="EXE290" s="192"/>
      <c r="EXF290" s="192"/>
      <c r="EXG290" s="192"/>
      <c r="EXH290" s="192"/>
      <c r="EXI290" s="192"/>
      <c r="EXJ290" s="192"/>
      <c r="EXK290" s="192"/>
      <c r="EXL290" s="192"/>
      <c r="EXM290" s="192"/>
      <c r="EXN290" s="192"/>
      <c r="EXO290" s="192"/>
      <c r="EXP290" s="192"/>
      <c r="EXQ290" s="192"/>
      <c r="EXR290" s="192"/>
      <c r="EXS290" s="192"/>
      <c r="EXT290" s="192"/>
      <c r="EXU290" s="192"/>
      <c r="EXV290" s="192"/>
      <c r="EXW290" s="192"/>
      <c r="EXX290" s="192"/>
      <c r="EXY290" s="192"/>
      <c r="EXZ290" s="192"/>
      <c r="EYA290" s="192"/>
      <c r="EYB290" s="192"/>
      <c r="EYC290" s="192"/>
      <c r="EYD290" s="192"/>
      <c r="EYE290" s="192"/>
      <c r="EYF290" s="192"/>
      <c r="EYG290" s="192"/>
      <c r="EYH290" s="192"/>
      <c r="EYI290" s="192"/>
      <c r="EYJ290" s="192"/>
      <c r="EYK290" s="192"/>
      <c r="EYL290" s="192"/>
      <c r="EYM290" s="192"/>
      <c r="EYN290" s="192"/>
      <c r="EYO290" s="192"/>
      <c r="EYP290" s="192"/>
      <c r="EYQ290" s="192"/>
      <c r="EYR290" s="192"/>
      <c r="EYS290" s="192"/>
      <c r="EYT290" s="192"/>
      <c r="EYU290" s="192"/>
      <c r="EYV290" s="192"/>
      <c r="EYW290" s="192"/>
      <c r="EYX290" s="192"/>
      <c r="EYY290" s="192"/>
      <c r="EYZ290" s="192"/>
      <c r="EZA290" s="192"/>
      <c r="EZB290" s="192"/>
      <c r="EZC290" s="192"/>
      <c r="EZD290" s="192"/>
      <c r="EZE290" s="192"/>
      <c r="EZF290" s="192"/>
      <c r="EZG290" s="192"/>
      <c r="EZH290" s="192"/>
      <c r="EZI290" s="192"/>
      <c r="EZJ290" s="192"/>
      <c r="EZK290" s="192"/>
      <c r="EZL290" s="192"/>
      <c r="EZM290" s="192"/>
      <c r="EZN290" s="192"/>
      <c r="EZO290" s="192"/>
      <c r="EZP290" s="192"/>
      <c r="EZQ290" s="192"/>
      <c r="EZR290" s="192"/>
      <c r="EZS290" s="192"/>
      <c r="EZT290" s="192"/>
      <c r="EZU290" s="192"/>
      <c r="EZV290" s="192"/>
      <c r="EZW290" s="192"/>
      <c r="EZX290" s="192"/>
      <c r="EZY290" s="192"/>
      <c r="EZZ290" s="192"/>
      <c r="FAA290" s="192"/>
      <c r="FAB290" s="192"/>
      <c r="FAC290" s="192"/>
      <c r="FAD290" s="192"/>
      <c r="FAE290" s="192"/>
      <c r="FAF290" s="192"/>
      <c r="FAG290" s="192"/>
      <c r="FAH290" s="192"/>
      <c r="FAI290" s="192"/>
      <c r="FAJ290" s="192"/>
      <c r="FAK290" s="192"/>
      <c r="FAL290" s="192"/>
      <c r="FAM290" s="192"/>
      <c r="FAN290" s="192"/>
      <c r="FAO290" s="192"/>
      <c r="FAP290" s="192"/>
      <c r="FAQ290" s="192"/>
      <c r="FAR290" s="192"/>
      <c r="FAS290" s="192"/>
      <c r="FAT290" s="192"/>
      <c r="FAU290" s="192"/>
      <c r="FAV290" s="192"/>
      <c r="FAW290" s="192"/>
      <c r="FAX290" s="192"/>
      <c r="FAY290" s="192"/>
      <c r="FAZ290" s="192"/>
      <c r="FBA290" s="192"/>
      <c r="FBB290" s="192"/>
      <c r="FBC290" s="192"/>
      <c r="FBD290" s="192"/>
      <c r="FBE290" s="192"/>
      <c r="FBF290" s="192"/>
      <c r="FBG290" s="192"/>
      <c r="FBH290" s="192"/>
      <c r="FBI290" s="192"/>
      <c r="FBJ290" s="192"/>
      <c r="FBK290" s="192"/>
      <c r="FBL290" s="192"/>
      <c r="FBM290" s="192"/>
      <c r="FBN290" s="192"/>
      <c r="FBO290" s="192"/>
      <c r="FBP290" s="192"/>
      <c r="FBQ290" s="192"/>
      <c r="FBR290" s="192"/>
      <c r="FBS290" s="192"/>
      <c r="FBT290" s="192"/>
      <c r="FBU290" s="192"/>
      <c r="FBV290" s="192"/>
      <c r="FBW290" s="192"/>
      <c r="FBX290" s="192"/>
      <c r="FBY290" s="192"/>
      <c r="FBZ290" s="192"/>
      <c r="FCA290" s="192"/>
      <c r="FCB290" s="192"/>
      <c r="FCC290" s="192"/>
      <c r="FCD290" s="192"/>
      <c r="FCE290" s="192"/>
      <c r="FCF290" s="192"/>
      <c r="FCG290" s="192"/>
      <c r="FCH290" s="192"/>
      <c r="FCI290" s="192"/>
      <c r="FCJ290" s="192"/>
      <c r="FCK290" s="192"/>
      <c r="FCL290" s="192"/>
      <c r="FCM290" s="192"/>
      <c r="FCN290" s="192"/>
      <c r="FCO290" s="192"/>
      <c r="FCP290" s="192"/>
      <c r="FCQ290" s="192"/>
      <c r="FCR290" s="192"/>
      <c r="FCS290" s="192"/>
      <c r="FCT290" s="192"/>
      <c r="FCU290" s="192"/>
      <c r="FCV290" s="192"/>
      <c r="FCW290" s="192"/>
      <c r="FCX290" s="192"/>
      <c r="FCY290" s="192"/>
      <c r="FCZ290" s="192"/>
      <c r="FDA290" s="192"/>
      <c r="FDB290" s="192"/>
      <c r="FDC290" s="192"/>
      <c r="FDD290" s="192"/>
      <c r="FDE290" s="192"/>
      <c r="FDF290" s="192"/>
      <c r="FDG290" s="192"/>
      <c r="FDH290" s="192"/>
      <c r="FDI290" s="192"/>
      <c r="FDJ290" s="192"/>
      <c r="FDK290" s="192"/>
      <c r="FDL290" s="192"/>
      <c r="FDM290" s="192"/>
      <c r="FDN290" s="192"/>
      <c r="FDO290" s="192"/>
      <c r="FDP290" s="192"/>
      <c r="FDQ290" s="192"/>
      <c r="FDR290" s="192"/>
      <c r="FDS290" s="192"/>
      <c r="FDT290" s="192"/>
      <c r="FDU290" s="192"/>
      <c r="FDV290" s="192"/>
      <c r="FDW290" s="192"/>
      <c r="FDX290" s="192"/>
      <c r="FDY290" s="192"/>
      <c r="FDZ290" s="192"/>
      <c r="FEA290" s="192"/>
      <c r="FEB290" s="192"/>
      <c r="FEC290" s="192"/>
      <c r="FED290" s="192"/>
      <c r="FEE290" s="192"/>
      <c r="FEF290" s="192"/>
      <c r="FEG290" s="192"/>
      <c r="FEH290" s="192"/>
      <c r="FEI290" s="192"/>
      <c r="FEJ290" s="192"/>
      <c r="FEK290" s="192"/>
      <c r="FEL290" s="192"/>
      <c r="FEM290" s="192"/>
      <c r="FEN290" s="192"/>
      <c r="FEO290" s="192"/>
      <c r="FEP290" s="192"/>
      <c r="FEQ290" s="192"/>
      <c r="FER290" s="192"/>
      <c r="FES290" s="192"/>
      <c r="FET290" s="192"/>
      <c r="FEU290" s="192"/>
      <c r="FEV290" s="192"/>
      <c r="FEW290" s="192"/>
      <c r="FEX290" s="192"/>
      <c r="FEY290" s="192"/>
      <c r="FEZ290" s="192"/>
      <c r="FFA290" s="192"/>
      <c r="FFB290" s="192"/>
      <c r="FFC290" s="192"/>
      <c r="FFD290" s="192"/>
      <c r="FFE290" s="192"/>
      <c r="FFF290" s="192"/>
      <c r="FFG290" s="192"/>
      <c r="FFH290" s="192"/>
      <c r="FFI290" s="192"/>
      <c r="FFJ290" s="192"/>
      <c r="FFK290" s="192"/>
      <c r="FFL290" s="192"/>
      <c r="FFM290" s="192"/>
      <c r="FFN290" s="192"/>
      <c r="FFO290" s="192"/>
      <c r="FFP290" s="192"/>
      <c r="FFQ290" s="192"/>
      <c r="FFR290" s="192"/>
      <c r="FFS290" s="192"/>
      <c r="FFT290" s="192"/>
      <c r="FFU290" s="192"/>
      <c r="FFV290" s="192"/>
      <c r="FFW290" s="192"/>
      <c r="FFX290" s="192"/>
      <c r="FFY290" s="192"/>
      <c r="FFZ290" s="192"/>
      <c r="FGA290" s="192"/>
      <c r="FGB290" s="192"/>
      <c r="FGC290" s="192"/>
      <c r="FGD290" s="192"/>
      <c r="FGE290" s="192"/>
      <c r="FGF290" s="192"/>
      <c r="FGG290" s="192"/>
      <c r="FGH290" s="192"/>
      <c r="FGI290" s="192"/>
      <c r="FGJ290" s="192"/>
      <c r="FGK290" s="192"/>
      <c r="FGL290" s="192"/>
      <c r="FGM290" s="192"/>
      <c r="FGN290" s="192"/>
      <c r="FGO290" s="192"/>
      <c r="FGP290" s="192"/>
      <c r="FGQ290" s="192"/>
      <c r="FGR290" s="192"/>
      <c r="FGS290" s="192"/>
      <c r="FGT290" s="192"/>
      <c r="FGU290" s="192"/>
      <c r="FGV290" s="192"/>
      <c r="FGW290" s="192"/>
      <c r="FGX290" s="192"/>
      <c r="FGY290" s="192"/>
      <c r="FGZ290" s="192"/>
      <c r="FHA290" s="192"/>
      <c r="FHB290" s="192"/>
      <c r="FHC290" s="192"/>
      <c r="FHD290" s="192"/>
      <c r="FHE290" s="192"/>
      <c r="FHF290" s="192"/>
      <c r="FHG290" s="192"/>
      <c r="FHH290" s="192"/>
      <c r="FHI290" s="192"/>
      <c r="FHJ290" s="192"/>
      <c r="FHK290" s="192"/>
      <c r="FHL290" s="192"/>
      <c r="FHM290" s="192"/>
      <c r="FHN290" s="192"/>
      <c r="FHO290" s="192"/>
      <c r="FHP290" s="192"/>
      <c r="FHQ290" s="192"/>
      <c r="FHR290" s="192"/>
      <c r="FHS290" s="192"/>
      <c r="FHT290" s="192"/>
      <c r="FHU290" s="192"/>
      <c r="FHV290" s="192"/>
      <c r="FHW290" s="192"/>
      <c r="FHX290" s="192"/>
      <c r="FHY290" s="192"/>
      <c r="FHZ290" s="192"/>
      <c r="FIA290" s="192"/>
      <c r="FIB290" s="192"/>
      <c r="FIC290" s="192"/>
      <c r="FID290" s="192"/>
      <c r="FIE290" s="192"/>
      <c r="FIF290" s="192"/>
      <c r="FIG290" s="192"/>
      <c r="FIH290" s="192"/>
      <c r="FII290" s="192"/>
      <c r="FIJ290" s="192"/>
      <c r="FIK290" s="192"/>
      <c r="FIL290" s="192"/>
      <c r="FIM290" s="192"/>
      <c r="FIN290" s="192"/>
      <c r="FIO290" s="192"/>
      <c r="FIP290" s="192"/>
      <c r="FIQ290" s="192"/>
      <c r="FIR290" s="192"/>
      <c r="FIS290" s="192"/>
      <c r="FIT290" s="192"/>
      <c r="FIU290" s="192"/>
      <c r="FIV290" s="192"/>
      <c r="FIW290" s="192"/>
      <c r="FIX290" s="192"/>
      <c r="FIY290" s="192"/>
      <c r="FIZ290" s="192"/>
      <c r="FJA290" s="192"/>
      <c r="FJB290" s="192"/>
      <c r="FJC290" s="192"/>
      <c r="FJD290" s="192"/>
      <c r="FJE290" s="192"/>
      <c r="FJF290" s="192"/>
      <c r="FJG290" s="192"/>
      <c r="FJH290" s="192"/>
      <c r="FJI290" s="192"/>
      <c r="FJJ290" s="192"/>
      <c r="FJK290" s="192"/>
      <c r="FJL290" s="192"/>
      <c r="FJM290" s="192"/>
      <c r="FJN290" s="192"/>
      <c r="FJO290" s="192"/>
      <c r="FJP290" s="192"/>
      <c r="FJQ290" s="192"/>
      <c r="FJR290" s="192"/>
      <c r="FJS290" s="192"/>
      <c r="FJT290" s="192"/>
      <c r="FJU290" s="192"/>
      <c r="FJV290" s="192"/>
      <c r="FJW290" s="192"/>
      <c r="FJX290" s="192"/>
      <c r="FJY290" s="192"/>
      <c r="FJZ290" s="192"/>
      <c r="FKA290" s="192"/>
      <c r="FKB290" s="192"/>
      <c r="FKC290" s="192"/>
      <c r="FKD290" s="192"/>
      <c r="FKE290" s="192"/>
      <c r="FKF290" s="192"/>
      <c r="FKG290" s="192"/>
      <c r="FKH290" s="192"/>
      <c r="FKI290" s="192"/>
      <c r="FKJ290" s="192"/>
      <c r="FKK290" s="192"/>
      <c r="FKL290" s="192"/>
      <c r="FKM290" s="192"/>
      <c r="FKN290" s="192"/>
      <c r="FKO290" s="192"/>
      <c r="FKP290" s="192"/>
      <c r="FKQ290" s="192"/>
      <c r="FKR290" s="192"/>
      <c r="FKS290" s="192"/>
      <c r="FKT290" s="192"/>
      <c r="FKU290" s="192"/>
      <c r="FKV290" s="192"/>
      <c r="FKW290" s="192"/>
      <c r="FKX290" s="192"/>
      <c r="FKY290" s="192"/>
      <c r="FKZ290" s="192"/>
      <c r="FLA290" s="192"/>
      <c r="FLB290" s="192"/>
      <c r="FLC290" s="192"/>
      <c r="FLD290" s="192"/>
      <c r="FLE290" s="192"/>
      <c r="FLF290" s="192"/>
      <c r="FLG290" s="192"/>
      <c r="FLH290" s="192"/>
      <c r="FLI290" s="192"/>
      <c r="FLJ290" s="192"/>
      <c r="FLK290" s="192"/>
      <c r="FLL290" s="192"/>
      <c r="FLM290" s="192"/>
      <c r="FLN290" s="192"/>
      <c r="FLO290" s="192"/>
      <c r="FLP290" s="192"/>
      <c r="FLQ290" s="192"/>
      <c r="FLR290" s="192"/>
      <c r="FLS290" s="192"/>
      <c r="FLT290" s="192"/>
      <c r="FLU290" s="192"/>
      <c r="FLV290" s="192"/>
      <c r="FLW290" s="192"/>
      <c r="FLX290" s="192"/>
      <c r="FLY290" s="192"/>
      <c r="FLZ290" s="192"/>
      <c r="FMA290" s="192"/>
      <c r="FMB290" s="192"/>
      <c r="FMC290" s="192"/>
      <c r="FMD290" s="192"/>
      <c r="FME290" s="192"/>
      <c r="FMF290" s="192"/>
      <c r="FMG290" s="192"/>
      <c r="FMH290" s="192"/>
      <c r="FMI290" s="192"/>
      <c r="FMJ290" s="192"/>
      <c r="FMK290" s="192"/>
      <c r="FML290" s="192"/>
      <c r="FMM290" s="192"/>
      <c r="FMN290" s="192"/>
      <c r="FMO290" s="192"/>
      <c r="FMP290" s="192"/>
      <c r="FMQ290" s="192"/>
      <c r="FMR290" s="192"/>
      <c r="FMS290" s="192"/>
      <c r="FMT290" s="192"/>
      <c r="FMU290" s="192"/>
      <c r="FMV290" s="192"/>
      <c r="FMW290" s="192"/>
      <c r="FMX290" s="192"/>
      <c r="FMY290" s="192"/>
      <c r="FMZ290" s="192"/>
      <c r="FNA290" s="192"/>
      <c r="FNB290" s="192"/>
      <c r="FNC290" s="192"/>
      <c r="FND290" s="192"/>
      <c r="FNE290" s="192"/>
      <c r="FNF290" s="192"/>
      <c r="FNG290" s="192"/>
      <c r="FNH290" s="192"/>
      <c r="FNI290" s="192"/>
      <c r="FNJ290" s="192"/>
      <c r="FNK290" s="192"/>
      <c r="FNL290" s="192"/>
      <c r="FNM290" s="192"/>
      <c r="FNN290" s="192"/>
      <c r="FNO290" s="192"/>
      <c r="FNP290" s="192"/>
      <c r="FNQ290" s="192"/>
      <c r="FNR290" s="192"/>
      <c r="FNS290" s="192"/>
      <c r="FNT290" s="192"/>
      <c r="FNU290" s="192"/>
      <c r="FNV290" s="192"/>
      <c r="FNW290" s="192"/>
      <c r="FNX290" s="192"/>
      <c r="FNY290" s="192"/>
      <c r="FNZ290" s="192"/>
      <c r="FOA290" s="192"/>
      <c r="FOB290" s="192"/>
      <c r="FOC290" s="192"/>
      <c r="FOD290" s="192"/>
      <c r="FOE290" s="192"/>
      <c r="FOF290" s="192"/>
      <c r="FOG290" s="192"/>
      <c r="FOH290" s="192"/>
      <c r="FOI290" s="192"/>
      <c r="FOJ290" s="192"/>
      <c r="FOK290" s="192"/>
      <c r="FOL290" s="192"/>
      <c r="FOM290" s="192"/>
      <c r="FON290" s="192"/>
      <c r="FOO290" s="192"/>
      <c r="FOP290" s="192"/>
      <c r="FOQ290" s="192"/>
      <c r="FOR290" s="192"/>
      <c r="FOS290" s="192"/>
      <c r="FOT290" s="192"/>
      <c r="FOU290" s="192"/>
      <c r="FOV290" s="192"/>
      <c r="FOW290" s="192"/>
      <c r="FOX290" s="192"/>
      <c r="FOY290" s="192"/>
      <c r="FOZ290" s="192"/>
      <c r="FPA290" s="192"/>
      <c r="FPB290" s="192"/>
      <c r="FPC290" s="192"/>
      <c r="FPD290" s="192"/>
      <c r="FPE290" s="192"/>
      <c r="FPF290" s="192"/>
      <c r="FPG290" s="192"/>
      <c r="FPH290" s="192"/>
      <c r="FPI290" s="192"/>
      <c r="FPJ290" s="192"/>
      <c r="FPK290" s="192"/>
      <c r="FPL290" s="192"/>
      <c r="FPM290" s="192"/>
      <c r="FPN290" s="192"/>
      <c r="FPO290" s="192"/>
      <c r="FPP290" s="192"/>
      <c r="FPQ290" s="192"/>
      <c r="FPR290" s="192"/>
      <c r="FPS290" s="192"/>
      <c r="FPT290" s="192"/>
      <c r="FPU290" s="192"/>
      <c r="FPV290" s="192"/>
      <c r="FPW290" s="192"/>
      <c r="FPX290" s="192"/>
      <c r="FPY290" s="192"/>
      <c r="FPZ290" s="192"/>
      <c r="FQA290" s="192"/>
      <c r="FQB290" s="192"/>
      <c r="FQC290" s="192"/>
      <c r="FQD290" s="192"/>
      <c r="FQE290" s="192"/>
      <c r="FQF290" s="192"/>
      <c r="FQG290" s="192"/>
      <c r="FQH290" s="192"/>
      <c r="FQI290" s="192"/>
      <c r="FQJ290" s="192"/>
      <c r="FQK290" s="192"/>
      <c r="FQL290" s="192"/>
      <c r="FQM290" s="192"/>
      <c r="FQN290" s="192"/>
      <c r="FQO290" s="192"/>
      <c r="FQP290" s="192"/>
      <c r="FQQ290" s="192"/>
      <c r="FQR290" s="192"/>
      <c r="FQS290" s="192"/>
      <c r="FQT290" s="192"/>
      <c r="FQU290" s="192"/>
      <c r="FQV290" s="192"/>
      <c r="FQW290" s="192"/>
      <c r="FQX290" s="192"/>
      <c r="FQY290" s="192"/>
      <c r="FQZ290" s="192"/>
      <c r="FRA290" s="192"/>
      <c r="FRB290" s="192"/>
      <c r="FRC290" s="192"/>
      <c r="FRD290" s="192"/>
      <c r="FRE290" s="192"/>
      <c r="FRF290" s="192"/>
      <c r="FRG290" s="192"/>
      <c r="FRH290" s="192"/>
      <c r="FRI290" s="192"/>
      <c r="FRJ290" s="192"/>
      <c r="FRK290" s="192"/>
      <c r="FRL290" s="192"/>
      <c r="FRM290" s="192"/>
      <c r="FRN290" s="192"/>
      <c r="FRO290" s="192"/>
      <c r="FRP290" s="192"/>
      <c r="FRQ290" s="192"/>
      <c r="FRR290" s="192"/>
      <c r="FRS290" s="192"/>
      <c r="FRT290" s="192"/>
      <c r="FRU290" s="192"/>
      <c r="FRV290" s="192"/>
      <c r="FRW290" s="192"/>
      <c r="FRX290" s="192"/>
      <c r="FRY290" s="192"/>
      <c r="FRZ290" s="192"/>
      <c r="FSA290" s="192"/>
      <c r="FSB290" s="192"/>
      <c r="FSC290" s="192"/>
      <c r="FSD290" s="192"/>
      <c r="FSE290" s="192"/>
      <c r="FSF290" s="192"/>
      <c r="FSG290" s="192"/>
      <c r="FSH290" s="192"/>
      <c r="FSI290" s="192"/>
      <c r="FSJ290" s="192"/>
      <c r="FSK290" s="192"/>
      <c r="FSL290" s="192"/>
      <c r="FSM290" s="192"/>
      <c r="FSN290" s="192"/>
      <c r="FSO290" s="192"/>
      <c r="FSP290" s="192"/>
      <c r="FSQ290" s="192"/>
      <c r="FSR290" s="192"/>
      <c r="FSS290" s="192"/>
      <c r="FST290" s="192"/>
      <c r="FSU290" s="192"/>
      <c r="FSV290" s="192"/>
      <c r="FSW290" s="192"/>
      <c r="FSX290" s="192"/>
      <c r="FSY290" s="192"/>
      <c r="FSZ290" s="192"/>
      <c r="FTA290" s="192"/>
      <c r="FTB290" s="192"/>
      <c r="FTC290" s="192"/>
      <c r="FTD290" s="192"/>
      <c r="FTE290" s="192"/>
      <c r="FTF290" s="192"/>
      <c r="FTG290" s="192"/>
      <c r="FTH290" s="192"/>
      <c r="FTI290" s="192"/>
      <c r="FTJ290" s="192"/>
      <c r="FTK290" s="192"/>
      <c r="FTL290" s="192"/>
      <c r="FTM290" s="192"/>
      <c r="FTN290" s="192"/>
      <c r="FTO290" s="192"/>
      <c r="FTP290" s="192"/>
      <c r="FTQ290" s="192"/>
      <c r="FTR290" s="192"/>
      <c r="FTS290" s="192"/>
      <c r="FTT290" s="192"/>
      <c r="FTU290" s="192"/>
      <c r="FTV290" s="192"/>
      <c r="FTW290" s="192"/>
      <c r="FTX290" s="192"/>
      <c r="FTY290" s="192"/>
      <c r="FTZ290" s="192"/>
      <c r="FUA290" s="192"/>
      <c r="FUB290" s="192"/>
      <c r="FUC290" s="192"/>
      <c r="FUD290" s="192"/>
      <c r="FUE290" s="192"/>
      <c r="FUF290" s="192"/>
      <c r="FUG290" s="192"/>
      <c r="FUH290" s="192"/>
      <c r="FUI290" s="192"/>
      <c r="FUJ290" s="192"/>
      <c r="FUK290" s="192"/>
      <c r="FUL290" s="192"/>
      <c r="FUM290" s="192"/>
      <c r="FUN290" s="192"/>
      <c r="FUO290" s="192"/>
      <c r="FUP290" s="192"/>
      <c r="FUQ290" s="192"/>
      <c r="FUR290" s="192"/>
      <c r="FUS290" s="192"/>
      <c r="FUT290" s="192"/>
      <c r="FUU290" s="192"/>
      <c r="FUV290" s="192"/>
      <c r="FUW290" s="192"/>
      <c r="FUX290" s="192"/>
      <c r="FUY290" s="192"/>
      <c r="FUZ290" s="192"/>
      <c r="FVA290" s="192"/>
      <c r="FVB290" s="192"/>
      <c r="FVC290" s="192"/>
      <c r="FVD290" s="192"/>
      <c r="FVE290" s="192"/>
      <c r="FVF290" s="192"/>
      <c r="FVG290" s="192"/>
      <c r="FVH290" s="192"/>
      <c r="FVI290" s="192"/>
      <c r="FVJ290" s="192"/>
      <c r="FVK290" s="192"/>
      <c r="FVL290" s="192"/>
      <c r="FVM290" s="192"/>
      <c r="FVN290" s="192"/>
      <c r="FVO290" s="192"/>
      <c r="FVP290" s="192"/>
      <c r="FVQ290" s="192"/>
      <c r="FVR290" s="192"/>
      <c r="FVS290" s="192"/>
      <c r="FVT290" s="192"/>
      <c r="FVU290" s="192"/>
      <c r="FVV290" s="192"/>
      <c r="FVW290" s="192"/>
      <c r="FVX290" s="192"/>
      <c r="FVY290" s="192"/>
      <c r="FVZ290" s="192"/>
      <c r="FWA290" s="192"/>
      <c r="FWB290" s="192"/>
      <c r="FWC290" s="192"/>
      <c r="FWD290" s="192"/>
      <c r="FWE290" s="192"/>
      <c r="FWF290" s="192"/>
      <c r="FWG290" s="192"/>
      <c r="FWH290" s="192"/>
      <c r="FWI290" s="192"/>
      <c r="FWJ290" s="192"/>
      <c r="FWK290" s="192"/>
      <c r="FWL290" s="192"/>
      <c r="FWM290" s="192"/>
      <c r="FWN290" s="192"/>
      <c r="FWO290" s="192"/>
      <c r="FWP290" s="192"/>
      <c r="FWQ290" s="192"/>
      <c r="FWR290" s="192"/>
      <c r="FWS290" s="192"/>
      <c r="FWT290" s="192"/>
      <c r="FWU290" s="192"/>
      <c r="FWV290" s="192"/>
      <c r="FWW290" s="192"/>
      <c r="FWX290" s="192"/>
      <c r="FWY290" s="192"/>
      <c r="FWZ290" s="192"/>
      <c r="FXA290" s="192"/>
      <c r="FXB290" s="192"/>
      <c r="FXC290" s="192"/>
      <c r="FXD290" s="192"/>
      <c r="FXE290" s="192"/>
      <c r="FXF290" s="192"/>
      <c r="FXG290" s="192"/>
      <c r="FXH290" s="192"/>
      <c r="FXI290" s="192"/>
      <c r="FXJ290" s="192"/>
      <c r="FXK290" s="192"/>
      <c r="FXL290" s="192"/>
      <c r="FXM290" s="192"/>
      <c r="FXN290" s="192"/>
      <c r="FXO290" s="192"/>
      <c r="FXP290" s="192"/>
      <c r="FXQ290" s="192"/>
      <c r="FXR290" s="192"/>
      <c r="FXS290" s="192"/>
      <c r="FXT290" s="192"/>
      <c r="FXU290" s="192"/>
      <c r="FXV290" s="192"/>
      <c r="FXW290" s="192"/>
      <c r="FXX290" s="192"/>
      <c r="FXY290" s="192"/>
      <c r="FXZ290" s="192"/>
      <c r="FYA290" s="192"/>
      <c r="FYB290" s="192"/>
      <c r="FYC290" s="192"/>
      <c r="FYD290" s="192"/>
      <c r="FYE290" s="192"/>
      <c r="FYF290" s="192"/>
      <c r="FYG290" s="192"/>
      <c r="FYH290" s="192"/>
      <c r="FYI290" s="192"/>
      <c r="FYJ290" s="192"/>
      <c r="FYK290" s="192"/>
      <c r="FYL290" s="192"/>
      <c r="FYM290" s="192"/>
      <c r="FYN290" s="192"/>
      <c r="FYO290" s="192"/>
      <c r="FYP290" s="192"/>
      <c r="FYQ290" s="192"/>
      <c r="FYR290" s="192"/>
      <c r="FYS290" s="192"/>
      <c r="FYT290" s="192"/>
      <c r="FYU290" s="192"/>
      <c r="FYV290" s="192"/>
      <c r="FYW290" s="192"/>
      <c r="FYX290" s="192"/>
      <c r="FYY290" s="192"/>
      <c r="FYZ290" s="192"/>
      <c r="FZA290" s="192"/>
      <c r="FZB290" s="192"/>
      <c r="FZC290" s="192"/>
      <c r="FZD290" s="192"/>
      <c r="FZE290" s="192"/>
      <c r="FZF290" s="192"/>
      <c r="FZG290" s="192"/>
      <c r="FZH290" s="192"/>
      <c r="FZI290" s="192"/>
      <c r="FZJ290" s="192"/>
      <c r="FZK290" s="192"/>
      <c r="FZL290" s="192"/>
      <c r="FZM290" s="192"/>
      <c r="FZN290" s="192"/>
      <c r="FZO290" s="192"/>
      <c r="FZP290" s="192"/>
      <c r="FZQ290" s="192"/>
      <c r="FZR290" s="192"/>
      <c r="FZS290" s="192"/>
      <c r="FZT290" s="192"/>
      <c r="FZU290" s="192"/>
      <c r="FZV290" s="192"/>
      <c r="FZW290" s="192"/>
      <c r="FZX290" s="192"/>
      <c r="FZY290" s="192"/>
      <c r="FZZ290" s="192"/>
      <c r="GAA290" s="192"/>
      <c r="GAB290" s="192"/>
      <c r="GAC290" s="192"/>
      <c r="GAD290" s="192"/>
      <c r="GAE290" s="192"/>
      <c r="GAF290" s="192"/>
      <c r="GAG290" s="192"/>
      <c r="GAH290" s="192"/>
      <c r="GAI290" s="192"/>
      <c r="GAJ290" s="192"/>
      <c r="GAK290" s="192"/>
      <c r="GAL290" s="192"/>
      <c r="GAM290" s="192"/>
      <c r="GAN290" s="192"/>
      <c r="GAO290" s="192"/>
      <c r="GAP290" s="192"/>
      <c r="GAQ290" s="192"/>
      <c r="GAR290" s="192"/>
      <c r="GAS290" s="192"/>
      <c r="GAT290" s="192"/>
      <c r="GAU290" s="192"/>
      <c r="GAV290" s="192"/>
      <c r="GAW290" s="192"/>
      <c r="GAX290" s="192"/>
      <c r="GAY290" s="192"/>
      <c r="GAZ290" s="192"/>
      <c r="GBA290" s="192"/>
      <c r="GBB290" s="192"/>
      <c r="GBC290" s="192"/>
      <c r="GBD290" s="192"/>
      <c r="GBE290" s="192"/>
      <c r="GBF290" s="192"/>
      <c r="GBG290" s="192"/>
      <c r="GBH290" s="192"/>
      <c r="GBI290" s="192"/>
      <c r="GBJ290" s="192"/>
      <c r="GBK290" s="192"/>
      <c r="GBL290" s="192"/>
      <c r="GBM290" s="192"/>
      <c r="GBN290" s="192"/>
      <c r="GBO290" s="192"/>
      <c r="GBP290" s="192"/>
      <c r="GBQ290" s="192"/>
      <c r="GBR290" s="192"/>
      <c r="GBS290" s="192"/>
      <c r="GBT290" s="192"/>
      <c r="GBU290" s="192"/>
      <c r="GBV290" s="192"/>
      <c r="GBW290" s="192"/>
      <c r="GBX290" s="192"/>
      <c r="GBY290" s="192"/>
      <c r="GBZ290" s="192"/>
      <c r="GCA290" s="192"/>
      <c r="GCB290" s="192"/>
      <c r="GCC290" s="192"/>
      <c r="GCD290" s="192"/>
      <c r="GCE290" s="192"/>
      <c r="GCF290" s="192"/>
      <c r="GCG290" s="192"/>
      <c r="GCH290" s="192"/>
      <c r="GCI290" s="192"/>
      <c r="GCJ290" s="192"/>
      <c r="GCK290" s="192"/>
      <c r="GCL290" s="192"/>
      <c r="GCM290" s="192"/>
      <c r="GCN290" s="192"/>
      <c r="GCO290" s="192"/>
      <c r="GCP290" s="192"/>
      <c r="GCQ290" s="192"/>
      <c r="GCR290" s="192"/>
      <c r="GCS290" s="192"/>
      <c r="GCT290" s="192"/>
      <c r="GCU290" s="192"/>
      <c r="GCV290" s="192"/>
      <c r="GCW290" s="192"/>
      <c r="GCX290" s="192"/>
      <c r="GCY290" s="192"/>
      <c r="GCZ290" s="192"/>
      <c r="GDA290" s="192"/>
      <c r="GDB290" s="192"/>
      <c r="GDC290" s="192"/>
      <c r="GDD290" s="192"/>
      <c r="GDE290" s="192"/>
      <c r="GDF290" s="192"/>
      <c r="GDG290" s="192"/>
      <c r="GDH290" s="192"/>
      <c r="GDI290" s="192"/>
      <c r="GDJ290" s="192"/>
      <c r="GDK290" s="192"/>
      <c r="GDL290" s="192"/>
      <c r="GDM290" s="192"/>
      <c r="GDN290" s="192"/>
      <c r="GDO290" s="192"/>
      <c r="GDP290" s="192"/>
      <c r="GDQ290" s="192"/>
      <c r="GDR290" s="192"/>
      <c r="GDS290" s="192"/>
      <c r="GDT290" s="192"/>
      <c r="GDU290" s="192"/>
      <c r="GDV290" s="192"/>
      <c r="GDW290" s="192"/>
      <c r="GDX290" s="192"/>
      <c r="GDY290" s="192"/>
      <c r="GDZ290" s="192"/>
      <c r="GEA290" s="192"/>
      <c r="GEB290" s="192"/>
      <c r="GEC290" s="192"/>
      <c r="GED290" s="192"/>
      <c r="GEE290" s="192"/>
      <c r="GEF290" s="192"/>
      <c r="GEG290" s="192"/>
      <c r="GEH290" s="192"/>
      <c r="GEI290" s="192"/>
      <c r="GEJ290" s="192"/>
      <c r="GEK290" s="192"/>
      <c r="GEL290" s="192"/>
      <c r="GEM290" s="192"/>
      <c r="GEN290" s="192"/>
      <c r="GEO290" s="192"/>
      <c r="GEP290" s="192"/>
      <c r="GEQ290" s="192"/>
      <c r="GER290" s="192"/>
      <c r="GES290" s="192"/>
      <c r="GET290" s="192"/>
      <c r="GEU290" s="192"/>
      <c r="GEV290" s="192"/>
      <c r="GEW290" s="192"/>
      <c r="GEX290" s="192"/>
      <c r="GEY290" s="192"/>
      <c r="GEZ290" s="192"/>
      <c r="GFA290" s="192"/>
      <c r="GFB290" s="192"/>
      <c r="GFC290" s="192"/>
      <c r="GFD290" s="192"/>
      <c r="GFE290" s="192"/>
      <c r="GFF290" s="192"/>
      <c r="GFG290" s="192"/>
      <c r="GFH290" s="192"/>
      <c r="GFI290" s="192"/>
      <c r="GFJ290" s="192"/>
      <c r="GFK290" s="192"/>
      <c r="GFL290" s="192"/>
      <c r="GFM290" s="192"/>
      <c r="GFN290" s="192"/>
      <c r="GFO290" s="192"/>
      <c r="GFP290" s="192"/>
      <c r="GFQ290" s="192"/>
      <c r="GFR290" s="192"/>
      <c r="GFS290" s="192"/>
      <c r="GFT290" s="192"/>
      <c r="GFU290" s="192"/>
      <c r="GFV290" s="192"/>
      <c r="GFW290" s="192"/>
      <c r="GFX290" s="192"/>
      <c r="GFY290" s="192"/>
      <c r="GFZ290" s="192"/>
      <c r="GGA290" s="192"/>
      <c r="GGB290" s="192"/>
      <c r="GGC290" s="192"/>
      <c r="GGD290" s="192"/>
      <c r="GGE290" s="192"/>
      <c r="GGF290" s="192"/>
      <c r="GGG290" s="192"/>
      <c r="GGH290" s="192"/>
      <c r="GGI290" s="192"/>
      <c r="GGJ290" s="192"/>
      <c r="GGK290" s="192"/>
      <c r="GGL290" s="192"/>
      <c r="GGM290" s="192"/>
      <c r="GGN290" s="192"/>
      <c r="GGO290" s="192"/>
      <c r="GGP290" s="192"/>
      <c r="GGQ290" s="192"/>
      <c r="GGR290" s="192"/>
      <c r="GGS290" s="192"/>
      <c r="GGT290" s="192"/>
      <c r="GGU290" s="192"/>
      <c r="GGV290" s="192"/>
      <c r="GGW290" s="192"/>
      <c r="GGX290" s="192"/>
      <c r="GGY290" s="192"/>
      <c r="GGZ290" s="192"/>
      <c r="GHA290" s="192"/>
      <c r="GHB290" s="192"/>
      <c r="GHC290" s="192"/>
      <c r="GHD290" s="192"/>
      <c r="GHE290" s="192"/>
      <c r="GHF290" s="192"/>
      <c r="GHG290" s="192"/>
      <c r="GHH290" s="192"/>
      <c r="GHI290" s="192"/>
      <c r="GHJ290" s="192"/>
      <c r="GHK290" s="192"/>
      <c r="GHL290" s="192"/>
      <c r="GHM290" s="192"/>
      <c r="GHN290" s="192"/>
      <c r="GHO290" s="192"/>
      <c r="GHP290" s="192"/>
      <c r="GHQ290" s="192"/>
      <c r="GHR290" s="192"/>
      <c r="GHS290" s="192"/>
      <c r="GHT290" s="192"/>
      <c r="GHU290" s="192"/>
      <c r="GHV290" s="192"/>
      <c r="GHW290" s="192"/>
      <c r="GHX290" s="192"/>
      <c r="GHY290" s="192"/>
      <c r="GHZ290" s="192"/>
      <c r="GIA290" s="192"/>
      <c r="GIB290" s="192"/>
      <c r="GIC290" s="192"/>
      <c r="GID290" s="192"/>
      <c r="GIE290" s="192"/>
      <c r="GIF290" s="192"/>
      <c r="GIG290" s="192"/>
      <c r="GIH290" s="192"/>
      <c r="GII290" s="192"/>
      <c r="GIJ290" s="192"/>
      <c r="GIK290" s="192"/>
      <c r="GIL290" s="192"/>
      <c r="GIM290" s="192"/>
      <c r="GIN290" s="192"/>
      <c r="GIO290" s="192"/>
      <c r="GIP290" s="192"/>
      <c r="GIQ290" s="192"/>
      <c r="GIR290" s="192"/>
      <c r="GIS290" s="192"/>
      <c r="GIT290" s="192"/>
      <c r="GIU290" s="192"/>
      <c r="GIV290" s="192"/>
      <c r="GIW290" s="192"/>
      <c r="GIX290" s="192"/>
      <c r="GIY290" s="192"/>
      <c r="GIZ290" s="192"/>
      <c r="GJA290" s="192"/>
      <c r="GJB290" s="192"/>
      <c r="GJC290" s="192"/>
      <c r="GJD290" s="192"/>
      <c r="GJE290" s="192"/>
      <c r="GJF290" s="192"/>
      <c r="GJG290" s="192"/>
      <c r="GJH290" s="192"/>
      <c r="GJI290" s="192"/>
      <c r="GJJ290" s="192"/>
      <c r="GJK290" s="192"/>
      <c r="GJL290" s="192"/>
      <c r="GJM290" s="192"/>
      <c r="GJN290" s="192"/>
      <c r="GJO290" s="192"/>
      <c r="GJP290" s="192"/>
      <c r="GJQ290" s="192"/>
      <c r="GJR290" s="192"/>
      <c r="GJS290" s="192"/>
      <c r="GJT290" s="192"/>
      <c r="GJU290" s="192"/>
      <c r="GJV290" s="192"/>
      <c r="GJW290" s="192"/>
      <c r="GJX290" s="192"/>
      <c r="GJY290" s="192"/>
      <c r="GJZ290" s="192"/>
      <c r="GKA290" s="192"/>
      <c r="GKB290" s="192"/>
      <c r="GKC290" s="192"/>
      <c r="GKD290" s="192"/>
      <c r="GKE290" s="192"/>
      <c r="GKF290" s="192"/>
      <c r="GKG290" s="192"/>
      <c r="GKH290" s="192"/>
      <c r="GKI290" s="192"/>
      <c r="GKJ290" s="192"/>
      <c r="GKK290" s="192"/>
      <c r="GKL290" s="192"/>
      <c r="GKM290" s="192"/>
      <c r="GKN290" s="192"/>
      <c r="GKO290" s="192"/>
      <c r="GKP290" s="192"/>
      <c r="GKQ290" s="192"/>
      <c r="GKR290" s="192"/>
      <c r="GKS290" s="192"/>
      <c r="GKT290" s="192"/>
      <c r="GKU290" s="192"/>
      <c r="GKV290" s="192"/>
      <c r="GKW290" s="192"/>
      <c r="GKX290" s="192"/>
      <c r="GKY290" s="192"/>
      <c r="GKZ290" s="192"/>
      <c r="GLA290" s="192"/>
      <c r="GLB290" s="192"/>
      <c r="GLC290" s="192"/>
      <c r="GLD290" s="192"/>
      <c r="GLE290" s="192"/>
      <c r="GLF290" s="192"/>
      <c r="GLG290" s="192"/>
      <c r="GLH290" s="192"/>
      <c r="GLI290" s="192"/>
      <c r="GLJ290" s="192"/>
      <c r="GLK290" s="192"/>
      <c r="GLL290" s="192"/>
      <c r="GLM290" s="192"/>
      <c r="GLN290" s="192"/>
      <c r="GLO290" s="192"/>
      <c r="GLP290" s="192"/>
      <c r="GLQ290" s="192"/>
      <c r="GLR290" s="192"/>
      <c r="GLS290" s="192"/>
      <c r="GLT290" s="192"/>
      <c r="GLU290" s="192"/>
      <c r="GLV290" s="192"/>
      <c r="GLW290" s="192"/>
      <c r="GLX290" s="192"/>
      <c r="GLY290" s="192"/>
      <c r="GLZ290" s="192"/>
      <c r="GMA290" s="192"/>
      <c r="GMB290" s="192"/>
      <c r="GMC290" s="192"/>
      <c r="GMD290" s="192"/>
      <c r="GME290" s="192"/>
      <c r="GMF290" s="192"/>
      <c r="GMG290" s="192"/>
      <c r="GMH290" s="192"/>
      <c r="GMI290" s="192"/>
      <c r="GMJ290" s="192"/>
      <c r="GMK290" s="192"/>
      <c r="GML290" s="192"/>
      <c r="GMM290" s="192"/>
      <c r="GMN290" s="192"/>
      <c r="GMO290" s="192"/>
      <c r="GMP290" s="192"/>
      <c r="GMQ290" s="192"/>
      <c r="GMR290" s="192"/>
      <c r="GMS290" s="192"/>
      <c r="GMT290" s="192"/>
      <c r="GMU290" s="192"/>
      <c r="GMV290" s="192"/>
      <c r="GMW290" s="192"/>
      <c r="GMX290" s="192"/>
      <c r="GMY290" s="192"/>
      <c r="GMZ290" s="192"/>
      <c r="GNA290" s="192"/>
      <c r="GNB290" s="192"/>
      <c r="GNC290" s="192"/>
      <c r="GND290" s="192"/>
      <c r="GNE290" s="192"/>
      <c r="GNF290" s="192"/>
      <c r="GNG290" s="192"/>
      <c r="GNH290" s="192"/>
      <c r="GNI290" s="192"/>
      <c r="GNJ290" s="192"/>
      <c r="GNK290" s="192"/>
      <c r="GNL290" s="192"/>
      <c r="GNM290" s="192"/>
      <c r="GNN290" s="192"/>
      <c r="GNO290" s="192"/>
      <c r="GNP290" s="192"/>
      <c r="GNQ290" s="192"/>
      <c r="GNR290" s="192"/>
      <c r="GNS290" s="192"/>
      <c r="GNT290" s="192"/>
      <c r="GNU290" s="192"/>
      <c r="GNV290" s="192"/>
      <c r="GNW290" s="192"/>
      <c r="GNX290" s="192"/>
      <c r="GNY290" s="192"/>
      <c r="GNZ290" s="192"/>
      <c r="GOA290" s="192"/>
      <c r="GOB290" s="192"/>
      <c r="GOC290" s="192"/>
      <c r="GOD290" s="192"/>
      <c r="GOE290" s="192"/>
      <c r="GOF290" s="192"/>
      <c r="GOG290" s="192"/>
      <c r="GOH290" s="192"/>
      <c r="GOI290" s="192"/>
      <c r="GOJ290" s="192"/>
      <c r="GOK290" s="192"/>
      <c r="GOL290" s="192"/>
      <c r="GOM290" s="192"/>
      <c r="GON290" s="192"/>
      <c r="GOO290" s="192"/>
      <c r="GOP290" s="192"/>
      <c r="GOQ290" s="192"/>
      <c r="GOR290" s="192"/>
      <c r="GOS290" s="192"/>
      <c r="GOT290" s="192"/>
      <c r="GOU290" s="192"/>
      <c r="GOV290" s="192"/>
      <c r="GOW290" s="192"/>
      <c r="GOX290" s="192"/>
      <c r="GOY290" s="192"/>
      <c r="GOZ290" s="192"/>
      <c r="GPA290" s="192"/>
      <c r="GPB290" s="192"/>
      <c r="GPC290" s="192"/>
      <c r="GPD290" s="192"/>
      <c r="GPE290" s="192"/>
      <c r="GPF290" s="192"/>
      <c r="GPG290" s="192"/>
      <c r="GPH290" s="192"/>
      <c r="GPI290" s="192"/>
      <c r="GPJ290" s="192"/>
      <c r="GPK290" s="192"/>
      <c r="GPL290" s="192"/>
      <c r="GPM290" s="192"/>
      <c r="GPN290" s="192"/>
      <c r="GPO290" s="192"/>
      <c r="GPP290" s="192"/>
      <c r="GPQ290" s="192"/>
      <c r="GPR290" s="192"/>
      <c r="GPS290" s="192"/>
      <c r="GPT290" s="192"/>
      <c r="GPU290" s="192"/>
      <c r="GPV290" s="192"/>
      <c r="GPW290" s="192"/>
      <c r="GPX290" s="192"/>
      <c r="GPY290" s="192"/>
      <c r="GPZ290" s="192"/>
      <c r="GQA290" s="192"/>
      <c r="GQB290" s="192"/>
      <c r="GQC290" s="192"/>
      <c r="GQD290" s="192"/>
      <c r="GQE290" s="192"/>
      <c r="GQF290" s="192"/>
      <c r="GQG290" s="192"/>
      <c r="GQH290" s="192"/>
      <c r="GQI290" s="192"/>
      <c r="GQJ290" s="192"/>
      <c r="GQK290" s="192"/>
      <c r="GQL290" s="192"/>
      <c r="GQM290" s="192"/>
      <c r="GQN290" s="192"/>
      <c r="GQO290" s="192"/>
      <c r="GQP290" s="192"/>
      <c r="GQQ290" s="192"/>
      <c r="GQR290" s="192"/>
      <c r="GQS290" s="192"/>
      <c r="GQT290" s="192"/>
      <c r="GQU290" s="192"/>
      <c r="GQV290" s="192"/>
      <c r="GQW290" s="192"/>
      <c r="GQX290" s="192"/>
      <c r="GQY290" s="192"/>
      <c r="GQZ290" s="192"/>
      <c r="GRA290" s="192"/>
      <c r="GRB290" s="192"/>
      <c r="GRC290" s="192"/>
      <c r="GRD290" s="192"/>
      <c r="GRE290" s="192"/>
      <c r="GRF290" s="192"/>
      <c r="GRG290" s="192"/>
      <c r="GRH290" s="192"/>
      <c r="GRI290" s="192"/>
      <c r="GRJ290" s="192"/>
      <c r="GRK290" s="192"/>
      <c r="GRL290" s="192"/>
      <c r="GRM290" s="192"/>
      <c r="GRN290" s="192"/>
      <c r="GRO290" s="192"/>
      <c r="GRP290" s="192"/>
      <c r="GRQ290" s="192"/>
      <c r="GRR290" s="192"/>
      <c r="GRS290" s="192"/>
      <c r="GRT290" s="192"/>
      <c r="GRU290" s="192"/>
      <c r="GRV290" s="192"/>
      <c r="GRW290" s="192"/>
      <c r="GRX290" s="192"/>
      <c r="GRY290" s="192"/>
      <c r="GRZ290" s="192"/>
      <c r="GSA290" s="192"/>
      <c r="GSB290" s="192"/>
      <c r="GSC290" s="192"/>
      <c r="GSD290" s="192"/>
      <c r="GSE290" s="192"/>
      <c r="GSF290" s="192"/>
      <c r="GSG290" s="192"/>
      <c r="GSH290" s="192"/>
      <c r="GSI290" s="192"/>
      <c r="GSJ290" s="192"/>
      <c r="GSK290" s="192"/>
      <c r="GSL290" s="192"/>
      <c r="GSM290" s="192"/>
      <c r="GSN290" s="192"/>
      <c r="GSO290" s="192"/>
      <c r="GSP290" s="192"/>
      <c r="GSQ290" s="192"/>
      <c r="GSR290" s="192"/>
      <c r="GSS290" s="192"/>
      <c r="GST290" s="192"/>
      <c r="GSU290" s="192"/>
      <c r="GSV290" s="192"/>
      <c r="GSW290" s="192"/>
      <c r="GSX290" s="192"/>
      <c r="GSY290" s="192"/>
      <c r="GSZ290" s="192"/>
      <c r="GTA290" s="192"/>
      <c r="GTB290" s="192"/>
      <c r="GTC290" s="192"/>
      <c r="GTD290" s="192"/>
      <c r="GTE290" s="192"/>
      <c r="GTF290" s="192"/>
      <c r="GTG290" s="192"/>
      <c r="GTH290" s="192"/>
      <c r="GTI290" s="192"/>
      <c r="GTJ290" s="192"/>
      <c r="GTK290" s="192"/>
      <c r="GTL290" s="192"/>
      <c r="GTM290" s="192"/>
      <c r="GTN290" s="192"/>
      <c r="GTO290" s="192"/>
      <c r="GTP290" s="192"/>
      <c r="GTQ290" s="192"/>
      <c r="GTR290" s="192"/>
      <c r="GTS290" s="192"/>
      <c r="GTT290" s="192"/>
      <c r="GTU290" s="192"/>
      <c r="GTV290" s="192"/>
      <c r="GTW290" s="192"/>
      <c r="GTX290" s="192"/>
      <c r="GTY290" s="192"/>
      <c r="GTZ290" s="192"/>
      <c r="GUA290" s="192"/>
      <c r="GUB290" s="192"/>
      <c r="GUC290" s="192"/>
      <c r="GUD290" s="192"/>
      <c r="GUE290" s="192"/>
      <c r="GUF290" s="192"/>
      <c r="GUG290" s="192"/>
      <c r="GUH290" s="192"/>
      <c r="GUI290" s="192"/>
      <c r="GUJ290" s="192"/>
      <c r="GUK290" s="192"/>
      <c r="GUL290" s="192"/>
      <c r="GUM290" s="192"/>
      <c r="GUN290" s="192"/>
      <c r="GUO290" s="192"/>
      <c r="GUP290" s="192"/>
      <c r="GUQ290" s="192"/>
      <c r="GUR290" s="192"/>
      <c r="GUS290" s="192"/>
      <c r="GUT290" s="192"/>
      <c r="GUU290" s="192"/>
      <c r="GUV290" s="192"/>
      <c r="GUW290" s="192"/>
      <c r="GUX290" s="192"/>
      <c r="GUY290" s="192"/>
      <c r="GUZ290" s="192"/>
      <c r="GVA290" s="192"/>
      <c r="GVB290" s="192"/>
      <c r="GVC290" s="192"/>
      <c r="GVD290" s="192"/>
      <c r="GVE290" s="192"/>
      <c r="GVF290" s="192"/>
      <c r="GVG290" s="192"/>
      <c r="GVH290" s="192"/>
      <c r="GVI290" s="192"/>
      <c r="GVJ290" s="192"/>
      <c r="GVK290" s="192"/>
      <c r="GVL290" s="192"/>
      <c r="GVM290" s="192"/>
      <c r="GVN290" s="192"/>
      <c r="GVO290" s="192"/>
      <c r="GVP290" s="192"/>
      <c r="GVQ290" s="192"/>
      <c r="GVR290" s="192"/>
      <c r="GVS290" s="192"/>
      <c r="GVT290" s="192"/>
      <c r="GVU290" s="192"/>
      <c r="GVV290" s="192"/>
      <c r="GVW290" s="192"/>
      <c r="GVX290" s="192"/>
      <c r="GVY290" s="192"/>
      <c r="GVZ290" s="192"/>
      <c r="GWA290" s="192"/>
      <c r="GWB290" s="192"/>
      <c r="GWC290" s="192"/>
      <c r="GWD290" s="192"/>
      <c r="GWE290" s="192"/>
      <c r="GWF290" s="192"/>
      <c r="GWG290" s="192"/>
      <c r="GWH290" s="192"/>
      <c r="GWI290" s="192"/>
      <c r="GWJ290" s="192"/>
      <c r="GWK290" s="192"/>
      <c r="GWL290" s="192"/>
      <c r="GWM290" s="192"/>
      <c r="GWN290" s="192"/>
      <c r="GWO290" s="192"/>
      <c r="GWP290" s="192"/>
      <c r="GWQ290" s="192"/>
      <c r="GWR290" s="192"/>
      <c r="GWS290" s="192"/>
      <c r="GWT290" s="192"/>
      <c r="GWU290" s="192"/>
      <c r="GWV290" s="192"/>
      <c r="GWW290" s="192"/>
      <c r="GWX290" s="192"/>
      <c r="GWY290" s="192"/>
      <c r="GWZ290" s="192"/>
      <c r="GXA290" s="192"/>
      <c r="GXB290" s="192"/>
      <c r="GXC290" s="192"/>
      <c r="GXD290" s="192"/>
      <c r="GXE290" s="192"/>
      <c r="GXF290" s="192"/>
      <c r="GXG290" s="192"/>
      <c r="GXH290" s="192"/>
      <c r="GXI290" s="192"/>
      <c r="GXJ290" s="192"/>
      <c r="GXK290" s="192"/>
      <c r="GXL290" s="192"/>
      <c r="GXM290" s="192"/>
      <c r="GXN290" s="192"/>
      <c r="GXO290" s="192"/>
      <c r="GXP290" s="192"/>
      <c r="GXQ290" s="192"/>
      <c r="GXR290" s="192"/>
      <c r="GXS290" s="192"/>
      <c r="GXT290" s="192"/>
      <c r="GXU290" s="192"/>
      <c r="GXV290" s="192"/>
      <c r="GXW290" s="192"/>
      <c r="GXX290" s="192"/>
      <c r="GXY290" s="192"/>
      <c r="GXZ290" s="192"/>
      <c r="GYA290" s="192"/>
      <c r="GYB290" s="192"/>
      <c r="GYC290" s="192"/>
      <c r="GYD290" s="192"/>
      <c r="GYE290" s="192"/>
      <c r="GYF290" s="192"/>
      <c r="GYG290" s="192"/>
      <c r="GYH290" s="192"/>
      <c r="GYI290" s="192"/>
      <c r="GYJ290" s="192"/>
      <c r="GYK290" s="192"/>
      <c r="GYL290" s="192"/>
      <c r="GYM290" s="192"/>
      <c r="GYN290" s="192"/>
      <c r="GYO290" s="192"/>
      <c r="GYP290" s="192"/>
      <c r="GYQ290" s="192"/>
      <c r="GYR290" s="192"/>
      <c r="GYS290" s="192"/>
      <c r="GYT290" s="192"/>
      <c r="GYU290" s="192"/>
      <c r="GYV290" s="192"/>
      <c r="GYW290" s="192"/>
      <c r="GYX290" s="192"/>
      <c r="GYY290" s="192"/>
      <c r="GYZ290" s="192"/>
      <c r="GZA290" s="192"/>
      <c r="GZB290" s="192"/>
      <c r="GZC290" s="192"/>
      <c r="GZD290" s="192"/>
      <c r="GZE290" s="192"/>
      <c r="GZF290" s="192"/>
      <c r="GZG290" s="192"/>
      <c r="GZH290" s="192"/>
      <c r="GZI290" s="192"/>
      <c r="GZJ290" s="192"/>
      <c r="GZK290" s="192"/>
      <c r="GZL290" s="192"/>
      <c r="GZM290" s="192"/>
      <c r="GZN290" s="192"/>
      <c r="GZO290" s="192"/>
      <c r="GZP290" s="192"/>
      <c r="GZQ290" s="192"/>
      <c r="GZR290" s="192"/>
      <c r="GZS290" s="192"/>
      <c r="GZT290" s="192"/>
      <c r="GZU290" s="192"/>
      <c r="GZV290" s="192"/>
      <c r="GZW290" s="192"/>
      <c r="GZX290" s="192"/>
      <c r="GZY290" s="192"/>
      <c r="GZZ290" s="192"/>
      <c r="HAA290" s="192"/>
      <c r="HAB290" s="192"/>
      <c r="HAC290" s="192"/>
      <c r="HAD290" s="192"/>
      <c r="HAE290" s="192"/>
      <c r="HAF290" s="192"/>
      <c r="HAG290" s="192"/>
      <c r="HAH290" s="192"/>
      <c r="HAI290" s="192"/>
      <c r="HAJ290" s="192"/>
      <c r="HAK290" s="192"/>
      <c r="HAL290" s="192"/>
      <c r="HAM290" s="192"/>
      <c r="HAN290" s="192"/>
      <c r="HAO290" s="192"/>
      <c r="HAP290" s="192"/>
      <c r="HAQ290" s="192"/>
      <c r="HAR290" s="192"/>
      <c r="HAS290" s="192"/>
      <c r="HAT290" s="192"/>
      <c r="HAU290" s="192"/>
      <c r="HAV290" s="192"/>
      <c r="HAW290" s="192"/>
      <c r="HAX290" s="192"/>
      <c r="HAY290" s="192"/>
      <c r="HAZ290" s="192"/>
      <c r="HBA290" s="192"/>
      <c r="HBB290" s="192"/>
      <c r="HBC290" s="192"/>
      <c r="HBD290" s="192"/>
      <c r="HBE290" s="192"/>
      <c r="HBF290" s="192"/>
      <c r="HBG290" s="192"/>
      <c r="HBH290" s="192"/>
      <c r="HBI290" s="192"/>
      <c r="HBJ290" s="192"/>
      <c r="HBK290" s="192"/>
      <c r="HBL290" s="192"/>
      <c r="HBM290" s="192"/>
      <c r="HBN290" s="192"/>
      <c r="HBO290" s="192"/>
      <c r="HBP290" s="192"/>
      <c r="HBQ290" s="192"/>
      <c r="HBR290" s="192"/>
      <c r="HBS290" s="192"/>
      <c r="HBT290" s="192"/>
      <c r="HBU290" s="192"/>
      <c r="HBV290" s="192"/>
      <c r="HBW290" s="192"/>
      <c r="HBX290" s="192"/>
      <c r="HBY290" s="192"/>
      <c r="HBZ290" s="192"/>
      <c r="HCA290" s="192"/>
      <c r="HCB290" s="192"/>
      <c r="HCC290" s="192"/>
      <c r="HCD290" s="192"/>
      <c r="HCE290" s="192"/>
      <c r="HCF290" s="192"/>
      <c r="HCG290" s="192"/>
      <c r="HCH290" s="192"/>
      <c r="HCI290" s="192"/>
      <c r="HCJ290" s="192"/>
      <c r="HCK290" s="192"/>
      <c r="HCL290" s="192"/>
      <c r="HCM290" s="192"/>
      <c r="HCN290" s="192"/>
      <c r="HCO290" s="192"/>
      <c r="HCP290" s="192"/>
      <c r="HCQ290" s="192"/>
      <c r="HCR290" s="192"/>
      <c r="HCS290" s="192"/>
      <c r="HCT290" s="192"/>
      <c r="HCU290" s="192"/>
      <c r="HCV290" s="192"/>
      <c r="HCW290" s="192"/>
      <c r="HCX290" s="192"/>
      <c r="HCY290" s="192"/>
      <c r="HCZ290" s="192"/>
      <c r="HDA290" s="192"/>
      <c r="HDB290" s="192"/>
      <c r="HDC290" s="192"/>
      <c r="HDD290" s="192"/>
      <c r="HDE290" s="192"/>
      <c r="HDF290" s="192"/>
      <c r="HDG290" s="192"/>
      <c r="HDH290" s="192"/>
      <c r="HDI290" s="192"/>
      <c r="HDJ290" s="192"/>
      <c r="HDK290" s="192"/>
      <c r="HDL290" s="192"/>
      <c r="HDM290" s="192"/>
      <c r="HDN290" s="192"/>
      <c r="HDO290" s="192"/>
      <c r="HDP290" s="192"/>
      <c r="HDQ290" s="192"/>
      <c r="HDR290" s="192"/>
      <c r="HDS290" s="192"/>
      <c r="HDT290" s="192"/>
      <c r="HDU290" s="192"/>
      <c r="HDV290" s="192"/>
      <c r="HDW290" s="192"/>
      <c r="HDX290" s="192"/>
      <c r="HDY290" s="192"/>
      <c r="HDZ290" s="192"/>
      <c r="HEA290" s="192"/>
      <c r="HEB290" s="192"/>
      <c r="HEC290" s="192"/>
      <c r="HED290" s="192"/>
      <c r="HEE290" s="192"/>
      <c r="HEF290" s="192"/>
      <c r="HEG290" s="192"/>
      <c r="HEH290" s="192"/>
      <c r="HEI290" s="192"/>
      <c r="HEJ290" s="192"/>
      <c r="HEK290" s="192"/>
      <c r="HEL290" s="192"/>
      <c r="HEM290" s="192"/>
      <c r="HEN290" s="192"/>
      <c r="HEO290" s="192"/>
      <c r="HEP290" s="192"/>
      <c r="HEQ290" s="192"/>
      <c r="HER290" s="192"/>
      <c r="HES290" s="192"/>
      <c r="HET290" s="192"/>
      <c r="HEU290" s="192"/>
      <c r="HEV290" s="192"/>
      <c r="HEW290" s="192"/>
      <c r="HEX290" s="192"/>
      <c r="HEY290" s="192"/>
      <c r="HEZ290" s="192"/>
      <c r="HFA290" s="192"/>
      <c r="HFB290" s="192"/>
      <c r="HFC290" s="192"/>
      <c r="HFD290" s="192"/>
      <c r="HFE290" s="192"/>
      <c r="HFF290" s="192"/>
      <c r="HFG290" s="192"/>
      <c r="HFH290" s="192"/>
      <c r="HFI290" s="192"/>
      <c r="HFJ290" s="192"/>
      <c r="HFK290" s="192"/>
      <c r="HFL290" s="192"/>
      <c r="HFM290" s="192"/>
      <c r="HFN290" s="192"/>
      <c r="HFO290" s="192"/>
      <c r="HFP290" s="192"/>
      <c r="HFQ290" s="192"/>
      <c r="HFR290" s="192"/>
      <c r="HFS290" s="192"/>
      <c r="HFT290" s="192"/>
      <c r="HFU290" s="192"/>
      <c r="HFV290" s="192"/>
      <c r="HFW290" s="192"/>
      <c r="HFX290" s="192"/>
      <c r="HFY290" s="192"/>
      <c r="HFZ290" s="192"/>
      <c r="HGA290" s="192"/>
      <c r="HGB290" s="192"/>
      <c r="HGC290" s="192"/>
      <c r="HGD290" s="192"/>
      <c r="HGE290" s="192"/>
      <c r="HGF290" s="192"/>
      <c r="HGG290" s="192"/>
      <c r="HGH290" s="192"/>
      <c r="HGI290" s="192"/>
      <c r="HGJ290" s="192"/>
      <c r="HGK290" s="192"/>
      <c r="HGL290" s="192"/>
      <c r="HGM290" s="192"/>
      <c r="HGN290" s="192"/>
      <c r="HGO290" s="192"/>
      <c r="HGP290" s="192"/>
      <c r="HGQ290" s="192"/>
      <c r="HGR290" s="192"/>
      <c r="HGS290" s="192"/>
      <c r="HGT290" s="192"/>
      <c r="HGU290" s="192"/>
      <c r="HGV290" s="192"/>
      <c r="HGW290" s="192"/>
      <c r="HGX290" s="192"/>
      <c r="HGY290" s="192"/>
      <c r="HGZ290" s="192"/>
      <c r="HHA290" s="192"/>
      <c r="HHB290" s="192"/>
      <c r="HHC290" s="192"/>
      <c r="HHD290" s="192"/>
      <c r="HHE290" s="192"/>
      <c r="HHF290" s="192"/>
      <c r="HHG290" s="192"/>
      <c r="HHH290" s="192"/>
      <c r="HHI290" s="192"/>
      <c r="HHJ290" s="192"/>
      <c r="HHK290" s="192"/>
      <c r="HHL290" s="192"/>
      <c r="HHM290" s="192"/>
      <c r="HHN290" s="192"/>
      <c r="HHO290" s="192"/>
      <c r="HHP290" s="192"/>
      <c r="HHQ290" s="192"/>
      <c r="HHR290" s="192"/>
      <c r="HHS290" s="192"/>
      <c r="HHT290" s="192"/>
      <c r="HHU290" s="192"/>
      <c r="HHV290" s="192"/>
      <c r="HHW290" s="192"/>
      <c r="HHX290" s="192"/>
      <c r="HHY290" s="192"/>
      <c r="HHZ290" s="192"/>
      <c r="HIA290" s="192"/>
      <c r="HIB290" s="192"/>
      <c r="HIC290" s="192"/>
      <c r="HID290" s="192"/>
      <c r="HIE290" s="192"/>
      <c r="HIF290" s="192"/>
      <c r="HIG290" s="192"/>
      <c r="HIH290" s="192"/>
      <c r="HII290" s="192"/>
      <c r="HIJ290" s="192"/>
      <c r="HIK290" s="192"/>
      <c r="HIL290" s="192"/>
      <c r="HIM290" s="192"/>
      <c r="HIN290" s="192"/>
      <c r="HIO290" s="192"/>
      <c r="HIP290" s="192"/>
      <c r="HIQ290" s="192"/>
      <c r="HIR290" s="192"/>
      <c r="HIS290" s="192"/>
      <c r="HIT290" s="192"/>
      <c r="HIU290" s="192"/>
      <c r="HIV290" s="192"/>
      <c r="HIW290" s="192"/>
      <c r="HIX290" s="192"/>
      <c r="HIY290" s="192"/>
      <c r="HIZ290" s="192"/>
      <c r="HJA290" s="192"/>
      <c r="HJB290" s="192"/>
      <c r="HJC290" s="192"/>
      <c r="HJD290" s="192"/>
      <c r="HJE290" s="192"/>
      <c r="HJF290" s="192"/>
      <c r="HJG290" s="192"/>
      <c r="HJH290" s="192"/>
      <c r="HJI290" s="192"/>
      <c r="HJJ290" s="192"/>
      <c r="HJK290" s="192"/>
      <c r="HJL290" s="192"/>
      <c r="HJM290" s="192"/>
      <c r="HJN290" s="192"/>
      <c r="HJO290" s="192"/>
      <c r="HJP290" s="192"/>
      <c r="HJQ290" s="192"/>
      <c r="HJR290" s="192"/>
      <c r="HJS290" s="192"/>
      <c r="HJT290" s="192"/>
      <c r="HJU290" s="192"/>
      <c r="HJV290" s="192"/>
      <c r="HJW290" s="192"/>
      <c r="HJX290" s="192"/>
      <c r="HJY290" s="192"/>
      <c r="HJZ290" s="192"/>
      <c r="HKA290" s="192"/>
      <c r="HKB290" s="192"/>
      <c r="HKC290" s="192"/>
      <c r="HKD290" s="192"/>
      <c r="HKE290" s="192"/>
      <c r="HKF290" s="192"/>
      <c r="HKG290" s="192"/>
      <c r="HKH290" s="192"/>
      <c r="HKI290" s="192"/>
      <c r="HKJ290" s="192"/>
      <c r="HKK290" s="192"/>
      <c r="HKL290" s="192"/>
      <c r="HKM290" s="192"/>
      <c r="HKN290" s="192"/>
      <c r="HKO290" s="192"/>
      <c r="HKP290" s="192"/>
      <c r="HKQ290" s="192"/>
      <c r="HKR290" s="192"/>
      <c r="HKS290" s="192"/>
      <c r="HKT290" s="192"/>
      <c r="HKU290" s="192"/>
      <c r="HKV290" s="192"/>
      <c r="HKW290" s="192"/>
      <c r="HKX290" s="192"/>
      <c r="HKY290" s="192"/>
      <c r="HKZ290" s="192"/>
      <c r="HLA290" s="192"/>
      <c r="HLB290" s="192"/>
      <c r="HLC290" s="192"/>
      <c r="HLD290" s="192"/>
      <c r="HLE290" s="192"/>
      <c r="HLF290" s="192"/>
      <c r="HLG290" s="192"/>
      <c r="HLH290" s="192"/>
      <c r="HLI290" s="192"/>
      <c r="HLJ290" s="192"/>
      <c r="HLK290" s="192"/>
      <c r="HLL290" s="192"/>
      <c r="HLM290" s="192"/>
      <c r="HLN290" s="192"/>
      <c r="HLO290" s="192"/>
      <c r="HLP290" s="192"/>
      <c r="HLQ290" s="192"/>
      <c r="HLR290" s="192"/>
      <c r="HLS290" s="192"/>
      <c r="HLT290" s="192"/>
      <c r="HLU290" s="192"/>
      <c r="HLV290" s="192"/>
      <c r="HLW290" s="192"/>
      <c r="HLX290" s="192"/>
      <c r="HLY290" s="192"/>
      <c r="HLZ290" s="192"/>
      <c r="HMA290" s="192"/>
      <c r="HMB290" s="192"/>
      <c r="HMC290" s="192"/>
      <c r="HMD290" s="192"/>
      <c r="HME290" s="192"/>
      <c r="HMF290" s="192"/>
      <c r="HMG290" s="192"/>
      <c r="HMH290" s="192"/>
      <c r="HMI290" s="192"/>
      <c r="HMJ290" s="192"/>
      <c r="HMK290" s="192"/>
      <c r="HML290" s="192"/>
      <c r="HMM290" s="192"/>
      <c r="HMN290" s="192"/>
      <c r="HMO290" s="192"/>
      <c r="HMP290" s="192"/>
      <c r="HMQ290" s="192"/>
      <c r="HMR290" s="192"/>
      <c r="HMS290" s="192"/>
      <c r="HMT290" s="192"/>
      <c r="HMU290" s="192"/>
      <c r="HMV290" s="192"/>
      <c r="HMW290" s="192"/>
      <c r="HMX290" s="192"/>
      <c r="HMY290" s="192"/>
      <c r="HMZ290" s="192"/>
      <c r="HNA290" s="192"/>
      <c r="HNB290" s="192"/>
      <c r="HNC290" s="192"/>
      <c r="HND290" s="192"/>
      <c r="HNE290" s="192"/>
      <c r="HNF290" s="192"/>
      <c r="HNG290" s="192"/>
      <c r="HNH290" s="192"/>
      <c r="HNI290" s="192"/>
      <c r="HNJ290" s="192"/>
      <c r="HNK290" s="192"/>
      <c r="HNL290" s="192"/>
      <c r="HNM290" s="192"/>
      <c r="HNN290" s="192"/>
      <c r="HNO290" s="192"/>
      <c r="HNP290" s="192"/>
      <c r="HNQ290" s="192"/>
      <c r="HNR290" s="192"/>
      <c r="HNS290" s="192"/>
      <c r="HNT290" s="192"/>
      <c r="HNU290" s="192"/>
      <c r="HNV290" s="192"/>
      <c r="HNW290" s="192"/>
      <c r="HNX290" s="192"/>
      <c r="HNY290" s="192"/>
      <c r="HNZ290" s="192"/>
      <c r="HOA290" s="192"/>
      <c r="HOB290" s="192"/>
      <c r="HOC290" s="192"/>
      <c r="HOD290" s="192"/>
      <c r="HOE290" s="192"/>
      <c r="HOF290" s="192"/>
      <c r="HOG290" s="192"/>
      <c r="HOH290" s="192"/>
      <c r="HOI290" s="192"/>
      <c r="HOJ290" s="192"/>
      <c r="HOK290" s="192"/>
      <c r="HOL290" s="192"/>
      <c r="HOM290" s="192"/>
      <c r="HON290" s="192"/>
      <c r="HOO290" s="192"/>
      <c r="HOP290" s="192"/>
      <c r="HOQ290" s="192"/>
      <c r="HOR290" s="192"/>
      <c r="HOS290" s="192"/>
      <c r="HOT290" s="192"/>
      <c r="HOU290" s="192"/>
      <c r="HOV290" s="192"/>
      <c r="HOW290" s="192"/>
      <c r="HOX290" s="192"/>
      <c r="HOY290" s="192"/>
      <c r="HOZ290" s="192"/>
      <c r="HPA290" s="192"/>
      <c r="HPB290" s="192"/>
      <c r="HPC290" s="192"/>
      <c r="HPD290" s="192"/>
      <c r="HPE290" s="192"/>
      <c r="HPF290" s="192"/>
      <c r="HPG290" s="192"/>
      <c r="HPH290" s="192"/>
      <c r="HPI290" s="192"/>
      <c r="HPJ290" s="192"/>
      <c r="HPK290" s="192"/>
      <c r="HPL290" s="192"/>
      <c r="HPM290" s="192"/>
      <c r="HPN290" s="192"/>
      <c r="HPO290" s="192"/>
      <c r="HPP290" s="192"/>
      <c r="HPQ290" s="192"/>
      <c r="HPR290" s="192"/>
      <c r="HPS290" s="192"/>
      <c r="HPT290" s="192"/>
      <c r="HPU290" s="192"/>
      <c r="HPV290" s="192"/>
      <c r="HPW290" s="192"/>
      <c r="HPX290" s="192"/>
      <c r="HPY290" s="192"/>
      <c r="HPZ290" s="192"/>
      <c r="HQA290" s="192"/>
      <c r="HQB290" s="192"/>
      <c r="HQC290" s="192"/>
      <c r="HQD290" s="192"/>
      <c r="HQE290" s="192"/>
      <c r="HQF290" s="192"/>
      <c r="HQG290" s="192"/>
      <c r="HQH290" s="192"/>
      <c r="HQI290" s="192"/>
      <c r="HQJ290" s="192"/>
      <c r="HQK290" s="192"/>
      <c r="HQL290" s="192"/>
      <c r="HQM290" s="192"/>
      <c r="HQN290" s="192"/>
      <c r="HQO290" s="192"/>
      <c r="HQP290" s="192"/>
      <c r="HQQ290" s="192"/>
      <c r="HQR290" s="192"/>
      <c r="HQS290" s="192"/>
      <c r="HQT290" s="192"/>
      <c r="HQU290" s="192"/>
      <c r="HQV290" s="192"/>
      <c r="HQW290" s="192"/>
      <c r="HQX290" s="192"/>
      <c r="HQY290" s="192"/>
      <c r="HQZ290" s="192"/>
      <c r="HRA290" s="192"/>
      <c r="HRB290" s="192"/>
      <c r="HRC290" s="192"/>
      <c r="HRD290" s="192"/>
      <c r="HRE290" s="192"/>
      <c r="HRF290" s="192"/>
      <c r="HRG290" s="192"/>
      <c r="HRH290" s="192"/>
      <c r="HRI290" s="192"/>
      <c r="HRJ290" s="192"/>
      <c r="HRK290" s="192"/>
      <c r="HRL290" s="192"/>
      <c r="HRM290" s="192"/>
      <c r="HRN290" s="192"/>
      <c r="HRO290" s="192"/>
      <c r="HRP290" s="192"/>
      <c r="HRQ290" s="192"/>
      <c r="HRR290" s="192"/>
      <c r="HRS290" s="192"/>
      <c r="HRT290" s="192"/>
      <c r="HRU290" s="192"/>
      <c r="HRV290" s="192"/>
      <c r="HRW290" s="192"/>
      <c r="HRX290" s="192"/>
      <c r="HRY290" s="192"/>
      <c r="HRZ290" s="192"/>
      <c r="HSA290" s="192"/>
      <c r="HSB290" s="192"/>
      <c r="HSC290" s="192"/>
      <c r="HSD290" s="192"/>
      <c r="HSE290" s="192"/>
      <c r="HSF290" s="192"/>
      <c r="HSG290" s="192"/>
      <c r="HSH290" s="192"/>
      <c r="HSI290" s="192"/>
      <c r="HSJ290" s="192"/>
      <c r="HSK290" s="192"/>
      <c r="HSL290" s="192"/>
      <c r="HSM290" s="192"/>
      <c r="HSN290" s="192"/>
      <c r="HSO290" s="192"/>
      <c r="HSP290" s="192"/>
      <c r="HSQ290" s="192"/>
      <c r="HSR290" s="192"/>
      <c r="HSS290" s="192"/>
      <c r="HST290" s="192"/>
      <c r="HSU290" s="192"/>
      <c r="HSV290" s="192"/>
      <c r="HSW290" s="192"/>
      <c r="HSX290" s="192"/>
      <c r="HSY290" s="192"/>
      <c r="HSZ290" s="192"/>
      <c r="HTA290" s="192"/>
      <c r="HTB290" s="192"/>
      <c r="HTC290" s="192"/>
      <c r="HTD290" s="192"/>
      <c r="HTE290" s="192"/>
      <c r="HTF290" s="192"/>
      <c r="HTG290" s="192"/>
      <c r="HTH290" s="192"/>
      <c r="HTI290" s="192"/>
      <c r="HTJ290" s="192"/>
      <c r="HTK290" s="192"/>
      <c r="HTL290" s="192"/>
      <c r="HTM290" s="192"/>
      <c r="HTN290" s="192"/>
      <c r="HTO290" s="192"/>
      <c r="HTP290" s="192"/>
      <c r="HTQ290" s="192"/>
      <c r="HTR290" s="192"/>
      <c r="HTS290" s="192"/>
      <c r="HTT290" s="192"/>
      <c r="HTU290" s="192"/>
      <c r="HTV290" s="192"/>
      <c r="HTW290" s="192"/>
      <c r="HTX290" s="192"/>
      <c r="HTY290" s="192"/>
      <c r="HTZ290" s="192"/>
      <c r="HUA290" s="192"/>
      <c r="HUB290" s="192"/>
      <c r="HUC290" s="192"/>
      <c r="HUD290" s="192"/>
      <c r="HUE290" s="192"/>
      <c r="HUF290" s="192"/>
      <c r="HUG290" s="192"/>
      <c r="HUH290" s="192"/>
      <c r="HUI290" s="192"/>
      <c r="HUJ290" s="192"/>
      <c r="HUK290" s="192"/>
      <c r="HUL290" s="192"/>
      <c r="HUM290" s="192"/>
      <c r="HUN290" s="192"/>
      <c r="HUO290" s="192"/>
      <c r="HUP290" s="192"/>
      <c r="HUQ290" s="192"/>
      <c r="HUR290" s="192"/>
      <c r="HUS290" s="192"/>
      <c r="HUT290" s="192"/>
      <c r="HUU290" s="192"/>
      <c r="HUV290" s="192"/>
      <c r="HUW290" s="192"/>
      <c r="HUX290" s="192"/>
      <c r="HUY290" s="192"/>
      <c r="HUZ290" s="192"/>
      <c r="HVA290" s="192"/>
      <c r="HVB290" s="192"/>
      <c r="HVC290" s="192"/>
      <c r="HVD290" s="192"/>
      <c r="HVE290" s="192"/>
      <c r="HVF290" s="192"/>
      <c r="HVG290" s="192"/>
      <c r="HVH290" s="192"/>
      <c r="HVI290" s="192"/>
      <c r="HVJ290" s="192"/>
      <c r="HVK290" s="192"/>
      <c r="HVL290" s="192"/>
      <c r="HVM290" s="192"/>
      <c r="HVN290" s="192"/>
      <c r="HVO290" s="192"/>
      <c r="HVP290" s="192"/>
      <c r="HVQ290" s="192"/>
      <c r="HVR290" s="192"/>
      <c r="HVS290" s="192"/>
      <c r="HVT290" s="192"/>
      <c r="HVU290" s="192"/>
      <c r="HVV290" s="192"/>
      <c r="HVW290" s="192"/>
      <c r="HVX290" s="192"/>
      <c r="HVY290" s="192"/>
      <c r="HVZ290" s="192"/>
      <c r="HWA290" s="192"/>
      <c r="HWB290" s="192"/>
      <c r="HWC290" s="192"/>
      <c r="HWD290" s="192"/>
      <c r="HWE290" s="192"/>
      <c r="HWF290" s="192"/>
      <c r="HWG290" s="192"/>
      <c r="HWH290" s="192"/>
      <c r="HWI290" s="192"/>
      <c r="HWJ290" s="192"/>
      <c r="HWK290" s="192"/>
      <c r="HWL290" s="192"/>
      <c r="HWM290" s="192"/>
      <c r="HWN290" s="192"/>
      <c r="HWO290" s="192"/>
      <c r="HWP290" s="192"/>
      <c r="HWQ290" s="192"/>
      <c r="HWR290" s="192"/>
      <c r="HWS290" s="192"/>
      <c r="HWT290" s="192"/>
      <c r="HWU290" s="192"/>
      <c r="HWV290" s="192"/>
      <c r="HWW290" s="192"/>
      <c r="HWX290" s="192"/>
      <c r="HWY290" s="192"/>
      <c r="HWZ290" s="192"/>
      <c r="HXA290" s="192"/>
      <c r="HXB290" s="192"/>
      <c r="HXC290" s="192"/>
      <c r="HXD290" s="192"/>
      <c r="HXE290" s="192"/>
      <c r="HXF290" s="192"/>
      <c r="HXG290" s="192"/>
      <c r="HXH290" s="192"/>
      <c r="HXI290" s="192"/>
      <c r="HXJ290" s="192"/>
      <c r="HXK290" s="192"/>
      <c r="HXL290" s="192"/>
      <c r="HXM290" s="192"/>
      <c r="HXN290" s="192"/>
      <c r="HXO290" s="192"/>
      <c r="HXP290" s="192"/>
      <c r="HXQ290" s="192"/>
      <c r="HXR290" s="192"/>
      <c r="HXS290" s="192"/>
      <c r="HXT290" s="192"/>
      <c r="HXU290" s="192"/>
      <c r="HXV290" s="192"/>
      <c r="HXW290" s="192"/>
      <c r="HXX290" s="192"/>
      <c r="HXY290" s="192"/>
      <c r="HXZ290" s="192"/>
      <c r="HYA290" s="192"/>
      <c r="HYB290" s="192"/>
      <c r="HYC290" s="192"/>
      <c r="HYD290" s="192"/>
      <c r="HYE290" s="192"/>
      <c r="HYF290" s="192"/>
      <c r="HYG290" s="192"/>
      <c r="HYH290" s="192"/>
      <c r="HYI290" s="192"/>
      <c r="HYJ290" s="192"/>
      <c r="HYK290" s="192"/>
      <c r="HYL290" s="192"/>
      <c r="HYM290" s="192"/>
      <c r="HYN290" s="192"/>
      <c r="HYO290" s="192"/>
      <c r="HYP290" s="192"/>
      <c r="HYQ290" s="192"/>
      <c r="HYR290" s="192"/>
      <c r="HYS290" s="192"/>
      <c r="HYT290" s="192"/>
      <c r="HYU290" s="192"/>
      <c r="HYV290" s="192"/>
      <c r="HYW290" s="192"/>
      <c r="HYX290" s="192"/>
      <c r="HYY290" s="192"/>
      <c r="HYZ290" s="192"/>
      <c r="HZA290" s="192"/>
      <c r="HZB290" s="192"/>
      <c r="HZC290" s="192"/>
      <c r="HZD290" s="192"/>
      <c r="HZE290" s="192"/>
      <c r="HZF290" s="192"/>
      <c r="HZG290" s="192"/>
      <c r="HZH290" s="192"/>
      <c r="HZI290" s="192"/>
      <c r="HZJ290" s="192"/>
      <c r="HZK290" s="192"/>
      <c r="HZL290" s="192"/>
      <c r="HZM290" s="192"/>
      <c r="HZN290" s="192"/>
      <c r="HZO290" s="192"/>
      <c r="HZP290" s="192"/>
      <c r="HZQ290" s="192"/>
      <c r="HZR290" s="192"/>
      <c r="HZS290" s="192"/>
      <c r="HZT290" s="192"/>
      <c r="HZU290" s="192"/>
      <c r="HZV290" s="192"/>
      <c r="HZW290" s="192"/>
      <c r="HZX290" s="192"/>
      <c r="HZY290" s="192"/>
      <c r="HZZ290" s="192"/>
      <c r="IAA290" s="192"/>
      <c r="IAB290" s="192"/>
      <c r="IAC290" s="192"/>
      <c r="IAD290" s="192"/>
      <c r="IAE290" s="192"/>
      <c r="IAF290" s="192"/>
      <c r="IAG290" s="192"/>
      <c r="IAH290" s="192"/>
      <c r="IAI290" s="192"/>
      <c r="IAJ290" s="192"/>
      <c r="IAK290" s="192"/>
      <c r="IAL290" s="192"/>
      <c r="IAM290" s="192"/>
      <c r="IAN290" s="192"/>
      <c r="IAO290" s="192"/>
      <c r="IAP290" s="192"/>
      <c r="IAQ290" s="192"/>
      <c r="IAR290" s="192"/>
      <c r="IAS290" s="192"/>
      <c r="IAT290" s="192"/>
      <c r="IAU290" s="192"/>
      <c r="IAV290" s="192"/>
      <c r="IAW290" s="192"/>
      <c r="IAX290" s="192"/>
      <c r="IAY290" s="192"/>
      <c r="IAZ290" s="192"/>
      <c r="IBA290" s="192"/>
      <c r="IBB290" s="192"/>
      <c r="IBC290" s="192"/>
      <c r="IBD290" s="192"/>
      <c r="IBE290" s="192"/>
      <c r="IBF290" s="192"/>
      <c r="IBG290" s="192"/>
      <c r="IBH290" s="192"/>
      <c r="IBI290" s="192"/>
      <c r="IBJ290" s="192"/>
      <c r="IBK290" s="192"/>
      <c r="IBL290" s="192"/>
      <c r="IBM290" s="192"/>
      <c r="IBN290" s="192"/>
      <c r="IBO290" s="192"/>
      <c r="IBP290" s="192"/>
      <c r="IBQ290" s="192"/>
      <c r="IBR290" s="192"/>
      <c r="IBS290" s="192"/>
      <c r="IBT290" s="192"/>
      <c r="IBU290" s="192"/>
      <c r="IBV290" s="192"/>
      <c r="IBW290" s="192"/>
      <c r="IBX290" s="192"/>
      <c r="IBY290" s="192"/>
      <c r="IBZ290" s="192"/>
      <c r="ICA290" s="192"/>
      <c r="ICB290" s="192"/>
      <c r="ICC290" s="192"/>
      <c r="ICD290" s="192"/>
      <c r="ICE290" s="192"/>
      <c r="ICF290" s="192"/>
      <c r="ICG290" s="192"/>
      <c r="ICH290" s="192"/>
      <c r="ICI290" s="192"/>
      <c r="ICJ290" s="192"/>
      <c r="ICK290" s="192"/>
      <c r="ICL290" s="192"/>
      <c r="ICM290" s="192"/>
      <c r="ICN290" s="192"/>
      <c r="ICO290" s="192"/>
      <c r="ICP290" s="192"/>
      <c r="ICQ290" s="192"/>
      <c r="ICR290" s="192"/>
      <c r="ICS290" s="192"/>
      <c r="ICT290" s="192"/>
      <c r="ICU290" s="192"/>
      <c r="ICV290" s="192"/>
      <c r="ICW290" s="192"/>
      <c r="ICX290" s="192"/>
      <c r="ICY290" s="192"/>
      <c r="ICZ290" s="192"/>
      <c r="IDA290" s="192"/>
      <c r="IDB290" s="192"/>
      <c r="IDC290" s="192"/>
      <c r="IDD290" s="192"/>
      <c r="IDE290" s="192"/>
      <c r="IDF290" s="192"/>
      <c r="IDG290" s="192"/>
      <c r="IDH290" s="192"/>
      <c r="IDI290" s="192"/>
      <c r="IDJ290" s="192"/>
      <c r="IDK290" s="192"/>
      <c r="IDL290" s="192"/>
      <c r="IDM290" s="192"/>
      <c r="IDN290" s="192"/>
      <c r="IDO290" s="192"/>
      <c r="IDP290" s="192"/>
      <c r="IDQ290" s="192"/>
      <c r="IDR290" s="192"/>
      <c r="IDS290" s="192"/>
      <c r="IDT290" s="192"/>
      <c r="IDU290" s="192"/>
      <c r="IDV290" s="192"/>
      <c r="IDW290" s="192"/>
      <c r="IDX290" s="192"/>
      <c r="IDY290" s="192"/>
      <c r="IDZ290" s="192"/>
      <c r="IEA290" s="192"/>
      <c r="IEB290" s="192"/>
      <c r="IEC290" s="192"/>
      <c r="IED290" s="192"/>
      <c r="IEE290" s="192"/>
      <c r="IEF290" s="192"/>
      <c r="IEG290" s="192"/>
      <c r="IEH290" s="192"/>
      <c r="IEI290" s="192"/>
      <c r="IEJ290" s="192"/>
      <c r="IEK290" s="192"/>
      <c r="IEL290" s="192"/>
      <c r="IEM290" s="192"/>
      <c r="IEN290" s="192"/>
      <c r="IEO290" s="192"/>
      <c r="IEP290" s="192"/>
      <c r="IEQ290" s="192"/>
      <c r="IER290" s="192"/>
      <c r="IES290" s="192"/>
      <c r="IET290" s="192"/>
      <c r="IEU290" s="192"/>
      <c r="IEV290" s="192"/>
      <c r="IEW290" s="192"/>
      <c r="IEX290" s="192"/>
      <c r="IEY290" s="192"/>
      <c r="IEZ290" s="192"/>
      <c r="IFA290" s="192"/>
      <c r="IFB290" s="192"/>
      <c r="IFC290" s="192"/>
      <c r="IFD290" s="192"/>
      <c r="IFE290" s="192"/>
      <c r="IFF290" s="192"/>
      <c r="IFG290" s="192"/>
      <c r="IFH290" s="192"/>
      <c r="IFI290" s="192"/>
      <c r="IFJ290" s="192"/>
      <c r="IFK290" s="192"/>
      <c r="IFL290" s="192"/>
      <c r="IFM290" s="192"/>
      <c r="IFN290" s="192"/>
      <c r="IFO290" s="192"/>
      <c r="IFP290" s="192"/>
      <c r="IFQ290" s="192"/>
      <c r="IFR290" s="192"/>
      <c r="IFS290" s="192"/>
      <c r="IFT290" s="192"/>
      <c r="IFU290" s="192"/>
      <c r="IFV290" s="192"/>
      <c r="IFW290" s="192"/>
      <c r="IFX290" s="192"/>
      <c r="IFY290" s="192"/>
      <c r="IFZ290" s="192"/>
      <c r="IGA290" s="192"/>
      <c r="IGB290" s="192"/>
      <c r="IGC290" s="192"/>
      <c r="IGD290" s="192"/>
      <c r="IGE290" s="192"/>
      <c r="IGF290" s="192"/>
      <c r="IGG290" s="192"/>
      <c r="IGH290" s="192"/>
      <c r="IGI290" s="192"/>
      <c r="IGJ290" s="192"/>
      <c r="IGK290" s="192"/>
      <c r="IGL290" s="192"/>
      <c r="IGM290" s="192"/>
      <c r="IGN290" s="192"/>
      <c r="IGO290" s="192"/>
      <c r="IGP290" s="192"/>
      <c r="IGQ290" s="192"/>
      <c r="IGR290" s="192"/>
      <c r="IGS290" s="192"/>
      <c r="IGT290" s="192"/>
      <c r="IGU290" s="192"/>
      <c r="IGV290" s="192"/>
      <c r="IGW290" s="192"/>
      <c r="IGX290" s="192"/>
      <c r="IGY290" s="192"/>
      <c r="IGZ290" s="192"/>
      <c r="IHA290" s="192"/>
      <c r="IHB290" s="192"/>
      <c r="IHC290" s="192"/>
      <c r="IHD290" s="192"/>
      <c r="IHE290" s="192"/>
      <c r="IHF290" s="192"/>
      <c r="IHG290" s="192"/>
      <c r="IHH290" s="192"/>
      <c r="IHI290" s="192"/>
      <c r="IHJ290" s="192"/>
      <c r="IHK290" s="192"/>
      <c r="IHL290" s="192"/>
      <c r="IHM290" s="192"/>
      <c r="IHN290" s="192"/>
      <c r="IHO290" s="192"/>
      <c r="IHP290" s="192"/>
      <c r="IHQ290" s="192"/>
      <c r="IHR290" s="192"/>
      <c r="IHS290" s="192"/>
      <c r="IHT290" s="192"/>
      <c r="IHU290" s="192"/>
      <c r="IHV290" s="192"/>
      <c r="IHW290" s="192"/>
      <c r="IHX290" s="192"/>
      <c r="IHY290" s="192"/>
      <c r="IHZ290" s="192"/>
      <c r="IIA290" s="192"/>
      <c r="IIB290" s="192"/>
      <c r="IIC290" s="192"/>
      <c r="IID290" s="192"/>
      <c r="IIE290" s="192"/>
      <c r="IIF290" s="192"/>
      <c r="IIG290" s="192"/>
      <c r="IIH290" s="192"/>
      <c r="III290" s="192"/>
      <c r="IIJ290" s="192"/>
      <c r="IIK290" s="192"/>
      <c r="IIL290" s="192"/>
      <c r="IIM290" s="192"/>
      <c r="IIN290" s="192"/>
      <c r="IIO290" s="192"/>
      <c r="IIP290" s="192"/>
      <c r="IIQ290" s="192"/>
      <c r="IIR290" s="192"/>
      <c r="IIS290" s="192"/>
      <c r="IIT290" s="192"/>
      <c r="IIU290" s="192"/>
      <c r="IIV290" s="192"/>
      <c r="IIW290" s="192"/>
      <c r="IIX290" s="192"/>
      <c r="IIY290" s="192"/>
      <c r="IIZ290" s="192"/>
      <c r="IJA290" s="192"/>
      <c r="IJB290" s="192"/>
      <c r="IJC290" s="192"/>
      <c r="IJD290" s="192"/>
      <c r="IJE290" s="192"/>
      <c r="IJF290" s="192"/>
      <c r="IJG290" s="192"/>
      <c r="IJH290" s="192"/>
      <c r="IJI290" s="192"/>
      <c r="IJJ290" s="192"/>
      <c r="IJK290" s="192"/>
      <c r="IJL290" s="192"/>
      <c r="IJM290" s="192"/>
      <c r="IJN290" s="192"/>
      <c r="IJO290" s="192"/>
      <c r="IJP290" s="192"/>
      <c r="IJQ290" s="192"/>
      <c r="IJR290" s="192"/>
      <c r="IJS290" s="192"/>
      <c r="IJT290" s="192"/>
      <c r="IJU290" s="192"/>
      <c r="IJV290" s="192"/>
      <c r="IJW290" s="192"/>
      <c r="IJX290" s="192"/>
      <c r="IJY290" s="192"/>
      <c r="IJZ290" s="192"/>
      <c r="IKA290" s="192"/>
      <c r="IKB290" s="192"/>
      <c r="IKC290" s="192"/>
      <c r="IKD290" s="192"/>
      <c r="IKE290" s="192"/>
      <c r="IKF290" s="192"/>
      <c r="IKG290" s="192"/>
      <c r="IKH290" s="192"/>
      <c r="IKI290" s="192"/>
      <c r="IKJ290" s="192"/>
      <c r="IKK290" s="192"/>
      <c r="IKL290" s="192"/>
      <c r="IKM290" s="192"/>
      <c r="IKN290" s="192"/>
      <c r="IKO290" s="192"/>
      <c r="IKP290" s="192"/>
      <c r="IKQ290" s="192"/>
      <c r="IKR290" s="192"/>
      <c r="IKS290" s="192"/>
      <c r="IKT290" s="192"/>
      <c r="IKU290" s="192"/>
      <c r="IKV290" s="192"/>
      <c r="IKW290" s="192"/>
      <c r="IKX290" s="192"/>
      <c r="IKY290" s="192"/>
      <c r="IKZ290" s="192"/>
      <c r="ILA290" s="192"/>
      <c r="ILB290" s="192"/>
      <c r="ILC290" s="192"/>
      <c r="ILD290" s="192"/>
      <c r="ILE290" s="192"/>
      <c r="ILF290" s="192"/>
      <c r="ILG290" s="192"/>
      <c r="ILH290" s="192"/>
      <c r="ILI290" s="192"/>
      <c r="ILJ290" s="192"/>
      <c r="ILK290" s="192"/>
      <c r="ILL290" s="192"/>
      <c r="ILM290" s="192"/>
      <c r="ILN290" s="192"/>
      <c r="ILO290" s="192"/>
      <c r="ILP290" s="192"/>
      <c r="ILQ290" s="192"/>
      <c r="ILR290" s="192"/>
      <c r="ILS290" s="192"/>
      <c r="ILT290" s="192"/>
      <c r="ILU290" s="192"/>
      <c r="ILV290" s="192"/>
      <c r="ILW290" s="192"/>
      <c r="ILX290" s="192"/>
      <c r="ILY290" s="192"/>
      <c r="ILZ290" s="192"/>
      <c r="IMA290" s="192"/>
      <c r="IMB290" s="192"/>
      <c r="IMC290" s="192"/>
      <c r="IMD290" s="192"/>
      <c r="IME290" s="192"/>
      <c r="IMF290" s="192"/>
      <c r="IMG290" s="192"/>
      <c r="IMH290" s="192"/>
      <c r="IMI290" s="192"/>
      <c r="IMJ290" s="192"/>
      <c r="IMK290" s="192"/>
      <c r="IML290" s="192"/>
      <c r="IMM290" s="192"/>
      <c r="IMN290" s="192"/>
      <c r="IMO290" s="192"/>
      <c r="IMP290" s="192"/>
      <c r="IMQ290" s="192"/>
      <c r="IMR290" s="192"/>
      <c r="IMS290" s="192"/>
      <c r="IMT290" s="192"/>
      <c r="IMU290" s="192"/>
      <c r="IMV290" s="192"/>
      <c r="IMW290" s="192"/>
      <c r="IMX290" s="192"/>
      <c r="IMY290" s="192"/>
      <c r="IMZ290" s="192"/>
      <c r="INA290" s="192"/>
      <c r="INB290" s="192"/>
      <c r="INC290" s="192"/>
      <c r="IND290" s="192"/>
      <c r="INE290" s="192"/>
      <c r="INF290" s="192"/>
      <c r="ING290" s="192"/>
      <c r="INH290" s="192"/>
      <c r="INI290" s="192"/>
      <c r="INJ290" s="192"/>
      <c r="INK290" s="192"/>
      <c r="INL290" s="192"/>
      <c r="INM290" s="192"/>
      <c r="INN290" s="192"/>
      <c r="INO290" s="192"/>
      <c r="INP290" s="192"/>
      <c r="INQ290" s="192"/>
      <c r="INR290" s="192"/>
      <c r="INS290" s="192"/>
      <c r="INT290" s="192"/>
      <c r="INU290" s="192"/>
      <c r="INV290" s="192"/>
      <c r="INW290" s="192"/>
      <c r="INX290" s="192"/>
      <c r="INY290" s="192"/>
      <c r="INZ290" s="192"/>
      <c r="IOA290" s="192"/>
      <c r="IOB290" s="192"/>
      <c r="IOC290" s="192"/>
      <c r="IOD290" s="192"/>
      <c r="IOE290" s="192"/>
      <c r="IOF290" s="192"/>
      <c r="IOG290" s="192"/>
      <c r="IOH290" s="192"/>
      <c r="IOI290" s="192"/>
      <c r="IOJ290" s="192"/>
      <c r="IOK290" s="192"/>
      <c r="IOL290" s="192"/>
      <c r="IOM290" s="192"/>
      <c r="ION290" s="192"/>
      <c r="IOO290" s="192"/>
      <c r="IOP290" s="192"/>
      <c r="IOQ290" s="192"/>
      <c r="IOR290" s="192"/>
      <c r="IOS290" s="192"/>
      <c r="IOT290" s="192"/>
      <c r="IOU290" s="192"/>
      <c r="IOV290" s="192"/>
      <c r="IOW290" s="192"/>
      <c r="IOX290" s="192"/>
      <c r="IOY290" s="192"/>
      <c r="IOZ290" s="192"/>
      <c r="IPA290" s="192"/>
      <c r="IPB290" s="192"/>
      <c r="IPC290" s="192"/>
      <c r="IPD290" s="192"/>
      <c r="IPE290" s="192"/>
      <c r="IPF290" s="192"/>
      <c r="IPG290" s="192"/>
      <c r="IPH290" s="192"/>
      <c r="IPI290" s="192"/>
      <c r="IPJ290" s="192"/>
      <c r="IPK290" s="192"/>
      <c r="IPL290" s="192"/>
      <c r="IPM290" s="192"/>
      <c r="IPN290" s="192"/>
      <c r="IPO290" s="192"/>
      <c r="IPP290" s="192"/>
      <c r="IPQ290" s="192"/>
      <c r="IPR290" s="192"/>
      <c r="IPS290" s="192"/>
      <c r="IPT290" s="192"/>
      <c r="IPU290" s="192"/>
      <c r="IPV290" s="192"/>
      <c r="IPW290" s="192"/>
      <c r="IPX290" s="192"/>
      <c r="IPY290" s="192"/>
      <c r="IPZ290" s="192"/>
      <c r="IQA290" s="192"/>
      <c r="IQB290" s="192"/>
      <c r="IQC290" s="192"/>
      <c r="IQD290" s="192"/>
      <c r="IQE290" s="192"/>
      <c r="IQF290" s="192"/>
      <c r="IQG290" s="192"/>
      <c r="IQH290" s="192"/>
      <c r="IQI290" s="192"/>
      <c r="IQJ290" s="192"/>
      <c r="IQK290" s="192"/>
      <c r="IQL290" s="192"/>
      <c r="IQM290" s="192"/>
      <c r="IQN290" s="192"/>
      <c r="IQO290" s="192"/>
      <c r="IQP290" s="192"/>
      <c r="IQQ290" s="192"/>
      <c r="IQR290" s="192"/>
      <c r="IQS290" s="192"/>
      <c r="IQT290" s="192"/>
      <c r="IQU290" s="192"/>
      <c r="IQV290" s="192"/>
      <c r="IQW290" s="192"/>
      <c r="IQX290" s="192"/>
      <c r="IQY290" s="192"/>
      <c r="IQZ290" s="192"/>
      <c r="IRA290" s="192"/>
      <c r="IRB290" s="192"/>
      <c r="IRC290" s="192"/>
      <c r="IRD290" s="192"/>
      <c r="IRE290" s="192"/>
      <c r="IRF290" s="192"/>
      <c r="IRG290" s="192"/>
      <c r="IRH290" s="192"/>
      <c r="IRI290" s="192"/>
      <c r="IRJ290" s="192"/>
      <c r="IRK290" s="192"/>
      <c r="IRL290" s="192"/>
      <c r="IRM290" s="192"/>
      <c r="IRN290" s="192"/>
      <c r="IRO290" s="192"/>
      <c r="IRP290" s="192"/>
      <c r="IRQ290" s="192"/>
      <c r="IRR290" s="192"/>
      <c r="IRS290" s="192"/>
      <c r="IRT290" s="192"/>
      <c r="IRU290" s="192"/>
      <c r="IRV290" s="192"/>
      <c r="IRW290" s="192"/>
      <c r="IRX290" s="192"/>
      <c r="IRY290" s="192"/>
      <c r="IRZ290" s="192"/>
      <c r="ISA290" s="192"/>
      <c r="ISB290" s="192"/>
      <c r="ISC290" s="192"/>
      <c r="ISD290" s="192"/>
      <c r="ISE290" s="192"/>
      <c r="ISF290" s="192"/>
      <c r="ISG290" s="192"/>
      <c r="ISH290" s="192"/>
      <c r="ISI290" s="192"/>
      <c r="ISJ290" s="192"/>
      <c r="ISK290" s="192"/>
      <c r="ISL290" s="192"/>
      <c r="ISM290" s="192"/>
      <c r="ISN290" s="192"/>
      <c r="ISO290" s="192"/>
      <c r="ISP290" s="192"/>
      <c r="ISQ290" s="192"/>
      <c r="ISR290" s="192"/>
      <c r="ISS290" s="192"/>
      <c r="IST290" s="192"/>
      <c r="ISU290" s="192"/>
      <c r="ISV290" s="192"/>
      <c r="ISW290" s="192"/>
      <c r="ISX290" s="192"/>
      <c r="ISY290" s="192"/>
      <c r="ISZ290" s="192"/>
      <c r="ITA290" s="192"/>
      <c r="ITB290" s="192"/>
      <c r="ITC290" s="192"/>
      <c r="ITD290" s="192"/>
      <c r="ITE290" s="192"/>
      <c r="ITF290" s="192"/>
      <c r="ITG290" s="192"/>
      <c r="ITH290" s="192"/>
      <c r="ITI290" s="192"/>
      <c r="ITJ290" s="192"/>
      <c r="ITK290" s="192"/>
      <c r="ITL290" s="192"/>
      <c r="ITM290" s="192"/>
      <c r="ITN290" s="192"/>
      <c r="ITO290" s="192"/>
      <c r="ITP290" s="192"/>
      <c r="ITQ290" s="192"/>
      <c r="ITR290" s="192"/>
      <c r="ITS290" s="192"/>
      <c r="ITT290" s="192"/>
      <c r="ITU290" s="192"/>
      <c r="ITV290" s="192"/>
      <c r="ITW290" s="192"/>
      <c r="ITX290" s="192"/>
      <c r="ITY290" s="192"/>
      <c r="ITZ290" s="192"/>
      <c r="IUA290" s="192"/>
      <c r="IUB290" s="192"/>
      <c r="IUC290" s="192"/>
      <c r="IUD290" s="192"/>
      <c r="IUE290" s="192"/>
      <c r="IUF290" s="192"/>
      <c r="IUG290" s="192"/>
      <c r="IUH290" s="192"/>
      <c r="IUI290" s="192"/>
      <c r="IUJ290" s="192"/>
      <c r="IUK290" s="192"/>
      <c r="IUL290" s="192"/>
      <c r="IUM290" s="192"/>
      <c r="IUN290" s="192"/>
      <c r="IUO290" s="192"/>
      <c r="IUP290" s="192"/>
      <c r="IUQ290" s="192"/>
      <c r="IUR290" s="192"/>
      <c r="IUS290" s="192"/>
      <c r="IUT290" s="192"/>
      <c r="IUU290" s="192"/>
      <c r="IUV290" s="192"/>
      <c r="IUW290" s="192"/>
      <c r="IUX290" s="192"/>
      <c r="IUY290" s="192"/>
      <c r="IUZ290" s="192"/>
      <c r="IVA290" s="192"/>
      <c r="IVB290" s="192"/>
      <c r="IVC290" s="192"/>
      <c r="IVD290" s="192"/>
      <c r="IVE290" s="192"/>
      <c r="IVF290" s="192"/>
      <c r="IVG290" s="192"/>
      <c r="IVH290" s="192"/>
      <c r="IVI290" s="192"/>
      <c r="IVJ290" s="192"/>
      <c r="IVK290" s="192"/>
      <c r="IVL290" s="192"/>
      <c r="IVM290" s="192"/>
      <c r="IVN290" s="192"/>
      <c r="IVO290" s="192"/>
      <c r="IVP290" s="192"/>
      <c r="IVQ290" s="192"/>
      <c r="IVR290" s="192"/>
      <c r="IVS290" s="192"/>
      <c r="IVT290" s="192"/>
      <c r="IVU290" s="192"/>
      <c r="IVV290" s="192"/>
      <c r="IVW290" s="192"/>
      <c r="IVX290" s="192"/>
      <c r="IVY290" s="192"/>
      <c r="IVZ290" s="192"/>
      <c r="IWA290" s="192"/>
      <c r="IWB290" s="192"/>
      <c r="IWC290" s="192"/>
      <c r="IWD290" s="192"/>
      <c r="IWE290" s="192"/>
      <c r="IWF290" s="192"/>
      <c r="IWG290" s="192"/>
      <c r="IWH290" s="192"/>
      <c r="IWI290" s="192"/>
      <c r="IWJ290" s="192"/>
      <c r="IWK290" s="192"/>
      <c r="IWL290" s="192"/>
      <c r="IWM290" s="192"/>
      <c r="IWN290" s="192"/>
      <c r="IWO290" s="192"/>
      <c r="IWP290" s="192"/>
      <c r="IWQ290" s="192"/>
      <c r="IWR290" s="192"/>
      <c r="IWS290" s="192"/>
      <c r="IWT290" s="192"/>
      <c r="IWU290" s="192"/>
      <c r="IWV290" s="192"/>
      <c r="IWW290" s="192"/>
      <c r="IWX290" s="192"/>
      <c r="IWY290" s="192"/>
      <c r="IWZ290" s="192"/>
      <c r="IXA290" s="192"/>
      <c r="IXB290" s="192"/>
      <c r="IXC290" s="192"/>
      <c r="IXD290" s="192"/>
      <c r="IXE290" s="192"/>
      <c r="IXF290" s="192"/>
      <c r="IXG290" s="192"/>
      <c r="IXH290" s="192"/>
      <c r="IXI290" s="192"/>
      <c r="IXJ290" s="192"/>
      <c r="IXK290" s="192"/>
      <c r="IXL290" s="192"/>
      <c r="IXM290" s="192"/>
      <c r="IXN290" s="192"/>
      <c r="IXO290" s="192"/>
      <c r="IXP290" s="192"/>
      <c r="IXQ290" s="192"/>
      <c r="IXR290" s="192"/>
      <c r="IXS290" s="192"/>
      <c r="IXT290" s="192"/>
      <c r="IXU290" s="192"/>
      <c r="IXV290" s="192"/>
      <c r="IXW290" s="192"/>
      <c r="IXX290" s="192"/>
      <c r="IXY290" s="192"/>
      <c r="IXZ290" s="192"/>
      <c r="IYA290" s="192"/>
      <c r="IYB290" s="192"/>
      <c r="IYC290" s="192"/>
      <c r="IYD290" s="192"/>
      <c r="IYE290" s="192"/>
      <c r="IYF290" s="192"/>
      <c r="IYG290" s="192"/>
      <c r="IYH290" s="192"/>
      <c r="IYI290" s="192"/>
      <c r="IYJ290" s="192"/>
      <c r="IYK290" s="192"/>
      <c r="IYL290" s="192"/>
      <c r="IYM290" s="192"/>
      <c r="IYN290" s="192"/>
      <c r="IYO290" s="192"/>
      <c r="IYP290" s="192"/>
      <c r="IYQ290" s="192"/>
      <c r="IYR290" s="192"/>
      <c r="IYS290" s="192"/>
      <c r="IYT290" s="192"/>
      <c r="IYU290" s="192"/>
      <c r="IYV290" s="192"/>
      <c r="IYW290" s="192"/>
      <c r="IYX290" s="192"/>
      <c r="IYY290" s="192"/>
      <c r="IYZ290" s="192"/>
      <c r="IZA290" s="192"/>
      <c r="IZB290" s="192"/>
      <c r="IZC290" s="192"/>
      <c r="IZD290" s="192"/>
      <c r="IZE290" s="192"/>
      <c r="IZF290" s="192"/>
      <c r="IZG290" s="192"/>
      <c r="IZH290" s="192"/>
      <c r="IZI290" s="192"/>
      <c r="IZJ290" s="192"/>
      <c r="IZK290" s="192"/>
      <c r="IZL290" s="192"/>
      <c r="IZM290" s="192"/>
      <c r="IZN290" s="192"/>
      <c r="IZO290" s="192"/>
      <c r="IZP290" s="192"/>
      <c r="IZQ290" s="192"/>
      <c r="IZR290" s="192"/>
      <c r="IZS290" s="192"/>
      <c r="IZT290" s="192"/>
      <c r="IZU290" s="192"/>
      <c r="IZV290" s="192"/>
      <c r="IZW290" s="192"/>
      <c r="IZX290" s="192"/>
      <c r="IZY290" s="192"/>
      <c r="IZZ290" s="192"/>
      <c r="JAA290" s="192"/>
      <c r="JAB290" s="192"/>
      <c r="JAC290" s="192"/>
      <c r="JAD290" s="192"/>
      <c r="JAE290" s="192"/>
      <c r="JAF290" s="192"/>
      <c r="JAG290" s="192"/>
      <c r="JAH290" s="192"/>
      <c r="JAI290" s="192"/>
      <c r="JAJ290" s="192"/>
      <c r="JAK290" s="192"/>
      <c r="JAL290" s="192"/>
      <c r="JAM290" s="192"/>
      <c r="JAN290" s="192"/>
      <c r="JAO290" s="192"/>
      <c r="JAP290" s="192"/>
      <c r="JAQ290" s="192"/>
      <c r="JAR290" s="192"/>
      <c r="JAS290" s="192"/>
      <c r="JAT290" s="192"/>
      <c r="JAU290" s="192"/>
      <c r="JAV290" s="192"/>
      <c r="JAW290" s="192"/>
      <c r="JAX290" s="192"/>
      <c r="JAY290" s="192"/>
      <c r="JAZ290" s="192"/>
      <c r="JBA290" s="192"/>
      <c r="JBB290" s="192"/>
      <c r="JBC290" s="192"/>
      <c r="JBD290" s="192"/>
      <c r="JBE290" s="192"/>
      <c r="JBF290" s="192"/>
      <c r="JBG290" s="192"/>
      <c r="JBH290" s="192"/>
      <c r="JBI290" s="192"/>
      <c r="JBJ290" s="192"/>
      <c r="JBK290" s="192"/>
      <c r="JBL290" s="192"/>
      <c r="JBM290" s="192"/>
      <c r="JBN290" s="192"/>
      <c r="JBO290" s="192"/>
      <c r="JBP290" s="192"/>
      <c r="JBQ290" s="192"/>
      <c r="JBR290" s="192"/>
      <c r="JBS290" s="192"/>
      <c r="JBT290" s="192"/>
      <c r="JBU290" s="192"/>
      <c r="JBV290" s="192"/>
      <c r="JBW290" s="192"/>
      <c r="JBX290" s="192"/>
      <c r="JBY290" s="192"/>
      <c r="JBZ290" s="192"/>
      <c r="JCA290" s="192"/>
      <c r="JCB290" s="192"/>
      <c r="JCC290" s="192"/>
      <c r="JCD290" s="192"/>
      <c r="JCE290" s="192"/>
      <c r="JCF290" s="192"/>
      <c r="JCG290" s="192"/>
      <c r="JCH290" s="192"/>
      <c r="JCI290" s="192"/>
      <c r="JCJ290" s="192"/>
      <c r="JCK290" s="192"/>
      <c r="JCL290" s="192"/>
      <c r="JCM290" s="192"/>
      <c r="JCN290" s="192"/>
      <c r="JCO290" s="192"/>
      <c r="JCP290" s="192"/>
      <c r="JCQ290" s="192"/>
      <c r="JCR290" s="192"/>
      <c r="JCS290" s="192"/>
      <c r="JCT290" s="192"/>
      <c r="JCU290" s="192"/>
      <c r="JCV290" s="192"/>
      <c r="JCW290" s="192"/>
      <c r="JCX290" s="192"/>
      <c r="JCY290" s="192"/>
      <c r="JCZ290" s="192"/>
      <c r="JDA290" s="192"/>
      <c r="JDB290" s="192"/>
      <c r="JDC290" s="192"/>
      <c r="JDD290" s="192"/>
      <c r="JDE290" s="192"/>
      <c r="JDF290" s="192"/>
      <c r="JDG290" s="192"/>
      <c r="JDH290" s="192"/>
      <c r="JDI290" s="192"/>
      <c r="JDJ290" s="192"/>
      <c r="JDK290" s="192"/>
      <c r="JDL290" s="192"/>
      <c r="JDM290" s="192"/>
      <c r="JDN290" s="192"/>
      <c r="JDO290" s="192"/>
      <c r="JDP290" s="192"/>
      <c r="JDQ290" s="192"/>
      <c r="JDR290" s="192"/>
      <c r="JDS290" s="192"/>
      <c r="JDT290" s="192"/>
      <c r="JDU290" s="192"/>
      <c r="JDV290" s="192"/>
      <c r="JDW290" s="192"/>
      <c r="JDX290" s="192"/>
      <c r="JDY290" s="192"/>
      <c r="JDZ290" s="192"/>
      <c r="JEA290" s="192"/>
      <c r="JEB290" s="192"/>
      <c r="JEC290" s="192"/>
      <c r="JED290" s="192"/>
      <c r="JEE290" s="192"/>
      <c r="JEF290" s="192"/>
      <c r="JEG290" s="192"/>
      <c r="JEH290" s="192"/>
      <c r="JEI290" s="192"/>
      <c r="JEJ290" s="192"/>
      <c r="JEK290" s="192"/>
      <c r="JEL290" s="192"/>
      <c r="JEM290" s="192"/>
      <c r="JEN290" s="192"/>
      <c r="JEO290" s="192"/>
      <c r="JEP290" s="192"/>
      <c r="JEQ290" s="192"/>
      <c r="JER290" s="192"/>
      <c r="JES290" s="192"/>
      <c r="JET290" s="192"/>
      <c r="JEU290" s="192"/>
      <c r="JEV290" s="192"/>
      <c r="JEW290" s="192"/>
      <c r="JEX290" s="192"/>
      <c r="JEY290" s="192"/>
      <c r="JEZ290" s="192"/>
      <c r="JFA290" s="192"/>
      <c r="JFB290" s="192"/>
      <c r="JFC290" s="192"/>
      <c r="JFD290" s="192"/>
      <c r="JFE290" s="192"/>
      <c r="JFF290" s="192"/>
      <c r="JFG290" s="192"/>
      <c r="JFH290" s="192"/>
      <c r="JFI290" s="192"/>
      <c r="JFJ290" s="192"/>
      <c r="JFK290" s="192"/>
      <c r="JFL290" s="192"/>
      <c r="JFM290" s="192"/>
      <c r="JFN290" s="192"/>
      <c r="JFO290" s="192"/>
      <c r="JFP290" s="192"/>
      <c r="JFQ290" s="192"/>
      <c r="JFR290" s="192"/>
      <c r="JFS290" s="192"/>
      <c r="JFT290" s="192"/>
      <c r="JFU290" s="192"/>
      <c r="JFV290" s="192"/>
      <c r="JFW290" s="192"/>
      <c r="JFX290" s="192"/>
      <c r="JFY290" s="192"/>
      <c r="JFZ290" s="192"/>
      <c r="JGA290" s="192"/>
      <c r="JGB290" s="192"/>
      <c r="JGC290" s="192"/>
      <c r="JGD290" s="192"/>
      <c r="JGE290" s="192"/>
      <c r="JGF290" s="192"/>
      <c r="JGG290" s="192"/>
      <c r="JGH290" s="192"/>
      <c r="JGI290" s="192"/>
      <c r="JGJ290" s="192"/>
      <c r="JGK290" s="192"/>
      <c r="JGL290" s="192"/>
      <c r="JGM290" s="192"/>
      <c r="JGN290" s="192"/>
      <c r="JGO290" s="192"/>
      <c r="JGP290" s="192"/>
      <c r="JGQ290" s="192"/>
      <c r="JGR290" s="192"/>
      <c r="JGS290" s="192"/>
      <c r="JGT290" s="192"/>
      <c r="JGU290" s="192"/>
      <c r="JGV290" s="192"/>
      <c r="JGW290" s="192"/>
      <c r="JGX290" s="192"/>
      <c r="JGY290" s="192"/>
      <c r="JGZ290" s="192"/>
      <c r="JHA290" s="192"/>
      <c r="JHB290" s="192"/>
      <c r="JHC290" s="192"/>
      <c r="JHD290" s="192"/>
      <c r="JHE290" s="192"/>
      <c r="JHF290" s="192"/>
      <c r="JHG290" s="192"/>
      <c r="JHH290" s="192"/>
      <c r="JHI290" s="192"/>
      <c r="JHJ290" s="192"/>
      <c r="JHK290" s="192"/>
      <c r="JHL290" s="192"/>
      <c r="JHM290" s="192"/>
      <c r="JHN290" s="192"/>
      <c r="JHO290" s="192"/>
      <c r="JHP290" s="192"/>
      <c r="JHQ290" s="192"/>
      <c r="JHR290" s="192"/>
      <c r="JHS290" s="192"/>
      <c r="JHT290" s="192"/>
      <c r="JHU290" s="192"/>
      <c r="JHV290" s="192"/>
      <c r="JHW290" s="192"/>
      <c r="JHX290" s="192"/>
      <c r="JHY290" s="192"/>
      <c r="JHZ290" s="192"/>
      <c r="JIA290" s="192"/>
      <c r="JIB290" s="192"/>
      <c r="JIC290" s="192"/>
      <c r="JID290" s="192"/>
      <c r="JIE290" s="192"/>
      <c r="JIF290" s="192"/>
      <c r="JIG290" s="192"/>
      <c r="JIH290" s="192"/>
      <c r="JII290" s="192"/>
      <c r="JIJ290" s="192"/>
      <c r="JIK290" s="192"/>
      <c r="JIL290" s="192"/>
      <c r="JIM290" s="192"/>
      <c r="JIN290" s="192"/>
      <c r="JIO290" s="192"/>
      <c r="JIP290" s="192"/>
      <c r="JIQ290" s="192"/>
      <c r="JIR290" s="192"/>
      <c r="JIS290" s="192"/>
      <c r="JIT290" s="192"/>
      <c r="JIU290" s="192"/>
      <c r="JIV290" s="192"/>
      <c r="JIW290" s="192"/>
      <c r="JIX290" s="192"/>
      <c r="JIY290" s="192"/>
      <c r="JIZ290" s="192"/>
      <c r="JJA290" s="192"/>
      <c r="JJB290" s="192"/>
      <c r="JJC290" s="192"/>
      <c r="JJD290" s="192"/>
      <c r="JJE290" s="192"/>
      <c r="JJF290" s="192"/>
      <c r="JJG290" s="192"/>
      <c r="JJH290" s="192"/>
      <c r="JJI290" s="192"/>
      <c r="JJJ290" s="192"/>
      <c r="JJK290" s="192"/>
      <c r="JJL290" s="192"/>
      <c r="JJM290" s="192"/>
      <c r="JJN290" s="192"/>
      <c r="JJO290" s="192"/>
      <c r="JJP290" s="192"/>
      <c r="JJQ290" s="192"/>
      <c r="JJR290" s="192"/>
      <c r="JJS290" s="192"/>
      <c r="JJT290" s="192"/>
      <c r="JJU290" s="192"/>
      <c r="JJV290" s="192"/>
      <c r="JJW290" s="192"/>
      <c r="JJX290" s="192"/>
      <c r="JJY290" s="192"/>
      <c r="JJZ290" s="192"/>
      <c r="JKA290" s="192"/>
      <c r="JKB290" s="192"/>
      <c r="JKC290" s="192"/>
      <c r="JKD290" s="192"/>
      <c r="JKE290" s="192"/>
      <c r="JKF290" s="192"/>
      <c r="JKG290" s="192"/>
      <c r="JKH290" s="192"/>
      <c r="JKI290" s="192"/>
      <c r="JKJ290" s="192"/>
      <c r="JKK290" s="192"/>
      <c r="JKL290" s="192"/>
      <c r="JKM290" s="192"/>
      <c r="JKN290" s="192"/>
      <c r="JKO290" s="192"/>
      <c r="JKP290" s="192"/>
      <c r="JKQ290" s="192"/>
      <c r="JKR290" s="192"/>
      <c r="JKS290" s="192"/>
      <c r="JKT290" s="192"/>
      <c r="JKU290" s="192"/>
      <c r="JKV290" s="192"/>
      <c r="JKW290" s="192"/>
      <c r="JKX290" s="192"/>
      <c r="JKY290" s="192"/>
      <c r="JKZ290" s="192"/>
      <c r="JLA290" s="192"/>
      <c r="JLB290" s="192"/>
      <c r="JLC290" s="192"/>
      <c r="JLD290" s="192"/>
      <c r="JLE290" s="192"/>
      <c r="JLF290" s="192"/>
      <c r="JLG290" s="192"/>
      <c r="JLH290" s="192"/>
      <c r="JLI290" s="192"/>
      <c r="JLJ290" s="192"/>
      <c r="JLK290" s="192"/>
      <c r="JLL290" s="192"/>
      <c r="JLM290" s="192"/>
      <c r="JLN290" s="192"/>
      <c r="JLO290" s="192"/>
      <c r="JLP290" s="192"/>
      <c r="JLQ290" s="192"/>
      <c r="JLR290" s="192"/>
      <c r="JLS290" s="192"/>
      <c r="JLT290" s="192"/>
      <c r="JLU290" s="192"/>
      <c r="JLV290" s="192"/>
      <c r="JLW290" s="192"/>
      <c r="JLX290" s="192"/>
      <c r="JLY290" s="192"/>
      <c r="JLZ290" s="192"/>
      <c r="JMA290" s="192"/>
      <c r="JMB290" s="192"/>
      <c r="JMC290" s="192"/>
      <c r="JMD290" s="192"/>
      <c r="JME290" s="192"/>
      <c r="JMF290" s="192"/>
      <c r="JMG290" s="192"/>
      <c r="JMH290" s="192"/>
      <c r="JMI290" s="192"/>
      <c r="JMJ290" s="192"/>
      <c r="JMK290" s="192"/>
      <c r="JML290" s="192"/>
      <c r="JMM290" s="192"/>
      <c r="JMN290" s="192"/>
      <c r="JMO290" s="192"/>
      <c r="JMP290" s="192"/>
      <c r="JMQ290" s="192"/>
      <c r="JMR290" s="192"/>
      <c r="JMS290" s="192"/>
      <c r="JMT290" s="192"/>
      <c r="JMU290" s="192"/>
      <c r="JMV290" s="192"/>
      <c r="JMW290" s="192"/>
      <c r="JMX290" s="192"/>
      <c r="JMY290" s="192"/>
      <c r="JMZ290" s="192"/>
      <c r="JNA290" s="192"/>
      <c r="JNB290" s="192"/>
      <c r="JNC290" s="192"/>
      <c r="JND290" s="192"/>
      <c r="JNE290" s="192"/>
      <c r="JNF290" s="192"/>
      <c r="JNG290" s="192"/>
      <c r="JNH290" s="192"/>
      <c r="JNI290" s="192"/>
      <c r="JNJ290" s="192"/>
      <c r="JNK290" s="192"/>
      <c r="JNL290" s="192"/>
      <c r="JNM290" s="192"/>
      <c r="JNN290" s="192"/>
      <c r="JNO290" s="192"/>
      <c r="JNP290" s="192"/>
      <c r="JNQ290" s="192"/>
      <c r="JNR290" s="192"/>
      <c r="JNS290" s="192"/>
      <c r="JNT290" s="192"/>
      <c r="JNU290" s="192"/>
      <c r="JNV290" s="192"/>
      <c r="JNW290" s="192"/>
      <c r="JNX290" s="192"/>
      <c r="JNY290" s="192"/>
      <c r="JNZ290" s="192"/>
      <c r="JOA290" s="192"/>
      <c r="JOB290" s="192"/>
      <c r="JOC290" s="192"/>
      <c r="JOD290" s="192"/>
      <c r="JOE290" s="192"/>
      <c r="JOF290" s="192"/>
      <c r="JOG290" s="192"/>
      <c r="JOH290" s="192"/>
      <c r="JOI290" s="192"/>
      <c r="JOJ290" s="192"/>
      <c r="JOK290" s="192"/>
      <c r="JOL290" s="192"/>
      <c r="JOM290" s="192"/>
      <c r="JON290" s="192"/>
      <c r="JOO290" s="192"/>
      <c r="JOP290" s="192"/>
      <c r="JOQ290" s="192"/>
      <c r="JOR290" s="192"/>
      <c r="JOS290" s="192"/>
      <c r="JOT290" s="192"/>
      <c r="JOU290" s="192"/>
      <c r="JOV290" s="192"/>
      <c r="JOW290" s="192"/>
      <c r="JOX290" s="192"/>
      <c r="JOY290" s="192"/>
      <c r="JOZ290" s="192"/>
      <c r="JPA290" s="192"/>
      <c r="JPB290" s="192"/>
      <c r="JPC290" s="192"/>
      <c r="JPD290" s="192"/>
      <c r="JPE290" s="192"/>
      <c r="JPF290" s="192"/>
      <c r="JPG290" s="192"/>
      <c r="JPH290" s="192"/>
      <c r="JPI290" s="192"/>
      <c r="JPJ290" s="192"/>
      <c r="JPK290" s="192"/>
      <c r="JPL290" s="192"/>
      <c r="JPM290" s="192"/>
      <c r="JPN290" s="192"/>
      <c r="JPO290" s="192"/>
      <c r="JPP290" s="192"/>
      <c r="JPQ290" s="192"/>
      <c r="JPR290" s="192"/>
      <c r="JPS290" s="192"/>
      <c r="JPT290" s="192"/>
      <c r="JPU290" s="192"/>
      <c r="JPV290" s="192"/>
      <c r="JPW290" s="192"/>
      <c r="JPX290" s="192"/>
      <c r="JPY290" s="192"/>
      <c r="JPZ290" s="192"/>
      <c r="JQA290" s="192"/>
      <c r="JQB290" s="192"/>
      <c r="JQC290" s="192"/>
      <c r="JQD290" s="192"/>
      <c r="JQE290" s="192"/>
      <c r="JQF290" s="192"/>
      <c r="JQG290" s="192"/>
      <c r="JQH290" s="192"/>
      <c r="JQI290" s="192"/>
      <c r="JQJ290" s="192"/>
      <c r="JQK290" s="192"/>
      <c r="JQL290" s="192"/>
      <c r="JQM290" s="192"/>
      <c r="JQN290" s="192"/>
      <c r="JQO290" s="192"/>
      <c r="JQP290" s="192"/>
      <c r="JQQ290" s="192"/>
      <c r="JQR290" s="192"/>
      <c r="JQS290" s="192"/>
      <c r="JQT290" s="192"/>
      <c r="JQU290" s="192"/>
      <c r="JQV290" s="192"/>
      <c r="JQW290" s="192"/>
      <c r="JQX290" s="192"/>
      <c r="JQY290" s="192"/>
      <c r="JQZ290" s="192"/>
      <c r="JRA290" s="192"/>
      <c r="JRB290" s="192"/>
      <c r="JRC290" s="192"/>
      <c r="JRD290" s="192"/>
      <c r="JRE290" s="192"/>
      <c r="JRF290" s="192"/>
      <c r="JRG290" s="192"/>
      <c r="JRH290" s="192"/>
      <c r="JRI290" s="192"/>
      <c r="JRJ290" s="192"/>
      <c r="JRK290" s="192"/>
      <c r="JRL290" s="192"/>
      <c r="JRM290" s="192"/>
      <c r="JRN290" s="192"/>
      <c r="JRO290" s="192"/>
      <c r="JRP290" s="192"/>
      <c r="JRQ290" s="192"/>
      <c r="JRR290" s="192"/>
      <c r="JRS290" s="192"/>
      <c r="JRT290" s="192"/>
      <c r="JRU290" s="192"/>
      <c r="JRV290" s="192"/>
      <c r="JRW290" s="192"/>
      <c r="JRX290" s="192"/>
      <c r="JRY290" s="192"/>
      <c r="JRZ290" s="192"/>
      <c r="JSA290" s="192"/>
      <c r="JSB290" s="192"/>
      <c r="JSC290" s="192"/>
      <c r="JSD290" s="192"/>
      <c r="JSE290" s="192"/>
      <c r="JSF290" s="192"/>
      <c r="JSG290" s="192"/>
      <c r="JSH290" s="192"/>
      <c r="JSI290" s="192"/>
      <c r="JSJ290" s="192"/>
      <c r="JSK290" s="192"/>
      <c r="JSL290" s="192"/>
      <c r="JSM290" s="192"/>
      <c r="JSN290" s="192"/>
      <c r="JSO290" s="192"/>
      <c r="JSP290" s="192"/>
      <c r="JSQ290" s="192"/>
      <c r="JSR290" s="192"/>
      <c r="JSS290" s="192"/>
      <c r="JST290" s="192"/>
      <c r="JSU290" s="192"/>
      <c r="JSV290" s="192"/>
      <c r="JSW290" s="192"/>
      <c r="JSX290" s="192"/>
      <c r="JSY290" s="192"/>
      <c r="JSZ290" s="192"/>
      <c r="JTA290" s="192"/>
      <c r="JTB290" s="192"/>
      <c r="JTC290" s="192"/>
      <c r="JTD290" s="192"/>
      <c r="JTE290" s="192"/>
      <c r="JTF290" s="192"/>
      <c r="JTG290" s="192"/>
      <c r="JTH290" s="192"/>
      <c r="JTI290" s="192"/>
      <c r="JTJ290" s="192"/>
      <c r="JTK290" s="192"/>
      <c r="JTL290" s="192"/>
      <c r="JTM290" s="192"/>
      <c r="JTN290" s="192"/>
      <c r="JTO290" s="192"/>
      <c r="JTP290" s="192"/>
      <c r="JTQ290" s="192"/>
      <c r="JTR290" s="192"/>
      <c r="JTS290" s="192"/>
      <c r="JTT290" s="192"/>
      <c r="JTU290" s="192"/>
      <c r="JTV290" s="192"/>
      <c r="JTW290" s="192"/>
      <c r="JTX290" s="192"/>
      <c r="JTY290" s="192"/>
      <c r="JTZ290" s="192"/>
      <c r="JUA290" s="192"/>
      <c r="JUB290" s="192"/>
      <c r="JUC290" s="192"/>
      <c r="JUD290" s="192"/>
      <c r="JUE290" s="192"/>
      <c r="JUF290" s="192"/>
      <c r="JUG290" s="192"/>
      <c r="JUH290" s="192"/>
      <c r="JUI290" s="192"/>
      <c r="JUJ290" s="192"/>
      <c r="JUK290" s="192"/>
      <c r="JUL290" s="192"/>
      <c r="JUM290" s="192"/>
      <c r="JUN290" s="192"/>
      <c r="JUO290" s="192"/>
      <c r="JUP290" s="192"/>
      <c r="JUQ290" s="192"/>
      <c r="JUR290" s="192"/>
      <c r="JUS290" s="192"/>
      <c r="JUT290" s="192"/>
      <c r="JUU290" s="192"/>
      <c r="JUV290" s="192"/>
      <c r="JUW290" s="192"/>
      <c r="JUX290" s="192"/>
      <c r="JUY290" s="192"/>
      <c r="JUZ290" s="192"/>
      <c r="JVA290" s="192"/>
      <c r="JVB290" s="192"/>
      <c r="JVC290" s="192"/>
      <c r="JVD290" s="192"/>
      <c r="JVE290" s="192"/>
      <c r="JVF290" s="192"/>
      <c r="JVG290" s="192"/>
      <c r="JVH290" s="192"/>
      <c r="JVI290" s="192"/>
      <c r="JVJ290" s="192"/>
      <c r="JVK290" s="192"/>
      <c r="JVL290" s="192"/>
      <c r="JVM290" s="192"/>
      <c r="JVN290" s="192"/>
      <c r="JVO290" s="192"/>
      <c r="JVP290" s="192"/>
      <c r="JVQ290" s="192"/>
      <c r="JVR290" s="192"/>
      <c r="JVS290" s="192"/>
      <c r="JVT290" s="192"/>
      <c r="JVU290" s="192"/>
      <c r="JVV290" s="192"/>
      <c r="JVW290" s="192"/>
      <c r="JVX290" s="192"/>
      <c r="JVY290" s="192"/>
      <c r="JVZ290" s="192"/>
      <c r="JWA290" s="192"/>
      <c r="JWB290" s="192"/>
      <c r="JWC290" s="192"/>
      <c r="JWD290" s="192"/>
      <c r="JWE290" s="192"/>
      <c r="JWF290" s="192"/>
      <c r="JWG290" s="192"/>
      <c r="JWH290" s="192"/>
      <c r="JWI290" s="192"/>
      <c r="JWJ290" s="192"/>
      <c r="JWK290" s="192"/>
      <c r="JWL290" s="192"/>
      <c r="JWM290" s="192"/>
      <c r="JWN290" s="192"/>
      <c r="JWO290" s="192"/>
      <c r="JWP290" s="192"/>
      <c r="JWQ290" s="192"/>
      <c r="JWR290" s="192"/>
      <c r="JWS290" s="192"/>
      <c r="JWT290" s="192"/>
      <c r="JWU290" s="192"/>
      <c r="JWV290" s="192"/>
      <c r="JWW290" s="192"/>
      <c r="JWX290" s="192"/>
      <c r="JWY290" s="192"/>
      <c r="JWZ290" s="192"/>
      <c r="JXA290" s="192"/>
      <c r="JXB290" s="192"/>
      <c r="JXC290" s="192"/>
      <c r="JXD290" s="192"/>
      <c r="JXE290" s="192"/>
      <c r="JXF290" s="192"/>
      <c r="JXG290" s="192"/>
      <c r="JXH290" s="192"/>
      <c r="JXI290" s="192"/>
      <c r="JXJ290" s="192"/>
      <c r="JXK290" s="192"/>
      <c r="JXL290" s="192"/>
      <c r="JXM290" s="192"/>
      <c r="JXN290" s="192"/>
      <c r="JXO290" s="192"/>
      <c r="JXP290" s="192"/>
      <c r="JXQ290" s="192"/>
      <c r="JXR290" s="192"/>
      <c r="JXS290" s="192"/>
      <c r="JXT290" s="192"/>
      <c r="JXU290" s="192"/>
      <c r="JXV290" s="192"/>
      <c r="JXW290" s="192"/>
      <c r="JXX290" s="192"/>
      <c r="JXY290" s="192"/>
      <c r="JXZ290" s="192"/>
      <c r="JYA290" s="192"/>
      <c r="JYB290" s="192"/>
      <c r="JYC290" s="192"/>
      <c r="JYD290" s="192"/>
      <c r="JYE290" s="192"/>
      <c r="JYF290" s="192"/>
      <c r="JYG290" s="192"/>
      <c r="JYH290" s="192"/>
      <c r="JYI290" s="192"/>
      <c r="JYJ290" s="192"/>
      <c r="JYK290" s="192"/>
      <c r="JYL290" s="192"/>
      <c r="JYM290" s="192"/>
      <c r="JYN290" s="192"/>
      <c r="JYO290" s="192"/>
      <c r="JYP290" s="192"/>
      <c r="JYQ290" s="192"/>
      <c r="JYR290" s="192"/>
      <c r="JYS290" s="192"/>
      <c r="JYT290" s="192"/>
      <c r="JYU290" s="192"/>
      <c r="JYV290" s="192"/>
      <c r="JYW290" s="192"/>
      <c r="JYX290" s="192"/>
      <c r="JYY290" s="192"/>
      <c r="JYZ290" s="192"/>
      <c r="JZA290" s="192"/>
      <c r="JZB290" s="192"/>
      <c r="JZC290" s="192"/>
      <c r="JZD290" s="192"/>
      <c r="JZE290" s="192"/>
      <c r="JZF290" s="192"/>
      <c r="JZG290" s="192"/>
      <c r="JZH290" s="192"/>
      <c r="JZI290" s="192"/>
      <c r="JZJ290" s="192"/>
      <c r="JZK290" s="192"/>
      <c r="JZL290" s="192"/>
      <c r="JZM290" s="192"/>
      <c r="JZN290" s="192"/>
      <c r="JZO290" s="192"/>
      <c r="JZP290" s="192"/>
      <c r="JZQ290" s="192"/>
      <c r="JZR290" s="192"/>
      <c r="JZS290" s="192"/>
      <c r="JZT290" s="192"/>
      <c r="JZU290" s="192"/>
      <c r="JZV290" s="192"/>
      <c r="JZW290" s="192"/>
      <c r="JZX290" s="192"/>
      <c r="JZY290" s="192"/>
      <c r="JZZ290" s="192"/>
      <c r="KAA290" s="192"/>
      <c r="KAB290" s="192"/>
      <c r="KAC290" s="192"/>
      <c r="KAD290" s="192"/>
      <c r="KAE290" s="192"/>
      <c r="KAF290" s="192"/>
      <c r="KAG290" s="192"/>
      <c r="KAH290" s="192"/>
      <c r="KAI290" s="192"/>
      <c r="KAJ290" s="192"/>
      <c r="KAK290" s="192"/>
      <c r="KAL290" s="192"/>
      <c r="KAM290" s="192"/>
      <c r="KAN290" s="192"/>
      <c r="KAO290" s="192"/>
      <c r="KAP290" s="192"/>
      <c r="KAQ290" s="192"/>
      <c r="KAR290" s="192"/>
      <c r="KAS290" s="192"/>
      <c r="KAT290" s="192"/>
      <c r="KAU290" s="192"/>
      <c r="KAV290" s="192"/>
      <c r="KAW290" s="192"/>
      <c r="KAX290" s="192"/>
      <c r="KAY290" s="192"/>
      <c r="KAZ290" s="192"/>
      <c r="KBA290" s="192"/>
      <c r="KBB290" s="192"/>
      <c r="KBC290" s="192"/>
      <c r="KBD290" s="192"/>
      <c r="KBE290" s="192"/>
      <c r="KBF290" s="192"/>
      <c r="KBG290" s="192"/>
      <c r="KBH290" s="192"/>
      <c r="KBI290" s="192"/>
      <c r="KBJ290" s="192"/>
      <c r="KBK290" s="192"/>
      <c r="KBL290" s="192"/>
      <c r="KBM290" s="192"/>
      <c r="KBN290" s="192"/>
      <c r="KBO290" s="192"/>
      <c r="KBP290" s="192"/>
      <c r="KBQ290" s="192"/>
      <c r="KBR290" s="192"/>
      <c r="KBS290" s="192"/>
      <c r="KBT290" s="192"/>
      <c r="KBU290" s="192"/>
      <c r="KBV290" s="192"/>
      <c r="KBW290" s="192"/>
      <c r="KBX290" s="192"/>
      <c r="KBY290" s="192"/>
      <c r="KBZ290" s="192"/>
      <c r="KCA290" s="192"/>
      <c r="KCB290" s="192"/>
      <c r="KCC290" s="192"/>
      <c r="KCD290" s="192"/>
      <c r="KCE290" s="192"/>
      <c r="KCF290" s="192"/>
      <c r="KCG290" s="192"/>
      <c r="KCH290" s="192"/>
      <c r="KCI290" s="192"/>
      <c r="KCJ290" s="192"/>
      <c r="KCK290" s="192"/>
      <c r="KCL290" s="192"/>
      <c r="KCM290" s="192"/>
      <c r="KCN290" s="192"/>
      <c r="KCO290" s="192"/>
      <c r="KCP290" s="192"/>
      <c r="KCQ290" s="192"/>
      <c r="KCR290" s="192"/>
      <c r="KCS290" s="192"/>
      <c r="KCT290" s="192"/>
      <c r="KCU290" s="192"/>
      <c r="KCV290" s="192"/>
      <c r="KCW290" s="192"/>
      <c r="KCX290" s="192"/>
      <c r="KCY290" s="192"/>
      <c r="KCZ290" s="192"/>
      <c r="KDA290" s="192"/>
      <c r="KDB290" s="192"/>
      <c r="KDC290" s="192"/>
      <c r="KDD290" s="192"/>
      <c r="KDE290" s="192"/>
      <c r="KDF290" s="192"/>
      <c r="KDG290" s="192"/>
      <c r="KDH290" s="192"/>
      <c r="KDI290" s="192"/>
      <c r="KDJ290" s="192"/>
      <c r="KDK290" s="192"/>
      <c r="KDL290" s="192"/>
      <c r="KDM290" s="192"/>
      <c r="KDN290" s="192"/>
      <c r="KDO290" s="192"/>
      <c r="KDP290" s="192"/>
      <c r="KDQ290" s="192"/>
      <c r="KDR290" s="192"/>
      <c r="KDS290" s="192"/>
      <c r="KDT290" s="192"/>
      <c r="KDU290" s="192"/>
      <c r="KDV290" s="192"/>
      <c r="KDW290" s="192"/>
      <c r="KDX290" s="192"/>
      <c r="KDY290" s="192"/>
      <c r="KDZ290" s="192"/>
      <c r="KEA290" s="192"/>
      <c r="KEB290" s="192"/>
      <c r="KEC290" s="192"/>
      <c r="KED290" s="192"/>
      <c r="KEE290" s="192"/>
      <c r="KEF290" s="192"/>
      <c r="KEG290" s="192"/>
      <c r="KEH290" s="192"/>
      <c r="KEI290" s="192"/>
      <c r="KEJ290" s="192"/>
      <c r="KEK290" s="192"/>
      <c r="KEL290" s="192"/>
      <c r="KEM290" s="192"/>
      <c r="KEN290" s="192"/>
      <c r="KEO290" s="192"/>
      <c r="KEP290" s="192"/>
      <c r="KEQ290" s="192"/>
      <c r="KER290" s="192"/>
      <c r="KES290" s="192"/>
      <c r="KET290" s="192"/>
      <c r="KEU290" s="192"/>
      <c r="KEV290" s="192"/>
      <c r="KEW290" s="192"/>
      <c r="KEX290" s="192"/>
      <c r="KEY290" s="192"/>
      <c r="KEZ290" s="192"/>
      <c r="KFA290" s="192"/>
      <c r="KFB290" s="192"/>
      <c r="KFC290" s="192"/>
      <c r="KFD290" s="192"/>
      <c r="KFE290" s="192"/>
      <c r="KFF290" s="192"/>
      <c r="KFG290" s="192"/>
      <c r="KFH290" s="192"/>
      <c r="KFI290" s="192"/>
      <c r="KFJ290" s="192"/>
      <c r="KFK290" s="192"/>
      <c r="KFL290" s="192"/>
      <c r="KFM290" s="192"/>
      <c r="KFN290" s="192"/>
      <c r="KFO290" s="192"/>
      <c r="KFP290" s="192"/>
      <c r="KFQ290" s="192"/>
      <c r="KFR290" s="192"/>
      <c r="KFS290" s="192"/>
      <c r="KFT290" s="192"/>
      <c r="KFU290" s="192"/>
      <c r="KFV290" s="192"/>
      <c r="KFW290" s="192"/>
      <c r="KFX290" s="192"/>
      <c r="KFY290" s="192"/>
      <c r="KFZ290" s="192"/>
      <c r="KGA290" s="192"/>
      <c r="KGB290" s="192"/>
      <c r="KGC290" s="192"/>
      <c r="KGD290" s="192"/>
      <c r="KGE290" s="192"/>
      <c r="KGF290" s="192"/>
      <c r="KGG290" s="192"/>
      <c r="KGH290" s="192"/>
      <c r="KGI290" s="192"/>
      <c r="KGJ290" s="192"/>
      <c r="KGK290" s="192"/>
      <c r="KGL290" s="192"/>
      <c r="KGM290" s="192"/>
      <c r="KGN290" s="192"/>
      <c r="KGO290" s="192"/>
      <c r="KGP290" s="192"/>
      <c r="KGQ290" s="192"/>
      <c r="KGR290" s="192"/>
      <c r="KGS290" s="192"/>
      <c r="KGT290" s="192"/>
      <c r="KGU290" s="192"/>
      <c r="KGV290" s="192"/>
      <c r="KGW290" s="192"/>
      <c r="KGX290" s="192"/>
      <c r="KGY290" s="192"/>
      <c r="KGZ290" s="192"/>
      <c r="KHA290" s="192"/>
      <c r="KHB290" s="192"/>
      <c r="KHC290" s="192"/>
      <c r="KHD290" s="192"/>
      <c r="KHE290" s="192"/>
      <c r="KHF290" s="192"/>
      <c r="KHG290" s="192"/>
      <c r="KHH290" s="192"/>
      <c r="KHI290" s="192"/>
      <c r="KHJ290" s="192"/>
      <c r="KHK290" s="192"/>
      <c r="KHL290" s="192"/>
      <c r="KHM290" s="192"/>
      <c r="KHN290" s="192"/>
      <c r="KHO290" s="192"/>
      <c r="KHP290" s="192"/>
      <c r="KHQ290" s="192"/>
      <c r="KHR290" s="192"/>
      <c r="KHS290" s="192"/>
      <c r="KHT290" s="192"/>
      <c r="KHU290" s="192"/>
      <c r="KHV290" s="192"/>
      <c r="KHW290" s="192"/>
      <c r="KHX290" s="192"/>
      <c r="KHY290" s="192"/>
      <c r="KHZ290" s="192"/>
      <c r="KIA290" s="192"/>
      <c r="KIB290" s="192"/>
      <c r="KIC290" s="192"/>
      <c r="KID290" s="192"/>
      <c r="KIE290" s="192"/>
      <c r="KIF290" s="192"/>
      <c r="KIG290" s="192"/>
      <c r="KIH290" s="192"/>
      <c r="KII290" s="192"/>
      <c r="KIJ290" s="192"/>
      <c r="KIK290" s="192"/>
      <c r="KIL290" s="192"/>
      <c r="KIM290" s="192"/>
      <c r="KIN290" s="192"/>
      <c r="KIO290" s="192"/>
      <c r="KIP290" s="192"/>
      <c r="KIQ290" s="192"/>
      <c r="KIR290" s="192"/>
      <c r="KIS290" s="192"/>
      <c r="KIT290" s="192"/>
      <c r="KIU290" s="192"/>
      <c r="KIV290" s="192"/>
      <c r="KIW290" s="192"/>
      <c r="KIX290" s="192"/>
      <c r="KIY290" s="192"/>
      <c r="KIZ290" s="192"/>
      <c r="KJA290" s="192"/>
      <c r="KJB290" s="192"/>
      <c r="KJC290" s="192"/>
      <c r="KJD290" s="192"/>
      <c r="KJE290" s="192"/>
      <c r="KJF290" s="192"/>
      <c r="KJG290" s="192"/>
      <c r="KJH290" s="192"/>
      <c r="KJI290" s="192"/>
      <c r="KJJ290" s="192"/>
      <c r="KJK290" s="192"/>
      <c r="KJL290" s="192"/>
      <c r="KJM290" s="192"/>
      <c r="KJN290" s="192"/>
      <c r="KJO290" s="192"/>
      <c r="KJP290" s="192"/>
      <c r="KJQ290" s="192"/>
      <c r="KJR290" s="192"/>
      <c r="KJS290" s="192"/>
      <c r="KJT290" s="192"/>
      <c r="KJU290" s="192"/>
      <c r="KJV290" s="192"/>
      <c r="KJW290" s="192"/>
      <c r="KJX290" s="192"/>
      <c r="KJY290" s="192"/>
      <c r="KJZ290" s="192"/>
      <c r="KKA290" s="192"/>
      <c r="KKB290" s="192"/>
      <c r="KKC290" s="192"/>
      <c r="KKD290" s="192"/>
      <c r="KKE290" s="192"/>
      <c r="KKF290" s="192"/>
      <c r="KKG290" s="192"/>
      <c r="KKH290" s="192"/>
      <c r="KKI290" s="192"/>
      <c r="KKJ290" s="192"/>
      <c r="KKK290" s="192"/>
      <c r="KKL290" s="192"/>
      <c r="KKM290" s="192"/>
      <c r="KKN290" s="192"/>
      <c r="KKO290" s="192"/>
      <c r="KKP290" s="192"/>
      <c r="KKQ290" s="192"/>
      <c r="KKR290" s="192"/>
      <c r="KKS290" s="192"/>
      <c r="KKT290" s="192"/>
      <c r="KKU290" s="192"/>
      <c r="KKV290" s="192"/>
      <c r="KKW290" s="192"/>
      <c r="KKX290" s="192"/>
      <c r="KKY290" s="192"/>
      <c r="KKZ290" s="192"/>
      <c r="KLA290" s="192"/>
      <c r="KLB290" s="192"/>
      <c r="KLC290" s="192"/>
      <c r="KLD290" s="192"/>
      <c r="KLE290" s="192"/>
      <c r="KLF290" s="192"/>
      <c r="KLG290" s="192"/>
      <c r="KLH290" s="192"/>
      <c r="KLI290" s="192"/>
      <c r="KLJ290" s="192"/>
      <c r="KLK290" s="192"/>
      <c r="KLL290" s="192"/>
      <c r="KLM290" s="192"/>
      <c r="KLN290" s="192"/>
      <c r="KLO290" s="192"/>
      <c r="KLP290" s="192"/>
      <c r="KLQ290" s="192"/>
      <c r="KLR290" s="192"/>
      <c r="KLS290" s="192"/>
      <c r="KLT290" s="192"/>
      <c r="KLU290" s="192"/>
      <c r="KLV290" s="192"/>
      <c r="KLW290" s="192"/>
      <c r="KLX290" s="192"/>
      <c r="KLY290" s="192"/>
      <c r="KLZ290" s="192"/>
      <c r="KMA290" s="192"/>
      <c r="KMB290" s="192"/>
      <c r="KMC290" s="192"/>
      <c r="KMD290" s="192"/>
      <c r="KME290" s="192"/>
      <c r="KMF290" s="192"/>
      <c r="KMG290" s="192"/>
      <c r="KMH290" s="192"/>
      <c r="KMI290" s="192"/>
      <c r="KMJ290" s="192"/>
      <c r="KMK290" s="192"/>
      <c r="KML290" s="192"/>
      <c r="KMM290" s="192"/>
      <c r="KMN290" s="192"/>
      <c r="KMO290" s="192"/>
      <c r="KMP290" s="192"/>
      <c r="KMQ290" s="192"/>
      <c r="KMR290" s="192"/>
      <c r="KMS290" s="192"/>
      <c r="KMT290" s="192"/>
      <c r="KMU290" s="192"/>
      <c r="KMV290" s="192"/>
      <c r="KMW290" s="192"/>
      <c r="KMX290" s="192"/>
      <c r="KMY290" s="192"/>
      <c r="KMZ290" s="192"/>
      <c r="KNA290" s="192"/>
      <c r="KNB290" s="192"/>
      <c r="KNC290" s="192"/>
      <c r="KND290" s="192"/>
      <c r="KNE290" s="192"/>
      <c r="KNF290" s="192"/>
      <c r="KNG290" s="192"/>
      <c r="KNH290" s="192"/>
      <c r="KNI290" s="192"/>
      <c r="KNJ290" s="192"/>
      <c r="KNK290" s="192"/>
      <c r="KNL290" s="192"/>
      <c r="KNM290" s="192"/>
      <c r="KNN290" s="192"/>
      <c r="KNO290" s="192"/>
      <c r="KNP290" s="192"/>
      <c r="KNQ290" s="192"/>
      <c r="KNR290" s="192"/>
      <c r="KNS290" s="192"/>
      <c r="KNT290" s="192"/>
      <c r="KNU290" s="192"/>
      <c r="KNV290" s="192"/>
      <c r="KNW290" s="192"/>
      <c r="KNX290" s="192"/>
      <c r="KNY290" s="192"/>
      <c r="KNZ290" s="192"/>
      <c r="KOA290" s="192"/>
      <c r="KOB290" s="192"/>
      <c r="KOC290" s="192"/>
      <c r="KOD290" s="192"/>
      <c r="KOE290" s="192"/>
      <c r="KOF290" s="192"/>
      <c r="KOG290" s="192"/>
      <c r="KOH290" s="192"/>
      <c r="KOI290" s="192"/>
      <c r="KOJ290" s="192"/>
      <c r="KOK290" s="192"/>
      <c r="KOL290" s="192"/>
      <c r="KOM290" s="192"/>
      <c r="KON290" s="192"/>
      <c r="KOO290" s="192"/>
      <c r="KOP290" s="192"/>
      <c r="KOQ290" s="192"/>
      <c r="KOR290" s="192"/>
      <c r="KOS290" s="192"/>
      <c r="KOT290" s="192"/>
      <c r="KOU290" s="192"/>
      <c r="KOV290" s="192"/>
      <c r="KOW290" s="192"/>
      <c r="KOX290" s="192"/>
      <c r="KOY290" s="192"/>
      <c r="KOZ290" s="192"/>
      <c r="KPA290" s="192"/>
      <c r="KPB290" s="192"/>
      <c r="KPC290" s="192"/>
      <c r="KPD290" s="192"/>
      <c r="KPE290" s="192"/>
      <c r="KPF290" s="192"/>
      <c r="KPG290" s="192"/>
      <c r="KPH290" s="192"/>
      <c r="KPI290" s="192"/>
      <c r="KPJ290" s="192"/>
      <c r="KPK290" s="192"/>
      <c r="KPL290" s="192"/>
      <c r="KPM290" s="192"/>
      <c r="KPN290" s="192"/>
      <c r="KPO290" s="192"/>
      <c r="KPP290" s="192"/>
      <c r="KPQ290" s="192"/>
      <c r="KPR290" s="192"/>
      <c r="KPS290" s="192"/>
      <c r="KPT290" s="192"/>
      <c r="KPU290" s="192"/>
      <c r="KPV290" s="192"/>
      <c r="KPW290" s="192"/>
      <c r="KPX290" s="192"/>
      <c r="KPY290" s="192"/>
      <c r="KPZ290" s="192"/>
      <c r="KQA290" s="192"/>
      <c r="KQB290" s="192"/>
      <c r="KQC290" s="192"/>
      <c r="KQD290" s="192"/>
      <c r="KQE290" s="192"/>
      <c r="KQF290" s="192"/>
      <c r="KQG290" s="192"/>
      <c r="KQH290" s="192"/>
      <c r="KQI290" s="192"/>
      <c r="KQJ290" s="192"/>
      <c r="KQK290" s="192"/>
      <c r="KQL290" s="192"/>
      <c r="KQM290" s="192"/>
      <c r="KQN290" s="192"/>
      <c r="KQO290" s="192"/>
      <c r="KQP290" s="192"/>
      <c r="KQQ290" s="192"/>
      <c r="KQR290" s="192"/>
      <c r="KQS290" s="192"/>
      <c r="KQT290" s="192"/>
      <c r="KQU290" s="192"/>
      <c r="KQV290" s="192"/>
      <c r="KQW290" s="192"/>
      <c r="KQX290" s="192"/>
      <c r="KQY290" s="192"/>
      <c r="KQZ290" s="192"/>
      <c r="KRA290" s="192"/>
      <c r="KRB290" s="192"/>
      <c r="KRC290" s="192"/>
      <c r="KRD290" s="192"/>
      <c r="KRE290" s="192"/>
      <c r="KRF290" s="192"/>
      <c r="KRG290" s="192"/>
      <c r="KRH290" s="192"/>
      <c r="KRI290" s="192"/>
      <c r="KRJ290" s="192"/>
      <c r="KRK290" s="192"/>
      <c r="KRL290" s="192"/>
      <c r="KRM290" s="192"/>
      <c r="KRN290" s="192"/>
      <c r="KRO290" s="192"/>
      <c r="KRP290" s="192"/>
      <c r="KRQ290" s="192"/>
      <c r="KRR290" s="192"/>
      <c r="KRS290" s="192"/>
      <c r="KRT290" s="192"/>
      <c r="KRU290" s="192"/>
      <c r="KRV290" s="192"/>
      <c r="KRW290" s="192"/>
      <c r="KRX290" s="192"/>
      <c r="KRY290" s="192"/>
      <c r="KRZ290" s="192"/>
      <c r="KSA290" s="192"/>
      <c r="KSB290" s="192"/>
      <c r="KSC290" s="192"/>
      <c r="KSD290" s="192"/>
      <c r="KSE290" s="192"/>
      <c r="KSF290" s="192"/>
      <c r="KSG290" s="192"/>
      <c r="KSH290" s="192"/>
      <c r="KSI290" s="192"/>
      <c r="KSJ290" s="192"/>
      <c r="KSK290" s="192"/>
      <c r="KSL290" s="192"/>
      <c r="KSM290" s="192"/>
      <c r="KSN290" s="192"/>
      <c r="KSO290" s="192"/>
      <c r="KSP290" s="192"/>
      <c r="KSQ290" s="192"/>
      <c r="KSR290" s="192"/>
      <c r="KSS290" s="192"/>
      <c r="KST290" s="192"/>
      <c r="KSU290" s="192"/>
      <c r="KSV290" s="192"/>
      <c r="KSW290" s="192"/>
      <c r="KSX290" s="192"/>
      <c r="KSY290" s="192"/>
      <c r="KSZ290" s="192"/>
      <c r="KTA290" s="192"/>
      <c r="KTB290" s="192"/>
      <c r="KTC290" s="192"/>
      <c r="KTD290" s="192"/>
      <c r="KTE290" s="192"/>
      <c r="KTF290" s="192"/>
      <c r="KTG290" s="192"/>
      <c r="KTH290" s="192"/>
      <c r="KTI290" s="192"/>
      <c r="KTJ290" s="192"/>
      <c r="KTK290" s="192"/>
      <c r="KTL290" s="192"/>
      <c r="KTM290" s="192"/>
      <c r="KTN290" s="192"/>
      <c r="KTO290" s="192"/>
      <c r="KTP290" s="192"/>
      <c r="KTQ290" s="192"/>
      <c r="KTR290" s="192"/>
      <c r="KTS290" s="192"/>
      <c r="KTT290" s="192"/>
      <c r="KTU290" s="192"/>
      <c r="KTV290" s="192"/>
      <c r="KTW290" s="192"/>
      <c r="KTX290" s="192"/>
      <c r="KTY290" s="192"/>
      <c r="KTZ290" s="192"/>
      <c r="KUA290" s="192"/>
      <c r="KUB290" s="192"/>
      <c r="KUC290" s="192"/>
      <c r="KUD290" s="192"/>
      <c r="KUE290" s="192"/>
      <c r="KUF290" s="192"/>
      <c r="KUG290" s="192"/>
      <c r="KUH290" s="192"/>
      <c r="KUI290" s="192"/>
      <c r="KUJ290" s="192"/>
      <c r="KUK290" s="192"/>
      <c r="KUL290" s="192"/>
      <c r="KUM290" s="192"/>
      <c r="KUN290" s="192"/>
      <c r="KUO290" s="192"/>
      <c r="KUP290" s="192"/>
      <c r="KUQ290" s="192"/>
      <c r="KUR290" s="192"/>
      <c r="KUS290" s="192"/>
      <c r="KUT290" s="192"/>
      <c r="KUU290" s="192"/>
      <c r="KUV290" s="192"/>
      <c r="KUW290" s="192"/>
      <c r="KUX290" s="192"/>
      <c r="KUY290" s="192"/>
      <c r="KUZ290" s="192"/>
      <c r="KVA290" s="192"/>
      <c r="KVB290" s="192"/>
      <c r="KVC290" s="192"/>
      <c r="KVD290" s="192"/>
      <c r="KVE290" s="192"/>
      <c r="KVF290" s="192"/>
      <c r="KVG290" s="192"/>
      <c r="KVH290" s="192"/>
      <c r="KVI290" s="192"/>
      <c r="KVJ290" s="192"/>
      <c r="KVK290" s="192"/>
      <c r="KVL290" s="192"/>
      <c r="KVM290" s="192"/>
      <c r="KVN290" s="192"/>
      <c r="KVO290" s="192"/>
      <c r="KVP290" s="192"/>
      <c r="KVQ290" s="192"/>
      <c r="KVR290" s="192"/>
      <c r="KVS290" s="192"/>
      <c r="KVT290" s="192"/>
      <c r="KVU290" s="192"/>
      <c r="KVV290" s="192"/>
      <c r="KVW290" s="192"/>
      <c r="KVX290" s="192"/>
      <c r="KVY290" s="192"/>
      <c r="KVZ290" s="192"/>
      <c r="KWA290" s="192"/>
      <c r="KWB290" s="192"/>
      <c r="KWC290" s="192"/>
      <c r="KWD290" s="192"/>
      <c r="KWE290" s="192"/>
      <c r="KWF290" s="192"/>
      <c r="KWG290" s="192"/>
      <c r="KWH290" s="192"/>
      <c r="KWI290" s="192"/>
      <c r="KWJ290" s="192"/>
      <c r="KWK290" s="192"/>
      <c r="KWL290" s="192"/>
      <c r="KWM290" s="192"/>
      <c r="KWN290" s="192"/>
      <c r="KWO290" s="192"/>
      <c r="KWP290" s="192"/>
      <c r="KWQ290" s="192"/>
      <c r="KWR290" s="192"/>
      <c r="KWS290" s="192"/>
      <c r="KWT290" s="192"/>
      <c r="KWU290" s="192"/>
      <c r="KWV290" s="192"/>
      <c r="KWW290" s="192"/>
      <c r="KWX290" s="192"/>
      <c r="KWY290" s="192"/>
      <c r="KWZ290" s="192"/>
      <c r="KXA290" s="192"/>
      <c r="KXB290" s="192"/>
      <c r="KXC290" s="192"/>
      <c r="KXD290" s="192"/>
      <c r="KXE290" s="192"/>
      <c r="KXF290" s="192"/>
      <c r="KXG290" s="192"/>
      <c r="KXH290" s="192"/>
      <c r="KXI290" s="192"/>
      <c r="KXJ290" s="192"/>
      <c r="KXK290" s="192"/>
      <c r="KXL290" s="192"/>
      <c r="KXM290" s="192"/>
      <c r="KXN290" s="192"/>
      <c r="KXO290" s="192"/>
      <c r="KXP290" s="192"/>
      <c r="KXQ290" s="192"/>
      <c r="KXR290" s="192"/>
      <c r="KXS290" s="192"/>
      <c r="KXT290" s="192"/>
      <c r="KXU290" s="192"/>
      <c r="KXV290" s="192"/>
      <c r="KXW290" s="192"/>
      <c r="KXX290" s="192"/>
      <c r="KXY290" s="192"/>
      <c r="KXZ290" s="192"/>
      <c r="KYA290" s="192"/>
      <c r="KYB290" s="192"/>
      <c r="KYC290" s="192"/>
      <c r="KYD290" s="192"/>
      <c r="KYE290" s="192"/>
      <c r="KYF290" s="192"/>
      <c r="KYG290" s="192"/>
      <c r="KYH290" s="192"/>
      <c r="KYI290" s="192"/>
      <c r="KYJ290" s="192"/>
      <c r="KYK290" s="192"/>
      <c r="KYL290" s="192"/>
      <c r="KYM290" s="192"/>
      <c r="KYN290" s="192"/>
      <c r="KYO290" s="192"/>
      <c r="KYP290" s="192"/>
      <c r="KYQ290" s="192"/>
      <c r="KYR290" s="192"/>
      <c r="KYS290" s="192"/>
      <c r="KYT290" s="192"/>
      <c r="KYU290" s="192"/>
      <c r="KYV290" s="192"/>
      <c r="KYW290" s="192"/>
      <c r="KYX290" s="192"/>
      <c r="KYY290" s="192"/>
      <c r="KYZ290" s="192"/>
      <c r="KZA290" s="192"/>
      <c r="KZB290" s="192"/>
      <c r="KZC290" s="192"/>
      <c r="KZD290" s="192"/>
      <c r="KZE290" s="192"/>
      <c r="KZF290" s="192"/>
      <c r="KZG290" s="192"/>
      <c r="KZH290" s="192"/>
      <c r="KZI290" s="192"/>
      <c r="KZJ290" s="192"/>
      <c r="KZK290" s="192"/>
      <c r="KZL290" s="192"/>
      <c r="KZM290" s="192"/>
      <c r="KZN290" s="192"/>
      <c r="KZO290" s="192"/>
      <c r="KZP290" s="192"/>
      <c r="KZQ290" s="192"/>
      <c r="KZR290" s="192"/>
      <c r="KZS290" s="192"/>
      <c r="KZT290" s="192"/>
      <c r="KZU290" s="192"/>
      <c r="KZV290" s="192"/>
      <c r="KZW290" s="192"/>
      <c r="KZX290" s="192"/>
      <c r="KZY290" s="192"/>
      <c r="KZZ290" s="192"/>
      <c r="LAA290" s="192"/>
      <c r="LAB290" s="192"/>
      <c r="LAC290" s="192"/>
      <c r="LAD290" s="192"/>
      <c r="LAE290" s="192"/>
      <c r="LAF290" s="192"/>
      <c r="LAG290" s="192"/>
      <c r="LAH290" s="192"/>
      <c r="LAI290" s="192"/>
      <c r="LAJ290" s="192"/>
      <c r="LAK290" s="192"/>
      <c r="LAL290" s="192"/>
      <c r="LAM290" s="192"/>
      <c r="LAN290" s="192"/>
      <c r="LAO290" s="192"/>
      <c r="LAP290" s="192"/>
      <c r="LAQ290" s="192"/>
      <c r="LAR290" s="192"/>
      <c r="LAS290" s="192"/>
      <c r="LAT290" s="192"/>
      <c r="LAU290" s="192"/>
      <c r="LAV290" s="192"/>
      <c r="LAW290" s="192"/>
      <c r="LAX290" s="192"/>
      <c r="LAY290" s="192"/>
      <c r="LAZ290" s="192"/>
      <c r="LBA290" s="192"/>
      <c r="LBB290" s="192"/>
      <c r="LBC290" s="192"/>
      <c r="LBD290" s="192"/>
      <c r="LBE290" s="192"/>
      <c r="LBF290" s="192"/>
      <c r="LBG290" s="192"/>
      <c r="LBH290" s="192"/>
      <c r="LBI290" s="192"/>
      <c r="LBJ290" s="192"/>
      <c r="LBK290" s="192"/>
      <c r="LBL290" s="192"/>
      <c r="LBM290" s="192"/>
      <c r="LBN290" s="192"/>
      <c r="LBO290" s="192"/>
      <c r="LBP290" s="192"/>
      <c r="LBQ290" s="192"/>
      <c r="LBR290" s="192"/>
      <c r="LBS290" s="192"/>
      <c r="LBT290" s="192"/>
      <c r="LBU290" s="192"/>
      <c r="LBV290" s="192"/>
      <c r="LBW290" s="192"/>
      <c r="LBX290" s="192"/>
      <c r="LBY290" s="192"/>
      <c r="LBZ290" s="192"/>
      <c r="LCA290" s="192"/>
      <c r="LCB290" s="192"/>
      <c r="LCC290" s="192"/>
      <c r="LCD290" s="192"/>
      <c r="LCE290" s="192"/>
      <c r="LCF290" s="192"/>
      <c r="LCG290" s="192"/>
      <c r="LCH290" s="192"/>
      <c r="LCI290" s="192"/>
      <c r="LCJ290" s="192"/>
      <c r="LCK290" s="192"/>
      <c r="LCL290" s="192"/>
      <c r="LCM290" s="192"/>
      <c r="LCN290" s="192"/>
      <c r="LCO290" s="192"/>
      <c r="LCP290" s="192"/>
      <c r="LCQ290" s="192"/>
      <c r="LCR290" s="192"/>
      <c r="LCS290" s="192"/>
      <c r="LCT290" s="192"/>
      <c r="LCU290" s="192"/>
      <c r="LCV290" s="192"/>
      <c r="LCW290" s="192"/>
      <c r="LCX290" s="192"/>
      <c r="LCY290" s="192"/>
      <c r="LCZ290" s="192"/>
      <c r="LDA290" s="192"/>
      <c r="LDB290" s="192"/>
      <c r="LDC290" s="192"/>
      <c r="LDD290" s="192"/>
      <c r="LDE290" s="192"/>
      <c r="LDF290" s="192"/>
      <c r="LDG290" s="192"/>
      <c r="LDH290" s="192"/>
      <c r="LDI290" s="192"/>
      <c r="LDJ290" s="192"/>
      <c r="LDK290" s="192"/>
      <c r="LDL290" s="192"/>
      <c r="LDM290" s="192"/>
      <c r="LDN290" s="192"/>
      <c r="LDO290" s="192"/>
      <c r="LDP290" s="192"/>
      <c r="LDQ290" s="192"/>
      <c r="LDR290" s="192"/>
      <c r="LDS290" s="192"/>
      <c r="LDT290" s="192"/>
      <c r="LDU290" s="192"/>
      <c r="LDV290" s="192"/>
      <c r="LDW290" s="192"/>
      <c r="LDX290" s="192"/>
      <c r="LDY290" s="192"/>
      <c r="LDZ290" s="192"/>
      <c r="LEA290" s="192"/>
      <c r="LEB290" s="192"/>
      <c r="LEC290" s="192"/>
      <c r="LED290" s="192"/>
      <c r="LEE290" s="192"/>
      <c r="LEF290" s="192"/>
      <c r="LEG290" s="192"/>
      <c r="LEH290" s="192"/>
      <c r="LEI290" s="192"/>
      <c r="LEJ290" s="192"/>
      <c r="LEK290" s="192"/>
      <c r="LEL290" s="192"/>
      <c r="LEM290" s="192"/>
      <c r="LEN290" s="192"/>
      <c r="LEO290" s="192"/>
      <c r="LEP290" s="192"/>
      <c r="LEQ290" s="192"/>
      <c r="LER290" s="192"/>
      <c r="LES290" s="192"/>
      <c r="LET290" s="192"/>
      <c r="LEU290" s="192"/>
      <c r="LEV290" s="192"/>
      <c r="LEW290" s="192"/>
      <c r="LEX290" s="192"/>
      <c r="LEY290" s="192"/>
      <c r="LEZ290" s="192"/>
      <c r="LFA290" s="192"/>
      <c r="LFB290" s="192"/>
      <c r="LFC290" s="192"/>
      <c r="LFD290" s="192"/>
      <c r="LFE290" s="192"/>
      <c r="LFF290" s="192"/>
      <c r="LFG290" s="192"/>
      <c r="LFH290" s="192"/>
      <c r="LFI290" s="192"/>
      <c r="LFJ290" s="192"/>
      <c r="LFK290" s="192"/>
      <c r="LFL290" s="192"/>
      <c r="LFM290" s="192"/>
      <c r="LFN290" s="192"/>
      <c r="LFO290" s="192"/>
      <c r="LFP290" s="192"/>
      <c r="LFQ290" s="192"/>
      <c r="LFR290" s="192"/>
      <c r="LFS290" s="192"/>
      <c r="LFT290" s="192"/>
      <c r="LFU290" s="192"/>
      <c r="LFV290" s="192"/>
      <c r="LFW290" s="192"/>
      <c r="LFX290" s="192"/>
      <c r="LFY290" s="192"/>
      <c r="LFZ290" s="192"/>
      <c r="LGA290" s="192"/>
      <c r="LGB290" s="192"/>
      <c r="LGC290" s="192"/>
      <c r="LGD290" s="192"/>
      <c r="LGE290" s="192"/>
      <c r="LGF290" s="192"/>
      <c r="LGG290" s="192"/>
      <c r="LGH290" s="192"/>
      <c r="LGI290" s="192"/>
      <c r="LGJ290" s="192"/>
      <c r="LGK290" s="192"/>
      <c r="LGL290" s="192"/>
      <c r="LGM290" s="192"/>
      <c r="LGN290" s="192"/>
      <c r="LGO290" s="192"/>
      <c r="LGP290" s="192"/>
      <c r="LGQ290" s="192"/>
      <c r="LGR290" s="192"/>
      <c r="LGS290" s="192"/>
      <c r="LGT290" s="192"/>
      <c r="LGU290" s="192"/>
      <c r="LGV290" s="192"/>
      <c r="LGW290" s="192"/>
      <c r="LGX290" s="192"/>
      <c r="LGY290" s="192"/>
      <c r="LGZ290" s="192"/>
      <c r="LHA290" s="192"/>
      <c r="LHB290" s="192"/>
      <c r="LHC290" s="192"/>
      <c r="LHD290" s="192"/>
      <c r="LHE290" s="192"/>
      <c r="LHF290" s="192"/>
      <c r="LHG290" s="192"/>
      <c r="LHH290" s="192"/>
      <c r="LHI290" s="192"/>
      <c r="LHJ290" s="192"/>
      <c r="LHK290" s="192"/>
      <c r="LHL290" s="192"/>
      <c r="LHM290" s="192"/>
      <c r="LHN290" s="192"/>
      <c r="LHO290" s="192"/>
      <c r="LHP290" s="192"/>
      <c r="LHQ290" s="192"/>
      <c r="LHR290" s="192"/>
      <c r="LHS290" s="192"/>
      <c r="LHT290" s="192"/>
      <c r="LHU290" s="192"/>
      <c r="LHV290" s="192"/>
      <c r="LHW290" s="192"/>
      <c r="LHX290" s="192"/>
      <c r="LHY290" s="192"/>
      <c r="LHZ290" s="192"/>
      <c r="LIA290" s="192"/>
      <c r="LIB290" s="192"/>
      <c r="LIC290" s="192"/>
      <c r="LID290" s="192"/>
      <c r="LIE290" s="192"/>
      <c r="LIF290" s="192"/>
      <c r="LIG290" s="192"/>
      <c r="LIH290" s="192"/>
      <c r="LII290" s="192"/>
      <c r="LIJ290" s="192"/>
      <c r="LIK290" s="192"/>
      <c r="LIL290" s="192"/>
      <c r="LIM290" s="192"/>
      <c r="LIN290" s="192"/>
      <c r="LIO290" s="192"/>
      <c r="LIP290" s="192"/>
      <c r="LIQ290" s="192"/>
      <c r="LIR290" s="192"/>
      <c r="LIS290" s="192"/>
      <c r="LIT290" s="192"/>
      <c r="LIU290" s="192"/>
      <c r="LIV290" s="192"/>
      <c r="LIW290" s="192"/>
      <c r="LIX290" s="192"/>
      <c r="LIY290" s="192"/>
      <c r="LIZ290" s="192"/>
      <c r="LJA290" s="192"/>
      <c r="LJB290" s="192"/>
      <c r="LJC290" s="192"/>
      <c r="LJD290" s="192"/>
      <c r="LJE290" s="192"/>
      <c r="LJF290" s="192"/>
      <c r="LJG290" s="192"/>
      <c r="LJH290" s="192"/>
      <c r="LJI290" s="192"/>
      <c r="LJJ290" s="192"/>
      <c r="LJK290" s="192"/>
      <c r="LJL290" s="192"/>
      <c r="LJM290" s="192"/>
      <c r="LJN290" s="192"/>
      <c r="LJO290" s="192"/>
      <c r="LJP290" s="192"/>
      <c r="LJQ290" s="192"/>
      <c r="LJR290" s="192"/>
      <c r="LJS290" s="192"/>
      <c r="LJT290" s="192"/>
      <c r="LJU290" s="192"/>
      <c r="LJV290" s="192"/>
      <c r="LJW290" s="192"/>
      <c r="LJX290" s="192"/>
      <c r="LJY290" s="192"/>
      <c r="LJZ290" s="192"/>
      <c r="LKA290" s="192"/>
      <c r="LKB290" s="192"/>
      <c r="LKC290" s="192"/>
      <c r="LKD290" s="192"/>
      <c r="LKE290" s="192"/>
      <c r="LKF290" s="192"/>
      <c r="LKG290" s="192"/>
      <c r="LKH290" s="192"/>
      <c r="LKI290" s="192"/>
      <c r="LKJ290" s="192"/>
      <c r="LKK290" s="192"/>
      <c r="LKL290" s="192"/>
      <c r="LKM290" s="192"/>
      <c r="LKN290" s="192"/>
      <c r="LKO290" s="192"/>
      <c r="LKP290" s="192"/>
      <c r="LKQ290" s="192"/>
      <c r="LKR290" s="192"/>
      <c r="LKS290" s="192"/>
      <c r="LKT290" s="192"/>
      <c r="LKU290" s="192"/>
      <c r="LKV290" s="192"/>
      <c r="LKW290" s="192"/>
      <c r="LKX290" s="192"/>
      <c r="LKY290" s="192"/>
      <c r="LKZ290" s="192"/>
      <c r="LLA290" s="192"/>
      <c r="LLB290" s="192"/>
      <c r="LLC290" s="192"/>
      <c r="LLD290" s="192"/>
      <c r="LLE290" s="192"/>
      <c r="LLF290" s="192"/>
      <c r="LLG290" s="192"/>
      <c r="LLH290" s="192"/>
      <c r="LLI290" s="192"/>
      <c r="LLJ290" s="192"/>
      <c r="LLK290" s="192"/>
      <c r="LLL290" s="192"/>
      <c r="LLM290" s="192"/>
      <c r="LLN290" s="192"/>
      <c r="LLO290" s="192"/>
      <c r="LLP290" s="192"/>
      <c r="LLQ290" s="192"/>
      <c r="LLR290" s="192"/>
      <c r="LLS290" s="192"/>
      <c r="LLT290" s="192"/>
      <c r="LLU290" s="192"/>
      <c r="LLV290" s="192"/>
      <c r="LLW290" s="192"/>
      <c r="LLX290" s="192"/>
      <c r="LLY290" s="192"/>
      <c r="LLZ290" s="192"/>
      <c r="LMA290" s="192"/>
      <c r="LMB290" s="192"/>
      <c r="LMC290" s="192"/>
      <c r="LMD290" s="192"/>
      <c r="LME290" s="192"/>
      <c r="LMF290" s="192"/>
      <c r="LMG290" s="192"/>
      <c r="LMH290" s="192"/>
      <c r="LMI290" s="192"/>
      <c r="LMJ290" s="192"/>
      <c r="LMK290" s="192"/>
      <c r="LML290" s="192"/>
      <c r="LMM290" s="192"/>
      <c r="LMN290" s="192"/>
      <c r="LMO290" s="192"/>
      <c r="LMP290" s="192"/>
      <c r="LMQ290" s="192"/>
      <c r="LMR290" s="192"/>
      <c r="LMS290" s="192"/>
      <c r="LMT290" s="192"/>
      <c r="LMU290" s="192"/>
      <c r="LMV290" s="192"/>
      <c r="LMW290" s="192"/>
      <c r="LMX290" s="192"/>
      <c r="LMY290" s="192"/>
      <c r="LMZ290" s="192"/>
      <c r="LNA290" s="192"/>
      <c r="LNB290" s="192"/>
      <c r="LNC290" s="192"/>
      <c r="LND290" s="192"/>
      <c r="LNE290" s="192"/>
      <c r="LNF290" s="192"/>
      <c r="LNG290" s="192"/>
      <c r="LNH290" s="192"/>
      <c r="LNI290" s="192"/>
      <c r="LNJ290" s="192"/>
      <c r="LNK290" s="192"/>
      <c r="LNL290" s="192"/>
      <c r="LNM290" s="192"/>
      <c r="LNN290" s="192"/>
      <c r="LNO290" s="192"/>
      <c r="LNP290" s="192"/>
      <c r="LNQ290" s="192"/>
      <c r="LNR290" s="192"/>
      <c r="LNS290" s="192"/>
      <c r="LNT290" s="192"/>
      <c r="LNU290" s="192"/>
      <c r="LNV290" s="192"/>
      <c r="LNW290" s="192"/>
      <c r="LNX290" s="192"/>
      <c r="LNY290" s="192"/>
      <c r="LNZ290" s="192"/>
      <c r="LOA290" s="192"/>
      <c r="LOB290" s="192"/>
      <c r="LOC290" s="192"/>
      <c r="LOD290" s="192"/>
      <c r="LOE290" s="192"/>
      <c r="LOF290" s="192"/>
      <c r="LOG290" s="192"/>
      <c r="LOH290" s="192"/>
      <c r="LOI290" s="192"/>
      <c r="LOJ290" s="192"/>
      <c r="LOK290" s="192"/>
      <c r="LOL290" s="192"/>
      <c r="LOM290" s="192"/>
      <c r="LON290" s="192"/>
      <c r="LOO290" s="192"/>
      <c r="LOP290" s="192"/>
      <c r="LOQ290" s="192"/>
      <c r="LOR290" s="192"/>
      <c r="LOS290" s="192"/>
      <c r="LOT290" s="192"/>
      <c r="LOU290" s="192"/>
      <c r="LOV290" s="192"/>
      <c r="LOW290" s="192"/>
      <c r="LOX290" s="192"/>
      <c r="LOY290" s="192"/>
      <c r="LOZ290" s="192"/>
      <c r="LPA290" s="192"/>
      <c r="LPB290" s="192"/>
      <c r="LPC290" s="192"/>
      <c r="LPD290" s="192"/>
      <c r="LPE290" s="192"/>
      <c r="LPF290" s="192"/>
      <c r="LPG290" s="192"/>
      <c r="LPH290" s="192"/>
      <c r="LPI290" s="192"/>
      <c r="LPJ290" s="192"/>
      <c r="LPK290" s="192"/>
      <c r="LPL290" s="192"/>
      <c r="LPM290" s="192"/>
      <c r="LPN290" s="192"/>
      <c r="LPO290" s="192"/>
      <c r="LPP290" s="192"/>
      <c r="LPQ290" s="192"/>
      <c r="LPR290" s="192"/>
      <c r="LPS290" s="192"/>
      <c r="LPT290" s="192"/>
      <c r="LPU290" s="192"/>
      <c r="LPV290" s="192"/>
      <c r="LPW290" s="192"/>
      <c r="LPX290" s="192"/>
      <c r="LPY290" s="192"/>
      <c r="LPZ290" s="192"/>
      <c r="LQA290" s="192"/>
      <c r="LQB290" s="192"/>
      <c r="LQC290" s="192"/>
      <c r="LQD290" s="192"/>
      <c r="LQE290" s="192"/>
      <c r="LQF290" s="192"/>
      <c r="LQG290" s="192"/>
      <c r="LQH290" s="192"/>
      <c r="LQI290" s="192"/>
      <c r="LQJ290" s="192"/>
      <c r="LQK290" s="192"/>
      <c r="LQL290" s="192"/>
      <c r="LQM290" s="192"/>
      <c r="LQN290" s="192"/>
      <c r="LQO290" s="192"/>
      <c r="LQP290" s="192"/>
      <c r="LQQ290" s="192"/>
      <c r="LQR290" s="192"/>
      <c r="LQS290" s="192"/>
      <c r="LQT290" s="192"/>
      <c r="LQU290" s="192"/>
      <c r="LQV290" s="192"/>
      <c r="LQW290" s="192"/>
      <c r="LQX290" s="192"/>
      <c r="LQY290" s="192"/>
      <c r="LQZ290" s="192"/>
      <c r="LRA290" s="192"/>
      <c r="LRB290" s="192"/>
      <c r="LRC290" s="192"/>
      <c r="LRD290" s="192"/>
      <c r="LRE290" s="192"/>
      <c r="LRF290" s="192"/>
      <c r="LRG290" s="192"/>
      <c r="LRH290" s="192"/>
      <c r="LRI290" s="192"/>
      <c r="LRJ290" s="192"/>
      <c r="LRK290" s="192"/>
      <c r="LRL290" s="192"/>
      <c r="LRM290" s="192"/>
      <c r="LRN290" s="192"/>
      <c r="LRO290" s="192"/>
      <c r="LRP290" s="192"/>
      <c r="LRQ290" s="192"/>
      <c r="LRR290" s="192"/>
      <c r="LRS290" s="192"/>
      <c r="LRT290" s="192"/>
      <c r="LRU290" s="192"/>
      <c r="LRV290" s="192"/>
      <c r="LRW290" s="192"/>
      <c r="LRX290" s="192"/>
      <c r="LRY290" s="192"/>
      <c r="LRZ290" s="192"/>
      <c r="LSA290" s="192"/>
      <c r="LSB290" s="192"/>
      <c r="LSC290" s="192"/>
      <c r="LSD290" s="192"/>
      <c r="LSE290" s="192"/>
      <c r="LSF290" s="192"/>
      <c r="LSG290" s="192"/>
      <c r="LSH290" s="192"/>
      <c r="LSI290" s="192"/>
      <c r="LSJ290" s="192"/>
      <c r="LSK290" s="192"/>
      <c r="LSL290" s="192"/>
      <c r="LSM290" s="192"/>
      <c r="LSN290" s="192"/>
      <c r="LSO290" s="192"/>
      <c r="LSP290" s="192"/>
      <c r="LSQ290" s="192"/>
      <c r="LSR290" s="192"/>
      <c r="LSS290" s="192"/>
      <c r="LST290" s="192"/>
      <c r="LSU290" s="192"/>
      <c r="LSV290" s="192"/>
      <c r="LSW290" s="192"/>
      <c r="LSX290" s="192"/>
      <c r="LSY290" s="192"/>
      <c r="LSZ290" s="192"/>
      <c r="LTA290" s="192"/>
      <c r="LTB290" s="192"/>
      <c r="LTC290" s="192"/>
      <c r="LTD290" s="192"/>
      <c r="LTE290" s="192"/>
      <c r="LTF290" s="192"/>
      <c r="LTG290" s="192"/>
      <c r="LTH290" s="192"/>
      <c r="LTI290" s="192"/>
      <c r="LTJ290" s="192"/>
      <c r="LTK290" s="192"/>
      <c r="LTL290" s="192"/>
      <c r="LTM290" s="192"/>
      <c r="LTN290" s="192"/>
      <c r="LTO290" s="192"/>
      <c r="LTP290" s="192"/>
      <c r="LTQ290" s="192"/>
      <c r="LTR290" s="192"/>
      <c r="LTS290" s="192"/>
      <c r="LTT290" s="192"/>
      <c r="LTU290" s="192"/>
      <c r="LTV290" s="192"/>
      <c r="LTW290" s="192"/>
      <c r="LTX290" s="192"/>
      <c r="LTY290" s="192"/>
      <c r="LTZ290" s="192"/>
      <c r="LUA290" s="192"/>
      <c r="LUB290" s="192"/>
      <c r="LUC290" s="192"/>
      <c r="LUD290" s="192"/>
      <c r="LUE290" s="192"/>
      <c r="LUF290" s="192"/>
      <c r="LUG290" s="192"/>
      <c r="LUH290" s="192"/>
      <c r="LUI290" s="192"/>
      <c r="LUJ290" s="192"/>
      <c r="LUK290" s="192"/>
      <c r="LUL290" s="192"/>
      <c r="LUM290" s="192"/>
      <c r="LUN290" s="192"/>
      <c r="LUO290" s="192"/>
      <c r="LUP290" s="192"/>
      <c r="LUQ290" s="192"/>
      <c r="LUR290" s="192"/>
      <c r="LUS290" s="192"/>
      <c r="LUT290" s="192"/>
      <c r="LUU290" s="192"/>
      <c r="LUV290" s="192"/>
      <c r="LUW290" s="192"/>
      <c r="LUX290" s="192"/>
      <c r="LUY290" s="192"/>
      <c r="LUZ290" s="192"/>
      <c r="LVA290" s="192"/>
      <c r="LVB290" s="192"/>
      <c r="LVC290" s="192"/>
      <c r="LVD290" s="192"/>
      <c r="LVE290" s="192"/>
      <c r="LVF290" s="192"/>
      <c r="LVG290" s="192"/>
      <c r="LVH290" s="192"/>
      <c r="LVI290" s="192"/>
      <c r="LVJ290" s="192"/>
      <c r="LVK290" s="192"/>
      <c r="LVL290" s="192"/>
      <c r="LVM290" s="192"/>
      <c r="LVN290" s="192"/>
      <c r="LVO290" s="192"/>
      <c r="LVP290" s="192"/>
      <c r="LVQ290" s="192"/>
      <c r="LVR290" s="192"/>
      <c r="LVS290" s="192"/>
      <c r="LVT290" s="192"/>
      <c r="LVU290" s="192"/>
      <c r="LVV290" s="192"/>
      <c r="LVW290" s="192"/>
      <c r="LVX290" s="192"/>
      <c r="LVY290" s="192"/>
      <c r="LVZ290" s="192"/>
      <c r="LWA290" s="192"/>
      <c r="LWB290" s="192"/>
      <c r="LWC290" s="192"/>
      <c r="LWD290" s="192"/>
      <c r="LWE290" s="192"/>
      <c r="LWF290" s="192"/>
      <c r="LWG290" s="192"/>
      <c r="LWH290" s="192"/>
      <c r="LWI290" s="192"/>
      <c r="LWJ290" s="192"/>
      <c r="LWK290" s="192"/>
      <c r="LWL290" s="192"/>
      <c r="LWM290" s="192"/>
      <c r="LWN290" s="192"/>
      <c r="LWO290" s="192"/>
      <c r="LWP290" s="192"/>
      <c r="LWQ290" s="192"/>
      <c r="LWR290" s="192"/>
      <c r="LWS290" s="192"/>
      <c r="LWT290" s="192"/>
      <c r="LWU290" s="192"/>
      <c r="LWV290" s="192"/>
      <c r="LWW290" s="192"/>
      <c r="LWX290" s="192"/>
      <c r="LWY290" s="192"/>
      <c r="LWZ290" s="192"/>
      <c r="LXA290" s="192"/>
      <c r="LXB290" s="192"/>
      <c r="LXC290" s="192"/>
      <c r="LXD290" s="192"/>
      <c r="LXE290" s="192"/>
      <c r="LXF290" s="192"/>
      <c r="LXG290" s="192"/>
      <c r="LXH290" s="192"/>
      <c r="LXI290" s="192"/>
      <c r="LXJ290" s="192"/>
      <c r="LXK290" s="192"/>
      <c r="LXL290" s="192"/>
      <c r="LXM290" s="192"/>
      <c r="LXN290" s="192"/>
      <c r="LXO290" s="192"/>
      <c r="LXP290" s="192"/>
      <c r="LXQ290" s="192"/>
      <c r="LXR290" s="192"/>
      <c r="LXS290" s="192"/>
      <c r="LXT290" s="192"/>
      <c r="LXU290" s="192"/>
      <c r="LXV290" s="192"/>
      <c r="LXW290" s="192"/>
      <c r="LXX290" s="192"/>
      <c r="LXY290" s="192"/>
      <c r="LXZ290" s="192"/>
      <c r="LYA290" s="192"/>
      <c r="LYB290" s="192"/>
      <c r="LYC290" s="192"/>
      <c r="LYD290" s="192"/>
      <c r="LYE290" s="192"/>
      <c r="LYF290" s="192"/>
      <c r="LYG290" s="192"/>
      <c r="LYH290" s="192"/>
      <c r="LYI290" s="192"/>
      <c r="LYJ290" s="192"/>
      <c r="LYK290" s="192"/>
      <c r="LYL290" s="192"/>
      <c r="LYM290" s="192"/>
      <c r="LYN290" s="192"/>
      <c r="LYO290" s="192"/>
      <c r="LYP290" s="192"/>
      <c r="LYQ290" s="192"/>
      <c r="LYR290" s="192"/>
      <c r="LYS290" s="192"/>
      <c r="LYT290" s="192"/>
      <c r="LYU290" s="192"/>
      <c r="LYV290" s="192"/>
      <c r="LYW290" s="192"/>
      <c r="LYX290" s="192"/>
      <c r="LYY290" s="192"/>
      <c r="LYZ290" s="192"/>
      <c r="LZA290" s="192"/>
      <c r="LZB290" s="192"/>
      <c r="LZC290" s="192"/>
      <c r="LZD290" s="192"/>
      <c r="LZE290" s="192"/>
      <c r="LZF290" s="192"/>
      <c r="LZG290" s="192"/>
      <c r="LZH290" s="192"/>
      <c r="LZI290" s="192"/>
      <c r="LZJ290" s="192"/>
      <c r="LZK290" s="192"/>
      <c r="LZL290" s="192"/>
      <c r="LZM290" s="192"/>
      <c r="LZN290" s="192"/>
      <c r="LZO290" s="192"/>
      <c r="LZP290" s="192"/>
      <c r="LZQ290" s="192"/>
      <c r="LZR290" s="192"/>
      <c r="LZS290" s="192"/>
      <c r="LZT290" s="192"/>
      <c r="LZU290" s="192"/>
      <c r="LZV290" s="192"/>
      <c r="LZW290" s="192"/>
      <c r="LZX290" s="192"/>
      <c r="LZY290" s="192"/>
      <c r="LZZ290" s="192"/>
      <c r="MAA290" s="192"/>
      <c r="MAB290" s="192"/>
      <c r="MAC290" s="192"/>
      <c r="MAD290" s="192"/>
      <c r="MAE290" s="192"/>
      <c r="MAF290" s="192"/>
      <c r="MAG290" s="192"/>
      <c r="MAH290" s="192"/>
      <c r="MAI290" s="192"/>
      <c r="MAJ290" s="192"/>
      <c r="MAK290" s="192"/>
      <c r="MAL290" s="192"/>
      <c r="MAM290" s="192"/>
      <c r="MAN290" s="192"/>
      <c r="MAO290" s="192"/>
      <c r="MAP290" s="192"/>
      <c r="MAQ290" s="192"/>
      <c r="MAR290" s="192"/>
      <c r="MAS290" s="192"/>
      <c r="MAT290" s="192"/>
      <c r="MAU290" s="192"/>
      <c r="MAV290" s="192"/>
      <c r="MAW290" s="192"/>
      <c r="MAX290" s="192"/>
      <c r="MAY290" s="192"/>
      <c r="MAZ290" s="192"/>
      <c r="MBA290" s="192"/>
      <c r="MBB290" s="192"/>
      <c r="MBC290" s="192"/>
      <c r="MBD290" s="192"/>
      <c r="MBE290" s="192"/>
      <c r="MBF290" s="192"/>
      <c r="MBG290" s="192"/>
      <c r="MBH290" s="192"/>
      <c r="MBI290" s="192"/>
      <c r="MBJ290" s="192"/>
      <c r="MBK290" s="192"/>
      <c r="MBL290" s="192"/>
      <c r="MBM290" s="192"/>
      <c r="MBN290" s="192"/>
      <c r="MBO290" s="192"/>
      <c r="MBP290" s="192"/>
      <c r="MBQ290" s="192"/>
      <c r="MBR290" s="192"/>
      <c r="MBS290" s="192"/>
      <c r="MBT290" s="192"/>
      <c r="MBU290" s="192"/>
      <c r="MBV290" s="192"/>
      <c r="MBW290" s="192"/>
      <c r="MBX290" s="192"/>
      <c r="MBY290" s="192"/>
      <c r="MBZ290" s="192"/>
      <c r="MCA290" s="192"/>
      <c r="MCB290" s="192"/>
      <c r="MCC290" s="192"/>
      <c r="MCD290" s="192"/>
      <c r="MCE290" s="192"/>
      <c r="MCF290" s="192"/>
      <c r="MCG290" s="192"/>
      <c r="MCH290" s="192"/>
      <c r="MCI290" s="192"/>
      <c r="MCJ290" s="192"/>
      <c r="MCK290" s="192"/>
      <c r="MCL290" s="192"/>
      <c r="MCM290" s="192"/>
      <c r="MCN290" s="192"/>
      <c r="MCO290" s="192"/>
      <c r="MCP290" s="192"/>
      <c r="MCQ290" s="192"/>
      <c r="MCR290" s="192"/>
      <c r="MCS290" s="192"/>
      <c r="MCT290" s="192"/>
      <c r="MCU290" s="192"/>
      <c r="MCV290" s="192"/>
      <c r="MCW290" s="192"/>
      <c r="MCX290" s="192"/>
      <c r="MCY290" s="192"/>
      <c r="MCZ290" s="192"/>
      <c r="MDA290" s="192"/>
      <c r="MDB290" s="192"/>
      <c r="MDC290" s="192"/>
      <c r="MDD290" s="192"/>
      <c r="MDE290" s="192"/>
      <c r="MDF290" s="192"/>
      <c r="MDG290" s="192"/>
      <c r="MDH290" s="192"/>
      <c r="MDI290" s="192"/>
      <c r="MDJ290" s="192"/>
      <c r="MDK290" s="192"/>
      <c r="MDL290" s="192"/>
      <c r="MDM290" s="192"/>
      <c r="MDN290" s="192"/>
      <c r="MDO290" s="192"/>
      <c r="MDP290" s="192"/>
      <c r="MDQ290" s="192"/>
      <c r="MDR290" s="192"/>
      <c r="MDS290" s="192"/>
      <c r="MDT290" s="192"/>
      <c r="MDU290" s="192"/>
      <c r="MDV290" s="192"/>
      <c r="MDW290" s="192"/>
      <c r="MDX290" s="192"/>
      <c r="MDY290" s="192"/>
      <c r="MDZ290" s="192"/>
      <c r="MEA290" s="192"/>
      <c r="MEB290" s="192"/>
      <c r="MEC290" s="192"/>
      <c r="MED290" s="192"/>
      <c r="MEE290" s="192"/>
      <c r="MEF290" s="192"/>
      <c r="MEG290" s="192"/>
      <c r="MEH290" s="192"/>
      <c r="MEI290" s="192"/>
      <c r="MEJ290" s="192"/>
      <c r="MEK290" s="192"/>
      <c r="MEL290" s="192"/>
      <c r="MEM290" s="192"/>
      <c r="MEN290" s="192"/>
      <c r="MEO290" s="192"/>
      <c r="MEP290" s="192"/>
      <c r="MEQ290" s="192"/>
      <c r="MER290" s="192"/>
      <c r="MES290" s="192"/>
      <c r="MET290" s="192"/>
      <c r="MEU290" s="192"/>
      <c r="MEV290" s="192"/>
      <c r="MEW290" s="192"/>
      <c r="MEX290" s="192"/>
      <c r="MEY290" s="192"/>
      <c r="MEZ290" s="192"/>
      <c r="MFA290" s="192"/>
      <c r="MFB290" s="192"/>
      <c r="MFC290" s="192"/>
      <c r="MFD290" s="192"/>
      <c r="MFE290" s="192"/>
      <c r="MFF290" s="192"/>
      <c r="MFG290" s="192"/>
      <c r="MFH290" s="192"/>
      <c r="MFI290" s="192"/>
      <c r="MFJ290" s="192"/>
      <c r="MFK290" s="192"/>
      <c r="MFL290" s="192"/>
      <c r="MFM290" s="192"/>
      <c r="MFN290" s="192"/>
      <c r="MFO290" s="192"/>
      <c r="MFP290" s="192"/>
      <c r="MFQ290" s="192"/>
      <c r="MFR290" s="192"/>
      <c r="MFS290" s="192"/>
      <c r="MFT290" s="192"/>
      <c r="MFU290" s="192"/>
      <c r="MFV290" s="192"/>
      <c r="MFW290" s="192"/>
      <c r="MFX290" s="192"/>
      <c r="MFY290" s="192"/>
      <c r="MFZ290" s="192"/>
      <c r="MGA290" s="192"/>
      <c r="MGB290" s="192"/>
      <c r="MGC290" s="192"/>
      <c r="MGD290" s="192"/>
      <c r="MGE290" s="192"/>
      <c r="MGF290" s="192"/>
      <c r="MGG290" s="192"/>
      <c r="MGH290" s="192"/>
      <c r="MGI290" s="192"/>
      <c r="MGJ290" s="192"/>
      <c r="MGK290" s="192"/>
      <c r="MGL290" s="192"/>
      <c r="MGM290" s="192"/>
      <c r="MGN290" s="192"/>
      <c r="MGO290" s="192"/>
      <c r="MGP290" s="192"/>
      <c r="MGQ290" s="192"/>
      <c r="MGR290" s="192"/>
      <c r="MGS290" s="192"/>
      <c r="MGT290" s="192"/>
      <c r="MGU290" s="192"/>
      <c r="MGV290" s="192"/>
      <c r="MGW290" s="192"/>
      <c r="MGX290" s="192"/>
      <c r="MGY290" s="192"/>
      <c r="MGZ290" s="192"/>
      <c r="MHA290" s="192"/>
      <c r="MHB290" s="192"/>
      <c r="MHC290" s="192"/>
      <c r="MHD290" s="192"/>
      <c r="MHE290" s="192"/>
      <c r="MHF290" s="192"/>
      <c r="MHG290" s="192"/>
      <c r="MHH290" s="192"/>
      <c r="MHI290" s="192"/>
      <c r="MHJ290" s="192"/>
      <c r="MHK290" s="192"/>
      <c r="MHL290" s="192"/>
      <c r="MHM290" s="192"/>
      <c r="MHN290" s="192"/>
      <c r="MHO290" s="192"/>
      <c r="MHP290" s="192"/>
      <c r="MHQ290" s="192"/>
      <c r="MHR290" s="192"/>
      <c r="MHS290" s="192"/>
      <c r="MHT290" s="192"/>
      <c r="MHU290" s="192"/>
      <c r="MHV290" s="192"/>
      <c r="MHW290" s="192"/>
      <c r="MHX290" s="192"/>
      <c r="MHY290" s="192"/>
      <c r="MHZ290" s="192"/>
      <c r="MIA290" s="192"/>
      <c r="MIB290" s="192"/>
      <c r="MIC290" s="192"/>
      <c r="MID290" s="192"/>
      <c r="MIE290" s="192"/>
      <c r="MIF290" s="192"/>
      <c r="MIG290" s="192"/>
      <c r="MIH290" s="192"/>
      <c r="MII290" s="192"/>
      <c r="MIJ290" s="192"/>
      <c r="MIK290" s="192"/>
      <c r="MIL290" s="192"/>
      <c r="MIM290" s="192"/>
      <c r="MIN290" s="192"/>
      <c r="MIO290" s="192"/>
      <c r="MIP290" s="192"/>
      <c r="MIQ290" s="192"/>
      <c r="MIR290" s="192"/>
      <c r="MIS290" s="192"/>
      <c r="MIT290" s="192"/>
      <c r="MIU290" s="192"/>
      <c r="MIV290" s="192"/>
      <c r="MIW290" s="192"/>
      <c r="MIX290" s="192"/>
      <c r="MIY290" s="192"/>
      <c r="MIZ290" s="192"/>
      <c r="MJA290" s="192"/>
      <c r="MJB290" s="192"/>
      <c r="MJC290" s="192"/>
      <c r="MJD290" s="192"/>
      <c r="MJE290" s="192"/>
      <c r="MJF290" s="192"/>
      <c r="MJG290" s="192"/>
      <c r="MJH290" s="192"/>
      <c r="MJI290" s="192"/>
      <c r="MJJ290" s="192"/>
      <c r="MJK290" s="192"/>
      <c r="MJL290" s="192"/>
      <c r="MJM290" s="192"/>
      <c r="MJN290" s="192"/>
      <c r="MJO290" s="192"/>
      <c r="MJP290" s="192"/>
      <c r="MJQ290" s="192"/>
      <c r="MJR290" s="192"/>
      <c r="MJS290" s="192"/>
      <c r="MJT290" s="192"/>
      <c r="MJU290" s="192"/>
      <c r="MJV290" s="192"/>
      <c r="MJW290" s="192"/>
      <c r="MJX290" s="192"/>
      <c r="MJY290" s="192"/>
      <c r="MJZ290" s="192"/>
      <c r="MKA290" s="192"/>
      <c r="MKB290" s="192"/>
      <c r="MKC290" s="192"/>
      <c r="MKD290" s="192"/>
      <c r="MKE290" s="192"/>
      <c r="MKF290" s="192"/>
      <c r="MKG290" s="192"/>
      <c r="MKH290" s="192"/>
      <c r="MKI290" s="192"/>
      <c r="MKJ290" s="192"/>
      <c r="MKK290" s="192"/>
      <c r="MKL290" s="192"/>
      <c r="MKM290" s="192"/>
      <c r="MKN290" s="192"/>
      <c r="MKO290" s="192"/>
      <c r="MKP290" s="192"/>
      <c r="MKQ290" s="192"/>
      <c r="MKR290" s="192"/>
      <c r="MKS290" s="192"/>
      <c r="MKT290" s="192"/>
      <c r="MKU290" s="192"/>
      <c r="MKV290" s="192"/>
      <c r="MKW290" s="192"/>
      <c r="MKX290" s="192"/>
      <c r="MKY290" s="192"/>
      <c r="MKZ290" s="192"/>
      <c r="MLA290" s="192"/>
      <c r="MLB290" s="192"/>
      <c r="MLC290" s="192"/>
      <c r="MLD290" s="192"/>
      <c r="MLE290" s="192"/>
      <c r="MLF290" s="192"/>
      <c r="MLG290" s="192"/>
      <c r="MLH290" s="192"/>
      <c r="MLI290" s="192"/>
      <c r="MLJ290" s="192"/>
      <c r="MLK290" s="192"/>
      <c r="MLL290" s="192"/>
      <c r="MLM290" s="192"/>
      <c r="MLN290" s="192"/>
      <c r="MLO290" s="192"/>
      <c r="MLP290" s="192"/>
      <c r="MLQ290" s="192"/>
      <c r="MLR290" s="192"/>
      <c r="MLS290" s="192"/>
      <c r="MLT290" s="192"/>
      <c r="MLU290" s="192"/>
      <c r="MLV290" s="192"/>
      <c r="MLW290" s="192"/>
      <c r="MLX290" s="192"/>
      <c r="MLY290" s="192"/>
      <c r="MLZ290" s="192"/>
      <c r="MMA290" s="192"/>
      <c r="MMB290" s="192"/>
      <c r="MMC290" s="192"/>
      <c r="MMD290" s="192"/>
      <c r="MME290" s="192"/>
      <c r="MMF290" s="192"/>
      <c r="MMG290" s="192"/>
      <c r="MMH290" s="192"/>
      <c r="MMI290" s="192"/>
      <c r="MMJ290" s="192"/>
      <c r="MMK290" s="192"/>
      <c r="MML290" s="192"/>
      <c r="MMM290" s="192"/>
      <c r="MMN290" s="192"/>
      <c r="MMO290" s="192"/>
      <c r="MMP290" s="192"/>
      <c r="MMQ290" s="192"/>
      <c r="MMR290" s="192"/>
      <c r="MMS290" s="192"/>
      <c r="MMT290" s="192"/>
      <c r="MMU290" s="192"/>
      <c r="MMV290" s="192"/>
      <c r="MMW290" s="192"/>
      <c r="MMX290" s="192"/>
      <c r="MMY290" s="192"/>
      <c r="MMZ290" s="192"/>
      <c r="MNA290" s="192"/>
      <c r="MNB290" s="192"/>
      <c r="MNC290" s="192"/>
      <c r="MND290" s="192"/>
      <c r="MNE290" s="192"/>
      <c r="MNF290" s="192"/>
      <c r="MNG290" s="192"/>
      <c r="MNH290" s="192"/>
      <c r="MNI290" s="192"/>
      <c r="MNJ290" s="192"/>
      <c r="MNK290" s="192"/>
      <c r="MNL290" s="192"/>
      <c r="MNM290" s="192"/>
      <c r="MNN290" s="192"/>
      <c r="MNO290" s="192"/>
      <c r="MNP290" s="192"/>
      <c r="MNQ290" s="192"/>
      <c r="MNR290" s="192"/>
      <c r="MNS290" s="192"/>
      <c r="MNT290" s="192"/>
      <c r="MNU290" s="192"/>
      <c r="MNV290" s="192"/>
      <c r="MNW290" s="192"/>
      <c r="MNX290" s="192"/>
      <c r="MNY290" s="192"/>
      <c r="MNZ290" s="192"/>
      <c r="MOA290" s="192"/>
      <c r="MOB290" s="192"/>
      <c r="MOC290" s="192"/>
      <c r="MOD290" s="192"/>
      <c r="MOE290" s="192"/>
      <c r="MOF290" s="192"/>
      <c r="MOG290" s="192"/>
      <c r="MOH290" s="192"/>
      <c r="MOI290" s="192"/>
      <c r="MOJ290" s="192"/>
      <c r="MOK290" s="192"/>
      <c r="MOL290" s="192"/>
      <c r="MOM290" s="192"/>
      <c r="MON290" s="192"/>
      <c r="MOO290" s="192"/>
      <c r="MOP290" s="192"/>
      <c r="MOQ290" s="192"/>
      <c r="MOR290" s="192"/>
      <c r="MOS290" s="192"/>
      <c r="MOT290" s="192"/>
      <c r="MOU290" s="192"/>
      <c r="MOV290" s="192"/>
      <c r="MOW290" s="192"/>
      <c r="MOX290" s="192"/>
      <c r="MOY290" s="192"/>
      <c r="MOZ290" s="192"/>
      <c r="MPA290" s="192"/>
      <c r="MPB290" s="192"/>
      <c r="MPC290" s="192"/>
      <c r="MPD290" s="192"/>
      <c r="MPE290" s="192"/>
      <c r="MPF290" s="192"/>
      <c r="MPG290" s="192"/>
      <c r="MPH290" s="192"/>
      <c r="MPI290" s="192"/>
      <c r="MPJ290" s="192"/>
      <c r="MPK290" s="192"/>
      <c r="MPL290" s="192"/>
      <c r="MPM290" s="192"/>
      <c r="MPN290" s="192"/>
      <c r="MPO290" s="192"/>
      <c r="MPP290" s="192"/>
      <c r="MPQ290" s="192"/>
      <c r="MPR290" s="192"/>
      <c r="MPS290" s="192"/>
      <c r="MPT290" s="192"/>
      <c r="MPU290" s="192"/>
      <c r="MPV290" s="192"/>
      <c r="MPW290" s="192"/>
      <c r="MPX290" s="192"/>
      <c r="MPY290" s="192"/>
      <c r="MPZ290" s="192"/>
      <c r="MQA290" s="192"/>
      <c r="MQB290" s="192"/>
      <c r="MQC290" s="192"/>
      <c r="MQD290" s="192"/>
      <c r="MQE290" s="192"/>
      <c r="MQF290" s="192"/>
      <c r="MQG290" s="192"/>
      <c r="MQH290" s="192"/>
      <c r="MQI290" s="192"/>
      <c r="MQJ290" s="192"/>
      <c r="MQK290" s="192"/>
      <c r="MQL290" s="192"/>
      <c r="MQM290" s="192"/>
      <c r="MQN290" s="192"/>
      <c r="MQO290" s="192"/>
      <c r="MQP290" s="192"/>
      <c r="MQQ290" s="192"/>
      <c r="MQR290" s="192"/>
      <c r="MQS290" s="192"/>
      <c r="MQT290" s="192"/>
      <c r="MQU290" s="192"/>
      <c r="MQV290" s="192"/>
      <c r="MQW290" s="192"/>
      <c r="MQX290" s="192"/>
      <c r="MQY290" s="192"/>
      <c r="MQZ290" s="192"/>
      <c r="MRA290" s="192"/>
      <c r="MRB290" s="192"/>
      <c r="MRC290" s="192"/>
      <c r="MRD290" s="192"/>
      <c r="MRE290" s="192"/>
      <c r="MRF290" s="192"/>
      <c r="MRG290" s="192"/>
      <c r="MRH290" s="192"/>
      <c r="MRI290" s="192"/>
      <c r="MRJ290" s="192"/>
      <c r="MRK290" s="192"/>
      <c r="MRL290" s="192"/>
      <c r="MRM290" s="192"/>
      <c r="MRN290" s="192"/>
      <c r="MRO290" s="192"/>
      <c r="MRP290" s="192"/>
      <c r="MRQ290" s="192"/>
      <c r="MRR290" s="192"/>
      <c r="MRS290" s="192"/>
      <c r="MRT290" s="192"/>
      <c r="MRU290" s="192"/>
      <c r="MRV290" s="192"/>
      <c r="MRW290" s="192"/>
      <c r="MRX290" s="192"/>
      <c r="MRY290" s="192"/>
      <c r="MRZ290" s="192"/>
      <c r="MSA290" s="192"/>
      <c r="MSB290" s="192"/>
      <c r="MSC290" s="192"/>
      <c r="MSD290" s="192"/>
      <c r="MSE290" s="192"/>
      <c r="MSF290" s="192"/>
      <c r="MSG290" s="192"/>
      <c r="MSH290" s="192"/>
      <c r="MSI290" s="192"/>
      <c r="MSJ290" s="192"/>
      <c r="MSK290" s="192"/>
      <c r="MSL290" s="192"/>
      <c r="MSM290" s="192"/>
      <c r="MSN290" s="192"/>
      <c r="MSO290" s="192"/>
      <c r="MSP290" s="192"/>
      <c r="MSQ290" s="192"/>
      <c r="MSR290" s="192"/>
      <c r="MSS290" s="192"/>
      <c r="MST290" s="192"/>
      <c r="MSU290" s="192"/>
      <c r="MSV290" s="192"/>
      <c r="MSW290" s="192"/>
      <c r="MSX290" s="192"/>
      <c r="MSY290" s="192"/>
      <c r="MSZ290" s="192"/>
      <c r="MTA290" s="192"/>
      <c r="MTB290" s="192"/>
      <c r="MTC290" s="192"/>
      <c r="MTD290" s="192"/>
      <c r="MTE290" s="192"/>
      <c r="MTF290" s="192"/>
      <c r="MTG290" s="192"/>
      <c r="MTH290" s="192"/>
      <c r="MTI290" s="192"/>
      <c r="MTJ290" s="192"/>
      <c r="MTK290" s="192"/>
      <c r="MTL290" s="192"/>
      <c r="MTM290" s="192"/>
      <c r="MTN290" s="192"/>
      <c r="MTO290" s="192"/>
      <c r="MTP290" s="192"/>
      <c r="MTQ290" s="192"/>
      <c r="MTR290" s="192"/>
      <c r="MTS290" s="192"/>
      <c r="MTT290" s="192"/>
      <c r="MTU290" s="192"/>
      <c r="MTV290" s="192"/>
      <c r="MTW290" s="192"/>
      <c r="MTX290" s="192"/>
      <c r="MTY290" s="192"/>
      <c r="MTZ290" s="192"/>
      <c r="MUA290" s="192"/>
      <c r="MUB290" s="192"/>
      <c r="MUC290" s="192"/>
      <c r="MUD290" s="192"/>
      <c r="MUE290" s="192"/>
      <c r="MUF290" s="192"/>
      <c r="MUG290" s="192"/>
      <c r="MUH290" s="192"/>
      <c r="MUI290" s="192"/>
      <c r="MUJ290" s="192"/>
      <c r="MUK290" s="192"/>
      <c r="MUL290" s="192"/>
      <c r="MUM290" s="192"/>
      <c r="MUN290" s="192"/>
      <c r="MUO290" s="192"/>
      <c r="MUP290" s="192"/>
      <c r="MUQ290" s="192"/>
      <c r="MUR290" s="192"/>
      <c r="MUS290" s="192"/>
      <c r="MUT290" s="192"/>
      <c r="MUU290" s="192"/>
      <c r="MUV290" s="192"/>
      <c r="MUW290" s="192"/>
      <c r="MUX290" s="192"/>
      <c r="MUY290" s="192"/>
      <c r="MUZ290" s="192"/>
      <c r="MVA290" s="192"/>
      <c r="MVB290" s="192"/>
      <c r="MVC290" s="192"/>
      <c r="MVD290" s="192"/>
      <c r="MVE290" s="192"/>
      <c r="MVF290" s="192"/>
      <c r="MVG290" s="192"/>
      <c r="MVH290" s="192"/>
      <c r="MVI290" s="192"/>
      <c r="MVJ290" s="192"/>
      <c r="MVK290" s="192"/>
      <c r="MVL290" s="192"/>
      <c r="MVM290" s="192"/>
      <c r="MVN290" s="192"/>
      <c r="MVO290" s="192"/>
      <c r="MVP290" s="192"/>
      <c r="MVQ290" s="192"/>
      <c r="MVR290" s="192"/>
      <c r="MVS290" s="192"/>
      <c r="MVT290" s="192"/>
      <c r="MVU290" s="192"/>
      <c r="MVV290" s="192"/>
      <c r="MVW290" s="192"/>
      <c r="MVX290" s="192"/>
      <c r="MVY290" s="192"/>
      <c r="MVZ290" s="192"/>
      <c r="MWA290" s="192"/>
      <c r="MWB290" s="192"/>
      <c r="MWC290" s="192"/>
      <c r="MWD290" s="192"/>
      <c r="MWE290" s="192"/>
      <c r="MWF290" s="192"/>
      <c r="MWG290" s="192"/>
      <c r="MWH290" s="192"/>
      <c r="MWI290" s="192"/>
      <c r="MWJ290" s="192"/>
      <c r="MWK290" s="192"/>
      <c r="MWL290" s="192"/>
      <c r="MWM290" s="192"/>
      <c r="MWN290" s="192"/>
      <c r="MWO290" s="192"/>
      <c r="MWP290" s="192"/>
      <c r="MWQ290" s="192"/>
      <c r="MWR290" s="192"/>
      <c r="MWS290" s="192"/>
      <c r="MWT290" s="192"/>
      <c r="MWU290" s="192"/>
      <c r="MWV290" s="192"/>
      <c r="MWW290" s="192"/>
      <c r="MWX290" s="192"/>
      <c r="MWY290" s="192"/>
      <c r="MWZ290" s="192"/>
      <c r="MXA290" s="192"/>
      <c r="MXB290" s="192"/>
      <c r="MXC290" s="192"/>
      <c r="MXD290" s="192"/>
      <c r="MXE290" s="192"/>
      <c r="MXF290" s="192"/>
      <c r="MXG290" s="192"/>
      <c r="MXH290" s="192"/>
      <c r="MXI290" s="192"/>
      <c r="MXJ290" s="192"/>
      <c r="MXK290" s="192"/>
      <c r="MXL290" s="192"/>
      <c r="MXM290" s="192"/>
      <c r="MXN290" s="192"/>
      <c r="MXO290" s="192"/>
      <c r="MXP290" s="192"/>
      <c r="MXQ290" s="192"/>
      <c r="MXR290" s="192"/>
      <c r="MXS290" s="192"/>
      <c r="MXT290" s="192"/>
      <c r="MXU290" s="192"/>
      <c r="MXV290" s="192"/>
      <c r="MXW290" s="192"/>
      <c r="MXX290" s="192"/>
      <c r="MXY290" s="192"/>
      <c r="MXZ290" s="192"/>
      <c r="MYA290" s="192"/>
      <c r="MYB290" s="192"/>
      <c r="MYC290" s="192"/>
      <c r="MYD290" s="192"/>
      <c r="MYE290" s="192"/>
      <c r="MYF290" s="192"/>
      <c r="MYG290" s="192"/>
      <c r="MYH290" s="192"/>
      <c r="MYI290" s="192"/>
      <c r="MYJ290" s="192"/>
      <c r="MYK290" s="192"/>
      <c r="MYL290" s="192"/>
      <c r="MYM290" s="192"/>
      <c r="MYN290" s="192"/>
      <c r="MYO290" s="192"/>
      <c r="MYP290" s="192"/>
      <c r="MYQ290" s="192"/>
      <c r="MYR290" s="192"/>
      <c r="MYS290" s="192"/>
      <c r="MYT290" s="192"/>
      <c r="MYU290" s="192"/>
      <c r="MYV290" s="192"/>
      <c r="MYW290" s="192"/>
      <c r="MYX290" s="192"/>
      <c r="MYY290" s="192"/>
      <c r="MYZ290" s="192"/>
      <c r="MZA290" s="192"/>
      <c r="MZB290" s="192"/>
      <c r="MZC290" s="192"/>
      <c r="MZD290" s="192"/>
      <c r="MZE290" s="192"/>
      <c r="MZF290" s="192"/>
      <c r="MZG290" s="192"/>
      <c r="MZH290" s="192"/>
      <c r="MZI290" s="192"/>
      <c r="MZJ290" s="192"/>
      <c r="MZK290" s="192"/>
      <c r="MZL290" s="192"/>
      <c r="MZM290" s="192"/>
      <c r="MZN290" s="192"/>
      <c r="MZO290" s="192"/>
      <c r="MZP290" s="192"/>
      <c r="MZQ290" s="192"/>
      <c r="MZR290" s="192"/>
      <c r="MZS290" s="192"/>
      <c r="MZT290" s="192"/>
      <c r="MZU290" s="192"/>
      <c r="MZV290" s="192"/>
      <c r="MZW290" s="192"/>
      <c r="MZX290" s="192"/>
      <c r="MZY290" s="192"/>
      <c r="MZZ290" s="192"/>
      <c r="NAA290" s="192"/>
      <c r="NAB290" s="192"/>
      <c r="NAC290" s="192"/>
      <c r="NAD290" s="192"/>
      <c r="NAE290" s="192"/>
      <c r="NAF290" s="192"/>
      <c r="NAG290" s="192"/>
      <c r="NAH290" s="192"/>
      <c r="NAI290" s="192"/>
      <c r="NAJ290" s="192"/>
      <c r="NAK290" s="192"/>
      <c r="NAL290" s="192"/>
      <c r="NAM290" s="192"/>
      <c r="NAN290" s="192"/>
      <c r="NAO290" s="192"/>
      <c r="NAP290" s="192"/>
      <c r="NAQ290" s="192"/>
      <c r="NAR290" s="192"/>
      <c r="NAS290" s="192"/>
      <c r="NAT290" s="192"/>
      <c r="NAU290" s="192"/>
      <c r="NAV290" s="192"/>
      <c r="NAW290" s="192"/>
      <c r="NAX290" s="192"/>
      <c r="NAY290" s="192"/>
      <c r="NAZ290" s="192"/>
      <c r="NBA290" s="192"/>
      <c r="NBB290" s="192"/>
      <c r="NBC290" s="192"/>
      <c r="NBD290" s="192"/>
      <c r="NBE290" s="192"/>
      <c r="NBF290" s="192"/>
      <c r="NBG290" s="192"/>
      <c r="NBH290" s="192"/>
      <c r="NBI290" s="192"/>
      <c r="NBJ290" s="192"/>
      <c r="NBK290" s="192"/>
      <c r="NBL290" s="192"/>
      <c r="NBM290" s="192"/>
      <c r="NBN290" s="192"/>
      <c r="NBO290" s="192"/>
      <c r="NBP290" s="192"/>
      <c r="NBQ290" s="192"/>
      <c r="NBR290" s="192"/>
      <c r="NBS290" s="192"/>
      <c r="NBT290" s="192"/>
      <c r="NBU290" s="192"/>
      <c r="NBV290" s="192"/>
      <c r="NBW290" s="192"/>
      <c r="NBX290" s="192"/>
      <c r="NBY290" s="192"/>
      <c r="NBZ290" s="192"/>
      <c r="NCA290" s="192"/>
      <c r="NCB290" s="192"/>
      <c r="NCC290" s="192"/>
      <c r="NCD290" s="192"/>
      <c r="NCE290" s="192"/>
      <c r="NCF290" s="192"/>
      <c r="NCG290" s="192"/>
      <c r="NCH290" s="192"/>
      <c r="NCI290" s="192"/>
      <c r="NCJ290" s="192"/>
      <c r="NCK290" s="192"/>
      <c r="NCL290" s="192"/>
      <c r="NCM290" s="192"/>
      <c r="NCN290" s="192"/>
      <c r="NCO290" s="192"/>
      <c r="NCP290" s="192"/>
      <c r="NCQ290" s="192"/>
      <c r="NCR290" s="192"/>
      <c r="NCS290" s="192"/>
      <c r="NCT290" s="192"/>
      <c r="NCU290" s="192"/>
      <c r="NCV290" s="192"/>
      <c r="NCW290" s="192"/>
      <c r="NCX290" s="192"/>
      <c r="NCY290" s="192"/>
      <c r="NCZ290" s="192"/>
      <c r="NDA290" s="192"/>
      <c r="NDB290" s="192"/>
      <c r="NDC290" s="192"/>
      <c r="NDD290" s="192"/>
      <c r="NDE290" s="192"/>
      <c r="NDF290" s="192"/>
      <c r="NDG290" s="192"/>
      <c r="NDH290" s="192"/>
      <c r="NDI290" s="192"/>
      <c r="NDJ290" s="192"/>
      <c r="NDK290" s="192"/>
      <c r="NDL290" s="192"/>
      <c r="NDM290" s="192"/>
      <c r="NDN290" s="192"/>
      <c r="NDO290" s="192"/>
      <c r="NDP290" s="192"/>
      <c r="NDQ290" s="192"/>
      <c r="NDR290" s="192"/>
      <c r="NDS290" s="192"/>
      <c r="NDT290" s="192"/>
      <c r="NDU290" s="192"/>
      <c r="NDV290" s="192"/>
      <c r="NDW290" s="192"/>
      <c r="NDX290" s="192"/>
      <c r="NDY290" s="192"/>
      <c r="NDZ290" s="192"/>
      <c r="NEA290" s="192"/>
      <c r="NEB290" s="192"/>
      <c r="NEC290" s="192"/>
      <c r="NED290" s="192"/>
      <c r="NEE290" s="192"/>
      <c r="NEF290" s="192"/>
      <c r="NEG290" s="192"/>
      <c r="NEH290" s="192"/>
      <c r="NEI290" s="192"/>
      <c r="NEJ290" s="192"/>
      <c r="NEK290" s="192"/>
      <c r="NEL290" s="192"/>
      <c r="NEM290" s="192"/>
      <c r="NEN290" s="192"/>
      <c r="NEO290" s="192"/>
      <c r="NEP290" s="192"/>
      <c r="NEQ290" s="192"/>
      <c r="NER290" s="192"/>
      <c r="NES290" s="192"/>
      <c r="NET290" s="192"/>
      <c r="NEU290" s="192"/>
      <c r="NEV290" s="192"/>
      <c r="NEW290" s="192"/>
      <c r="NEX290" s="192"/>
      <c r="NEY290" s="192"/>
      <c r="NEZ290" s="192"/>
      <c r="NFA290" s="192"/>
      <c r="NFB290" s="192"/>
      <c r="NFC290" s="192"/>
      <c r="NFD290" s="192"/>
      <c r="NFE290" s="192"/>
      <c r="NFF290" s="192"/>
      <c r="NFG290" s="192"/>
      <c r="NFH290" s="192"/>
      <c r="NFI290" s="192"/>
      <c r="NFJ290" s="192"/>
      <c r="NFK290" s="192"/>
      <c r="NFL290" s="192"/>
      <c r="NFM290" s="192"/>
      <c r="NFN290" s="192"/>
      <c r="NFO290" s="192"/>
      <c r="NFP290" s="192"/>
      <c r="NFQ290" s="192"/>
      <c r="NFR290" s="192"/>
      <c r="NFS290" s="192"/>
      <c r="NFT290" s="192"/>
      <c r="NFU290" s="192"/>
      <c r="NFV290" s="192"/>
      <c r="NFW290" s="192"/>
      <c r="NFX290" s="192"/>
      <c r="NFY290" s="192"/>
      <c r="NFZ290" s="192"/>
      <c r="NGA290" s="192"/>
      <c r="NGB290" s="192"/>
      <c r="NGC290" s="192"/>
      <c r="NGD290" s="192"/>
      <c r="NGE290" s="192"/>
      <c r="NGF290" s="192"/>
      <c r="NGG290" s="192"/>
      <c r="NGH290" s="192"/>
      <c r="NGI290" s="192"/>
      <c r="NGJ290" s="192"/>
      <c r="NGK290" s="192"/>
      <c r="NGL290" s="192"/>
      <c r="NGM290" s="192"/>
      <c r="NGN290" s="192"/>
      <c r="NGO290" s="192"/>
      <c r="NGP290" s="192"/>
      <c r="NGQ290" s="192"/>
      <c r="NGR290" s="192"/>
      <c r="NGS290" s="192"/>
      <c r="NGT290" s="192"/>
      <c r="NGU290" s="192"/>
      <c r="NGV290" s="192"/>
      <c r="NGW290" s="192"/>
      <c r="NGX290" s="192"/>
      <c r="NGY290" s="192"/>
      <c r="NGZ290" s="192"/>
      <c r="NHA290" s="192"/>
      <c r="NHB290" s="192"/>
      <c r="NHC290" s="192"/>
      <c r="NHD290" s="192"/>
      <c r="NHE290" s="192"/>
      <c r="NHF290" s="192"/>
      <c r="NHG290" s="192"/>
      <c r="NHH290" s="192"/>
      <c r="NHI290" s="192"/>
      <c r="NHJ290" s="192"/>
      <c r="NHK290" s="192"/>
      <c r="NHL290" s="192"/>
      <c r="NHM290" s="192"/>
      <c r="NHN290" s="192"/>
      <c r="NHO290" s="192"/>
      <c r="NHP290" s="192"/>
      <c r="NHQ290" s="192"/>
      <c r="NHR290" s="192"/>
      <c r="NHS290" s="192"/>
      <c r="NHT290" s="192"/>
      <c r="NHU290" s="192"/>
      <c r="NHV290" s="192"/>
      <c r="NHW290" s="192"/>
      <c r="NHX290" s="192"/>
      <c r="NHY290" s="192"/>
      <c r="NHZ290" s="192"/>
      <c r="NIA290" s="192"/>
      <c r="NIB290" s="192"/>
      <c r="NIC290" s="192"/>
      <c r="NID290" s="192"/>
      <c r="NIE290" s="192"/>
      <c r="NIF290" s="192"/>
      <c r="NIG290" s="192"/>
      <c r="NIH290" s="192"/>
      <c r="NII290" s="192"/>
      <c r="NIJ290" s="192"/>
      <c r="NIK290" s="192"/>
      <c r="NIL290" s="192"/>
      <c r="NIM290" s="192"/>
      <c r="NIN290" s="192"/>
      <c r="NIO290" s="192"/>
      <c r="NIP290" s="192"/>
      <c r="NIQ290" s="192"/>
      <c r="NIR290" s="192"/>
      <c r="NIS290" s="192"/>
      <c r="NIT290" s="192"/>
      <c r="NIU290" s="192"/>
      <c r="NIV290" s="192"/>
      <c r="NIW290" s="192"/>
      <c r="NIX290" s="192"/>
      <c r="NIY290" s="192"/>
      <c r="NIZ290" s="192"/>
      <c r="NJA290" s="192"/>
      <c r="NJB290" s="192"/>
      <c r="NJC290" s="192"/>
      <c r="NJD290" s="192"/>
      <c r="NJE290" s="192"/>
      <c r="NJF290" s="192"/>
      <c r="NJG290" s="192"/>
      <c r="NJH290" s="192"/>
      <c r="NJI290" s="192"/>
      <c r="NJJ290" s="192"/>
      <c r="NJK290" s="192"/>
      <c r="NJL290" s="192"/>
      <c r="NJM290" s="192"/>
      <c r="NJN290" s="192"/>
      <c r="NJO290" s="192"/>
      <c r="NJP290" s="192"/>
      <c r="NJQ290" s="192"/>
      <c r="NJR290" s="192"/>
      <c r="NJS290" s="192"/>
      <c r="NJT290" s="192"/>
      <c r="NJU290" s="192"/>
      <c r="NJV290" s="192"/>
      <c r="NJW290" s="192"/>
      <c r="NJX290" s="192"/>
      <c r="NJY290" s="192"/>
      <c r="NJZ290" s="192"/>
      <c r="NKA290" s="192"/>
      <c r="NKB290" s="192"/>
      <c r="NKC290" s="192"/>
      <c r="NKD290" s="192"/>
      <c r="NKE290" s="192"/>
      <c r="NKF290" s="192"/>
      <c r="NKG290" s="192"/>
      <c r="NKH290" s="192"/>
      <c r="NKI290" s="192"/>
      <c r="NKJ290" s="192"/>
      <c r="NKK290" s="192"/>
      <c r="NKL290" s="192"/>
      <c r="NKM290" s="192"/>
      <c r="NKN290" s="192"/>
      <c r="NKO290" s="192"/>
      <c r="NKP290" s="192"/>
      <c r="NKQ290" s="192"/>
      <c r="NKR290" s="192"/>
      <c r="NKS290" s="192"/>
      <c r="NKT290" s="192"/>
      <c r="NKU290" s="192"/>
      <c r="NKV290" s="192"/>
      <c r="NKW290" s="192"/>
      <c r="NKX290" s="192"/>
      <c r="NKY290" s="192"/>
      <c r="NKZ290" s="192"/>
      <c r="NLA290" s="192"/>
      <c r="NLB290" s="192"/>
      <c r="NLC290" s="192"/>
      <c r="NLD290" s="192"/>
      <c r="NLE290" s="192"/>
      <c r="NLF290" s="192"/>
      <c r="NLG290" s="192"/>
      <c r="NLH290" s="192"/>
      <c r="NLI290" s="192"/>
      <c r="NLJ290" s="192"/>
      <c r="NLK290" s="192"/>
      <c r="NLL290" s="192"/>
      <c r="NLM290" s="192"/>
      <c r="NLN290" s="192"/>
      <c r="NLO290" s="192"/>
      <c r="NLP290" s="192"/>
      <c r="NLQ290" s="192"/>
      <c r="NLR290" s="192"/>
      <c r="NLS290" s="192"/>
      <c r="NLT290" s="192"/>
      <c r="NLU290" s="192"/>
      <c r="NLV290" s="192"/>
      <c r="NLW290" s="192"/>
      <c r="NLX290" s="192"/>
      <c r="NLY290" s="192"/>
      <c r="NLZ290" s="192"/>
      <c r="NMA290" s="192"/>
      <c r="NMB290" s="192"/>
      <c r="NMC290" s="192"/>
      <c r="NMD290" s="192"/>
      <c r="NME290" s="192"/>
      <c r="NMF290" s="192"/>
      <c r="NMG290" s="192"/>
      <c r="NMH290" s="192"/>
      <c r="NMI290" s="192"/>
      <c r="NMJ290" s="192"/>
      <c r="NMK290" s="192"/>
      <c r="NML290" s="192"/>
      <c r="NMM290" s="192"/>
      <c r="NMN290" s="192"/>
      <c r="NMO290" s="192"/>
      <c r="NMP290" s="192"/>
      <c r="NMQ290" s="192"/>
      <c r="NMR290" s="192"/>
      <c r="NMS290" s="192"/>
      <c r="NMT290" s="192"/>
      <c r="NMU290" s="192"/>
      <c r="NMV290" s="192"/>
      <c r="NMW290" s="192"/>
      <c r="NMX290" s="192"/>
      <c r="NMY290" s="192"/>
      <c r="NMZ290" s="192"/>
      <c r="NNA290" s="192"/>
      <c r="NNB290" s="192"/>
      <c r="NNC290" s="192"/>
      <c r="NND290" s="192"/>
      <c r="NNE290" s="192"/>
      <c r="NNF290" s="192"/>
      <c r="NNG290" s="192"/>
      <c r="NNH290" s="192"/>
      <c r="NNI290" s="192"/>
      <c r="NNJ290" s="192"/>
      <c r="NNK290" s="192"/>
      <c r="NNL290" s="192"/>
      <c r="NNM290" s="192"/>
      <c r="NNN290" s="192"/>
      <c r="NNO290" s="192"/>
      <c r="NNP290" s="192"/>
      <c r="NNQ290" s="192"/>
      <c r="NNR290" s="192"/>
      <c r="NNS290" s="192"/>
      <c r="NNT290" s="192"/>
      <c r="NNU290" s="192"/>
      <c r="NNV290" s="192"/>
      <c r="NNW290" s="192"/>
      <c r="NNX290" s="192"/>
      <c r="NNY290" s="192"/>
      <c r="NNZ290" s="192"/>
      <c r="NOA290" s="192"/>
      <c r="NOB290" s="192"/>
      <c r="NOC290" s="192"/>
      <c r="NOD290" s="192"/>
      <c r="NOE290" s="192"/>
      <c r="NOF290" s="192"/>
      <c r="NOG290" s="192"/>
      <c r="NOH290" s="192"/>
      <c r="NOI290" s="192"/>
      <c r="NOJ290" s="192"/>
      <c r="NOK290" s="192"/>
      <c r="NOL290" s="192"/>
      <c r="NOM290" s="192"/>
      <c r="NON290" s="192"/>
      <c r="NOO290" s="192"/>
      <c r="NOP290" s="192"/>
      <c r="NOQ290" s="192"/>
      <c r="NOR290" s="192"/>
      <c r="NOS290" s="192"/>
      <c r="NOT290" s="192"/>
      <c r="NOU290" s="192"/>
      <c r="NOV290" s="192"/>
      <c r="NOW290" s="192"/>
      <c r="NOX290" s="192"/>
      <c r="NOY290" s="192"/>
      <c r="NOZ290" s="192"/>
      <c r="NPA290" s="192"/>
      <c r="NPB290" s="192"/>
      <c r="NPC290" s="192"/>
      <c r="NPD290" s="192"/>
      <c r="NPE290" s="192"/>
      <c r="NPF290" s="192"/>
      <c r="NPG290" s="192"/>
      <c r="NPH290" s="192"/>
      <c r="NPI290" s="192"/>
      <c r="NPJ290" s="192"/>
      <c r="NPK290" s="192"/>
      <c r="NPL290" s="192"/>
      <c r="NPM290" s="192"/>
      <c r="NPN290" s="192"/>
      <c r="NPO290" s="192"/>
      <c r="NPP290" s="192"/>
      <c r="NPQ290" s="192"/>
      <c r="NPR290" s="192"/>
      <c r="NPS290" s="192"/>
      <c r="NPT290" s="192"/>
      <c r="NPU290" s="192"/>
      <c r="NPV290" s="192"/>
      <c r="NPW290" s="192"/>
      <c r="NPX290" s="192"/>
      <c r="NPY290" s="192"/>
      <c r="NPZ290" s="192"/>
      <c r="NQA290" s="192"/>
      <c r="NQB290" s="192"/>
      <c r="NQC290" s="192"/>
      <c r="NQD290" s="192"/>
      <c r="NQE290" s="192"/>
      <c r="NQF290" s="192"/>
      <c r="NQG290" s="192"/>
      <c r="NQH290" s="192"/>
      <c r="NQI290" s="192"/>
      <c r="NQJ290" s="192"/>
      <c r="NQK290" s="192"/>
      <c r="NQL290" s="192"/>
      <c r="NQM290" s="192"/>
      <c r="NQN290" s="192"/>
      <c r="NQO290" s="192"/>
      <c r="NQP290" s="192"/>
      <c r="NQQ290" s="192"/>
      <c r="NQR290" s="192"/>
      <c r="NQS290" s="192"/>
      <c r="NQT290" s="192"/>
      <c r="NQU290" s="192"/>
      <c r="NQV290" s="192"/>
      <c r="NQW290" s="192"/>
      <c r="NQX290" s="192"/>
      <c r="NQY290" s="192"/>
      <c r="NQZ290" s="192"/>
      <c r="NRA290" s="192"/>
      <c r="NRB290" s="192"/>
      <c r="NRC290" s="192"/>
      <c r="NRD290" s="192"/>
      <c r="NRE290" s="192"/>
      <c r="NRF290" s="192"/>
      <c r="NRG290" s="192"/>
      <c r="NRH290" s="192"/>
      <c r="NRI290" s="192"/>
      <c r="NRJ290" s="192"/>
      <c r="NRK290" s="192"/>
      <c r="NRL290" s="192"/>
      <c r="NRM290" s="192"/>
      <c r="NRN290" s="192"/>
      <c r="NRO290" s="192"/>
      <c r="NRP290" s="192"/>
      <c r="NRQ290" s="192"/>
      <c r="NRR290" s="192"/>
      <c r="NRS290" s="192"/>
      <c r="NRT290" s="192"/>
      <c r="NRU290" s="192"/>
      <c r="NRV290" s="192"/>
      <c r="NRW290" s="192"/>
      <c r="NRX290" s="192"/>
      <c r="NRY290" s="192"/>
      <c r="NRZ290" s="192"/>
      <c r="NSA290" s="192"/>
      <c r="NSB290" s="192"/>
      <c r="NSC290" s="192"/>
      <c r="NSD290" s="192"/>
      <c r="NSE290" s="192"/>
      <c r="NSF290" s="192"/>
      <c r="NSG290" s="192"/>
      <c r="NSH290" s="192"/>
      <c r="NSI290" s="192"/>
      <c r="NSJ290" s="192"/>
      <c r="NSK290" s="192"/>
      <c r="NSL290" s="192"/>
      <c r="NSM290" s="192"/>
      <c r="NSN290" s="192"/>
      <c r="NSO290" s="192"/>
      <c r="NSP290" s="192"/>
      <c r="NSQ290" s="192"/>
      <c r="NSR290" s="192"/>
      <c r="NSS290" s="192"/>
      <c r="NST290" s="192"/>
      <c r="NSU290" s="192"/>
      <c r="NSV290" s="192"/>
      <c r="NSW290" s="192"/>
      <c r="NSX290" s="192"/>
      <c r="NSY290" s="192"/>
      <c r="NSZ290" s="192"/>
      <c r="NTA290" s="192"/>
      <c r="NTB290" s="192"/>
      <c r="NTC290" s="192"/>
      <c r="NTD290" s="192"/>
      <c r="NTE290" s="192"/>
      <c r="NTF290" s="192"/>
      <c r="NTG290" s="192"/>
      <c r="NTH290" s="192"/>
      <c r="NTI290" s="192"/>
      <c r="NTJ290" s="192"/>
      <c r="NTK290" s="192"/>
      <c r="NTL290" s="192"/>
      <c r="NTM290" s="192"/>
      <c r="NTN290" s="192"/>
      <c r="NTO290" s="192"/>
      <c r="NTP290" s="192"/>
      <c r="NTQ290" s="192"/>
      <c r="NTR290" s="192"/>
      <c r="NTS290" s="192"/>
      <c r="NTT290" s="192"/>
      <c r="NTU290" s="192"/>
      <c r="NTV290" s="192"/>
      <c r="NTW290" s="192"/>
      <c r="NTX290" s="192"/>
      <c r="NTY290" s="192"/>
      <c r="NTZ290" s="192"/>
      <c r="NUA290" s="192"/>
      <c r="NUB290" s="192"/>
      <c r="NUC290" s="192"/>
      <c r="NUD290" s="192"/>
      <c r="NUE290" s="192"/>
      <c r="NUF290" s="192"/>
      <c r="NUG290" s="192"/>
      <c r="NUH290" s="192"/>
      <c r="NUI290" s="192"/>
      <c r="NUJ290" s="192"/>
      <c r="NUK290" s="192"/>
      <c r="NUL290" s="192"/>
      <c r="NUM290" s="192"/>
      <c r="NUN290" s="192"/>
      <c r="NUO290" s="192"/>
      <c r="NUP290" s="192"/>
      <c r="NUQ290" s="192"/>
      <c r="NUR290" s="192"/>
      <c r="NUS290" s="192"/>
      <c r="NUT290" s="192"/>
      <c r="NUU290" s="192"/>
      <c r="NUV290" s="192"/>
      <c r="NUW290" s="192"/>
      <c r="NUX290" s="192"/>
      <c r="NUY290" s="192"/>
      <c r="NUZ290" s="192"/>
      <c r="NVA290" s="192"/>
      <c r="NVB290" s="192"/>
      <c r="NVC290" s="192"/>
      <c r="NVD290" s="192"/>
      <c r="NVE290" s="192"/>
      <c r="NVF290" s="192"/>
      <c r="NVG290" s="192"/>
      <c r="NVH290" s="192"/>
      <c r="NVI290" s="192"/>
      <c r="NVJ290" s="192"/>
      <c r="NVK290" s="192"/>
      <c r="NVL290" s="192"/>
      <c r="NVM290" s="192"/>
      <c r="NVN290" s="192"/>
      <c r="NVO290" s="192"/>
      <c r="NVP290" s="192"/>
      <c r="NVQ290" s="192"/>
      <c r="NVR290" s="192"/>
      <c r="NVS290" s="192"/>
      <c r="NVT290" s="192"/>
      <c r="NVU290" s="192"/>
      <c r="NVV290" s="192"/>
      <c r="NVW290" s="192"/>
      <c r="NVX290" s="192"/>
      <c r="NVY290" s="192"/>
      <c r="NVZ290" s="192"/>
      <c r="NWA290" s="192"/>
      <c r="NWB290" s="192"/>
      <c r="NWC290" s="192"/>
      <c r="NWD290" s="192"/>
      <c r="NWE290" s="192"/>
      <c r="NWF290" s="192"/>
      <c r="NWG290" s="192"/>
      <c r="NWH290" s="192"/>
      <c r="NWI290" s="192"/>
      <c r="NWJ290" s="192"/>
      <c r="NWK290" s="192"/>
      <c r="NWL290" s="192"/>
      <c r="NWM290" s="192"/>
      <c r="NWN290" s="192"/>
      <c r="NWO290" s="192"/>
      <c r="NWP290" s="192"/>
      <c r="NWQ290" s="192"/>
      <c r="NWR290" s="192"/>
      <c r="NWS290" s="192"/>
      <c r="NWT290" s="192"/>
      <c r="NWU290" s="192"/>
      <c r="NWV290" s="192"/>
      <c r="NWW290" s="192"/>
      <c r="NWX290" s="192"/>
      <c r="NWY290" s="192"/>
      <c r="NWZ290" s="192"/>
      <c r="NXA290" s="192"/>
      <c r="NXB290" s="192"/>
      <c r="NXC290" s="192"/>
      <c r="NXD290" s="192"/>
      <c r="NXE290" s="192"/>
      <c r="NXF290" s="192"/>
      <c r="NXG290" s="192"/>
      <c r="NXH290" s="192"/>
      <c r="NXI290" s="192"/>
      <c r="NXJ290" s="192"/>
      <c r="NXK290" s="192"/>
      <c r="NXL290" s="192"/>
      <c r="NXM290" s="192"/>
      <c r="NXN290" s="192"/>
      <c r="NXO290" s="192"/>
      <c r="NXP290" s="192"/>
      <c r="NXQ290" s="192"/>
      <c r="NXR290" s="192"/>
      <c r="NXS290" s="192"/>
      <c r="NXT290" s="192"/>
      <c r="NXU290" s="192"/>
      <c r="NXV290" s="192"/>
      <c r="NXW290" s="192"/>
      <c r="NXX290" s="192"/>
      <c r="NXY290" s="192"/>
      <c r="NXZ290" s="192"/>
      <c r="NYA290" s="192"/>
      <c r="NYB290" s="192"/>
      <c r="NYC290" s="192"/>
      <c r="NYD290" s="192"/>
      <c r="NYE290" s="192"/>
      <c r="NYF290" s="192"/>
      <c r="NYG290" s="192"/>
      <c r="NYH290" s="192"/>
      <c r="NYI290" s="192"/>
      <c r="NYJ290" s="192"/>
      <c r="NYK290" s="192"/>
      <c r="NYL290" s="192"/>
      <c r="NYM290" s="192"/>
      <c r="NYN290" s="192"/>
      <c r="NYO290" s="192"/>
      <c r="NYP290" s="192"/>
      <c r="NYQ290" s="192"/>
      <c r="NYR290" s="192"/>
      <c r="NYS290" s="192"/>
      <c r="NYT290" s="192"/>
      <c r="NYU290" s="192"/>
      <c r="NYV290" s="192"/>
      <c r="NYW290" s="192"/>
      <c r="NYX290" s="192"/>
      <c r="NYY290" s="192"/>
      <c r="NYZ290" s="192"/>
      <c r="NZA290" s="192"/>
      <c r="NZB290" s="192"/>
      <c r="NZC290" s="192"/>
      <c r="NZD290" s="192"/>
      <c r="NZE290" s="192"/>
      <c r="NZF290" s="192"/>
      <c r="NZG290" s="192"/>
      <c r="NZH290" s="192"/>
      <c r="NZI290" s="192"/>
      <c r="NZJ290" s="192"/>
      <c r="NZK290" s="192"/>
      <c r="NZL290" s="192"/>
      <c r="NZM290" s="192"/>
      <c r="NZN290" s="192"/>
      <c r="NZO290" s="192"/>
      <c r="NZP290" s="192"/>
      <c r="NZQ290" s="192"/>
      <c r="NZR290" s="192"/>
      <c r="NZS290" s="192"/>
      <c r="NZT290" s="192"/>
      <c r="NZU290" s="192"/>
      <c r="NZV290" s="192"/>
      <c r="NZW290" s="192"/>
      <c r="NZX290" s="192"/>
      <c r="NZY290" s="192"/>
      <c r="NZZ290" s="192"/>
      <c r="OAA290" s="192"/>
      <c r="OAB290" s="192"/>
      <c r="OAC290" s="192"/>
      <c r="OAD290" s="192"/>
      <c r="OAE290" s="192"/>
      <c r="OAF290" s="192"/>
      <c r="OAG290" s="192"/>
      <c r="OAH290" s="192"/>
      <c r="OAI290" s="192"/>
      <c r="OAJ290" s="192"/>
      <c r="OAK290" s="192"/>
      <c r="OAL290" s="192"/>
      <c r="OAM290" s="192"/>
      <c r="OAN290" s="192"/>
      <c r="OAO290" s="192"/>
      <c r="OAP290" s="192"/>
      <c r="OAQ290" s="192"/>
      <c r="OAR290" s="192"/>
      <c r="OAS290" s="192"/>
      <c r="OAT290" s="192"/>
      <c r="OAU290" s="192"/>
      <c r="OAV290" s="192"/>
      <c r="OAW290" s="192"/>
      <c r="OAX290" s="192"/>
      <c r="OAY290" s="192"/>
      <c r="OAZ290" s="192"/>
      <c r="OBA290" s="192"/>
      <c r="OBB290" s="192"/>
      <c r="OBC290" s="192"/>
      <c r="OBD290" s="192"/>
      <c r="OBE290" s="192"/>
      <c r="OBF290" s="192"/>
      <c r="OBG290" s="192"/>
      <c r="OBH290" s="192"/>
      <c r="OBI290" s="192"/>
      <c r="OBJ290" s="192"/>
      <c r="OBK290" s="192"/>
      <c r="OBL290" s="192"/>
      <c r="OBM290" s="192"/>
      <c r="OBN290" s="192"/>
      <c r="OBO290" s="192"/>
      <c r="OBP290" s="192"/>
      <c r="OBQ290" s="192"/>
      <c r="OBR290" s="192"/>
      <c r="OBS290" s="192"/>
      <c r="OBT290" s="192"/>
      <c r="OBU290" s="192"/>
      <c r="OBV290" s="192"/>
      <c r="OBW290" s="192"/>
      <c r="OBX290" s="192"/>
      <c r="OBY290" s="192"/>
      <c r="OBZ290" s="192"/>
      <c r="OCA290" s="192"/>
      <c r="OCB290" s="192"/>
      <c r="OCC290" s="192"/>
      <c r="OCD290" s="192"/>
      <c r="OCE290" s="192"/>
      <c r="OCF290" s="192"/>
      <c r="OCG290" s="192"/>
      <c r="OCH290" s="192"/>
      <c r="OCI290" s="192"/>
      <c r="OCJ290" s="192"/>
      <c r="OCK290" s="192"/>
      <c r="OCL290" s="192"/>
      <c r="OCM290" s="192"/>
      <c r="OCN290" s="192"/>
      <c r="OCO290" s="192"/>
      <c r="OCP290" s="192"/>
      <c r="OCQ290" s="192"/>
      <c r="OCR290" s="192"/>
      <c r="OCS290" s="192"/>
      <c r="OCT290" s="192"/>
      <c r="OCU290" s="192"/>
      <c r="OCV290" s="192"/>
      <c r="OCW290" s="192"/>
      <c r="OCX290" s="192"/>
      <c r="OCY290" s="192"/>
      <c r="OCZ290" s="192"/>
      <c r="ODA290" s="192"/>
      <c r="ODB290" s="192"/>
      <c r="ODC290" s="192"/>
      <c r="ODD290" s="192"/>
      <c r="ODE290" s="192"/>
      <c r="ODF290" s="192"/>
      <c r="ODG290" s="192"/>
      <c r="ODH290" s="192"/>
      <c r="ODI290" s="192"/>
      <c r="ODJ290" s="192"/>
      <c r="ODK290" s="192"/>
      <c r="ODL290" s="192"/>
      <c r="ODM290" s="192"/>
      <c r="ODN290" s="192"/>
      <c r="ODO290" s="192"/>
      <c r="ODP290" s="192"/>
      <c r="ODQ290" s="192"/>
      <c r="ODR290" s="192"/>
      <c r="ODS290" s="192"/>
      <c r="ODT290" s="192"/>
      <c r="ODU290" s="192"/>
      <c r="ODV290" s="192"/>
      <c r="ODW290" s="192"/>
      <c r="ODX290" s="192"/>
      <c r="ODY290" s="192"/>
      <c r="ODZ290" s="192"/>
      <c r="OEA290" s="192"/>
      <c r="OEB290" s="192"/>
      <c r="OEC290" s="192"/>
      <c r="OED290" s="192"/>
      <c r="OEE290" s="192"/>
      <c r="OEF290" s="192"/>
      <c r="OEG290" s="192"/>
      <c r="OEH290" s="192"/>
      <c r="OEI290" s="192"/>
      <c r="OEJ290" s="192"/>
      <c r="OEK290" s="192"/>
      <c r="OEL290" s="192"/>
      <c r="OEM290" s="192"/>
      <c r="OEN290" s="192"/>
      <c r="OEO290" s="192"/>
      <c r="OEP290" s="192"/>
      <c r="OEQ290" s="192"/>
      <c r="OER290" s="192"/>
      <c r="OES290" s="192"/>
      <c r="OET290" s="192"/>
      <c r="OEU290" s="192"/>
      <c r="OEV290" s="192"/>
      <c r="OEW290" s="192"/>
      <c r="OEX290" s="192"/>
      <c r="OEY290" s="192"/>
      <c r="OEZ290" s="192"/>
      <c r="OFA290" s="192"/>
      <c r="OFB290" s="192"/>
      <c r="OFC290" s="192"/>
      <c r="OFD290" s="192"/>
      <c r="OFE290" s="192"/>
      <c r="OFF290" s="192"/>
      <c r="OFG290" s="192"/>
      <c r="OFH290" s="192"/>
      <c r="OFI290" s="192"/>
      <c r="OFJ290" s="192"/>
      <c r="OFK290" s="192"/>
      <c r="OFL290" s="192"/>
      <c r="OFM290" s="192"/>
      <c r="OFN290" s="192"/>
      <c r="OFO290" s="192"/>
      <c r="OFP290" s="192"/>
      <c r="OFQ290" s="192"/>
      <c r="OFR290" s="192"/>
      <c r="OFS290" s="192"/>
      <c r="OFT290" s="192"/>
      <c r="OFU290" s="192"/>
      <c r="OFV290" s="192"/>
      <c r="OFW290" s="192"/>
      <c r="OFX290" s="192"/>
      <c r="OFY290" s="192"/>
      <c r="OFZ290" s="192"/>
      <c r="OGA290" s="192"/>
      <c r="OGB290" s="192"/>
      <c r="OGC290" s="192"/>
      <c r="OGD290" s="192"/>
      <c r="OGE290" s="192"/>
      <c r="OGF290" s="192"/>
      <c r="OGG290" s="192"/>
      <c r="OGH290" s="192"/>
      <c r="OGI290" s="192"/>
      <c r="OGJ290" s="192"/>
      <c r="OGK290" s="192"/>
      <c r="OGL290" s="192"/>
      <c r="OGM290" s="192"/>
      <c r="OGN290" s="192"/>
      <c r="OGO290" s="192"/>
      <c r="OGP290" s="192"/>
      <c r="OGQ290" s="192"/>
      <c r="OGR290" s="192"/>
      <c r="OGS290" s="192"/>
      <c r="OGT290" s="192"/>
      <c r="OGU290" s="192"/>
      <c r="OGV290" s="192"/>
      <c r="OGW290" s="192"/>
      <c r="OGX290" s="192"/>
      <c r="OGY290" s="192"/>
      <c r="OGZ290" s="192"/>
      <c r="OHA290" s="192"/>
      <c r="OHB290" s="192"/>
      <c r="OHC290" s="192"/>
      <c r="OHD290" s="192"/>
      <c r="OHE290" s="192"/>
      <c r="OHF290" s="192"/>
      <c r="OHG290" s="192"/>
      <c r="OHH290" s="192"/>
      <c r="OHI290" s="192"/>
      <c r="OHJ290" s="192"/>
      <c r="OHK290" s="192"/>
      <c r="OHL290" s="192"/>
      <c r="OHM290" s="192"/>
      <c r="OHN290" s="192"/>
      <c r="OHO290" s="192"/>
      <c r="OHP290" s="192"/>
      <c r="OHQ290" s="192"/>
      <c r="OHR290" s="192"/>
      <c r="OHS290" s="192"/>
      <c r="OHT290" s="192"/>
      <c r="OHU290" s="192"/>
      <c r="OHV290" s="192"/>
      <c r="OHW290" s="192"/>
      <c r="OHX290" s="192"/>
      <c r="OHY290" s="192"/>
      <c r="OHZ290" s="192"/>
      <c r="OIA290" s="192"/>
      <c r="OIB290" s="192"/>
      <c r="OIC290" s="192"/>
      <c r="OID290" s="192"/>
      <c r="OIE290" s="192"/>
      <c r="OIF290" s="192"/>
      <c r="OIG290" s="192"/>
      <c r="OIH290" s="192"/>
      <c r="OII290" s="192"/>
      <c r="OIJ290" s="192"/>
      <c r="OIK290" s="192"/>
      <c r="OIL290" s="192"/>
      <c r="OIM290" s="192"/>
      <c r="OIN290" s="192"/>
      <c r="OIO290" s="192"/>
      <c r="OIP290" s="192"/>
      <c r="OIQ290" s="192"/>
      <c r="OIR290" s="192"/>
      <c r="OIS290" s="192"/>
      <c r="OIT290" s="192"/>
      <c r="OIU290" s="192"/>
      <c r="OIV290" s="192"/>
      <c r="OIW290" s="192"/>
      <c r="OIX290" s="192"/>
      <c r="OIY290" s="192"/>
      <c r="OIZ290" s="192"/>
      <c r="OJA290" s="192"/>
      <c r="OJB290" s="192"/>
      <c r="OJC290" s="192"/>
      <c r="OJD290" s="192"/>
      <c r="OJE290" s="192"/>
      <c r="OJF290" s="192"/>
      <c r="OJG290" s="192"/>
      <c r="OJH290" s="192"/>
      <c r="OJI290" s="192"/>
      <c r="OJJ290" s="192"/>
      <c r="OJK290" s="192"/>
      <c r="OJL290" s="192"/>
      <c r="OJM290" s="192"/>
      <c r="OJN290" s="192"/>
      <c r="OJO290" s="192"/>
      <c r="OJP290" s="192"/>
      <c r="OJQ290" s="192"/>
      <c r="OJR290" s="192"/>
      <c r="OJS290" s="192"/>
      <c r="OJT290" s="192"/>
      <c r="OJU290" s="192"/>
      <c r="OJV290" s="192"/>
      <c r="OJW290" s="192"/>
      <c r="OJX290" s="192"/>
      <c r="OJY290" s="192"/>
      <c r="OJZ290" s="192"/>
      <c r="OKA290" s="192"/>
      <c r="OKB290" s="192"/>
      <c r="OKC290" s="192"/>
      <c r="OKD290" s="192"/>
      <c r="OKE290" s="192"/>
      <c r="OKF290" s="192"/>
      <c r="OKG290" s="192"/>
      <c r="OKH290" s="192"/>
      <c r="OKI290" s="192"/>
      <c r="OKJ290" s="192"/>
      <c r="OKK290" s="192"/>
      <c r="OKL290" s="192"/>
      <c r="OKM290" s="192"/>
      <c r="OKN290" s="192"/>
      <c r="OKO290" s="192"/>
      <c r="OKP290" s="192"/>
      <c r="OKQ290" s="192"/>
      <c r="OKR290" s="192"/>
      <c r="OKS290" s="192"/>
      <c r="OKT290" s="192"/>
      <c r="OKU290" s="192"/>
      <c r="OKV290" s="192"/>
      <c r="OKW290" s="192"/>
      <c r="OKX290" s="192"/>
      <c r="OKY290" s="192"/>
      <c r="OKZ290" s="192"/>
      <c r="OLA290" s="192"/>
      <c r="OLB290" s="192"/>
      <c r="OLC290" s="192"/>
      <c r="OLD290" s="192"/>
      <c r="OLE290" s="192"/>
      <c r="OLF290" s="192"/>
      <c r="OLG290" s="192"/>
      <c r="OLH290" s="192"/>
      <c r="OLI290" s="192"/>
      <c r="OLJ290" s="192"/>
      <c r="OLK290" s="192"/>
      <c r="OLL290" s="192"/>
      <c r="OLM290" s="192"/>
      <c r="OLN290" s="192"/>
      <c r="OLO290" s="192"/>
      <c r="OLP290" s="192"/>
      <c r="OLQ290" s="192"/>
      <c r="OLR290" s="192"/>
      <c r="OLS290" s="192"/>
      <c r="OLT290" s="192"/>
      <c r="OLU290" s="192"/>
      <c r="OLV290" s="192"/>
      <c r="OLW290" s="192"/>
      <c r="OLX290" s="192"/>
      <c r="OLY290" s="192"/>
      <c r="OLZ290" s="192"/>
      <c r="OMA290" s="192"/>
      <c r="OMB290" s="192"/>
      <c r="OMC290" s="192"/>
      <c r="OMD290" s="192"/>
      <c r="OME290" s="192"/>
      <c r="OMF290" s="192"/>
      <c r="OMG290" s="192"/>
      <c r="OMH290" s="192"/>
      <c r="OMI290" s="192"/>
      <c r="OMJ290" s="192"/>
      <c r="OMK290" s="192"/>
      <c r="OML290" s="192"/>
      <c r="OMM290" s="192"/>
      <c r="OMN290" s="192"/>
      <c r="OMO290" s="192"/>
      <c r="OMP290" s="192"/>
      <c r="OMQ290" s="192"/>
      <c r="OMR290" s="192"/>
      <c r="OMS290" s="192"/>
      <c r="OMT290" s="192"/>
      <c r="OMU290" s="192"/>
      <c r="OMV290" s="192"/>
      <c r="OMW290" s="192"/>
      <c r="OMX290" s="192"/>
      <c r="OMY290" s="192"/>
      <c r="OMZ290" s="192"/>
      <c r="ONA290" s="192"/>
      <c r="ONB290" s="192"/>
      <c r="ONC290" s="192"/>
      <c r="OND290" s="192"/>
      <c r="ONE290" s="192"/>
      <c r="ONF290" s="192"/>
      <c r="ONG290" s="192"/>
      <c r="ONH290" s="192"/>
      <c r="ONI290" s="192"/>
      <c r="ONJ290" s="192"/>
      <c r="ONK290" s="192"/>
      <c r="ONL290" s="192"/>
      <c r="ONM290" s="192"/>
      <c r="ONN290" s="192"/>
      <c r="ONO290" s="192"/>
      <c r="ONP290" s="192"/>
      <c r="ONQ290" s="192"/>
      <c r="ONR290" s="192"/>
      <c r="ONS290" s="192"/>
      <c r="ONT290" s="192"/>
      <c r="ONU290" s="192"/>
      <c r="ONV290" s="192"/>
      <c r="ONW290" s="192"/>
      <c r="ONX290" s="192"/>
      <c r="ONY290" s="192"/>
      <c r="ONZ290" s="192"/>
      <c r="OOA290" s="192"/>
      <c r="OOB290" s="192"/>
      <c r="OOC290" s="192"/>
      <c r="OOD290" s="192"/>
      <c r="OOE290" s="192"/>
      <c r="OOF290" s="192"/>
      <c r="OOG290" s="192"/>
      <c r="OOH290" s="192"/>
      <c r="OOI290" s="192"/>
      <c r="OOJ290" s="192"/>
      <c r="OOK290" s="192"/>
      <c r="OOL290" s="192"/>
      <c r="OOM290" s="192"/>
      <c r="OON290" s="192"/>
      <c r="OOO290" s="192"/>
      <c r="OOP290" s="192"/>
      <c r="OOQ290" s="192"/>
      <c r="OOR290" s="192"/>
      <c r="OOS290" s="192"/>
      <c r="OOT290" s="192"/>
      <c r="OOU290" s="192"/>
      <c r="OOV290" s="192"/>
      <c r="OOW290" s="192"/>
      <c r="OOX290" s="192"/>
      <c r="OOY290" s="192"/>
      <c r="OOZ290" s="192"/>
      <c r="OPA290" s="192"/>
      <c r="OPB290" s="192"/>
      <c r="OPC290" s="192"/>
      <c r="OPD290" s="192"/>
      <c r="OPE290" s="192"/>
      <c r="OPF290" s="192"/>
      <c r="OPG290" s="192"/>
      <c r="OPH290" s="192"/>
      <c r="OPI290" s="192"/>
      <c r="OPJ290" s="192"/>
      <c r="OPK290" s="192"/>
      <c r="OPL290" s="192"/>
      <c r="OPM290" s="192"/>
      <c r="OPN290" s="192"/>
      <c r="OPO290" s="192"/>
      <c r="OPP290" s="192"/>
      <c r="OPQ290" s="192"/>
      <c r="OPR290" s="192"/>
      <c r="OPS290" s="192"/>
      <c r="OPT290" s="192"/>
      <c r="OPU290" s="192"/>
      <c r="OPV290" s="192"/>
      <c r="OPW290" s="192"/>
      <c r="OPX290" s="192"/>
      <c r="OPY290" s="192"/>
      <c r="OPZ290" s="192"/>
      <c r="OQA290" s="192"/>
      <c r="OQB290" s="192"/>
      <c r="OQC290" s="192"/>
      <c r="OQD290" s="192"/>
      <c r="OQE290" s="192"/>
      <c r="OQF290" s="192"/>
      <c r="OQG290" s="192"/>
      <c r="OQH290" s="192"/>
      <c r="OQI290" s="192"/>
      <c r="OQJ290" s="192"/>
      <c r="OQK290" s="192"/>
      <c r="OQL290" s="192"/>
      <c r="OQM290" s="192"/>
      <c r="OQN290" s="192"/>
      <c r="OQO290" s="192"/>
      <c r="OQP290" s="192"/>
      <c r="OQQ290" s="192"/>
      <c r="OQR290" s="192"/>
      <c r="OQS290" s="192"/>
      <c r="OQT290" s="192"/>
      <c r="OQU290" s="192"/>
      <c r="OQV290" s="192"/>
      <c r="OQW290" s="192"/>
      <c r="OQX290" s="192"/>
      <c r="OQY290" s="192"/>
      <c r="OQZ290" s="192"/>
      <c r="ORA290" s="192"/>
      <c r="ORB290" s="192"/>
      <c r="ORC290" s="192"/>
      <c r="ORD290" s="192"/>
      <c r="ORE290" s="192"/>
      <c r="ORF290" s="192"/>
      <c r="ORG290" s="192"/>
      <c r="ORH290" s="192"/>
      <c r="ORI290" s="192"/>
      <c r="ORJ290" s="192"/>
      <c r="ORK290" s="192"/>
      <c r="ORL290" s="192"/>
      <c r="ORM290" s="192"/>
      <c r="ORN290" s="192"/>
      <c r="ORO290" s="192"/>
      <c r="ORP290" s="192"/>
      <c r="ORQ290" s="192"/>
      <c r="ORR290" s="192"/>
      <c r="ORS290" s="192"/>
      <c r="ORT290" s="192"/>
      <c r="ORU290" s="192"/>
      <c r="ORV290" s="192"/>
      <c r="ORW290" s="192"/>
      <c r="ORX290" s="192"/>
      <c r="ORY290" s="192"/>
      <c r="ORZ290" s="192"/>
      <c r="OSA290" s="192"/>
      <c r="OSB290" s="192"/>
      <c r="OSC290" s="192"/>
      <c r="OSD290" s="192"/>
      <c r="OSE290" s="192"/>
      <c r="OSF290" s="192"/>
      <c r="OSG290" s="192"/>
      <c r="OSH290" s="192"/>
      <c r="OSI290" s="192"/>
      <c r="OSJ290" s="192"/>
      <c r="OSK290" s="192"/>
      <c r="OSL290" s="192"/>
      <c r="OSM290" s="192"/>
      <c r="OSN290" s="192"/>
      <c r="OSO290" s="192"/>
      <c r="OSP290" s="192"/>
      <c r="OSQ290" s="192"/>
      <c r="OSR290" s="192"/>
      <c r="OSS290" s="192"/>
      <c r="OST290" s="192"/>
      <c r="OSU290" s="192"/>
      <c r="OSV290" s="192"/>
      <c r="OSW290" s="192"/>
      <c r="OSX290" s="192"/>
      <c r="OSY290" s="192"/>
      <c r="OSZ290" s="192"/>
      <c r="OTA290" s="192"/>
      <c r="OTB290" s="192"/>
      <c r="OTC290" s="192"/>
      <c r="OTD290" s="192"/>
      <c r="OTE290" s="192"/>
      <c r="OTF290" s="192"/>
      <c r="OTG290" s="192"/>
      <c r="OTH290" s="192"/>
      <c r="OTI290" s="192"/>
      <c r="OTJ290" s="192"/>
      <c r="OTK290" s="192"/>
      <c r="OTL290" s="192"/>
      <c r="OTM290" s="192"/>
      <c r="OTN290" s="192"/>
      <c r="OTO290" s="192"/>
      <c r="OTP290" s="192"/>
      <c r="OTQ290" s="192"/>
      <c r="OTR290" s="192"/>
      <c r="OTS290" s="192"/>
      <c r="OTT290" s="192"/>
      <c r="OTU290" s="192"/>
      <c r="OTV290" s="192"/>
      <c r="OTW290" s="192"/>
      <c r="OTX290" s="192"/>
      <c r="OTY290" s="192"/>
      <c r="OTZ290" s="192"/>
      <c r="OUA290" s="192"/>
      <c r="OUB290" s="192"/>
      <c r="OUC290" s="192"/>
      <c r="OUD290" s="192"/>
      <c r="OUE290" s="192"/>
      <c r="OUF290" s="192"/>
      <c r="OUG290" s="192"/>
      <c r="OUH290" s="192"/>
      <c r="OUI290" s="192"/>
      <c r="OUJ290" s="192"/>
      <c r="OUK290" s="192"/>
      <c r="OUL290" s="192"/>
      <c r="OUM290" s="192"/>
      <c r="OUN290" s="192"/>
      <c r="OUO290" s="192"/>
      <c r="OUP290" s="192"/>
      <c r="OUQ290" s="192"/>
      <c r="OUR290" s="192"/>
      <c r="OUS290" s="192"/>
      <c r="OUT290" s="192"/>
      <c r="OUU290" s="192"/>
      <c r="OUV290" s="192"/>
      <c r="OUW290" s="192"/>
      <c r="OUX290" s="192"/>
      <c r="OUY290" s="192"/>
      <c r="OUZ290" s="192"/>
      <c r="OVA290" s="192"/>
      <c r="OVB290" s="192"/>
      <c r="OVC290" s="192"/>
      <c r="OVD290" s="192"/>
      <c r="OVE290" s="192"/>
      <c r="OVF290" s="192"/>
      <c r="OVG290" s="192"/>
      <c r="OVH290" s="192"/>
      <c r="OVI290" s="192"/>
      <c r="OVJ290" s="192"/>
      <c r="OVK290" s="192"/>
      <c r="OVL290" s="192"/>
      <c r="OVM290" s="192"/>
      <c r="OVN290" s="192"/>
      <c r="OVO290" s="192"/>
      <c r="OVP290" s="192"/>
      <c r="OVQ290" s="192"/>
      <c r="OVR290" s="192"/>
      <c r="OVS290" s="192"/>
      <c r="OVT290" s="192"/>
      <c r="OVU290" s="192"/>
      <c r="OVV290" s="192"/>
      <c r="OVW290" s="192"/>
      <c r="OVX290" s="192"/>
      <c r="OVY290" s="192"/>
      <c r="OVZ290" s="192"/>
      <c r="OWA290" s="192"/>
      <c r="OWB290" s="192"/>
      <c r="OWC290" s="192"/>
      <c r="OWD290" s="192"/>
      <c r="OWE290" s="192"/>
      <c r="OWF290" s="192"/>
      <c r="OWG290" s="192"/>
      <c r="OWH290" s="192"/>
      <c r="OWI290" s="192"/>
      <c r="OWJ290" s="192"/>
      <c r="OWK290" s="192"/>
      <c r="OWL290" s="192"/>
      <c r="OWM290" s="192"/>
      <c r="OWN290" s="192"/>
      <c r="OWO290" s="192"/>
      <c r="OWP290" s="192"/>
      <c r="OWQ290" s="192"/>
      <c r="OWR290" s="192"/>
      <c r="OWS290" s="192"/>
      <c r="OWT290" s="192"/>
      <c r="OWU290" s="192"/>
      <c r="OWV290" s="192"/>
      <c r="OWW290" s="192"/>
      <c r="OWX290" s="192"/>
      <c r="OWY290" s="192"/>
      <c r="OWZ290" s="192"/>
      <c r="OXA290" s="192"/>
      <c r="OXB290" s="192"/>
      <c r="OXC290" s="192"/>
      <c r="OXD290" s="192"/>
      <c r="OXE290" s="192"/>
      <c r="OXF290" s="192"/>
      <c r="OXG290" s="192"/>
      <c r="OXH290" s="192"/>
      <c r="OXI290" s="192"/>
      <c r="OXJ290" s="192"/>
      <c r="OXK290" s="192"/>
      <c r="OXL290" s="192"/>
      <c r="OXM290" s="192"/>
      <c r="OXN290" s="192"/>
      <c r="OXO290" s="192"/>
      <c r="OXP290" s="192"/>
      <c r="OXQ290" s="192"/>
      <c r="OXR290" s="192"/>
      <c r="OXS290" s="192"/>
      <c r="OXT290" s="192"/>
      <c r="OXU290" s="192"/>
      <c r="OXV290" s="192"/>
      <c r="OXW290" s="192"/>
      <c r="OXX290" s="192"/>
      <c r="OXY290" s="192"/>
      <c r="OXZ290" s="192"/>
      <c r="OYA290" s="192"/>
      <c r="OYB290" s="192"/>
      <c r="OYC290" s="192"/>
      <c r="OYD290" s="192"/>
      <c r="OYE290" s="192"/>
      <c r="OYF290" s="192"/>
      <c r="OYG290" s="192"/>
      <c r="OYH290" s="192"/>
      <c r="OYI290" s="192"/>
      <c r="OYJ290" s="192"/>
      <c r="OYK290" s="192"/>
      <c r="OYL290" s="192"/>
      <c r="OYM290" s="192"/>
      <c r="OYN290" s="192"/>
      <c r="OYO290" s="192"/>
      <c r="OYP290" s="192"/>
      <c r="OYQ290" s="192"/>
      <c r="OYR290" s="192"/>
      <c r="OYS290" s="192"/>
      <c r="OYT290" s="192"/>
      <c r="OYU290" s="192"/>
      <c r="OYV290" s="192"/>
      <c r="OYW290" s="192"/>
      <c r="OYX290" s="192"/>
      <c r="OYY290" s="192"/>
      <c r="OYZ290" s="192"/>
      <c r="OZA290" s="192"/>
      <c r="OZB290" s="192"/>
      <c r="OZC290" s="192"/>
      <c r="OZD290" s="192"/>
      <c r="OZE290" s="192"/>
      <c r="OZF290" s="192"/>
      <c r="OZG290" s="192"/>
      <c r="OZH290" s="192"/>
      <c r="OZI290" s="192"/>
      <c r="OZJ290" s="192"/>
      <c r="OZK290" s="192"/>
      <c r="OZL290" s="192"/>
      <c r="OZM290" s="192"/>
      <c r="OZN290" s="192"/>
      <c r="OZO290" s="192"/>
      <c r="OZP290" s="192"/>
      <c r="OZQ290" s="192"/>
      <c r="OZR290" s="192"/>
      <c r="OZS290" s="192"/>
      <c r="OZT290" s="192"/>
      <c r="OZU290" s="192"/>
      <c r="OZV290" s="192"/>
      <c r="OZW290" s="192"/>
      <c r="OZX290" s="192"/>
      <c r="OZY290" s="192"/>
      <c r="OZZ290" s="192"/>
      <c r="PAA290" s="192"/>
      <c r="PAB290" s="192"/>
      <c r="PAC290" s="192"/>
      <c r="PAD290" s="192"/>
      <c r="PAE290" s="192"/>
      <c r="PAF290" s="192"/>
      <c r="PAG290" s="192"/>
      <c r="PAH290" s="192"/>
      <c r="PAI290" s="192"/>
      <c r="PAJ290" s="192"/>
      <c r="PAK290" s="192"/>
      <c r="PAL290" s="192"/>
      <c r="PAM290" s="192"/>
      <c r="PAN290" s="192"/>
      <c r="PAO290" s="192"/>
      <c r="PAP290" s="192"/>
      <c r="PAQ290" s="192"/>
      <c r="PAR290" s="192"/>
      <c r="PAS290" s="192"/>
      <c r="PAT290" s="192"/>
      <c r="PAU290" s="192"/>
      <c r="PAV290" s="192"/>
      <c r="PAW290" s="192"/>
      <c r="PAX290" s="192"/>
      <c r="PAY290" s="192"/>
      <c r="PAZ290" s="192"/>
      <c r="PBA290" s="192"/>
      <c r="PBB290" s="192"/>
      <c r="PBC290" s="192"/>
      <c r="PBD290" s="192"/>
      <c r="PBE290" s="192"/>
      <c r="PBF290" s="192"/>
      <c r="PBG290" s="192"/>
      <c r="PBH290" s="192"/>
      <c r="PBI290" s="192"/>
      <c r="PBJ290" s="192"/>
      <c r="PBK290" s="192"/>
      <c r="PBL290" s="192"/>
      <c r="PBM290" s="192"/>
      <c r="PBN290" s="192"/>
      <c r="PBO290" s="192"/>
      <c r="PBP290" s="192"/>
      <c r="PBQ290" s="192"/>
      <c r="PBR290" s="192"/>
      <c r="PBS290" s="192"/>
      <c r="PBT290" s="192"/>
      <c r="PBU290" s="192"/>
      <c r="PBV290" s="192"/>
      <c r="PBW290" s="192"/>
      <c r="PBX290" s="192"/>
      <c r="PBY290" s="192"/>
      <c r="PBZ290" s="192"/>
      <c r="PCA290" s="192"/>
      <c r="PCB290" s="192"/>
      <c r="PCC290" s="192"/>
      <c r="PCD290" s="192"/>
      <c r="PCE290" s="192"/>
      <c r="PCF290" s="192"/>
      <c r="PCG290" s="192"/>
      <c r="PCH290" s="192"/>
      <c r="PCI290" s="192"/>
      <c r="PCJ290" s="192"/>
      <c r="PCK290" s="192"/>
      <c r="PCL290" s="192"/>
      <c r="PCM290" s="192"/>
      <c r="PCN290" s="192"/>
      <c r="PCO290" s="192"/>
      <c r="PCP290" s="192"/>
      <c r="PCQ290" s="192"/>
      <c r="PCR290" s="192"/>
      <c r="PCS290" s="192"/>
      <c r="PCT290" s="192"/>
      <c r="PCU290" s="192"/>
      <c r="PCV290" s="192"/>
      <c r="PCW290" s="192"/>
      <c r="PCX290" s="192"/>
      <c r="PCY290" s="192"/>
      <c r="PCZ290" s="192"/>
      <c r="PDA290" s="192"/>
      <c r="PDB290" s="192"/>
      <c r="PDC290" s="192"/>
      <c r="PDD290" s="192"/>
      <c r="PDE290" s="192"/>
      <c r="PDF290" s="192"/>
      <c r="PDG290" s="192"/>
      <c r="PDH290" s="192"/>
      <c r="PDI290" s="192"/>
      <c r="PDJ290" s="192"/>
      <c r="PDK290" s="192"/>
      <c r="PDL290" s="192"/>
      <c r="PDM290" s="192"/>
      <c r="PDN290" s="192"/>
      <c r="PDO290" s="192"/>
      <c r="PDP290" s="192"/>
      <c r="PDQ290" s="192"/>
      <c r="PDR290" s="192"/>
      <c r="PDS290" s="192"/>
      <c r="PDT290" s="192"/>
      <c r="PDU290" s="192"/>
      <c r="PDV290" s="192"/>
      <c r="PDW290" s="192"/>
      <c r="PDX290" s="192"/>
      <c r="PDY290" s="192"/>
      <c r="PDZ290" s="192"/>
      <c r="PEA290" s="192"/>
      <c r="PEB290" s="192"/>
      <c r="PEC290" s="192"/>
      <c r="PED290" s="192"/>
      <c r="PEE290" s="192"/>
      <c r="PEF290" s="192"/>
      <c r="PEG290" s="192"/>
      <c r="PEH290" s="192"/>
      <c r="PEI290" s="192"/>
      <c r="PEJ290" s="192"/>
      <c r="PEK290" s="192"/>
      <c r="PEL290" s="192"/>
      <c r="PEM290" s="192"/>
      <c r="PEN290" s="192"/>
      <c r="PEO290" s="192"/>
      <c r="PEP290" s="192"/>
      <c r="PEQ290" s="192"/>
      <c r="PER290" s="192"/>
      <c r="PES290" s="192"/>
      <c r="PET290" s="192"/>
      <c r="PEU290" s="192"/>
      <c r="PEV290" s="192"/>
      <c r="PEW290" s="192"/>
      <c r="PEX290" s="192"/>
      <c r="PEY290" s="192"/>
      <c r="PEZ290" s="192"/>
      <c r="PFA290" s="192"/>
      <c r="PFB290" s="192"/>
      <c r="PFC290" s="192"/>
      <c r="PFD290" s="192"/>
      <c r="PFE290" s="192"/>
      <c r="PFF290" s="192"/>
      <c r="PFG290" s="192"/>
      <c r="PFH290" s="192"/>
      <c r="PFI290" s="192"/>
      <c r="PFJ290" s="192"/>
      <c r="PFK290" s="192"/>
      <c r="PFL290" s="192"/>
      <c r="PFM290" s="192"/>
      <c r="PFN290" s="192"/>
      <c r="PFO290" s="192"/>
      <c r="PFP290" s="192"/>
      <c r="PFQ290" s="192"/>
      <c r="PFR290" s="192"/>
      <c r="PFS290" s="192"/>
      <c r="PFT290" s="192"/>
      <c r="PFU290" s="192"/>
      <c r="PFV290" s="192"/>
      <c r="PFW290" s="192"/>
      <c r="PFX290" s="192"/>
      <c r="PFY290" s="192"/>
      <c r="PFZ290" s="192"/>
      <c r="PGA290" s="192"/>
      <c r="PGB290" s="192"/>
      <c r="PGC290" s="192"/>
      <c r="PGD290" s="192"/>
      <c r="PGE290" s="192"/>
      <c r="PGF290" s="192"/>
      <c r="PGG290" s="192"/>
      <c r="PGH290" s="192"/>
      <c r="PGI290" s="192"/>
      <c r="PGJ290" s="192"/>
      <c r="PGK290" s="192"/>
      <c r="PGL290" s="192"/>
      <c r="PGM290" s="192"/>
      <c r="PGN290" s="192"/>
      <c r="PGO290" s="192"/>
      <c r="PGP290" s="192"/>
      <c r="PGQ290" s="192"/>
      <c r="PGR290" s="192"/>
      <c r="PGS290" s="192"/>
      <c r="PGT290" s="192"/>
      <c r="PGU290" s="192"/>
      <c r="PGV290" s="192"/>
      <c r="PGW290" s="192"/>
      <c r="PGX290" s="192"/>
      <c r="PGY290" s="192"/>
      <c r="PGZ290" s="192"/>
      <c r="PHA290" s="192"/>
      <c r="PHB290" s="192"/>
      <c r="PHC290" s="192"/>
      <c r="PHD290" s="192"/>
      <c r="PHE290" s="192"/>
      <c r="PHF290" s="192"/>
      <c r="PHG290" s="192"/>
      <c r="PHH290" s="192"/>
      <c r="PHI290" s="192"/>
      <c r="PHJ290" s="192"/>
      <c r="PHK290" s="192"/>
      <c r="PHL290" s="192"/>
      <c r="PHM290" s="192"/>
      <c r="PHN290" s="192"/>
      <c r="PHO290" s="192"/>
      <c r="PHP290" s="192"/>
      <c r="PHQ290" s="192"/>
      <c r="PHR290" s="192"/>
      <c r="PHS290" s="192"/>
      <c r="PHT290" s="192"/>
      <c r="PHU290" s="192"/>
      <c r="PHV290" s="192"/>
      <c r="PHW290" s="192"/>
      <c r="PHX290" s="192"/>
      <c r="PHY290" s="192"/>
      <c r="PHZ290" s="192"/>
      <c r="PIA290" s="192"/>
      <c r="PIB290" s="192"/>
      <c r="PIC290" s="192"/>
      <c r="PID290" s="192"/>
      <c r="PIE290" s="192"/>
      <c r="PIF290" s="192"/>
      <c r="PIG290" s="192"/>
      <c r="PIH290" s="192"/>
      <c r="PII290" s="192"/>
      <c r="PIJ290" s="192"/>
      <c r="PIK290" s="192"/>
      <c r="PIL290" s="192"/>
      <c r="PIM290" s="192"/>
      <c r="PIN290" s="192"/>
      <c r="PIO290" s="192"/>
      <c r="PIP290" s="192"/>
      <c r="PIQ290" s="192"/>
      <c r="PIR290" s="192"/>
      <c r="PIS290" s="192"/>
      <c r="PIT290" s="192"/>
      <c r="PIU290" s="192"/>
      <c r="PIV290" s="192"/>
      <c r="PIW290" s="192"/>
      <c r="PIX290" s="192"/>
      <c r="PIY290" s="192"/>
      <c r="PIZ290" s="192"/>
      <c r="PJA290" s="192"/>
      <c r="PJB290" s="192"/>
      <c r="PJC290" s="192"/>
      <c r="PJD290" s="192"/>
      <c r="PJE290" s="192"/>
      <c r="PJF290" s="192"/>
      <c r="PJG290" s="192"/>
      <c r="PJH290" s="192"/>
      <c r="PJI290" s="192"/>
      <c r="PJJ290" s="192"/>
      <c r="PJK290" s="192"/>
      <c r="PJL290" s="192"/>
      <c r="PJM290" s="192"/>
      <c r="PJN290" s="192"/>
      <c r="PJO290" s="192"/>
      <c r="PJP290" s="192"/>
      <c r="PJQ290" s="192"/>
      <c r="PJR290" s="192"/>
      <c r="PJS290" s="192"/>
      <c r="PJT290" s="192"/>
      <c r="PJU290" s="192"/>
      <c r="PJV290" s="192"/>
      <c r="PJW290" s="192"/>
      <c r="PJX290" s="192"/>
      <c r="PJY290" s="192"/>
      <c r="PJZ290" s="192"/>
      <c r="PKA290" s="192"/>
      <c r="PKB290" s="192"/>
      <c r="PKC290" s="192"/>
      <c r="PKD290" s="192"/>
      <c r="PKE290" s="192"/>
      <c r="PKF290" s="192"/>
      <c r="PKG290" s="192"/>
      <c r="PKH290" s="192"/>
      <c r="PKI290" s="192"/>
      <c r="PKJ290" s="192"/>
      <c r="PKK290" s="192"/>
      <c r="PKL290" s="192"/>
      <c r="PKM290" s="192"/>
      <c r="PKN290" s="192"/>
      <c r="PKO290" s="192"/>
      <c r="PKP290" s="192"/>
      <c r="PKQ290" s="192"/>
      <c r="PKR290" s="192"/>
      <c r="PKS290" s="192"/>
      <c r="PKT290" s="192"/>
      <c r="PKU290" s="192"/>
      <c r="PKV290" s="192"/>
      <c r="PKW290" s="192"/>
      <c r="PKX290" s="192"/>
      <c r="PKY290" s="192"/>
      <c r="PKZ290" s="192"/>
      <c r="PLA290" s="192"/>
      <c r="PLB290" s="192"/>
      <c r="PLC290" s="192"/>
      <c r="PLD290" s="192"/>
      <c r="PLE290" s="192"/>
      <c r="PLF290" s="192"/>
      <c r="PLG290" s="192"/>
      <c r="PLH290" s="192"/>
      <c r="PLI290" s="192"/>
      <c r="PLJ290" s="192"/>
      <c r="PLK290" s="192"/>
      <c r="PLL290" s="192"/>
      <c r="PLM290" s="192"/>
      <c r="PLN290" s="192"/>
      <c r="PLO290" s="192"/>
      <c r="PLP290" s="192"/>
      <c r="PLQ290" s="192"/>
      <c r="PLR290" s="192"/>
      <c r="PLS290" s="192"/>
      <c r="PLT290" s="192"/>
      <c r="PLU290" s="192"/>
      <c r="PLV290" s="192"/>
      <c r="PLW290" s="192"/>
      <c r="PLX290" s="192"/>
      <c r="PLY290" s="192"/>
      <c r="PLZ290" s="192"/>
      <c r="PMA290" s="192"/>
      <c r="PMB290" s="192"/>
      <c r="PMC290" s="192"/>
      <c r="PMD290" s="192"/>
      <c r="PME290" s="192"/>
      <c r="PMF290" s="192"/>
      <c r="PMG290" s="192"/>
      <c r="PMH290" s="192"/>
      <c r="PMI290" s="192"/>
      <c r="PMJ290" s="192"/>
      <c r="PMK290" s="192"/>
      <c r="PML290" s="192"/>
      <c r="PMM290" s="192"/>
      <c r="PMN290" s="192"/>
      <c r="PMO290" s="192"/>
      <c r="PMP290" s="192"/>
      <c r="PMQ290" s="192"/>
      <c r="PMR290" s="192"/>
      <c r="PMS290" s="192"/>
      <c r="PMT290" s="192"/>
      <c r="PMU290" s="192"/>
      <c r="PMV290" s="192"/>
      <c r="PMW290" s="192"/>
      <c r="PMX290" s="192"/>
      <c r="PMY290" s="192"/>
      <c r="PMZ290" s="192"/>
      <c r="PNA290" s="192"/>
      <c r="PNB290" s="192"/>
      <c r="PNC290" s="192"/>
      <c r="PND290" s="192"/>
      <c r="PNE290" s="192"/>
      <c r="PNF290" s="192"/>
      <c r="PNG290" s="192"/>
      <c r="PNH290" s="192"/>
      <c r="PNI290" s="192"/>
      <c r="PNJ290" s="192"/>
      <c r="PNK290" s="192"/>
      <c r="PNL290" s="192"/>
      <c r="PNM290" s="192"/>
      <c r="PNN290" s="192"/>
      <c r="PNO290" s="192"/>
      <c r="PNP290" s="192"/>
      <c r="PNQ290" s="192"/>
      <c r="PNR290" s="192"/>
      <c r="PNS290" s="192"/>
      <c r="PNT290" s="192"/>
      <c r="PNU290" s="192"/>
      <c r="PNV290" s="192"/>
      <c r="PNW290" s="192"/>
      <c r="PNX290" s="192"/>
      <c r="PNY290" s="192"/>
      <c r="PNZ290" s="192"/>
      <c r="POA290" s="192"/>
      <c r="POB290" s="192"/>
      <c r="POC290" s="192"/>
      <c r="POD290" s="192"/>
      <c r="POE290" s="192"/>
      <c r="POF290" s="192"/>
      <c r="POG290" s="192"/>
      <c r="POH290" s="192"/>
      <c r="POI290" s="192"/>
      <c r="POJ290" s="192"/>
      <c r="POK290" s="192"/>
      <c r="POL290" s="192"/>
      <c r="POM290" s="192"/>
      <c r="PON290" s="192"/>
      <c r="POO290" s="192"/>
      <c r="POP290" s="192"/>
      <c r="POQ290" s="192"/>
      <c r="POR290" s="192"/>
      <c r="POS290" s="192"/>
      <c r="POT290" s="192"/>
      <c r="POU290" s="192"/>
      <c r="POV290" s="192"/>
      <c r="POW290" s="192"/>
      <c r="POX290" s="192"/>
      <c r="POY290" s="192"/>
      <c r="POZ290" s="192"/>
      <c r="PPA290" s="192"/>
      <c r="PPB290" s="192"/>
      <c r="PPC290" s="192"/>
      <c r="PPD290" s="192"/>
      <c r="PPE290" s="192"/>
      <c r="PPF290" s="192"/>
      <c r="PPG290" s="192"/>
      <c r="PPH290" s="192"/>
      <c r="PPI290" s="192"/>
      <c r="PPJ290" s="192"/>
      <c r="PPK290" s="192"/>
      <c r="PPL290" s="192"/>
      <c r="PPM290" s="192"/>
      <c r="PPN290" s="192"/>
      <c r="PPO290" s="192"/>
      <c r="PPP290" s="192"/>
      <c r="PPQ290" s="192"/>
      <c r="PPR290" s="192"/>
      <c r="PPS290" s="192"/>
      <c r="PPT290" s="192"/>
      <c r="PPU290" s="192"/>
      <c r="PPV290" s="192"/>
      <c r="PPW290" s="192"/>
      <c r="PPX290" s="192"/>
      <c r="PPY290" s="192"/>
      <c r="PPZ290" s="192"/>
      <c r="PQA290" s="192"/>
      <c r="PQB290" s="192"/>
      <c r="PQC290" s="192"/>
      <c r="PQD290" s="192"/>
      <c r="PQE290" s="192"/>
      <c r="PQF290" s="192"/>
      <c r="PQG290" s="192"/>
      <c r="PQH290" s="192"/>
      <c r="PQI290" s="192"/>
      <c r="PQJ290" s="192"/>
      <c r="PQK290" s="192"/>
      <c r="PQL290" s="192"/>
      <c r="PQM290" s="192"/>
      <c r="PQN290" s="192"/>
      <c r="PQO290" s="192"/>
      <c r="PQP290" s="192"/>
      <c r="PQQ290" s="192"/>
      <c r="PQR290" s="192"/>
      <c r="PQS290" s="192"/>
      <c r="PQT290" s="192"/>
      <c r="PQU290" s="192"/>
      <c r="PQV290" s="192"/>
      <c r="PQW290" s="192"/>
      <c r="PQX290" s="192"/>
      <c r="PQY290" s="192"/>
      <c r="PQZ290" s="192"/>
      <c r="PRA290" s="192"/>
      <c r="PRB290" s="192"/>
      <c r="PRC290" s="192"/>
      <c r="PRD290" s="192"/>
      <c r="PRE290" s="192"/>
      <c r="PRF290" s="192"/>
      <c r="PRG290" s="192"/>
      <c r="PRH290" s="192"/>
      <c r="PRI290" s="192"/>
      <c r="PRJ290" s="192"/>
      <c r="PRK290" s="192"/>
      <c r="PRL290" s="192"/>
      <c r="PRM290" s="192"/>
      <c r="PRN290" s="192"/>
      <c r="PRO290" s="192"/>
      <c r="PRP290" s="192"/>
      <c r="PRQ290" s="192"/>
      <c r="PRR290" s="192"/>
      <c r="PRS290" s="192"/>
      <c r="PRT290" s="192"/>
      <c r="PRU290" s="192"/>
      <c r="PRV290" s="192"/>
      <c r="PRW290" s="192"/>
      <c r="PRX290" s="192"/>
      <c r="PRY290" s="192"/>
      <c r="PRZ290" s="192"/>
      <c r="PSA290" s="192"/>
      <c r="PSB290" s="192"/>
      <c r="PSC290" s="192"/>
      <c r="PSD290" s="192"/>
      <c r="PSE290" s="192"/>
      <c r="PSF290" s="192"/>
      <c r="PSG290" s="192"/>
      <c r="PSH290" s="192"/>
      <c r="PSI290" s="192"/>
      <c r="PSJ290" s="192"/>
      <c r="PSK290" s="192"/>
      <c r="PSL290" s="192"/>
      <c r="PSM290" s="192"/>
      <c r="PSN290" s="192"/>
      <c r="PSO290" s="192"/>
      <c r="PSP290" s="192"/>
      <c r="PSQ290" s="192"/>
      <c r="PSR290" s="192"/>
      <c r="PSS290" s="192"/>
      <c r="PST290" s="192"/>
      <c r="PSU290" s="192"/>
      <c r="PSV290" s="192"/>
      <c r="PSW290" s="192"/>
      <c r="PSX290" s="192"/>
      <c r="PSY290" s="192"/>
      <c r="PSZ290" s="192"/>
      <c r="PTA290" s="192"/>
      <c r="PTB290" s="192"/>
      <c r="PTC290" s="192"/>
      <c r="PTD290" s="192"/>
      <c r="PTE290" s="192"/>
      <c r="PTF290" s="192"/>
      <c r="PTG290" s="192"/>
      <c r="PTH290" s="192"/>
      <c r="PTI290" s="192"/>
      <c r="PTJ290" s="192"/>
      <c r="PTK290" s="192"/>
      <c r="PTL290" s="192"/>
      <c r="PTM290" s="192"/>
      <c r="PTN290" s="192"/>
      <c r="PTO290" s="192"/>
      <c r="PTP290" s="192"/>
      <c r="PTQ290" s="192"/>
      <c r="PTR290" s="192"/>
      <c r="PTS290" s="192"/>
      <c r="PTT290" s="192"/>
      <c r="PTU290" s="192"/>
      <c r="PTV290" s="192"/>
      <c r="PTW290" s="192"/>
      <c r="PTX290" s="192"/>
      <c r="PTY290" s="192"/>
      <c r="PTZ290" s="192"/>
      <c r="PUA290" s="192"/>
      <c r="PUB290" s="192"/>
      <c r="PUC290" s="192"/>
      <c r="PUD290" s="192"/>
      <c r="PUE290" s="192"/>
      <c r="PUF290" s="192"/>
      <c r="PUG290" s="192"/>
      <c r="PUH290" s="192"/>
      <c r="PUI290" s="192"/>
      <c r="PUJ290" s="192"/>
      <c r="PUK290" s="192"/>
      <c r="PUL290" s="192"/>
      <c r="PUM290" s="192"/>
      <c r="PUN290" s="192"/>
      <c r="PUO290" s="192"/>
      <c r="PUP290" s="192"/>
      <c r="PUQ290" s="192"/>
      <c r="PUR290" s="192"/>
      <c r="PUS290" s="192"/>
      <c r="PUT290" s="192"/>
      <c r="PUU290" s="192"/>
      <c r="PUV290" s="192"/>
      <c r="PUW290" s="192"/>
      <c r="PUX290" s="192"/>
      <c r="PUY290" s="192"/>
      <c r="PUZ290" s="192"/>
      <c r="PVA290" s="192"/>
      <c r="PVB290" s="192"/>
      <c r="PVC290" s="192"/>
      <c r="PVD290" s="192"/>
      <c r="PVE290" s="192"/>
      <c r="PVF290" s="192"/>
      <c r="PVG290" s="192"/>
      <c r="PVH290" s="192"/>
      <c r="PVI290" s="192"/>
      <c r="PVJ290" s="192"/>
      <c r="PVK290" s="192"/>
      <c r="PVL290" s="192"/>
      <c r="PVM290" s="192"/>
      <c r="PVN290" s="192"/>
      <c r="PVO290" s="192"/>
      <c r="PVP290" s="192"/>
      <c r="PVQ290" s="192"/>
      <c r="PVR290" s="192"/>
      <c r="PVS290" s="192"/>
      <c r="PVT290" s="192"/>
      <c r="PVU290" s="192"/>
      <c r="PVV290" s="192"/>
      <c r="PVW290" s="192"/>
      <c r="PVX290" s="192"/>
      <c r="PVY290" s="192"/>
      <c r="PVZ290" s="192"/>
      <c r="PWA290" s="192"/>
      <c r="PWB290" s="192"/>
      <c r="PWC290" s="192"/>
      <c r="PWD290" s="192"/>
      <c r="PWE290" s="192"/>
      <c r="PWF290" s="192"/>
      <c r="PWG290" s="192"/>
      <c r="PWH290" s="192"/>
      <c r="PWI290" s="192"/>
      <c r="PWJ290" s="192"/>
      <c r="PWK290" s="192"/>
      <c r="PWL290" s="192"/>
      <c r="PWM290" s="192"/>
      <c r="PWN290" s="192"/>
      <c r="PWO290" s="192"/>
      <c r="PWP290" s="192"/>
      <c r="PWQ290" s="192"/>
      <c r="PWR290" s="192"/>
      <c r="PWS290" s="192"/>
      <c r="PWT290" s="192"/>
      <c r="PWU290" s="192"/>
      <c r="PWV290" s="192"/>
      <c r="PWW290" s="192"/>
      <c r="PWX290" s="192"/>
      <c r="PWY290" s="192"/>
      <c r="PWZ290" s="192"/>
      <c r="PXA290" s="192"/>
      <c r="PXB290" s="192"/>
      <c r="PXC290" s="192"/>
      <c r="PXD290" s="192"/>
      <c r="PXE290" s="192"/>
      <c r="PXF290" s="192"/>
      <c r="PXG290" s="192"/>
      <c r="PXH290" s="192"/>
      <c r="PXI290" s="192"/>
      <c r="PXJ290" s="192"/>
      <c r="PXK290" s="192"/>
      <c r="PXL290" s="192"/>
      <c r="PXM290" s="192"/>
      <c r="PXN290" s="192"/>
      <c r="PXO290" s="192"/>
      <c r="PXP290" s="192"/>
      <c r="PXQ290" s="192"/>
      <c r="PXR290" s="192"/>
      <c r="PXS290" s="192"/>
      <c r="PXT290" s="192"/>
      <c r="PXU290" s="192"/>
      <c r="PXV290" s="192"/>
      <c r="PXW290" s="192"/>
      <c r="PXX290" s="192"/>
      <c r="PXY290" s="192"/>
      <c r="PXZ290" s="192"/>
      <c r="PYA290" s="192"/>
      <c r="PYB290" s="192"/>
      <c r="PYC290" s="192"/>
      <c r="PYD290" s="192"/>
      <c r="PYE290" s="192"/>
      <c r="PYF290" s="192"/>
      <c r="PYG290" s="192"/>
      <c r="PYH290" s="192"/>
      <c r="PYI290" s="192"/>
      <c r="PYJ290" s="192"/>
      <c r="PYK290" s="192"/>
      <c r="PYL290" s="192"/>
      <c r="PYM290" s="192"/>
      <c r="PYN290" s="192"/>
      <c r="PYO290" s="192"/>
      <c r="PYP290" s="192"/>
      <c r="PYQ290" s="192"/>
      <c r="PYR290" s="192"/>
      <c r="PYS290" s="192"/>
      <c r="PYT290" s="192"/>
      <c r="PYU290" s="192"/>
      <c r="PYV290" s="192"/>
      <c r="PYW290" s="192"/>
      <c r="PYX290" s="192"/>
      <c r="PYY290" s="192"/>
      <c r="PYZ290" s="192"/>
      <c r="PZA290" s="192"/>
      <c r="PZB290" s="192"/>
      <c r="PZC290" s="192"/>
      <c r="PZD290" s="192"/>
      <c r="PZE290" s="192"/>
      <c r="PZF290" s="192"/>
      <c r="PZG290" s="192"/>
      <c r="PZH290" s="192"/>
      <c r="PZI290" s="192"/>
      <c r="PZJ290" s="192"/>
      <c r="PZK290" s="192"/>
      <c r="PZL290" s="192"/>
      <c r="PZM290" s="192"/>
      <c r="PZN290" s="192"/>
      <c r="PZO290" s="192"/>
      <c r="PZP290" s="192"/>
      <c r="PZQ290" s="192"/>
      <c r="PZR290" s="192"/>
      <c r="PZS290" s="192"/>
      <c r="PZT290" s="192"/>
      <c r="PZU290" s="192"/>
      <c r="PZV290" s="192"/>
      <c r="PZW290" s="192"/>
      <c r="PZX290" s="192"/>
      <c r="PZY290" s="192"/>
      <c r="PZZ290" s="192"/>
      <c r="QAA290" s="192"/>
      <c r="QAB290" s="192"/>
      <c r="QAC290" s="192"/>
      <c r="QAD290" s="192"/>
      <c r="QAE290" s="192"/>
      <c r="QAF290" s="192"/>
      <c r="QAG290" s="192"/>
      <c r="QAH290" s="192"/>
      <c r="QAI290" s="192"/>
      <c r="QAJ290" s="192"/>
      <c r="QAK290" s="192"/>
      <c r="QAL290" s="192"/>
      <c r="QAM290" s="192"/>
      <c r="QAN290" s="192"/>
      <c r="QAO290" s="192"/>
      <c r="QAP290" s="192"/>
      <c r="QAQ290" s="192"/>
      <c r="QAR290" s="192"/>
      <c r="QAS290" s="192"/>
      <c r="QAT290" s="192"/>
      <c r="QAU290" s="192"/>
      <c r="QAV290" s="192"/>
      <c r="QAW290" s="192"/>
      <c r="QAX290" s="192"/>
      <c r="QAY290" s="192"/>
      <c r="QAZ290" s="192"/>
      <c r="QBA290" s="192"/>
      <c r="QBB290" s="192"/>
      <c r="QBC290" s="192"/>
      <c r="QBD290" s="192"/>
      <c r="QBE290" s="192"/>
      <c r="QBF290" s="192"/>
      <c r="QBG290" s="192"/>
      <c r="QBH290" s="192"/>
      <c r="QBI290" s="192"/>
      <c r="QBJ290" s="192"/>
      <c r="QBK290" s="192"/>
      <c r="QBL290" s="192"/>
      <c r="QBM290" s="192"/>
      <c r="QBN290" s="192"/>
      <c r="QBO290" s="192"/>
      <c r="QBP290" s="192"/>
      <c r="QBQ290" s="192"/>
      <c r="QBR290" s="192"/>
      <c r="QBS290" s="192"/>
      <c r="QBT290" s="192"/>
      <c r="QBU290" s="192"/>
      <c r="QBV290" s="192"/>
      <c r="QBW290" s="192"/>
      <c r="QBX290" s="192"/>
      <c r="QBY290" s="192"/>
      <c r="QBZ290" s="192"/>
      <c r="QCA290" s="192"/>
      <c r="QCB290" s="192"/>
      <c r="QCC290" s="192"/>
      <c r="QCD290" s="192"/>
      <c r="QCE290" s="192"/>
      <c r="QCF290" s="192"/>
      <c r="QCG290" s="192"/>
      <c r="QCH290" s="192"/>
      <c r="QCI290" s="192"/>
      <c r="QCJ290" s="192"/>
      <c r="QCK290" s="192"/>
      <c r="QCL290" s="192"/>
      <c r="QCM290" s="192"/>
      <c r="QCN290" s="192"/>
      <c r="QCO290" s="192"/>
      <c r="QCP290" s="192"/>
      <c r="QCQ290" s="192"/>
      <c r="QCR290" s="192"/>
      <c r="QCS290" s="192"/>
      <c r="QCT290" s="192"/>
      <c r="QCU290" s="192"/>
      <c r="QCV290" s="192"/>
      <c r="QCW290" s="192"/>
      <c r="QCX290" s="192"/>
      <c r="QCY290" s="192"/>
      <c r="QCZ290" s="192"/>
      <c r="QDA290" s="192"/>
      <c r="QDB290" s="192"/>
      <c r="QDC290" s="192"/>
      <c r="QDD290" s="192"/>
      <c r="QDE290" s="192"/>
      <c r="QDF290" s="192"/>
      <c r="QDG290" s="192"/>
      <c r="QDH290" s="192"/>
      <c r="QDI290" s="192"/>
      <c r="QDJ290" s="192"/>
      <c r="QDK290" s="192"/>
      <c r="QDL290" s="192"/>
      <c r="QDM290" s="192"/>
      <c r="QDN290" s="192"/>
      <c r="QDO290" s="192"/>
      <c r="QDP290" s="192"/>
      <c r="QDQ290" s="192"/>
      <c r="QDR290" s="192"/>
      <c r="QDS290" s="192"/>
      <c r="QDT290" s="192"/>
      <c r="QDU290" s="192"/>
      <c r="QDV290" s="192"/>
      <c r="QDW290" s="192"/>
      <c r="QDX290" s="192"/>
      <c r="QDY290" s="192"/>
      <c r="QDZ290" s="192"/>
      <c r="QEA290" s="192"/>
      <c r="QEB290" s="192"/>
      <c r="QEC290" s="192"/>
      <c r="QED290" s="192"/>
      <c r="QEE290" s="192"/>
      <c r="QEF290" s="192"/>
      <c r="QEG290" s="192"/>
      <c r="QEH290" s="192"/>
      <c r="QEI290" s="192"/>
      <c r="QEJ290" s="192"/>
      <c r="QEK290" s="192"/>
      <c r="QEL290" s="192"/>
      <c r="QEM290" s="192"/>
      <c r="QEN290" s="192"/>
      <c r="QEO290" s="192"/>
      <c r="QEP290" s="192"/>
      <c r="QEQ290" s="192"/>
      <c r="QER290" s="192"/>
      <c r="QES290" s="192"/>
      <c r="QET290" s="192"/>
      <c r="QEU290" s="192"/>
      <c r="QEV290" s="192"/>
      <c r="QEW290" s="192"/>
      <c r="QEX290" s="192"/>
      <c r="QEY290" s="192"/>
      <c r="QEZ290" s="192"/>
      <c r="QFA290" s="192"/>
      <c r="QFB290" s="192"/>
      <c r="QFC290" s="192"/>
      <c r="QFD290" s="192"/>
      <c r="QFE290" s="192"/>
      <c r="QFF290" s="192"/>
      <c r="QFG290" s="192"/>
      <c r="QFH290" s="192"/>
      <c r="QFI290" s="192"/>
      <c r="QFJ290" s="192"/>
      <c r="QFK290" s="192"/>
      <c r="QFL290" s="192"/>
      <c r="QFM290" s="192"/>
      <c r="QFN290" s="192"/>
      <c r="QFO290" s="192"/>
      <c r="QFP290" s="192"/>
      <c r="QFQ290" s="192"/>
      <c r="QFR290" s="192"/>
      <c r="QFS290" s="192"/>
      <c r="QFT290" s="192"/>
      <c r="QFU290" s="192"/>
      <c r="QFV290" s="192"/>
      <c r="QFW290" s="192"/>
      <c r="QFX290" s="192"/>
      <c r="QFY290" s="192"/>
      <c r="QFZ290" s="192"/>
      <c r="QGA290" s="192"/>
      <c r="QGB290" s="192"/>
      <c r="QGC290" s="192"/>
      <c r="QGD290" s="192"/>
      <c r="QGE290" s="192"/>
      <c r="QGF290" s="192"/>
      <c r="QGG290" s="192"/>
      <c r="QGH290" s="192"/>
      <c r="QGI290" s="192"/>
      <c r="QGJ290" s="192"/>
      <c r="QGK290" s="192"/>
      <c r="QGL290" s="192"/>
      <c r="QGM290" s="192"/>
      <c r="QGN290" s="192"/>
      <c r="QGO290" s="192"/>
      <c r="QGP290" s="192"/>
      <c r="QGQ290" s="192"/>
      <c r="QGR290" s="192"/>
      <c r="QGS290" s="192"/>
      <c r="QGT290" s="192"/>
      <c r="QGU290" s="192"/>
      <c r="QGV290" s="192"/>
      <c r="QGW290" s="192"/>
      <c r="QGX290" s="192"/>
      <c r="QGY290" s="192"/>
      <c r="QGZ290" s="192"/>
      <c r="QHA290" s="192"/>
      <c r="QHB290" s="192"/>
      <c r="QHC290" s="192"/>
      <c r="QHD290" s="192"/>
      <c r="QHE290" s="192"/>
      <c r="QHF290" s="192"/>
      <c r="QHG290" s="192"/>
      <c r="QHH290" s="192"/>
      <c r="QHI290" s="192"/>
      <c r="QHJ290" s="192"/>
      <c r="QHK290" s="192"/>
      <c r="QHL290" s="192"/>
      <c r="QHM290" s="192"/>
      <c r="QHN290" s="192"/>
      <c r="QHO290" s="192"/>
      <c r="QHP290" s="192"/>
      <c r="QHQ290" s="192"/>
      <c r="QHR290" s="192"/>
      <c r="QHS290" s="192"/>
      <c r="QHT290" s="192"/>
      <c r="QHU290" s="192"/>
      <c r="QHV290" s="192"/>
      <c r="QHW290" s="192"/>
      <c r="QHX290" s="192"/>
      <c r="QHY290" s="192"/>
      <c r="QHZ290" s="192"/>
      <c r="QIA290" s="192"/>
      <c r="QIB290" s="192"/>
      <c r="QIC290" s="192"/>
      <c r="QID290" s="192"/>
      <c r="QIE290" s="192"/>
      <c r="QIF290" s="192"/>
      <c r="QIG290" s="192"/>
      <c r="QIH290" s="192"/>
      <c r="QII290" s="192"/>
      <c r="QIJ290" s="192"/>
      <c r="QIK290" s="192"/>
      <c r="QIL290" s="192"/>
      <c r="QIM290" s="192"/>
      <c r="QIN290" s="192"/>
      <c r="QIO290" s="192"/>
      <c r="QIP290" s="192"/>
      <c r="QIQ290" s="192"/>
      <c r="QIR290" s="192"/>
      <c r="QIS290" s="192"/>
      <c r="QIT290" s="192"/>
      <c r="QIU290" s="192"/>
      <c r="QIV290" s="192"/>
      <c r="QIW290" s="192"/>
      <c r="QIX290" s="192"/>
      <c r="QIY290" s="192"/>
      <c r="QIZ290" s="192"/>
      <c r="QJA290" s="192"/>
      <c r="QJB290" s="192"/>
      <c r="QJC290" s="192"/>
      <c r="QJD290" s="192"/>
      <c r="QJE290" s="192"/>
      <c r="QJF290" s="192"/>
      <c r="QJG290" s="192"/>
      <c r="QJH290" s="192"/>
      <c r="QJI290" s="192"/>
      <c r="QJJ290" s="192"/>
      <c r="QJK290" s="192"/>
      <c r="QJL290" s="192"/>
      <c r="QJM290" s="192"/>
      <c r="QJN290" s="192"/>
      <c r="QJO290" s="192"/>
      <c r="QJP290" s="192"/>
      <c r="QJQ290" s="192"/>
      <c r="QJR290" s="192"/>
      <c r="QJS290" s="192"/>
      <c r="QJT290" s="192"/>
      <c r="QJU290" s="192"/>
      <c r="QJV290" s="192"/>
      <c r="QJW290" s="192"/>
      <c r="QJX290" s="192"/>
      <c r="QJY290" s="192"/>
      <c r="QJZ290" s="192"/>
      <c r="QKA290" s="192"/>
      <c r="QKB290" s="192"/>
      <c r="QKC290" s="192"/>
      <c r="QKD290" s="192"/>
      <c r="QKE290" s="192"/>
      <c r="QKF290" s="192"/>
      <c r="QKG290" s="192"/>
      <c r="QKH290" s="192"/>
      <c r="QKI290" s="192"/>
      <c r="QKJ290" s="192"/>
      <c r="QKK290" s="192"/>
      <c r="QKL290" s="192"/>
      <c r="QKM290" s="192"/>
      <c r="QKN290" s="192"/>
      <c r="QKO290" s="192"/>
      <c r="QKP290" s="192"/>
      <c r="QKQ290" s="192"/>
      <c r="QKR290" s="192"/>
      <c r="QKS290" s="192"/>
      <c r="QKT290" s="192"/>
      <c r="QKU290" s="192"/>
      <c r="QKV290" s="192"/>
      <c r="QKW290" s="192"/>
      <c r="QKX290" s="192"/>
      <c r="QKY290" s="192"/>
      <c r="QKZ290" s="192"/>
      <c r="QLA290" s="192"/>
      <c r="QLB290" s="192"/>
      <c r="QLC290" s="192"/>
      <c r="QLD290" s="192"/>
      <c r="QLE290" s="192"/>
      <c r="QLF290" s="192"/>
      <c r="QLG290" s="192"/>
      <c r="QLH290" s="192"/>
      <c r="QLI290" s="192"/>
      <c r="QLJ290" s="192"/>
      <c r="QLK290" s="192"/>
      <c r="QLL290" s="192"/>
      <c r="QLM290" s="192"/>
      <c r="QLN290" s="192"/>
      <c r="QLO290" s="192"/>
      <c r="QLP290" s="192"/>
      <c r="QLQ290" s="192"/>
      <c r="QLR290" s="192"/>
      <c r="QLS290" s="192"/>
      <c r="QLT290" s="192"/>
      <c r="QLU290" s="192"/>
      <c r="QLV290" s="192"/>
      <c r="QLW290" s="192"/>
      <c r="QLX290" s="192"/>
      <c r="QLY290" s="192"/>
      <c r="QLZ290" s="192"/>
      <c r="QMA290" s="192"/>
      <c r="QMB290" s="192"/>
      <c r="QMC290" s="192"/>
      <c r="QMD290" s="192"/>
      <c r="QME290" s="192"/>
      <c r="QMF290" s="192"/>
      <c r="QMG290" s="192"/>
      <c r="QMH290" s="192"/>
      <c r="QMI290" s="192"/>
      <c r="QMJ290" s="192"/>
      <c r="QMK290" s="192"/>
      <c r="QML290" s="192"/>
      <c r="QMM290" s="192"/>
      <c r="QMN290" s="192"/>
      <c r="QMO290" s="192"/>
      <c r="QMP290" s="192"/>
      <c r="QMQ290" s="192"/>
      <c r="QMR290" s="192"/>
      <c r="QMS290" s="192"/>
      <c r="QMT290" s="192"/>
      <c r="QMU290" s="192"/>
      <c r="QMV290" s="192"/>
      <c r="QMW290" s="192"/>
      <c r="QMX290" s="192"/>
      <c r="QMY290" s="192"/>
      <c r="QMZ290" s="192"/>
      <c r="QNA290" s="192"/>
      <c r="QNB290" s="192"/>
      <c r="QNC290" s="192"/>
      <c r="QND290" s="192"/>
      <c r="QNE290" s="192"/>
      <c r="QNF290" s="192"/>
      <c r="QNG290" s="192"/>
      <c r="QNH290" s="192"/>
      <c r="QNI290" s="192"/>
      <c r="QNJ290" s="192"/>
      <c r="QNK290" s="192"/>
      <c r="QNL290" s="192"/>
      <c r="QNM290" s="192"/>
      <c r="QNN290" s="192"/>
      <c r="QNO290" s="192"/>
      <c r="QNP290" s="192"/>
      <c r="QNQ290" s="192"/>
      <c r="QNR290" s="192"/>
      <c r="QNS290" s="192"/>
      <c r="QNT290" s="192"/>
      <c r="QNU290" s="192"/>
      <c r="QNV290" s="192"/>
      <c r="QNW290" s="192"/>
      <c r="QNX290" s="192"/>
      <c r="QNY290" s="192"/>
      <c r="QNZ290" s="192"/>
      <c r="QOA290" s="192"/>
      <c r="QOB290" s="192"/>
      <c r="QOC290" s="192"/>
      <c r="QOD290" s="192"/>
      <c r="QOE290" s="192"/>
      <c r="QOF290" s="192"/>
      <c r="QOG290" s="192"/>
      <c r="QOH290" s="192"/>
      <c r="QOI290" s="192"/>
      <c r="QOJ290" s="192"/>
      <c r="QOK290" s="192"/>
      <c r="QOL290" s="192"/>
      <c r="QOM290" s="192"/>
      <c r="QON290" s="192"/>
      <c r="QOO290" s="192"/>
      <c r="QOP290" s="192"/>
      <c r="QOQ290" s="192"/>
      <c r="QOR290" s="192"/>
      <c r="QOS290" s="192"/>
      <c r="QOT290" s="192"/>
      <c r="QOU290" s="192"/>
      <c r="QOV290" s="192"/>
      <c r="QOW290" s="192"/>
      <c r="QOX290" s="192"/>
      <c r="QOY290" s="192"/>
      <c r="QOZ290" s="192"/>
      <c r="QPA290" s="192"/>
      <c r="QPB290" s="192"/>
      <c r="QPC290" s="192"/>
      <c r="QPD290" s="192"/>
      <c r="QPE290" s="192"/>
      <c r="QPF290" s="192"/>
      <c r="QPG290" s="192"/>
      <c r="QPH290" s="192"/>
      <c r="QPI290" s="192"/>
      <c r="QPJ290" s="192"/>
      <c r="QPK290" s="192"/>
      <c r="QPL290" s="192"/>
      <c r="QPM290" s="192"/>
      <c r="QPN290" s="192"/>
      <c r="QPO290" s="192"/>
      <c r="QPP290" s="192"/>
      <c r="QPQ290" s="192"/>
      <c r="QPR290" s="192"/>
      <c r="QPS290" s="192"/>
      <c r="QPT290" s="192"/>
      <c r="QPU290" s="192"/>
      <c r="QPV290" s="192"/>
      <c r="QPW290" s="192"/>
      <c r="QPX290" s="192"/>
      <c r="QPY290" s="192"/>
      <c r="QPZ290" s="192"/>
      <c r="QQA290" s="192"/>
      <c r="QQB290" s="192"/>
      <c r="QQC290" s="192"/>
      <c r="QQD290" s="192"/>
      <c r="QQE290" s="192"/>
      <c r="QQF290" s="192"/>
      <c r="QQG290" s="192"/>
      <c r="QQH290" s="192"/>
      <c r="QQI290" s="192"/>
      <c r="QQJ290" s="192"/>
      <c r="QQK290" s="192"/>
      <c r="QQL290" s="192"/>
      <c r="QQM290" s="192"/>
      <c r="QQN290" s="192"/>
      <c r="QQO290" s="192"/>
      <c r="QQP290" s="192"/>
      <c r="QQQ290" s="192"/>
      <c r="QQR290" s="192"/>
      <c r="QQS290" s="192"/>
      <c r="QQT290" s="192"/>
      <c r="QQU290" s="192"/>
      <c r="QQV290" s="192"/>
      <c r="QQW290" s="192"/>
      <c r="QQX290" s="192"/>
      <c r="QQY290" s="192"/>
      <c r="QQZ290" s="192"/>
      <c r="QRA290" s="192"/>
      <c r="QRB290" s="192"/>
      <c r="QRC290" s="192"/>
      <c r="QRD290" s="192"/>
      <c r="QRE290" s="192"/>
      <c r="QRF290" s="192"/>
      <c r="QRG290" s="192"/>
      <c r="QRH290" s="192"/>
      <c r="QRI290" s="192"/>
      <c r="QRJ290" s="192"/>
      <c r="QRK290" s="192"/>
      <c r="QRL290" s="192"/>
      <c r="QRM290" s="192"/>
      <c r="QRN290" s="192"/>
      <c r="QRO290" s="192"/>
      <c r="QRP290" s="192"/>
      <c r="QRQ290" s="192"/>
      <c r="QRR290" s="192"/>
      <c r="QRS290" s="192"/>
      <c r="QRT290" s="192"/>
      <c r="QRU290" s="192"/>
      <c r="QRV290" s="192"/>
      <c r="QRW290" s="192"/>
      <c r="QRX290" s="192"/>
      <c r="QRY290" s="192"/>
      <c r="QRZ290" s="192"/>
      <c r="QSA290" s="192"/>
      <c r="QSB290" s="192"/>
      <c r="QSC290" s="192"/>
      <c r="QSD290" s="192"/>
      <c r="QSE290" s="192"/>
      <c r="QSF290" s="192"/>
      <c r="QSG290" s="192"/>
      <c r="QSH290" s="192"/>
      <c r="QSI290" s="192"/>
      <c r="QSJ290" s="192"/>
      <c r="QSK290" s="192"/>
      <c r="QSL290" s="192"/>
      <c r="QSM290" s="192"/>
      <c r="QSN290" s="192"/>
      <c r="QSO290" s="192"/>
      <c r="QSP290" s="192"/>
      <c r="QSQ290" s="192"/>
      <c r="QSR290" s="192"/>
      <c r="QSS290" s="192"/>
      <c r="QST290" s="192"/>
      <c r="QSU290" s="192"/>
      <c r="QSV290" s="192"/>
      <c r="QSW290" s="192"/>
      <c r="QSX290" s="192"/>
      <c r="QSY290" s="192"/>
      <c r="QSZ290" s="192"/>
      <c r="QTA290" s="192"/>
      <c r="QTB290" s="192"/>
      <c r="QTC290" s="192"/>
      <c r="QTD290" s="192"/>
      <c r="QTE290" s="192"/>
      <c r="QTF290" s="192"/>
      <c r="QTG290" s="192"/>
      <c r="QTH290" s="192"/>
      <c r="QTI290" s="192"/>
      <c r="QTJ290" s="192"/>
      <c r="QTK290" s="192"/>
      <c r="QTL290" s="192"/>
      <c r="QTM290" s="192"/>
      <c r="QTN290" s="192"/>
      <c r="QTO290" s="192"/>
      <c r="QTP290" s="192"/>
      <c r="QTQ290" s="192"/>
      <c r="QTR290" s="192"/>
      <c r="QTS290" s="192"/>
      <c r="QTT290" s="192"/>
      <c r="QTU290" s="192"/>
      <c r="QTV290" s="192"/>
      <c r="QTW290" s="192"/>
      <c r="QTX290" s="192"/>
      <c r="QTY290" s="192"/>
      <c r="QTZ290" s="192"/>
      <c r="QUA290" s="192"/>
      <c r="QUB290" s="192"/>
      <c r="QUC290" s="192"/>
      <c r="QUD290" s="192"/>
      <c r="QUE290" s="192"/>
      <c r="QUF290" s="192"/>
      <c r="QUG290" s="192"/>
      <c r="QUH290" s="192"/>
      <c r="QUI290" s="192"/>
      <c r="QUJ290" s="192"/>
      <c r="QUK290" s="192"/>
      <c r="QUL290" s="192"/>
      <c r="QUM290" s="192"/>
      <c r="QUN290" s="192"/>
      <c r="QUO290" s="192"/>
      <c r="QUP290" s="192"/>
      <c r="QUQ290" s="192"/>
      <c r="QUR290" s="192"/>
      <c r="QUS290" s="192"/>
      <c r="QUT290" s="192"/>
      <c r="QUU290" s="192"/>
      <c r="QUV290" s="192"/>
      <c r="QUW290" s="192"/>
      <c r="QUX290" s="192"/>
      <c r="QUY290" s="192"/>
      <c r="QUZ290" s="192"/>
      <c r="QVA290" s="192"/>
      <c r="QVB290" s="192"/>
      <c r="QVC290" s="192"/>
      <c r="QVD290" s="192"/>
      <c r="QVE290" s="192"/>
      <c r="QVF290" s="192"/>
      <c r="QVG290" s="192"/>
      <c r="QVH290" s="192"/>
      <c r="QVI290" s="192"/>
      <c r="QVJ290" s="192"/>
      <c r="QVK290" s="192"/>
      <c r="QVL290" s="192"/>
      <c r="QVM290" s="192"/>
      <c r="QVN290" s="192"/>
      <c r="QVO290" s="192"/>
      <c r="QVP290" s="192"/>
      <c r="QVQ290" s="192"/>
      <c r="QVR290" s="192"/>
      <c r="QVS290" s="192"/>
      <c r="QVT290" s="192"/>
      <c r="QVU290" s="192"/>
      <c r="QVV290" s="192"/>
      <c r="QVW290" s="192"/>
      <c r="QVX290" s="192"/>
      <c r="QVY290" s="192"/>
      <c r="QVZ290" s="192"/>
      <c r="QWA290" s="192"/>
      <c r="QWB290" s="192"/>
      <c r="QWC290" s="192"/>
      <c r="QWD290" s="192"/>
      <c r="QWE290" s="192"/>
      <c r="QWF290" s="192"/>
      <c r="QWG290" s="192"/>
      <c r="QWH290" s="192"/>
      <c r="QWI290" s="192"/>
      <c r="QWJ290" s="192"/>
      <c r="QWK290" s="192"/>
      <c r="QWL290" s="192"/>
      <c r="QWM290" s="192"/>
      <c r="QWN290" s="192"/>
      <c r="QWO290" s="192"/>
      <c r="QWP290" s="192"/>
      <c r="QWQ290" s="192"/>
      <c r="QWR290" s="192"/>
      <c r="QWS290" s="192"/>
      <c r="QWT290" s="192"/>
      <c r="QWU290" s="192"/>
      <c r="QWV290" s="192"/>
      <c r="QWW290" s="192"/>
      <c r="QWX290" s="192"/>
      <c r="QWY290" s="192"/>
      <c r="QWZ290" s="192"/>
      <c r="QXA290" s="192"/>
      <c r="QXB290" s="192"/>
      <c r="QXC290" s="192"/>
      <c r="QXD290" s="192"/>
      <c r="QXE290" s="192"/>
      <c r="QXF290" s="192"/>
      <c r="QXG290" s="192"/>
      <c r="QXH290" s="192"/>
      <c r="QXI290" s="192"/>
      <c r="QXJ290" s="192"/>
      <c r="QXK290" s="192"/>
      <c r="QXL290" s="192"/>
      <c r="QXM290" s="192"/>
      <c r="QXN290" s="192"/>
      <c r="QXO290" s="192"/>
      <c r="QXP290" s="192"/>
      <c r="QXQ290" s="192"/>
      <c r="QXR290" s="192"/>
      <c r="QXS290" s="192"/>
      <c r="QXT290" s="192"/>
      <c r="QXU290" s="192"/>
      <c r="QXV290" s="192"/>
      <c r="QXW290" s="192"/>
      <c r="QXX290" s="192"/>
      <c r="QXY290" s="192"/>
      <c r="QXZ290" s="192"/>
      <c r="QYA290" s="192"/>
      <c r="QYB290" s="192"/>
      <c r="QYC290" s="192"/>
      <c r="QYD290" s="192"/>
      <c r="QYE290" s="192"/>
      <c r="QYF290" s="192"/>
      <c r="QYG290" s="192"/>
      <c r="QYH290" s="192"/>
      <c r="QYI290" s="192"/>
      <c r="QYJ290" s="192"/>
      <c r="QYK290" s="192"/>
      <c r="QYL290" s="192"/>
      <c r="QYM290" s="192"/>
      <c r="QYN290" s="192"/>
      <c r="QYO290" s="192"/>
      <c r="QYP290" s="192"/>
      <c r="QYQ290" s="192"/>
      <c r="QYR290" s="192"/>
      <c r="QYS290" s="192"/>
      <c r="QYT290" s="192"/>
      <c r="QYU290" s="192"/>
      <c r="QYV290" s="192"/>
      <c r="QYW290" s="192"/>
      <c r="QYX290" s="192"/>
      <c r="QYY290" s="192"/>
      <c r="QYZ290" s="192"/>
      <c r="QZA290" s="192"/>
      <c r="QZB290" s="192"/>
      <c r="QZC290" s="192"/>
      <c r="QZD290" s="192"/>
      <c r="QZE290" s="192"/>
      <c r="QZF290" s="192"/>
      <c r="QZG290" s="192"/>
      <c r="QZH290" s="192"/>
      <c r="QZI290" s="192"/>
      <c r="QZJ290" s="192"/>
      <c r="QZK290" s="192"/>
      <c r="QZL290" s="192"/>
      <c r="QZM290" s="192"/>
      <c r="QZN290" s="192"/>
      <c r="QZO290" s="192"/>
      <c r="QZP290" s="192"/>
      <c r="QZQ290" s="192"/>
      <c r="QZR290" s="192"/>
      <c r="QZS290" s="192"/>
      <c r="QZT290" s="192"/>
      <c r="QZU290" s="192"/>
      <c r="QZV290" s="192"/>
      <c r="QZW290" s="192"/>
      <c r="QZX290" s="192"/>
      <c r="QZY290" s="192"/>
      <c r="QZZ290" s="192"/>
      <c r="RAA290" s="192"/>
      <c r="RAB290" s="192"/>
      <c r="RAC290" s="192"/>
      <c r="RAD290" s="192"/>
      <c r="RAE290" s="192"/>
      <c r="RAF290" s="192"/>
      <c r="RAG290" s="192"/>
      <c r="RAH290" s="192"/>
      <c r="RAI290" s="192"/>
      <c r="RAJ290" s="192"/>
      <c r="RAK290" s="192"/>
      <c r="RAL290" s="192"/>
      <c r="RAM290" s="192"/>
      <c r="RAN290" s="192"/>
      <c r="RAO290" s="192"/>
      <c r="RAP290" s="192"/>
      <c r="RAQ290" s="192"/>
      <c r="RAR290" s="192"/>
      <c r="RAS290" s="192"/>
      <c r="RAT290" s="192"/>
      <c r="RAU290" s="192"/>
      <c r="RAV290" s="192"/>
      <c r="RAW290" s="192"/>
      <c r="RAX290" s="192"/>
      <c r="RAY290" s="192"/>
      <c r="RAZ290" s="192"/>
      <c r="RBA290" s="192"/>
      <c r="RBB290" s="192"/>
      <c r="RBC290" s="192"/>
      <c r="RBD290" s="192"/>
      <c r="RBE290" s="192"/>
      <c r="RBF290" s="192"/>
      <c r="RBG290" s="192"/>
      <c r="RBH290" s="192"/>
      <c r="RBI290" s="192"/>
      <c r="RBJ290" s="192"/>
      <c r="RBK290" s="192"/>
      <c r="RBL290" s="192"/>
      <c r="RBM290" s="192"/>
      <c r="RBN290" s="192"/>
      <c r="RBO290" s="192"/>
      <c r="RBP290" s="192"/>
      <c r="RBQ290" s="192"/>
      <c r="RBR290" s="192"/>
      <c r="RBS290" s="192"/>
      <c r="RBT290" s="192"/>
      <c r="RBU290" s="192"/>
      <c r="RBV290" s="192"/>
      <c r="RBW290" s="192"/>
      <c r="RBX290" s="192"/>
      <c r="RBY290" s="192"/>
      <c r="RBZ290" s="192"/>
      <c r="RCA290" s="192"/>
      <c r="RCB290" s="192"/>
      <c r="RCC290" s="192"/>
      <c r="RCD290" s="192"/>
      <c r="RCE290" s="192"/>
      <c r="RCF290" s="192"/>
      <c r="RCG290" s="192"/>
      <c r="RCH290" s="192"/>
      <c r="RCI290" s="192"/>
      <c r="RCJ290" s="192"/>
      <c r="RCK290" s="192"/>
      <c r="RCL290" s="192"/>
      <c r="RCM290" s="192"/>
      <c r="RCN290" s="192"/>
      <c r="RCO290" s="192"/>
      <c r="RCP290" s="192"/>
      <c r="RCQ290" s="192"/>
      <c r="RCR290" s="192"/>
      <c r="RCS290" s="192"/>
      <c r="RCT290" s="192"/>
      <c r="RCU290" s="192"/>
      <c r="RCV290" s="192"/>
      <c r="RCW290" s="192"/>
      <c r="RCX290" s="192"/>
      <c r="RCY290" s="192"/>
      <c r="RCZ290" s="192"/>
      <c r="RDA290" s="192"/>
      <c r="RDB290" s="192"/>
      <c r="RDC290" s="192"/>
      <c r="RDD290" s="192"/>
      <c r="RDE290" s="192"/>
      <c r="RDF290" s="192"/>
      <c r="RDG290" s="192"/>
      <c r="RDH290" s="192"/>
      <c r="RDI290" s="192"/>
      <c r="RDJ290" s="192"/>
      <c r="RDK290" s="192"/>
      <c r="RDL290" s="192"/>
      <c r="RDM290" s="192"/>
      <c r="RDN290" s="192"/>
      <c r="RDO290" s="192"/>
      <c r="RDP290" s="192"/>
      <c r="RDQ290" s="192"/>
      <c r="RDR290" s="192"/>
      <c r="RDS290" s="192"/>
      <c r="RDT290" s="192"/>
      <c r="RDU290" s="192"/>
      <c r="RDV290" s="192"/>
      <c r="RDW290" s="192"/>
      <c r="RDX290" s="192"/>
      <c r="RDY290" s="192"/>
      <c r="RDZ290" s="192"/>
      <c r="REA290" s="192"/>
      <c r="REB290" s="192"/>
      <c r="REC290" s="192"/>
      <c r="RED290" s="192"/>
      <c r="REE290" s="192"/>
      <c r="REF290" s="192"/>
      <c r="REG290" s="192"/>
      <c r="REH290" s="192"/>
      <c r="REI290" s="192"/>
      <c r="REJ290" s="192"/>
      <c r="REK290" s="192"/>
      <c r="REL290" s="192"/>
      <c r="REM290" s="192"/>
      <c r="REN290" s="192"/>
      <c r="REO290" s="192"/>
      <c r="REP290" s="192"/>
      <c r="REQ290" s="192"/>
      <c r="RER290" s="192"/>
      <c r="RES290" s="192"/>
      <c r="RET290" s="192"/>
      <c r="REU290" s="192"/>
      <c r="REV290" s="192"/>
      <c r="REW290" s="192"/>
      <c r="REX290" s="192"/>
      <c r="REY290" s="192"/>
      <c r="REZ290" s="192"/>
      <c r="RFA290" s="192"/>
      <c r="RFB290" s="192"/>
      <c r="RFC290" s="192"/>
      <c r="RFD290" s="192"/>
      <c r="RFE290" s="192"/>
      <c r="RFF290" s="192"/>
      <c r="RFG290" s="192"/>
      <c r="RFH290" s="192"/>
      <c r="RFI290" s="192"/>
      <c r="RFJ290" s="192"/>
      <c r="RFK290" s="192"/>
      <c r="RFL290" s="192"/>
      <c r="RFM290" s="192"/>
      <c r="RFN290" s="192"/>
      <c r="RFO290" s="192"/>
      <c r="RFP290" s="192"/>
      <c r="RFQ290" s="192"/>
      <c r="RFR290" s="192"/>
      <c r="RFS290" s="192"/>
      <c r="RFT290" s="192"/>
      <c r="RFU290" s="192"/>
      <c r="RFV290" s="192"/>
      <c r="RFW290" s="192"/>
      <c r="RFX290" s="192"/>
      <c r="RFY290" s="192"/>
      <c r="RFZ290" s="192"/>
      <c r="RGA290" s="192"/>
      <c r="RGB290" s="192"/>
      <c r="RGC290" s="192"/>
      <c r="RGD290" s="192"/>
      <c r="RGE290" s="192"/>
      <c r="RGF290" s="192"/>
      <c r="RGG290" s="192"/>
      <c r="RGH290" s="192"/>
      <c r="RGI290" s="192"/>
      <c r="RGJ290" s="192"/>
      <c r="RGK290" s="192"/>
      <c r="RGL290" s="192"/>
      <c r="RGM290" s="192"/>
      <c r="RGN290" s="192"/>
      <c r="RGO290" s="192"/>
      <c r="RGP290" s="192"/>
      <c r="RGQ290" s="192"/>
      <c r="RGR290" s="192"/>
      <c r="RGS290" s="192"/>
      <c r="RGT290" s="192"/>
      <c r="RGU290" s="192"/>
      <c r="RGV290" s="192"/>
      <c r="RGW290" s="192"/>
      <c r="RGX290" s="192"/>
      <c r="RGY290" s="192"/>
      <c r="RGZ290" s="192"/>
      <c r="RHA290" s="192"/>
      <c r="RHB290" s="192"/>
      <c r="RHC290" s="192"/>
      <c r="RHD290" s="192"/>
      <c r="RHE290" s="192"/>
      <c r="RHF290" s="192"/>
      <c r="RHG290" s="192"/>
      <c r="RHH290" s="192"/>
      <c r="RHI290" s="192"/>
      <c r="RHJ290" s="192"/>
      <c r="RHK290" s="192"/>
      <c r="RHL290" s="192"/>
      <c r="RHM290" s="192"/>
      <c r="RHN290" s="192"/>
      <c r="RHO290" s="192"/>
      <c r="RHP290" s="192"/>
      <c r="RHQ290" s="192"/>
      <c r="RHR290" s="192"/>
      <c r="RHS290" s="192"/>
      <c r="RHT290" s="192"/>
      <c r="RHU290" s="192"/>
      <c r="RHV290" s="192"/>
      <c r="RHW290" s="192"/>
      <c r="RHX290" s="192"/>
      <c r="RHY290" s="192"/>
      <c r="RHZ290" s="192"/>
      <c r="RIA290" s="192"/>
      <c r="RIB290" s="192"/>
      <c r="RIC290" s="192"/>
      <c r="RID290" s="192"/>
      <c r="RIE290" s="192"/>
      <c r="RIF290" s="192"/>
      <c r="RIG290" s="192"/>
      <c r="RIH290" s="192"/>
      <c r="RII290" s="192"/>
      <c r="RIJ290" s="192"/>
      <c r="RIK290" s="192"/>
      <c r="RIL290" s="192"/>
      <c r="RIM290" s="192"/>
      <c r="RIN290" s="192"/>
      <c r="RIO290" s="192"/>
      <c r="RIP290" s="192"/>
      <c r="RIQ290" s="192"/>
      <c r="RIR290" s="192"/>
      <c r="RIS290" s="192"/>
      <c r="RIT290" s="192"/>
      <c r="RIU290" s="192"/>
      <c r="RIV290" s="192"/>
      <c r="RIW290" s="192"/>
      <c r="RIX290" s="192"/>
      <c r="RIY290" s="192"/>
      <c r="RIZ290" s="192"/>
      <c r="RJA290" s="192"/>
      <c r="RJB290" s="192"/>
      <c r="RJC290" s="192"/>
      <c r="RJD290" s="192"/>
      <c r="RJE290" s="192"/>
      <c r="RJF290" s="192"/>
      <c r="RJG290" s="192"/>
      <c r="RJH290" s="192"/>
      <c r="RJI290" s="192"/>
      <c r="RJJ290" s="192"/>
      <c r="RJK290" s="192"/>
      <c r="RJL290" s="192"/>
      <c r="RJM290" s="192"/>
      <c r="RJN290" s="192"/>
      <c r="RJO290" s="192"/>
      <c r="RJP290" s="192"/>
      <c r="RJQ290" s="192"/>
      <c r="RJR290" s="192"/>
      <c r="RJS290" s="192"/>
      <c r="RJT290" s="192"/>
      <c r="RJU290" s="192"/>
      <c r="RJV290" s="192"/>
      <c r="RJW290" s="192"/>
      <c r="RJX290" s="192"/>
      <c r="RJY290" s="192"/>
      <c r="RJZ290" s="192"/>
      <c r="RKA290" s="192"/>
      <c r="RKB290" s="192"/>
      <c r="RKC290" s="192"/>
      <c r="RKD290" s="192"/>
      <c r="RKE290" s="192"/>
      <c r="RKF290" s="192"/>
      <c r="RKG290" s="192"/>
      <c r="RKH290" s="192"/>
      <c r="RKI290" s="192"/>
      <c r="RKJ290" s="192"/>
      <c r="RKK290" s="192"/>
      <c r="RKL290" s="192"/>
      <c r="RKM290" s="192"/>
      <c r="RKN290" s="192"/>
      <c r="RKO290" s="192"/>
      <c r="RKP290" s="192"/>
      <c r="RKQ290" s="192"/>
      <c r="RKR290" s="192"/>
      <c r="RKS290" s="192"/>
      <c r="RKT290" s="192"/>
      <c r="RKU290" s="192"/>
      <c r="RKV290" s="192"/>
      <c r="RKW290" s="192"/>
      <c r="RKX290" s="192"/>
      <c r="RKY290" s="192"/>
      <c r="RKZ290" s="192"/>
      <c r="RLA290" s="192"/>
      <c r="RLB290" s="192"/>
      <c r="RLC290" s="192"/>
      <c r="RLD290" s="192"/>
      <c r="RLE290" s="192"/>
      <c r="RLF290" s="192"/>
      <c r="RLG290" s="192"/>
      <c r="RLH290" s="192"/>
      <c r="RLI290" s="192"/>
      <c r="RLJ290" s="192"/>
      <c r="RLK290" s="192"/>
      <c r="RLL290" s="192"/>
      <c r="RLM290" s="192"/>
      <c r="RLN290" s="192"/>
      <c r="RLO290" s="192"/>
      <c r="RLP290" s="192"/>
      <c r="RLQ290" s="192"/>
      <c r="RLR290" s="192"/>
      <c r="RLS290" s="192"/>
      <c r="RLT290" s="192"/>
      <c r="RLU290" s="192"/>
      <c r="RLV290" s="192"/>
      <c r="RLW290" s="192"/>
      <c r="RLX290" s="192"/>
      <c r="RLY290" s="192"/>
      <c r="RLZ290" s="192"/>
      <c r="RMA290" s="192"/>
      <c r="RMB290" s="192"/>
      <c r="RMC290" s="192"/>
      <c r="RMD290" s="192"/>
      <c r="RME290" s="192"/>
      <c r="RMF290" s="192"/>
      <c r="RMG290" s="192"/>
      <c r="RMH290" s="192"/>
      <c r="RMI290" s="192"/>
      <c r="RMJ290" s="192"/>
      <c r="RMK290" s="192"/>
      <c r="RML290" s="192"/>
      <c r="RMM290" s="192"/>
      <c r="RMN290" s="192"/>
      <c r="RMO290" s="192"/>
      <c r="RMP290" s="192"/>
      <c r="RMQ290" s="192"/>
      <c r="RMR290" s="192"/>
      <c r="RMS290" s="192"/>
      <c r="RMT290" s="192"/>
      <c r="RMU290" s="192"/>
      <c r="RMV290" s="192"/>
      <c r="RMW290" s="192"/>
      <c r="RMX290" s="192"/>
      <c r="RMY290" s="192"/>
      <c r="RMZ290" s="192"/>
      <c r="RNA290" s="192"/>
      <c r="RNB290" s="192"/>
      <c r="RNC290" s="192"/>
      <c r="RND290" s="192"/>
      <c r="RNE290" s="192"/>
      <c r="RNF290" s="192"/>
      <c r="RNG290" s="192"/>
      <c r="RNH290" s="192"/>
      <c r="RNI290" s="192"/>
      <c r="RNJ290" s="192"/>
      <c r="RNK290" s="192"/>
      <c r="RNL290" s="192"/>
      <c r="RNM290" s="192"/>
      <c r="RNN290" s="192"/>
      <c r="RNO290" s="192"/>
      <c r="RNP290" s="192"/>
      <c r="RNQ290" s="192"/>
      <c r="RNR290" s="192"/>
      <c r="RNS290" s="192"/>
      <c r="RNT290" s="192"/>
      <c r="RNU290" s="192"/>
      <c r="RNV290" s="192"/>
      <c r="RNW290" s="192"/>
      <c r="RNX290" s="192"/>
      <c r="RNY290" s="192"/>
      <c r="RNZ290" s="192"/>
      <c r="ROA290" s="192"/>
      <c r="ROB290" s="192"/>
      <c r="ROC290" s="192"/>
      <c r="ROD290" s="192"/>
      <c r="ROE290" s="192"/>
      <c r="ROF290" s="192"/>
      <c r="ROG290" s="192"/>
      <c r="ROH290" s="192"/>
      <c r="ROI290" s="192"/>
      <c r="ROJ290" s="192"/>
      <c r="ROK290" s="192"/>
      <c r="ROL290" s="192"/>
      <c r="ROM290" s="192"/>
      <c r="RON290" s="192"/>
      <c r="ROO290" s="192"/>
      <c r="ROP290" s="192"/>
      <c r="ROQ290" s="192"/>
      <c r="ROR290" s="192"/>
      <c r="ROS290" s="192"/>
      <c r="ROT290" s="192"/>
      <c r="ROU290" s="192"/>
      <c r="ROV290" s="192"/>
      <c r="ROW290" s="192"/>
      <c r="ROX290" s="192"/>
      <c r="ROY290" s="192"/>
      <c r="ROZ290" s="192"/>
      <c r="RPA290" s="192"/>
      <c r="RPB290" s="192"/>
      <c r="RPC290" s="192"/>
      <c r="RPD290" s="192"/>
      <c r="RPE290" s="192"/>
      <c r="RPF290" s="192"/>
      <c r="RPG290" s="192"/>
      <c r="RPH290" s="192"/>
      <c r="RPI290" s="192"/>
      <c r="RPJ290" s="192"/>
      <c r="RPK290" s="192"/>
      <c r="RPL290" s="192"/>
      <c r="RPM290" s="192"/>
      <c r="RPN290" s="192"/>
      <c r="RPO290" s="192"/>
      <c r="RPP290" s="192"/>
      <c r="RPQ290" s="192"/>
      <c r="RPR290" s="192"/>
      <c r="RPS290" s="192"/>
      <c r="RPT290" s="192"/>
      <c r="RPU290" s="192"/>
      <c r="RPV290" s="192"/>
      <c r="RPW290" s="192"/>
      <c r="RPX290" s="192"/>
      <c r="RPY290" s="192"/>
      <c r="RPZ290" s="192"/>
      <c r="RQA290" s="192"/>
      <c r="RQB290" s="192"/>
      <c r="RQC290" s="192"/>
      <c r="RQD290" s="192"/>
      <c r="RQE290" s="192"/>
      <c r="RQF290" s="192"/>
      <c r="RQG290" s="192"/>
      <c r="RQH290" s="192"/>
      <c r="RQI290" s="192"/>
      <c r="RQJ290" s="192"/>
      <c r="RQK290" s="192"/>
      <c r="RQL290" s="192"/>
      <c r="RQM290" s="192"/>
      <c r="RQN290" s="192"/>
      <c r="RQO290" s="192"/>
      <c r="RQP290" s="192"/>
      <c r="RQQ290" s="192"/>
      <c r="RQR290" s="192"/>
      <c r="RQS290" s="192"/>
      <c r="RQT290" s="192"/>
      <c r="RQU290" s="192"/>
      <c r="RQV290" s="192"/>
      <c r="RQW290" s="192"/>
      <c r="RQX290" s="192"/>
      <c r="RQY290" s="192"/>
      <c r="RQZ290" s="192"/>
      <c r="RRA290" s="192"/>
      <c r="RRB290" s="192"/>
      <c r="RRC290" s="192"/>
      <c r="RRD290" s="192"/>
      <c r="RRE290" s="192"/>
      <c r="RRF290" s="192"/>
      <c r="RRG290" s="192"/>
      <c r="RRH290" s="192"/>
      <c r="RRI290" s="192"/>
      <c r="RRJ290" s="192"/>
      <c r="RRK290" s="192"/>
      <c r="RRL290" s="192"/>
      <c r="RRM290" s="192"/>
      <c r="RRN290" s="192"/>
      <c r="RRO290" s="192"/>
      <c r="RRP290" s="192"/>
      <c r="RRQ290" s="192"/>
      <c r="RRR290" s="192"/>
      <c r="RRS290" s="192"/>
      <c r="RRT290" s="192"/>
      <c r="RRU290" s="192"/>
      <c r="RRV290" s="192"/>
      <c r="RRW290" s="192"/>
      <c r="RRX290" s="192"/>
      <c r="RRY290" s="192"/>
      <c r="RRZ290" s="192"/>
      <c r="RSA290" s="192"/>
      <c r="RSB290" s="192"/>
      <c r="RSC290" s="192"/>
      <c r="RSD290" s="192"/>
      <c r="RSE290" s="192"/>
      <c r="RSF290" s="192"/>
      <c r="RSG290" s="192"/>
      <c r="RSH290" s="192"/>
      <c r="RSI290" s="192"/>
      <c r="RSJ290" s="192"/>
      <c r="RSK290" s="192"/>
      <c r="RSL290" s="192"/>
      <c r="RSM290" s="192"/>
      <c r="RSN290" s="192"/>
      <c r="RSO290" s="192"/>
      <c r="RSP290" s="192"/>
      <c r="RSQ290" s="192"/>
      <c r="RSR290" s="192"/>
      <c r="RSS290" s="192"/>
      <c r="RST290" s="192"/>
      <c r="RSU290" s="192"/>
      <c r="RSV290" s="192"/>
      <c r="RSW290" s="192"/>
      <c r="RSX290" s="192"/>
      <c r="RSY290" s="192"/>
      <c r="RSZ290" s="192"/>
      <c r="RTA290" s="192"/>
      <c r="RTB290" s="192"/>
      <c r="RTC290" s="192"/>
      <c r="RTD290" s="192"/>
      <c r="RTE290" s="192"/>
      <c r="RTF290" s="192"/>
      <c r="RTG290" s="192"/>
      <c r="RTH290" s="192"/>
      <c r="RTI290" s="192"/>
      <c r="RTJ290" s="192"/>
      <c r="RTK290" s="192"/>
      <c r="RTL290" s="192"/>
      <c r="RTM290" s="192"/>
      <c r="RTN290" s="192"/>
      <c r="RTO290" s="192"/>
      <c r="RTP290" s="192"/>
      <c r="RTQ290" s="192"/>
      <c r="RTR290" s="192"/>
      <c r="RTS290" s="192"/>
      <c r="RTT290" s="192"/>
      <c r="RTU290" s="192"/>
      <c r="RTV290" s="192"/>
      <c r="RTW290" s="192"/>
      <c r="RTX290" s="192"/>
      <c r="RTY290" s="192"/>
      <c r="RTZ290" s="192"/>
      <c r="RUA290" s="192"/>
      <c r="RUB290" s="192"/>
      <c r="RUC290" s="192"/>
      <c r="RUD290" s="192"/>
      <c r="RUE290" s="192"/>
      <c r="RUF290" s="192"/>
      <c r="RUG290" s="192"/>
      <c r="RUH290" s="192"/>
      <c r="RUI290" s="192"/>
      <c r="RUJ290" s="192"/>
      <c r="RUK290" s="192"/>
      <c r="RUL290" s="192"/>
      <c r="RUM290" s="192"/>
      <c r="RUN290" s="192"/>
      <c r="RUO290" s="192"/>
      <c r="RUP290" s="192"/>
      <c r="RUQ290" s="192"/>
      <c r="RUR290" s="192"/>
      <c r="RUS290" s="192"/>
      <c r="RUT290" s="192"/>
      <c r="RUU290" s="192"/>
      <c r="RUV290" s="192"/>
      <c r="RUW290" s="192"/>
      <c r="RUX290" s="192"/>
      <c r="RUY290" s="192"/>
      <c r="RUZ290" s="192"/>
      <c r="RVA290" s="192"/>
      <c r="RVB290" s="192"/>
      <c r="RVC290" s="192"/>
      <c r="RVD290" s="192"/>
      <c r="RVE290" s="192"/>
      <c r="RVF290" s="192"/>
      <c r="RVG290" s="192"/>
      <c r="RVH290" s="192"/>
      <c r="RVI290" s="192"/>
      <c r="RVJ290" s="192"/>
      <c r="RVK290" s="192"/>
      <c r="RVL290" s="192"/>
      <c r="RVM290" s="192"/>
      <c r="RVN290" s="192"/>
      <c r="RVO290" s="192"/>
      <c r="RVP290" s="192"/>
      <c r="RVQ290" s="192"/>
      <c r="RVR290" s="192"/>
      <c r="RVS290" s="192"/>
      <c r="RVT290" s="192"/>
      <c r="RVU290" s="192"/>
      <c r="RVV290" s="192"/>
      <c r="RVW290" s="192"/>
      <c r="RVX290" s="192"/>
      <c r="RVY290" s="192"/>
      <c r="RVZ290" s="192"/>
      <c r="RWA290" s="192"/>
      <c r="RWB290" s="192"/>
      <c r="RWC290" s="192"/>
      <c r="RWD290" s="192"/>
      <c r="RWE290" s="192"/>
      <c r="RWF290" s="192"/>
      <c r="RWG290" s="192"/>
      <c r="RWH290" s="192"/>
      <c r="RWI290" s="192"/>
      <c r="RWJ290" s="192"/>
      <c r="RWK290" s="192"/>
      <c r="RWL290" s="192"/>
      <c r="RWM290" s="192"/>
      <c r="RWN290" s="192"/>
      <c r="RWO290" s="192"/>
      <c r="RWP290" s="192"/>
      <c r="RWQ290" s="192"/>
      <c r="RWR290" s="192"/>
      <c r="RWS290" s="192"/>
      <c r="RWT290" s="192"/>
      <c r="RWU290" s="192"/>
      <c r="RWV290" s="192"/>
      <c r="RWW290" s="192"/>
      <c r="RWX290" s="192"/>
      <c r="RWY290" s="192"/>
      <c r="RWZ290" s="192"/>
      <c r="RXA290" s="192"/>
      <c r="RXB290" s="192"/>
      <c r="RXC290" s="192"/>
      <c r="RXD290" s="192"/>
      <c r="RXE290" s="192"/>
      <c r="RXF290" s="192"/>
      <c r="RXG290" s="192"/>
      <c r="RXH290" s="192"/>
      <c r="RXI290" s="192"/>
      <c r="RXJ290" s="192"/>
      <c r="RXK290" s="192"/>
      <c r="RXL290" s="192"/>
      <c r="RXM290" s="192"/>
      <c r="RXN290" s="192"/>
      <c r="RXO290" s="192"/>
      <c r="RXP290" s="192"/>
      <c r="RXQ290" s="192"/>
      <c r="RXR290" s="192"/>
      <c r="RXS290" s="192"/>
      <c r="RXT290" s="192"/>
      <c r="RXU290" s="192"/>
      <c r="RXV290" s="192"/>
      <c r="RXW290" s="192"/>
      <c r="RXX290" s="192"/>
      <c r="RXY290" s="192"/>
      <c r="RXZ290" s="192"/>
      <c r="RYA290" s="192"/>
      <c r="RYB290" s="192"/>
      <c r="RYC290" s="192"/>
      <c r="RYD290" s="192"/>
      <c r="RYE290" s="192"/>
      <c r="RYF290" s="192"/>
      <c r="RYG290" s="192"/>
      <c r="RYH290" s="192"/>
      <c r="RYI290" s="192"/>
      <c r="RYJ290" s="192"/>
      <c r="RYK290" s="192"/>
      <c r="RYL290" s="192"/>
      <c r="RYM290" s="192"/>
      <c r="RYN290" s="192"/>
      <c r="RYO290" s="192"/>
      <c r="RYP290" s="192"/>
      <c r="RYQ290" s="192"/>
      <c r="RYR290" s="192"/>
      <c r="RYS290" s="192"/>
      <c r="RYT290" s="192"/>
      <c r="RYU290" s="192"/>
      <c r="RYV290" s="192"/>
      <c r="RYW290" s="192"/>
      <c r="RYX290" s="192"/>
      <c r="RYY290" s="192"/>
      <c r="RYZ290" s="192"/>
      <c r="RZA290" s="192"/>
      <c r="RZB290" s="192"/>
      <c r="RZC290" s="192"/>
      <c r="RZD290" s="192"/>
      <c r="RZE290" s="192"/>
      <c r="RZF290" s="192"/>
      <c r="RZG290" s="192"/>
      <c r="RZH290" s="192"/>
      <c r="RZI290" s="192"/>
      <c r="RZJ290" s="192"/>
      <c r="RZK290" s="192"/>
      <c r="RZL290" s="192"/>
      <c r="RZM290" s="192"/>
      <c r="RZN290" s="192"/>
      <c r="RZO290" s="192"/>
      <c r="RZP290" s="192"/>
      <c r="RZQ290" s="192"/>
      <c r="RZR290" s="192"/>
      <c r="RZS290" s="192"/>
      <c r="RZT290" s="192"/>
      <c r="RZU290" s="192"/>
      <c r="RZV290" s="192"/>
      <c r="RZW290" s="192"/>
      <c r="RZX290" s="192"/>
      <c r="RZY290" s="192"/>
      <c r="RZZ290" s="192"/>
      <c r="SAA290" s="192"/>
      <c r="SAB290" s="192"/>
      <c r="SAC290" s="192"/>
      <c r="SAD290" s="192"/>
      <c r="SAE290" s="192"/>
      <c r="SAF290" s="192"/>
      <c r="SAG290" s="192"/>
      <c r="SAH290" s="192"/>
      <c r="SAI290" s="192"/>
      <c r="SAJ290" s="192"/>
      <c r="SAK290" s="192"/>
      <c r="SAL290" s="192"/>
      <c r="SAM290" s="192"/>
      <c r="SAN290" s="192"/>
      <c r="SAO290" s="192"/>
      <c r="SAP290" s="192"/>
      <c r="SAQ290" s="192"/>
      <c r="SAR290" s="192"/>
      <c r="SAS290" s="192"/>
      <c r="SAT290" s="192"/>
      <c r="SAU290" s="192"/>
      <c r="SAV290" s="192"/>
      <c r="SAW290" s="192"/>
      <c r="SAX290" s="192"/>
      <c r="SAY290" s="192"/>
      <c r="SAZ290" s="192"/>
      <c r="SBA290" s="192"/>
      <c r="SBB290" s="192"/>
      <c r="SBC290" s="192"/>
      <c r="SBD290" s="192"/>
      <c r="SBE290" s="192"/>
      <c r="SBF290" s="192"/>
      <c r="SBG290" s="192"/>
      <c r="SBH290" s="192"/>
      <c r="SBI290" s="192"/>
      <c r="SBJ290" s="192"/>
      <c r="SBK290" s="192"/>
      <c r="SBL290" s="192"/>
      <c r="SBM290" s="192"/>
      <c r="SBN290" s="192"/>
      <c r="SBO290" s="192"/>
      <c r="SBP290" s="192"/>
      <c r="SBQ290" s="192"/>
      <c r="SBR290" s="192"/>
      <c r="SBS290" s="192"/>
      <c r="SBT290" s="192"/>
      <c r="SBU290" s="192"/>
      <c r="SBV290" s="192"/>
      <c r="SBW290" s="192"/>
      <c r="SBX290" s="192"/>
      <c r="SBY290" s="192"/>
      <c r="SBZ290" s="192"/>
      <c r="SCA290" s="192"/>
      <c r="SCB290" s="192"/>
      <c r="SCC290" s="192"/>
      <c r="SCD290" s="192"/>
      <c r="SCE290" s="192"/>
      <c r="SCF290" s="192"/>
      <c r="SCG290" s="192"/>
      <c r="SCH290" s="192"/>
      <c r="SCI290" s="192"/>
      <c r="SCJ290" s="192"/>
      <c r="SCK290" s="192"/>
      <c r="SCL290" s="192"/>
      <c r="SCM290" s="192"/>
      <c r="SCN290" s="192"/>
      <c r="SCO290" s="192"/>
      <c r="SCP290" s="192"/>
      <c r="SCQ290" s="192"/>
      <c r="SCR290" s="192"/>
      <c r="SCS290" s="192"/>
      <c r="SCT290" s="192"/>
      <c r="SCU290" s="192"/>
      <c r="SCV290" s="192"/>
      <c r="SCW290" s="192"/>
      <c r="SCX290" s="192"/>
      <c r="SCY290" s="192"/>
      <c r="SCZ290" s="192"/>
      <c r="SDA290" s="192"/>
      <c r="SDB290" s="192"/>
      <c r="SDC290" s="192"/>
      <c r="SDD290" s="192"/>
      <c r="SDE290" s="192"/>
      <c r="SDF290" s="192"/>
      <c r="SDG290" s="192"/>
      <c r="SDH290" s="192"/>
      <c r="SDI290" s="192"/>
      <c r="SDJ290" s="192"/>
      <c r="SDK290" s="192"/>
      <c r="SDL290" s="192"/>
      <c r="SDM290" s="192"/>
      <c r="SDN290" s="192"/>
      <c r="SDO290" s="192"/>
      <c r="SDP290" s="192"/>
      <c r="SDQ290" s="192"/>
      <c r="SDR290" s="192"/>
      <c r="SDS290" s="192"/>
      <c r="SDT290" s="192"/>
      <c r="SDU290" s="192"/>
      <c r="SDV290" s="192"/>
      <c r="SDW290" s="192"/>
      <c r="SDX290" s="192"/>
      <c r="SDY290" s="192"/>
      <c r="SDZ290" s="192"/>
      <c r="SEA290" s="192"/>
      <c r="SEB290" s="192"/>
      <c r="SEC290" s="192"/>
      <c r="SED290" s="192"/>
      <c r="SEE290" s="192"/>
      <c r="SEF290" s="192"/>
      <c r="SEG290" s="192"/>
      <c r="SEH290" s="192"/>
      <c r="SEI290" s="192"/>
      <c r="SEJ290" s="192"/>
      <c r="SEK290" s="192"/>
      <c r="SEL290" s="192"/>
      <c r="SEM290" s="192"/>
      <c r="SEN290" s="192"/>
      <c r="SEO290" s="192"/>
      <c r="SEP290" s="192"/>
      <c r="SEQ290" s="192"/>
      <c r="SER290" s="192"/>
      <c r="SES290" s="192"/>
      <c r="SET290" s="192"/>
      <c r="SEU290" s="192"/>
      <c r="SEV290" s="192"/>
      <c r="SEW290" s="192"/>
      <c r="SEX290" s="192"/>
      <c r="SEY290" s="192"/>
      <c r="SEZ290" s="192"/>
      <c r="SFA290" s="192"/>
      <c r="SFB290" s="192"/>
      <c r="SFC290" s="192"/>
      <c r="SFD290" s="192"/>
      <c r="SFE290" s="192"/>
      <c r="SFF290" s="192"/>
      <c r="SFG290" s="192"/>
      <c r="SFH290" s="192"/>
      <c r="SFI290" s="192"/>
      <c r="SFJ290" s="192"/>
      <c r="SFK290" s="192"/>
      <c r="SFL290" s="192"/>
      <c r="SFM290" s="192"/>
      <c r="SFN290" s="192"/>
      <c r="SFO290" s="192"/>
      <c r="SFP290" s="192"/>
      <c r="SFQ290" s="192"/>
      <c r="SFR290" s="192"/>
      <c r="SFS290" s="192"/>
      <c r="SFT290" s="192"/>
      <c r="SFU290" s="192"/>
      <c r="SFV290" s="192"/>
      <c r="SFW290" s="192"/>
      <c r="SFX290" s="192"/>
      <c r="SFY290" s="192"/>
      <c r="SFZ290" s="192"/>
      <c r="SGA290" s="192"/>
      <c r="SGB290" s="192"/>
      <c r="SGC290" s="192"/>
      <c r="SGD290" s="192"/>
      <c r="SGE290" s="192"/>
      <c r="SGF290" s="192"/>
      <c r="SGG290" s="192"/>
      <c r="SGH290" s="192"/>
      <c r="SGI290" s="192"/>
      <c r="SGJ290" s="192"/>
      <c r="SGK290" s="192"/>
      <c r="SGL290" s="192"/>
      <c r="SGM290" s="192"/>
      <c r="SGN290" s="192"/>
      <c r="SGO290" s="192"/>
      <c r="SGP290" s="192"/>
      <c r="SGQ290" s="192"/>
      <c r="SGR290" s="192"/>
      <c r="SGS290" s="192"/>
      <c r="SGT290" s="192"/>
      <c r="SGU290" s="192"/>
      <c r="SGV290" s="192"/>
      <c r="SGW290" s="192"/>
      <c r="SGX290" s="192"/>
      <c r="SGY290" s="192"/>
      <c r="SGZ290" s="192"/>
      <c r="SHA290" s="192"/>
      <c r="SHB290" s="192"/>
      <c r="SHC290" s="192"/>
      <c r="SHD290" s="192"/>
      <c r="SHE290" s="192"/>
      <c r="SHF290" s="192"/>
      <c r="SHG290" s="192"/>
      <c r="SHH290" s="192"/>
      <c r="SHI290" s="192"/>
      <c r="SHJ290" s="192"/>
      <c r="SHK290" s="192"/>
      <c r="SHL290" s="192"/>
      <c r="SHM290" s="192"/>
      <c r="SHN290" s="192"/>
      <c r="SHO290" s="192"/>
      <c r="SHP290" s="192"/>
      <c r="SHQ290" s="192"/>
      <c r="SHR290" s="192"/>
      <c r="SHS290" s="192"/>
      <c r="SHT290" s="192"/>
      <c r="SHU290" s="192"/>
      <c r="SHV290" s="192"/>
      <c r="SHW290" s="192"/>
      <c r="SHX290" s="192"/>
      <c r="SHY290" s="192"/>
      <c r="SHZ290" s="192"/>
      <c r="SIA290" s="192"/>
      <c r="SIB290" s="192"/>
      <c r="SIC290" s="192"/>
      <c r="SID290" s="192"/>
      <c r="SIE290" s="192"/>
      <c r="SIF290" s="192"/>
      <c r="SIG290" s="192"/>
      <c r="SIH290" s="192"/>
      <c r="SII290" s="192"/>
      <c r="SIJ290" s="192"/>
      <c r="SIK290" s="192"/>
      <c r="SIL290" s="192"/>
      <c r="SIM290" s="192"/>
      <c r="SIN290" s="192"/>
      <c r="SIO290" s="192"/>
      <c r="SIP290" s="192"/>
      <c r="SIQ290" s="192"/>
      <c r="SIR290" s="192"/>
      <c r="SIS290" s="192"/>
      <c r="SIT290" s="192"/>
      <c r="SIU290" s="192"/>
      <c r="SIV290" s="192"/>
      <c r="SIW290" s="192"/>
      <c r="SIX290" s="192"/>
      <c r="SIY290" s="192"/>
      <c r="SIZ290" s="192"/>
      <c r="SJA290" s="192"/>
      <c r="SJB290" s="192"/>
      <c r="SJC290" s="192"/>
      <c r="SJD290" s="192"/>
      <c r="SJE290" s="192"/>
      <c r="SJF290" s="192"/>
      <c r="SJG290" s="192"/>
      <c r="SJH290" s="192"/>
      <c r="SJI290" s="192"/>
      <c r="SJJ290" s="192"/>
      <c r="SJK290" s="192"/>
      <c r="SJL290" s="192"/>
      <c r="SJM290" s="192"/>
      <c r="SJN290" s="192"/>
      <c r="SJO290" s="192"/>
      <c r="SJP290" s="192"/>
      <c r="SJQ290" s="192"/>
      <c r="SJR290" s="192"/>
      <c r="SJS290" s="192"/>
      <c r="SJT290" s="192"/>
      <c r="SJU290" s="192"/>
      <c r="SJV290" s="192"/>
      <c r="SJW290" s="192"/>
      <c r="SJX290" s="192"/>
      <c r="SJY290" s="192"/>
      <c r="SJZ290" s="192"/>
      <c r="SKA290" s="192"/>
      <c r="SKB290" s="192"/>
      <c r="SKC290" s="192"/>
      <c r="SKD290" s="192"/>
      <c r="SKE290" s="192"/>
      <c r="SKF290" s="192"/>
      <c r="SKG290" s="192"/>
      <c r="SKH290" s="192"/>
      <c r="SKI290" s="192"/>
      <c r="SKJ290" s="192"/>
      <c r="SKK290" s="192"/>
      <c r="SKL290" s="192"/>
      <c r="SKM290" s="192"/>
      <c r="SKN290" s="192"/>
      <c r="SKO290" s="192"/>
      <c r="SKP290" s="192"/>
      <c r="SKQ290" s="192"/>
      <c r="SKR290" s="192"/>
      <c r="SKS290" s="192"/>
      <c r="SKT290" s="192"/>
      <c r="SKU290" s="192"/>
      <c r="SKV290" s="192"/>
      <c r="SKW290" s="192"/>
      <c r="SKX290" s="192"/>
      <c r="SKY290" s="192"/>
      <c r="SKZ290" s="192"/>
      <c r="SLA290" s="192"/>
      <c r="SLB290" s="192"/>
      <c r="SLC290" s="192"/>
      <c r="SLD290" s="192"/>
      <c r="SLE290" s="192"/>
      <c r="SLF290" s="192"/>
      <c r="SLG290" s="192"/>
      <c r="SLH290" s="192"/>
      <c r="SLI290" s="192"/>
      <c r="SLJ290" s="192"/>
      <c r="SLK290" s="192"/>
      <c r="SLL290" s="192"/>
      <c r="SLM290" s="192"/>
      <c r="SLN290" s="192"/>
      <c r="SLO290" s="192"/>
      <c r="SLP290" s="192"/>
      <c r="SLQ290" s="192"/>
      <c r="SLR290" s="192"/>
      <c r="SLS290" s="192"/>
      <c r="SLT290" s="192"/>
      <c r="SLU290" s="192"/>
      <c r="SLV290" s="192"/>
      <c r="SLW290" s="192"/>
      <c r="SLX290" s="192"/>
      <c r="SLY290" s="192"/>
      <c r="SLZ290" s="192"/>
      <c r="SMA290" s="192"/>
      <c r="SMB290" s="192"/>
      <c r="SMC290" s="192"/>
      <c r="SMD290" s="192"/>
      <c r="SME290" s="192"/>
      <c r="SMF290" s="192"/>
      <c r="SMG290" s="192"/>
      <c r="SMH290" s="192"/>
      <c r="SMI290" s="192"/>
      <c r="SMJ290" s="192"/>
      <c r="SMK290" s="192"/>
      <c r="SML290" s="192"/>
      <c r="SMM290" s="192"/>
      <c r="SMN290" s="192"/>
      <c r="SMO290" s="192"/>
      <c r="SMP290" s="192"/>
      <c r="SMQ290" s="192"/>
      <c r="SMR290" s="192"/>
      <c r="SMS290" s="192"/>
      <c r="SMT290" s="192"/>
      <c r="SMU290" s="192"/>
      <c r="SMV290" s="192"/>
      <c r="SMW290" s="192"/>
      <c r="SMX290" s="192"/>
      <c r="SMY290" s="192"/>
      <c r="SMZ290" s="192"/>
      <c r="SNA290" s="192"/>
      <c r="SNB290" s="192"/>
      <c r="SNC290" s="192"/>
      <c r="SND290" s="192"/>
      <c r="SNE290" s="192"/>
      <c r="SNF290" s="192"/>
      <c r="SNG290" s="192"/>
      <c r="SNH290" s="192"/>
      <c r="SNI290" s="192"/>
      <c r="SNJ290" s="192"/>
      <c r="SNK290" s="192"/>
      <c r="SNL290" s="192"/>
      <c r="SNM290" s="192"/>
      <c r="SNN290" s="192"/>
      <c r="SNO290" s="192"/>
      <c r="SNP290" s="192"/>
      <c r="SNQ290" s="192"/>
      <c r="SNR290" s="192"/>
      <c r="SNS290" s="192"/>
      <c r="SNT290" s="192"/>
      <c r="SNU290" s="192"/>
      <c r="SNV290" s="192"/>
      <c r="SNW290" s="192"/>
      <c r="SNX290" s="192"/>
      <c r="SNY290" s="192"/>
      <c r="SNZ290" s="192"/>
      <c r="SOA290" s="192"/>
      <c r="SOB290" s="192"/>
      <c r="SOC290" s="192"/>
      <c r="SOD290" s="192"/>
      <c r="SOE290" s="192"/>
      <c r="SOF290" s="192"/>
      <c r="SOG290" s="192"/>
      <c r="SOH290" s="192"/>
      <c r="SOI290" s="192"/>
      <c r="SOJ290" s="192"/>
      <c r="SOK290" s="192"/>
      <c r="SOL290" s="192"/>
      <c r="SOM290" s="192"/>
      <c r="SON290" s="192"/>
      <c r="SOO290" s="192"/>
      <c r="SOP290" s="192"/>
      <c r="SOQ290" s="192"/>
      <c r="SOR290" s="192"/>
      <c r="SOS290" s="192"/>
      <c r="SOT290" s="192"/>
      <c r="SOU290" s="192"/>
      <c r="SOV290" s="192"/>
      <c r="SOW290" s="192"/>
      <c r="SOX290" s="192"/>
      <c r="SOY290" s="192"/>
      <c r="SOZ290" s="192"/>
      <c r="SPA290" s="192"/>
      <c r="SPB290" s="192"/>
      <c r="SPC290" s="192"/>
      <c r="SPD290" s="192"/>
      <c r="SPE290" s="192"/>
      <c r="SPF290" s="192"/>
      <c r="SPG290" s="192"/>
      <c r="SPH290" s="192"/>
      <c r="SPI290" s="192"/>
      <c r="SPJ290" s="192"/>
      <c r="SPK290" s="192"/>
      <c r="SPL290" s="192"/>
      <c r="SPM290" s="192"/>
      <c r="SPN290" s="192"/>
      <c r="SPO290" s="192"/>
      <c r="SPP290" s="192"/>
      <c r="SPQ290" s="192"/>
      <c r="SPR290" s="192"/>
      <c r="SPS290" s="192"/>
      <c r="SPT290" s="192"/>
      <c r="SPU290" s="192"/>
      <c r="SPV290" s="192"/>
      <c r="SPW290" s="192"/>
      <c r="SPX290" s="192"/>
      <c r="SPY290" s="192"/>
      <c r="SPZ290" s="192"/>
      <c r="SQA290" s="192"/>
      <c r="SQB290" s="192"/>
      <c r="SQC290" s="192"/>
      <c r="SQD290" s="192"/>
      <c r="SQE290" s="192"/>
      <c r="SQF290" s="192"/>
      <c r="SQG290" s="192"/>
      <c r="SQH290" s="192"/>
      <c r="SQI290" s="192"/>
      <c r="SQJ290" s="192"/>
      <c r="SQK290" s="192"/>
      <c r="SQL290" s="192"/>
      <c r="SQM290" s="192"/>
      <c r="SQN290" s="192"/>
      <c r="SQO290" s="192"/>
      <c r="SQP290" s="192"/>
      <c r="SQQ290" s="192"/>
      <c r="SQR290" s="192"/>
      <c r="SQS290" s="192"/>
      <c r="SQT290" s="192"/>
      <c r="SQU290" s="192"/>
      <c r="SQV290" s="192"/>
      <c r="SQW290" s="192"/>
      <c r="SQX290" s="192"/>
      <c r="SQY290" s="192"/>
      <c r="SQZ290" s="192"/>
      <c r="SRA290" s="192"/>
      <c r="SRB290" s="192"/>
      <c r="SRC290" s="192"/>
      <c r="SRD290" s="192"/>
      <c r="SRE290" s="192"/>
      <c r="SRF290" s="192"/>
      <c r="SRG290" s="192"/>
      <c r="SRH290" s="192"/>
      <c r="SRI290" s="192"/>
      <c r="SRJ290" s="192"/>
      <c r="SRK290" s="192"/>
      <c r="SRL290" s="192"/>
      <c r="SRM290" s="192"/>
      <c r="SRN290" s="192"/>
      <c r="SRO290" s="192"/>
      <c r="SRP290" s="192"/>
      <c r="SRQ290" s="192"/>
      <c r="SRR290" s="192"/>
      <c r="SRS290" s="192"/>
      <c r="SRT290" s="192"/>
      <c r="SRU290" s="192"/>
      <c r="SRV290" s="192"/>
      <c r="SRW290" s="192"/>
      <c r="SRX290" s="192"/>
      <c r="SRY290" s="192"/>
      <c r="SRZ290" s="192"/>
      <c r="SSA290" s="192"/>
      <c r="SSB290" s="192"/>
      <c r="SSC290" s="192"/>
      <c r="SSD290" s="192"/>
      <c r="SSE290" s="192"/>
      <c r="SSF290" s="192"/>
      <c r="SSG290" s="192"/>
      <c r="SSH290" s="192"/>
      <c r="SSI290" s="192"/>
      <c r="SSJ290" s="192"/>
      <c r="SSK290" s="192"/>
      <c r="SSL290" s="192"/>
      <c r="SSM290" s="192"/>
      <c r="SSN290" s="192"/>
      <c r="SSO290" s="192"/>
      <c r="SSP290" s="192"/>
      <c r="SSQ290" s="192"/>
      <c r="SSR290" s="192"/>
      <c r="SSS290" s="192"/>
      <c r="SST290" s="192"/>
      <c r="SSU290" s="192"/>
      <c r="SSV290" s="192"/>
      <c r="SSW290" s="192"/>
      <c r="SSX290" s="192"/>
      <c r="SSY290" s="192"/>
      <c r="SSZ290" s="192"/>
      <c r="STA290" s="192"/>
      <c r="STB290" s="192"/>
      <c r="STC290" s="192"/>
      <c r="STD290" s="192"/>
      <c r="STE290" s="192"/>
      <c r="STF290" s="192"/>
      <c r="STG290" s="192"/>
      <c r="STH290" s="192"/>
      <c r="STI290" s="192"/>
      <c r="STJ290" s="192"/>
      <c r="STK290" s="192"/>
      <c r="STL290" s="192"/>
      <c r="STM290" s="192"/>
      <c r="STN290" s="192"/>
      <c r="STO290" s="192"/>
      <c r="STP290" s="192"/>
      <c r="STQ290" s="192"/>
      <c r="STR290" s="192"/>
      <c r="STS290" s="192"/>
      <c r="STT290" s="192"/>
      <c r="STU290" s="192"/>
      <c r="STV290" s="192"/>
      <c r="STW290" s="192"/>
      <c r="STX290" s="192"/>
      <c r="STY290" s="192"/>
      <c r="STZ290" s="192"/>
      <c r="SUA290" s="192"/>
      <c r="SUB290" s="192"/>
      <c r="SUC290" s="192"/>
      <c r="SUD290" s="192"/>
      <c r="SUE290" s="192"/>
      <c r="SUF290" s="192"/>
      <c r="SUG290" s="192"/>
      <c r="SUH290" s="192"/>
      <c r="SUI290" s="192"/>
      <c r="SUJ290" s="192"/>
      <c r="SUK290" s="192"/>
      <c r="SUL290" s="192"/>
      <c r="SUM290" s="192"/>
      <c r="SUN290" s="192"/>
      <c r="SUO290" s="192"/>
      <c r="SUP290" s="192"/>
      <c r="SUQ290" s="192"/>
      <c r="SUR290" s="192"/>
      <c r="SUS290" s="192"/>
      <c r="SUT290" s="192"/>
      <c r="SUU290" s="192"/>
      <c r="SUV290" s="192"/>
      <c r="SUW290" s="192"/>
      <c r="SUX290" s="192"/>
      <c r="SUY290" s="192"/>
      <c r="SUZ290" s="192"/>
      <c r="SVA290" s="192"/>
      <c r="SVB290" s="192"/>
      <c r="SVC290" s="192"/>
      <c r="SVD290" s="192"/>
      <c r="SVE290" s="192"/>
      <c r="SVF290" s="192"/>
      <c r="SVG290" s="192"/>
      <c r="SVH290" s="192"/>
      <c r="SVI290" s="192"/>
      <c r="SVJ290" s="192"/>
      <c r="SVK290" s="192"/>
      <c r="SVL290" s="192"/>
      <c r="SVM290" s="192"/>
      <c r="SVN290" s="192"/>
      <c r="SVO290" s="192"/>
      <c r="SVP290" s="192"/>
      <c r="SVQ290" s="192"/>
      <c r="SVR290" s="192"/>
      <c r="SVS290" s="192"/>
      <c r="SVT290" s="192"/>
      <c r="SVU290" s="192"/>
      <c r="SVV290" s="192"/>
      <c r="SVW290" s="192"/>
      <c r="SVX290" s="192"/>
      <c r="SVY290" s="192"/>
      <c r="SVZ290" s="192"/>
      <c r="SWA290" s="192"/>
      <c r="SWB290" s="192"/>
      <c r="SWC290" s="192"/>
      <c r="SWD290" s="192"/>
      <c r="SWE290" s="192"/>
      <c r="SWF290" s="192"/>
      <c r="SWG290" s="192"/>
      <c r="SWH290" s="192"/>
      <c r="SWI290" s="192"/>
      <c r="SWJ290" s="192"/>
      <c r="SWK290" s="192"/>
      <c r="SWL290" s="192"/>
      <c r="SWM290" s="192"/>
      <c r="SWN290" s="192"/>
      <c r="SWO290" s="192"/>
      <c r="SWP290" s="192"/>
      <c r="SWQ290" s="192"/>
      <c r="SWR290" s="192"/>
      <c r="SWS290" s="192"/>
      <c r="SWT290" s="192"/>
      <c r="SWU290" s="192"/>
      <c r="SWV290" s="192"/>
      <c r="SWW290" s="192"/>
      <c r="SWX290" s="192"/>
      <c r="SWY290" s="192"/>
      <c r="SWZ290" s="192"/>
      <c r="SXA290" s="192"/>
      <c r="SXB290" s="192"/>
      <c r="SXC290" s="192"/>
      <c r="SXD290" s="192"/>
      <c r="SXE290" s="192"/>
      <c r="SXF290" s="192"/>
      <c r="SXG290" s="192"/>
      <c r="SXH290" s="192"/>
      <c r="SXI290" s="192"/>
      <c r="SXJ290" s="192"/>
      <c r="SXK290" s="192"/>
      <c r="SXL290" s="192"/>
      <c r="SXM290" s="192"/>
      <c r="SXN290" s="192"/>
      <c r="SXO290" s="192"/>
      <c r="SXP290" s="192"/>
      <c r="SXQ290" s="192"/>
      <c r="SXR290" s="192"/>
      <c r="SXS290" s="192"/>
      <c r="SXT290" s="192"/>
      <c r="SXU290" s="192"/>
      <c r="SXV290" s="192"/>
      <c r="SXW290" s="192"/>
      <c r="SXX290" s="192"/>
      <c r="SXY290" s="192"/>
      <c r="SXZ290" s="192"/>
      <c r="SYA290" s="192"/>
      <c r="SYB290" s="192"/>
      <c r="SYC290" s="192"/>
      <c r="SYD290" s="192"/>
      <c r="SYE290" s="192"/>
      <c r="SYF290" s="192"/>
      <c r="SYG290" s="192"/>
      <c r="SYH290" s="192"/>
      <c r="SYI290" s="192"/>
      <c r="SYJ290" s="192"/>
      <c r="SYK290" s="192"/>
      <c r="SYL290" s="192"/>
      <c r="SYM290" s="192"/>
      <c r="SYN290" s="192"/>
      <c r="SYO290" s="192"/>
      <c r="SYP290" s="192"/>
      <c r="SYQ290" s="192"/>
      <c r="SYR290" s="192"/>
      <c r="SYS290" s="192"/>
      <c r="SYT290" s="192"/>
      <c r="SYU290" s="192"/>
      <c r="SYV290" s="192"/>
      <c r="SYW290" s="192"/>
      <c r="SYX290" s="192"/>
      <c r="SYY290" s="192"/>
      <c r="SYZ290" s="192"/>
      <c r="SZA290" s="192"/>
      <c r="SZB290" s="192"/>
      <c r="SZC290" s="192"/>
      <c r="SZD290" s="192"/>
      <c r="SZE290" s="192"/>
      <c r="SZF290" s="192"/>
      <c r="SZG290" s="192"/>
      <c r="SZH290" s="192"/>
      <c r="SZI290" s="192"/>
      <c r="SZJ290" s="192"/>
      <c r="SZK290" s="192"/>
      <c r="SZL290" s="192"/>
      <c r="SZM290" s="192"/>
      <c r="SZN290" s="192"/>
      <c r="SZO290" s="192"/>
      <c r="SZP290" s="192"/>
      <c r="SZQ290" s="192"/>
      <c r="SZR290" s="192"/>
      <c r="SZS290" s="192"/>
      <c r="SZT290" s="192"/>
      <c r="SZU290" s="192"/>
      <c r="SZV290" s="192"/>
      <c r="SZW290" s="192"/>
      <c r="SZX290" s="192"/>
      <c r="SZY290" s="192"/>
      <c r="SZZ290" s="192"/>
      <c r="TAA290" s="192"/>
      <c r="TAB290" s="192"/>
      <c r="TAC290" s="192"/>
      <c r="TAD290" s="192"/>
      <c r="TAE290" s="192"/>
      <c r="TAF290" s="192"/>
      <c r="TAG290" s="192"/>
      <c r="TAH290" s="192"/>
      <c r="TAI290" s="192"/>
      <c r="TAJ290" s="192"/>
      <c r="TAK290" s="192"/>
      <c r="TAL290" s="192"/>
      <c r="TAM290" s="192"/>
      <c r="TAN290" s="192"/>
      <c r="TAO290" s="192"/>
      <c r="TAP290" s="192"/>
      <c r="TAQ290" s="192"/>
      <c r="TAR290" s="192"/>
      <c r="TAS290" s="192"/>
      <c r="TAT290" s="192"/>
      <c r="TAU290" s="192"/>
      <c r="TAV290" s="192"/>
      <c r="TAW290" s="192"/>
      <c r="TAX290" s="192"/>
      <c r="TAY290" s="192"/>
      <c r="TAZ290" s="192"/>
      <c r="TBA290" s="192"/>
      <c r="TBB290" s="192"/>
      <c r="TBC290" s="192"/>
      <c r="TBD290" s="192"/>
      <c r="TBE290" s="192"/>
      <c r="TBF290" s="192"/>
      <c r="TBG290" s="192"/>
      <c r="TBH290" s="192"/>
      <c r="TBI290" s="192"/>
      <c r="TBJ290" s="192"/>
      <c r="TBK290" s="192"/>
      <c r="TBL290" s="192"/>
      <c r="TBM290" s="192"/>
      <c r="TBN290" s="192"/>
      <c r="TBO290" s="192"/>
      <c r="TBP290" s="192"/>
      <c r="TBQ290" s="192"/>
      <c r="TBR290" s="192"/>
      <c r="TBS290" s="192"/>
      <c r="TBT290" s="192"/>
      <c r="TBU290" s="192"/>
      <c r="TBV290" s="192"/>
      <c r="TBW290" s="192"/>
      <c r="TBX290" s="192"/>
      <c r="TBY290" s="192"/>
      <c r="TBZ290" s="192"/>
      <c r="TCA290" s="192"/>
      <c r="TCB290" s="192"/>
      <c r="TCC290" s="192"/>
      <c r="TCD290" s="192"/>
      <c r="TCE290" s="192"/>
      <c r="TCF290" s="192"/>
      <c r="TCG290" s="192"/>
      <c r="TCH290" s="192"/>
      <c r="TCI290" s="192"/>
      <c r="TCJ290" s="192"/>
      <c r="TCK290" s="192"/>
      <c r="TCL290" s="192"/>
      <c r="TCM290" s="192"/>
      <c r="TCN290" s="192"/>
      <c r="TCO290" s="192"/>
      <c r="TCP290" s="192"/>
      <c r="TCQ290" s="192"/>
      <c r="TCR290" s="192"/>
      <c r="TCS290" s="192"/>
      <c r="TCT290" s="192"/>
      <c r="TCU290" s="192"/>
      <c r="TCV290" s="192"/>
      <c r="TCW290" s="192"/>
      <c r="TCX290" s="192"/>
      <c r="TCY290" s="192"/>
      <c r="TCZ290" s="192"/>
      <c r="TDA290" s="192"/>
      <c r="TDB290" s="192"/>
      <c r="TDC290" s="192"/>
      <c r="TDD290" s="192"/>
      <c r="TDE290" s="192"/>
      <c r="TDF290" s="192"/>
      <c r="TDG290" s="192"/>
      <c r="TDH290" s="192"/>
      <c r="TDI290" s="192"/>
      <c r="TDJ290" s="192"/>
      <c r="TDK290" s="192"/>
      <c r="TDL290" s="192"/>
      <c r="TDM290" s="192"/>
      <c r="TDN290" s="192"/>
      <c r="TDO290" s="192"/>
      <c r="TDP290" s="192"/>
      <c r="TDQ290" s="192"/>
      <c r="TDR290" s="192"/>
      <c r="TDS290" s="192"/>
      <c r="TDT290" s="192"/>
      <c r="TDU290" s="192"/>
      <c r="TDV290" s="192"/>
      <c r="TDW290" s="192"/>
      <c r="TDX290" s="192"/>
      <c r="TDY290" s="192"/>
      <c r="TDZ290" s="192"/>
      <c r="TEA290" s="192"/>
      <c r="TEB290" s="192"/>
      <c r="TEC290" s="192"/>
      <c r="TED290" s="192"/>
      <c r="TEE290" s="192"/>
      <c r="TEF290" s="192"/>
      <c r="TEG290" s="192"/>
      <c r="TEH290" s="192"/>
      <c r="TEI290" s="192"/>
      <c r="TEJ290" s="192"/>
      <c r="TEK290" s="192"/>
      <c r="TEL290" s="192"/>
      <c r="TEM290" s="192"/>
      <c r="TEN290" s="192"/>
      <c r="TEO290" s="192"/>
      <c r="TEP290" s="192"/>
      <c r="TEQ290" s="192"/>
      <c r="TER290" s="192"/>
      <c r="TES290" s="192"/>
      <c r="TET290" s="192"/>
      <c r="TEU290" s="192"/>
      <c r="TEV290" s="192"/>
      <c r="TEW290" s="192"/>
      <c r="TEX290" s="192"/>
      <c r="TEY290" s="192"/>
      <c r="TEZ290" s="192"/>
      <c r="TFA290" s="192"/>
      <c r="TFB290" s="192"/>
      <c r="TFC290" s="192"/>
      <c r="TFD290" s="192"/>
      <c r="TFE290" s="192"/>
      <c r="TFF290" s="192"/>
      <c r="TFG290" s="192"/>
      <c r="TFH290" s="192"/>
      <c r="TFI290" s="192"/>
      <c r="TFJ290" s="192"/>
      <c r="TFK290" s="192"/>
      <c r="TFL290" s="192"/>
      <c r="TFM290" s="192"/>
      <c r="TFN290" s="192"/>
      <c r="TFO290" s="192"/>
      <c r="TFP290" s="192"/>
      <c r="TFQ290" s="192"/>
      <c r="TFR290" s="192"/>
      <c r="TFS290" s="192"/>
      <c r="TFT290" s="192"/>
      <c r="TFU290" s="192"/>
      <c r="TFV290" s="192"/>
      <c r="TFW290" s="192"/>
      <c r="TFX290" s="192"/>
      <c r="TFY290" s="192"/>
      <c r="TFZ290" s="192"/>
      <c r="TGA290" s="192"/>
      <c r="TGB290" s="192"/>
      <c r="TGC290" s="192"/>
      <c r="TGD290" s="192"/>
      <c r="TGE290" s="192"/>
      <c r="TGF290" s="192"/>
      <c r="TGG290" s="192"/>
      <c r="TGH290" s="192"/>
      <c r="TGI290" s="192"/>
      <c r="TGJ290" s="192"/>
      <c r="TGK290" s="192"/>
      <c r="TGL290" s="192"/>
      <c r="TGM290" s="192"/>
      <c r="TGN290" s="192"/>
      <c r="TGO290" s="192"/>
      <c r="TGP290" s="192"/>
      <c r="TGQ290" s="192"/>
      <c r="TGR290" s="192"/>
      <c r="TGS290" s="192"/>
      <c r="TGT290" s="192"/>
      <c r="TGU290" s="192"/>
      <c r="TGV290" s="192"/>
      <c r="TGW290" s="192"/>
      <c r="TGX290" s="192"/>
      <c r="TGY290" s="192"/>
      <c r="TGZ290" s="192"/>
      <c r="THA290" s="192"/>
      <c r="THB290" s="192"/>
      <c r="THC290" s="192"/>
      <c r="THD290" s="192"/>
      <c r="THE290" s="192"/>
      <c r="THF290" s="192"/>
      <c r="THG290" s="192"/>
      <c r="THH290" s="192"/>
      <c r="THI290" s="192"/>
      <c r="THJ290" s="192"/>
      <c r="THK290" s="192"/>
      <c r="THL290" s="192"/>
      <c r="THM290" s="192"/>
      <c r="THN290" s="192"/>
      <c r="THO290" s="192"/>
      <c r="THP290" s="192"/>
      <c r="THQ290" s="192"/>
      <c r="THR290" s="192"/>
      <c r="THS290" s="192"/>
      <c r="THT290" s="192"/>
      <c r="THU290" s="192"/>
      <c r="THV290" s="192"/>
      <c r="THW290" s="192"/>
      <c r="THX290" s="192"/>
      <c r="THY290" s="192"/>
      <c r="THZ290" s="192"/>
      <c r="TIA290" s="192"/>
      <c r="TIB290" s="192"/>
      <c r="TIC290" s="192"/>
      <c r="TID290" s="192"/>
      <c r="TIE290" s="192"/>
      <c r="TIF290" s="192"/>
      <c r="TIG290" s="192"/>
      <c r="TIH290" s="192"/>
      <c r="TII290" s="192"/>
      <c r="TIJ290" s="192"/>
      <c r="TIK290" s="192"/>
      <c r="TIL290" s="192"/>
      <c r="TIM290" s="192"/>
      <c r="TIN290" s="192"/>
      <c r="TIO290" s="192"/>
      <c r="TIP290" s="192"/>
      <c r="TIQ290" s="192"/>
      <c r="TIR290" s="192"/>
      <c r="TIS290" s="192"/>
      <c r="TIT290" s="192"/>
      <c r="TIU290" s="192"/>
      <c r="TIV290" s="192"/>
      <c r="TIW290" s="192"/>
      <c r="TIX290" s="192"/>
      <c r="TIY290" s="192"/>
      <c r="TIZ290" s="192"/>
      <c r="TJA290" s="192"/>
      <c r="TJB290" s="192"/>
      <c r="TJC290" s="192"/>
      <c r="TJD290" s="192"/>
      <c r="TJE290" s="192"/>
      <c r="TJF290" s="192"/>
      <c r="TJG290" s="192"/>
      <c r="TJH290" s="192"/>
      <c r="TJI290" s="192"/>
      <c r="TJJ290" s="192"/>
      <c r="TJK290" s="192"/>
      <c r="TJL290" s="192"/>
      <c r="TJM290" s="192"/>
      <c r="TJN290" s="192"/>
      <c r="TJO290" s="192"/>
      <c r="TJP290" s="192"/>
      <c r="TJQ290" s="192"/>
      <c r="TJR290" s="192"/>
      <c r="TJS290" s="192"/>
      <c r="TJT290" s="192"/>
      <c r="TJU290" s="192"/>
      <c r="TJV290" s="192"/>
      <c r="TJW290" s="192"/>
      <c r="TJX290" s="192"/>
      <c r="TJY290" s="192"/>
      <c r="TJZ290" s="192"/>
      <c r="TKA290" s="192"/>
      <c r="TKB290" s="192"/>
      <c r="TKC290" s="192"/>
      <c r="TKD290" s="192"/>
      <c r="TKE290" s="192"/>
      <c r="TKF290" s="192"/>
      <c r="TKG290" s="192"/>
      <c r="TKH290" s="192"/>
      <c r="TKI290" s="192"/>
      <c r="TKJ290" s="192"/>
      <c r="TKK290" s="192"/>
      <c r="TKL290" s="192"/>
      <c r="TKM290" s="192"/>
      <c r="TKN290" s="192"/>
      <c r="TKO290" s="192"/>
      <c r="TKP290" s="192"/>
      <c r="TKQ290" s="192"/>
      <c r="TKR290" s="192"/>
      <c r="TKS290" s="192"/>
      <c r="TKT290" s="192"/>
      <c r="TKU290" s="192"/>
      <c r="TKV290" s="192"/>
      <c r="TKW290" s="192"/>
      <c r="TKX290" s="192"/>
      <c r="TKY290" s="192"/>
      <c r="TKZ290" s="192"/>
      <c r="TLA290" s="192"/>
      <c r="TLB290" s="192"/>
      <c r="TLC290" s="192"/>
      <c r="TLD290" s="192"/>
      <c r="TLE290" s="192"/>
      <c r="TLF290" s="192"/>
      <c r="TLG290" s="192"/>
      <c r="TLH290" s="192"/>
      <c r="TLI290" s="192"/>
      <c r="TLJ290" s="192"/>
      <c r="TLK290" s="192"/>
      <c r="TLL290" s="192"/>
      <c r="TLM290" s="192"/>
      <c r="TLN290" s="192"/>
      <c r="TLO290" s="192"/>
      <c r="TLP290" s="192"/>
      <c r="TLQ290" s="192"/>
      <c r="TLR290" s="192"/>
      <c r="TLS290" s="192"/>
      <c r="TLT290" s="192"/>
      <c r="TLU290" s="192"/>
      <c r="TLV290" s="192"/>
      <c r="TLW290" s="192"/>
      <c r="TLX290" s="192"/>
      <c r="TLY290" s="192"/>
      <c r="TLZ290" s="192"/>
      <c r="TMA290" s="192"/>
      <c r="TMB290" s="192"/>
      <c r="TMC290" s="192"/>
      <c r="TMD290" s="192"/>
      <c r="TME290" s="192"/>
      <c r="TMF290" s="192"/>
      <c r="TMG290" s="192"/>
      <c r="TMH290" s="192"/>
      <c r="TMI290" s="192"/>
      <c r="TMJ290" s="192"/>
      <c r="TMK290" s="192"/>
      <c r="TML290" s="192"/>
      <c r="TMM290" s="192"/>
      <c r="TMN290" s="192"/>
      <c r="TMO290" s="192"/>
      <c r="TMP290" s="192"/>
      <c r="TMQ290" s="192"/>
      <c r="TMR290" s="192"/>
      <c r="TMS290" s="192"/>
      <c r="TMT290" s="192"/>
      <c r="TMU290" s="192"/>
      <c r="TMV290" s="192"/>
      <c r="TMW290" s="192"/>
      <c r="TMX290" s="192"/>
      <c r="TMY290" s="192"/>
      <c r="TMZ290" s="192"/>
      <c r="TNA290" s="192"/>
      <c r="TNB290" s="192"/>
      <c r="TNC290" s="192"/>
      <c r="TND290" s="192"/>
      <c r="TNE290" s="192"/>
      <c r="TNF290" s="192"/>
      <c r="TNG290" s="192"/>
      <c r="TNH290" s="192"/>
      <c r="TNI290" s="192"/>
      <c r="TNJ290" s="192"/>
      <c r="TNK290" s="192"/>
      <c r="TNL290" s="192"/>
      <c r="TNM290" s="192"/>
      <c r="TNN290" s="192"/>
      <c r="TNO290" s="192"/>
      <c r="TNP290" s="192"/>
      <c r="TNQ290" s="192"/>
      <c r="TNR290" s="192"/>
      <c r="TNS290" s="192"/>
      <c r="TNT290" s="192"/>
      <c r="TNU290" s="192"/>
      <c r="TNV290" s="192"/>
      <c r="TNW290" s="192"/>
      <c r="TNX290" s="192"/>
      <c r="TNY290" s="192"/>
      <c r="TNZ290" s="192"/>
      <c r="TOA290" s="192"/>
      <c r="TOB290" s="192"/>
      <c r="TOC290" s="192"/>
      <c r="TOD290" s="192"/>
      <c r="TOE290" s="192"/>
      <c r="TOF290" s="192"/>
      <c r="TOG290" s="192"/>
      <c r="TOH290" s="192"/>
      <c r="TOI290" s="192"/>
      <c r="TOJ290" s="192"/>
      <c r="TOK290" s="192"/>
      <c r="TOL290" s="192"/>
      <c r="TOM290" s="192"/>
      <c r="TON290" s="192"/>
      <c r="TOO290" s="192"/>
      <c r="TOP290" s="192"/>
      <c r="TOQ290" s="192"/>
      <c r="TOR290" s="192"/>
      <c r="TOS290" s="192"/>
      <c r="TOT290" s="192"/>
      <c r="TOU290" s="192"/>
      <c r="TOV290" s="192"/>
      <c r="TOW290" s="192"/>
      <c r="TOX290" s="192"/>
      <c r="TOY290" s="192"/>
      <c r="TOZ290" s="192"/>
      <c r="TPA290" s="192"/>
      <c r="TPB290" s="192"/>
      <c r="TPC290" s="192"/>
      <c r="TPD290" s="192"/>
      <c r="TPE290" s="192"/>
      <c r="TPF290" s="192"/>
      <c r="TPG290" s="192"/>
      <c r="TPH290" s="192"/>
      <c r="TPI290" s="192"/>
      <c r="TPJ290" s="192"/>
      <c r="TPK290" s="192"/>
      <c r="TPL290" s="192"/>
      <c r="TPM290" s="192"/>
      <c r="TPN290" s="192"/>
      <c r="TPO290" s="192"/>
      <c r="TPP290" s="192"/>
      <c r="TPQ290" s="192"/>
      <c r="TPR290" s="192"/>
      <c r="TPS290" s="192"/>
      <c r="TPT290" s="192"/>
      <c r="TPU290" s="192"/>
      <c r="TPV290" s="192"/>
      <c r="TPW290" s="192"/>
      <c r="TPX290" s="192"/>
      <c r="TPY290" s="192"/>
      <c r="TPZ290" s="192"/>
      <c r="TQA290" s="192"/>
      <c r="TQB290" s="192"/>
      <c r="TQC290" s="192"/>
      <c r="TQD290" s="192"/>
      <c r="TQE290" s="192"/>
      <c r="TQF290" s="192"/>
      <c r="TQG290" s="192"/>
      <c r="TQH290" s="192"/>
      <c r="TQI290" s="192"/>
      <c r="TQJ290" s="192"/>
      <c r="TQK290" s="192"/>
      <c r="TQL290" s="192"/>
      <c r="TQM290" s="192"/>
      <c r="TQN290" s="192"/>
      <c r="TQO290" s="192"/>
      <c r="TQP290" s="192"/>
      <c r="TQQ290" s="192"/>
      <c r="TQR290" s="192"/>
      <c r="TQS290" s="192"/>
      <c r="TQT290" s="192"/>
      <c r="TQU290" s="192"/>
      <c r="TQV290" s="192"/>
      <c r="TQW290" s="192"/>
      <c r="TQX290" s="192"/>
      <c r="TQY290" s="192"/>
      <c r="TQZ290" s="192"/>
      <c r="TRA290" s="192"/>
      <c r="TRB290" s="192"/>
      <c r="TRC290" s="192"/>
      <c r="TRD290" s="192"/>
      <c r="TRE290" s="192"/>
      <c r="TRF290" s="192"/>
      <c r="TRG290" s="192"/>
      <c r="TRH290" s="192"/>
      <c r="TRI290" s="192"/>
      <c r="TRJ290" s="192"/>
      <c r="TRK290" s="192"/>
      <c r="TRL290" s="192"/>
      <c r="TRM290" s="192"/>
      <c r="TRN290" s="192"/>
      <c r="TRO290" s="192"/>
      <c r="TRP290" s="192"/>
      <c r="TRQ290" s="192"/>
      <c r="TRR290" s="192"/>
      <c r="TRS290" s="192"/>
      <c r="TRT290" s="192"/>
      <c r="TRU290" s="192"/>
      <c r="TRV290" s="192"/>
      <c r="TRW290" s="192"/>
      <c r="TRX290" s="192"/>
      <c r="TRY290" s="192"/>
      <c r="TRZ290" s="192"/>
      <c r="TSA290" s="192"/>
      <c r="TSB290" s="192"/>
      <c r="TSC290" s="192"/>
      <c r="TSD290" s="192"/>
      <c r="TSE290" s="192"/>
      <c r="TSF290" s="192"/>
      <c r="TSG290" s="192"/>
      <c r="TSH290" s="192"/>
      <c r="TSI290" s="192"/>
      <c r="TSJ290" s="192"/>
      <c r="TSK290" s="192"/>
      <c r="TSL290" s="192"/>
      <c r="TSM290" s="192"/>
      <c r="TSN290" s="192"/>
      <c r="TSO290" s="192"/>
      <c r="TSP290" s="192"/>
      <c r="TSQ290" s="192"/>
      <c r="TSR290" s="192"/>
      <c r="TSS290" s="192"/>
      <c r="TST290" s="192"/>
      <c r="TSU290" s="192"/>
      <c r="TSV290" s="192"/>
      <c r="TSW290" s="192"/>
      <c r="TSX290" s="192"/>
      <c r="TSY290" s="192"/>
      <c r="TSZ290" s="192"/>
      <c r="TTA290" s="192"/>
      <c r="TTB290" s="192"/>
      <c r="TTC290" s="192"/>
      <c r="TTD290" s="192"/>
      <c r="TTE290" s="192"/>
      <c r="TTF290" s="192"/>
      <c r="TTG290" s="192"/>
      <c r="TTH290" s="192"/>
      <c r="TTI290" s="192"/>
      <c r="TTJ290" s="192"/>
      <c r="TTK290" s="192"/>
      <c r="TTL290" s="192"/>
      <c r="TTM290" s="192"/>
      <c r="TTN290" s="192"/>
      <c r="TTO290" s="192"/>
      <c r="TTP290" s="192"/>
      <c r="TTQ290" s="192"/>
      <c r="TTR290" s="192"/>
      <c r="TTS290" s="192"/>
      <c r="TTT290" s="192"/>
      <c r="TTU290" s="192"/>
      <c r="TTV290" s="192"/>
      <c r="TTW290" s="192"/>
      <c r="TTX290" s="192"/>
      <c r="TTY290" s="192"/>
      <c r="TTZ290" s="192"/>
      <c r="TUA290" s="192"/>
      <c r="TUB290" s="192"/>
      <c r="TUC290" s="192"/>
      <c r="TUD290" s="192"/>
      <c r="TUE290" s="192"/>
      <c r="TUF290" s="192"/>
      <c r="TUG290" s="192"/>
      <c r="TUH290" s="192"/>
      <c r="TUI290" s="192"/>
      <c r="TUJ290" s="192"/>
      <c r="TUK290" s="192"/>
      <c r="TUL290" s="192"/>
      <c r="TUM290" s="192"/>
      <c r="TUN290" s="192"/>
      <c r="TUO290" s="192"/>
      <c r="TUP290" s="192"/>
      <c r="TUQ290" s="192"/>
      <c r="TUR290" s="192"/>
      <c r="TUS290" s="192"/>
      <c r="TUT290" s="192"/>
      <c r="TUU290" s="192"/>
      <c r="TUV290" s="192"/>
      <c r="TUW290" s="192"/>
      <c r="TUX290" s="192"/>
      <c r="TUY290" s="192"/>
      <c r="TUZ290" s="192"/>
      <c r="TVA290" s="192"/>
      <c r="TVB290" s="192"/>
      <c r="TVC290" s="192"/>
      <c r="TVD290" s="192"/>
      <c r="TVE290" s="192"/>
      <c r="TVF290" s="192"/>
      <c r="TVG290" s="192"/>
      <c r="TVH290" s="192"/>
      <c r="TVI290" s="192"/>
      <c r="TVJ290" s="192"/>
      <c r="TVK290" s="192"/>
      <c r="TVL290" s="192"/>
      <c r="TVM290" s="192"/>
      <c r="TVN290" s="192"/>
      <c r="TVO290" s="192"/>
      <c r="TVP290" s="192"/>
      <c r="TVQ290" s="192"/>
      <c r="TVR290" s="192"/>
      <c r="TVS290" s="192"/>
      <c r="TVT290" s="192"/>
      <c r="TVU290" s="192"/>
      <c r="TVV290" s="192"/>
      <c r="TVW290" s="192"/>
      <c r="TVX290" s="192"/>
      <c r="TVY290" s="192"/>
      <c r="TVZ290" s="192"/>
      <c r="TWA290" s="192"/>
      <c r="TWB290" s="192"/>
      <c r="TWC290" s="192"/>
      <c r="TWD290" s="192"/>
      <c r="TWE290" s="192"/>
      <c r="TWF290" s="192"/>
      <c r="TWG290" s="192"/>
      <c r="TWH290" s="192"/>
      <c r="TWI290" s="192"/>
      <c r="TWJ290" s="192"/>
      <c r="TWK290" s="192"/>
      <c r="TWL290" s="192"/>
      <c r="TWM290" s="192"/>
      <c r="TWN290" s="192"/>
      <c r="TWO290" s="192"/>
      <c r="TWP290" s="192"/>
      <c r="TWQ290" s="192"/>
      <c r="TWR290" s="192"/>
      <c r="TWS290" s="192"/>
      <c r="TWT290" s="192"/>
      <c r="TWU290" s="192"/>
      <c r="TWV290" s="192"/>
      <c r="TWW290" s="192"/>
      <c r="TWX290" s="192"/>
      <c r="TWY290" s="192"/>
      <c r="TWZ290" s="192"/>
      <c r="TXA290" s="192"/>
      <c r="TXB290" s="192"/>
      <c r="TXC290" s="192"/>
      <c r="TXD290" s="192"/>
      <c r="TXE290" s="192"/>
      <c r="TXF290" s="192"/>
      <c r="TXG290" s="192"/>
      <c r="TXH290" s="192"/>
      <c r="TXI290" s="192"/>
      <c r="TXJ290" s="192"/>
      <c r="TXK290" s="192"/>
      <c r="TXL290" s="192"/>
      <c r="TXM290" s="192"/>
      <c r="TXN290" s="192"/>
      <c r="TXO290" s="192"/>
      <c r="TXP290" s="192"/>
      <c r="TXQ290" s="192"/>
      <c r="TXR290" s="192"/>
      <c r="TXS290" s="192"/>
      <c r="TXT290" s="192"/>
      <c r="TXU290" s="192"/>
      <c r="TXV290" s="192"/>
      <c r="TXW290" s="192"/>
      <c r="TXX290" s="192"/>
      <c r="TXY290" s="192"/>
      <c r="TXZ290" s="192"/>
      <c r="TYA290" s="192"/>
      <c r="TYB290" s="192"/>
      <c r="TYC290" s="192"/>
      <c r="TYD290" s="192"/>
      <c r="TYE290" s="192"/>
      <c r="TYF290" s="192"/>
      <c r="TYG290" s="192"/>
      <c r="TYH290" s="192"/>
      <c r="TYI290" s="192"/>
      <c r="TYJ290" s="192"/>
      <c r="TYK290" s="192"/>
      <c r="TYL290" s="192"/>
      <c r="TYM290" s="192"/>
      <c r="TYN290" s="192"/>
      <c r="TYO290" s="192"/>
      <c r="TYP290" s="192"/>
      <c r="TYQ290" s="192"/>
      <c r="TYR290" s="192"/>
      <c r="TYS290" s="192"/>
      <c r="TYT290" s="192"/>
      <c r="TYU290" s="192"/>
      <c r="TYV290" s="192"/>
      <c r="TYW290" s="192"/>
      <c r="TYX290" s="192"/>
      <c r="TYY290" s="192"/>
      <c r="TYZ290" s="192"/>
      <c r="TZA290" s="192"/>
      <c r="TZB290" s="192"/>
      <c r="TZC290" s="192"/>
      <c r="TZD290" s="192"/>
      <c r="TZE290" s="192"/>
      <c r="TZF290" s="192"/>
      <c r="TZG290" s="192"/>
      <c r="TZH290" s="192"/>
      <c r="TZI290" s="192"/>
      <c r="TZJ290" s="192"/>
      <c r="TZK290" s="192"/>
      <c r="TZL290" s="192"/>
      <c r="TZM290" s="192"/>
      <c r="TZN290" s="192"/>
      <c r="TZO290" s="192"/>
      <c r="TZP290" s="192"/>
      <c r="TZQ290" s="192"/>
      <c r="TZR290" s="192"/>
      <c r="TZS290" s="192"/>
      <c r="TZT290" s="192"/>
      <c r="TZU290" s="192"/>
      <c r="TZV290" s="192"/>
      <c r="TZW290" s="192"/>
      <c r="TZX290" s="192"/>
      <c r="TZY290" s="192"/>
      <c r="TZZ290" s="192"/>
      <c r="UAA290" s="192"/>
      <c r="UAB290" s="192"/>
      <c r="UAC290" s="192"/>
      <c r="UAD290" s="192"/>
      <c r="UAE290" s="192"/>
      <c r="UAF290" s="192"/>
      <c r="UAG290" s="192"/>
      <c r="UAH290" s="192"/>
      <c r="UAI290" s="192"/>
      <c r="UAJ290" s="192"/>
      <c r="UAK290" s="192"/>
      <c r="UAL290" s="192"/>
      <c r="UAM290" s="192"/>
      <c r="UAN290" s="192"/>
      <c r="UAO290" s="192"/>
      <c r="UAP290" s="192"/>
      <c r="UAQ290" s="192"/>
      <c r="UAR290" s="192"/>
      <c r="UAS290" s="192"/>
      <c r="UAT290" s="192"/>
      <c r="UAU290" s="192"/>
      <c r="UAV290" s="192"/>
      <c r="UAW290" s="192"/>
      <c r="UAX290" s="192"/>
      <c r="UAY290" s="192"/>
      <c r="UAZ290" s="192"/>
      <c r="UBA290" s="192"/>
      <c r="UBB290" s="192"/>
      <c r="UBC290" s="192"/>
      <c r="UBD290" s="192"/>
      <c r="UBE290" s="192"/>
      <c r="UBF290" s="192"/>
      <c r="UBG290" s="192"/>
      <c r="UBH290" s="192"/>
      <c r="UBI290" s="192"/>
      <c r="UBJ290" s="192"/>
      <c r="UBK290" s="192"/>
      <c r="UBL290" s="192"/>
      <c r="UBM290" s="192"/>
      <c r="UBN290" s="192"/>
      <c r="UBO290" s="192"/>
      <c r="UBP290" s="192"/>
      <c r="UBQ290" s="192"/>
      <c r="UBR290" s="192"/>
      <c r="UBS290" s="192"/>
      <c r="UBT290" s="192"/>
      <c r="UBU290" s="192"/>
      <c r="UBV290" s="192"/>
      <c r="UBW290" s="192"/>
      <c r="UBX290" s="192"/>
      <c r="UBY290" s="192"/>
      <c r="UBZ290" s="192"/>
      <c r="UCA290" s="192"/>
      <c r="UCB290" s="192"/>
      <c r="UCC290" s="192"/>
      <c r="UCD290" s="192"/>
      <c r="UCE290" s="192"/>
      <c r="UCF290" s="192"/>
      <c r="UCG290" s="192"/>
      <c r="UCH290" s="192"/>
      <c r="UCI290" s="192"/>
      <c r="UCJ290" s="192"/>
      <c r="UCK290" s="192"/>
      <c r="UCL290" s="192"/>
      <c r="UCM290" s="192"/>
      <c r="UCN290" s="192"/>
      <c r="UCO290" s="192"/>
      <c r="UCP290" s="192"/>
      <c r="UCQ290" s="192"/>
      <c r="UCR290" s="192"/>
      <c r="UCS290" s="192"/>
      <c r="UCT290" s="192"/>
      <c r="UCU290" s="192"/>
      <c r="UCV290" s="192"/>
      <c r="UCW290" s="192"/>
      <c r="UCX290" s="192"/>
      <c r="UCY290" s="192"/>
      <c r="UCZ290" s="192"/>
      <c r="UDA290" s="192"/>
      <c r="UDB290" s="192"/>
      <c r="UDC290" s="192"/>
      <c r="UDD290" s="192"/>
      <c r="UDE290" s="192"/>
      <c r="UDF290" s="192"/>
      <c r="UDG290" s="192"/>
      <c r="UDH290" s="192"/>
      <c r="UDI290" s="192"/>
      <c r="UDJ290" s="192"/>
      <c r="UDK290" s="192"/>
      <c r="UDL290" s="192"/>
      <c r="UDM290" s="192"/>
      <c r="UDN290" s="192"/>
      <c r="UDO290" s="192"/>
      <c r="UDP290" s="192"/>
      <c r="UDQ290" s="192"/>
      <c r="UDR290" s="192"/>
      <c r="UDS290" s="192"/>
      <c r="UDT290" s="192"/>
      <c r="UDU290" s="192"/>
      <c r="UDV290" s="192"/>
      <c r="UDW290" s="192"/>
      <c r="UDX290" s="192"/>
      <c r="UDY290" s="192"/>
      <c r="UDZ290" s="192"/>
      <c r="UEA290" s="192"/>
      <c r="UEB290" s="192"/>
      <c r="UEC290" s="192"/>
      <c r="UED290" s="192"/>
      <c r="UEE290" s="192"/>
      <c r="UEF290" s="192"/>
      <c r="UEG290" s="192"/>
      <c r="UEH290" s="192"/>
      <c r="UEI290" s="192"/>
      <c r="UEJ290" s="192"/>
      <c r="UEK290" s="192"/>
      <c r="UEL290" s="192"/>
      <c r="UEM290" s="192"/>
      <c r="UEN290" s="192"/>
      <c r="UEO290" s="192"/>
      <c r="UEP290" s="192"/>
      <c r="UEQ290" s="192"/>
      <c r="UER290" s="192"/>
      <c r="UES290" s="192"/>
      <c r="UET290" s="192"/>
      <c r="UEU290" s="192"/>
      <c r="UEV290" s="192"/>
      <c r="UEW290" s="192"/>
      <c r="UEX290" s="192"/>
      <c r="UEY290" s="192"/>
      <c r="UEZ290" s="192"/>
      <c r="UFA290" s="192"/>
      <c r="UFB290" s="192"/>
      <c r="UFC290" s="192"/>
      <c r="UFD290" s="192"/>
      <c r="UFE290" s="192"/>
      <c r="UFF290" s="192"/>
      <c r="UFG290" s="192"/>
      <c r="UFH290" s="192"/>
      <c r="UFI290" s="192"/>
      <c r="UFJ290" s="192"/>
      <c r="UFK290" s="192"/>
      <c r="UFL290" s="192"/>
      <c r="UFM290" s="192"/>
      <c r="UFN290" s="192"/>
      <c r="UFO290" s="192"/>
      <c r="UFP290" s="192"/>
      <c r="UFQ290" s="192"/>
      <c r="UFR290" s="192"/>
      <c r="UFS290" s="192"/>
      <c r="UFT290" s="192"/>
      <c r="UFU290" s="192"/>
      <c r="UFV290" s="192"/>
      <c r="UFW290" s="192"/>
      <c r="UFX290" s="192"/>
      <c r="UFY290" s="192"/>
      <c r="UFZ290" s="192"/>
      <c r="UGA290" s="192"/>
      <c r="UGB290" s="192"/>
      <c r="UGC290" s="192"/>
      <c r="UGD290" s="192"/>
      <c r="UGE290" s="192"/>
      <c r="UGF290" s="192"/>
      <c r="UGG290" s="192"/>
      <c r="UGH290" s="192"/>
      <c r="UGI290" s="192"/>
      <c r="UGJ290" s="192"/>
      <c r="UGK290" s="192"/>
      <c r="UGL290" s="192"/>
      <c r="UGM290" s="192"/>
      <c r="UGN290" s="192"/>
      <c r="UGO290" s="192"/>
      <c r="UGP290" s="192"/>
      <c r="UGQ290" s="192"/>
      <c r="UGR290" s="192"/>
      <c r="UGS290" s="192"/>
      <c r="UGT290" s="192"/>
      <c r="UGU290" s="192"/>
      <c r="UGV290" s="192"/>
      <c r="UGW290" s="192"/>
      <c r="UGX290" s="192"/>
      <c r="UGY290" s="192"/>
      <c r="UGZ290" s="192"/>
      <c r="UHA290" s="192"/>
      <c r="UHB290" s="192"/>
      <c r="UHC290" s="192"/>
      <c r="UHD290" s="192"/>
      <c r="UHE290" s="192"/>
      <c r="UHF290" s="192"/>
      <c r="UHG290" s="192"/>
      <c r="UHH290" s="192"/>
      <c r="UHI290" s="192"/>
      <c r="UHJ290" s="192"/>
      <c r="UHK290" s="192"/>
      <c r="UHL290" s="192"/>
      <c r="UHM290" s="192"/>
      <c r="UHN290" s="192"/>
      <c r="UHO290" s="192"/>
      <c r="UHP290" s="192"/>
      <c r="UHQ290" s="192"/>
      <c r="UHR290" s="192"/>
      <c r="UHS290" s="192"/>
      <c r="UHT290" s="192"/>
      <c r="UHU290" s="192"/>
      <c r="UHV290" s="192"/>
      <c r="UHW290" s="192"/>
      <c r="UHX290" s="192"/>
      <c r="UHY290" s="192"/>
      <c r="UHZ290" s="192"/>
      <c r="UIA290" s="192"/>
      <c r="UIB290" s="192"/>
      <c r="UIC290" s="192"/>
      <c r="UID290" s="192"/>
      <c r="UIE290" s="192"/>
      <c r="UIF290" s="192"/>
      <c r="UIG290" s="192"/>
      <c r="UIH290" s="192"/>
      <c r="UII290" s="192"/>
      <c r="UIJ290" s="192"/>
      <c r="UIK290" s="192"/>
      <c r="UIL290" s="192"/>
      <c r="UIM290" s="192"/>
      <c r="UIN290" s="192"/>
      <c r="UIO290" s="192"/>
      <c r="UIP290" s="192"/>
      <c r="UIQ290" s="192"/>
      <c r="UIR290" s="192"/>
      <c r="UIS290" s="192"/>
      <c r="UIT290" s="192"/>
      <c r="UIU290" s="192"/>
      <c r="UIV290" s="192"/>
      <c r="UIW290" s="192"/>
      <c r="UIX290" s="192"/>
      <c r="UIY290" s="192"/>
      <c r="UIZ290" s="192"/>
      <c r="UJA290" s="192"/>
      <c r="UJB290" s="192"/>
      <c r="UJC290" s="192"/>
      <c r="UJD290" s="192"/>
      <c r="UJE290" s="192"/>
      <c r="UJF290" s="192"/>
      <c r="UJG290" s="192"/>
      <c r="UJH290" s="192"/>
      <c r="UJI290" s="192"/>
      <c r="UJJ290" s="192"/>
      <c r="UJK290" s="192"/>
      <c r="UJL290" s="192"/>
      <c r="UJM290" s="192"/>
      <c r="UJN290" s="192"/>
      <c r="UJO290" s="192"/>
      <c r="UJP290" s="192"/>
      <c r="UJQ290" s="192"/>
      <c r="UJR290" s="192"/>
      <c r="UJS290" s="192"/>
      <c r="UJT290" s="192"/>
      <c r="UJU290" s="192"/>
      <c r="UJV290" s="192"/>
      <c r="UJW290" s="192"/>
      <c r="UJX290" s="192"/>
      <c r="UJY290" s="192"/>
      <c r="UJZ290" s="192"/>
      <c r="UKA290" s="192"/>
      <c r="UKB290" s="192"/>
      <c r="UKC290" s="192"/>
      <c r="UKD290" s="192"/>
      <c r="UKE290" s="192"/>
      <c r="UKF290" s="192"/>
      <c r="UKG290" s="192"/>
      <c r="UKH290" s="192"/>
      <c r="UKI290" s="192"/>
      <c r="UKJ290" s="192"/>
      <c r="UKK290" s="192"/>
      <c r="UKL290" s="192"/>
      <c r="UKM290" s="192"/>
      <c r="UKN290" s="192"/>
      <c r="UKO290" s="192"/>
      <c r="UKP290" s="192"/>
      <c r="UKQ290" s="192"/>
      <c r="UKR290" s="192"/>
      <c r="UKS290" s="192"/>
      <c r="UKT290" s="192"/>
      <c r="UKU290" s="192"/>
      <c r="UKV290" s="192"/>
      <c r="UKW290" s="192"/>
      <c r="UKX290" s="192"/>
      <c r="UKY290" s="192"/>
      <c r="UKZ290" s="192"/>
      <c r="ULA290" s="192"/>
      <c r="ULB290" s="192"/>
      <c r="ULC290" s="192"/>
      <c r="ULD290" s="192"/>
      <c r="ULE290" s="192"/>
      <c r="ULF290" s="192"/>
      <c r="ULG290" s="192"/>
      <c r="ULH290" s="192"/>
      <c r="ULI290" s="192"/>
      <c r="ULJ290" s="192"/>
      <c r="ULK290" s="192"/>
      <c r="ULL290" s="192"/>
      <c r="ULM290" s="192"/>
      <c r="ULN290" s="192"/>
      <c r="ULO290" s="192"/>
      <c r="ULP290" s="192"/>
      <c r="ULQ290" s="192"/>
      <c r="ULR290" s="192"/>
      <c r="ULS290" s="192"/>
      <c r="ULT290" s="192"/>
      <c r="ULU290" s="192"/>
      <c r="ULV290" s="192"/>
      <c r="ULW290" s="192"/>
      <c r="ULX290" s="192"/>
      <c r="ULY290" s="192"/>
      <c r="ULZ290" s="192"/>
      <c r="UMA290" s="192"/>
      <c r="UMB290" s="192"/>
      <c r="UMC290" s="192"/>
      <c r="UMD290" s="192"/>
      <c r="UME290" s="192"/>
      <c r="UMF290" s="192"/>
      <c r="UMG290" s="192"/>
      <c r="UMH290" s="192"/>
      <c r="UMI290" s="192"/>
      <c r="UMJ290" s="192"/>
      <c r="UMK290" s="192"/>
      <c r="UML290" s="192"/>
      <c r="UMM290" s="192"/>
      <c r="UMN290" s="192"/>
      <c r="UMO290" s="192"/>
      <c r="UMP290" s="192"/>
      <c r="UMQ290" s="192"/>
      <c r="UMR290" s="192"/>
      <c r="UMS290" s="192"/>
      <c r="UMT290" s="192"/>
      <c r="UMU290" s="192"/>
      <c r="UMV290" s="192"/>
      <c r="UMW290" s="192"/>
      <c r="UMX290" s="192"/>
      <c r="UMY290" s="192"/>
      <c r="UMZ290" s="192"/>
      <c r="UNA290" s="192"/>
      <c r="UNB290" s="192"/>
      <c r="UNC290" s="192"/>
      <c r="UND290" s="192"/>
      <c r="UNE290" s="192"/>
      <c r="UNF290" s="192"/>
      <c r="UNG290" s="192"/>
      <c r="UNH290" s="192"/>
      <c r="UNI290" s="192"/>
      <c r="UNJ290" s="192"/>
      <c r="UNK290" s="192"/>
      <c r="UNL290" s="192"/>
      <c r="UNM290" s="192"/>
      <c r="UNN290" s="192"/>
      <c r="UNO290" s="192"/>
      <c r="UNP290" s="192"/>
      <c r="UNQ290" s="192"/>
      <c r="UNR290" s="192"/>
      <c r="UNS290" s="192"/>
      <c r="UNT290" s="192"/>
      <c r="UNU290" s="192"/>
      <c r="UNV290" s="192"/>
      <c r="UNW290" s="192"/>
      <c r="UNX290" s="192"/>
      <c r="UNY290" s="192"/>
      <c r="UNZ290" s="192"/>
      <c r="UOA290" s="192"/>
      <c r="UOB290" s="192"/>
      <c r="UOC290" s="192"/>
      <c r="UOD290" s="192"/>
      <c r="UOE290" s="192"/>
      <c r="UOF290" s="192"/>
      <c r="UOG290" s="192"/>
      <c r="UOH290" s="192"/>
      <c r="UOI290" s="192"/>
      <c r="UOJ290" s="192"/>
      <c r="UOK290" s="192"/>
      <c r="UOL290" s="192"/>
      <c r="UOM290" s="192"/>
      <c r="UON290" s="192"/>
      <c r="UOO290" s="192"/>
      <c r="UOP290" s="192"/>
      <c r="UOQ290" s="192"/>
      <c r="UOR290" s="192"/>
      <c r="UOS290" s="192"/>
      <c r="UOT290" s="192"/>
      <c r="UOU290" s="192"/>
      <c r="UOV290" s="192"/>
      <c r="UOW290" s="192"/>
      <c r="UOX290" s="192"/>
      <c r="UOY290" s="192"/>
      <c r="UOZ290" s="192"/>
      <c r="UPA290" s="192"/>
      <c r="UPB290" s="192"/>
      <c r="UPC290" s="192"/>
      <c r="UPD290" s="192"/>
      <c r="UPE290" s="192"/>
      <c r="UPF290" s="192"/>
      <c r="UPG290" s="192"/>
      <c r="UPH290" s="192"/>
      <c r="UPI290" s="192"/>
      <c r="UPJ290" s="192"/>
      <c r="UPK290" s="192"/>
      <c r="UPL290" s="192"/>
      <c r="UPM290" s="192"/>
      <c r="UPN290" s="192"/>
      <c r="UPO290" s="192"/>
      <c r="UPP290" s="192"/>
      <c r="UPQ290" s="192"/>
      <c r="UPR290" s="192"/>
      <c r="UPS290" s="192"/>
      <c r="UPT290" s="192"/>
      <c r="UPU290" s="192"/>
      <c r="UPV290" s="192"/>
      <c r="UPW290" s="192"/>
      <c r="UPX290" s="192"/>
      <c r="UPY290" s="192"/>
      <c r="UPZ290" s="192"/>
      <c r="UQA290" s="192"/>
      <c r="UQB290" s="192"/>
      <c r="UQC290" s="192"/>
      <c r="UQD290" s="192"/>
      <c r="UQE290" s="192"/>
      <c r="UQF290" s="192"/>
      <c r="UQG290" s="192"/>
      <c r="UQH290" s="192"/>
      <c r="UQI290" s="192"/>
      <c r="UQJ290" s="192"/>
      <c r="UQK290" s="192"/>
      <c r="UQL290" s="192"/>
      <c r="UQM290" s="192"/>
      <c r="UQN290" s="192"/>
      <c r="UQO290" s="192"/>
      <c r="UQP290" s="192"/>
      <c r="UQQ290" s="192"/>
      <c r="UQR290" s="192"/>
      <c r="UQS290" s="192"/>
      <c r="UQT290" s="192"/>
      <c r="UQU290" s="192"/>
      <c r="UQV290" s="192"/>
      <c r="UQW290" s="192"/>
      <c r="UQX290" s="192"/>
      <c r="UQY290" s="192"/>
      <c r="UQZ290" s="192"/>
      <c r="URA290" s="192"/>
      <c r="URB290" s="192"/>
      <c r="URC290" s="192"/>
      <c r="URD290" s="192"/>
      <c r="URE290" s="192"/>
      <c r="URF290" s="192"/>
      <c r="URG290" s="192"/>
      <c r="URH290" s="192"/>
      <c r="URI290" s="192"/>
      <c r="URJ290" s="192"/>
      <c r="URK290" s="192"/>
      <c r="URL290" s="192"/>
      <c r="URM290" s="192"/>
      <c r="URN290" s="192"/>
      <c r="URO290" s="192"/>
      <c r="URP290" s="192"/>
      <c r="URQ290" s="192"/>
      <c r="URR290" s="192"/>
      <c r="URS290" s="192"/>
      <c r="URT290" s="192"/>
      <c r="URU290" s="192"/>
      <c r="URV290" s="192"/>
      <c r="URW290" s="192"/>
      <c r="URX290" s="192"/>
      <c r="URY290" s="192"/>
      <c r="URZ290" s="192"/>
      <c r="USA290" s="192"/>
      <c r="USB290" s="192"/>
      <c r="USC290" s="192"/>
      <c r="USD290" s="192"/>
      <c r="USE290" s="192"/>
      <c r="USF290" s="192"/>
      <c r="USG290" s="192"/>
      <c r="USH290" s="192"/>
      <c r="USI290" s="192"/>
      <c r="USJ290" s="192"/>
      <c r="USK290" s="192"/>
      <c r="USL290" s="192"/>
      <c r="USM290" s="192"/>
      <c r="USN290" s="192"/>
      <c r="USO290" s="192"/>
      <c r="USP290" s="192"/>
      <c r="USQ290" s="192"/>
      <c r="USR290" s="192"/>
      <c r="USS290" s="192"/>
      <c r="UST290" s="192"/>
      <c r="USU290" s="192"/>
      <c r="USV290" s="192"/>
      <c r="USW290" s="192"/>
      <c r="USX290" s="192"/>
      <c r="USY290" s="192"/>
      <c r="USZ290" s="192"/>
      <c r="UTA290" s="192"/>
      <c r="UTB290" s="192"/>
      <c r="UTC290" s="192"/>
      <c r="UTD290" s="192"/>
      <c r="UTE290" s="192"/>
      <c r="UTF290" s="192"/>
      <c r="UTG290" s="192"/>
      <c r="UTH290" s="192"/>
      <c r="UTI290" s="192"/>
      <c r="UTJ290" s="192"/>
      <c r="UTK290" s="192"/>
      <c r="UTL290" s="192"/>
      <c r="UTM290" s="192"/>
      <c r="UTN290" s="192"/>
      <c r="UTO290" s="192"/>
      <c r="UTP290" s="192"/>
      <c r="UTQ290" s="192"/>
      <c r="UTR290" s="192"/>
      <c r="UTS290" s="192"/>
      <c r="UTT290" s="192"/>
      <c r="UTU290" s="192"/>
      <c r="UTV290" s="192"/>
      <c r="UTW290" s="192"/>
      <c r="UTX290" s="192"/>
      <c r="UTY290" s="192"/>
      <c r="UTZ290" s="192"/>
      <c r="UUA290" s="192"/>
      <c r="UUB290" s="192"/>
      <c r="UUC290" s="192"/>
      <c r="UUD290" s="192"/>
      <c r="UUE290" s="192"/>
      <c r="UUF290" s="192"/>
      <c r="UUG290" s="192"/>
      <c r="UUH290" s="192"/>
      <c r="UUI290" s="192"/>
      <c r="UUJ290" s="192"/>
      <c r="UUK290" s="192"/>
      <c r="UUL290" s="192"/>
      <c r="UUM290" s="192"/>
      <c r="UUN290" s="192"/>
      <c r="UUO290" s="192"/>
      <c r="UUP290" s="192"/>
      <c r="UUQ290" s="192"/>
      <c r="UUR290" s="192"/>
      <c r="UUS290" s="192"/>
      <c r="UUT290" s="192"/>
      <c r="UUU290" s="192"/>
      <c r="UUV290" s="192"/>
      <c r="UUW290" s="192"/>
      <c r="UUX290" s="192"/>
      <c r="UUY290" s="192"/>
      <c r="UUZ290" s="192"/>
      <c r="UVA290" s="192"/>
      <c r="UVB290" s="192"/>
      <c r="UVC290" s="192"/>
      <c r="UVD290" s="192"/>
      <c r="UVE290" s="192"/>
      <c r="UVF290" s="192"/>
      <c r="UVG290" s="192"/>
      <c r="UVH290" s="192"/>
      <c r="UVI290" s="192"/>
      <c r="UVJ290" s="192"/>
      <c r="UVK290" s="192"/>
      <c r="UVL290" s="192"/>
      <c r="UVM290" s="192"/>
      <c r="UVN290" s="192"/>
      <c r="UVO290" s="192"/>
      <c r="UVP290" s="192"/>
      <c r="UVQ290" s="192"/>
      <c r="UVR290" s="192"/>
      <c r="UVS290" s="192"/>
      <c r="UVT290" s="192"/>
      <c r="UVU290" s="192"/>
      <c r="UVV290" s="192"/>
      <c r="UVW290" s="192"/>
      <c r="UVX290" s="192"/>
      <c r="UVY290" s="192"/>
      <c r="UVZ290" s="192"/>
      <c r="UWA290" s="192"/>
      <c r="UWB290" s="192"/>
      <c r="UWC290" s="192"/>
      <c r="UWD290" s="192"/>
      <c r="UWE290" s="192"/>
      <c r="UWF290" s="192"/>
      <c r="UWG290" s="192"/>
      <c r="UWH290" s="192"/>
      <c r="UWI290" s="192"/>
      <c r="UWJ290" s="192"/>
      <c r="UWK290" s="192"/>
      <c r="UWL290" s="192"/>
      <c r="UWM290" s="192"/>
      <c r="UWN290" s="192"/>
      <c r="UWO290" s="192"/>
      <c r="UWP290" s="192"/>
      <c r="UWQ290" s="192"/>
      <c r="UWR290" s="192"/>
      <c r="UWS290" s="192"/>
      <c r="UWT290" s="192"/>
      <c r="UWU290" s="192"/>
      <c r="UWV290" s="192"/>
      <c r="UWW290" s="192"/>
      <c r="UWX290" s="192"/>
      <c r="UWY290" s="192"/>
      <c r="UWZ290" s="192"/>
      <c r="UXA290" s="192"/>
      <c r="UXB290" s="192"/>
      <c r="UXC290" s="192"/>
      <c r="UXD290" s="192"/>
      <c r="UXE290" s="192"/>
      <c r="UXF290" s="192"/>
      <c r="UXG290" s="192"/>
      <c r="UXH290" s="192"/>
      <c r="UXI290" s="192"/>
      <c r="UXJ290" s="192"/>
      <c r="UXK290" s="192"/>
      <c r="UXL290" s="192"/>
      <c r="UXM290" s="192"/>
      <c r="UXN290" s="192"/>
      <c r="UXO290" s="192"/>
      <c r="UXP290" s="192"/>
      <c r="UXQ290" s="192"/>
      <c r="UXR290" s="192"/>
      <c r="UXS290" s="192"/>
      <c r="UXT290" s="192"/>
      <c r="UXU290" s="192"/>
      <c r="UXV290" s="192"/>
      <c r="UXW290" s="192"/>
      <c r="UXX290" s="192"/>
      <c r="UXY290" s="192"/>
      <c r="UXZ290" s="192"/>
      <c r="UYA290" s="192"/>
      <c r="UYB290" s="192"/>
      <c r="UYC290" s="192"/>
      <c r="UYD290" s="192"/>
      <c r="UYE290" s="192"/>
      <c r="UYF290" s="192"/>
      <c r="UYG290" s="192"/>
      <c r="UYH290" s="192"/>
      <c r="UYI290" s="192"/>
      <c r="UYJ290" s="192"/>
      <c r="UYK290" s="192"/>
      <c r="UYL290" s="192"/>
      <c r="UYM290" s="192"/>
      <c r="UYN290" s="192"/>
      <c r="UYO290" s="192"/>
      <c r="UYP290" s="192"/>
      <c r="UYQ290" s="192"/>
      <c r="UYR290" s="192"/>
      <c r="UYS290" s="192"/>
      <c r="UYT290" s="192"/>
      <c r="UYU290" s="192"/>
      <c r="UYV290" s="192"/>
      <c r="UYW290" s="192"/>
      <c r="UYX290" s="192"/>
      <c r="UYY290" s="192"/>
      <c r="UYZ290" s="192"/>
      <c r="UZA290" s="192"/>
      <c r="UZB290" s="192"/>
      <c r="UZC290" s="192"/>
      <c r="UZD290" s="192"/>
      <c r="UZE290" s="192"/>
      <c r="UZF290" s="192"/>
      <c r="UZG290" s="192"/>
      <c r="UZH290" s="192"/>
      <c r="UZI290" s="192"/>
      <c r="UZJ290" s="192"/>
      <c r="UZK290" s="192"/>
      <c r="UZL290" s="192"/>
      <c r="UZM290" s="192"/>
      <c r="UZN290" s="192"/>
      <c r="UZO290" s="192"/>
      <c r="UZP290" s="192"/>
      <c r="UZQ290" s="192"/>
      <c r="UZR290" s="192"/>
      <c r="UZS290" s="192"/>
      <c r="UZT290" s="192"/>
      <c r="UZU290" s="192"/>
      <c r="UZV290" s="192"/>
      <c r="UZW290" s="192"/>
      <c r="UZX290" s="192"/>
      <c r="UZY290" s="192"/>
      <c r="UZZ290" s="192"/>
      <c r="VAA290" s="192"/>
      <c r="VAB290" s="192"/>
      <c r="VAC290" s="192"/>
      <c r="VAD290" s="192"/>
      <c r="VAE290" s="192"/>
      <c r="VAF290" s="192"/>
      <c r="VAG290" s="192"/>
      <c r="VAH290" s="192"/>
      <c r="VAI290" s="192"/>
      <c r="VAJ290" s="192"/>
      <c r="VAK290" s="192"/>
      <c r="VAL290" s="192"/>
      <c r="VAM290" s="192"/>
      <c r="VAN290" s="192"/>
      <c r="VAO290" s="192"/>
      <c r="VAP290" s="192"/>
      <c r="VAQ290" s="192"/>
      <c r="VAR290" s="192"/>
      <c r="VAS290" s="192"/>
      <c r="VAT290" s="192"/>
      <c r="VAU290" s="192"/>
      <c r="VAV290" s="192"/>
      <c r="VAW290" s="192"/>
      <c r="VAX290" s="192"/>
      <c r="VAY290" s="192"/>
      <c r="VAZ290" s="192"/>
      <c r="VBA290" s="192"/>
      <c r="VBB290" s="192"/>
      <c r="VBC290" s="192"/>
      <c r="VBD290" s="192"/>
      <c r="VBE290" s="192"/>
      <c r="VBF290" s="192"/>
      <c r="VBG290" s="192"/>
      <c r="VBH290" s="192"/>
      <c r="VBI290" s="192"/>
      <c r="VBJ290" s="192"/>
      <c r="VBK290" s="192"/>
      <c r="VBL290" s="192"/>
      <c r="VBM290" s="192"/>
      <c r="VBN290" s="192"/>
      <c r="VBO290" s="192"/>
      <c r="VBP290" s="192"/>
      <c r="VBQ290" s="192"/>
      <c r="VBR290" s="192"/>
      <c r="VBS290" s="192"/>
      <c r="VBT290" s="192"/>
      <c r="VBU290" s="192"/>
      <c r="VBV290" s="192"/>
      <c r="VBW290" s="192"/>
      <c r="VBX290" s="192"/>
      <c r="VBY290" s="192"/>
      <c r="VBZ290" s="192"/>
      <c r="VCA290" s="192"/>
      <c r="VCB290" s="192"/>
      <c r="VCC290" s="192"/>
      <c r="VCD290" s="192"/>
      <c r="VCE290" s="192"/>
      <c r="VCF290" s="192"/>
      <c r="VCG290" s="192"/>
      <c r="VCH290" s="192"/>
      <c r="VCI290" s="192"/>
      <c r="VCJ290" s="192"/>
      <c r="VCK290" s="192"/>
      <c r="VCL290" s="192"/>
      <c r="VCM290" s="192"/>
      <c r="VCN290" s="192"/>
      <c r="VCO290" s="192"/>
      <c r="VCP290" s="192"/>
      <c r="VCQ290" s="192"/>
      <c r="VCR290" s="192"/>
      <c r="VCS290" s="192"/>
      <c r="VCT290" s="192"/>
      <c r="VCU290" s="192"/>
      <c r="VCV290" s="192"/>
      <c r="VCW290" s="192"/>
      <c r="VCX290" s="192"/>
      <c r="VCY290" s="192"/>
      <c r="VCZ290" s="192"/>
      <c r="VDA290" s="192"/>
      <c r="VDB290" s="192"/>
      <c r="VDC290" s="192"/>
      <c r="VDD290" s="192"/>
      <c r="VDE290" s="192"/>
      <c r="VDF290" s="192"/>
      <c r="VDG290" s="192"/>
      <c r="VDH290" s="192"/>
      <c r="VDI290" s="192"/>
      <c r="VDJ290" s="192"/>
      <c r="VDK290" s="192"/>
      <c r="VDL290" s="192"/>
      <c r="VDM290" s="192"/>
      <c r="VDN290" s="192"/>
      <c r="VDO290" s="192"/>
      <c r="VDP290" s="192"/>
      <c r="VDQ290" s="192"/>
      <c r="VDR290" s="192"/>
      <c r="VDS290" s="192"/>
      <c r="VDT290" s="192"/>
      <c r="VDU290" s="192"/>
      <c r="VDV290" s="192"/>
      <c r="VDW290" s="192"/>
      <c r="VDX290" s="192"/>
      <c r="VDY290" s="192"/>
      <c r="VDZ290" s="192"/>
      <c r="VEA290" s="192"/>
      <c r="VEB290" s="192"/>
      <c r="VEC290" s="192"/>
      <c r="VED290" s="192"/>
      <c r="VEE290" s="192"/>
      <c r="VEF290" s="192"/>
      <c r="VEG290" s="192"/>
      <c r="VEH290" s="192"/>
      <c r="VEI290" s="192"/>
      <c r="VEJ290" s="192"/>
      <c r="VEK290" s="192"/>
      <c r="VEL290" s="192"/>
      <c r="VEM290" s="192"/>
      <c r="VEN290" s="192"/>
      <c r="VEO290" s="192"/>
      <c r="VEP290" s="192"/>
      <c r="VEQ290" s="192"/>
      <c r="VER290" s="192"/>
      <c r="VES290" s="192"/>
      <c r="VET290" s="192"/>
      <c r="VEU290" s="192"/>
      <c r="VEV290" s="192"/>
      <c r="VEW290" s="192"/>
      <c r="VEX290" s="192"/>
      <c r="VEY290" s="192"/>
      <c r="VEZ290" s="192"/>
      <c r="VFA290" s="192"/>
      <c r="VFB290" s="192"/>
      <c r="VFC290" s="192"/>
      <c r="VFD290" s="192"/>
      <c r="VFE290" s="192"/>
      <c r="VFF290" s="192"/>
      <c r="VFG290" s="192"/>
      <c r="VFH290" s="192"/>
      <c r="VFI290" s="192"/>
      <c r="VFJ290" s="192"/>
      <c r="VFK290" s="192"/>
      <c r="VFL290" s="192"/>
      <c r="VFM290" s="192"/>
      <c r="VFN290" s="192"/>
      <c r="VFO290" s="192"/>
      <c r="VFP290" s="192"/>
      <c r="VFQ290" s="192"/>
      <c r="VFR290" s="192"/>
      <c r="VFS290" s="192"/>
      <c r="VFT290" s="192"/>
      <c r="VFU290" s="192"/>
      <c r="VFV290" s="192"/>
      <c r="VFW290" s="192"/>
      <c r="VFX290" s="192"/>
      <c r="VFY290" s="192"/>
      <c r="VFZ290" s="192"/>
      <c r="VGA290" s="192"/>
      <c r="VGB290" s="192"/>
      <c r="VGC290" s="192"/>
      <c r="VGD290" s="192"/>
      <c r="VGE290" s="192"/>
      <c r="VGF290" s="192"/>
      <c r="VGG290" s="192"/>
      <c r="VGH290" s="192"/>
      <c r="VGI290" s="192"/>
      <c r="VGJ290" s="192"/>
      <c r="VGK290" s="192"/>
      <c r="VGL290" s="192"/>
      <c r="VGM290" s="192"/>
      <c r="VGN290" s="192"/>
      <c r="VGO290" s="192"/>
      <c r="VGP290" s="192"/>
      <c r="VGQ290" s="192"/>
      <c r="VGR290" s="192"/>
      <c r="VGS290" s="192"/>
      <c r="VGT290" s="192"/>
      <c r="VGU290" s="192"/>
      <c r="VGV290" s="192"/>
      <c r="VGW290" s="192"/>
      <c r="VGX290" s="192"/>
      <c r="VGY290" s="192"/>
      <c r="VGZ290" s="192"/>
      <c r="VHA290" s="192"/>
      <c r="VHB290" s="192"/>
      <c r="VHC290" s="192"/>
      <c r="VHD290" s="192"/>
      <c r="VHE290" s="192"/>
      <c r="VHF290" s="192"/>
      <c r="VHG290" s="192"/>
      <c r="VHH290" s="192"/>
      <c r="VHI290" s="192"/>
      <c r="VHJ290" s="192"/>
      <c r="VHK290" s="192"/>
      <c r="VHL290" s="192"/>
      <c r="VHM290" s="192"/>
      <c r="VHN290" s="192"/>
      <c r="VHO290" s="192"/>
      <c r="VHP290" s="192"/>
      <c r="VHQ290" s="192"/>
      <c r="VHR290" s="192"/>
      <c r="VHS290" s="192"/>
      <c r="VHT290" s="192"/>
      <c r="VHU290" s="192"/>
      <c r="VHV290" s="192"/>
      <c r="VHW290" s="192"/>
      <c r="VHX290" s="192"/>
      <c r="VHY290" s="192"/>
      <c r="VHZ290" s="192"/>
      <c r="VIA290" s="192"/>
      <c r="VIB290" s="192"/>
      <c r="VIC290" s="192"/>
      <c r="VID290" s="192"/>
      <c r="VIE290" s="192"/>
      <c r="VIF290" s="192"/>
      <c r="VIG290" s="192"/>
      <c r="VIH290" s="192"/>
      <c r="VII290" s="192"/>
      <c r="VIJ290" s="192"/>
      <c r="VIK290" s="192"/>
      <c r="VIL290" s="192"/>
      <c r="VIM290" s="192"/>
      <c r="VIN290" s="192"/>
      <c r="VIO290" s="192"/>
      <c r="VIP290" s="192"/>
      <c r="VIQ290" s="192"/>
      <c r="VIR290" s="192"/>
      <c r="VIS290" s="192"/>
      <c r="VIT290" s="192"/>
      <c r="VIU290" s="192"/>
      <c r="VIV290" s="192"/>
      <c r="VIW290" s="192"/>
      <c r="VIX290" s="192"/>
      <c r="VIY290" s="192"/>
      <c r="VIZ290" s="192"/>
      <c r="VJA290" s="192"/>
      <c r="VJB290" s="192"/>
      <c r="VJC290" s="192"/>
      <c r="VJD290" s="192"/>
      <c r="VJE290" s="192"/>
      <c r="VJF290" s="192"/>
      <c r="VJG290" s="192"/>
      <c r="VJH290" s="192"/>
      <c r="VJI290" s="192"/>
      <c r="VJJ290" s="192"/>
      <c r="VJK290" s="192"/>
      <c r="VJL290" s="192"/>
      <c r="VJM290" s="192"/>
      <c r="VJN290" s="192"/>
      <c r="VJO290" s="192"/>
      <c r="VJP290" s="192"/>
      <c r="VJQ290" s="192"/>
      <c r="VJR290" s="192"/>
      <c r="VJS290" s="192"/>
      <c r="VJT290" s="192"/>
      <c r="VJU290" s="192"/>
      <c r="VJV290" s="192"/>
      <c r="VJW290" s="192"/>
      <c r="VJX290" s="192"/>
      <c r="VJY290" s="192"/>
      <c r="VJZ290" s="192"/>
      <c r="VKA290" s="192"/>
      <c r="VKB290" s="192"/>
      <c r="VKC290" s="192"/>
      <c r="VKD290" s="192"/>
      <c r="VKE290" s="192"/>
      <c r="VKF290" s="192"/>
      <c r="VKG290" s="192"/>
      <c r="VKH290" s="192"/>
      <c r="VKI290" s="192"/>
      <c r="VKJ290" s="192"/>
      <c r="VKK290" s="192"/>
      <c r="VKL290" s="192"/>
      <c r="VKM290" s="192"/>
      <c r="VKN290" s="192"/>
      <c r="VKO290" s="192"/>
      <c r="VKP290" s="192"/>
      <c r="VKQ290" s="192"/>
      <c r="VKR290" s="192"/>
      <c r="VKS290" s="192"/>
      <c r="VKT290" s="192"/>
      <c r="VKU290" s="192"/>
      <c r="VKV290" s="192"/>
      <c r="VKW290" s="192"/>
      <c r="VKX290" s="192"/>
      <c r="VKY290" s="192"/>
      <c r="VKZ290" s="192"/>
      <c r="VLA290" s="192"/>
      <c r="VLB290" s="192"/>
      <c r="VLC290" s="192"/>
      <c r="VLD290" s="192"/>
      <c r="VLE290" s="192"/>
      <c r="VLF290" s="192"/>
      <c r="VLG290" s="192"/>
      <c r="VLH290" s="192"/>
      <c r="VLI290" s="192"/>
      <c r="VLJ290" s="192"/>
      <c r="VLK290" s="192"/>
      <c r="VLL290" s="192"/>
      <c r="VLM290" s="192"/>
      <c r="VLN290" s="192"/>
      <c r="VLO290" s="192"/>
      <c r="VLP290" s="192"/>
      <c r="VLQ290" s="192"/>
      <c r="VLR290" s="192"/>
      <c r="VLS290" s="192"/>
      <c r="VLT290" s="192"/>
      <c r="VLU290" s="192"/>
      <c r="VLV290" s="192"/>
      <c r="VLW290" s="192"/>
      <c r="VLX290" s="192"/>
      <c r="VLY290" s="192"/>
      <c r="VLZ290" s="192"/>
      <c r="VMA290" s="192"/>
      <c r="VMB290" s="192"/>
      <c r="VMC290" s="192"/>
      <c r="VMD290" s="192"/>
      <c r="VME290" s="192"/>
      <c r="VMF290" s="192"/>
      <c r="VMG290" s="192"/>
      <c r="VMH290" s="192"/>
      <c r="VMI290" s="192"/>
      <c r="VMJ290" s="192"/>
      <c r="VMK290" s="192"/>
      <c r="VML290" s="192"/>
      <c r="VMM290" s="192"/>
      <c r="VMN290" s="192"/>
      <c r="VMO290" s="192"/>
      <c r="VMP290" s="192"/>
      <c r="VMQ290" s="192"/>
      <c r="VMR290" s="192"/>
      <c r="VMS290" s="192"/>
      <c r="VMT290" s="192"/>
      <c r="VMU290" s="192"/>
      <c r="VMV290" s="192"/>
      <c r="VMW290" s="192"/>
      <c r="VMX290" s="192"/>
      <c r="VMY290" s="192"/>
      <c r="VMZ290" s="192"/>
      <c r="VNA290" s="192"/>
      <c r="VNB290" s="192"/>
      <c r="VNC290" s="192"/>
      <c r="VND290" s="192"/>
      <c r="VNE290" s="192"/>
      <c r="VNF290" s="192"/>
      <c r="VNG290" s="192"/>
      <c r="VNH290" s="192"/>
      <c r="VNI290" s="192"/>
      <c r="VNJ290" s="192"/>
      <c r="VNK290" s="192"/>
      <c r="VNL290" s="192"/>
      <c r="VNM290" s="192"/>
      <c r="VNN290" s="192"/>
      <c r="VNO290" s="192"/>
      <c r="VNP290" s="192"/>
      <c r="VNQ290" s="192"/>
      <c r="VNR290" s="192"/>
      <c r="VNS290" s="192"/>
      <c r="VNT290" s="192"/>
      <c r="VNU290" s="192"/>
      <c r="VNV290" s="192"/>
      <c r="VNW290" s="192"/>
      <c r="VNX290" s="192"/>
      <c r="VNY290" s="192"/>
      <c r="VNZ290" s="192"/>
      <c r="VOA290" s="192"/>
      <c r="VOB290" s="192"/>
      <c r="VOC290" s="192"/>
      <c r="VOD290" s="192"/>
      <c r="VOE290" s="192"/>
      <c r="VOF290" s="192"/>
      <c r="VOG290" s="192"/>
      <c r="VOH290" s="192"/>
      <c r="VOI290" s="192"/>
      <c r="VOJ290" s="192"/>
      <c r="VOK290" s="192"/>
      <c r="VOL290" s="192"/>
      <c r="VOM290" s="192"/>
      <c r="VON290" s="192"/>
      <c r="VOO290" s="192"/>
      <c r="VOP290" s="192"/>
      <c r="VOQ290" s="192"/>
      <c r="VOR290" s="192"/>
      <c r="VOS290" s="192"/>
      <c r="VOT290" s="192"/>
      <c r="VOU290" s="192"/>
      <c r="VOV290" s="192"/>
      <c r="VOW290" s="192"/>
      <c r="VOX290" s="192"/>
      <c r="VOY290" s="192"/>
      <c r="VOZ290" s="192"/>
      <c r="VPA290" s="192"/>
      <c r="VPB290" s="192"/>
      <c r="VPC290" s="192"/>
      <c r="VPD290" s="192"/>
      <c r="VPE290" s="192"/>
      <c r="VPF290" s="192"/>
      <c r="VPG290" s="192"/>
      <c r="VPH290" s="192"/>
      <c r="VPI290" s="192"/>
      <c r="VPJ290" s="192"/>
      <c r="VPK290" s="192"/>
      <c r="VPL290" s="192"/>
      <c r="VPM290" s="192"/>
      <c r="VPN290" s="192"/>
      <c r="VPO290" s="192"/>
      <c r="VPP290" s="192"/>
      <c r="VPQ290" s="192"/>
      <c r="VPR290" s="192"/>
      <c r="VPS290" s="192"/>
      <c r="VPT290" s="192"/>
      <c r="VPU290" s="192"/>
      <c r="VPV290" s="192"/>
      <c r="VPW290" s="192"/>
      <c r="VPX290" s="192"/>
      <c r="VPY290" s="192"/>
      <c r="VPZ290" s="192"/>
      <c r="VQA290" s="192"/>
      <c r="VQB290" s="192"/>
      <c r="VQC290" s="192"/>
      <c r="VQD290" s="192"/>
      <c r="VQE290" s="192"/>
      <c r="VQF290" s="192"/>
      <c r="VQG290" s="192"/>
      <c r="VQH290" s="192"/>
      <c r="VQI290" s="192"/>
      <c r="VQJ290" s="192"/>
      <c r="VQK290" s="192"/>
      <c r="VQL290" s="192"/>
      <c r="VQM290" s="192"/>
      <c r="VQN290" s="192"/>
      <c r="VQO290" s="192"/>
      <c r="VQP290" s="192"/>
      <c r="VQQ290" s="192"/>
      <c r="VQR290" s="192"/>
      <c r="VQS290" s="192"/>
      <c r="VQT290" s="192"/>
      <c r="VQU290" s="192"/>
      <c r="VQV290" s="192"/>
      <c r="VQW290" s="192"/>
      <c r="VQX290" s="192"/>
      <c r="VQY290" s="192"/>
      <c r="VQZ290" s="192"/>
      <c r="VRA290" s="192"/>
      <c r="VRB290" s="192"/>
      <c r="VRC290" s="192"/>
      <c r="VRD290" s="192"/>
      <c r="VRE290" s="192"/>
      <c r="VRF290" s="192"/>
      <c r="VRG290" s="192"/>
      <c r="VRH290" s="192"/>
      <c r="VRI290" s="192"/>
      <c r="VRJ290" s="192"/>
      <c r="VRK290" s="192"/>
      <c r="VRL290" s="192"/>
      <c r="VRM290" s="192"/>
      <c r="VRN290" s="192"/>
      <c r="VRO290" s="192"/>
      <c r="VRP290" s="192"/>
      <c r="VRQ290" s="192"/>
      <c r="VRR290" s="192"/>
      <c r="VRS290" s="192"/>
      <c r="VRT290" s="192"/>
      <c r="VRU290" s="192"/>
      <c r="VRV290" s="192"/>
      <c r="VRW290" s="192"/>
      <c r="VRX290" s="192"/>
      <c r="VRY290" s="192"/>
      <c r="VRZ290" s="192"/>
      <c r="VSA290" s="192"/>
      <c r="VSB290" s="192"/>
      <c r="VSC290" s="192"/>
      <c r="VSD290" s="192"/>
      <c r="VSE290" s="192"/>
      <c r="VSF290" s="192"/>
      <c r="VSG290" s="192"/>
      <c r="VSH290" s="192"/>
      <c r="VSI290" s="192"/>
      <c r="VSJ290" s="192"/>
      <c r="VSK290" s="192"/>
      <c r="VSL290" s="192"/>
      <c r="VSM290" s="192"/>
      <c r="VSN290" s="192"/>
      <c r="VSO290" s="192"/>
      <c r="VSP290" s="192"/>
      <c r="VSQ290" s="192"/>
      <c r="VSR290" s="192"/>
      <c r="VSS290" s="192"/>
      <c r="VST290" s="192"/>
      <c r="VSU290" s="192"/>
      <c r="VSV290" s="192"/>
      <c r="VSW290" s="192"/>
      <c r="VSX290" s="192"/>
      <c r="VSY290" s="192"/>
      <c r="VSZ290" s="192"/>
      <c r="VTA290" s="192"/>
      <c r="VTB290" s="192"/>
      <c r="VTC290" s="192"/>
      <c r="VTD290" s="192"/>
      <c r="VTE290" s="192"/>
      <c r="VTF290" s="192"/>
      <c r="VTG290" s="192"/>
      <c r="VTH290" s="192"/>
      <c r="VTI290" s="192"/>
      <c r="VTJ290" s="192"/>
      <c r="VTK290" s="192"/>
      <c r="VTL290" s="192"/>
      <c r="VTM290" s="192"/>
      <c r="VTN290" s="192"/>
      <c r="VTO290" s="192"/>
      <c r="VTP290" s="192"/>
      <c r="VTQ290" s="192"/>
      <c r="VTR290" s="192"/>
      <c r="VTS290" s="192"/>
      <c r="VTT290" s="192"/>
      <c r="VTU290" s="192"/>
      <c r="VTV290" s="192"/>
      <c r="VTW290" s="192"/>
      <c r="VTX290" s="192"/>
      <c r="VTY290" s="192"/>
      <c r="VTZ290" s="192"/>
      <c r="VUA290" s="192"/>
      <c r="VUB290" s="192"/>
      <c r="VUC290" s="192"/>
      <c r="VUD290" s="192"/>
      <c r="VUE290" s="192"/>
      <c r="VUF290" s="192"/>
      <c r="VUG290" s="192"/>
      <c r="VUH290" s="192"/>
      <c r="VUI290" s="192"/>
      <c r="VUJ290" s="192"/>
      <c r="VUK290" s="192"/>
      <c r="VUL290" s="192"/>
      <c r="VUM290" s="192"/>
      <c r="VUN290" s="192"/>
      <c r="VUO290" s="192"/>
      <c r="VUP290" s="192"/>
      <c r="VUQ290" s="192"/>
      <c r="VUR290" s="192"/>
      <c r="VUS290" s="192"/>
      <c r="VUT290" s="192"/>
      <c r="VUU290" s="192"/>
      <c r="VUV290" s="192"/>
      <c r="VUW290" s="192"/>
      <c r="VUX290" s="192"/>
      <c r="VUY290" s="192"/>
      <c r="VUZ290" s="192"/>
      <c r="VVA290" s="192"/>
      <c r="VVB290" s="192"/>
      <c r="VVC290" s="192"/>
      <c r="VVD290" s="192"/>
      <c r="VVE290" s="192"/>
      <c r="VVF290" s="192"/>
      <c r="VVG290" s="192"/>
      <c r="VVH290" s="192"/>
      <c r="VVI290" s="192"/>
      <c r="VVJ290" s="192"/>
      <c r="VVK290" s="192"/>
      <c r="VVL290" s="192"/>
      <c r="VVM290" s="192"/>
      <c r="VVN290" s="192"/>
      <c r="VVO290" s="192"/>
      <c r="VVP290" s="192"/>
      <c r="VVQ290" s="192"/>
      <c r="VVR290" s="192"/>
      <c r="VVS290" s="192"/>
      <c r="VVT290" s="192"/>
      <c r="VVU290" s="192"/>
      <c r="VVV290" s="192"/>
      <c r="VVW290" s="192"/>
      <c r="VVX290" s="192"/>
      <c r="VVY290" s="192"/>
      <c r="VVZ290" s="192"/>
      <c r="VWA290" s="192"/>
      <c r="VWB290" s="192"/>
      <c r="VWC290" s="192"/>
      <c r="VWD290" s="192"/>
      <c r="VWE290" s="192"/>
      <c r="VWF290" s="192"/>
      <c r="VWG290" s="192"/>
      <c r="VWH290" s="192"/>
      <c r="VWI290" s="192"/>
      <c r="VWJ290" s="192"/>
      <c r="VWK290" s="192"/>
      <c r="VWL290" s="192"/>
      <c r="VWM290" s="192"/>
      <c r="VWN290" s="192"/>
      <c r="VWO290" s="192"/>
      <c r="VWP290" s="192"/>
      <c r="VWQ290" s="192"/>
      <c r="VWR290" s="192"/>
      <c r="VWS290" s="192"/>
      <c r="VWT290" s="192"/>
      <c r="VWU290" s="192"/>
      <c r="VWV290" s="192"/>
      <c r="VWW290" s="192"/>
      <c r="VWX290" s="192"/>
      <c r="VWY290" s="192"/>
      <c r="VWZ290" s="192"/>
      <c r="VXA290" s="192"/>
      <c r="VXB290" s="192"/>
      <c r="VXC290" s="192"/>
      <c r="VXD290" s="192"/>
      <c r="VXE290" s="192"/>
      <c r="VXF290" s="192"/>
      <c r="VXG290" s="192"/>
      <c r="VXH290" s="192"/>
      <c r="VXI290" s="192"/>
      <c r="VXJ290" s="192"/>
      <c r="VXK290" s="192"/>
      <c r="VXL290" s="192"/>
      <c r="VXM290" s="192"/>
      <c r="VXN290" s="192"/>
      <c r="VXO290" s="192"/>
      <c r="VXP290" s="192"/>
      <c r="VXQ290" s="192"/>
      <c r="VXR290" s="192"/>
      <c r="VXS290" s="192"/>
      <c r="VXT290" s="192"/>
      <c r="VXU290" s="192"/>
      <c r="VXV290" s="192"/>
      <c r="VXW290" s="192"/>
      <c r="VXX290" s="192"/>
      <c r="VXY290" s="192"/>
      <c r="VXZ290" s="192"/>
      <c r="VYA290" s="192"/>
      <c r="VYB290" s="192"/>
      <c r="VYC290" s="192"/>
      <c r="VYD290" s="192"/>
      <c r="VYE290" s="192"/>
      <c r="VYF290" s="192"/>
      <c r="VYG290" s="192"/>
      <c r="VYH290" s="192"/>
      <c r="VYI290" s="192"/>
      <c r="VYJ290" s="192"/>
      <c r="VYK290" s="192"/>
      <c r="VYL290" s="192"/>
      <c r="VYM290" s="192"/>
      <c r="VYN290" s="192"/>
      <c r="VYO290" s="192"/>
      <c r="VYP290" s="192"/>
      <c r="VYQ290" s="192"/>
      <c r="VYR290" s="192"/>
      <c r="VYS290" s="192"/>
      <c r="VYT290" s="192"/>
      <c r="VYU290" s="192"/>
      <c r="VYV290" s="192"/>
      <c r="VYW290" s="192"/>
      <c r="VYX290" s="192"/>
      <c r="VYY290" s="192"/>
      <c r="VYZ290" s="192"/>
      <c r="VZA290" s="192"/>
      <c r="VZB290" s="192"/>
      <c r="VZC290" s="192"/>
      <c r="VZD290" s="192"/>
      <c r="VZE290" s="192"/>
      <c r="VZF290" s="192"/>
      <c r="VZG290" s="192"/>
      <c r="VZH290" s="192"/>
      <c r="VZI290" s="192"/>
      <c r="VZJ290" s="192"/>
      <c r="VZK290" s="192"/>
      <c r="VZL290" s="192"/>
      <c r="VZM290" s="192"/>
      <c r="VZN290" s="192"/>
      <c r="VZO290" s="192"/>
      <c r="VZP290" s="192"/>
      <c r="VZQ290" s="192"/>
      <c r="VZR290" s="192"/>
      <c r="VZS290" s="192"/>
      <c r="VZT290" s="192"/>
      <c r="VZU290" s="192"/>
      <c r="VZV290" s="192"/>
      <c r="VZW290" s="192"/>
      <c r="VZX290" s="192"/>
      <c r="VZY290" s="192"/>
      <c r="VZZ290" s="192"/>
      <c r="WAA290" s="192"/>
      <c r="WAB290" s="192"/>
      <c r="WAC290" s="192"/>
      <c r="WAD290" s="192"/>
      <c r="WAE290" s="192"/>
      <c r="WAF290" s="192"/>
      <c r="WAG290" s="192"/>
      <c r="WAH290" s="192"/>
      <c r="WAI290" s="192"/>
      <c r="WAJ290" s="192"/>
      <c r="WAK290" s="192"/>
      <c r="WAL290" s="192"/>
      <c r="WAM290" s="192"/>
      <c r="WAN290" s="192"/>
      <c r="WAO290" s="192"/>
      <c r="WAP290" s="192"/>
      <c r="WAQ290" s="192"/>
      <c r="WAR290" s="192"/>
      <c r="WAS290" s="192"/>
      <c r="WAT290" s="192"/>
      <c r="WAU290" s="192"/>
      <c r="WAV290" s="192"/>
      <c r="WAW290" s="192"/>
      <c r="WAX290" s="192"/>
      <c r="WAY290" s="192"/>
      <c r="WAZ290" s="192"/>
      <c r="WBA290" s="192"/>
      <c r="WBB290" s="192"/>
      <c r="WBC290" s="192"/>
      <c r="WBD290" s="192"/>
      <c r="WBE290" s="192"/>
      <c r="WBF290" s="192"/>
      <c r="WBG290" s="192"/>
      <c r="WBH290" s="192"/>
      <c r="WBI290" s="192"/>
      <c r="WBJ290" s="192"/>
      <c r="WBK290" s="192"/>
      <c r="WBL290" s="192"/>
      <c r="WBM290" s="192"/>
      <c r="WBN290" s="192"/>
      <c r="WBO290" s="192"/>
      <c r="WBP290" s="192"/>
      <c r="WBQ290" s="192"/>
      <c r="WBR290" s="192"/>
      <c r="WBS290" s="192"/>
      <c r="WBT290" s="192"/>
      <c r="WBU290" s="192"/>
      <c r="WBV290" s="192"/>
      <c r="WBW290" s="192"/>
      <c r="WBX290" s="192"/>
      <c r="WBY290" s="192"/>
      <c r="WBZ290" s="192"/>
      <c r="WCA290" s="192"/>
      <c r="WCB290" s="192"/>
      <c r="WCC290" s="192"/>
      <c r="WCD290" s="192"/>
      <c r="WCE290" s="192"/>
      <c r="WCF290" s="192"/>
      <c r="WCG290" s="192"/>
      <c r="WCH290" s="192"/>
      <c r="WCI290" s="192"/>
      <c r="WCJ290" s="192"/>
      <c r="WCK290" s="192"/>
      <c r="WCL290" s="192"/>
      <c r="WCM290" s="192"/>
      <c r="WCN290" s="192"/>
      <c r="WCO290" s="192"/>
      <c r="WCP290" s="192"/>
      <c r="WCQ290" s="192"/>
      <c r="WCR290" s="192"/>
      <c r="WCS290" s="192"/>
      <c r="WCT290" s="192"/>
      <c r="WCU290" s="192"/>
      <c r="WCV290" s="192"/>
      <c r="WCW290" s="192"/>
      <c r="WCX290" s="192"/>
      <c r="WCY290" s="192"/>
      <c r="WCZ290" s="192"/>
      <c r="WDA290" s="192"/>
      <c r="WDB290" s="192"/>
      <c r="WDC290" s="192"/>
      <c r="WDD290" s="192"/>
      <c r="WDE290" s="192"/>
      <c r="WDF290" s="192"/>
      <c r="WDG290" s="192"/>
      <c r="WDH290" s="192"/>
      <c r="WDI290" s="192"/>
      <c r="WDJ290" s="192"/>
      <c r="WDK290" s="192"/>
      <c r="WDL290" s="192"/>
      <c r="WDM290" s="192"/>
      <c r="WDN290" s="192"/>
      <c r="WDO290" s="192"/>
      <c r="WDP290" s="192"/>
      <c r="WDQ290" s="192"/>
      <c r="WDR290" s="192"/>
      <c r="WDS290" s="192"/>
      <c r="WDT290" s="192"/>
      <c r="WDU290" s="192"/>
      <c r="WDV290" s="192"/>
      <c r="WDW290" s="192"/>
      <c r="WDX290" s="192"/>
      <c r="WDY290" s="192"/>
      <c r="WDZ290" s="192"/>
      <c r="WEA290" s="192"/>
      <c r="WEB290" s="192"/>
      <c r="WEC290" s="192"/>
      <c r="WED290" s="192"/>
      <c r="WEE290" s="192"/>
      <c r="WEF290" s="192"/>
      <c r="WEG290" s="192"/>
      <c r="WEH290" s="192"/>
      <c r="WEI290" s="192"/>
      <c r="WEJ290" s="192"/>
      <c r="WEK290" s="192"/>
      <c r="WEL290" s="192"/>
      <c r="WEM290" s="192"/>
      <c r="WEN290" s="192"/>
      <c r="WEO290" s="192"/>
      <c r="WEP290" s="192"/>
      <c r="WEQ290" s="192"/>
      <c r="WER290" s="192"/>
      <c r="WES290" s="192"/>
      <c r="WET290" s="192"/>
      <c r="WEU290" s="192"/>
      <c r="WEV290" s="192"/>
      <c r="WEW290" s="192"/>
      <c r="WEX290" s="192"/>
      <c r="WEY290" s="192"/>
      <c r="WEZ290" s="192"/>
      <c r="WFA290" s="192"/>
      <c r="WFB290" s="192"/>
      <c r="WFC290" s="192"/>
      <c r="WFD290" s="192"/>
      <c r="WFE290" s="192"/>
      <c r="WFF290" s="192"/>
      <c r="WFG290" s="192"/>
      <c r="WFH290" s="192"/>
      <c r="WFI290" s="192"/>
      <c r="WFJ290" s="192"/>
      <c r="WFK290" s="192"/>
      <c r="WFL290" s="192"/>
      <c r="WFM290" s="192"/>
      <c r="WFN290" s="192"/>
      <c r="WFO290" s="192"/>
      <c r="WFP290" s="192"/>
      <c r="WFQ290" s="192"/>
      <c r="WFR290" s="192"/>
      <c r="WFS290" s="192"/>
      <c r="WFT290" s="192"/>
      <c r="WFU290" s="192"/>
      <c r="WFV290" s="192"/>
      <c r="WFW290" s="192"/>
      <c r="WFX290" s="192"/>
      <c r="WFY290" s="192"/>
      <c r="WFZ290" s="192"/>
      <c r="WGA290" s="192"/>
      <c r="WGB290" s="192"/>
      <c r="WGC290" s="192"/>
      <c r="WGD290" s="192"/>
      <c r="WGE290" s="192"/>
      <c r="WGF290" s="192"/>
      <c r="WGG290" s="192"/>
      <c r="WGH290" s="192"/>
      <c r="WGI290" s="192"/>
      <c r="WGJ290" s="192"/>
      <c r="WGK290" s="192"/>
      <c r="WGL290" s="192"/>
      <c r="WGM290" s="192"/>
      <c r="WGN290" s="192"/>
      <c r="WGO290" s="192"/>
      <c r="WGP290" s="192"/>
      <c r="WGQ290" s="192"/>
      <c r="WGR290" s="192"/>
      <c r="WGS290" s="192"/>
      <c r="WGT290" s="192"/>
      <c r="WGU290" s="192"/>
      <c r="WGV290" s="192"/>
      <c r="WGW290" s="192"/>
      <c r="WGX290" s="192"/>
      <c r="WGY290" s="192"/>
      <c r="WGZ290" s="192"/>
      <c r="WHA290" s="192"/>
      <c r="WHB290" s="192"/>
      <c r="WHC290" s="192"/>
      <c r="WHD290" s="192"/>
      <c r="WHE290" s="192"/>
      <c r="WHF290" s="192"/>
      <c r="WHG290" s="192"/>
      <c r="WHH290" s="192"/>
      <c r="WHI290" s="192"/>
      <c r="WHJ290" s="192"/>
      <c r="WHK290" s="192"/>
      <c r="WHL290" s="192"/>
      <c r="WHM290" s="192"/>
      <c r="WHN290" s="192"/>
      <c r="WHO290" s="192"/>
      <c r="WHP290" s="192"/>
      <c r="WHQ290" s="192"/>
      <c r="WHR290" s="192"/>
      <c r="WHS290" s="192"/>
      <c r="WHT290" s="192"/>
      <c r="WHU290" s="192"/>
      <c r="WHV290" s="192"/>
      <c r="WHW290" s="192"/>
      <c r="WHX290" s="192"/>
      <c r="WHY290" s="192"/>
      <c r="WHZ290" s="192"/>
      <c r="WIA290" s="192"/>
      <c r="WIB290" s="192"/>
      <c r="WIC290" s="192"/>
      <c r="WID290" s="192"/>
      <c r="WIE290" s="192"/>
      <c r="WIF290" s="192"/>
      <c r="WIG290" s="192"/>
      <c r="WIH290" s="192"/>
      <c r="WII290" s="192"/>
      <c r="WIJ290" s="192"/>
      <c r="WIK290" s="192"/>
      <c r="WIL290" s="192"/>
      <c r="WIM290" s="192"/>
      <c r="WIN290" s="192"/>
      <c r="WIO290" s="192"/>
      <c r="WIP290" s="192"/>
      <c r="WIQ290" s="192"/>
      <c r="WIR290" s="192"/>
      <c r="WIS290" s="192"/>
      <c r="WIT290" s="192"/>
      <c r="WIU290" s="192"/>
      <c r="WIV290" s="192"/>
      <c r="WIW290" s="192"/>
      <c r="WIX290" s="192"/>
      <c r="WIY290" s="192"/>
      <c r="WIZ290" s="192"/>
      <c r="WJA290" s="192"/>
      <c r="WJB290" s="192"/>
      <c r="WJC290" s="192"/>
      <c r="WJD290" s="192"/>
      <c r="WJE290" s="192"/>
      <c r="WJF290" s="192"/>
      <c r="WJG290" s="192"/>
      <c r="WJH290" s="192"/>
      <c r="WJI290" s="192"/>
      <c r="WJJ290" s="192"/>
      <c r="WJK290" s="192"/>
      <c r="WJL290" s="192"/>
      <c r="WJM290" s="192"/>
      <c r="WJN290" s="192"/>
      <c r="WJO290" s="192"/>
      <c r="WJP290" s="192"/>
      <c r="WJQ290" s="192"/>
      <c r="WJR290" s="192"/>
      <c r="WJS290" s="192"/>
      <c r="WJT290" s="192"/>
      <c r="WJU290" s="192"/>
      <c r="WJV290" s="192"/>
      <c r="WJW290" s="192"/>
      <c r="WJX290" s="192"/>
      <c r="WJY290" s="192"/>
      <c r="WJZ290" s="192"/>
      <c r="WKA290" s="192"/>
      <c r="WKB290" s="192"/>
      <c r="WKC290" s="192"/>
      <c r="WKD290" s="192"/>
      <c r="WKE290" s="192"/>
      <c r="WKF290" s="192"/>
      <c r="WKG290" s="192"/>
      <c r="WKH290" s="192"/>
      <c r="WKI290" s="192"/>
      <c r="WKJ290" s="192"/>
      <c r="WKK290" s="192"/>
      <c r="WKL290" s="192"/>
      <c r="WKM290" s="192"/>
      <c r="WKN290" s="192"/>
      <c r="WKO290" s="192"/>
      <c r="WKP290" s="192"/>
      <c r="WKQ290" s="192"/>
      <c r="WKR290" s="192"/>
      <c r="WKS290" s="192"/>
      <c r="WKT290" s="192"/>
      <c r="WKU290" s="192"/>
      <c r="WKV290" s="192"/>
      <c r="WKW290" s="192"/>
      <c r="WKX290" s="192"/>
      <c r="WKY290" s="192"/>
      <c r="WKZ290" s="192"/>
      <c r="WLA290" s="192"/>
      <c r="WLB290" s="192"/>
      <c r="WLC290" s="192"/>
      <c r="WLD290" s="192"/>
      <c r="WLE290" s="192"/>
      <c r="WLF290" s="192"/>
      <c r="WLG290" s="192"/>
      <c r="WLH290" s="192"/>
      <c r="WLI290" s="192"/>
      <c r="WLJ290" s="192"/>
      <c r="WLK290" s="192"/>
      <c r="WLL290" s="192"/>
      <c r="WLM290" s="192"/>
      <c r="WLN290" s="192"/>
      <c r="WLO290" s="192"/>
      <c r="WLP290" s="192"/>
      <c r="WLQ290" s="192"/>
      <c r="WLR290" s="192"/>
      <c r="WLS290" s="192"/>
      <c r="WLT290" s="192"/>
      <c r="WLU290" s="192"/>
      <c r="WLV290" s="192"/>
      <c r="WLW290" s="192"/>
      <c r="WLX290" s="192"/>
      <c r="WLY290" s="192"/>
      <c r="WLZ290" s="192"/>
      <c r="WMA290" s="192"/>
      <c r="WMB290" s="192"/>
      <c r="WMC290" s="192"/>
      <c r="WMD290" s="192"/>
      <c r="WME290" s="192"/>
      <c r="WMF290" s="192"/>
      <c r="WMG290" s="192"/>
      <c r="WMH290" s="192"/>
      <c r="WMI290" s="192"/>
      <c r="WMJ290" s="192"/>
      <c r="WMK290" s="192"/>
      <c r="WML290" s="192"/>
      <c r="WMM290" s="192"/>
      <c r="WMN290" s="192"/>
      <c r="WMO290" s="192"/>
      <c r="WMP290" s="192"/>
      <c r="WMQ290" s="192"/>
      <c r="WMR290" s="192"/>
      <c r="WMS290" s="192"/>
      <c r="WMT290" s="192"/>
      <c r="WMU290" s="192"/>
      <c r="WMV290" s="192"/>
      <c r="WMW290" s="192"/>
      <c r="WMX290" s="192"/>
      <c r="WMY290" s="192"/>
      <c r="WMZ290" s="192"/>
      <c r="WNA290" s="192"/>
      <c r="WNB290" s="192"/>
      <c r="WNC290" s="192"/>
      <c r="WND290" s="192"/>
      <c r="WNE290" s="192"/>
      <c r="WNF290" s="192"/>
      <c r="WNG290" s="192"/>
      <c r="WNH290" s="192"/>
      <c r="WNI290" s="192"/>
      <c r="WNJ290" s="192"/>
      <c r="WNK290" s="192"/>
      <c r="WNL290" s="192"/>
      <c r="WNM290" s="192"/>
      <c r="WNN290" s="192"/>
      <c r="WNO290" s="192"/>
      <c r="WNP290" s="192"/>
      <c r="WNQ290" s="192"/>
      <c r="WNR290" s="192"/>
      <c r="WNS290" s="192"/>
      <c r="WNT290" s="192"/>
      <c r="WNU290" s="192"/>
      <c r="WNV290" s="192"/>
      <c r="WNW290" s="192"/>
      <c r="WNX290" s="192"/>
      <c r="WNY290" s="192"/>
      <c r="WNZ290" s="192"/>
      <c r="WOA290" s="192"/>
      <c r="WOB290" s="192"/>
      <c r="WOC290" s="192"/>
      <c r="WOD290" s="192"/>
      <c r="WOE290" s="192"/>
      <c r="WOF290" s="192"/>
      <c r="WOG290" s="192"/>
      <c r="WOH290" s="192"/>
      <c r="WOI290" s="192"/>
      <c r="WOJ290" s="192"/>
      <c r="WOK290" s="192"/>
      <c r="WOL290" s="192"/>
      <c r="WOM290" s="192"/>
      <c r="WON290" s="192"/>
      <c r="WOO290" s="192"/>
      <c r="WOP290" s="192"/>
      <c r="WOQ290" s="192"/>
      <c r="WOR290" s="192"/>
      <c r="WOS290" s="192"/>
      <c r="WOT290" s="192"/>
      <c r="WOU290" s="192"/>
      <c r="WOV290" s="192"/>
      <c r="WOW290" s="192"/>
      <c r="WOX290" s="192"/>
      <c r="WOY290" s="192"/>
      <c r="WOZ290" s="192"/>
      <c r="WPA290" s="192"/>
      <c r="WPB290" s="192"/>
      <c r="WPC290" s="192"/>
      <c r="WPD290" s="192"/>
      <c r="WPE290" s="192"/>
      <c r="WPF290" s="192"/>
      <c r="WPG290" s="192"/>
      <c r="WPH290" s="192"/>
      <c r="WPI290" s="192"/>
      <c r="WPJ290" s="192"/>
      <c r="WPK290" s="192"/>
      <c r="WPL290" s="192"/>
      <c r="WPM290" s="192"/>
      <c r="WPN290" s="192"/>
      <c r="WPO290" s="192"/>
      <c r="WPP290" s="192"/>
      <c r="WPQ290" s="192"/>
      <c r="WPR290" s="192"/>
      <c r="WPS290" s="192"/>
      <c r="WPT290" s="192"/>
      <c r="WPU290" s="192"/>
      <c r="WPV290" s="192"/>
      <c r="WPW290" s="192"/>
      <c r="WPX290" s="192"/>
      <c r="WPY290" s="192"/>
      <c r="WPZ290" s="192"/>
      <c r="WQA290" s="192"/>
      <c r="WQB290" s="192"/>
      <c r="WQC290" s="192"/>
      <c r="WQD290" s="192"/>
      <c r="WQE290" s="192"/>
      <c r="WQF290" s="192"/>
      <c r="WQG290" s="192"/>
      <c r="WQH290" s="192"/>
      <c r="WQI290" s="192"/>
      <c r="WQJ290" s="192"/>
      <c r="WQK290" s="192"/>
      <c r="WQL290" s="192"/>
      <c r="WQM290" s="192"/>
      <c r="WQN290" s="192"/>
      <c r="WQO290" s="192"/>
      <c r="WQP290" s="192"/>
      <c r="WQQ290" s="192"/>
      <c r="WQR290" s="192"/>
      <c r="WQS290" s="192"/>
      <c r="WQT290" s="192"/>
      <c r="WQU290" s="192"/>
      <c r="WQV290" s="192"/>
      <c r="WQW290" s="192"/>
      <c r="WQX290" s="192"/>
      <c r="WQY290" s="192"/>
      <c r="WQZ290" s="192"/>
      <c r="WRA290" s="192"/>
      <c r="WRB290" s="192"/>
      <c r="WRC290" s="192"/>
      <c r="WRD290" s="192"/>
      <c r="WRE290" s="192"/>
      <c r="WRF290" s="192"/>
      <c r="WRG290" s="192"/>
      <c r="WRH290" s="192"/>
      <c r="WRI290" s="192"/>
      <c r="WRJ290" s="192"/>
      <c r="WRK290" s="192"/>
      <c r="WRL290" s="192"/>
      <c r="WRM290" s="192"/>
      <c r="WRN290" s="192"/>
      <c r="WRO290" s="192"/>
      <c r="WRP290" s="192"/>
      <c r="WRQ290" s="192"/>
      <c r="WRR290" s="192"/>
      <c r="WRS290" s="192"/>
      <c r="WRT290" s="192"/>
      <c r="WRU290" s="192"/>
      <c r="WRV290" s="192"/>
      <c r="WRW290" s="192"/>
      <c r="WRX290" s="192"/>
      <c r="WRY290" s="192"/>
      <c r="WRZ290" s="192"/>
      <c r="WSA290" s="192"/>
      <c r="WSB290" s="192"/>
      <c r="WSC290" s="192"/>
      <c r="WSD290" s="192"/>
      <c r="WSE290" s="192"/>
      <c r="WSF290" s="192"/>
      <c r="WSG290" s="192"/>
      <c r="WSH290" s="192"/>
      <c r="WSI290" s="192"/>
      <c r="WSJ290" s="192"/>
      <c r="WSK290" s="192"/>
      <c r="WSL290" s="192"/>
      <c r="WSM290" s="192"/>
      <c r="WSN290" s="192"/>
      <c r="WSO290" s="192"/>
      <c r="WSP290" s="192"/>
      <c r="WSQ290" s="192"/>
      <c r="WSR290" s="192"/>
      <c r="WSS290" s="192"/>
      <c r="WST290" s="192"/>
      <c r="WSU290" s="192"/>
      <c r="WSV290" s="192"/>
      <c r="WSW290" s="192"/>
      <c r="WSX290" s="192"/>
      <c r="WSY290" s="192"/>
      <c r="WSZ290" s="192"/>
      <c r="WTA290" s="192"/>
      <c r="WTB290" s="192"/>
      <c r="WTC290" s="192"/>
      <c r="WTD290" s="192"/>
      <c r="WTE290" s="192"/>
      <c r="WTF290" s="192"/>
      <c r="WTG290" s="192"/>
      <c r="WTH290" s="192"/>
      <c r="WTI290" s="192"/>
      <c r="WTJ290" s="192"/>
      <c r="WTK290" s="192"/>
      <c r="WTL290" s="192"/>
      <c r="WTM290" s="192"/>
      <c r="WTN290" s="192"/>
      <c r="WTO290" s="192"/>
      <c r="WTP290" s="192"/>
      <c r="WTQ290" s="192"/>
      <c r="WTR290" s="192"/>
      <c r="WTS290" s="192"/>
      <c r="WTT290" s="192"/>
      <c r="WTU290" s="192"/>
      <c r="WTV290" s="192"/>
      <c r="WTW290" s="192"/>
      <c r="WTX290" s="192"/>
      <c r="WTY290" s="192"/>
      <c r="WTZ290" s="192"/>
      <c r="WUA290" s="192"/>
      <c r="WUB290" s="192"/>
      <c r="WUC290" s="192"/>
      <c r="WUD290" s="192"/>
      <c r="WUE290" s="192"/>
      <c r="WUF290" s="192"/>
      <c r="WUG290" s="192"/>
      <c r="WUH290" s="192"/>
      <c r="WUI290" s="192"/>
      <c r="WUJ290" s="192"/>
      <c r="WUK290" s="192"/>
      <c r="WUL290" s="192"/>
      <c r="WUM290" s="192"/>
      <c r="WUN290" s="192"/>
      <c r="WUO290" s="192"/>
      <c r="WUP290" s="192"/>
      <c r="WUQ290" s="192"/>
      <c r="WUR290" s="192"/>
      <c r="WUS290" s="192"/>
      <c r="WUT290" s="192"/>
      <c r="WUU290" s="192"/>
      <c r="WUV290" s="192"/>
      <c r="WUW290" s="192"/>
      <c r="WUX290" s="192"/>
      <c r="WUY290" s="192"/>
      <c r="WUZ290" s="192"/>
      <c r="WVA290" s="192"/>
      <c r="WVB290" s="192"/>
      <c r="WVC290" s="192"/>
      <c r="WVD290" s="192"/>
      <c r="WVE290" s="192"/>
      <c r="WVF290" s="192"/>
      <c r="WVG290" s="192"/>
      <c r="WVH290" s="192"/>
      <c r="WVI290" s="192"/>
      <c r="WVJ290" s="192"/>
      <c r="WVK290" s="192"/>
      <c r="WVL290" s="192"/>
      <c r="WVM290" s="192"/>
      <c r="WVN290" s="192"/>
      <c r="WVO290" s="192"/>
      <c r="WVP290" s="192"/>
      <c r="WVQ290" s="192"/>
      <c r="WVR290" s="192"/>
      <c r="WVS290" s="192"/>
      <c r="WVT290" s="192"/>
      <c r="WVU290" s="192"/>
      <c r="WVV290" s="192"/>
      <c r="WVW290" s="192"/>
      <c r="WVX290" s="192"/>
      <c r="WVY290" s="192"/>
      <c r="WVZ290" s="192"/>
      <c r="WWA290" s="192"/>
      <c r="WWB290" s="192"/>
      <c r="WWC290" s="192"/>
      <c r="WWD290" s="192"/>
      <c r="WWE290" s="192"/>
      <c r="WWF290" s="192"/>
      <c r="WWG290" s="192"/>
      <c r="WWH290" s="192"/>
      <c r="WWI290" s="192"/>
      <c r="WWJ290" s="192"/>
      <c r="WWK290" s="192"/>
      <c r="WWL290" s="192"/>
      <c r="WWM290" s="192"/>
      <c r="WWN290" s="192"/>
      <c r="WWO290" s="192"/>
      <c r="WWP290" s="192"/>
      <c r="WWQ290" s="192"/>
      <c r="WWR290" s="192"/>
      <c r="WWS290" s="192"/>
      <c r="WWT290" s="192"/>
      <c r="WWU290" s="192"/>
      <c r="WWV290" s="192"/>
      <c r="WWW290" s="192"/>
      <c r="WWX290" s="192"/>
      <c r="WWY290" s="192"/>
      <c r="WWZ290" s="192"/>
      <c r="WXA290" s="192"/>
      <c r="WXB290" s="192"/>
      <c r="WXC290" s="192"/>
      <c r="WXD290" s="192"/>
      <c r="WXE290" s="192"/>
      <c r="WXF290" s="192"/>
      <c r="WXG290" s="192"/>
      <c r="WXH290" s="192"/>
      <c r="WXI290" s="192"/>
      <c r="WXJ290" s="192"/>
      <c r="WXK290" s="192"/>
      <c r="WXL290" s="192"/>
      <c r="WXM290" s="192"/>
      <c r="WXN290" s="192"/>
      <c r="WXO290" s="192"/>
      <c r="WXP290" s="192"/>
      <c r="WXQ290" s="192"/>
      <c r="WXR290" s="192"/>
      <c r="WXS290" s="192"/>
      <c r="WXT290" s="192"/>
      <c r="WXU290" s="192"/>
      <c r="WXV290" s="192"/>
      <c r="WXW290" s="192"/>
      <c r="WXX290" s="192"/>
      <c r="WXY290" s="192"/>
      <c r="WXZ290" s="192"/>
      <c r="WYA290" s="192"/>
      <c r="WYB290" s="192"/>
      <c r="WYC290" s="192"/>
      <c r="WYD290" s="192"/>
      <c r="WYE290" s="192"/>
      <c r="WYF290" s="192"/>
      <c r="WYG290" s="192"/>
      <c r="WYH290" s="192"/>
      <c r="WYI290" s="192"/>
      <c r="WYJ290" s="192"/>
      <c r="WYK290" s="192"/>
      <c r="WYL290" s="192"/>
      <c r="WYM290" s="192"/>
      <c r="WYN290" s="192"/>
      <c r="WYO290" s="192"/>
      <c r="WYP290" s="192"/>
      <c r="WYQ290" s="192"/>
      <c r="WYR290" s="192"/>
      <c r="WYS290" s="192"/>
      <c r="WYT290" s="192"/>
      <c r="WYU290" s="192"/>
      <c r="WYV290" s="192"/>
      <c r="WYW290" s="192"/>
      <c r="WYX290" s="192"/>
      <c r="WYY290" s="192"/>
      <c r="WYZ290" s="192"/>
      <c r="WZA290" s="192"/>
      <c r="WZB290" s="192"/>
      <c r="WZC290" s="192"/>
      <c r="WZD290" s="192"/>
      <c r="WZE290" s="192"/>
      <c r="WZF290" s="192"/>
      <c r="WZG290" s="192"/>
      <c r="WZH290" s="192"/>
      <c r="WZI290" s="192"/>
      <c r="WZJ290" s="192"/>
      <c r="WZK290" s="192"/>
      <c r="WZL290" s="192"/>
      <c r="WZM290" s="192"/>
      <c r="WZN290" s="192"/>
      <c r="WZO290" s="192"/>
      <c r="WZP290" s="192"/>
      <c r="WZQ290" s="192"/>
      <c r="WZR290" s="192"/>
      <c r="WZS290" s="192"/>
      <c r="WZT290" s="192"/>
      <c r="WZU290" s="192"/>
      <c r="WZV290" s="192"/>
      <c r="WZW290" s="192"/>
      <c r="WZX290" s="192"/>
      <c r="WZY290" s="192"/>
      <c r="WZZ290" s="192"/>
      <c r="XAA290" s="192"/>
      <c r="XAB290" s="192"/>
      <c r="XAC290" s="192"/>
      <c r="XAD290" s="192"/>
      <c r="XAE290" s="192"/>
      <c r="XAF290" s="192"/>
      <c r="XAG290" s="192"/>
      <c r="XAH290" s="192"/>
      <c r="XAI290" s="192"/>
      <c r="XAJ290" s="192"/>
      <c r="XAK290" s="192"/>
      <c r="XAL290" s="192"/>
      <c r="XAM290" s="192"/>
      <c r="XAN290" s="192"/>
      <c r="XAO290" s="192"/>
      <c r="XAP290" s="192"/>
      <c r="XAQ290" s="192"/>
      <c r="XAR290" s="192"/>
      <c r="XAS290" s="192"/>
      <c r="XAT290" s="192"/>
      <c r="XAU290" s="192"/>
      <c r="XAV290" s="192"/>
      <c r="XAW290" s="192"/>
      <c r="XAX290" s="192"/>
      <c r="XAY290" s="192"/>
      <c r="XAZ290" s="192"/>
      <c r="XBA290" s="192"/>
      <c r="XBB290" s="192"/>
      <c r="XBC290" s="192"/>
      <c r="XBD290" s="192"/>
      <c r="XBE290" s="192"/>
      <c r="XBF290" s="192"/>
      <c r="XBG290" s="192"/>
      <c r="XBH290" s="192"/>
      <c r="XBI290" s="192"/>
      <c r="XBJ290" s="192"/>
      <c r="XBK290" s="192"/>
      <c r="XBL290" s="192"/>
      <c r="XBM290" s="192"/>
      <c r="XBN290" s="192"/>
      <c r="XBO290" s="192"/>
      <c r="XBP290" s="192"/>
      <c r="XBQ290" s="192"/>
      <c r="XBR290" s="192"/>
      <c r="XBS290" s="192"/>
      <c r="XBT290" s="192"/>
      <c r="XBU290" s="192"/>
      <c r="XBV290" s="192"/>
      <c r="XBW290" s="192"/>
      <c r="XBX290" s="192"/>
      <c r="XBY290" s="192"/>
      <c r="XBZ290" s="192"/>
      <c r="XCA290" s="192"/>
      <c r="XCB290" s="192"/>
      <c r="XCC290" s="192"/>
      <c r="XCD290" s="192"/>
      <c r="XCE290" s="192"/>
      <c r="XCF290" s="192"/>
      <c r="XCG290" s="192"/>
      <c r="XCH290" s="192"/>
      <c r="XCI290" s="192"/>
      <c r="XCJ290" s="192"/>
      <c r="XCK290" s="192"/>
      <c r="XCL290" s="192"/>
      <c r="XCM290" s="192"/>
      <c r="XCN290" s="192"/>
      <c r="XCO290" s="192"/>
      <c r="XCP290" s="192"/>
      <c r="XCQ290" s="192"/>
      <c r="XCR290" s="192"/>
      <c r="XCS290" s="192"/>
      <c r="XCT290" s="192"/>
      <c r="XCU290" s="192"/>
      <c r="XCV290" s="192"/>
      <c r="XCW290" s="192"/>
      <c r="XCX290" s="192"/>
      <c r="XCY290" s="192"/>
      <c r="XCZ290" s="192"/>
      <c r="XDA290" s="192"/>
      <c r="XDB290" s="192"/>
      <c r="XDC290" s="192"/>
      <c r="XDD290" s="192"/>
      <c r="XDE290" s="192"/>
      <c r="XDF290" s="192"/>
      <c r="XDG290" s="192"/>
      <c r="XDH290" s="192"/>
      <c r="XDI290" s="192"/>
      <c r="XDJ290" s="192"/>
      <c r="XDK290" s="192"/>
      <c r="XDL290" s="192"/>
      <c r="XDM290" s="192"/>
      <c r="XDN290" s="192"/>
      <c r="XDO290" s="192"/>
      <c r="XDP290" s="192"/>
      <c r="XDQ290" s="192"/>
      <c r="XDR290" s="192"/>
      <c r="XDS290" s="192"/>
      <c r="XDT290" s="192"/>
      <c r="XDU290" s="192"/>
      <c r="XDV290" s="192"/>
      <c r="XDW290" s="192"/>
      <c r="XDX290" s="192"/>
      <c r="XDY290" s="192"/>
      <c r="XDZ290" s="192"/>
      <c r="XEA290" s="192"/>
      <c r="XEB290" s="192"/>
      <c r="XEC290" s="192"/>
      <c r="XED290" s="192"/>
      <c r="XEE290" s="192"/>
      <c r="XEF290" s="192"/>
      <c r="XEG290" s="192"/>
      <c r="XEH290" s="192"/>
      <c r="XEI290" s="192"/>
      <c r="XEJ290" s="192"/>
      <c r="XEK290" s="192"/>
      <c r="XEL290" s="192"/>
      <c r="XEM290" s="192"/>
      <c r="XEN290" s="192"/>
    </row>
    <row r="291" spans="1:16368" s="185" customFormat="1" x14ac:dyDescent="0.25">
      <c r="A291" s="192"/>
      <c r="B291" s="192"/>
      <c r="C291" s="192"/>
      <c r="D291" s="192"/>
      <c r="E291" s="192"/>
      <c r="F291" s="192"/>
      <c r="G291" s="192"/>
      <c r="H291" s="192"/>
      <c r="I291" s="192"/>
      <c r="J291" s="192"/>
      <c r="K291" s="192"/>
      <c r="L291" s="192"/>
      <c r="M291" s="192"/>
      <c r="N291" s="192"/>
      <c r="O291" s="192"/>
      <c r="P291" s="192"/>
      <c r="Q291" s="229"/>
      <c r="R291" s="192"/>
      <c r="S291" s="192"/>
      <c r="T291" s="192"/>
      <c r="U291" s="192"/>
      <c r="V291" s="192"/>
      <c r="W291" s="192"/>
      <c r="X291" s="192"/>
      <c r="Y291" s="192"/>
      <c r="Z291" s="192"/>
      <c r="AA291" s="192"/>
      <c r="AB291" s="192"/>
      <c r="AC291" s="192"/>
      <c r="AD291" s="192"/>
      <c r="AE291" s="192"/>
      <c r="AF291" s="192"/>
      <c r="AG291" s="192"/>
      <c r="AH291" s="192"/>
      <c r="AI291" s="192"/>
      <c r="AJ291" s="192"/>
      <c r="AK291" s="192"/>
      <c r="AL291" s="192"/>
      <c r="AM291" s="192"/>
      <c r="AN291" s="192"/>
      <c r="AO291" s="192"/>
      <c r="AP291" s="192"/>
      <c r="AQ291" s="192"/>
      <c r="AR291" s="192"/>
      <c r="AS291" s="192"/>
      <c r="AT291" s="192"/>
      <c r="AU291" s="192"/>
      <c r="AV291" s="192"/>
      <c r="AW291" s="192"/>
      <c r="AX291" s="192"/>
      <c r="AY291" s="192"/>
      <c r="AZ291" s="192"/>
      <c r="BA291" s="192"/>
      <c r="BB291" s="192"/>
      <c r="BC291" s="192"/>
      <c r="BD291" s="192"/>
      <c r="BE291" s="192"/>
      <c r="BF291" s="192"/>
      <c r="BG291" s="192"/>
      <c r="BH291" s="192"/>
      <c r="BI291" s="192"/>
      <c r="BJ291" s="192"/>
      <c r="BK291" s="192"/>
      <c r="BL291" s="192"/>
      <c r="BM291" s="192"/>
      <c r="BN291" s="192"/>
      <c r="BO291" s="192"/>
      <c r="BP291" s="192"/>
      <c r="BQ291" s="192"/>
      <c r="BR291" s="192"/>
      <c r="BS291" s="192"/>
      <c r="BT291" s="192"/>
      <c r="BU291" s="192"/>
      <c r="BV291" s="192"/>
      <c r="BW291" s="192"/>
      <c r="BX291" s="192"/>
      <c r="BY291" s="192"/>
      <c r="BZ291" s="192"/>
      <c r="CA291" s="192"/>
      <c r="CB291" s="192"/>
      <c r="CC291" s="192"/>
      <c r="CD291" s="192"/>
      <c r="CE291" s="192"/>
      <c r="CF291" s="192"/>
      <c r="CG291" s="192"/>
      <c r="CH291" s="192"/>
      <c r="CI291" s="192"/>
      <c r="CJ291" s="192"/>
      <c r="CK291" s="192"/>
      <c r="CL291" s="192"/>
      <c r="CM291" s="192"/>
      <c r="CN291" s="192"/>
      <c r="CO291" s="192"/>
      <c r="CP291" s="192"/>
      <c r="CQ291" s="192"/>
      <c r="CR291" s="192"/>
      <c r="CS291" s="192"/>
      <c r="CT291" s="192"/>
      <c r="CU291" s="192"/>
      <c r="CV291" s="192"/>
      <c r="CW291" s="192"/>
      <c r="CX291" s="192"/>
      <c r="CY291" s="192"/>
      <c r="CZ291" s="192"/>
      <c r="DA291" s="192"/>
      <c r="DB291" s="192"/>
      <c r="DC291" s="192"/>
      <c r="DD291" s="192"/>
      <c r="DE291" s="192"/>
      <c r="DF291" s="192"/>
      <c r="DG291" s="192"/>
      <c r="DH291" s="192"/>
      <c r="DI291" s="192"/>
      <c r="DJ291" s="192"/>
      <c r="DK291" s="192"/>
      <c r="DL291" s="192"/>
      <c r="DM291" s="192"/>
      <c r="DN291" s="192"/>
      <c r="DO291" s="192"/>
      <c r="DP291" s="192"/>
      <c r="DQ291" s="192"/>
      <c r="DR291" s="192"/>
      <c r="DS291" s="192"/>
      <c r="DT291" s="192"/>
      <c r="DU291" s="192"/>
      <c r="DV291" s="192"/>
      <c r="DW291" s="192"/>
      <c r="DX291" s="192"/>
      <c r="DY291" s="192"/>
      <c r="DZ291" s="192"/>
      <c r="EA291" s="192"/>
      <c r="EB291" s="192"/>
      <c r="EC291" s="192"/>
      <c r="ED291" s="192"/>
      <c r="EE291" s="192"/>
      <c r="EF291" s="192"/>
      <c r="EG291" s="192"/>
      <c r="EH291" s="192"/>
      <c r="EI291" s="192"/>
      <c r="EJ291" s="192"/>
      <c r="EK291" s="192"/>
      <c r="EL291" s="192"/>
      <c r="EM291" s="192"/>
      <c r="EN291" s="192"/>
      <c r="EO291" s="192"/>
      <c r="EP291" s="192"/>
      <c r="EQ291" s="192"/>
      <c r="ER291" s="192"/>
      <c r="ES291" s="192"/>
      <c r="ET291" s="192"/>
      <c r="EU291" s="192"/>
      <c r="EV291" s="192"/>
      <c r="EW291" s="192"/>
      <c r="EX291" s="192"/>
      <c r="EY291" s="192"/>
      <c r="EZ291" s="192"/>
      <c r="FA291" s="192"/>
      <c r="FB291" s="192"/>
      <c r="FC291" s="192"/>
      <c r="FD291" s="192"/>
      <c r="FE291" s="192"/>
      <c r="FF291" s="192"/>
      <c r="FG291" s="192"/>
      <c r="FH291" s="192"/>
      <c r="FI291" s="192"/>
      <c r="FJ291" s="192"/>
      <c r="FK291" s="192"/>
      <c r="FL291" s="192"/>
      <c r="FM291" s="192"/>
      <c r="FN291" s="192"/>
      <c r="FO291" s="192"/>
      <c r="FP291" s="192"/>
      <c r="FQ291" s="192"/>
      <c r="FR291" s="192"/>
      <c r="FS291" s="192"/>
      <c r="FT291" s="192"/>
      <c r="FU291" s="192"/>
      <c r="FV291" s="192"/>
      <c r="FW291" s="192"/>
      <c r="FX291" s="192"/>
      <c r="FY291" s="192"/>
      <c r="FZ291" s="192"/>
      <c r="GA291" s="192"/>
      <c r="GB291" s="192"/>
      <c r="GC291" s="192"/>
      <c r="GD291" s="192"/>
      <c r="GE291" s="192"/>
      <c r="GF291" s="192"/>
      <c r="GG291" s="192"/>
      <c r="GH291" s="192"/>
      <c r="GI291" s="192"/>
      <c r="GJ291" s="192"/>
      <c r="GK291" s="192"/>
      <c r="GL291" s="192"/>
      <c r="GM291" s="192"/>
      <c r="GN291" s="192"/>
      <c r="GO291" s="192"/>
      <c r="GP291" s="192"/>
      <c r="GQ291" s="192"/>
      <c r="GR291" s="192"/>
      <c r="GS291" s="192"/>
      <c r="GT291" s="192"/>
      <c r="GU291" s="192"/>
      <c r="GV291" s="192"/>
      <c r="GW291" s="192"/>
      <c r="GX291" s="192"/>
      <c r="GY291" s="192"/>
      <c r="GZ291" s="192"/>
      <c r="HA291" s="192"/>
      <c r="HB291" s="192"/>
      <c r="HC291" s="192"/>
      <c r="HD291" s="192"/>
      <c r="HE291" s="192"/>
      <c r="HF291" s="192"/>
      <c r="HG291" s="192"/>
      <c r="HH291" s="192"/>
      <c r="HI291" s="192"/>
      <c r="HJ291" s="192"/>
      <c r="HK291" s="192"/>
      <c r="HL291" s="192"/>
      <c r="HM291" s="192"/>
      <c r="HN291" s="192"/>
      <c r="HO291" s="192"/>
      <c r="HP291" s="192"/>
      <c r="HQ291" s="192"/>
      <c r="HR291" s="192"/>
      <c r="HS291" s="192"/>
      <c r="HT291" s="192"/>
      <c r="HU291" s="192"/>
      <c r="HV291" s="192"/>
      <c r="HW291" s="192"/>
      <c r="HX291" s="192"/>
      <c r="HY291" s="192"/>
      <c r="HZ291" s="192"/>
      <c r="IA291" s="192"/>
      <c r="IB291" s="192"/>
      <c r="IC291" s="192"/>
      <c r="ID291" s="192"/>
      <c r="IE291" s="192"/>
      <c r="IF291" s="192"/>
      <c r="IG291" s="192"/>
      <c r="IH291" s="192"/>
      <c r="II291" s="192"/>
      <c r="IJ291" s="192"/>
      <c r="IK291" s="192"/>
      <c r="IL291" s="192"/>
      <c r="IM291" s="192"/>
      <c r="IN291" s="192"/>
      <c r="IO291" s="192"/>
      <c r="IP291" s="192"/>
      <c r="IQ291" s="192"/>
      <c r="IR291" s="192"/>
      <c r="IS291" s="192"/>
      <c r="IT291" s="192"/>
      <c r="IU291" s="192"/>
      <c r="IV291" s="192"/>
      <c r="IW291" s="192"/>
      <c r="IX291" s="192"/>
      <c r="IY291" s="192"/>
      <c r="IZ291" s="192"/>
      <c r="JA291" s="192"/>
      <c r="JB291" s="192"/>
      <c r="JC291" s="192"/>
      <c r="JD291" s="192"/>
      <c r="JE291" s="192"/>
      <c r="JF291" s="192"/>
      <c r="JG291" s="192"/>
      <c r="JH291" s="192"/>
      <c r="JI291" s="192"/>
      <c r="JJ291" s="192"/>
      <c r="JK291" s="192"/>
      <c r="JL291" s="192"/>
      <c r="JM291" s="192"/>
      <c r="JN291" s="192"/>
      <c r="JO291" s="192"/>
      <c r="JP291" s="192"/>
      <c r="JQ291" s="192"/>
      <c r="JR291" s="192"/>
      <c r="JS291" s="192"/>
      <c r="JT291" s="192"/>
      <c r="JU291" s="192"/>
      <c r="JV291" s="192"/>
      <c r="JW291" s="192"/>
      <c r="JX291" s="192"/>
      <c r="JY291" s="192"/>
      <c r="JZ291" s="192"/>
      <c r="KA291" s="192"/>
      <c r="KB291" s="192"/>
      <c r="KC291" s="192"/>
      <c r="KD291" s="192"/>
      <c r="KE291" s="192"/>
      <c r="KF291" s="192"/>
      <c r="KG291" s="192"/>
      <c r="KH291" s="192"/>
      <c r="KI291" s="192"/>
      <c r="KJ291" s="192"/>
      <c r="KK291" s="192"/>
      <c r="KL291" s="192"/>
      <c r="KM291" s="192"/>
      <c r="KN291" s="192"/>
      <c r="KO291" s="192"/>
      <c r="KP291" s="192"/>
      <c r="KQ291" s="192"/>
      <c r="KR291" s="192"/>
      <c r="KS291" s="192"/>
      <c r="KT291" s="192"/>
      <c r="KU291" s="192"/>
      <c r="KV291" s="192"/>
      <c r="KW291" s="192"/>
      <c r="KX291" s="192"/>
      <c r="KY291" s="192"/>
      <c r="KZ291" s="192"/>
      <c r="LA291" s="192"/>
      <c r="LB291" s="192"/>
      <c r="LC291" s="192"/>
      <c r="LD291" s="192"/>
      <c r="LE291" s="192"/>
      <c r="LF291" s="192"/>
      <c r="LG291" s="192"/>
      <c r="LH291" s="192"/>
      <c r="LI291" s="192"/>
      <c r="LJ291" s="192"/>
      <c r="LK291" s="192"/>
      <c r="LL291" s="192"/>
      <c r="LM291" s="192"/>
      <c r="LN291" s="192"/>
      <c r="LO291" s="192"/>
      <c r="LP291" s="192"/>
      <c r="LQ291" s="192"/>
      <c r="LR291" s="192"/>
      <c r="LS291" s="192"/>
      <c r="LT291" s="192"/>
      <c r="LU291" s="192"/>
      <c r="LV291" s="192"/>
      <c r="LW291" s="192"/>
      <c r="LX291" s="192"/>
      <c r="LY291" s="192"/>
      <c r="LZ291" s="192"/>
      <c r="MA291" s="192"/>
      <c r="MB291" s="192"/>
      <c r="MC291" s="192"/>
      <c r="MD291" s="192"/>
      <c r="ME291" s="192"/>
      <c r="MF291" s="192"/>
      <c r="MG291" s="192"/>
      <c r="MH291" s="192"/>
      <c r="MI291" s="192"/>
      <c r="MJ291" s="192"/>
      <c r="MK291" s="192"/>
      <c r="ML291" s="192"/>
      <c r="MM291" s="192"/>
      <c r="MN291" s="192"/>
      <c r="MO291" s="192"/>
      <c r="MP291" s="192"/>
      <c r="MQ291" s="192"/>
      <c r="MR291" s="192"/>
      <c r="MS291" s="192"/>
      <c r="MT291" s="192"/>
      <c r="MU291" s="192"/>
      <c r="MV291" s="192"/>
      <c r="MW291" s="192"/>
      <c r="MX291" s="192"/>
      <c r="MY291" s="192"/>
      <c r="MZ291" s="192"/>
      <c r="NA291" s="192"/>
      <c r="NB291" s="192"/>
      <c r="NC291" s="192"/>
      <c r="ND291" s="192"/>
      <c r="NE291" s="192"/>
      <c r="NF291" s="192"/>
      <c r="NG291" s="192"/>
      <c r="NH291" s="192"/>
      <c r="NI291" s="192"/>
      <c r="NJ291" s="192"/>
      <c r="NK291" s="192"/>
      <c r="NL291" s="192"/>
      <c r="NM291" s="192"/>
      <c r="NN291" s="192"/>
      <c r="NO291" s="192"/>
      <c r="NP291" s="192"/>
      <c r="NQ291" s="192"/>
      <c r="NR291" s="192"/>
      <c r="NS291" s="192"/>
      <c r="NT291" s="192"/>
      <c r="NU291" s="192"/>
      <c r="NV291" s="192"/>
      <c r="NW291" s="192"/>
      <c r="NX291" s="192"/>
      <c r="NY291" s="192"/>
      <c r="NZ291" s="192"/>
      <c r="OA291" s="192"/>
      <c r="OB291" s="192"/>
      <c r="OC291" s="192"/>
      <c r="OD291" s="192"/>
      <c r="OE291" s="192"/>
      <c r="OF291" s="192"/>
      <c r="OG291" s="192"/>
      <c r="OH291" s="192"/>
      <c r="OI291" s="192"/>
      <c r="OJ291" s="192"/>
      <c r="OK291" s="192"/>
      <c r="OL291" s="192"/>
      <c r="OM291" s="192"/>
      <c r="ON291" s="192"/>
      <c r="OO291" s="192"/>
      <c r="OP291" s="192"/>
      <c r="OQ291" s="192"/>
      <c r="OR291" s="192"/>
      <c r="OS291" s="192"/>
      <c r="OT291" s="192"/>
      <c r="OU291" s="192"/>
      <c r="OV291" s="192"/>
      <c r="OW291" s="192"/>
      <c r="OX291" s="192"/>
      <c r="OY291" s="192"/>
      <c r="OZ291" s="192"/>
      <c r="PA291" s="192"/>
      <c r="PB291" s="192"/>
      <c r="PC291" s="192"/>
      <c r="PD291" s="192"/>
      <c r="PE291" s="192"/>
      <c r="PF291" s="192"/>
      <c r="PG291" s="192"/>
      <c r="PH291" s="192"/>
      <c r="PI291" s="192"/>
      <c r="PJ291" s="192"/>
      <c r="PK291" s="192"/>
      <c r="PL291" s="192"/>
      <c r="PM291" s="192"/>
      <c r="PN291" s="192"/>
      <c r="PO291" s="192"/>
      <c r="PP291" s="192"/>
      <c r="PQ291" s="192"/>
      <c r="PR291" s="192"/>
      <c r="PS291" s="192"/>
      <c r="PT291" s="192"/>
      <c r="PU291" s="192"/>
      <c r="PV291" s="192"/>
      <c r="PW291" s="192"/>
      <c r="PX291" s="192"/>
      <c r="PY291" s="192"/>
      <c r="PZ291" s="192"/>
      <c r="QA291" s="192"/>
      <c r="QB291" s="192"/>
      <c r="QC291" s="192"/>
      <c r="QD291" s="192"/>
      <c r="QE291" s="192"/>
      <c r="QF291" s="192"/>
      <c r="QG291" s="192"/>
      <c r="QH291" s="192"/>
      <c r="QI291" s="192"/>
      <c r="QJ291" s="192"/>
      <c r="QK291" s="192"/>
      <c r="QL291" s="192"/>
      <c r="QM291" s="192"/>
      <c r="QN291" s="192"/>
      <c r="QO291" s="192"/>
      <c r="QP291" s="192"/>
      <c r="QQ291" s="192"/>
      <c r="QR291" s="192"/>
      <c r="QS291" s="192"/>
      <c r="QT291" s="192"/>
      <c r="QU291" s="192"/>
      <c r="QV291" s="192"/>
      <c r="QW291" s="192"/>
      <c r="QX291" s="192"/>
      <c r="QY291" s="192"/>
      <c r="QZ291" s="192"/>
      <c r="RA291" s="192"/>
      <c r="RB291" s="192"/>
      <c r="RC291" s="192"/>
      <c r="RD291" s="192"/>
      <c r="RE291" s="192"/>
      <c r="RF291" s="192"/>
      <c r="RG291" s="192"/>
      <c r="RH291" s="192"/>
      <c r="RI291" s="192"/>
      <c r="RJ291" s="192"/>
      <c r="RK291" s="192"/>
      <c r="RL291" s="192"/>
      <c r="RM291" s="192"/>
      <c r="RN291" s="192"/>
      <c r="RO291" s="192"/>
      <c r="RP291" s="192"/>
      <c r="RQ291" s="192"/>
      <c r="RR291" s="192"/>
      <c r="RS291" s="192"/>
      <c r="RT291" s="192"/>
      <c r="RU291" s="192"/>
      <c r="RV291" s="192"/>
      <c r="RW291" s="192"/>
      <c r="RX291" s="192"/>
      <c r="RY291" s="192"/>
      <c r="RZ291" s="192"/>
      <c r="SA291" s="192"/>
      <c r="SB291" s="192"/>
      <c r="SC291" s="192"/>
      <c r="SD291" s="192"/>
      <c r="SE291" s="192"/>
      <c r="SF291" s="192"/>
      <c r="SG291" s="192"/>
      <c r="SH291" s="192"/>
      <c r="SI291" s="192"/>
      <c r="SJ291" s="192"/>
      <c r="SK291" s="192"/>
      <c r="SL291" s="192"/>
      <c r="SM291" s="192"/>
      <c r="SN291" s="192"/>
      <c r="SO291" s="192"/>
      <c r="SP291" s="192"/>
      <c r="SQ291" s="192"/>
      <c r="SR291" s="192"/>
      <c r="SS291" s="192"/>
      <c r="ST291" s="192"/>
      <c r="SU291" s="192"/>
      <c r="SV291" s="192"/>
      <c r="SW291" s="192"/>
      <c r="SX291" s="192"/>
      <c r="SY291" s="192"/>
      <c r="SZ291" s="192"/>
      <c r="TA291" s="192"/>
      <c r="TB291" s="192"/>
      <c r="TC291" s="192"/>
      <c r="TD291" s="192"/>
      <c r="TE291" s="192"/>
      <c r="TF291" s="192"/>
      <c r="TG291" s="192"/>
      <c r="TH291" s="192"/>
      <c r="TI291" s="192"/>
      <c r="TJ291" s="192"/>
      <c r="TK291" s="192"/>
      <c r="TL291" s="192"/>
      <c r="TM291" s="192"/>
      <c r="TN291" s="192"/>
      <c r="TO291" s="192"/>
      <c r="TP291" s="192"/>
      <c r="TQ291" s="192"/>
      <c r="TR291" s="192"/>
      <c r="TS291" s="192"/>
      <c r="TT291" s="192"/>
      <c r="TU291" s="192"/>
      <c r="TV291" s="192"/>
      <c r="TW291" s="192"/>
      <c r="TX291" s="192"/>
      <c r="TY291" s="192"/>
      <c r="TZ291" s="192"/>
      <c r="UA291" s="192"/>
      <c r="UB291" s="192"/>
      <c r="UC291" s="192"/>
      <c r="UD291" s="192"/>
      <c r="UE291" s="192"/>
      <c r="UF291" s="192"/>
      <c r="UG291" s="192"/>
      <c r="UH291" s="192"/>
      <c r="UI291" s="192"/>
      <c r="UJ291" s="192"/>
      <c r="UK291" s="192"/>
      <c r="UL291" s="192"/>
      <c r="UM291" s="192"/>
      <c r="UN291" s="192"/>
      <c r="UO291" s="192"/>
      <c r="UP291" s="192"/>
      <c r="UQ291" s="192"/>
      <c r="UR291" s="192"/>
      <c r="US291" s="192"/>
      <c r="UT291" s="192"/>
      <c r="UU291" s="192"/>
      <c r="UV291" s="192"/>
      <c r="UW291" s="192"/>
      <c r="UX291" s="192"/>
      <c r="UY291" s="192"/>
      <c r="UZ291" s="192"/>
      <c r="VA291" s="192"/>
      <c r="VB291" s="192"/>
      <c r="VC291" s="192"/>
      <c r="VD291" s="192"/>
      <c r="VE291" s="192"/>
      <c r="VF291" s="192"/>
      <c r="VG291" s="192"/>
      <c r="VH291" s="192"/>
      <c r="VI291" s="192"/>
      <c r="VJ291" s="192"/>
      <c r="VK291" s="192"/>
      <c r="VL291" s="192"/>
      <c r="VM291" s="192"/>
      <c r="VN291" s="192"/>
      <c r="VO291" s="192"/>
      <c r="VP291" s="192"/>
      <c r="VQ291" s="192"/>
      <c r="VR291" s="192"/>
      <c r="VS291" s="192"/>
      <c r="VT291" s="192"/>
      <c r="VU291" s="192"/>
      <c r="VV291" s="192"/>
      <c r="VW291" s="192"/>
      <c r="VX291" s="192"/>
      <c r="VY291" s="192"/>
      <c r="VZ291" s="192"/>
      <c r="WA291" s="192"/>
      <c r="WB291" s="192"/>
      <c r="WC291" s="192"/>
      <c r="WD291" s="192"/>
      <c r="WE291" s="192"/>
      <c r="WF291" s="192"/>
      <c r="WG291" s="192"/>
      <c r="WH291" s="192"/>
      <c r="WI291" s="192"/>
      <c r="WJ291" s="192"/>
      <c r="WK291" s="192"/>
      <c r="WL291" s="192"/>
      <c r="WM291" s="192"/>
      <c r="WN291" s="192"/>
      <c r="WO291" s="192"/>
      <c r="WP291" s="192"/>
      <c r="WQ291" s="192"/>
      <c r="WR291" s="192"/>
      <c r="WS291" s="192"/>
      <c r="WT291" s="192"/>
      <c r="WU291" s="192"/>
      <c r="WV291" s="192"/>
      <c r="WW291" s="192"/>
      <c r="WX291" s="192"/>
      <c r="WY291" s="192"/>
      <c r="WZ291" s="192"/>
      <c r="XA291" s="192"/>
      <c r="XB291" s="192"/>
      <c r="XC291" s="192"/>
      <c r="XD291" s="192"/>
      <c r="XE291" s="192"/>
      <c r="XF291" s="192"/>
      <c r="XG291" s="192"/>
      <c r="XH291" s="192"/>
      <c r="XI291" s="192"/>
      <c r="XJ291" s="192"/>
      <c r="XK291" s="192"/>
      <c r="XL291" s="192"/>
      <c r="XM291" s="192"/>
      <c r="XN291" s="192"/>
      <c r="XO291" s="192"/>
      <c r="XP291" s="192"/>
      <c r="XQ291" s="192"/>
      <c r="XR291" s="192"/>
      <c r="XS291" s="192"/>
      <c r="XT291" s="192"/>
      <c r="XU291" s="192"/>
      <c r="XV291" s="192"/>
      <c r="XW291" s="192"/>
      <c r="XX291" s="192"/>
      <c r="XY291" s="192"/>
      <c r="XZ291" s="192"/>
      <c r="YA291" s="192"/>
      <c r="YB291" s="192"/>
      <c r="YC291" s="192"/>
      <c r="YD291" s="192"/>
      <c r="YE291" s="192"/>
      <c r="YF291" s="192"/>
      <c r="YG291" s="192"/>
      <c r="YH291" s="192"/>
      <c r="YI291" s="192"/>
      <c r="YJ291" s="192"/>
      <c r="YK291" s="192"/>
      <c r="YL291" s="192"/>
      <c r="YM291" s="192"/>
      <c r="YN291" s="192"/>
      <c r="YO291" s="192"/>
      <c r="YP291" s="192"/>
      <c r="YQ291" s="192"/>
      <c r="YR291" s="192"/>
      <c r="YS291" s="192"/>
      <c r="YT291" s="192"/>
      <c r="YU291" s="192"/>
      <c r="YV291" s="192"/>
      <c r="YW291" s="192"/>
      <c r="YX291" s="192"/>
      <c r="YY291" s="192"/>
      <c r="YZ291" s="192"/>
      <c r="ZA291" s="192"/>
      <c r="ZB291" s="192"/>
      <c r="ZC291" s="192"/>
      <c r="ZD291" s="192"/>
      <c r="ZE291" s="192"/>
      <c r="ZF291" s="192"/>
      <c r="ZG291" s="192"/>
      <c r="ZH291" s="192"/>
      <c r="ZI291" s="192"/>
      <c r="ZJ291" s="192"/>
      <c r="ZK291" s="192"/>
      <c r="ZL291" s="192"/>
      <c r="ZM291" s="192"/>
      <c r="ZN291" s="192"/>
      <c r="ZO291" s="192"/>
      <c r="ZP291" s="192"/>
      <c r="ZQ291" s="192"/>
      <c r="ZR291" s="192"/>
      <c r="ZS291" s="192"/>
      <c r="ZT291" s="192"/>
      <c r="ZU291" s="192"/>
      <c r="ZV291" s="192"/>
      <c r="ZW291" s="192"/>
      <c r="ZX291" s="192"/>
      <c r="ZY291" s="192"/>
      <c r="ZZ291" s="192"/>
      <c r="AAA291" s="192"/>
      <c r="AAB291" s="192"/>
      <c r="AAC291" s="192"/>
      <c r="AAD291" s="192"/>
      <c r="AAE291" s="192"/>
      <c r="AAF291" s="192"/>
      <c r="AAG291" s="192"/>
      <c r="AAH291" s="192"/>
      <c r="AAI291" s="192"/>
      <c r="AAJ291" s="192"/>
      <c r="AAK291" s="192"/>
      <c r="AAL291" s="192"/>
      <c r="AAM291" s="192"/>
      <c r="AAN291" s="192"/>
      <c r="AAO291" s="192"/>
      <c r="AAP291" s="192"/>
      <c r="AAQ291" s="192"/>
      <c r="AAR291" s="192"/>
      <c r="AAS291" s="192"/>
      <c r="AAT291" s="192"/>
      <c r="AAU291" s="192"/>
      <c r="AAV291" s="192"/>
      <c r="AAW291" s="192"/>
      <c r="AAX291" s="192"/>
      <c r="AAY291" s="192"/>
      <c r="AAZ291" s="192"/>
      <c r="ABA291" s="192"/>
      <c r="ABB291" s="192"/>
      <c r="ABC291" s="192"/>
      <c r="ABD291" s="192"/>
      <c r="ABE291" s="192"/>
      <c r="ABF291" s="192"/>
      <c r="ABG291" s="192"/>
      <c r="ABH291" s="192"/>
      <c r="ABI291" s="192"/>
      <c r="ABJ291" s="192"/>
      <c r="ABK291" s="192"/>
      <c r="ABL291" s="192"/>
      <c r="ABM291" s="192"/>
      <c r="ABN291" s="192"/>
      <c r="ABO291" s="192"/>
      <c r="ABP291" s="192"/>
      <c r="ABQ291" s="192"/>
      <c r="ABR291" s="192"/>
      <c r="ABS291" s="192"/>
      <c r="ABT291" s="192"/>
      <c r="ABU291" s="192"/>
      <c r="ABV291" s="192"/>
      <c r="ABW291" s="192"/>
      <c r="ABX291" s="192"/>
      <c r="ABY291" s="192"/>
      <c r="ABZ291" s="192"/>
      <c r="ACA291" s="192"/>
      <c r="ACB291" s="192"/>
      <c r="ACC291" s="192"/>
      <c r="ACD291" s="192"/>
      <c r="ACE291" s="192"/>
      <c r="ACF291" s="192"/>
      <c r="ACG291" s="192"/>
      <c r="ACH291" s="192"/>
      <c r="ACI291" s="192"/>
      <c r="ACJ291" s="192"/>
      <c r="ACK291" s="192"/>
      <c r="ACL291" s="192"/>
      <c r="ACM291" s="192"/>
      <c r="ACN291" s="192"/>
      <c r="ACO291" s="192"/>
      <c r="ACP291" s="192"/>
      <c r="ACQ291" s="192"/>
      <c r="ACR291" s="192"/>
      <c r="ACS291" s="192"/>
      <c r="ACT291" s="192"/>
      <c r="ACU291" s="192"/>
      <c r="ACV291" s="192"/>
      <c r="ACW291" s="192"/>
      <c r="ACX291" s="192"/>
      <c r="ACY291" s="192"/>
      <c r="ACZ291" s="192"/>
      <c r="ADA291" s="192"/>
      <c r="ADB291" s="192"/>
      <c r="ADC291" s="192"/>
      <c r="ADD291" s="192"/>
      <c r="ADE291" s="192"/>
      <c r="ADF291" s="192"/>
      <c r="ADG291" s="192"/>
      <c r="ADH291" s="192"/>
      <c r="ADI291" s="192"/>
      <c r="ADJ291" s="192"/>
      <c r="ADK291" s="192"/>
      <c r="ADL291" s="192"/>
      <c r="ADM291" s="192"/>
      <c r="ADN291" s="192"/>
      <c r="ADO291" s="192"/>
      <c r="ADP291" s="192"/>
      <c r="ADQ291" s="192"/>
      <c r="ADR291" s="192"/>
      <c r="ADS291" s="192"/>
      <c r="ADT291" s="192"/>
      <c r="ADU291" s="192"/>
      <c r="ADV291" s="192"/>
      <c r="ADW291" s="192"/>
      <c r="ADX291" s="192"/>
      <c r="ADY291" s="192"/>
      <c r="ADZ291" s="192"/>
      <c r="AEA291" s="192"/>
      <c r="AEB291" s="192"/>
      <c r="AEC291" s="192"/>
      <c r="AED291" s="192"/>
      <c r="AEE291" s="192"/>
      <c r="AEF291" s="192"/>
      <c r="AEG291" s="192"/>
      <c r="AEH291" s="192"/>
      <c r="AEI291" s="192"/>
      <c r="AEJ291" s="192"/>
      <c r="AEK291" s="192"/>
      <c r="AEL291" s="192"/>
      <c r="AEM291" s="192"/>
      <c r="AEN291" s="192"/>
      <c r="AEO291" s="192"/>
      <c r="AEP291" s="192"/>
      <c r="AEQ291" s="192"/>
      <c r="AER291" s="192"/>
      <c r="AES291" s="192"/>
      <c r="AET291" s="192"/>
      <c r="AEU291" s="192"/>
      <c r="AEV291" s="192"/>
      <c r="AEW291" s="192"/>
      <c r="AEX291" s="192"/>
      <c r="AEY291" s="192"/>
      <c r="AEZ291" s="192"/>
      <c r="AFA291" s="192"/>
      <c r="AFB291" s="192"/>
      <c r="AFC291" s="192"/>
      <c r="AFD291" s="192"/>
      <c r="AFE291" s="192"/>
      <c r="AFF291" s="192"/>
      <c r="AFG291" s="192"/>
      <c r="AFH291" s="192"/>
      <c r="AFI291" s="192"/>
      <c r="AFJ291" s="192"/>
      <c r="AFK291" s="192"/>
      <c r="AFL291" s="192"/>
      <c r="AFM291" s="192"/>
      <c r="AFN291" s="192"/>
      <c r="AFO291" s="192"/>
      <c r="AFP291" s="192"/>
      <c r="AFQ291" s="192"/>
      <c r="AFR291" s="192"/>
      <c r="AFS291" s="192"/>
      <c r="AFT291" s="192"/>
      <c r="AFU291" s="192"/>
      <c r="AFV291" s="192"/>
      <c r="AFW291" s="192"/>
      <c r="AFX291" s="192"/>
      <c r="AFY291" s="192"/>
      <c r="AFZ291" s="192"/>
      <c r="AGA291" s="192"/>
      <c r="AGB291" s="192"/>
      <c r="AGC291" s="192"/>
      <c r="AGD291" s="192"/>
      <c r="AGE291" s="192"/>
      <c r="AGF291" s="192"/>
      <c r="AGG291" s="192"/>
      <c r="AGH291" s="192"/>
      <c r="AGI291" s="192"/>
      <c r="AGJ291" s="192"/>
      <c r="AGK291" s="192"/>
      <c r="AGL291" s="192"/>
      <c r="AGM291" s="192"/>
      <c r="AGN291" s="192"/>
      <c r="AGO291" s="192"/>
      <c r="AGP291" s="192"/>
      <c r="AGQ291" s="192"/>
      <c r="AGR291" s="192"/>
      <c r="AGS291" s="192"/>
      <c r="AGT291" s="192"/>
      <c r="AGU291" s="192"/>
      <c r="AGV291" s="192"/>
      <c r="AGW291" s="192"/>
      <c r="AGX291" s="192"/>
      <c r="AGY291" s="192"/>
      <c r="AGZ291" s="192"/>
      <c r="AHA291" s="192"/>
      <c r="AHB291" s="192"/>
      <c r="AHC291" s="192"/>
      <c r="AHD291" s="192"/>
      <c r="AHE291" s="192"/>
      <c r="AHF291" s="192"/>
      <c r="AHG291" s="192"/>
      <c r="AHH291" s="192"/>
      <c r="AHI291" s="192"/>
      <c r="AHJ291" s="192"/>
      <c r="AHK291" s="192"/>
      <c r="AHL291" s="192"/>
      <c r="AHM291" s="192"/>
      <c r="AHN291" s="192"/>
      <c r="AHO291" s="192"/>
      <c r="AHP291" s="192"/>
      <c r="AHQ291" s="192"/>
      <c r="AHR291" s="192"/>
      <c r="AHS291" s="192"/>
      <c r="AHT291" s="192"/>
      <c r="AHU291" s="192"/>
      <c r="AHV291" s="192"/>
      <c r="AHW291" s="192"/>
      <c r="AHX291" s="192"/>
      <c r="AHY291" s="192"/>
      <c r="AHZ291" s="192"/>
      <c r="AIA291" s="192"/>
      <c r="AIB291" s="192"/>
      <c r="AIC291" s="192"/>
      <c r="AID291" s="192"/>
      <c r="AIE291" s="192"/>
      <c r="AIF291" s="192"/>
      <c r="AIG291" s="192"/>
      <c r="AIH291" s="192"/>
      <c r="AII291" s="192"/>
      <c r="AIJ291" s="192"/>
      <c r="AIK291" s="192"/>
      <c r="AIL291" s="192"/>
      <c r="AIM291" s="192"/>
      <c r="AIN291" s="192"/>
      <c r="AIO291" s="192"/>
      <c r="AIP291" s="192"/>
      <c r="AIQ291" s="192"/>
      <c r="AIR291" s="192"/>
      <c r="AIS291" s="192"/>
      <c r="AIT291" s="192"/>
      <c r="AIU291" s="192"/>
      <c r="AIV291" s="192"/>
      <c r="AIW291" s="192"/>
      <c r="AIX291" s="192"/>
      <c r="AIY291" s="192"/>
      <c r="AIZ291" s="192"/>
      <c r="AJA291" s="192"/>
      <c r="AJB291" s="192"/>
      <c r="AJC291" s="192"/>
      <c r="AJD291" s="192"/>
      <c r="AJE291" s="192"/>
      <c r="AJF291" s="192"/>
      <c r="AJG291" s="192"/>
      <c r="AJH291" s="192"/>
      <c r="AJI291" s="192"/>
      <c r="AJJ291" s="192"/>
      <c r="AJK291" s="192"/>
      <c r="AJL291" s="192"/>
      <c r="AJM291" s="192"/>
      <c r="AJN291" s="192"/>
      <c r="AJO291" s="192"/>
      <c r="AJP291" s="192"/>
      <c r="AJQ291" s="192"/>
      <c r="AJR291" s="192"/>
      <c r="AJS291" s="192"/>
      <c r="AJT291" s="192"/>
      <c r="AJU291" s="192"/>
      <c r="AJV291" s="192"/>
      <c r="AJW291" s="192"/>
      <c r="AJX291" s="192"/>
      <c r="AJY291" s="192"/>
      <c r="AJZ291" s="192"/>
      <c r="AKA291" s="192"/>
      <c r="AKB291" s="192"/>
      <c r="AKC291" s="192"/>
      <c r="AKD291" s="192"/>
      <c r="AKE291" s="192"/>
      <c r="AKF291" s="192"/>
      <c r="AKG291" s="192"/>
      <c r="AKH291" s="192"/>
      <c r="AKI291" s="192"/>
      <c r="AKJ291" s="192"/>
      <c r="AKK291" s="192"/>
      <c r="AKL291" s="192"/>
      <c r="AKM291" s="192"/>
      <c r="AKN291" s="192"/>
      <c r="AKO291" s="192"/>
      <c r="AKP291" s="192"/>
      <c r="AKQ291" s="192"/>
      <c r="AKR291" s="192"/>
      <c r="AKS291" s="192"/>
      <c r="AKT291" s="192"/>
      <c r="AKU291" s="192"/>
      <c r="AKV291" s="192"/>
      <c r="AKW291" s="192"/>
      <c r="AKX291" s="192"/>
      <c r="AKY291" s="192"/>
      <c r="AKZ291" s="192"/>
      <c r="ALA291" s="192"/>
      <c r="ALB291" s="192"/>
      <c r="ALC291" s="192"/>
      <c r="ALD291" s="192"/>
      <c r="ALE291" s="192"/>
      <c r="ALF291" s="192"/>
      <c r="ALG291" s="192"/>
      <c r="ALH291" s="192"/>
      <c r="ALI291" s="192"/>
      <c r="ALJ291" s="192"/>
      <c r="ALK291" s="192"/>
      <c r="ALL291" s="192"/>
      <c r="ALM291" s="192"/>
      <c r="ALN291" s="192"/>
      <c r="ALO291" s="192"/>
      <c r="ALP291" s="192"/>
      <c r="ALQ291" s="192"/>
      <c r="ALR291" s="192"/>
      <c r="ALS291" s="192"/>
      <c r="ALT291" s="192"/>
      <c r="ALU291" s="192"/>
      <c r="ALV291" s="192"/>
      <c r="ALW291" s="192"/>
      <c r="ALX291" s="192"/>
      <c r="ALY291" s="192"/>
      <c r="ALZ291" s="192"/>
      <c r="AMA291" s="192"/>
      <c r="AMB291" s="192"/>
      <c r="AMC291" s="192"/>
      <c r="AMD291" s="192"/>
      <c r="AME291" s="192"/>
      <c r="AMF291" s="192"/>
      <c r="AMG291" s="192"/>
      <c r="AMH291" s="192"/>
      <c r="AMI291" s="192"/>
      <c r="AMJ291" s="192"/>
      <c r="AMK291" s="192"/>
      <c r="AML291" s="192"/>
      <c r="AMM291" s="192"/>
      <c r="AMN291" s="192"/>
      <c r="AMO291" s="192"/>
      <c r="AMP291" s="192"/>
      <c r="AMQ291" s="192"/>
      <c r="AMR291" s="192"/>
      <c r="AMS291" s="192"/>
      <c r="AMT291" s="192"/>
      <c r="AMU291" s="192"/>
      <c r="AMV291" s="192"/>
      <c r="AMW291" s="192"/>
      <c r="AMX291" s="192"/>
      <c r="AMY291" s="192"/>
      <c r="AMZ291" s="192"/>
      <c r="ANA291" s="192"/>
      <c r="ANB291" s="192"/>
      <c r="ANC291" s="192"/>
      <c r="AND291" s="192"/>
      <c r="ANE291" s="192"/>
      <c r="ANF291" s="192"/>
      <c r="ANG291" s="192"/>
      <c r="ANH291" s="192"/>
      <c r="ANI291" s="192"/>
      <c r="ANJ291" s="192"/>
      <c r="ANK291" s="192"/>
      <c r="ANL291" s="192"/>
      <c r="ANM291" s="192"/>
      <c r="ANN291" s="192"/>
      <c r="ANO291" s="192"/>
      <c r="ANP291" s="192"/>
      <c r="ANQ291" s="192"/>
      <c r="ANR291" s="192"/>
      <c r="ANS291" s="192"/>
      <c r="ANT291" s="192"/>
      <c r="ANU291" s="192"/>
      <c r="ANV291" s="192"/>
      <c r="ANW291" s="192"/>
      <c r="ANX291" s="192"/>
      <c r="ANY291" s="192"/>
      <c r="ANZ291" s="192"/>
      <c r="AOA291" s="192"/>
      <c r="AOB291" s="192"/>
      <c r="AOC291" s="192"/>
      <c r="AOD291" s="192"/>
      <c r="AOE291" s="192"/>
      <c r="AOF291" s="192"/>
      <c r="AOG291" s="192"/>
      <c r="AOH291" s="192"/>
      <c r="AOI291" s="192"/>
      <c r="AOJ291" s="192"/>
      <c r="AOK291" s="192"/>
      <c r="AOL291" s="192"/>
      <c r="AOM291" s="192"/>
      <c r="AON291" s="192"/>
      <c r="AOO291" s="192"/>
      <c r="AOP291" s="192"/>
      <c r="AOQ291" s="192"/>
      <c r="AOR291" s="192"/>
      <c r="AOS291" s="192"/>
      <c r="AOT291" s="192"/>
      <c r="AOU291" s="192"/>
      <c r="AOV291" s="192"/>
      <c r="AOW291" s="192"/>
      <c r="AOX291" s="192"/>
      <c r="AOY291" s="192"/>
      <c r="AOZ291" s="192"/>
      <c r="APA291" s="192"/>
      <c r="APB291" s="192"/>
      <c r="APC291" s="192"/>
      <c r="APD291" s="192"/>
      <c r="APE291" s="192"/>
      <c r="APF291" s="192"/>
      <c r="APG291" s="192"/>
      <c r="APH291" s="192"/>
      <c r="API291" s="192"/>
      <c r="APJ291" s="192"/>
      <c r="APK291" s="192"/>
      <c r="APL291" s="192"/>
      <c r="APM291" s="192"/>
      <c r="APN291" s="192"/>
      <c r="APO291" s="192"/>
      <c r="APP291" s="192"/>
      <c r="APQ291" s="192"/>
      <c r="APR291" s="192"/>
      <c r="APS291" s="192"/>
      <c r="APT291" s="192"/>
      <c r="APU291" s="192"/>
      <c r="APV291" s="192"/>
      <c r="APW291" s="192"/>
      <c r="APX291" s="192"/>
      <c r="APY291" s="192"/>
      <c r="APZ291" s="192"/>
      <c r="AQA291" s="192"/>
      <c r="AQB291" s="192"/>
      <c r="AQC291" s="192"/>
      <c r="AQD291" s="192"/>
      <c r="AQE291" s="192"/>
      <c r="AQF291" s="192"/>
      <c r="AQG291" s="192"/>
      <c r="AQH291" s="192"/>
      <c r="AQI291" s="192"/>
      <c r="AQJ291" s="192"/>
      <c r="AQK291" s="192"/>
      <c r="AQL291" s="192"/>
      <c r="AQM291" s="192"/>
      <c r="AQN291" s="192"/>
      <c r="AQO291" s="192"/>
      <c r="AQP291" s="192"/>
      <c r="AQQ291" s="192"/>
      <c r="AQR291" s="192"/>
      <c r="AQS291" s="192"/>
      <c r="AQT291" s="192"/>
      <c r="AQU291" s="192"/>
      <c r="AQV291" s="192"/>
      <c r="AQW291" s="192"/>
      <c r="AQX291" s="192"/>
      <c r="AQY291" s="192"/>
      <c r="AQZ291" s="192"/>
      <c r="ARA291" s="192"/>
      <c r="ARB291" s="192"/>
      <c r="ARC291" s="192"/>
      <c r="ARD291" s="192"/>
      <c r="ARE291" s="192"/>
      <c r="ARF291" s="192"/>
      <c r="ARG291" s="192"/>
      <c r="ARH291" s="192"/>
      <c r="ARI291" s="192"/>
      <c r="ARJ291" s="192"/>
      <c r="ARK291" s="192"/>
      <c r="ARL291" s="192"/>
      <c r="ARM291" s="192"/>
      <c r="ARN291" s="192"/>
      <c r="ARO291" s="192"/>
      <c r="ARP291" s="192"/>
      <c r="ARQ291" s="192"/>
      <c r="ARR291" s="192"/>
      <c r="ARS291" s="192"/>
      <c r="ART291" s="192"/>
      <c r="ARU291" s="192"/>
      <c r="ARV291" s="192"/>
      <c r="ARW291" s="192"/>
      <c r="ARX291" s="192"/>
      <c r="ARY291" s="192"/>
      <c r="ARZ291" s="192"/>
      <c r="ASA291" s="192"/>
      <c r="ASB291" s="192"/>
      <c r="ASC291" s="192"/>
      <c r="ASD291" s="192"/>
      <c r="ASE291" s="192"/>
      <c r="ASF291" s="192"/>
      <c r="ASG291" s="192"/>
      <c r="ASH291" s="192"/>
      <c r="ASI291" s="192"/>
      <c r="ASJ291" s="192"/>
      <c r="ASK291" s="192"/>
      <c r="ASL291" s="192"/>
      <c r="ASM291" s="192"/>
      <c r="ASN291" s="192"/>
      <c r="ASO291" s="192"/>
      <c r="ASP291" s="192"/>
      <c r="ASQ291" s="192"/>
      <c r="ASR291" s="192"/>
      <c r="ASS291" s="192"/>
      <c r="AST291" s="192"/>
      <c r="ASU291" s="192"/>
      <c r="ASV291" s="192"/>
      <c r="ASW291" s="192"/>
      <c r="ASX291" s="192"/>
      <c r="ASY291" s="192"/>
      <c r="ASZ291" s="192"/>
      <c r="ATA291" s="192"/>
      <c r="ATB291" s="192"/>
      <c r="ATC291" s="192"/>
      <c r="ATD291" s="192"/>
      <c r="ATE291" s="192"/>
      <c r="ATF291" s="192"/>
      <c r="ATG291" s="192"/>
      <c r="ATH291" s="192"/>
      <c r="ATI291" s="192"/>
      <c r="ATJ291" s="192"/>
      <c r="ATK291" s="192"/>
      <c r="ATL291" s="192"/>
      <c r="ATM291" s="192"/>
      <c r="ATN291" s="192"/>
      <c r="ATO291" s="192"/>
      <c r="ATP291" s="192"/>
      <c r="ATQ291" s="192"/>
      <c r="ATR291" s="192"/>
      <c r="ATS291" s="192"/>
      <c r="ATT291" s="192"/>
      <c r="ATU291" s="192"/>
      <c r="ATV291" s="192"/>
      <c r="ATW291" s="192"/>
      <c r="ATX291" s="192"/>
      <c r="ATY291" s="192"/>
      <c r="ATZ291" s="192"/>
      <c r="AUA291" s="192"/>
      <c r="AUB291" s="192"/>
      <c r="AUC291" s="192"/>
      <c r="AUD291" s="192"/>
      <c r="AUE291" s="192"/>
      <c r="AUF291" s="192"/>
      <c r="AUG291" s="192"/>
      <c r="AUH291" s="192"/>
      <c r="AUI291" s="192"/>
      <c r="AUJ291" s="192"/>
      <c r="AUK291" s="192"/>
      <c r="AUL291" s="192"/>
      <c r="AUM291" s="192"/>
      <c r="AUN291" s="192"/>
      <c r="AUO291" s="192"/>
      <c r="AUP291" s="192"/>
      <c r="AUQ291" s="192"/>
      <c r="AUR291" s="192"/>
      <c r="AUS291" s="192"/>
      <c r="AUT291" s="192"/>
      <c r="AUU291" s="192"/>
      <c r="AUV291" s="192"/>
      <c r="AUW291" s="192"/>
      <c r="AUX291" s="192"/>
      <c r="AUY291" s="192"/>
      <c r="AUZ291" s="192"/>
      <c r="AVA291" s="192"/>
      <c r="AVB291" s="192"/>
      <c r="AVC291" s="192"/>
      <c r="AVD291" s="192"/>
      <c r="AVE291" s="192"/>
      <c r="AVF291" s="192"/>
      <c r="AVG291" s="192"/>
      <c r="AVH291" s="192"/>
      <c r="AVI291" s="192"/>
      <c r="AVJ291" s="192"/>
      <c r="AVK291" s="192"/>
      <c r="AVL291" s="192"/>
      <c r="AVM291" s="192"/>
      <c r="AVN291" s="192"/>
      <c r="AVO291" s="192"/>
      <c r="AVP291" s="192"/>
      <c r="AVQ291" s="192"/>
      <c r="AVR291" s="192"/>
      <c r="AVS291" s="192"/>
      <c r="AVT291" s="192"/>
      <c r="AVU291" s="192"/>
      <c r="AVV291" s="192"/>
      <c r="AVW291" s="192"/>
      <c r="AVX291" s="192"/>
      <c r="AVY291" s="192"/>
      <c r="AVZ291" s="192"/>
      <c r="AWA291" s="192"/>
      <c r="AWB291" s="192"/>
      <c r="AWC291" s="192"/>
      <c r="AWD291" s="192"/>
      <c r="AWE291" s="192"/>
      <c r="AWF291" s="192"/>
      <c r="AWG291" s="192"/>
      <c r="AWH291" s="192"/>
      <c r="AWI291" s="192"/>
      <c r="AWJ291" s="192"/>
      <c r="AWK291" s="192"/>
      <c r="AWL291" s="192"/>
      <c r="AWM291" s="192"/>
      <c r="AWN291" s="192"/>
      <c r="AWO291" s="192"/>
      <c r="AWP291" s="192"/>
      <c r="AWQ291" s="192"/>
      <c r="AWR291" s="192"/>
      <c r="AWS291" s="192"/>
      <c r="AWT291" s="192"/>
      <c r="AWU291" s="192"/>
      <c r="AWV291" s="192"/>
      <c r="AWW291" s="192"/>
      <c r="AWX291" s="192"/>
      <c r="AWY291" s="192"/>
      <c r="AWZ291" s="192"/>
      <c r="AXA291" s="192"/>
      <c r="AXB291" s="192"/>
      <c r="AXC291" s="192"/>
      <c r="AXD291" s="192"/>
      <c r="AXE291" s="192"/>
      <c r="AXF291" s="192"/>
      <c r="AXG291" s="192"/>
      <c r="AXH291" s="192"/>
      <c r="AXI291" s="192"/>
      <c r="AXJ291" s="192"/>
      <c r="AXK291" s="192"/>
      <c r="AXL291" s="192"/>
      <c r="AXM291" s="192"/>
      <c r="AXN291" s="192"/>
      <c r="AXO291" s="192"/>
      <c r="AXP291" s="192"/>
      <c r="AXQ291" s="192"/>
      <c r="AXR291" s="192"/>
      <c r="AXS291" s="192"/>
      <c r="AXT291" s="192"/>
      <c r="AXU291" s="192"/>
      <c r="AXV291" s="192"/>
      <c r="AXW291" s="192"/>
      <c r="AXX291" s="192"/>
      <c r="AXY291" s="192"/>
      <c r="AXZ291" s="192"/>
      <c r="AYA291" s="192"/>
      <c r="AYB291" s="192"/>
      <c r="AYC291" s="192"/>
      <c r="AYD291" s="192"/>
      <c r="AYE291" s="192"/>
      <c r="AYF291" s="192"/>
      <c r="AYG291" s="192"/>
      <c r="AYH291" s="192"/>
      <c r="AYI291" s="192"/>
      <c r="AYJ291" s="192"/>
      <c r="AYK291" s="192"/>
      <c r="AYL291" s="192"/>
      <c r="AYM291" s="192"/>
      <c r="AYN291" s="192"/>
      <c r="AYO291" s="192"/>
      <c r="AYP291" s="192"/>
      <c r="AYQ291" s="192"/>
      <c r="AYR291" s="192"/>
      <c r="AYS291" s="192"/>
      <c r="AYT291" s="192"/>
      <c r="AYU291" s="192"/>
      <c r="AYV291" s="192"/>
      <c r="AYW291" s="192"/>
      <c r="AYX291" s="192"/>
      <c r="AYY291" s="192"/>
      <c r="AYZ291" s="192"/>
      <c r="AZA291" s="192"/>
      <c r="AZB291" s="192"/>
      <c r="AZC291" s="192"/>
      <c r="AZD291" s="192"/>
      <c r="AZE291" s="192"/>
      <c r="AZF291" s="192"/>
      <c r="AZG291" s="192"/>
      <c r="AZH291" s="192"/>
      <c r="AZI291" s="192"/>
      <c r="AZJ291" s="192"/>
      <c r="AZK291" s="192"/>
      <c r="AZL291" s="192"/>
      <c r="AZM291" s="192"/>
      <c r="AZN291" s="192"/>
      <c r="AZO291" s="192"/>
      <c r="AZP291" s="192"/>
      <c r="AZQ291" s="192"/>
      <c r="AZR291" s="192"/>
      <c r="AZS291" s="192"/>
      <c r="AZT291" s="192"/>
      <c r="AZU291" s="192"/>
      <c r="AZV291" s="192"/>
      <c r="AZW291" s="192"/>
      <c r="AZX291" s="192"/>
      <c r="AZY291" s="192"/>
      <c r="AZZ291" s="192"/>
      <c r="BAA291" s="192"/>
      <c r="BAB291" s="192"/>
      <c r="BAC291" s="192"/>
      <c r="BAD291" s="192"/>
      <c r="BAE291" s="192"/>
      <c r="BAF291" s="192"/>
      <c r="BAG291" s="192"/>
      <c r="BAH291" s="192"/>
      <c r="BAI291" s="192"/>
      <c r="BAJ291" s="192"/>
      <c r="BAK291" s="192"/>
      <c r="BAL291" s="192"/>
      <c r="BAM291" s="192"/>
      <c r="BAN291" s="192"/>
      <c r="BAO291" s="192"/>
      <c r="BAP291" s="192"/>
      <c r="BAQ291" s="192"/>
      <c r="BAR291" s="192"/>
      <c r="BAS291" s="192"/>
      <c r="BAT291" s="192"/>
      <c r="BAU291" s="192"/>
      <c r="BAV291" s="192"/>
      <c r="BAW291" s="192"/>
      <c r="BAX291" s="192"/>
      <c r="BAY291" s="192"/>
      <c r="BAZ291" s="192"/>
      <c r="BBA291" s="192"/>
      <c r="BBB291" s="192"/>
      <c r="BBC291" s="192"/>
      <c r="BBD291" s="192"/>
      <c r="BBE291" s="192"/>
      <c r="BBF291" s="192"/>
      <c r="BBG291" s="192"/>
      <c r="BBH291" s="192"/>
      <c r="BBI291" s="192"/>
      <c r="BBJ291" s="192"/>
      <c r="BBK291" s="192"/>
      <c r="BBL291" s="192"/>
      <c r="BBM291" s="192"/>
      <c r="BBN291" s="192"/>
      <c r="BBO291" s="192"/>
      <c r="BBP291" s="192"/>
      <c r="BBQ291" s="192"/>
      <c r="BBR291" s="192"/>
      <c r="BBS291" s="192"/>
      <c r="BBT291" s="192"/>
      <c r="BBU291" s="192"/>
      <c r="BBV291" s="192"/>
      <c r="BBW291" s="192"/>
      <c r="BBX291" s="192"/>
      <c r="BBY291" s="192"/>
      <c r="BBZ291" s="192"/>
      <c r="BCA291" s="192"/>
      <c r="BCB291" s="192"/>
      <c r="BCC291" s="192"/>
      <c r="BCD291" s="192"/>
      <c r="BCE291" s="192"/>
      <c r="BCF291" s="192"/>
      <c r="BCG291" s="192"/>
      <c r="BCH291" s="192"/>
      <c r="BCI291" s="192"/>
      <c r="BCJ291" s="192"/>
      <c r="BCK291" s="192"/>
      <c r="BCL291" s="192"/>
      <c r="BCM291" s="192"/>
      <c r="BCN291" s="192"/>
      <c r="BCO291" s="192"/>
      <c r="BCP291" s="192"/>
      <c r="BCQ291" s="192"/>
      <c r="BCR291" s="192"/>
      <c r="BCS291" s="192"/>
      <c r="BCT291" s="192"/>
      <c r="BCU291" s="192"/>
      <c r="BCV291" s="192"/>
      <c r="BCW291" s="192"/>
      <c r="BCX291" s="192"/>
      <c r="BCY291" s="192"/>
      <c r="BCZ291" s="192"/>
      <c r="BDA291" s="192"/>
      <c r="BDB291" s="192"/>
      <c r="BDC291" s="192"/>
      <c r="BDD291" s="192"/>
      <c r="BDE291" s="192"/>
      <c r="BDF291" s="192"/>
      <c r="BDG291" s="192"/>
      <c r="BDH291" s="192"/>
      <c r="BDI291" s="192"/>
      <c r="BDJ291" s="192"/>
      <c r="BDK291" s="192"/>
      <c r="BDL291" s="192"/>
      <c r="BDM291" s="192"/>
      <c r="BDN291" s="192"/>
      <c r="BDO291" s="192"/>
      <c r="BDP291" s="192"/>
      <c r="BDQ291" s="192"/>
      <c r="BDR291" s="192"/>
      <c r="BDS291" s="192"/>
      <c r="BDT291" s="192"/>
      <c r="BDU291" s="192"/>
      <c r="BDV291" s="192"/>
      <c r="BDW291" s="192"/>
      <c r="BDX291" s="192"/>
      <c r="BDY291" s="192"/>
      <c r="BDZ291" s="192"/>
      <c r="BEA291" s="192"/>
      <c r="BEB291" s="192"/>
      <c r="BEC291" s="192"/>
      <c r="BED291" s="192"/>
      <c r="BEE291" s="192"/>
      <c r="BEF291" s="192"/>
      <c r="BEG291" s="192"/>
      <c r="BEH291" s="192"/>
      <c r="BEI291" s="192"/>
      <c r="BEJ291" s="192"/>
      <c r="BEK291" s="192"/>
      <c r="BEL291" s="192"/>
      <c r="BEM291" s="192"/>
      <c r="BEN291" s="192"/>
      <c r="BEO291" s="192"/>
      <c r="BEP291" s="192"/>
      <c r="BEQ291" s="192"/>
      <c r="BER291" s="192"/>
      <c r="BES291" s="192"/>
      <c r="BET291" s="192"/>
      <c r="BEU291" s="192"/>
      <c r="BEV291" s="192"/>
      <c r="BEW291" s="192"/>
      <c r="BEX291" s="192"/>
      <c r="BEY291" s="192"/>
      <c r="BEZ291" s="192"/>
      <c r="BFA291" s="192"/>
      <c r="BFB291" s="192"/>
      <c r="BFC291" s="192"/>
      <c r="BFD291" s="192"/>
      <c r="BFE291" s="192"/>
      <c r="BFF291" s="192"/>
      <c r="BFG291" s="192"/>
      <c r="BFH291" s="192"/>
      <c r="BFI291" s="192"/>
      <c r="BFJ291" s="192"/>
      <c r="BFK291" s="192"/>
      <c r="BFL291" s="192"/>
      <c r="BFM291" s="192"/>
      <c r="BFN291" s="192"/>
      <c r="BFO291" s="192"/>
      <c r="BFP291" s="192"/>
      <c r="BFQ291" s="192"/>
      <c r="BFR291" s="192"/>
      <c r="BFS291" s="192"/>
      <c r="BFT291" s="192"/>
      <c r="BFU291" s="192"/>
      <c r="BFV291" s="192"/>
      <c r="BFW291" s="192"/>
      <c r="BFX291" s="192"/>
      <c r="BFY291" s="192"/>
      <c r="BFZ291" s="192"/>
      <c r="BGA291" s="192"/>
      <c r="BGB291" s="192"/>
      <c r="BGC291" s="192"/>
      <c r="BGD291" s="192"/>
      <c r="BGE291" s="192"/>
      <c r="BGF291" s="192"/>
      <c r="BGG291" s="192"/>
      <c r="BGH291" s="192"/>
      <c r="BGI291" s="192"/>
      <c r="BGJ291" s="192"/>
      <c r="BGK291" s="192"/>
      <c r="BGL291" s="192"/>
      <c r="BGM291" s="192"/>
      <c r="BGN291" s="192"/>
      <c r="BGO291" s="192"/>
      <c r="BGP291" s="192"/>
      <c r="BGQ291" s="192"/>
      <c r="BGR291" s="192"/>
      <c r="BGS291" s="192"/>
      <c r="BGT291" s="192"/>
      <c r="BGU291" s="192"/>
      <c r="BGV291" s="192"/>
      <c r="BGW291" s="192"/>
      <c r="BGX291" s="192"/>
      <c r="BGY291" s="192"/>
      <c r="BGZ291" s="192"/>
      <c r="BHA291" s="192"/>
      <c r="BHB291" s="192"/>
      <c r="BHC291" s="192"/>
      <c r="BHD291" s="192"/>
      <c r="BHE291" s="192"/>
      <c r="BHF291" s="192"/>
      <c r="BHG291" s="192"/>
      <c r="BHH291" s="192"/>
      <c r="BHI291" s="192"/>
      <c r="BHJ291" s="192"/>
      <c r="BHK291" s="192"/>
      <c r="BHL291" s="192"/>
      <c r="BHM291" s="192"/>
      <c r="BHN291" s="192"/>
      <c r="BHO291" s="192"/>
      <c r="BHP291" s="192"/>
      <c r="BHQ291" s="192"/>
      <c r="BHR291" s="192"/>
      <c r="BHS291" s="192"/>
      <c r="BHT291" s="192"/>
      <c r="BHU291" s="192"/>
      <c r="BHV291" s="192"/>
      <c r="BHW291" s="192"/>
      <c r="BHX291" s="192"/>
      <c r="BHY291" s="192"/>
      <c r="BHZ291" s="192"/>
      <c r="BIA291" s="192"/>
      <c r="BIB291" s="192"/>
      <c r="BIC291" s="192"/>
      <c r="BID291" s="192"/>
      <c r="BIE291" s="192"/>
      <c r="BIF291" s="192"/>
      <c r="BIG291" s="192"/>
      <c r="BIH291" s="192"/>
      <c r="BII291" s="192"/>
      <c r="BIJ291" s="192"/>
      <c r="BIK291" s="192"/>
      <c r="BIL291" s="192"/>
      <c r="BIM291" s="192"/>
      <c r="BIN291" s="192"/>
      <c r="BIO291" s="192"/>
      <c r="BIP291" s="192"/>
      <c r="BIQ291" s="192"/>
      <c r="BIR291" s="192"/>
      <c r="BIS291" s="192"/>
      <c r="BIT291" s="192"/>
      <c r="BIU291" s="192"/>
      <c r="BIV291" s="192"/>
      <c r="BIW291" s="192"/>
      <c r="BIX291" s="192"/>
      <c r="BIY291" s="192"/>
      <c r="BIZ291" s="192"/>
      <c r="BJA291" s="192"/>
      <c r="BJB291" s="192"/>
      <c r="BJC291" s="192"/>
      <c r="BJD291" s="192"/>
      <c r="BJE291" s="192"/>
      <c r="BJF291" s="192"/>
      <c r="BJG291" s="192"/>
      <c r="BJH291" s="192"/>
      <c r="BJI291" s="192"/>
      <c r="BJJ291" s="192"/>
      <c r="BJK291" s="192"/>
      <c r="BJL291" s="192"/>
      <c r="BJM291" s="192"/>
      <c r="BJN291" s="192"/>
      <c r="BJO291" s="192"/>
      <c r="BJP291" s="192"/>
      <c r="BJQ291" s="192"/>
      <c r="BJR291" s="192"/>
      <c r="BJS291" s="192"/>
      <c r="BJT291" s="192"/>
      <c r="BJU291" s="192"/>
      <c r="BJV291" s="192"/>
      <c r="BJW291" s="192"/>
      <c r="BJX291" s="192"/>
      <c r="BJY291" s="192"/>
      <c r="BJZ291" s="192"/>
      <c r="BKA291" s="192"/>
      <c r="BKB291" s="192"/>
      <c r="BKC291" s="192"/>
      <c r="BKD291" s="192"/>
      <c r="BKE291" s="192"/>
      <c r="BKF291" s="192"/>
      <c r="BKG291" s="192"/>
      <c r="BKH291" s="192"/>
      <c r="BKI291" s="192"/>
      <c r="BKJ291" s="192"/>
      <c r="BKK291" s="192"/>
      <c r="BKL291" s="192"/>
      <c r="BKM291" s="192"/>
      <c r="BKN291" s="192"/>
      <c r="BKO291" s="192"/>
      <c r="BKP291" s="192"/>
      <c r="BKQ291" s="192"/>
      <c r="BKR291" s="192"/>
      <c r="BKS291" s="192"/>
      <c r="BKT291" s="192"/>
      <c r="BKU291" s="192"/>
      <c r="BKV291" s="192"/>
      <c r="BKW291" s="192"/>
      <c r="BKX291" s="192"/>
      <c r="BKY291" s="192"/>
      <c r="BKZ291" s="192"/>
      <c r="BLA291" s="192"/>
      <c r="BLB291" s="192"/>
      <c r="BLC291" s="192"/>
      <c r="BLD291" s="192"/>
      <c r="BLE291" s="192"/>
      <c r="BLF291" s="192"/>
      <c r="BLG291" s="192"/>
      <c r="BLH291" s="192"/>
      <c r="BLI291" s="192"/>
      <c r="BLJ291" s="192"/>
      <c r="BLK291" s="192"/>
      <c r="BLL291" s="192"/>
      <c r="BLM291" s="192"/>
      <c r="BLN291" s="192"/>
      <c r="BLO291" s="192"/>
      <c r="BLP291" s="192"/>
      <c r="BLQ291" s="192"/>
      <c r="BLR291" s="192"/>
      <c r="BLS291" s="192"/>
      <c r="BLT291" s="192"/>
      <c r="BLU291" s="192"/>
      <c r="BLV291" s="192"/>
      <c r="BLW291" s="192"/>
      <c r="BLX291" s="192"/>
      <c r="BLY291" s="192"/>
      <c r="BLZ291" s="192"/>
      <c r="BMA291" s="192"/>
      <c r="BMB291" s="192"/>
      <c r="BMC291" s="192"/>
      <c r="BMD291" s="192"/>
      <c r="BME291" s="192"/>
      <c r="BMF291" s="192"/>
      <c r="BMG291" s="192"/>
      <c r="BMH291" s="192"/>
      <c r="BMI291" s="192"/>
      <c r="BMJ291" s="192"/>
      <c r="BMK291" s="192"/>
      <c r="BML291" s="192"/>
      <c r="BMM291" s="192"/>
      <c r="BMN291" s="192"/>
      <c r="BMO291" s="192"/>
      <c r="BMP291" s="192"/>
      <c r="BMQ291" s="192"/>
      <c r="BMR291" s="192"/>
      <c r="BMS291" s="192"/>
      <c r="BMT291" s="192"/>
      <c r="BMU291" s="192"/>
      <c r="BMV291" s="192"/>
      <c r="BMW291" s="192"/>
      <c r="BMX291" s="192"/>
      <c r="BMY291" s="192"/>
      <c r="BMZ291" s="192"/>
      <c r="BNA291" s="192"/>
      <c r="BNB291" s="192"/>
      <c r="BNC291" s="192"/>
      <c r="BND291" s="192"/>
      <c r="BNE291" s="192"/>
      <c r="BNF291" s="192"/>
      <c r="BNG291" s="192"/>
      <c r="BNH291" s="192"/>
      <c r="BNI291" s="192"/>
      <c r="BNJ291" s="192"/>
      <c r="BNK291" s="192"/>
      <c r="BNL291" s="192"/>
      <c r="BNM291" s="192"/>
      <c r="BNN291" s="192"/>
      <c r="BNO291" s="192"/>
      <c r="BNP291" s="192"/>
      <c r="BNQ291" s="192"/>
      <c r="BNR291" s="192"/>
      <c r="BNS291" s="192"/>
      <c r="BNT291" s="192"/>
      <c r="BNU291" s="192"/>
      <c r="BNV291" s="192"/>
      <c r="BNW291" s="192"/>
      <c r="BNX291" s="192"/>
      <c r="BNY291" s="192"/>
      <c r="BNZ291" s="192"/>
      <c r="BOA291" s="192"/>
      <c r="BOB291" s="192"/>
      <c r="BOC291" s="192"/>
      <c r="BOD291" s="192"/>
      <c r="BOE291" s="192"/>
      <c r="BOF291" s="192"/>
      <c r="BOG291" s="192"/>
      <c r="BOH291" s="192"/>
      <c r="BOI291" s="192"/>
      <c r="BOJ291" s="192"/>
      <c r="BOK291" s="192"/>
      <c r="BOL291" s="192"/>
      <c r="BOM291" s="192"/>
      <c r="BON291" s="192"/>
      <c r="BOO291" s="192"/>
      <c r="BOP291" s="192"/>
      <c r="BOQ291" s="192"/>
      <c r="BOR291" s="192"/>
      <c r="BOS291" s="192"/>
      <c r="BOT291" s="192"/>
      <c r="BOU291" s="192"/>
      <c r="BOV291" s="192"/>
      <c r="BOW291" s="192"/>
      <c r="BOX291" s="192"/>
      <c r="BOY291" s="192"/>
      <c r="BOZ291" s="192"/>
      <c r="BPA291" s="192"/>
      <c r="BPB291" s="192"/>
      <c r="BPC291" s="192"/>
      <c r="BPD291" s="192"/>
      <c r="BPE291" s="192"/>
      <c r="BPF291" s="192"/>
      <c r="BPG291" s="192"/>
      <c r="BPH291" s="192"/>
      <c r="BPI291" s="192"/>
      <c r="BPJ291" s="192"/>
      <c r="BPK291" s="192"/>
      <c r="BPL291" s="192"/>
      <c r="BPM291" s="192"/>
      <c r="BPN291" s="192"/>
      <c r="BPO291" s="192"/>
      <c r="BPP291" s="192"/>
      <c r="BPQ291" s="192"/>
      <c r="BPR291" s="192"/>
      <c r="BPS291" s="192"/>
      <c r="BPT291" s="192"/>
      <c r="BPU291" s="192"/>
      <c r="BPV291" s="192"/>
      <c r="BPW291" s="192"/>
      <c r="BPX291" s="192"/>
      <c r="BPY291" s="192"/>
      <c r="BPZ291" s="192"/>
      <c r="BQA291" s="192"/>
      <c r="BQB291" s="192"/>
      <c r="BQC291" s="192"/>
      <c r="BQD291" s="192"/>
      <c r="BQE291" s="192"/>
      <c r="BQF291" s="192"/>
      <c r="BQG291" s="192"/>
      <c r="BQH291" s="192"/>
      <c r="BQI291" s="192"/>
      <c r="BQJ291" s="192"/>
      <c r="BQK291" s="192"/>
      <c r="BQL291" s="192"/>
      <c r="BQM291" s="192"/>
      <c r="BQN291" s="192"/>
      <c r="BQO291" s="192"/>
      <c r="BQP291" s="192"/>
      <c r="BQQ291" s="192"/>
      <c r="BQR291" s="192"/>
      <c r="BQS291" s="192"/>
      <c r="BQT291" s="192"/>
      <c r="BQU291" s="192"/>
      <c r="BQV291" s="192"/>
      <c r="BQW291" s="192"/>
      <c r="BQX291" s="192"/>
      <c r="BQY291" s="192"/>
      <c r="BQZ291" s="192"/>
      <c r="BRA291" s="192"/>
      <c r="BRB291" s="192"/>
      <c r="BRC291" s="192"/>
      <c r="BRD291" s="192"/>
      <c r="BRE291" s="192"/>
      <c r="BRF291" s="192"/>
      <c r="BRG291" s="192"/>
      <c r="BRH291" s="192"/>
      <c r="BRI291" s="192"/>
      <c r="BRJ291" s="192"/>
      <c r="BRK291" s="192"/>
      <c r="BRL291" s="192"/>
      <c r="BRM291" s="192"/>
      <c r="BRN291" s="192"/>
      <c r="BRO291" s="192"/>
      <c r="BRP291" s="192"/>
      <c r="BRQ291" s="192"/>
      <c r="BRR291" s="192"/>
      <c r="BRS291" s="192"/>
      <c r="BRT291" s="192"/>
      <c r="BRU291" s="192"/>
      <c r="BRV291" s="192"/>
      <c r="BRW291" s="192"/>
      <c r="BRX291" s="192"/>
      <c r="BRY291" s="192"/>
      <c r="BRZ291" s="192"/>
      <c r="BSA291" s="192"/>
      <c r="BSB291" s="192"/>
      <c r="BSC291" s="192"/>
      <c r="BSD291" s="192"/>
      <c r="BSE291" s="192"/>
      <c r="BSF291" s="192"/>
      <c r="BSG291" s="192"/>
      <c r="BSH291" s="192"/>
      <c r="BSI291" s="192"/>
      <c r="BSJ291" s="192"/>
      <c r="BSK291" s="192"/>
      <c r="BSL291" s="192"/>
      <c r="BSM291" s="192"/>
      <c r="BSN291" s="192"/>
      <c r="BSO291" s="192"/>
      <c r="BSP291" s="192"/>
      <c r="BSQ291" s="192"/>
      <c r="BSR291" s="192"/>
      <c r="BSS291" s="192"/>
      <c r="BST291" s="192"/>
      <c r="BSU291" s="192"/>
      <c r="BSV291" s="192"/>
      <c r="BSW291" s="192"/>
      <c r="BSX291" s="192"/>
      <c r="BSY291" s="192"/>
      <c r="BSZ291" s="192"/>
      <c r="BTA291" s="192"/>
      <c r="BTB291" s="192"/>
      <c r="BTC291" s="192"/>
      <c r="BTD291" s="192"/>
      <c r="BTE291" s="192"/>
      <c r="BTF291" s="192"/>
      <c r="BTG291" s="192"/>
      <c r="BTH291" s="192"/>
      <c r="BTI291" s="192"/>
      <c r="BTJ291" s="192"/>
      <c r="BTK291" s="192"/>
      <c r="BTL291" s="192"/>
      <c r="BTM291" s="192"/>
      <c r="BTN291" s="192"/>
      <c r="BTO291" s="192"/>
      <c r="BTP291" s="192"/>
      <c r="BTQ291" s="192"/>
      <c r="BTR291" s="192"/>
      <c r="BTS291" s="192"/>
      <c r="BTT291" s="192"/>
      <c r="BTU291" s="192"/>
      <c r="BTV291" s="192"/>
      <c r="BTW291" s="192"/>
      <c r="BTX291" s="192"/>
      <c r="BTY291" s="192"/>
      <c r="BTZ291" s="192"/>
      <c r="BUA291" s="192"/>
      <c r="BUB291" s="192"/>
      <c r="BUC291" s="192"/>
      <c r="BUD291" s="192"/>
      <c r="BUE291" s="192"/>
      <c r="BUF291" s="192"/>
      <c r="BUG291" s="192"/>
      <c r="BUH291" s="192"/>
      <c r="BUI291" s="192"/>
      <c r="BUJ291" s="192"/>
      <c r="BUK291" s="192"/>
      <c r="BUL291" s="192"/>
      <c r="BUM291" s="192"/>
      <c r="BUN291" s="192"/>
      <c r="BUO291" s="192"/>
      <c r="BUP291" s="192"/>
      <c r="BUQ291" s="192"/>
      <c r="BUR291" s="192"/>
      <c r="BUS291" s="192"/>
      <c r="BUT291" s="192"/>
      <c r="BUU291" s="192"/>
      <c r="BUV291" s="192"/>
      <c r="BUW291" s="192"/>
      <c r="BUX291" s="192"/>
      <c r="BUY291" s="192"/>
      <c r="BUZ291" s="192"/>
      <c r="BVA291" s="192"/>
      <c r="BVB291" s="192"/>
      <c r="BVC291" s="192"/>
      <c r="BVD291" s="192"/>
      <c r="BVE291" s="192"/>
      <c r="BVF291" s="192"/>
      <c r="BVG291" s="192"/>
      <c r="BVH291" s="192"/>
      <c r="BVI291" s="192"/>
      <c r="BVJ291" s="192"/>
      <c r="BVK291" s="192"/>
      <c r="BVL291" s="192"/>
      <c r="BVM291" s="192"/>
      <c r="BVN291" s="192"/>
      <c r="BVO291" s="192"/>
      <c r="BVP291" s="192"/>
      <c r="BVQ291" s="192"/>
      <c r="BVR291" s="192"/>
      <c r="BVS291" s="192"/>
      <c r="BVT291" s="192"/>
      <c r="BVU291" s="192"/>
      <c r="BVV291" s="192"/>
      <c r="BVW291" s="192"/>
      <c r="BVX291" s="192"/>
      <c r="BVY291" s="192"/>
      <c r="BVZ291" s="192"/>
      <c r="BWA291" s="192"/>
      <c r="BWB291" s="192"/>
      <c r="BWC291" s="192"/>
      <c r="BWD291" s="192"/>
      <c r="BWE291" s="192"/>
      <c r="BWF291" s="192"/>
      <c r="BWG291" s="192"/>
      <c r="BWH291" s="192"/>
      <c r="BWI291" s="192"/>
      <c r="BWJ291" s="192"/>
      <c r="BWK291" s="192"/>
      <c r="BWL291" s="192"/>
      <c r="BWM291" s="192"/>
      <c r="BWN291" s="192"/>
      <c r="BWO291" s="192"/>
      <c r="BWP291" s="192"/>
      <c r="BWQ291" s="192"/>
      <c r="BWR291" s="192"/>
      <c r="BWS291" s="192"/>
      <c r="BWT291" s="192"/>
      <c r="BWU291" s="192"/>
      <c r="BWV291" s="192"/>
      <c r="BWW291" s="192"/>
      <c r="BWX291" s="192"/>
      <c r="BWY291" s="192"/>
      <c r="BWZ291" s="192"/>
      <c r="BXA291" s="192"/>
      <c r="BXB291" s="192"/>
      <c r="BXC291" s="192"/>
      <c r="BXD291" s="192"/>
      <c r="BXE291" s="192"/>
      <c r="BXF291" s="192"/>
      <c r="BXG291" s="192"/>
      <c r="BXH291" s="192"/>
      <c r="BXI291" s="192"/>
      <c r="BXJ291" s="192"/>
      <c r="BXK291" s="192"/>
      <c r="BXL291" s="192"/>
      <c r="BXM291" s="192"/>
      <c r="BXN291" s="192"/>
      <c r="BXO291" s="192"/>
      <c r="BXP291" s="192"/>
      <c r="BXQ291" s="192"/>
      <c r="BXR291" s="192"/>
      <c r="BXS291" s="192"/>
      <c r="BXT291" s="192"/>
      <c r="BXU291" s="192"/>
      <c r="BXV291" s="192"/>
      <c r="BXW291" s="192"/>
      <c r="BXX291" s="192"/>
      <c r="BXY291" s="192"/>
      <c r="BXZ291" s="192"/>
      <c r="BYA291" s="192"/>
      <c r="BYB291" s="192"/>
      <c r="BYC291" s="192"/>
      <c r="BYD291" s="192"/>
      <c r="BYE291" s="192"/>
      <c r="BYF291" s="192"/>
      <c r="BYG291" s="192"/>
      <c r="BYH291" s="192"/>
      <c r="BYI291" s="192"/>
      <c r="BYJ291" s="192"/>
      <c r="BYK291" s="192"/>
      <c r="BYL291" s="192"/>
      <c r="BYM291" s="192"/>
      <c r="BYN291" s="192"/>
      <c r="BYO291" s="192"/>
      <c r="BYP291" s="192"/>
      <c r="BYQ291" s="192"/>
      <c r="BYR291" s="192"/>
      <c r="BYS291" s="192"/>
      <c r="BYT291" s="192"/>
      <c r="BYU291" s="192"/>
      <c r="BYV291" s="192"/>
      <c r="BYW291" s="192"/>
      <c r="BYX291" s="192"/>
      <c r="BYY291" s="192"/>
      <c r="BYZ291" s="192"/>
      <c r="BZA291" s="192"/>
      <c r="BZB291" s="192"/>
      <c r="BZC291" s="192"/>
      <c r="BZD291" s="192"/>
      <c r="BZE291" s="192"/>
      <c r="BZF291" s="192"/>
      <c r="BZG291" s="192"/>
      <c r="BZH291" s="192"/>
      <c r="BZI291" s="192"/>
      <c r="BZJ291" s="192"/>
      <c r="BZK291" s="192"/>
      <c r="BZL291" s="192"/>
      <c r="BZM291" s="192"/>
      <c r="BZN291" s="192"/>
      <c r="BZO291" s="192"/>
      <c r="BZP291" s="192"/>
      <c r="BZQ291" s="192"/>
      <c r="BZR291" s="192"/>
      <c r="BZS291" s="192"/>
      <c r="BZT291" s="192"/>
      <c r="BZU291" s="192"/>
      <c r="BZV291" s="192"/>
      <c r="BZW291" s="192"/>
      <c r="BZX291" s="192"/>
      <c r="BZY291" s="192"/>
      <c r="BZZ291" s="192"/>
      <c r="CAA291" s="192"/>
      <c r="CAB291" s="192"/>
      <c r="CAC291" s="192"/>
      <c r="CAD291" s="192"/>
      <c r="CAE291" s="192"/>
      <c r="CAF291" s="192"/>
      <c r="CAG291" s="192"/>
      <c r="CAH291" s="192"/>
      <c r="CAI291" s="192"/>
      <c r="CAJ291" s="192"/>
      <c r="CAK291" s="192"/>
      <c r="CAL291" s="192"/>
      <c r="CAM291" s="192"/>
      <c r="CAN291" s="192"/>
      <c r="CAO291" s="192"/>
      <c r="CAP291" s="192"/>
      <c r="CAQ291" s="192"/>
      <c r="CAR291" s="192"/>
      <c r="CAS291" s="192"/>
      <c r="CAT291" s="192"/>
      <c r="CAU291" s="192"/>
      <c r="CAV291" s="192"/>
      <c r="CAW291" s="192"/>
      <c r="CAX291" s="192"/>
      <c r="CAY291" s="192"/>
      <c r="CAZ291" s="192"/>
      <c r="CBA291" s="192"/>
      <c r="CBB291" s="192"/>
      <c r="CBC291" s="192"/>
      <c r="CBD291" s="192"/>
      <c r="CBE291" s="192"/>
      <c r="CBF291" s="192"/>
      <c r="CBG291" s="192"/>
      <c r="CBH291" s="192"/>
      <c r="CBI291" s="192"/>
      <c r="CBJ291" s="192"/>
      <c r="CBK291" s="192"/>
      <c r="CBL291" s="192"/>
      <c r="CBM291" s="192"/>
      <c r="CBN291" s="192"/>
      <c r="CBO291" s="192"/>
      <c r="CBP291" s="192"/>
      <c r="CBQ291" s="192"/>
      <c r="CBR291" s="192"/>
      <c r="CBS291" s="192"/>
      <c r="CBT291" s="192"/>
      <c r="CBU291" s="192"/>
      <c r="CBV291" s="192"/>
      <c r="CBW291" s="192"/>
      <c r="CBX291" s="192"/>
      <c r="CBY291" s="192"/>
      <c r="CBZ291" s="192"/>
      <c r="CCA291" s="192"/>
      <c r="CCB291" s="192"/>
      <c r="CCC291" s="192"/>
      <c r="CCD291" s="192"/>
      <c r="CCE291" s="192"/>
      <c r="CCF291" s="192"/>
      <c r="CCG291" s="192"/>
      <c r="CCH291" s="192"/>
      <c r="CCI291" s="192"/>
      <c r="CCJ291" s="192"/>
      <c r="CCK291" s="192"/>
      <c r="CCL291" s="192"/>
      <c r="CCM291" s="192"/>
      <c r="CCN291" s="192"/>
      <c r="CCO291" s="192"/>
      <c r="CCP291" s="192"/>
      <c r="CCQ291" s="192"/>
      <c r="CCR291" s="192"/>
      <c r="CCS291" s="192"/>
      <c r="CCT291" s="192"/>
      <c r="CCU291" s="192"/>
      <c r="CCV291" s="192"/>
      <c r="CCW291" s="192"/>
      <c r="CCX291" s="192"/>
      <c r="CCY291" s="192"/>
      <c r="CCZ291" s="192"/>
      <c r="CDA291" s="192"/>
      <c r="CDB291" s="192"/>
      <c r="CDC291" s="192"/>
      <c r="CDD291" s="192"/>
      <c r="CDE291" s="192"/>
      <c r="CDF291" s="192"/>
      <c r="CDG291" s="192"/>
      <c r="CDH291" s="192"/>
      <c r="CDI291" s="192"/>
      <c r="CDJ291" s="192"/>
      <c r="CDK291" s="192"/>
      <c r="CDL291" s="192"/>
      <c r="CDM291" s="192"/>
      <c r="CDN291" s="192"/>
      <c r="CDO291" s="192"/>
      <c r="CDP291" s="192"/>
      <c r="CDQ291" s="192"/>
      <c r="CDR291" s="192"/>
      <c r="CDS291" s="192"/>
      <c r="CDT291" s="192"/>
      <c r="CDU291" s="192"/>
      <c r="CDV291" s="192"/>
      <c r="CDW291" s="192"/>
      <c r="CDX291" s="192"/>
      <c r="CDY291" s="192"/>
      <c r="CDZ291" s="192"/>
      <c r="CEA291" s="192"/>
      <c r="CEB291" s="192"/>
      <c r="CEC291" s="192"/>
      <c r="CED291" s="192"/>
      <c r="CEE291" s="192"/>
      <c r="CEF291" s="192"/>
      <c r="CEG291" s="192"/>
      <c r="CEH291" s="192"/>
      <c r="CEI291" s="192"/>
      <c r="CEJ291" s="192"/>
      <c r="CEK291" s="192"/>
      <c r="CEL291" s="192"/>
      <c r="CEM291" s="192"/>
      <c r="CEN291" s="192"/>
      <c r="CEO291" s="192"/>
      <c r="CEP291" s="192"/>
      <c r="CEQ291" s="192"/>
      <c r="CER291" s="192"/>
      <c r="CES291" s="192"/>
      <c r="CET291" s="192"/>
      <c r="CEU291" s="192"/>
      <c r="CEV291" s="192"/>
      <c r="CEW291" s="192"/>
      <c r="CEX291" s="192"/>
      <c r="CEY291" s="192"/>
      <c r="CEZ291" s="192"/>
      <c r="CFA291" s="192"/>
      <c r="CFB291" s="192"/>
      <c r="CFC291" s="192"/>
      <c r="CFD291" s="192"/>
      <c r="CFE291" s="192"/>
      <c r="CFF291" s="192"/>
      <c r="CFG291" s="192"/>
      <c r="CFH291" s="192"/>
      <c r="CFI291" s="192"/>
      <c r="CFJ291" s="192"/>
      <c r="CFK291" s="192"/>
      <c r="CFL291" s="192"/>
      <c r="CFM291" s="192"/>
      <c r="CFN291" s="192"/>
      <c r="CFO291" s="192"/>
      <c r="CFP291" s="192"/>
      <c r="CFQ291" s="192"/>
      <c r="CFR291" s="192"/>
      <c r="CFS291" s="192"/>
      <c r="CFT291" s="192"/>
      <c r="CFU291" s="192"/>
      <c r="CFV291" s="192"/>
      <c r="CFW291" s="192"/>
      <c r="CFX291" s="192"/>
      <c r="CFY291" s="192"/>
      <c r="CFZ291" s="192"/>
      <c r="CGA291" s="192"/>
      <c r="CGB291" s="192"/>
      <c r="CGC291" s="192"/>
      <c r="CGD291" s="192"/>
      <c r="CGE291" s="192"/>
      <c r="CGF291" s="192"/>
      <c r="CGG291" s="192"/>
      <c r="CGH291" s="192"/>
      <c r="CGI291" s="192"/>
      <c r="CGJ291" s="192"/>
      <c r="CGK291" s="192"/>
      <c r="CGL291" s="192"/>
      <c r="CGM291" s="192"/>
      <c r="CGN291" s="192"/>
      <c r="CGO291" s="192"/>
      <c r="CGP291" s="192"/>
      <c r="CGQ291" s="192"/>
      <c r="CGR291" s="192"/>
      <c r="CGS291" s="192"/>
      <c r="CGT291" s="192"/>
      <c r="CGU291" s="192"/>
      <c r="CGV291" s="192"/>
      <c r="CGW291" s="192"/>
      <c r="CGX291" s="192"/>
      <c r="CGY291" s="192"/>
      <c r="CGZ291" s="192"/>
      <c r="CHA291" s="192"/>
      <c r="CHB291" s="192"/>
      <c r="CHC291" s="192"/>
      <c r="CHD291" s="192"/>
      <c r="CHE291" s="192"/>
      <c r="CHF291" s="192"/>
      <c r="CHG291" s="192"/>
      <c r="CHH291" s="192"/>
      <c r="CHI291" s="192"/>
      <c r="CHJ291" s="192"/>
      <c r="CHK291" s="192"/>
      <c r="CHL291" s="192"/>
      <c r="CHM291" s="192"/>
      <c r="CHN291" s="192"/>
      <c r="CHO291" s="192"/>
      <c r="CHP291" s="192"/>
      <c r="CHQ291" s="192"/>
      <c r="CHR291" s="192"/>
      <c r="CHS291" s="192"/>
      <c r="CHT291" s="192"/>
      <c r="CHU291" s="192"/>
      <c r="CHV291" s="192"/>
      <c r="CHW291" s="192"/>
      <c r="CHX291" s="192"/>
      <c r="CHY291" s="192"/>
      <c r="CHZ291" s="192"/>
      <c r="CIA291" s="192"/>
      <c r="CIB291" s="192"/>
      <c r="CIC291" s="192"/>
      <c r="CID291" s="192"/>
      <c r="CIE291" s="192"/>
      <c r="CIF291" s="192"/>
      <c r="CIG291" s="192"/>
      <c r="CIH291" s="192"/>
      <c r="CII291" s="192"/>
      <c r="CIJ291" s="192"/>
      <c r="CIK291" s="192"/>
      <c r="CIL291" s="192"/>
      <c r="CIM291" s="192"/>
      <c r="CIN291" s="192"/>
      <c r="CIO291" s="192"/>
      <c r="CIP291" s="192"/>
      <c r="CIQ291" s="192"/>
      <c r="CIR291" s="192"/>
      <c r="CIS291" s="192"/>
      <c r="CIT291" s="192"/>
      <c r="CIU291" s="192"/>
      <c r="CIV291" s="192"/>
      <c r="CIW291" s="192"/>
      <c r="CIX291" s="192"/>
      <c r="CIY291" s="192"/>
      <c r="CIZ291" s="192"/>
      <c r="CJA291" s="192"/>
      <c r="CJB291" s="192"/>
      <c r="CJC291" s="192"/>
      <c r="CJD291" s="192"/>
      <c r="CJE291" s="192"/>
      <c r="CJF291" s="192"/>
      <c r="CJG291" s="192"/>
      <c r="CJH291" s="192"/>
      <c r="CJI291" s="192"/>
      <c r="CJJ291" s="192"/>
      <c r="CJK291" s="192"/>
      <c r="CJL291" s="192"/>
      <c r="CJM291" s="192"/>
      <c r="CJN291" s="192"/>
      <c r="CJO291" s="192"/>
      <c r="CJP291" s="192"/>
      <c r="CJQ291" s="192"/>
      <c r="CJR291" s="192"/>
      <c r="CJS291" s="192"/>
      <c r="CJT291" s="192"/>
      <c r="CJU291" s="192"/>
      <c r="CJV291" s="192"/>
      <c r="CJW291" s="192"/>
      <c r="CJX291" s="192"/>
      <c r="CJY291" s="192"/>
      <c r="CJZ291" s="192"/>
      <c r="CKA291" s="192"/>
      <c r="CKB291" s="192"/>
      <c r="CKC291" s="192"/>
      <c r="CKD291" s="192"/>
      <c r="CKE291" s="192"/>
      <c r="CKF291" s="192"/>
      <c r="CKG291" s="192"/>
      <c r="CKH291" s="192"/>
      <c r="CKI291" s="192"/>
      <c r="CKJ291" s="192"/>
      <c r="CKK291" s="192"/>
      <c r="CKL291" s="192"/>
      <c r="CKM291" s="192"/>
      <c r="CKN291" s="192"/>
      <c r="CKO291" s="192"/>
      <c r="CKP291" s="192"/>
      <c r="CKQ291" s="192"/>
      <c r="CKR291" s="192"/>
      <c r="CKS291" s="192"/>
      <c r="CKT291" s="192"/>
      <c r="CKU291" s="192"/>
      <c r="CKV291" s="192"/>
      <c r="CKW291" s="192"/>
      <c r="CKX291" s="192"/>
      <c r="CKY291" s="192"/>
      <c r="CKZ291" s="192"/>
      <c r="CLA291" s="192"/>
      <c r="CLB291" s="192"/>
      <c r="CLC291" s="192"/>
      <c r="CLD291" s="192"/>
      <c r="CLE291" s="192"/>
      <c r="CLF291" s="192"/>
      <c r="CLG291" s="192"/>
      <c r="CLH291" s="192"/>
      <c r="CLI291" s="192"/>
      <c r="CLJ291" s="192"/>
      <c r="CLK291" s="192"/>
      <c r="CLL291" s="192"/>
      <c r="CLM291" s="192"/>
      <c r="CLN291" s="192"/>
      <c r="CLO291" s="192"/>
      <c r="CLP291" s="192"/>
      <c r="CLQ291" s="192"/>
      <c r="CLR291" s="192"/>
      <c r="CLS291" s="192"/>
      <c r="CLT291" s="192"/>
      <c r="CLU291" s="192"/>
      <c r="CLV291" s="192"/>
      <c r="CLW291" s="192"/>
      <c r="CLX291" s="192"/>
      <c r="CLY291" s="192"/>
      <c r="CLZ291" s="192"/>
      <c r="CMA291" s="192"/>
      <c r="CMB291" s="192"/>
      <c r="CMC291" s="192"/>
      <c r="CMD291" s="192"/>
      <c r="CME291" s="192"/>
      <c r="CMF291" s="192"/>
      <c r="CMG291" s="192"/>
      <c r="CMH291" s="192"/>
      <c r="CMI291" s="192"/>
      <c r="CMJ291" s="192"/>
      <c r="CMK291" s="192"/>
      <c r="CML291" s="192"/>
      <c r="CMM291" s="192"/>
      <c r="CMN291" s="192"/>
      <c r="CMO291" s="192"/>
      <c r="CMP291" s="192"/>
      <c r="CMQ291" s="192"/>
      <c r="CMR291" s="192"/>
      <c r="CMS291" s="192"/>
      <c r="CMT291" s="192"/>
      <c r="CMU291" s="192"/>
      <c r="CMV291" s="192"/>
      <c r="CMW291" s="192"/>
      <c r="CMX291" s="192"/>
      <c r="CMY291" s="192"/>
      <c r="CMZ291" s="192"/>
      <c r="CNA291" s="192"/>
      <c r="CNB291" s="192"/>
      <c r="CNC291" s="192"/>
      <c r="CND291" s="192"/>
      <c r="CNE291" s="192"/>
      <c r="CNF291" s="192"/>
      <c r="CNG291" s="192"/>
      <c r="CNH291" s="192"/>
      <c r="CNI291" s="192"/>
      <c r="CNJ291" s="192"/>
      <c r="CNK291" s="192"/>
      <c r="CNL291" s="192"/>
      <c r="CNM291" s="192"/>
      <c r="CNN291" s="192"/>
      <c r="CNO291" s="192"/>
      <c r="CNP291" s="192"/>
      <c r="CNQ291" s="192"/>
      <c r="CNR291" s="192"/>
      <c r="CNS291" s="192"/>
      <c r="CNT291" s="192"/>
      <c r="CNU291" s="192"/>
      <c r="CNV291" s="192"/>
      <c r="CNW291" s="192"/>
      <c r="CNX291" s="192"/>
      <c r="CNY291" s="192"/>
      <c r="CNZ291" s="192"/>
      <c r="COA291" s="192"/>
      <c r="COB291" s="192"/>
      <c r="COC291" s="192"/>
      <c r="COD291" s="192"/>
      <c r="COE291" s="192"/>
      <c r="COF291" s="192"/>
      <c r="COG291" s="192"/>
      <c r="COH291" s="192"/>
      <c r="COI291" s="192"/>
      <c r="COJ291" s="192"/>
      <c r="COK291" s="192"/>
      <c r="COL291" s="192"/>
      <c r="COM291" s="192"/>
      <c r="CON291" s="192"/>
      <c r="COO291" s="192"/>
      <c r="COP291" s="192"/>
      <c r="COQ291" s="192"/>
      <c r="COR291" s="192"/>
      <c r="COS291" s="192"/>
      <c r="COT291" s="192"/>
      <c r="COU291" s="192"/>
      <c r="COV291" s="192"/>
      <c r="COW291" s="192"/>
      <c r="COX291" s="192"/>
      <c r="COY291" s="192"/>
      <c r="COZ291" s="192"/>
      <c r="CPA291" s="192"/>
      <c r="CPB291" s="192"/>
      <c r="CPC291" s="192"/>
      <c r="CPD291" s="192"/>
      <c r="CPE291" s="192"/>
      <c r="CPF291" s="192"/>
      <c r="CPG291" s="192"/>
      <c r="CPH291" s="192"/>
      <c r="CPI291" s="192"/>
      <c r="CPJ291" s="192"/>
      <c r="CPK291" s="192"/>
      <c r="CPL291" s="192"/>
      <c r="CPM291" s="192"/>
      <c r="CPN291" s="192"/>
      <c r="CPO291" s="192"/>
      <c r="CPP291" s="192"/>
      <c r="CPQ291" s="192"/>
      <c r="CPR291" s="192"/>
      <c r="CPS291" s="192"/>
      <c r="CPT291" s="192"/>
      <c r="CPU291" s="192"/>
      <c r="CPV291" s="192"/>
      <c r="CPW291" s="192"/>
      <c r="CPX291" s="192"/>
      <c r="CPY291" s="192"/>
      <c r="CPZ291" s="192"/>
      <c r="CQA291" s="192"/>
      <c r="CQB291" s="192"/>
      <c r="CQC291" s="192"/>
      <c r="CQD291" s="192"/>
      <c r="CQE291" s="192"/>
      <c r="CQF291" s="192"/>
      <c r="CQG291" s="192"/>
      <c r="CQH291" s="192"/>
      <c r="CQI291" s="192"/>
      <c r="CQJ291" s="192"/>
      <c r="CQK291" s="192"/>
      <c r="CQL291" s="192"/>
      <c r="CQM291" s="192"/>
      <c r="CQN291" s="192"/>
      <c r="CQO291" s="192"/>
      <c r="CQP291" s="192"/>
      <c r="CQQ291" s="192"/>
      <c r="CQR291" s="192"/>
      <c r="CQS291" s="192"/>
      <c r="CQT291" s="192"/>
      <c r="CQU291" s="192"/>
      <c r="CQV291" s="192"/>
      <c r="CQW291" s="192"/>
      <c r="CQX291" s="192"/>
      <c r="CQY291" s="192"/>
      <c r="CQZ291" s="192"/>
      <c r="CRA291" s="192"/>
      <c r="CRB291" s="192"/>
      <c r="CRC291" s="192"/>
      <c r="CRD291" s="192"/>
      <c r="CRE291" s="192"/>
      <c r="CRF291" s="192"/>
      <c r="CRG291" s="192"/>
      <c r="CRH291" s="192"/>
      <c r="CRI291" s="192"/>
      <c r="CRJ291" s="192"/>
      <c r="CRK291" s="192"/>
      <c r="CRL291" s="192"/>
      <c r="CRM291" s="192"/>
      <c r="CRN291" s="192"/>
      <c r="CRO291" s="192"/>
      <c r="CRP291" s="192"/>
      <c r="CRQ291" s="192"/>
      <c r="CRR291" s="192"/>
      <c r="CRS291" s="192"/>
      <c r="CRT291" s="192"/>
      <c r="CRU291" s="192"/>
      <c r="CRV291" s="192"/>
      <c r="CRW291" s="192"/>
      <c r="CRX291" s="192"/>
      <c r="CRY291" s="192"/>
      <c r="CRZ291" s="192"/>
      <c r="CSA291" s="192"/>
      <c r="CSB291" s="192"/>
      <c r="CSC291" s="192"/>
      <c r="CSD291" s="192"/>
      <c r="CSE291" s="192"/>
      <c r="CSF291" s="192"/>
      <c r="CSG291" s="192"/>
      <c r="CSH291" s="192"/>
      <c r="CSI291" s="192"/>
      <c r="CSJ291" s="192"/>
      <c r="CSK291" s="192"/>
      <c r="CSL291" s="192"/>
      <c r="CSM291" s="192"/>
      <c r="CSN291" s="192"/>
      <c r="CSO291" s="192"/>
      <c r="CSP291" s="192"/>
      <c r="CSQ291" s="192"/>
      <c r="CSR291" s="192"/>
      <c r="CSS291" s="192"/>
      <c r="CST291" s="192"/>
      <c r="CSU291" s="192"/>
      <c r="CSV291" s="192"/>
      <c r="CSW291" s="192"/>
      <c r="CSX291" s="192"/>
      <c r="CSY291" s="192"/>
      <c r="CSZ291" s="192"/>
      <c r="CTA291" s="192"/>
      <c r="CTB291" s="192"/>
      <c r="CTC291" s="192"/>
      <c r="CTD291" s="192"/>
      <c r="CTE291" s="192"/>
      <c r="CTF291" s="192"/>
      <c r="CTG291" s="192"/>
      <c r="CTH291" s="192"/>
      <c r="CTI291" s="192"/>
      <c r="CTJ291" s="192"/>
      <c r="CTK291" s="192"/>
      <c r="CTL291" s="192"/>
      <c r="CTM291" s="192"/>
      <c r="CTN291" s="192"/>
      <c r="CTO291" s="192"/>
      <c r="CTP291" s="192"/>
      <c r="CTQ291" s="192"/>
      <c r="CTR291" s="192"/>
      <c r="CTS291" s="192"/>
      <c r="CTT291" s="192"/>
      <c r="CTU291" s="192"/>
      <c r="CTV291" s="192"/>
      <c r="CTW291" s="192"/>
      <c r="CTX291" s="192"/>
      <c r="CTY291" s="192"/>
      <c r="CTZ291" s="192"/>
      <c r="CUA291" s="192"/>
      <c r="CUB291" s="192"/>
      <c r="CUC291" s="192"/>
      <c r="CUD291" s="192"/>
      <c r="CUE291" s="192"/>
      <c r="CUF291" s="192"/>
      <c r="CUG291" s="192"/>
      <c r="CUH291" s="192"/>
      <c r="CUI291" s="192"/>
      <c r="CUJ291" s="192"/>
      <c r="CUK291" s="192"/>
      <c r="CUL291" s="192"/>
      <c r="CUM291" s="192"/>
      <c r="CUN291" s="192"/>
      <c r="CUO291" s="192"/>
      <c r="CUP291" s="192"/>
      <c r="CUQ291" s="192"/>
      <c r="CUR291" s="192"/>
      <c r="CUS291" s="192"/>
      <c r="CUT291" s="192"/>
      <c r="CUU291" s="192"/>
      <c r="CUV291" s="192"/>
      <c r="CUW291" s="192"/>
      <c r="CUX291" s="192"/>
      <c r="CUY291" s="192"/>
      <c r="CUZ291" s="192"/>
      <c r="CVA291" s="192"/>
      <c r="CVB291" s="192"/>
      <c r="CVC291" s="192"/>
      <c r="CVD291" s="192"/>
      <c r="CVE291" s="192"/>
      <c r="CVF291" s="192"/>
      <c r="CVG291" s="192"/>
      <c r="CVH291" s="192"/>
      <c r="CVI291" s="192"/>
      <c r="CVJ291" s="192"/>
      <c r="CVK291" s="192"/>
      <c r="CVL291" s="192"/>
      <c r="CVM291" s="192"/>
      <c r="CVN291" s="192"/>
      <c r="CVO291" s="192"/>
      <c r="CVP291" s="192"/>
      <c r="CVQ291" s="192"/>
      <c r="CVR291" s="192"/>
      <c r="CVS291" s="192"/>
      <c r="CVT291" s="192"/>
      <c r="CVU291" s="192"/>
      <c r="CVV291" s="192"/>
      <c r="CVW291" s="192"/>
      <c r="CVX291" s="192"/>
      <c r="CVY291" s="192"/>
      <c r="CVZ291" s="192"/>
      <c r="CWA291" s="192"/>
      <c r="CWB291" s="192"/>
      <c r="CWC291" s="192"/>
      <c r="CWD291" s="192"/>
      <c r="CWE291" s="192"/>
      <c r="CWF291" s="192"/>
      <c r="CWG291" s="192"/>
      <c r="CWH291" s="192"/>
      <c r="CWI291" s="192"/>
      <c r="CWJ291" s="192"/>
      <c r="CWK291" s="192"/>
      <c r="CWL291" s="192"/>
      <c r="CWM291" s="192"/>
      <c r="CWN291" s="192"/>
      <c r="CWO291" s="192"/>
      <c r="CWP291" s="192"/>
      <c r="CWQ291" s="192"/>
      <c r="CWR291" s="192"/>
      <c r="CWS291" s="192"/>
      <c r="CWT291" s="192"/>
      <c r="CWU291" s="192"/>
      <c r="CWV291" s="192"/>
      <c r="CWW291" s="192"/>
      <c r="CWX291" s="192"/>
      <c r="CWY291" s="192"/>
      <c r="CWZ291" s="192"/>
      <c r="CXA291" s="192"/>
      <c r="CXB291" s="192"/>
      <c r="CXC291" s="192"/>
      <c r="CXD291" s="192"/>
      <c r="CXE291" s="192"/>
      <c r="CXF291" s="192"/>
      <c r="CXG291" s="192"/>
      <c r="CXH291" s="192"/>
      <c r="CXI291" s="192"/>
      <c r="CXJ291" s="192"/>
      <c r="CXK291" s="192"/>
      <c r="CXL291" s="192"/>
      <c r="CXM291" s="192"/>
      <c r="CXN291" s="192"/>
      <c r="CXO291" s="192"/>
      <c r="CXP291" s="192"/>
      <c r="CXQ291" s="192"/>
      <c r="CXR291" s="192"/>
      <c r="CXS291" s="192"/>
      <c r="CXT291" s="192"/>
      <c r="CXU291" s="192"/>
      <c r="CXV291" s="192"/>
      <c r="CXW291" s="192"/>
      <c r="CXX291" s="192"/>
      <c r="CXY291" s="192"/>
      <c r="CXZ291" s="192"/>
      <c r="CYA291" s="192"/>
      <c r="CYB291" s="192"/>
      <c r="CYC291" s="192"/>
      <c r="CYD291" s="192"/>
      <c r="CYE291" s="192"/>
      <c r="CYF291" s="192"/>
      <c r="CYG291" s="192"/>
      <c r="CYH291" s="192"/>
      <c r="CYI291" s="192"/>
      <c r="CYJ291" s="192"/>
      <c r="CYK291" s="192"/>
      <c r="CYL291" s="192"/>
      <c r="CYM291" s="192"/>
      <c r="CYN291" s="192"/>
      <c r="CYO291" s="192"/>
      <c r="CYP291" s="192"/>
      <c r="CYQ291" s="192"/>
      <c r="CYR291" s="192"/>
      <c r="CYS291" s="192"/>
      <c r="CYT291" s="192"/>
      <c r="CYU291" s="192"/>
      <c r="CYV291" s="192"/>
      <c r="CYW291" s="192"/>
      <c r="CYX291" s="192"/>
      <c r="CYY291" s="192"/>
      <c r="CYZ291" s="192"/>
      <c r="CZA291" s="192"/>
      <c r="CZB291" s="192"/>
      <c r="CZC291" s="192"/>
      <c r="CZD291" s="192"/>
      <c r="CZE291" s="192"/>
      <c r="CZF291" s="192"/>
      <c r="CZG291" s="192"/>
      <c r="CZH291" s="192"/>
      <c r="CZI291" s="192"/>
      <c r="CZJ291" s="192"/>
      <c r="CZK291" s="192"/>
      <c r="CZL291" s="192"/>
      <c r="CZM291" s="192"/>
      <c r="CZN291" s="192"/>
      <c r="CZO291" s="192"/>
      <c r="CZP291" s="192"/>
      <c r="CZQ291" s="192"/>
      <c r="CZR291" s="192"/>
      <c r="CZS291" s="192"/>
      <c r="CZT291" s="192"/>
      <c r="CZU291" s="192"/>
      <c r="CZV291" s="192"/>
      <c r="CZW291" s="192"/>
      <c r="CZX291" s="192"/>
      <c r="CZY291" s="192"/>
      <c r="CZZ291" s="192"/>
      <c r="DAA291" s="192"/>
      <c r="DAB291" s="192"/>
      <c r="DAC291" s="192"/>
      <c r="DAD291" s="192"/>
      <c r="DAE291" s="192"/>
      <c r="DAF291" s="192"/>
      <c r="DAG291" s="192"/>
      <c r="DAH291" s="192"/>
      <c r="DAI291" s="192"/>
      <c r="DAJ291" s="192"/>
      <c r="DAK291" s="192"/>
      <c r="DAL291" s="192"/>
      <c r="DAM291" s="192"/>
      <c r="DAN291" s="192"/>
      <c r="DAO291" s="192"/>
      <c r="DAP291" s="192"/>
      <c r="DAQ291" s="192"/>
      <c r="DAR291" s="192"/>
      <c r="DAS291" s="192"/>
      <c r="DAT291" s="192"/>
      <c r="DAU291" s="192"/>
      <c r="DAV291" s="192"/>
      <c r="DAW291" s="192"/>
      <c r="DAX291" s="192"/>
      <c r="DAY291" s="192"/>
      <c r="DAZ291" s="192"/>
      <c r="DBA291" s="192"/>
      <c r="DBB291" s="192"/>
      <c r="DBC291" s="192"/>
      <c r="DBD291" s="192"/>
      <c r="DBE291" s="192"/>
      <c r="DBF291" s="192"/>
      <c r="DBG291" s="192"/>
      <c r="DBH291" s="192"/>
      <c r="DBI291" s="192"/>
      <c r="DBJ291" s="192"/>
      <c r="DBK291" s="192"/>
      <c r="DBL291" s="192"/>
      <c r="DBM291" s="192"/>
      <c r="DBN291" s="192"/>
      <c r="DBO291" s="192"/>
      <c r="DBP291" s="192"/>
      <c r="DBQ291" s="192"/>
      <c r="DBR291" s="192"/>
      <c r="DBS291" s="192"/>
      <c r="DBT291" s="192"/>
      <c r="DBU291" s="192"/>
      <c r="DBV291" s="192"/>
      <c r="DBW291" s="192"/>
      <c r="DBX291" s="192"/>
      <c r="DBY291" s="192"/>
      <c r="DBZ291" s="192"/>
      <c r="DCA291" s="192"/>
      <c r="DCB291" s="192"/>
      <c r="DCC291" s="192"/>
      <c r="DCD291" s="192"/>
      <c r="DCE291" s="192"/>
      <c r="DCF291" s="192"/>
      <c r="DCG291" s="192"/>
      <c r="DCH291" s="192"/>
      <c r="DCI291" s="192"/>
      <c r="DCJ291" s="192"/>
      <c r="DCK291" s="192"/>
      <c r="DCL291" s="192"/>
      <c r="DCM291" s="192"/>
      <c r="DCN291" s="192"/>
      <c r="DCO291" s="192"/>
      <c r="DCP291" s="192"/>
      <c r="DCQ291" s="192"/>
      <c r="DCR291" s="192"/>
      <c r="DCS291" s="192"/>
      <c r="DCT291" s="192"/>
      <c r="DCU291" s="192"/>
      <c r="DCV291" s="192"/>
      <c r="DCW291" s="192"/>
      <c r="DCX291" s="192"/>
      <c r="DCY291" s="192"/>
      <c r="DCZ291" s="192"/>
      <c r="DDA291" s="192"/>
      <c r="DDB291" s="192"/>
      <c r="DDC291" s="192"/>
      <c r="DDD291" s="192"/>
      <c r="DDE291" s="192"/>
      <c r="DDF291" s="192"/>
      <c r="DDG291" s="192"/>
      <c r="DDH291" s="192"/>
      <c r="DDI291" s="192"/>
      <c r="DDJ291" s="192"/>
      <c r="DDK291" s="192"/>
      <c r="DDL291" s="192"/>
      <c r="DDM291" s="192"/>
      <c r="DDN291" s="192"/>
      <c r="DDO291" s="192"/>
      <c r="DDP291" s="192"/>
      <c r="DDQ291" s="192"/>
      <c r="DDR291" s="192"/>
      <c r="DDS291" s="192"/>
      <c r="DDT291" s="192"/>
      <c r="DDU291" s="192"/>
      <c r="DDV291" s="192"/>
      <c r="DDW291" s="192"/>
      <c r="DDX291" s="192"/>
      <c r="DDY291" s="192"/>
      <c r="DDZ291" s="192"/>
      <c r="DEA291" s="192"/>
      <c r="DEB291" s="192"/>
      <c r="DEC291" s="192"/>
      <c r="DED291" s="192"/>
      <c r="DEE291" s="192"/>
      <c r="DEF291" s="192"/>
      <c r="DEG291" s="192"/>
      <c r="DEH291" s="192"/>
      <c r="DEI291" s="192"/>
      <c r="DEJ291" s="192"/>
      <c r="DEK291" s="192"/>
      <c r="DEL291" s="192"/>
      <c r="DEM291" s="192"/>
      <c r="DEN291" s="192"/>
      <c r="DEO291" s="192"/>
      <c r="DEP291" s="192"/>
      <c r="DEQ291" s="192"/>
      <c r="DER291" s="192"/>
      <c r="DES291" s="192"/>
      <c r="DET291" s="192"/>
      <c r="DEU291" s="192"/>
      <c r="DEV291" s="192"/>
      <c r="DEW291" s="192"/>
      <c r="DEX291" s="192"/>
      <c r="DEY291" s="192"/>
      <c r="DEZ291" s="192"/>
      <c r="DFA291" s="192"/>
      <c r="DFB291" s="192"/>
      <c r="DFC291" s="192"/>
      <c r="DFD291" s="192"/>
      <c r="DFE291" s="192"/>
      <c r="DFF291" s="192"/>
      <c r="DFG291" s="192"/>
      <c r="DFH291" s="192"/>
      <c r="DFI291" s="192"/>
      <c r="DFJ291" s="192"/>
      <c r="DFK291" s="192"/>
      <c r="DFL291" s="192"/>
      <c r="DFM291" s="192"/>
      <c r="DFN291" s="192"/>
      <c r="DFO291" s="192"/>
      <c r="DFP291" s="192"/>
      <c r="DFQ291" s="192"/>
      <c r="DFR291" s="192"/>
      <c r="DFS291" s="192"/>
      <c r="DFT291" s="192"/>
      <c r="DFU291" s="192"/>
      <c r="DFV291" s="192"/>
      <c r="DFW291" s="192"/>
      <c r="DFX291" s="192"/>
      <c r="DFY291" s="192"/>
      <c r="DFZ291" s="192"/>
      <c r="DGA291" s="192"/>
      <c r="DGB291" s="192"/>
      <c r="DGC291" s="192"/>
      <c r="DGD291" s="192"/>
      <c r="DGE291" s="192"/>
      <c r="DGF291" s="192"/>
      <c r="DGG291" s="192"/>
      <c r="DGH291" s="192"/>
      <c r="DGI291" s="192"/>
      <c r="DGJ291" s="192"/>
      <c r="DGK291" s="192"/>
      <c r="DGL291" s="192"/>
      <c r="DGM291" s="192"/>
      <c r="DGN291" s="192"/>
      <c r="DGO291" s="192"/>
      <c r="DGP291" s="192"/>
      <c r="DGQ291" s="192"/>
      <c r="DGR291" s="192"/>
      <c r="DGS291" s="192"/>
      <c r="DGT291" s="192"/>
      <c r="DGU291" s="192"/>
      <c r="DGV291" s="192"/>
      <c r="DGW291" s="192"/>
      <c r="DGX291" s="192"/>
      <c r="DGY291" s="192"/>
      <c r="DGZ291" s="192"/>
      <c r="DHA291" s="192"/>
      <c r="DHB291" s="192"/>
      <c r="DHC291" s="192"/>
      <c r="DHD291" s="192"/>
      <c r="DHE291" s="192"/>
      <c r="DHF291" s="192"/>
      <c r="DHG291" s="192"/>
      <c r="DHH291" s="192"/>
      <c r="DHI291" s="192"/>
      <c r="DHJ291" s="192"/>
      <c r="DHK291" s="192"/>
      <c r="DHL291" s="192"/>
      <c r="DHM291" s="192"/>
      <c r="DHN291" s="192"/>
      <c r="DHO291" s="192"/>
      <c r="DHP291" s="192"/>
      <c r="DHQ291" s="192"/>
      <c r="DHR291" s="192"/>
      <c r="DHS291" s="192"/>
      <c r="DHT291" s="192"/>
      <c r="DHU291" s="192"/>
      <c r="DHV291" s="192"/>
      <c r="DHW291" s="192"/>
      <c r="DHX291" s="192"/>
      <c r="DHY291" s="192"/>
      <c r="DHZ291" s="192"/>
      <c r="DIA291" s="192"/>
      <c r="DIB291" s="192"/>
      <c r="DIC291" s="192"/>
      <c r="DID291" s="192"/>
      <c r="DIE291" s="192"/>
      <c r="DIF291" s="192"/>
      <c r="DIG291" s="192"/>
      <c r="DIH291" s="192"/>
      <c r="DII291" s="192"/>
      <c r="DIJ291" s="192"/>
      <c r="DIK291" s="192"/>
      <c r="DIL291" s="192"/>
      <c r="DIM291" s="192"/>
      <c r="DIN291" s="192"/>
      <c r="DIO291" s="192"/>
      <c r="DIP291" s="192"/>
      <c r="DIQ291" s="192"/>
      <c r="DIR291" s="192"/>
      <c r="DIS291" s="192"/>
      <c r="DIT291" s="192"/>
      <c r="DIU291" s="192"/>
      <c r="DIV291" s="192"/>
      <c r="DIW291" s="192"/>
      <c r="DIX291" s="192"/>
      <c r="DIY291" s="192"/>
      <c r="DIZ291" s="192"/>
      <c r="DJA291" s="192"/>
      <c r="DJB291" s="192"/>
      <c r="DJC291" s="192"/>
      <c r="DJD291" s="192"/>
      <c r="DJE291" s="192"/>
      <c r="DJF291" s="192"/>
      <c r="DJG291" s="192"/>
      <c r="DJH291" s="192"/>
      <c r="DJI291" s="192"/>
      <c r="DJJ291" s="192"/>
      <c r="DJK291" s="192"/>
      <c r="DJL291" s="192"/>
      <c r="DJM291" s="192"/>
      <c r="DJN291" s="192"/>
      <c r="DJO291" s="192"/>
      <c r="DJP291" s="192"/>
      <c r="DJQ291" s="192"/>
      <c r="DJR291" s="192"/>
      <c r="DJS291" s="192"/>
      <c r="DJT291" s="192"/>
      <c r="DJU291" s="192"/>
      <c r="DJV291" s="192"/>
      <c r="DJW291" s="192"/>
      <c r="DJX291" s="192"/>
      <c r="DJY291" s="192"/>
      <c r="DJZ291" s="192"/>
      <c r="DKA291" s="192"/>
      <c r="DKB291" s="192"/>
      <c r="DKC291" s="192"/>
      <c r="DKD291" s="192"/>
      <c r="DKE291" s="192"/>
      <c r="DKF291" s="192"/>
      <c r="DKG291" s="192"/>
      <c r="DKH291" s="192"/>
      <c r="DKI291" s="192"/>
      <c r="DKJ291" s="192"/>
      <c r="DKK291" s="192"/>
      <c r="DKL291" s="192"/>
      <c r="DKM291" s="192"/>
      <c r="DKN291" s="192"/>
      <c r="DKO291" s="192"/>
      <c r="DKP291" s="192"/>
      <c r="DKQ291" s="192"/>
      <c r="DKR291" s="192"/>
      <c r="DKS291" s="192"/>
      <c r="DKT291" s="192"/>
      <c r="DKU291" s="192"/>
      <c r="DKV291" s="192"/>
      <c r="DKW291" s="192"/>
      <c r="DKX291" s="192"/>
      <c r="DKY291" s="192"/>
      <c r="DKZ291" s="192"/>
      <c r="DLA291" s="192"/>
      <c r="DLB291" s="192"/>
      <c r="DLC291" s="192"/>
      <c r="DLD291" s="192"/>
      <c r="DLE291" s="192"/>
      <c r="DLF291" s="192"/>
      <c r="DLG291" s="192"/>
      <c r="DLH291" s="192"/>
      <c r="DLI291" s="192"/>
      <c r="DLJ291" s="192"/>
      <c r="DLK291" s="192"/>
      <c r="DLL291" s="192"/>
      <c r="DLM291" s="192"/>
      <c r="DLN291" s="192"/>
      <c r="DLO291" s="192"/>
      <c r="DLP291" s="192"/>
      <c r="DLQ291" s="192"/>
      <c r="DLR291" s="192"/>
      <c r="DLS291" s="192"/>
      <c r="DLT291" s="192"/>
      <c r="DLU291" s="192"/>
      <c r="DLV291" s="192"/>
      <c r="DLW291" s="192"/>
      <c r="DLX291" s="192"/>
      <c r="DLY291" s="192"/>
      <c r="DLZ291" s="192"/>
      <c r="DMA291" s="192"/>
      <c r="DMB291" s="192"/>
      <c r="DMC291" s="192"/>
      <c r="DMD291" s="192"/>
      <c r="DME291" s="192"/>
      <c r="DMF291" s="192"/>
      <c r="DMG291" s="192"/>
      <c r="DMH291" s="192"/>
      <c r="DMI291" s="192"/>
      <c r="DMJ291" s="192"/>
      <c r="DMK291" s="192"/>
      <c r="DML291" s="192"/>
      <c r="DMM291" s="192"/>
      <c r="DMN291" s="192"/>
      <c r="DMO291" s="192"/>
      <c r="DMP291" s="192"/>
      <c r="DMQ291" s="192"/>
      <c r="DMR291" s="192"/>
      <c r="DMS291" s="192"/>
      <c r="DMT291" s="192"/>
      <c r="DMU291" s="192"/>
      <c r="DMV291" s="192"/>
      <c r="DMW291" s="192"/>
      <c r="DMX291" s="192"/>
      <c r="DMY291" s="192"/>
      <c r="DMZ291" s="192"/>
      <c r="DNA291" s="192"/>
      <c r="DNB291" s="192"/>
      <c r="DNC291" s="192"/>
      <c r="DND291" s="192"/>
      <c r="DNE291" s="192"/>
      <c r="DNF291" s="192"/>
      <c r="DNG291" s="192"/>
      <c r="DNH291" s="192"/>
      <c r="DNI291" s="192"/>
      <c r="DNJ291" s="192"/>
      <c r="DNK291" s="192"/>
      <c r="DNL291" s="192"/>
      <c r="DNM291" s="192"/>
      <c r="DNN291" s="192"/>
      <c r="DNO291" s="192"/>
      <c r="DNP291" s="192"/>
      <c r="DNQ291" s="192"/>
      <c r="DNR291" s="192"/>
      <c r="DNS291" s="192"/>
      <c r="DNT291" s="192"/>
      <c r="DNU291" s="192"/>
      <c r="DNV291" s="192"/>
      <c r="DNW291" s="192"/>
      <c r="DNX291" s="192"/>
      <c r="DNY291" s="192"/>
      <c r="DNZ291" s="192"/>
      <c r="DOA291" s="192"/>
      <c r="DOB291" s="192"/>
      <c r="DOC291" s="192"/>
      <c r="DOD291" s="192"/>
      <c r="DOE291" s="192"/>
      <c r="DOF291" s="192"/>
      <c r="DOG291" s="192"/>
      <c r="DOH291" s="192"/>
      <c r="DOI291" s="192"/>
      <c r="DOJ291" s="192"/>
      <c r="DOK291" s="192"/>
      <c r="DOL291" s="192"/>
      <c r="DOM291" s="192"/>
      <c r="DON291" s="192"/>
      <c r="DOO291" s="192"/>
      <c r="DOP291" s="192"/>
      <c r="DOQ291" s="192"/>
      <c r="DOR291" s="192"/>
      <c r="DOS291" s="192"/>
      <c r="DOT291" s="192"/>
      <c r="DOU291" s="192"/>
      <c r="DOV291" s="192"/>
      <c r="DOW291" s="192"/>
      <c r="DOX291" s="192"/>
      <c r="DOY291" s="192"/>
      <c r="DOZ291" s="192"/>
      <c r="DPA291" s="192"/>
      <c r="DPB291" s="192"/>
      <c r="DPC291" s="192"/>
      <c r="DPD291" s="192"/>
      <c r="DPE291" s="192"/>
      <c r="DPF291" s="192"/>
      <c r="DPG291" s="192"/>
      <c r="DPH291" s="192"/>
      <c r="DPI291" s="192"/>
      <c r="DPJ291" s="192"/>
      <c r="DPK291" s="192"/>
      <c r="DPL291" s="192"/>
      <c r="DPM291" s="192"/>
      <c r="DPN291" s="192"/>
      <c r="DPO291" s="192"/>
      <c r="DPP291" s="192"/>
      <c r="DPQ291" s="192"/>
      <c r="DPR291" s="192"/>
      <c r="DPS291" s="192"/>
      <c r="DPT291" s="192"/>
      <c r="DPU291" s="192"/>
      <c r="DPV291" s="192"/>
      <c r="DPW291" s="192"/>
      <c r="DPX291" s="192"/>
      <c r="DPY291" s="192"/>
      <c r="DPZ291" s="192"/>
      <c r="DQA291" s="192"/>
      <c r="DQB291" s="192"/>
      <c r="DQC291" s="192"/>
      <c r="DQD291" s="192"/>
      <c r="DQE291" s="192"/>
      <c r="DQF291" s="192"/>
      <c r="DQG291" s="192"/>
      <c r="DQH291" s="192"/>
      <c r="DQI291" s="192"/>
      <c r="DQJ291" s="192"/>
      <c r="DQK291" s="192"/>
      <c r="DQL291" s="192"/>
      <c r="DQM291" s="192"/>
      <c r="DQN291" s="192"/>
      <c r="DQO291" s="192"/>
      <c r="DQP291" s="192"/>
      <c r="DQQ291" s="192"/>
      <c r="DQR291" s="192"/>
      <c r="DQS291" s="192"/>
      <c r="DQT291" s="192"/>
      <c r="DQU291" s="192"/>
      <c r="DQV291" s="192"/>
      <c r="DQW291" s="192"/>
      <c r="DQX291" s="192"/>
      <c r="DQY291" s="192"/>
      <c r="DQZ291" s="192"/>
      <c r="DRA291" s="192"/>
      <c r="DRB291" s="192"/>
      <c r="DRC291" s="192"/>
      <c r="DRD291" s="192"/>
      <c r="DRE291" s="192"/>
      <c r="DRF291" s="192"/>
      <c r="DRG291" s="192"/>
      <c r="DRH291" s="192"/>
      <c r="DRI291" s="192"/>
      <c r="DRJ291" s="192"/>
      <c r="DRK291" s="192"/>
      <c r="DRL291" s="192"/>
      <c r="DRM291" s="192"/>
      <c r="DRN291" s="192"/>
      <c r="DRO291" s="192"/>
      <c r="DRP291" s="192"/>
      <c r="DRQ291" s="192"/>
      <c r="DRR291" s="192"/>
      <c r="DRS291" s="192"/>
      <c r="DRT291" s="192"/>
      <c r="DRU291" s="192"/>
      <c r="DRV291" s="192"/>
      <c r="DRW291" s="192"/>
      <c r="DRX291" s="192"/>
      <c r="DRY291" s="192"/>
      <c r="DRZ291" s="192"/>
      <c r="DSA291" s="192"/>
      <c r="DSB291" s="192"/>
      <c r="DSC291" s="192"/>
      <c r="DSD291" s="192"/>
      <c r="DSE291" s="192"/>
      <c r="DSF291" s="192"/>
      <c r="DSG291" s="192"/>
      <c r="DSH291" s="192"/>
      <c r="DSI291" s="192"/>
      <c r="DSJ291" s="192"/>
      <c r="DSK291" s="192"/>
      <c r="DSL291" s="192"/>
      <c r="DSM291" s="192"/>
      <c r="DSN291" s="192"/>
      <c r="DSO291" s="192"/>
      <c r="DSP291" s="192"/>
      <c r="DSQ291" s="192"/>
      <c r="DSR291" s="192"/>
      <c r="DSS291" s="192"/>
      <c r="DST291" s="192"/>
      <c r="DSU291" s="192"/>
      <c r="DSV291" s="192"/>
      <c r="DSW291" s="192"/>
      <c r="DSX291" s="192"/>
      <c r="DSY291" s="192"/>
      <c r="DSZ291" s="192"/>
      <c r="DTA291" s="192"/>
      <c r="DTB291" s="192"/>
      <c r="DTC291" s="192"/>
      <c r="DTD291" s="192"/>
      <c r="DTE291" s="192"/>
      <c r="DTF291" s="192"/>
      <c r="DTG291" s="192"/>
      <c r="DTH291" s="192"/>
      <c r="DTI291" s="192"/>
      <c r="DTJ291" s="192"/>
      <c r="DTK291" s="192"/>
      <c r="DTL291" s="192"/>
      <c r="DTM291" s="192"/>
      <c r="DTN291" s="192"/>
      <c r="DTO291" s="192"/>
      <c r="DTP291" s="192"/>
      <c r="DTQ291" s="192"/>
      <c r="DTR291" s="192"/>
      <c r="DTS291" s="192"/>
      <c r="DTT291" s="192"/>
      <c r="DTU291" s="192"/>
      <c r="DTV291" s="192"/>
      <c r="DTW291" s="192"/>
      <c r="DTX291" s="192"/>
      <c r="DTY291" s="192"/>
      <c r="DTZ291" s="192"/>
      <c r="DUA291" s="192"/>
      <c r="DUB291" s="192"/>
      <c r="DUC291" s="192"/>
      <c r="DUD291" s="192"/>
      <c r="DUE291" s="192"/>
      <c r="DUF291" s="192"/>
      <c r="DUG291" s="192"/>
      <c r="DUH291" s="192"/>
      <c r="DUI291" s="192"/>
      <c r="DUJ291" s="192"/>
      <c r="DUK291" s="192"/>
      <c r="DUL291" s="192"/>
      <c r="DUM291" s="192"/>
      <c r="DUN291" s="192"/>
      <c r="DUO291" s="192"/>
      <c r="DUP291" s="192"/>
      <c r="DUQ291" s="192"/>
      <c r="DUR291" s="192"/>
      <c r="DUS291" s="192"/>
      <c r="DUT291" s="192"/>
      <c r="DUU291" s="192"/>
      <c r="DUV291" s="192"/>
      <c r="DUW291" s="192"/>
      <c r="DUX291" s="192"/>
      <c r="DUY291" s="192"/>
      <c r="DUZ291" s="192"/>
      <c r="DVA291" s="192"/>
      <c r="DVB291" s="192"/>
      <c r="DVC291" s="192"/>
      <c r="DVD291" s="192"/>
      <c r="DVE291" s="192"/>
      <c r="DVF291" s="192"/>
      <c r="DVG291" s="192"/>
      <c r="DVH291" s="192"/>
      <c r="DVI291" s="192"/>
      <c r="DVJ291" s="192"/>
      <c r="DVK291" s="192"/>
      <c r="DVL291" s="192"/>
      <c r="DVM291" s="192"/>
      <c r="DVN291" s="192"/>
      <c r="DVO291" s="192"/>
      <c r="DVP291" s="192"/>
      <c r="DVQ291" s="192"/>
      <c r="DVR291" s="192"/>
      <c r="DVS291" s="192"/>
      <c r="DVT291" s="192"/>
      <c r="DVU291" s="192"/>
      <c r="DVV291" s="192"/>
      <c r="DVW291" s="192"/>
      <c r="DVX291" s="192"/>
      <c r="DVY291" s="192"/>
      <c r="DVZ291" s="192"/>
      <c r="DWA291" s="192"/>
      <c r="DWB291" s="192"/>
      <c r="DWC291" s="192"/>
      <c r="DWD291" s="192"/>
      <c r="DWE291" s="192"/>
      <c r="DWF291" s="192"/>
      <c r="DWG291" s="192"/>
      <c r="DWH291" s="192"/>
      <c r="DWI291" s="192"/>
      <c r="DWJ291" s="192"/>
      <c r="DWK291" s="192"/>
      <c r="DWL291" s="192"/>
      <c r="DWM291" s="192"/>
      <c r="DWN291" s="192"/>
      <c r="DWO291" s="192"/>
      <c r="DWP291" s="192"/>
      <c r="DWQ291" s="192"/>
      <c r="DWR291" s="192"/>
      <c r="DWS291" s="192"/>
      <c r="DWT291" s="192"/>
      <c r="DWU291" s="192"/>
      <c r="DWV291" s="192"/>
      <c r="DWW291" s="192"/>
      <c r="DWX291" s="192"/>
      <c r="DWY291" s="192"/>
      <c r="DWZ291" s="192"/>
      <c r="DXA291" s="192"/>
      <c r="DXB291" s="192"/>
      <c r="DXC291" s="192"/>
      <c r="DXD291" s="192"/>
      <c r="DXE291" s="192"/>
      <c r="DXF291" s="192"/>
      <c r="DXG291" s="192"/>
      <c r="DXH291" s="192"/>
      <c r="DXI291" s="192"/>
      <c r="DXJ291" s="192"/>
      <c r="DXK291" s="192"/>
      <c r="DXL291" s="192"/>
      <c r="DXM291" s="192"/>
      <c r="DXN291" s="192"/>
      <c r="DXO291" s="192"/>
      <c r="DXP291" s="192"/>
      <c r="DXQ291" s="192"/>
      <c r="DXR291" s="192"/>
      <c r="DXS291" s="192"/>
      <c r="DXT291" s="192"/>
      <c r="DXU291" s="192"/>
      <c r="DXV291" s="192"/>
      <c r="DXW291" s="192"/>
      <c r="DXX291" s="192"/>
      <c r="DXY291" s="192"/>
      <c r="DXZ291" s="192"/>
      <c r="DYA291" s="192"/>
      <c r="DYB291" s="192"/>
      <c r="DYC291" s="192"/>
      <c r="DYD291" s="192"/>
      <c r="DYE291" s="192"/>
      <c r="DYF291" s="192"/>
      <c r="DYG291" s="192"/>
      <c r="DYH291" s="192"/>
      <c r="DYI291" s="192"/>
      <c r="DYJ291" s="192"/>
      <c r="DYK291" s="192"/>
      <c r="DYL291" s="192"/>
      <c r="DYM291" s="192"/>
      <c r="DYN291" s="192"/>
      <c r="DYO291" s="192"/>
      <c r="DYP291" s="192"/>
      <c r="DYQ291" s="192"/>
      <c r="DYR291" s="192"/>
      <c r="DYS291" s="192"/>
      <c r="DYT291" s="192"/>
      <c r="DYU291" s="192"/>
      <c r="DYV291" s="192"/>
      <c r="DYW291" s="192"/>
      <c r="DYX291" s="192"/>
      <c r="DYY291" s="192"/>
      <c r="DYZ291" s="192"/>
      <c r="DZA291" s="192"/>
      <c r="DZB291" s="192"/>
      <c r="DZC291" s="192"/>
      <c r="DZD291" s="192"/>
      <c r="DZE291" s="192"/>
      <c r="DZF291" s="192"/>
      <c r="DZG291" s="192"/>
      <c r="DZH291" s="192"/>
      <c r="DZI291" s="192"/>
      <c r="DZJ291" s="192"/>
      <c r="DZK291" s="192"/>
      <c r="DZL291" s="192"/>
      <c r="DZM291" s="192"/>
      <c r="DZN291" s="192"/>
      <c r="DZO291" s="192"/>
      <c r="DZP291" s="192"/>
      <c r="DZQ291" s="192"/>
      <c r="DZR291" s="192"/>
      <c r="DZS291" s="192"/>
      <c r="DZT291" s="192"/>
      <c r="DZU291" s="192"/>
      <c r="DZV291" s="192"/>
      <c r="DZW291" s="192"/>
      <c r="DZX291" s="192"/>
      <c r="DZY291" s="192"/>
      <c r="DZZ291" s="192"/>
      <c r="EAA291" s="192"/>
      <c r="EAB291" s="192"/>
      <c r="EAC291" s="192"/>
      <c r="EAD291" s="192"/>
      <c r="EAE291" s="192"/>
      <c r="EAF291" s="192"/>
      <c r="EAG291" s="192"/>
      <c r="EAH291" s="192"/>
      <c r="EAI291" s="192"/>
      <c r="EAJ291" s="192"/>
      <c r="EAK291" s="192"/>
      <c r="EAL291" s="192"/>
      <c r="EAM291" s="192"/>
      <c r="EAN291" s="192"/>
      <c r="EAO291" s="192"/>
      <c r="EAP291" s="192"/>
      <c r="EAQ291" s="192"/>
      <c r="EAR291" s="192"/>
      <c r="EAS291" s="192"/>
      <c r="EAT291" s="192"/>
      <c r="EAU291" s="192"/>
      <c r="EAV291" s="192"/>
      <c r="EAW291" s="192"/>
      <c r="EAX291" s="192"/>
      <c r="EAY291" s="192"/>
      <c r="EAZ291" s="192"/>
      <c r="EBA291" s="192"/>
      <c r="EBB291" s="192"/>
      <c r="EBC291" s="192"/>
      <c r="EBD291" s="192"/>
      <c r="EBE291" s="192"/>
      <c r="EBF291" s="192"/>
      <c r="EBG291" s="192"/>
      <c r="EBH291" s="192"/>
      <c r="EBI291" s="192"/>
      <c r="EBJ291" s="192"/>
      <c r="EBK291" s="192"/>
      <c r="EBL291" s="192"/>
      <c r="EBM291" s="192"/>
      <c r="EBN291" s="192"/>
      <c r="EBO291" s="192"/>
      <c r="EBP291" s="192"/>
      <c r="EBQ291" s="192"/>
      <c r="EBR291" s="192"/>
      <c r="EBS291" s="192"/>
      <c r="EBT291" s="192"/>
      <c r="EBU291" s="192"/>
      <c r="EBV291" s="192"/>
      <c r="EBW291" s="192"/>
      <c r="EBX291" s="192"/>
      <c r="EBY291" s="192"/>
      <c r="EBZ291" s="192"/>
      <c r="ECA291" s="192"/>
      <c r="ECB291" s="192"/>
      <c r="ECC291" s="192"/>
      <c r="ECD291" s="192"/>
      <c r="ECE291" s="192"/>
      <c r="ECF291" s="192"/>
      <c r="ECG291" s="192"/>
      <c r="ECH291" s="192"/>
      <c r="ECI291" s="192"/>
      <c r="ECJ291" s="192"/>
      <c r="ECK291" s="192"/>
      <c r="ECL291" s="192"/>
      <c r="ECM291" s="192"/>
      <c r="ECN291" s="192"/>
      <c r="ECO291" s="192"/>
      <c r="ECP291" s="192"/>
      <c r="ECQ291" s="192"/>
      <c r="ECR291" s="192"/>
      <c r="ECS291" s="192"/>
      <c r="ECT291" s="192"/>
      <c r="ECU291" s="192"/>
      <c r="ECV291" s="192"/>
      <c r="ECW291" s="192"/>
      <c r="ECX291" s="192"/>
      <c r="ECY291" s="192"/>
      <c r="ECZ291" s="192"/>
      <c r="EDA291" s="192"/>
      <c r="EDB291" s="192"/>
      <c r="EDC291" s="192"/>
      <c r="EDD291" s="192"/>
      <c r="EDE291" s="192"/>
      <c r="EDF291" s="192"/>
      <c r="EDG291" s="192"/>
      <c r="EDH291" s="192"/>
      <c r="EDI291" s="192"/>
      <c r="EDJ291" s="192"/>
      <c r="EDK291" s="192"/>
      <c r="EDL291" s="192"/>
      <c r="EDM291" s="192"/>
      <c r="EDN291" s="192"/>
      <c r="EDO291" s="192"/>
      <c r="EDP291" s="192"/>
      <c r="EDQ291" s="192"/>
      <c r="EDR291" s="192"/>
      <c r="EDS291" s="192"/>
      <c r="EDT291" s="192"/>
      <c r="EDU291" s="192"/>
      <c r="EDV291" s="192"/>
      <c r="EDW291" s="192"/>
      <c r="EDX291" s="192"/>
      <c r="EDY291" s="192"/>
      <c r="EDZ291" s="192"/>
      <c r="EEA291" s="192"/>
      <c r="EEB291" s="192"/>
      <c r="EEC291" s="192"/>
      <c r="EED291" s="192"/>
      <c r="EEE291" s="192"/>
      <c r="EEF291" s="192"/>
      <c r="EEG291" s="192"/>
      <c r="EEH291" s="192"/>
      <c r="EEI291" s="192"/>
      <c r="EEJ291" s="192"/>
      <c r="EEK291" s="192"/>
      <c r="EEL291" s="192"/>
      <c r="EEM291" s="192"/>
      <c r="EEN291" s="192"/>
      <c r="EEO291" s="192"/>
      <c r="EEP291" s="192"/>
      <c r="EEQ291" s="192"/>
      <c r="EER291" s="192"/>
      <c r="EES291" s="192"/>
      <c r="EET291" s="192"/>
      <c r="EEU291" s="192"/>
      <c r="EEV291" s="192"/>
      <c r="EEW291" s="192"/>
      <c r="EEX291" s="192"/>
      <c r="EEY291" s="192"/>
      <c r="EEZ291" s="192"/>
      <c r="EFA291" s="192"/>
      <c r="EFB291" s="192"/>
      <c r="EFC291" s="192"/>
      <c r="EFD291" s="192"/>
      <c r="EFE291" s="192"/>
      <c r="EFF291" s="192"/>
      <c r="EFG291" s="192"/>
      <c r="EFH291" s="192"/>
      <c r="EFI291" s="192"/>
      <c r="EFJ291" s="192"/>
      <c r="EFK291" s="192"/>
      <c r="EFL291" s="192"/>
      <c r="EFM291" s="192"/>
      <c r="EFN291" s="192"/>
      <c r="EFO291" s="192"/>
      <c r="EFP291" s="192"/>
      <c r="EFQ291" s="192"/>
      <c r="EFR291" s="192"/>
      <c r="EFS291" s="192"/>
      <c r="EFT291" s="192"/>
      <c r="EFU291" s="192"/>
      <c r="EFV291" s="192"/>
      <c r="EFW291" s="192"/>
      <c r="EFX291" s="192"/>
      <c r="EFY291" s="192"/>
      <c r="EFZ291" s="192"/>
      <c r="EGA291" s="192"/>
      <c r="EGB291" s="192"/>
      <c r="EGC291" s="192"/>
      <c r="EGD291" s="192"/>
      <c r="EGE291" s="192"/>
      <c r="EGF291" s="192"/>
      <c r="EGG291" s="192"/>
      <c r="EGH291" s="192"/>
      <c r="EGI291" s="192"/>
      <c r="EGJ291" s="192"/>
      <c r="EGK291" s="192"/>
      <c r="EGL291" s="192"/>
      <c r="EGM291" s="192"/>
      <c r="EGN291" s="192"/>
      <c r="EGO291" s="192"/>
      <c r="EGP291" s="192"/>
      <c r="EGQ291" s="192"/>
      <c r="EGR291" s="192"/>
      <c r="EGS291" s="192"/>
      <c r="EGT291" s="192"/>
      <c r="EGU291" s="192"/>
      <c r="EGV291" s="192"/>
      <c r="EGW291" s="192"/>
      <c r="EGX291" s="192"/>
      <c r="EGY291" s="192"/>
      <c r="EGZ291" s="192"/>
      <c r="EHA291" s="192"/>
      <c r="EHB291" s="192"/>
      <c r="EHC291" s="192"/>
      <c r="EHD291" s="192"/>
      <c r="EHE291" s="192"/>
      <c r="EHF291" s="192"/>
      <c r="EHG291" s="192"/>
      <c r="EHH291" s="192"/>
      <c r="EHI291" s="192"/>
      <c r="EHJ291" s="192"/>
      <c r="EHK291" s="192"/>
      <c r="EHL291" s="192"/>
      <c r="EHM291" s="192"/>
      <c r="EHN291" s="192"/>
      <c r="EHO291" s="192"/>
      <c r="EHP291" s="192"/>
      <c r="EHQ291" s="192"/>
      <c r="EHR291" s="192"/>
      <c r="EHS291" s="192"/>
      <c r="EHT291" s="192"/>
      <c r="EHU291" s="192"/>
      <c r="EHV291" s="192"/>
      <c r="EHW291" s="192"/>
      <c r="EHX291" s="192"/>
      <c r="EHY291" s="192"/>
      <c r="EHZ291" s="192"/>
      <c r="EIA291" s="192"/>
      <c r="EIB291" s="192"/>
      <c r="EIC291" s="192"/>
      <c r="EID291" s="192"/>
      <c r="EIE291" s="192"/>
      <c r="EIF291" s="192"/>
      <c r="EIG291" s="192"/>
      <c r="EIH291" s="192"/>
      <c r="EII291" s="192"/>
      <c r="EIJ291" s="192"/>
      <c r="EIK291" s="192"/>
      <c r="EIL291" s="192"/>
      <c r="EIM291" s="192"/>
      <c r="EIN291" s="192"/>
      <c r="EIO291" s="192"/>
      <c r="EIP291" s="192"/>
      <c r="EIQ291" s="192"/>
      <c r="EIR291" s="192"/>
      <c r="EIS291" s="192"/>
      <c r="EIT291" s="192"/>
      <c r="EIU291" s="192"/>
      <c r="EIV291" s="192"/>
      <c r="EIW291" s="192"/>
      <c r="EIX291" s="192"/>
      <c r="EIY291" s="192"/>
      <c r="EIZ291" s="192"/>
      <c r="EJA291" s="192"/>
      <c r="EJB291" s="192"/>
      <c r="EJC291" s="192"/>
      <c r="EJD291" s="192"/>
      <c r="EJE291" s="192"/>
      <c r="EJF291" s="192"/>
      <c r="EJG291" s="192"/>
      <c r="EJH291" s="192"/>
      <c r="EJI291" s="192"/>
      <c r="EJJ291" s="192"/>
      <c r="EJK291" s="192"/>
      <c r="EJL291" s="192"/>
      <c r="EJM291" s="192"/>
      <c r="EJN291" s="192"/>
      <c r="EJO291" s="192"/>
      <c r="EJP291" s="192"/>
      <c r="EJQ291" s="192"/>
      <c r="EJR291" s="192"/>
      <c r="EJS291" s="192"/>
      <c r="EJT291" s="192"/>
      <c r="EJU291" s="192"/>
      <c r="EJV291" s="192"/>
      <c r="EJW291" s="192"/>
      <c r="EJX291" s="192"/>
      <c r="EJY291" s="192"/>
      <c r="EJZ291" s="192"/>
      <c r="EKA291" s="192"/>
      <c r="EKB291" s="192"/>
      <c r="EKC291" s="192"/>
      <c r="EKD291" s="192"/>
      <c r="EKE291" s="192"/>
      <c r="EKF291" s="192"/>
      <c r="EKG291" s="192"/>
      <c r="EKH291" s="192"/>
      <c r="EKI291" s="192"/>
      <c r="EKJ291" s="192"/>
      <c r="EKK291" s="192"/>
      <c r="EKL291" s="192"/>
      <c r="EKM291" s="192"/>
      <c r="EKN291" s="192"/>
      <c r="EKO291" s="192"/>
      <c r="EKP291" s="192"/>
      <c r="EKQ291" s="192"/>
      <c r="EKR291" s="192"/>
      <c r="EKS291" s="192"/>
      <c r="EKT291" s="192"/>
      <c r="EKU291" s="192"/>
      <c r="EKV291" s="192"/>
      <c r="EKW291" s="192"/>
      <c r="EKX291" s="192"/>
      <c r="EKY291" s="192"/>
      <c r="EKZ291" s="192"/>
      <c r="ELA291" s="192"/>
      <c r="ELB291" s="192"/>
      <c r="ELC291" s="192"/>
      <c r="ELD291" s="192"/>
      <c r="ELE291" s="192"/>
      <c r="ELF291" s="192"/>
      <c r="ELG291" s="192"/>
      <c r="ELH291" s="192"/>
      <c r="ELI291" s="192"/>
      <c r="ELJ291" s="192"/>
      <c r="ELK291" s="192"/>
      <c r="ELL291" s="192"/>
      <c r="ELM291" s="192"/>
      <c r="ELN291" s="192"/>
      <c r="ELO291" s="192"/>
      <c r="ELP291" s="192"/>
      <c r="ELQ291" s="192"/>
      <c r="ELR291" s="192"/>
      <c r="ELS291" s="192"/>
      <c r="ELT291" s="192"/>
      <c r="ELU291" s="192"/>
      <c r="ELV291" s="192"/>
      <c r="ELW291" s="192"/>
      <c r="ELX291" s="192"/>
      <c r="ELY291" s="192"/>
      <c r="ELZ291" s="192"/>
      <c r="EMA291" s="192"/>
      <c r="EMB291" s="192"/>
      <c r="EMC291" s="192"/>
      <c r="EMD291" s="192"/>
      <c r="EME291" s="192"/>
      <c r="EMF291" s="192"/>
      <c r="EMG291" s="192"/>
      <c r="EMH291" s="192"/>
      <c r="EMI291" s="192"/>
      <c r="EMJ291" s="192"/>
      <c r="EMK291" s="192"/>
      <c r="EML291" s="192"/>
      <c r="EMM291" s="192"/>
      <c r="EMN291" s="192"/>
      <c r="EMO291" s="192"/>
      <c r="EMP291" s="192"/>
      <c r="EMQ291" s="192"/>
      <c r="EMR291" s="192"/>
      <c r="EMS291" s="192"/>
      <c r="EMT291" s="192"/>
      <c r="EMU291" s="192"/>
      <c r="EMV291" s="192"/>
      <c r="EMW291" s="192"/>
      <c r="EMX291" s="192"/>
      <c r="EMY291" s="192"/>
      <c r="EMZ291" s="192"/>
      <c r="ENA291" s="192"/>
      <c r="ENB291" s="192"/>
      <c r="ENC291" s="192"/>
      <c r="END291" s="192"/>
      <c r="ENE291" s="192"/>
      <c r="ENF291" s="192"/>
      <c r="ENG291" s="192"/>
      <c r="ENH291" s="192"/>
      <c r="ENI291" s="192"/>
      <c r="ENJ291" s="192"/>
      <c r="ENK291" s="192"/>
      <c r="ENL291" s="192"/>
      <c r="ENM291" s="192"/>
      <c r="ENN291" s="192"/>
      <c r="ENO291" s="192"/>
      <c r="ENP291" s="192"/>
      <c r="ENQ291" s="192"/>
      <c r="ENR291" s="192"/>
      <c r="ENS291" s="192"/>
      <c r="ENT291" s="192"/>
      <c r="ENU291" s="192"/>
      <c r="ENV291" s="192"/>
      <c r="ENW291" s="192"/>
      <c r="ENX291" s="192"/>
      <c r="ENY291" s="192"/>
      <c r="ENZ291" s="192"/>
      <c r="EOA291" s="192"/>
      <c r="EOB291" s="192"/>
      <c r="EOC291" s="192"/>
      <c r="EOD291" s="192"/>
      <c r="EOE291" s="192"/>
      <c r="EOF291" s="192"/>
      <c r="EOG291" s="192"/>
      <c r="EOH291" s="192"/>
      <c r="EOI291" s="192"/>
      <c r="EOJ291" s="192"/>
      <c r="EOK291" s="192"/>
      <c r="EOL291" s="192"/>
      <c r="EOM291" s="192"/>
      <c r="EON291" s="192"/>
      <c r="EOO291" s="192"/>
      <c r="EOP291" s="192"/>
      <c r="EOQ291" s="192"/>
      <c r="EOR291" s="192"/>
      <c r="EOS291" s="192"/>
      <c r="EOT291" s="192"/>
      <c r="EOU291" s="192"/>
      <c r="EOV291" s="192"/>
      <c r="EOW291" s="192"/>
      <c r="EOX291" s="192"/>
      <c r="EOY291" s="192"/>
      <c r="EOZ291" s="192"/>
      <c r="EPA291" s="192"/>
      <c r="EPB291" s="192"/>
      <c r="EPC291" s="192"/>
      <c r="EPD291" s="192"/>
      <c r="EPE291" s="192"/>
      <c r="EPF291" s="192"/>
      <c r="EPG291" s="192"/>
      <c r="EPH291" s="192"/>
      <c r="EPI291" s="192"/>
      <c r="EPJ291" s="192"/>
      <c r="EPK291" s="192"/>
      <c r="EPL291" s="192"/>
      <c r="EPM291" s="192"/>
      <c r="EPN291" s="192"/>
      <c r="EPO291" s="192"/>
      <c r="EPP291" s="192"/>
      <c r="EPQ291" s="192"/>
      <c r="EPR291" s="192"/>
      <c r="EPS291" s="192"/>
      <c r="EPT291" s="192"/>
      <c r="EPU291" s="192"/>
      <c r="EPV291" s="192"/>
      <c r="EPW291" s="192"/>
      <c r="EPX291" s="192"/>
      <c r="EPY291" s="192"/>
      <c r="EPZ291" s="192"/>
      <c r="EQA291" s="192"/>
      <c r="EQB291" s="192"/>
      <c r="EQC291" s="192"/>
      <c r="EQD291" s="192"/>
      <c r="EQE291" s="192"/>
      <c r="EQF291" s="192"/>
      <c r="EQG291" s="192"/>
      <c r="EQH291" s="192"/>
      <c r="EQI291" s="192"/>
      <c r="EQJ291" s="192"/>
      <c r="EQK291" s="192"/>
      <c r="EQL291" s="192"/>
      <c r="EQM291" s="192"/>
      <c r="EQN291" s="192"/>
      <c r="EQO291" s="192"/>
      <c r="EQP291" s="192"/>
      <c r="EQQ291" s="192"/>
      <c r="EQR291" s="192"/>
      <c r="EQS291" s="192"/>
      <c r="EQT291" s="192"/>
      <c r="EQU291" s="192"/>
      <c r="EQV291" s="192"/>
      <c r="EQW291" s="192"/>
      <c r="EQX291" s="192"/>
      <c r="EQY291" s="192"/>
      <c r="EQZ291" s="192"/>
      <c r="ERA291" s="192"/>
      <c r="ERB291" s="192"/>
      <c r="ERC291" s="192"/>
      <c r="ERD291" s="192"/>
      <c r="ERE291" s="192"/>
      <c r="ERF291" s="192"/>
      <c r="ERG291" s="192"/>
      <c r="ERH291" s="192"/>
      <c r="ERI291" s="192"/>
      <c r="ERJ291" s="192"/>
      <c r="ERK291" s="192"/>
      <c r="ERL291" s="192"/>
      <c r="ERM291" s="192"/>
      <c r="ERN291" s="192"/>
      <c r="ERO291" s="192"/>
      <c r="ERP291" s="192"/>
      <c r="ERQ291" s="192"/>
      <c r="ERR291" s="192"/>
      <c r="ERS291" s="192"/>
      <c r="ERT291" s="192"/>
      <c r="ERU291" s="192"/>
      <c r="ERV291" s="192"/>
      <c r="ERW291" s="192"/>
      <c r="ERX291" s="192"/>
      <c r="ERY291" s="192"/>
      <c r="ERZ291" s="192"/>
      <c r="ESA291" s="192"/>
      <c r="ESB291" s="192"/>
      <c r="ESC291" s="192"/>
      <c r="ESD291" s="192"/>
      <c r="ESE291" s="192"/>
      <c r="ESF291" s="192"/>
      <c r="ESG291" s="192"/>
      <c r="ESH291" s="192"/>
      <c r="ESI291" s="192"/>
      <c r="ESJ291" s="192"/>
      <c r="ESK291" s="192"/>
      <c r="ESL291" s="192"/>
      <c r="ESM291" s="192"/>
      <c r="ESN291" s="192"/>
      <c r="ESO291" s="192"/>
      <c r="ESP291" s="192"/>
      <c r="ESQ291" s="192"/>
      <c r="ESR291" s="192"/>
      <c r="ESS291" s="192"/>
      <c r="EST291" s="192"/>
      <c r="ESU291" s="192"/>
      <c r="ESV291" s="192"/>
      <c r="ESW291" s="192"/>
      <c r="ESX291" s="192"/>
      <c r="ESY291" s="192"/>
      <c r="ESZ291" s="192"/>
      <c r="ETA291" s="192"/>
      <c r="ETB291" s="192"/>
      <c r="ETC291" s="192"/>
      <c r="ETD291" s="192"/>
      <c r="ETE291" s="192"/>
      <c r="ETF291" s="192"/>
      <c r="ETG291" s="192"/>
      <c r="ETH291" s="192"/>
      <c r="ETI291" s="192"/>
      <c r="ETJ291" s="192"/>
      <c r="ETK291" s="192"/>
      <c r="ETL291" s="192"/>
      <c r="ETM291" s="192"/>
      <c r="ETN291" s="192"/>
      <c r="ETO291" s="192"/>
      <c r="ETP291" s="192"/>
      <c r="ETQ291" s="192"/>
      <c r="ETR291" s="192"/>
      <c r="ETS291" s="192"/>
      <c r="ETT291" s="192"/>
      <c r="ETU291" s="192"/>
      <c r="ETV291" s="192"/>
      <c r="ETW291" s="192"/>
      <c r="ETX291" s="192"/>
      <c r="ETY291" s="192"/>
      <c r="ETZ291" s="192"/>
      <c r="EUA291" s="192"/>
      <c r="EUB291" s="192"/>
      <c r="EUC291" s="192"/>
      <c r="EUD291" s="192"/>
      <c r="EUE291" s="192"/>
      <c r="EUF291" s="192"/>
      <c r="EUG291" s="192"/>
      <c r="EUH291" s="192"/>
      <c r="EUI291" s="192"/>
      <c r="EUJ291" s="192"/>
      <c r="EUK291" s="192"/>
      <c r="EUL291" s="192"/>
      <c r="EUM291" s="192"/>
      <c r="EUN291" s="192"/>
      <c r="EUO291" s="192"/>
      <c r="EUP291" s="192"/>
      <c r="EUQ291" s="192"/>
      <c r="EUR291" s="192"/>
      <c r="EUS291" s="192"/>
      <c r="EUT291" s="192"/>
      <c r="EUU291" s="192"/>
      <c r="EUV291" s="192"/>
      <c r="EUW291" s="192"/>
      <c r="EUX291" s="192"/>
      <c r="EUY291" s="192"/>
      <c r="EUZ291" s="192"/>
      <c r="EVA291" s="192"/>
      <c r="EVB291" s="192"/>
      <c r="EVC291" s="192"/>
      <c r="EVD291" s="192"/>
      <c r="EVE291" s="192"/>
      <c r="EVF291" s="192"/>
      <c r="EVG291" s="192"/>
      <c r="EVH291" s="192"/>
      <c r="EVI291" s="192"/>
      <c r="EVJ291" s="192"/>
      <c r="EVK291" s="192"/>
      <c r="EVL291" s="192"/>
      <c r="EVM291" s="192"/>
      <c r="EVN291" s="192"/>
      <c r="EVO291" s="192"/>
      <c r="EVP291" s="192"/>
      <c r="EVQ291" s="192"/>
      <c r="EVR291" s="192"/>
      <c r="EVS291" s="192"/>
      <c r="EVT291" s="192"/>
      <c r="EVU291" s="192"/>
      <c r="EVV291" s="192"/>
      <c r="EVW291" s="192"/>
      <c r="EVX291" s="192"/>
      <c r="EVY291" s="192"/>
      <c r="EVZ291" s="192"/>
      <c r="EWA291" s="192"/>
      <c r="EWB291" s="192"/>
      <c r="EWC291" s="192"/>
      <c r="EWD291" s="192"/>
      <c r="EWE291" s="192"/>
      <c r="EWF291" s="192"/>
      <c r="EWG291" s="192"/>
      <c r="EWH291" s="192"/>
      <c r="EWI291" s="192"/>
      <c r="EWJ291" s="192"/>
      <c r="EWK291" s="192"/>
      <c r="EWL291" s="192"/>
      <c r="EWM291" s="192"/>
      <c r="EWN291" s="192"/>
      <c r="EWO291" s="192"/>
      <c r="EWP291" s="192"/>
      <c r="EWQ291" s="192"/>
      <c r="EWR291" s="192"/>
      <c r="EWS291" s="192"/>
      <c r="EWT291" s="192"/>
      <c r="EWU291" s="192"/>
      <c r="EWV291" s="192"/>
      <c r="EWW291" s="192"/>
      <c r="EWX291" s="192"/>
      <c r="EWY291" s="192"/>
      <c r="EWZ291" s="192"/>
      <c r="EXA291" s="192"/>
      <c r="EXB291" s="192"/>
      <c r="EXC291" s="192"/>
      <c r="EXD291" s="192"/>
      <c r="EXE291" s="192"/>
      <c r="EXF291" s="192"/>
      <c r="EXG291" s="192"/>
      <c r="EXH291" s="192"/>
      <c r="EXI291" s="192"/>
      <c r="EXJ291" s="192"/>
      <c r="EXK291" s="192"/>
      <c r="EXL291" s="192"/>
      <c r="EXM291" s="192"/>
      <c r="EXN291" s="192"/>
      <c r="EXO291" s="192"/>
      <c r="EXP291" s="192"/>
      <c r="EXQ291" s="192"/>
      <c r="EXR291" s="192"/>
      <c r="EXS291" s="192"/>
      <c r="EXT291" s="192"/>
      <c r="EXU291" s="192"/>
      <c r="EXV291" s="192"/>
      <c r="EXW291" s="192"/>
      <c r="EXX291" s="192"/>
      <c r="EXY291" s="192"/>
      <c r="EXZ291" s="192"/>
      <c r="EYA291" s="192"/>
      <c r="EYB291" s="192"/>
      <c r="EYC291" s="192"/>
      <c r="EYD291" s="192"/>
      <c r="EYE291" s="192"/>
      <c r="EYF291" s="192"/>
      <c r="EYG291" s="192"/>
      <c r="EYH291" s="192"/>
      <c r="EYI291" s="192"/>
      <c r="EYJ291" s="192"/>
      <c r="EYK291" s="192"/>
      <c r="EYL291" s="192"/>
      <c r="EYM291" s="192"/>
      <c r="EYN291" s="192"/>
      <c r="EYO291" s="192"/>
      <c r="EYP291" s="192"/>
      <c r="EYQ291" s="192"/>
      <c r="EYR291" s="192"/>
      <c r="EYS291" s="192"/>
      <c r="EYT291" s="192"/>
      <c r="EYU291" s="192"/>
      <c r="EYV291" s="192"/>
      <c r="EYW291" s="192"/>
      <c r="EYX291" s="192"/>
      <c r="EYY291" s="192"/>
      <c r="EYZ291" s="192"/>
      <c r="EZA291" s="192"/>
      <c r="EZB291" s="192"/>
      <c r="EZC291" s="192"/>
      <c r="EZD291" s="192"/>
      <c r="EZE291" s="192"/>
      <c r="EZF291" s="192"/>
      <c r="EZG291" s="192"/>
      <c r="EZH291" s="192"/>
      <c r="EZI291" s="192"/>
      <c r="EZJ291" s="192"/>
      <c r="EZK291" s="192"/>
      <c r="EZL291" s="192"/>
      <c r="EZM291" s="192"/>
      <c r="EZN291" s="192"/>
      <c r="EZO291" s="192"/>
      <c r="EZP291" s="192"/>
      <c r="EZQ291" s="192"/>
      <c r="EZR291" s="192"/>
      <c r="EZS291" s="192"/>
      <c r="EZT291" s="192"/>
      <c r="EZU291" s="192"/>
      <c r="EZV291" s="192"/>
      <c r="EZW291" s="192"/>
      <c r="EZX291" s="192"/>
      <c r="EZY291" s="192"/>
      <c r="EZZ291" s="192"/>
      <c r="FAA291" s="192"/>
      <c r="FAB291" s="192"/>
      <c r="FAC291" s="192"/>
      <c r="FAD291" s="192"/>
      <c r="FAE291" s="192"/>
      <c r="FAF291" s="192"/>
      <c r="FAG291" s="192"/>
      <c r="FAH291" s="192"/>
      <c r="FAI291" s="192"/>
      <c r="FAJ291" s="192"/>
      <c r="FAK291" s="192"/>
      <c r="FAL291" s="192"/>
      <c r="FAM291" s="192"/>
      <c r="FAN291" s="192"/>
      <c r="FAO291" s="192"/>
      <c r="FAP291" s="192"/>
      <c r="FAQ291" s="192"/>
      <c r="FAR291" s="192"/>
      <c r="FAS291" s="192"/>
      <c r="FAT291" s="192"/>
      <c r="FAU291" s="192"/>
      <c r="FAV291" s="192"/>
      <c r="FAW291" s="192"/>
      <c r="FAX291" s="192"/>
      <c r="FAY291" s="192"/>
      <c r="FAZ291" s="192"/>
      <c r="FBA291" s="192"/>
      <c r="FBB291" s="192"/>
      <c r="FBC291" s="192"/>
      <c r="FBD291" s="192"/>
      <c r="FBE291" s="192"/>
      <c r="FBF291" s="192"/>
      <c r="FBG291" s="192"/>
      <c r="FBH291" s="192"/>
      <c r="FBI291" s="192"/>
      <c r="FBJ291" s="192"/>
      <c r="FBK291" s="192"/>
      <c r="FBL291" s="192"/>
      <c r="FBM291" s="192"/>
      <c r="FBN291" s="192"/>
      <c r="FBO291" s="192"/>
      <c r="FBP291" s="192"/>
      <c r="FBQ291" s="192"/>
      <c r="FBR291" s="192"/>
      <c r="FBS291" s="192"/>
      <c r="FBT291" s="192"/>
      <c r="FBU291" s="192"/>
      <c r="FBV291" s="192"/>
      <c r="FBW291" s="192"/>
      <c r="FBX291" s="192"/>
      <c r="FBY291" s="192"/>
      <c r="FBZ291" s="192"/>
      <c r="FCA291" s="192"/>
      <c r="FCB291" s="192"/>
      <c r="FCC291" s="192"/>
      <c r="FCD291" s="192"/>
      <c r="FCE291" s="192"/>
      <c r="FCF291" s="192"/>
      <c r="FCG291" s="192"/>
      <c r="FCH291" s="192"/>
      <c r="FCI291" s="192"/>
      <c r="FCJ291" s="192"/>
      <c r="FCK291" s="192"/>
      <c r="FCL291" s="192"/>
      <c r="FCM291" s="192"/>
      <c r="FCN291" s="192"/>
      <c r="FCO291" s="192"/>
      <c r="FCP291" s="192"/>
      <c r="FCQ291" s="192"/>
      <c r="FCR291" s="192"/>
      <c r="FCS291" s="192"/>
      <c r="FCT291" s="192"/>
      <c r="FCU291" s="192"/>
      <c r="FCV291" s="192"/>
      <c r="FCW291" s="192"/>
      <c r="FCX291" s="192"/>
      <c r="FCY291" s="192"/>
      <c r="FCZ291" s="192"/>
      <c r="FDA291" s="192"/>
      <c r="FDB291" s="192"/>
      <c r="FDC291" s="192"/>
      <c r="FDD291" s="192"/>
      <c r="FDE291" s="192"/>
      <c r="FDF291" s="192"/>
      <c r="FDG291" s="192"/>
      <c r="FDH291" s="192"/>
      <c r="FDI291" s="192"/>
      <c r="FDJ291" s="192"/>
      <c r="FDK291" s="192"/>
      <c r="FDL291" s="192"/>
      <c r="FDM291" s="192"/>
      <c r="FDN291" s="192"/>
      <c r="FDO291" s="192"/>
      <c r="FDP291" s="192"/>
      <c r="FDQ291" s="192"/>
      <c r="FDR291" s="192"/>
      <c r="FDS291" s="192"/>
      <c r="FDT291" s="192"/>
      <c r="FDU291" s="192"/>
      <c r="FDV291" s="192"/>
      <c r="FDW291" s="192"/>
      <c r="FDX291" s="192"/>
      <c r="FDY291" s="192"/>
      <c r="FDZ291" s="192"/>
      <c r="FEA291" s="192"/>
      <c r="FEB291" s="192"/>
      <c r="FEC291" s="192"/>
      <c r="FED291" s="192"/>
      <c r="FEE291" s="192"/>
      <c r="FEF291" s="192"/>
      <c r="FEG291" s="192"/>
      <c r="FEH291" s="192"/>
      <c r="FEI291" s="192"/>
      <c r="FEJ291" s="192"/>
      <c r="FEK291" s="192"/>
      <c r="FEL291" s="192"/>
      <c r="FEM291" s="192"/>
      <c r="FEN291" s="192"/>
      <c r="FEO291" s="192"/>
      <c r="FEP291" s="192"/>
      <c r="FEQ291" s="192"/>
      <c r="FER291" s="192"/>
      <c r="FES291" s="192"/>
      <c r="FET291" s="192"/>
      <c r="FEU291" s="192"/>
      <c r="FEV291" s="192"/>
      <c r="FEW291" s="192"/>
      <c r="FEX291" s="192"/>
      <c r="FEY291" s="192"/>
      <c r="FEZ291" s="192"/>
      <c r="FFA291" s="192"/>
      <c r="FFB291" s="192"/>
      <c r="FFC291" s="192"/>
      <c r="FFD291" s="192"/>
      <c r="FFE291" s="192"/>
      <c r="FFF291" s="192"/>
      <c r="FFG291" s="192"/>
      <c r="FFH291" s="192"/>
      <c r="FFI291" s="192"/>
      <c r="FFJ291" s="192"/>
      <c r="FFK291" s="192"/>
      <c r="FFL291" s="192"/>
      <c r="FFM291" s="192"/>
      <c r="FFN291" s="192"/>
      <c r="FFO291" s="192"/>
      <c r="FFP291" s="192"/>
      <c r="FFQ291" s="192"/>
      <c r="FFR291" s="192"/>
      <c r="FFS291" s="192"/>
      <c r="FFT291" s="192"/>
      <c r="FFU291" s="192"/>
      <c r="FFV291" s="192"/>
      <c r="FFW291" s="192"/>
      <c r="FFX291" s="192"/>
      <c r="FFY291" s="192"/>
      <c r="FFZ291" s="192"/>
      <c r="FGA291" s="192"/>
      <c r="FGB291" s="192"/>
      <c r="FGC291" s="192"/>
      <c r="FGD291" s="192"/>
      <c r="FGE291" s="192"/>
      <c r="FGF291" s="192"/>
      <c r="FGG291" s="192"/>
      <c r="FGH291" s="192"/>
      <c r="FGI291" s="192"/>
      <c r="FGJ291" s="192"/>
      <c r="FGK291" s="192"/>
      <c r="FGL291" s="192"/>
      <c r="FGM291" s="192"/>
      <c r="FGN291" s="192"/>
      <c r="FGO291" s="192"/>
      <c r="FGP291" s="192"/>
      <c r="FGQ291" s="192"/>
      <c r="FGR291" s="192"/>
      <c r="FGS291" s="192"/>
      <c r="FGT291" s="192"/>
      <c r="FGU291" s="192"/>
      <c r="FGV291" s="192"/>
      <c r="FGW291" s="192"/>
      <c r="FGX291" s="192"/>
      <c r="FGY291" s="192"/>
      <c r="FGZ291" s="192"/>
      <c r="FHA291" s="192"/>
      <c r="FHB291" s="192"/>
      <c r="FHC291" s="192"/>
      <c r="FHD291" s="192"/>
      <c r="FHE291" s="192"/>
      <c r="FHF291" s="192"/>
      <c r="FHG291" s="192"/>
      <c r="FHH291" s="192"/>
      <c r="FHI291" s="192"/>
      <c r="FHJ291" s="192"/>
      <c r="FHK291" s="192"/>
      <c r="FHL291" s="192"/>
      <c r="FHM291" s="192"/>
      <c r="FHN291" s="192"/>
      <c r="FHO291" s="192"/>
      <c r="FHP291" s="192"/>
      <c r="FHQ291" s="192"/>
      <c r="FHR291" s="192"/>
      <c r="FHS291" s="192"/>
      <c r="FHT291" s="192"/>
      <c r="FHU291" s="192"/>
      <c r="FHV291" s="192"/>
      <c r="FHW291" s="192"/>
      <c r="FHX291" s="192"/>
      <c r="FHY291" s="192"/>
      <c r="FHZ291" s="192"/>
      <c r="FIA291" s="192"/>
      <c r="FIB291" s="192"/>
      <c r="FIC291" s="192"/>
      <c r="FID291" s="192"/>
      <c r="FIE291" s="192"/>
      <c r="FIF291" s="192"/>
      <c r="FIG291" s="192"/>
      <c r="FIH291" s="192"/>
      <c r="FII291" s="192"/>
      <c r="FIJ291" s="192"/>
      <c r="FIK291" s="192"/>
      <c r="FIL291" s="192"/>
      <c r="FIM291" s="192"/>
      <c r="FIN291" s="192"/>
      <c r="FIO291" s="192"/>
      <c r="FIP291" s="192"/>
      <c r="FIQ291" s="192"/>
      <c r="FIR291" s="192"/>
      <c r="FIS291" s="192"/>
      <c r="FIT291" s="192"/>
      <c r="FIU291" s="192"/>
      <c r="FIV291" s="192"/>
      <c r="FIW291" s="192"/>
      <c r="FIX291" s="192"/>
      <c r="FIY291" s="192"/>
      <c r="FIZ291" s="192"/>
      <c r="FJA291" s="192"/>
      <c r="FJB291" s="192"/>
      <c r="FJC291" s="192"/>
      <c r="FJD291" s="192"/>
      <c r="FJE291" s="192"/>
      <c r="FJF291" s="192"/>
      <c r="FJG291" s="192"/>
      <c r="FJH291" s="192"/>
      <c r="FJI291" s="192"/>
      <c r="FJJ291" s="192"/>
      <c r="FJK291" s="192"/>
      <c r="FJL291" s="192"/>
      <c r="FJM291" s="192"/>
      <c r="FJN291" s="192"/>
      <c r="FJO291" s="192"/>
      <c r="FJP291" s="192"/>
      <c r="FJQ291" s="192"/>
      <c r="FJR291" s="192"/>
      <c r="FJS291" s="192"/>
      <c r="FJT291" s="192"/>
      <c r="FJU291" s="192"/>
      <c r="FJV291" s="192"/>
      <c r="FJW291" s="192"/>
      <c r="FJX291" s="192"/>
      <c r="FJY291" s="192"/>
      <c r="FJZ291" s="192"/>
      <c r="FKA291" s="192"/>
      <c r="FKB291" s="192"/>
      <c r="FKC291" s="192"/>
      <c r="FKD291" s="192"/>
      <c r="FKE291" s="192"/>
      <c r="FKF291" s="192"/>
      <c r="FKG291" s="192"/>
      <c r="FKH291" s="192"/>
      <c r="FKI291" s="192"/>
      <c r="FKJ291" s="192"/>
      <c r="FKK291" s="192"/>
      <c r="FKL291" s="192"/>
      <c r="FKM291" s="192"/>
      <c r="FKN291" s="192"/>
      <c r="FKO291" s="192"/>
      <c r="FKP291" s="192"/>
      <c r="FKQ291" s="192"/>
      <c r="FKR291" s="192"/>
      <c r="FKS291" s="192"/>
      <c r="FKT291" s="192"/>
      <c r="FKU291" s="192"/>
      <c r="FKV291" s="192"/>
      <c r="FKW291" s="192"/>
      <c r="FKX291" s="192"/>
      <c r="FKY291" s="192"/>
      <c r="FKZ291" s="192"/>
      <c r="FLA291" s="192"/>
      <c r="FLB291" s="192"/>
      <c r="FLC291" s="192"/>
      <c r="FLD291" s="192"/>
      <c r="FLE291" s="192"/>
      <c r="FLF291" s="192"/>
      <c r="FLG291" s="192"/>
      <c r="FLH291" s="192"/>
      <c r="FLI291" s="192"/>
      <c r="FLJ291" s="192"/>
      <c r="FLK291" s="192"/>
      <c r="FLL291" s="192"/>
      <c r="FLM291" s="192"/>
      <c r="FLN291" s="192"/>
      <c r="FLO291" s="192"/>
      <c r="FLP291" s="192"/>
      <c r="FLQ291" s="192"/>
      <c r="FLR291" s="192"/>
      <c r="FLS291" s="192"/>
      <c r="FLT291" s="192"/>
      <c r="FLU291" s="192"/>
      <c r="FLV291" s="192"/>
      <c r="FLW291" s="192"/>
      <c r="FLX291" s="192"/>
      <c r="FLY291" s="192"/>
      <c r="FLZ291" s="192"/>
      <c r="FMA291" s="192"/>
      <c r="FMB291" s="192"/>
      <c r="FMC291" s="192"/>
      <c r="FMD291" s="192"/>
      <c r="FME291" s="192"/>
      <c r="FMF291" s="192"/>
      <c r="FMG291" s="192"/>
      <c r="FMH291" s="192"/>
      <c r="FMI291" s="192"/>
      <c r="FMJ291" s="192"/>
      <c r="FMK291" s="192"/>
      <c r="FML291" s="192"/>
      <c r="FMM291" s="192"/>
      <c r="FMN291" s="192"/>
      <c r="FMO291" s="192"/>
      <c r="FMP291" s="192"/>
      <c r="FMQ291" s="192"/>
      <c r="FMR291" s="192"/>
      <c r="FMS291" s="192"/>
      <c r="FMT291" s="192"/>
      <c r="FMU291" s="192"/>
      <c r="FMV291" s="192"/>
      <c r="FMW291" s="192"/>
      <c r="FMX291" s="192"/>
      <c r="FMY291" s="192"/>
      <c r="FMZ291" s="192"/>
      <c r="FNA291" s="192"/>
      <c r="FNB291" s="192"/>
      <c r="FNC291" s="192"/>
      <c r="FND291" s="192"/>
      <c r="FNE291" s="192"/>
      <c r="FNF291" s="192"/>
      <c r="FNG291" s="192"/>
      <c r="FNH291" s="192"/>
      <c r="FNI291" s="192"/>
      <c r="FNJ291" s="192"/>
      <c r="FNK291" s="192"/>
      <c r="FNL291" s="192"/>
      <c r="FNM291" s="192"/>
      <c r="FNN291" s="192"/>
      <c r="FNO291" s="192"/>
      <c r="FNP291" s="192"/>
      <c r="FNQ291" s="192"/>
      <c r="FNR291" s="192"/>
      <c r="FNS291" s="192"/>
      <c r="FNT291" s="192"/>
      <c r="FNU291" s="192"/>
      <c r="FNV291" s="192"/>
      <c r="FNW291" s="192"/>
      <c r="FNX291" s="192"/>
      <c r="FNY291" s="192"/>
      <c r="FNZ291" s="192"/>
      <c r="FOA291" s="192"/>
      <c r="FOB291" s="192"/>
      <c r="FOC291" s="192"/>
      <c r="FOD291" s="192"/>
      <c r="FOE291" s="192"/>
      <c r="FOF291" s="192"/>
      <c r="FOG291" s="192"/>
      <c r="FOH291" s="192"/>
      <c r="FOI291" s="192"/>
      <c r="FOJ291" s="192"/>
      <c r="FOK291" s="192"/>
      <c r="FOL291" s="192"/>
      <c r="FOM291" s="192"/>
      <c r="FON291" s="192"/>
      <c r="FOO291" s="192"/>
      <c r="FOP291" s="192"/>
      <c r="FOQ291" s="192"/>
      <c r="FOR291" s="192"/>
      <c r="FOS291" s="192"/>
      <c r="FOT291" s="192"/>
      <c r="FOU291" s="192"/>
      <c r="FOV291" s="192"/>
      <c r="FOW291" s="192"/>
      <c r="FOX291" s="192"/>
      <c r="FOY291" s="192"/>
      <c r="FOZ291" s="192"/>
      <c r="FPA291" s="192"/>
      <c r="FPB291" s="192"/>
      <c r="FPC291" s="192"/>
      <c r="FPD291" s="192"/>
      <c r="FPE291" s="192"/>
      <c r="FPF291" s="192"/>
      <c r="FPG291" s="192"/>
      <c r="FPH291" s="192"/>
      <c r="FPI291" s="192"/>
      <c r="FPJ291" s="192"/>
      <c r="FPK291" s="192"/>
      <c r="FPL291" s="192"/>
      <c r="FPM291" s="192"/>
      <c r="FPN291" s="192"/>
      <c r="FPO291" s="192"/>
      <c r="FPP291" s="192"/>
      <c r="FPQ291" s="192"/>
      <c r="FPR291" s="192"/>
      <c r="FPS291" s="192"/>
      <c r="FPT291" s="192"/>
      <c r="FPU291" s="192"/>
      <c r="FPV291" s="192"/>
      <c r="FPW291" s="192"/>
      <c r="FPX291" s="192"/>
      <c r="FPY291" s="192"/>
      <c r="FPZ291" s="192"/>
      <c r="FQA291" s="192"/>
      <c r="FQB291" s="192"/>
      <c r="FQC291" s="192"/>
      <c r="FQD291" s="192"/>
      <c r="FQE291" s="192"/>
      <c r="FQF291" s="192"/>
      <c r="FQG291" s="192"/>
      <c r="FQH291" s="192"/>
      <c r="FQI291" s="192"/>
      <c r="FQJ291" s="192"/>
      <c r="FQK291" s="192"/>
      <c r="FQL291" s="192"/>
      <c r="FQM291" s="192"/>
      <c r="FQN291" s="192"/>
      <c r="FQO291" s="192"/>
      <c r="FQP291" s="192"/>
      <c r="FQQ291" s="192"/>
      <c r="FQR291" s="192"/>
      <c r="FQS291" s="192"/>
      <c r="FQT291" s="192"/>
      <c r="FQU291" s="192"/>
      <c r="FQV291" s="192"/>
      <c r="FQW291" s="192"/>
      <c r="FQX291" s="192"/>
      <c r="FQY291" s="192"/>
      <c r="FQZ291" s="192"/>
      <c r="FRA291" s="192"/>
      <c r="FRB291" s="192"/>
      <c r="FRC291" s="192"/>
      <c r="FRD291" s="192"/>
      <c r="FRE291" s="192"/>
      <c r="FRF291" s="192"/>
      <c r="FRG291" s="192"/>
      <c r="FRH291" s="192"/>
      <c r="FRI291" s="192"/>
      <c r="FRJ291" s="192"/>
      <c r="FRK291" s="192"/>
      <c r="FRL291" s="192"/>
      <c r="FRM291" s="192"/>
      <c r="FRN291" s="192"/>
      <c r="FRO291" s="192"/>
      <c r="FRP291" s="192"/>
      <c r="FRQ291" s="192"/>
      <c r="FRR291" s="192"/>
      <c r="FRS291" s="192"/>
      <c r="FRT291" s="192"/>
      <c r="FRU291" s="192"/>
      <c r="FRV291" s="192"/>
      <c r="FRW291" s="192"/>
      <c r="FRX291" s="192"/>
      <c r="FRY291" s="192"/>
      <c r="FRZ291" s="192"/>
      <c r="FSA291" s="192"/>
      <c r="FSB291" s="192"/>
      <c r="FSC291" s="192"/>
      <c r="FSD291" s="192"/>
      <c r="FSE291" s="192"/>
      <c r="FSF291" s="192"/>
      <c r="FSG291" s="192"/>
      <c r="FSH291" s="192"/>
      <c r="FSI291" s="192"/>
      <c r="FSJ291" s="192"/>
      <c r="FSK291" s="192"/>
      <c r="FSL291" s="192"/>
      <c r="FSM291" s="192"/>
      <c r="FSN291" s="192"/>
      <c r="FSO291" s="192"/>
      <c r="FSP291" s="192"/>
      <c r="FSQ291" s="192"/>
      <c r="FSR291" s="192"/>
      <c r="FSS291" s="192"/>
      <c r="FST291" s="192"/>
      <c r="FSU291" s="192"/>
      <c r="FSV291" s="192"/>
      <c r="FSW291" s="192"/>
      <c r="FSX291" s="192"/>
      <c r="FSY291" s="192"/>
      <c r="FSZ291" s="192"/>
      <c r="FTA291" s="192"/>
      <c r="FTB291" s="192"/>
      <c r="FTC291" s="192"/>
      <c r="FTD291" s="192"/>
      <c r="FTE291" s="192"/>
      <c r="FTF291" s="192"/>
      <c r="FTG291" s="192"/>
      <c r="FTH291" s="192"/>
      <c r="FTI291" s="192"/>
      <c r="FTJ291" s="192"/>
      <c r="FTK291" s="192"/>
      <c r="FTL291" s="192"/>
      <c r="FTM291" s="192"/>
      <c r="FTN291" s="192"/>
      <c r="FTO291" s="192"/>
      <c r="FTP291" s="192"/>
      <c r="FTQ291" s="192"/>
      <c r="FTR291" s="192"/>
      <c r="FTS291" s="192"/>
      <c r="FTT291" s="192"/>
      <c r="FTU291" s="192"/>
      <c r="FTV291" s="192"/>
      <c r="FTW291" s="192"/>
      <c r="FTX291" s="192"/>
      <c r="FTY291" s="192"/>
      <c r="FTZ291" s="192"/>
      <c r="FUA291" s="192"/>
      <c r="FUB291" s="192"/>
      <c r="FUC291" s="192"/>
      <c r="FUD291" s="192"/>
      <c r="FUE291" s="192"/>
      <c r="FUF291" s="192"/>
      <c r="FUG291" s="192"/>
      <c r="FUH291" s="192"/>
      <c r="FUI291" s="192"/>
      <c r="FUJ291" s="192"/>
      <c r="FUK291" s="192"/>
      <c r="FUL291" s="192"/>
      <c r="FUM291" s="192"/>
      <c r="FUN291" s="192"/>
      <c r="FUO291" s="192"/>
      <c r="FUP291" s="192"/>
      <c r="FUQ291" s="192"/>
      <c r="FUR291" s="192"/>
      <c r="FUS291" s="192"/>
      <c r="FUT291" s="192"/>
      <c r="FUU291" s="192"/>
      <c r="FUV291" s="192"/>
      <c r="FUW291" s="192"/>
      <c r="FUX291" s="192"/>
      <c r="FUY291" s="192"/>
      <c r="FUZ291" s="192"/>
      <c r="FVA291" s="192"/>
      <c r="FVB291" s="192"/>
      <c r="FVC291" s="192"/>
      <c r="FVD291" s="192"/>
      <c r="FVE291" s="192"/>
      <c r="FVF291" s="192"/>
      <c r="FVG291" s="192"/>
      <c r="FVH291" s="192"/>
      <c r="FVI291" s="192"/>
      <c r="FVJ291" s="192"/>
      <c r="FVK291" s="192"/>
      <c r="FVL291" s="192"/>
      <c r="FVM291" s="192"/>
      <c r="FVN291" s="192"/>
      <c r="FVO291" s="192"/>
      <c r="FVP291" s="192"/>
      <c r="FVQ291" s="192"/>
      <c r="FVR291" s="192"/>
      <c r="FVS291" s="192"/>
      <c r="FVT291" s="192"/>
      <c r="FVU291" s="192"/>
      <c r="FVV291" s="192"/>
      <c r="FVW291" s="192"/>
      <c r="FVX291" s="192"/>
      <c r="FVY291" s="192"/>
      <c r="FVZ291" s="192"/>
      <c r="FWA291" s="192"/>
      <c r="FWB291" s="192"/>
      <c r="FWC291" s="192"/>
      <c r="FWD291" s="192"/>
      <c r="FWE291" s="192"/>
      <c r="FWF291" s="192"/>
      <c r="FWG291" s="192"/>
      <c r="FWH291" s="192"/>
      <c r="FWI291" s="192"/>
      <c r="FWJ291" s="192"/>
      <c r="FWK291" s="192"/>
      <c r="FWL291" s="192"/>
      <c r="FWM291" s="192"/>
      <c r="FWN291" s="192"/>
      <c r="FWO291" s="192"/>
      <c r="FWP291" s="192"/>
      <c r="FWQ291" s="192"/>
      <c r="FWR291" s="192"/>
      <c r="FWS291" s="192"/>
      <c r="FWT291" s="192"/>
      <c r="FWU291" s="192"/>
      <c r="FWV291" s="192"/>
      <c r="FWW291" s="192"/>
      <c r="FWX291" s="192"/>
      <c r="FWY291" s="192"/>
      <c r="FWZ291" s="192"/>
      <c r="FXA291" s="192"/>
      <c r="FXB291" s="192"/>
      <c r="FXC291" s="192"/>
      <c r="FXD291" s="192"/>
      <c r="FXE291" s="192"/>
      <c r="FXF291" s="192"/>
      <c r="FXG291" s="192"/>
      <c r="FXH291" s="192"/>
      <c r="FXI291" s="192"/>
      <c r="FXJ291" s="192"/>
      <c r="FXK291" s="192"/>
      <c r="FXL291" s="192"/>
      <c r="FXM291" s="192"/>
      <c r="FXN291" s="192"/>
      <c r="FXO291" s="192"/>
      <c r="FXP291" s="192"/>
      <c r="FXQ291" s="192"/>
      <c r="FXR291" s="192"/>
      <c r="FXS291" s="192"/>
      <c r="FXT291" s="192"/>
      <c r="FXU291" s="192"/>
      <c r="FXV291" s="192"/>
      <c r="FXW291" s="192"/>
      <c r="FXX291" s="192"/>
      <c r="FXY291" s="192"/>
      <c r="FXZ291" s="192"/>
      <c r="FYA291" s="192"/>
      <c r="FYB291" s="192"/>
      <c r="FYC291" s="192"/>
      <c r="FYD291" s="192"/>
      <c r="FYE291" s="192"/>
      <c r="FYF291" s="192"/>
      <c r="FYG291" s="192"/>
      <c r="FYH291" s="192"/>
      <c r="FYI291" s="192"/>
      <c r="FYJ291" s="192"/>
      <c r="FYK291" s="192"/>
      <c r="FYL291" s="192"/>
      <c r="FYM291" s="192"/>
      <c r="FYN291" s="192"/>
      <c r="FYO291" s="192"/>
      <c r="FYP291" s="192"/>
      <c r="FYQ291" s="192"/>
      <c r="FYR291" s="192"/>
      <c r="FYS291" s="192"/>
      <c r="FYT291" s="192"/>
      <c r="FYU291" s="192"/>
      <c r="FYV291" s="192"/>
      <c r="FYW291" s="192"/>
      <c r="FYX291" s="192"/>
      <c r="FYY291" s="192"/>
      <c r="FYZ291" s="192"/>
      <c r="FZA291" s="192"/>
      <c r="FZB291" s="192"/>
      <c r="FZC291" s="192"/>
      <c r="FZD291" s="192"/>
      <c r="FZE291" s="192"/>
      <c r="FZF291" s="192"/>
      <c r="FZG291" s="192"/>
      <c r="FZH291" s="192"/>
      <c r="FZI291" s="192"/>
      <c r="FZJ291" s="192"/>
      <c r="FZK291" s="192"/>
      <c r="FZL291" s="192"/>
      <c r="FZM291" s="192"/>
      <c r="FZN291" s="192"/>
      <c r="FZO291" s="192"/>
      <c r="FZP291" s="192"/>
      <c r="FZQ291" s="192"/>
      <c r="FZR291" s="192"/>
      <c r="FZS291" s="192"/>
      <c r="FZT291" s="192"/>
      <c r="FZU291" s="192"/>
      <c r="FZV291" s="192"/>
      <c r="FZW291" s="192"/>
      <c r="FZX291" s="192"/>
      <c r="FZY291" s="192"/>
      <c r="FZZ291" s="192"/>
      <c r="GAA291" s="192"/>
      <c r="GAB291" s="192"/>
      <c r="GAC291" s="192"/>
      <c r="GAD291" s="192"/>
      <c r="GAE291" s="192"/>
      <c r="GAF291" s="192"/>
      <c r="GAG291" s="192"/>
      <c r="GAH291" s="192"/>
      <c r="GAI291" s="192"/>
      <c r="GAJ291" s="192"/>
      <c r="GAK291" s="192"/>
      <c r="GAL291" s="192"/>
      <c r="GAM291" s="192"/>
      <c r="GAN291" s="192"/>
      <c r="GAO291" s="192"/>
      <c r="GAP291" s="192"/>
      <c r="GAQ291" s="192"/>
      <c r="GAR291" s="192"/>
      <c r="GAS291" s="192"/>
      <c r="GAT291" s="192"/>
      <c r="GAU291" s="192"/>
      <c r="GAV291" s="192"/>
      <c r="GAW291" s="192"/>
      <c r="GAX291" s="192"/>
      <c r="GAY291" s="192"/>
      <c r="GAZ291" s="192"/>
      <c r="GBA291" s="192"/>
      <c r="GBB291" s="192"/>
      <c r="GBC291" s="192"/>
      <c r="GBD291" s="192"/>
      <c r="GBE291" s="192"/>
      <c r="GBF291" s="192"/>
      <c r="GBG291" s="192"/>
      <c r="GBH291" s="192"/>
      <c r="GBI291" s="192"/>
      <c r="GBJ291" s="192"/>
      <c r="GBK291" s="192"/>
      <c r="GBL291" s="192"/>
      <c r="GBM291" s="192"/>
      <c r="GBN291" s="192"/>
      <c r="GBO291" s="192"/>
      <c r="GBP291" s="192"/>
      <c r="GBQ291" s="192"/>
      <c r="GBR291" s="192"/>
      <c r="GBS291" s="192"/>
      <c r="GBT291" s="192"/>
      <c r="GBU291" s="192"/>
      <c r="GBV291" s="192"/>
      <c r="GBW291" s="192"/>
      <c r="GBX291" s="192"/>
      <c r="GBY291" s="192"/>
      <c r="GBZ291" s="192"/>
      <c r="GCA291" s="192"/>
      <c r="GCB291" s="192"/>
      <c r="GCC291" s="192"/>
      <c r="GCD291" s="192"/>
      <c r="GCE291" s="192"/>
      <c r="GCF291" s="192"/>
      <c r="GCG291" s="192"/>
      <c r="GCH291" s="192"/>
      <c r="GCI291" s="192"/>
      <c r="GCJ291" s="192"/>
      <c r="GCK291" s="192"/>
      <c r="GCL291" s="192"/>
      <c r="GCM291" s="192"/>
      <c r="GCN291" s="192"/>
      <c r="GCO291" s="192"/>
      <c r="GCP291" s="192"/>
      <c r="GCQ291" s="192"/>
      <c r="GCR291" s="192"/>
      <c r="GCS291" s="192"/>
      <c r="GCT291" s="192"/>
      <c r="GCU291" s="192"/>
      <c r="GCV291" s="192"/>
      <c r="GCW291" s="192"/>
      <c r="GCX291" s="192"/>
      <c r="GCY291" s="192"/>
      <c r="GCZ291" s="192"/>
      <c r="GDA291" s="192"/>
      <c r="GDB291" s="192"/>
      <c r="GDC291" s="192"/>
      <c r="GDD291" s="192"/>
      <c r="GDE291" s="192"/>
      <c r="GDF291" s="192"/>
      <c r="GDG291" s="192"/>
      <c r="GDH291" s="192"/>
      <c r="GDI291" s="192"/>
      <c r="GDJ291" s="192"/>
      <c r="GDK291" s="192"/>
      <c r="GDL291" s="192"/>
      <c r="GDM291" s="192"/>
      <c r="GDN291" s="192"/>
      <c r="GDO291" s="192"/>
      <c r="GDP291" s="192"/>
      <c r="GDQ291" s="192"/>
      <c r="GDR291" s="192"/>
      <c r="GDS291" s="192"/>
      <c r="GDT291" s="192"/>
      <c r="GDU291" s="192"/>
      <c r="GDV291" s="192"/>
      <c r="GDW291" s="192"/>
      <c r="GDX291" s="192"/>
      <c r="GDY291" s="192"/>
      <c r="GDZ291" s="192"/>
      <c r="GEA291" s="192"/>
      <c r="GEB291" s="192"/>
      <c r="GEC291" s="192"/>
      <c r="GED291" s="192"/>
      <c r="GEE291" s="192"/>
      <c r="GEF291" s="192"/>
      <c r="GEG291" s="192"/>
      <c r="GEH291" s="192"/>
      <c r="GEI291" s="192"/>
      <c r="GEJ291" s="192"/>
      <c r="GEK291" s="192"/>
      <c r="GEL291" s="192"/>
      <c r="GEM291" s="192"/>
      <c r="GEN291" s="192"/>
      <c r="GEO291" s="192"/>
      <c r="GEP291" s="192"/>
      <c r="GEQ291" s="192"/>
      <c r="GER291" s="192"/>
      <c r="GES291" s="192"/>
      <c r="GET291" s="192"/>
      <c r="GEU291" s="192"/>
      <c r="GEV291" s="192"/>
      <c r="GEW291" s="192"/>
      <c r="GEX291" s="192"/>
      <c r="GEY291" s="192"/>
      <c r="GEZ291" s="192"/>
      <c r="GFA291" s="192"/>
      <c r="GFB291" s="192"/>
      <c r="GFC291" s="192"/>
      <c r="GFD291" s="192"/>
      <c r="GFE291" s="192"/>
      <c r="GFF291" s="192"/>
      <c r="GFG291" s="192"/>
      <c r="GFH291" s="192"/>
      <c r="GFI291" s="192"/>
      <c r="GFJ291" s="192"/>
      <c r="GFK291" s="192"/>
      <c r="GFL291" s="192"/>
      <c r="GFM291" s="192"/>
      <c r="GFN291" s="192"/>
      <c r="GFO291" s="192"/>
      <c r="GFP291" s="192"/>
      <c r="GFQ291" s="192"/>
      <c r="GFR291" s="192"/>
      <c r="GFS291" s="192"/>
      <c r="GFT291" s="192"/>
      <c r="GFU291" s="192"/>
      <c r="GFV291" s="192"/>
      <c r="GFW291" s="192"/>
      <c r="GFX291" s="192"/>
      <c r="GFY291" s="192"/>
      <c r="GFZ291" s="192"/>
      <c r="GGA291" s="192"/>
      <c r="GGB291" s="192"/>
      <c r="GGC291" s="192"/>
      <c r="GGD291" s="192"/>
      <c r="GGE291" s="192"/>
      <c r="GGF291" s="192"/>
      <c r="GGG291" s="192"/>
      <c r="GGH291" s="192"/>
      <c r="GGI291" s="192"/>
      <c r="GGJ291" s="192"/>
      <c r="GGK291" s="192"/>
      <c r="GGL291" s="192"/>
      <c r="GGM291" s="192"/>
      <c r="GGN291" s="192"/>
      <c r="GGO291" s="192"/>
      <c r="GGP291" s="192"/>
      <c r="GGQ291" s="192"/>
      <c r="GGR291" s="192"/>
      <c r="GGS291" s="192"/>
      <c r="GGT291" s="192"/>
      <c r="GGU291" s="192"/>
      <c r="GGV291" s="192"/>
      <c r="GGW291" s="192"/>
      <c r="GGX291" s="192"/>
      <c r="GGY291" s="192"/>
      <c r="GGZ291" s="192"/>
      <c r="GHA291" s="192"/>
      <c r="GHB291" s="192"/>
      <c r="GHC291" s="192"/>
      <c r="GHD291" s="192"/>
      <c r="GHE291" s="192"/>
      <c r="GHF291" s="192"/>
      <c r="GHG291" s="192"/>
      <c r="GHH291" s="192"/>
      <c r="GHI291" s="192"/>
      <c r="GHJ291" s="192"/>
      <c r="GHK291" s="192"/>
      <c r="GHL291" s="192"/>
      <c r="GHM291" s="192"/>
      <c r="GHN291" s="192"/>
      <c r="GHO291" s="192"/>
      <c r="GHP291" s="192"/>
      <c r="GHQ291" s="192"/>
      <c r="GHR291" s="192"/>
      <c r="GHS291" s="192"/>
      <c r="GHT291" s="192"/>
      <c r="GHU291" s="192"/>
      <c r="GHV291" s="192"/>
      <c r="GHW291" s="192"/>
      <c r="GHX291" s="192"/>
      <c r="GHY291" s="192"/>
      <c r="GHZ291" s="192"/>
      <c r="GIA291" s="192"/>
      <c r="GIB291" s="192"/>
      <c r="GIC291" s="192"/>
      <c r="GID291" s="192"/>
      <c r="GIE291" s="192"/>
      <c r="GIF291" s="192"/>
      <c r="GIG291" s="192"/>
      <c r="GIH291" s="192"/>
      <c r="GII291" s="192"/>
      <c r="GIJ291" s="192"/>
      <c r="GIK291" s="192"/>
      <c r="GIL291" s="192"/>
      <c r="GIM291" s="192"/>
      <c r="GIN291" s="192"/>
      <c r="GIO291" s="192"/>
      <c r="GIP291" s="192"/>
      <c r="GIQ291" s="192"/>
      <c r="GIR291" s="192"/>
      <c r="GIS291" s="192"/>
      <c r="GIT291" s="192"/>
      <c r="GIU291" s="192"/>
      <c r="GIV291" s="192"/>
      <c r="GIW291" s="192"/>
      <c r="GIX291" s="192"/>
      <c r="GIY291" s="192"/>
      <c r="GIZ291" s="192"/>
      <c r="GJA291" s="192"/>
      <c r="GJB291" s="192"/>
      <c r="GJC291" s="192"/>
      <c r="GJD291" s="192"/>
      <c r="GJE291" s="192"/>
      <c r="GJF291" s="192"/>
      <c r="GJG291" s="192"/>
      <c r="GJH291" s="192"/>
      <c r="GJI291" s="192"/>
      <c r="GJJ291" s="192"/>
      <c r="GJK291" s="192"/>
      <c r="GJL291" s="192"/>
      <c r="GJM291" s="192"/>
      <c r="GJN291" s="192"/>
      <c r="GJO291" s="192"/>
      <c r="GJP291" s="192"/>
      <c r="GJQ291" s="192"/>
      <c r="GJR291" s="192"/>
      <c r="GJS291" s="192"/>
      <c r="GJT291" s="192"/>
      <c r="GJU291" s="192"/>
      <c r="GJV291" s="192"/>
      <c r="GJW291" s="192"/>
      <c r="GJX291" s="192"/>
      <c r="GJY291" s="192"/>
      <c r="GJZ291" s="192"/>
      <c r="GKA291" s="192"/>
      <c r="GKB291" s="192"/>
      <c r="GKC291" s="192"/>
      <c r="GKD291" s="192"/>
      <c r="GKE291" s="192"/>
      <c r="GKF291" s="192"/>
      <c r="GKG291" s="192"/>
      <c r="GKH291" s="192"/>
      <c r="GKI291" s="192"/>
      <c r="GKJ291" s="192"/>
      <c r="GKK291" s="192"/>
      <c r="GKL291" s="192"/>
      <c r="GKM291" s="192"/>
      <c r="GKN291" s="192"/>
      <c r="GKO291" s="192"/>
      <c r="GKP291" s="192"/>
      <c r="GKQ291" s="192"/>
      <c r="GKR291" s="192"/>
      <c r="GKS291" s="192"/>
      <c r="GKT291" s="192"/>
      <c r="GKU291" s="192"/>
      <c r="GKV291" s="192"/>
      <c r="GKW291" s="192"/>
      <c r="GKX291" s="192"/>
      <c r="GKY291" s="192"/>
      <c r="GKZ291" s="192"/>
      <c r="GLA291" s="192"/>
      <c r="GLB291" s="192"/>
      <c r="GLC291" s="192"/>
      <c r="GLD291" s="192"/>
      <c r="GLE291" s="192"/>
      <c r="GLF291" s="192"/>
      <c r="GLG291" s="192"/>
      <c r="GLH291" s="192"/>
      <c r="GLI291" s="192"/>
      <c r="GLJ291" s="192"/>
      <c r="GLK291" s="192"/>
      <c r="GLL291" s="192"/>
      <c r="GLM291" s="192"/>
      <c r="GLN291" s="192"/>
      <c r="GLO291" s="192"/>
      <c r="GLP291" s="192"/>
      <c r="GLQ291" s="192"/>
      <c r="GLR291" s="192"/>
      <c r="GLS291" s="192"/>
      <c r="GLT291" s="192"/>
      <c r="GLU291" s="192"/>
      <c r="GLV291" s="192"/>
      <c r="GLW291" s="192"/>
      <c r="GLX291" s="192"/>
      <c r="GLY291" s="192"/>
      <c r="GLZ291" s="192"/>
      <c r="GMA291" s="192"/>
      <c r="GMB291" s="192"/>
      <c r="GMC291" s="192"/>
      <c r="GMD291" s="192"/>
      <c r="GME291" s="192"/>
      <c r="GMF291" s="192"/>
      <c r="GMG291" s="192"/>
      <c r="GMH291" s="192"/>
      <c r="GMI291" s="192"/>
      <c r="GMJ291" s="192"/>
      <c r="GMK291" s="192"/>
      <c r="GML291" s="192"/>
      <c r="GMM291" s="192"/>
      <c r="GMN291" s="192"/>
      <c r="GMO291" s="192"/>
      <c r="GMP291" s="192"/>
      <c r="GMQ291" s="192"/>
      <c r="GMR291" s="192"/>
      <c r="GMS291" s="192"/>
      <c r="GMT291" s="192"/>
      <c r="GMU291" s="192"/>
      <c r="GMV291" s="192"/>
      <c r="GMW291" s="192"/>
      <c r="GMX291" s="192"/>
      <c r="GMY291" s="192"/>
      <c r="GMZ291" s="192"/>
      <c r="GNA291" s="192"/>
      <c r="GNB291" s="192"/>
      <c r="GNC291" s="192"/>
      <c r="GND291" s="192"/>
      <c r="GNE291" s="192"/>
      <c r="GNF291" s="192"/>
      <c r="GNG291" s="192"/>
      <c r="GNH291" s="192"/>
      <c r="GNI291" s="192"/>
      <c r="GNJ291" s="192"/>
      <c r="GNK291" s="192"/>
      <c r="GNL291" s="192"/>
      <c r="GNM291" s="192"/>
      <c r="GNN291" s="192"/>
      <c r="GNO291" s="192"/>
      <c r="GNP291" s="192"/>
      <c r="GNQ291" s="192"/>
      <c r="GNR291" s="192"/>
      <c r="GNS291" s="192"/>
      <c r="GNT291" s="192"/>
      <c r="GNU291" s="192"/>
      <c r="GNV291" s="192"/>
      <c r="GNW291" s="192"/>
      <c r="GNX291" s="192"/>
      <c r="GNY291" s="192"/>
      <c r="GNZ291" s="192"/>
      <c r="GOA291" s="192"/>
      <c r="GOB291" s="192"/>
      <c r="GOC291" s="192"/>
      <c r="GOD291" s="192"/>
      <c r="GOE291" s="192"/>
      <c r="GOF291" s="192"/>
      <c r="GOG291" s="192"/>
      <c r="GOH291" s="192"/>
      <c r="GOI291" s="192"/>
      <c r="GOJ291" s="192"/>
      <c r="GOK291" s="192"/>
      <c r="GOL291" s="192"/>
      <c r="GOM291" s="192"/>
      <c r="GON291" s="192"/>
      <c r="GOO291" s="192"/>
      <c r="GOP291" s="192"/>
      <c r="GOQ291" s="192"/>
      <c r="GOR291" s="192"/>
      <c r="GOS291" s="192"/>
      <c r="GOT291" s="192"/>
      <c r="GOU291" s="192"/>
      <c r="GOV291" s="192"/>
      <c r="GOW291" s="192"/>
      <c r="GOX291" s="192"/>
      <c r="GOY291" s="192"/>
      <c r="GOZ291" s="192"/>
      <c r="GPA291" s="192"/>
      <c r="GPB291" s="192"/>
      <c r="GPC291" s="192"/>
      <c r="GPD291" s="192"/>
      <c r="GPE291" s="192"/>
      <c r="GPF291" s="192"/>
      <c r="GPG291" s="192"/>
      <c r="GPH291" s="192"/>
      <c r="GPI291" s="192"/>
      <c r="GPJ291" s="192"/>
      <c r="GPK291" s="192"/>
      <c r="GPL291" s="192"/>
      <c r="GPM291" s="192"/>
      <c r="GPN291" s="192"/>
      <c r="GPO291" s="192"/>
      <c r="GPP291" s="192"/>
      <c r="GPQ291" s="192"/>
      <c r="GPR291" s="192"/>
      <c r="GPS291" s="192"/>
      <c r="GPT291" s="192"/>
      <c r="GPU291" s="192"/>
      <c r="GPV291" s="192"/>
      <c r="GPW291" s="192"/>
      <c r="GPX291" s="192"/>
      <c r="GPY291" s="192"/>
      <c r="GPZ291" s="192"/>
      <c r="GQA291" s="192"/>
      <c r="GQB291" s="192"/>
      <c r="GQC291" s="192"/>
      <c r="GQD291" s="192"/>
      <c r="GQE291" s="192"/>
      <c r="GQF291" s="192"/>
      <c r="GQG291" s="192"/>
      <c r="GQH291" s="192"/>
      <c r="GQI291" s="192"/>
      <c r="GQJ291" s="192"/>
      <c r="GQK291" s="192"/>
      <c r="GQL291" s="192"/>
      <c r="GQM291" s="192"/>
      <c r="GQN291" s="192"/>
      <c r="GQO291" s="192"/>
      <c r="GQP291" s="192"/>
      <c r="GQQ291" s="192"/>
      <c r="GQR291" s="192"/>
      <c r="GQS291" s="192"/>
      <c r="GQT291" s="192"/>
      <c r="GQU291" s="192"/>
      <c r="GQV291" s="192"/>
      <c r="GQW291" s="192"/>
      <c r="GQX291" s="192"/>
      <c r="GQY291" s="192"/>
      <c r="GQZ291" s="192"/>
      <c r="GRA291" s="192"/>
      <c r="GRB291" s="192"/>
      <c r="GRC291" s="192"/>
      <c r="GRD291" s="192"/>
      <c r="GRE291" s="192"/>
      <c r="GRF291" s="192"/>
      <c r="GRG291" s="192"/>
      <c r="GRH291" s="192"/>
      <c r="GRI291" s="192"/>
      <c r="GRJ291" s="192"/>
      <c r="GRK291" s="192"/>
      <c r="GRL291" s="192"/>
      <c r="GRM291" s="192"/>
      <c r="GRN291" s="192"/>
      <c r="GRO291" s="192"/>
      <c r="GRP291" s="192"/>
      <c r="GRQ291" s="192"/>
      <c r="GRR291" s="192"/>
      <c r="GRS291" s="192"/>
      <c r="GRT291" s="192"/>
      <c r="GRU291" s="192"/>
      <c r="GRV291" s="192"/>
      <c r="GRW291" s="192"/>
      <c r="GRX291" s="192"/>
      <c r="GRY291" s="192"/>
      <c r="GRZ291" s="192"/>
      <c r="GSA291" s="192"/>
      <c r="GSB291" s="192"/>
      <c r="GSC291" s="192"/>
      <c r="GSD291" s="192"/>
      <c r="GSE291" s="192"/>
      <c r="GSF291" s="192"/>
      <c r="GSG291" s="192"/>
      <c r="GSH291" s="192"/>
      <c r="GSI291" s="192"/>
      <c r="GSJ291" s="192"/>
      <c r="GSK291" s="192"/>
      <c r="GSL291" s="192"/>
      <c r="GSM291" s="192"/>
      <c r="GSN291" s="192"/>
      <c r="GSO291" s="192"/>
      <c r="GSP291" s="192"/>
      <c r="GSQ291" s="192"/>
      <c r="GSR291" s="192"/>
      <c r="GSS291" s="192"/>
      <c r="GST291" s="192"/>
      <c r="GSU291" s="192"/>
      <c r="GSV291" s="192"/>
      <c r="GSW291" s="192"/>
      <c r="GSX291" s="192"/>
      <c r="GSY291" s="192"/>
      <c r="GSZ291" s="192"/>
      <c r="GTA291" s="192"/>
      <c r="GTB291" s="192"/>
      <c r="GTC291" s="192"/>
      <c r="GTD291" s="192"/>
      <c r="GTE291" s="192"/>
      <c r="GTF291" s="192"/>
      <c r="GTG291" s="192"/>
      <c r="GTH291" s="192"/>
      <c r="GTI291" s="192"/>
      <c r="GTJ291" s="192"/>
      <c r="GTK291" s="192"/>
      <c r="GTL291" s="192"/>
      <c r="GTM291" s="192"/>
      <c r="GTN291" s="192"/>
      <c r="GTO291" s="192"/>
      <c r="GTP291" s="192"/>
      <c r="GTQ291" s="192"/>
      <c r="GTR291" s="192"/>
      <c r="GTS291" s="192"/>
      <c r="GTT291" s="192"/>
      <c r="GTU291" s="192"/>
      <c r="GTV291" s="192"/>
      <c r="GTW291" s="192"/>
      <c r="GTX291" s="192"/>
      <c r="GTY291" s="192"/>
      <c r="GTZ291" s="192"/>
      <c r="GUA291" s="192"/>
      <c r="GUB291" s="192"/>
      <c r="GUC291" s="192"/>
      <c r="GUD291" s="192"/>
      <c r="GUE291" s="192"/>
      <c r="GUF291" s="192"/>
      <c r="GUG291" s="192"/>
      <c r="GUH291" s="192"/>
      <c r="GUI291" s="192"/>
      <c r="GUJ291" s="192"/>
      <c r="GUK291" s="192"/>
      <c r="GUL291" s="192"/>
      <c r="GUM291" s="192"/>
      <c r="GUN291" s="192"/>
      <c r="GUO291" s="192"/>
      <c r="GUP291" s="192"/>
      <c r="GUQ291" s="192"/>
      <c r="GUR291" s="192"/>
      <c r="GUS291" s="192"/>
      <c r="GUT291" s="192"/>
      <c r="GUU291" s="192"/>
      <c r="GUV291" s="192"/>
      <c r="GUW291" s="192"/>
      <c r="GUX291" s="192"/>
      <c r="GUY291" s="192"/>
      <c r="GUZ291" s="192"/>
      <c r="GVA291" s="192"/>
      <c r="GVB291" s="192"/>
      <c r="GVC291" s="192"/>
      <c r="GVD291" s="192"/>
      <c r="GVE291" s="192"/>
      <c r="GVF291" s="192"/>
      <c r="GVG291" s="192"/>
      <c r="GVH291" s="192"/>
      <c r="GVI291" s="192"/>
      <c r="GVJ291" s="192"/>
      <c r="GVK291" s="192"/>
      <c r="GVL291" s="192"/>
      <c r="GVM291" s="192"/>
      <c r="GVN291" s="192"/>
      <c r="GVO291" s="192"/>
      <c r="GVP291" s="192"/>
      <c r="GVQ291" s="192"/>
      <c r="GVR291" s="192"/>
      <c r="GVS291" s="192"/>
      <c r="GVT291" s="192"/>
      <c r="GVU291" s="192"/>
      <c r="GVV291" s="192"/>
      <c r="GVW291" s="192"/>
      <c r="GVX291" s="192"/>
      <c r="GVY291" s="192"/>
      <c r="GVZ291" s="192"/>
      <c r="GWA291" s="192"/>
      <c r="GWB291" s="192"/>
      <c r="GWC291" s="192"/>
      <c r="GWD291" s="192"/>
      <c r="GWE291" s="192"/>
      <c r="GWF291" s="192"/>
      <c r="GWG291" s="192"/>
      <c r="GWH291" s="192"/>
      <c r="GWI291" s="192"/>
      <c r="GWJ291" s="192"/>
      <c r="GWK291" s="192"/>
      <c r="GWL291" s="192"/>
      <c r="GWM291" s="192"/>
      <c r="GWN291" s="192"/>
      <c r="GWO291" s="192"/>
      <c r="GWP291" s="192"/>
      <c r="GWQ291" s="192"/>
      <c r="GWR291" s="192"/>
      <c r="GWS291" s="192"/>
      <c r="GWT291" s="192"/>
      <c r="GWU291" s="192"/>
      <c r="GWV291" s="192"/>
      <c r="GWW291" s="192"/>
      <c r="GWX291" s="192"/>
      <c r="GWY291" s="192"/>
      <c r="GWZ291" s="192"/>
      <c r="GXA291" s="192"/>
      <c r="GXB291" s="192"/>
      <c r="GXC291" s="192"/>
      <c r="GXD291" s="192"/>
      <c r="GXE291" s="192"/>
      <c r="GXF291" s="192"/>
      <c r="GXG291" s="192"/>
      <c r="GXH291" s="192"/>
      <c r="GXI291" s="192"/>
      <c r="GXJ291" s="192"/>
      <c r="GXK291" s="192"/>
      <c r="GXL291" s="192"/>
      <c r="GXM291" s="192"/>
      <c r="GXN291" s="192"/>
      <c r="GXO291" s="192"/>
      <c r="GXP291" s="192"/>
      <c r="GXQ291" s="192"/>
      <c r="GXR291" s="192"/>
      <c r="GXS291" s="192"/>
      <c r="GXT291" s="192"/>
      <c r="GXU291" s="192"/>
      <c r="GXV291" s="192"/>
      <c r="GXW291" s="192"/>
      <c r="GXX291" s="192"/>
      <c r="GXY291" s="192"/>
      <c r="GXZ291" s="192"/>
      <c r="GYA291" s="192"/>
      <c r="GYB291" s="192"/>
      <c r="GYC291" s="192"/>
      <c r="GYD291" s="192"/>
      <c r="GYE291" s="192"/>
      <c r="GYF291" s="192"/>
      <c r="GYG291" s="192"/>
      <c r="GYH291" s="192"/>
      <c r="GYI291" s="192"/>
      <c r="GYJ291" s="192"/>
      <c r="GYK291" s="192"/>
      <c r="GYL291" s="192"/>
      <c r="GYM291" s="192"/>
      <c r="GYN291" s="192"/>
      <c r="GYO291" s="192"/>
      <c r="GYP291" s="192"/>
      <c r="GYQ291" s="192"/>
      <c r="GYR291" s="192"/>
      <c r="GYS291" s="192"/>
      <c r="GYT291" s="192"/>
      <c r="GYU291" s="192"/>
      <c r="GYV291" s="192"/>
      <c r="GYW291" s="192"/>
      <c r="GYX291" s="192"/>
      <c r="GYY291" s="192"/>
      <c r="GYZ291" s="192"/>
      <c r="GZA291" s="192"/>
      <c r="GZB291" s="192"/>
      <c r="GZC291" s="192"/>
      <c r="GZD291" s="192"/>
      <c r="GZE291" s="192"/>
      <c r="GZF291" s="192"/>
      <c r="GZG291" s="192"/>
      <c r="GZH291" s="192"/>
      <c r="GZI291" s="192"/>
      <c r="GZJ291" s="192"/>
      <c r="GZK291" s="192"/>
      <c r="GZL291" s="192"/>
      <c r="GZM291" s="192"/>
      <c r="GZN291" s="192"/>
      <c r="GZO291" s="192"/>
      <c r="GZP291" s="192"/>
      <c r="GZQ291" s="192"/>
      <c r="GZR291" s="192"/>
      <c r="GZS291" s="192"/>
      <c r="GZT291" s="192"/>
      <c r="GZU291" s="192"/>
      <c r="GZV291" s="192"/>
      <c r="GZW291" s="192"/>
      <c r="GZX291" s="192"/>
      <c r="GZY291" s="192"/>
      <c r="GZZ291" s="192"/>
      <c r="HAA291" s="192"/>
      <c r="HAB291" s="192"/>
      <c r="HAC291" s="192"/>
      <c r="HAD291" s="192"/>
      <c r="HAE291" s="192"/>
      <c r="HAF291" s="192"/>
      <c r="HAG291" s="192"/>
      <c r="HAH291" s="192"/>
      <c r="HAI291" s="192"/>
      <c r="HAJ291" s="192"/>
      <c r="HAK291" s="192"/>
      <c r="HAL291" s="192"/>
      <c r="HAM291" s="192"/>
      <c r="HAN291" s="192"/>
      <c r="HAO291" s="192"/>
      <c r="HAP291" s="192"/>
      <c r="HAQ291" s="192"/>
      <c r="HAR291" s="192"/>
      <c r="HAS291" s="192"/>
      <c r="HAT291" s="192"/>
      <c r="HAU291" s="192"/>
      <c r="HAV291" s="192"/>
      <c r="HAW291" s="192"/>
      <c r="HAX291" s="192"/>
      <c r="HAY291" s="192"/>
      <c r="HAZ291" s="192"/>
      <c r="HBA291" s="192"/>
      <c r="HBB291" s="192"/>
      <c r="HBC291" s="192"/>
      <c r="HBD291" s="192"/>
      <c r="HBE291" s="192"/>
      <c r="HBF291" s="192"/>
      <c r="HBG291" s="192"/>
      <c r="HBH291" s="192"/>
      <c r="HBI291" s="192"/>
      <c r="HBJ291" s="192"/>
      <c r="HBK291" s="192"/>
      <c r="HBL291" s="192"/>
      <c r="HBM291" s="192"/>
      <c r="HBN291" s="192"/>
      <c r="HBO291" s="192"/>
      <c r="HBP291" s="192"/>
      <c r="HBQ291" s="192"/>
      <c r="HBR291" s="192"/>
      <c r="HBS291" s="192"/>
      <c r="HBT291" s="192"/>
      <c r="HBU291" s="192"/>
      <c r="HBV291" s="192"/>
      <c r="HBW291" s="192"/>
      <c r="HBX291" s="192"/>
      <c r="HBY291" s="192"/>
      <c r="HBZ291" s="192"/>
      <c r="HCA291" s="192"/>
      <c r="HCB291" s="192"/>
      <c r="HCC291" s="192"/>
      <c r="HCD291" s="192"/>
      <c r="HCE291" s="192"/>
      <c r="HCF291" s="192"/>
      <c r="HCG291" s="192"/>
      <c r="HCH291" s="192"/>
      <c r="HCI291" s="192"/>
      <c r="HCJ291" s="192"/>
      <c r="HCK291" s="192"/>
      <c r="HCL291" s="192"/>
      <c r="HCM291" s="192"/>
      <c r="HCN291" s="192"/>
      <c r="HCO291" s="192"/>
      <c r="HCP291" s="192"/>
      <c r="HCQ291" s="192"/>
      <c r="HCR291" s="192"/>
      <c r="HCS291" s="192"/>
      <c r="HCT291" s="192"/>
      <c r="HCU291" s="192"/>
      <c r="HCV291" s="192"/>
      <c r="HCW291" s="192"/>
      <c r="HCX291" s="192"/>
      <c r="HCY291" s="192"/>
      <c r="HCZ291" s="192"/>
      <c r="HDA291" s="192"/>
      <c r="HDB291" s="192"/>
      <c r="HDC291" s="192"/>
      <c r="HDD291" s="192"/>
      <c r="HDE291" s="192"/>
      <c r="HDF291" s="192"/>
      <c r="HDG291" s="192"/>
      <c r="HDH291" s="192"/>
      <c r="HDI291" s="192"/>
      <c r="HDJ291" s="192"/>
      <c r="HDK291" s="192"/>
      <c r="HDL291" s="192"/>
      <c r="HDM291" s="192"/>
      <c r="HDN291" s="192"/>
      <c r="HDO291" s="192"/>
      <c r="HDP291" s="192"/>
      <c r="HDQ291" s="192"/>
      <c r="HDR291" s="192"/>
      <c r="HDS291" s="192"/>
      <c r="HDT291" s="192"/>
      <c r="HDU291" s="192"/>
      <c r="HDV291" s="192"/>
      <c r="HDW291" s="192"/>
      <c r="HDX291" s="192"/>
      <c r="HDY291" s="192"/>
      <c r="HDZ291" s="192"/>
      <c r="HEA291" s="192"/>
      <c r="HEB291" s="192"/>
      <c r="HEC291" s="192"/>
      <c r="HED291" s="192"/>
      <c r="HEE291" s="192"/>
      <c r="HEF291" s="192"/>
      <c r="HEG291" s="192"/>
      <c r="HEH291" s="192"/>
      <c r="HEI291" s="192"/>
      <c r="HEJ291" s="192"/>
      <c r="HEK291" s="192"/>
      <c r="HEL291" s="192"/>
      <c r="HEM291" s="192"/>
      <c r="HEN291" s="192"/>
      <c r="HEO291" s="192"/>
      <c r="HEP291" s="192"/>
      <c r="HEQ291" s="192"/>
      <c r="HER291" s="192"/>
      <c r="HES291" s="192"/>
      <c r="HET291" s="192"/>
      <c r="HEU291" s="192"/>
      <c r="HEV291" s="192"/>
      <c r="HEW291" s="192"/>
      <c r="HEX291" s="192"/>
      <c r="HEY291" s="192"/>
      <c r="HEZ291" s="192"/>
      <c r="HFA291" s="192"/>
      <c r="HFB291" s="192"/>
      <c r="HFC291" s="192"/>
      <c r="HFD291" s="192"/>
      <c r="HFE291" s="192"/>
      <c r="HFF291" s="192"/>
      <c r="HFG291" s="192"/>
      <c r="HFH291" s="192"/>
      <c r="HFI291" s="192"/>
      <c r="HFJ291" s="192"/>
      <c r="HFK291" s="192"/>
      <c r="HFL291" s="192"/>
      <c r="HFM291" s="192"/>
      <c r="HFN291" s="192"/>
      <c r="HFO291" s="192"/>
      <c r="HFP291" s="192"/>
      <c r="HFQ291" s="192"/>
      <c r="HFR291" s="192"/>
      <c r="HFS291" s="192"/>
      <c r="HFT291" s="192"/>
      <c r="HFU291" s="192"/>
      <c r="HFV291" s="192"/>
      <c r="HFW291" s="192"/>
      <c r="HFX291" s="192"/>
      <c r="HFY291" s="192"/>
      <c r="HFZ291" s="192"/>
      <c r="HGA291" s="192"/>
      <c r="HGB291" s="192"/>
      <c r="HGC291" s="192"/>
      <c r="HGD291" s="192"/>
      <c r="HGE291" s="192"/>
      <c r="HGF291" s="192"/>
      <c r="HGG291" s="192"/>
      <c r="HGH291" s="192"/>
      <c r="HGI291" s="192"/>
      <c r="HGJ291" s="192"/>
      <c r="HGK291" s="192"/>
      <c r="HGL291" s="192"/>
      <c r="HGM291" s="192"/>
      <c r="HGN291" s="192"/>
      <c r="HGO291" s="192"/>
      <c r="HGP291" s="192"/>
      <c r="HGQ291" s="192"/>
      <c r="HGR291" s="192"/>
      <c r="HGS291" s="192"/>
      <c r="HGT291" s="192"/>
      <c r="HGU291" s="192"/>
      <c r="HGV291" s="192"/>
      <c r="HGW291" s="192"/>
      <c r="HGX291" s="192"/>
      <c r="HGY291" s="192"/>
      <c r="HGZ291" s="192"/>
      <c r="HHA291" s="192"/>
      <c r="HHB291" s="192"/>
      <c r="HHC291" s="192"/>
      <c r="HHD291" s="192"/>
      <c r="HHE291" s="192"/>
      <c r="HHF291" s="192"/>
      <c r="HHG291" s="192"/>
      <c r="HHH291" s="192"/>
      <c r="HHI291" s="192"/>
      <c r="HHJ291" s="192"/>
      <c r="HHK291" s="192"/>
      <c r="HHL291" s="192"/>
      <c r="HHM291" s="192"/>
      <c r="HHN291" s="192"/>
      <c r="HHO291" s="192"/>
      <c r="HHP291" s="192"/>
      <c r="HHQ291" s="192"/>
      <c r="HHR291" s="192"/>
      <c r="HHS291" s="192"/>
      <c r="HHT291" s="192"/>
      <c r="HHU291" s="192"/>
      <c r="HHV291" s="192"/>
      <c r="HHW291" s="192"/>
      <c r="HHX291" s="192"/>
      <c r="HHY291" s="192"/>
      <c r="HHZ291" s="192"/>
      <c r="HIA291" s="192"/>
      <c r="HIB291" s="192"/>
      <c r="HIC291" s="192"/>
      <c r="HID291" s="192"/>
      <c r="HIE291" s="192"/>
      <c r="HIF291" s="192"/>
      <c r="HIG291" s="192"/>
      <c r="HIH291" s="192"/>
      <c r="HII291" s="192"/>
      <c r="HIJ291" s="192"/>
      <c r="HIK291" s="192"/>
      <c r="HIL291" s="192"/>
      <c r="HIM291" s="192"/>
      <c r="HIN291" s="192"/>
      <c r="HIO291" s="192"/>
      <c r="HIP291" s="192"/>
      <c r="HIQ291" s="192"/>
      <c r="HIR291" s="192"/>
      <c r="HIS291" s="192"/>
      <c r="HIT291" s="192"/>
      <c r="HIU291" s="192"/>
      <c r="HIV291" s="192"/>
      <c r="HIW291" s="192"/>
      <c r="HIX291" s="192"/>
      <c r="HIY291" s="192"/>
      <c r="HIZ291" s="192"/>
      <c r="HJA291" s="192"/>
      <c r="HJB291" s="192"/>
      <c r="HJC291" s="192"/>
      <c r="HJD291" s="192"/>
      <c r="HJE291" s="192"/>
      <c r="HJF291" s="192"/>
      <c r="HJG291" s="192"/>
      <c r="HJH291" s="192"/>
      <c r="HJI291" s="192"/>
      <c r="HJJ291" s="192"/>
      <c r="HJK291" s="192"/>
      <c r="HJL291" s="192"/>
      <c r="HJM291" s="192"/>
      <c r="HJN291" s="192"/>
      <c r="HJO291" s="192"/>
      <c r="HJP291" s="192"/>
      <c r="HJQ291" s="192"/>
      <c r="HJR291" s="192"/>
      <c r="HJS291" s="192"/>
      <c r="HJT291" s="192"/>
      <c r="HJU291" s="192"/>
      <c r="HJV291" s="192"/>
      <c r="HJW291" s="192"/>
      <c r="HJX291" s="192"/>
      <c r="HJY291" s="192"/>
      <c r="HJZ291" s="192"/>
      <c r="HKA291" s="192"/>
      <c r="HKB291" s="192"/>
      <c r="HKC291" s="192"/>
      <c r="HKD291" s="192"/>
      <c r="HKE291" s="192"/>
      <c r="HKF291" s="192"/>
      <c r="HKG291" s="192"/>
      <c r="HKH291" s="192"/>
      <c r="HKI291" s="192"/>
      <c r="HKJ291" s="192"/>
      <c r="HKK291" s="192"/>
      <c r="HKL291" s="192"/>
      <c r="HKM291" s="192"/>
      <c r="HKN291" s="192"/>
      <c r="HKO291" s="192"/>
      <c r="HKP291" s="192"/>
      <c r="HKQ291" s="192"/>
      <c r="HKR291" s="192"/>
      <c r="HKS291" s="192"/>
      <c r="HKT291" s="192"/>
      <c r="HKU291" s="192"/>
      <c r="HKV291" s="192"/>
      <c r="HKW291" s="192"/>
      <c r="HKX291" s="192"/>
      <c r="HKY291" s="192"/>
      <c r="HKZ291" s="192"/>
      <c r="HLA291" s="192"/>
      <c r="HLB291" s="192"/>
      <c r="HLC291" s="192"/>
      <c r="HLD291" s="192"/>
      <c r="HLE291" s="192"/>
      <c r="HLF291" s="192"/>
      <c r="HLG291" s="192"/>
      <c r="HLH291" s="192"/>
      <c r="HLI291" s="192"/>
      <c r="HLJ291" s="192"/>
      <c r="HLK291" s="192"/>
      <c r="HLL291" s="192"/>
      <c r="HLM291" s="192"/>
      <c r="HLN291" s="192"/>
      <c r="HLO291" s="192"/>
      <c r="HLP291" s="192"/>
      <c r="HLQ291" s="192"/>
      <c r="HLR291" s="192"/>
      <c r="HLS291" s="192"/>
      <c r="HLT291" s="192"/>
      <c r="HLU291" s="192"/>
      <c r="HLV291" s="192"/>
      <c r="HLW291" s="192"/>
      <c r="HLX291" s="192"/>
      <c r="HLY291" s="192"/>
      <c r="HLZ291" s="192"/>
      <c r="HMA291" s="192"/>
      <c r="HMB291" s="192"/>
      <c r="HMC291" s="192"/>
      <c r="HMD291" s="192"/>
      <c r="HME291" s="192"/>
      <c r="HMF291" s="192"/>
      <c r="HMG291" s="192"/>
      <c r="HMH291" s="192"/>
      <c r="HMI291" s="192"/>
      <c r="HMJ291" s="192"/>
      <c r="HMK291" s="192"/>
      <c r="HML291" s="192"/>
      <c r="HMM291" s="192"/>
      <c r="HMN291" s="192"/>
      <c r="HMO291" s="192"/>
      <c r="HMP291" s="192"/>
      <c r="HMQ291" s="192"/>
      <c r="HMR291" s="192"/>
      <c r="HMS291" s="192"/>
      <c r="HMT291" s="192"/>
      <c r="HMU291" s="192"/>
      <c r="HMV291" s="192"/>
      <c r="HMW291" s="192"/>
      <c r="HMX291" s="192"/>
      <c r="HMY291" s="192"/>
      <c r="HMZ291" s="192"/>
      <c r="HNA291" s="192"/>
      <c r="HNB291" s="192"/>
      <c r="HNC291" s="192"/>
      <c r="HND291" s="192"/>
      <c r="HNE291" s="192"/>
      <c r="HNF291" s="192"/>
      <c r="HNG291" s="192"/>
      <c r="HNH291" s="192"/>
      <c r="HNI291" s="192"/>
      <c r="HNJ291" s="192"/>
      <c r="HNK291" s="192"/>
      <c r="HNL291" s="192"/>
      <c r="HNM291" s="192"/>
      <c r="HNN291" s="192"/>
      <c r="HNO291" s="192"/>
      <c r="HNP291" s="192"/>
      <c r="HNQ291" s="192"/>
      <c r="HNR291" s="192"/>
      <c r="HNS291" s="192"/>
      <c r="HNT291" s="192"/>
      <c r="HNU291" s="192"/>
      <c r="HNV291" s="192"/>
      <c r="HNW291" s="192"/>
      <c r="HNX291" s="192"/>
      <c r="HNY291" s="192"/>
      <c r="HNZ291" s="192"/>
      <c r="HOA291" s="192"/>
      <c r="HOB291" s="192"/>
      <c r="HOC291" s="192"/>
      <c r="HOD291" s="192"/>
      <c r="HOE291" s="192"/>
      <c r="HOF291" s="192"/>
      <c r="HOG291" s="192"/>
      <c r="HOH291" s="192"/>
      <c r="HOI291" s="192"/>
      <c r="HOJ291" s="192"/>
      <c r="HOK291" s="192"/>
      <c r="HOL291" s="192"/>
      <c r="HOM291" s="192"/>
      <c r="HON291" s="192"/>
      <c r="HOO291" s="192"/>
      <c r="HOP291" s="192"/>
      <c r="HOQ291" s="192"/>
      <c r="HOR291" s="192"/>
      <c r="HOS291" s="192"/>
      <c r="HOT291" s="192"/>
      <c r="HOU291" s="192"/>
      <c r="HOV291" s="192"/>
      <c r="HOW291" s="192"/>
      <c r="HOX291" s="192"/>
      <c r="HOY291" s="192"/>
      <c r="HOZ291" s="192"/>
      <c r="HPA291" s="192"/>
      <c r="HPB291" s="192"/>
      <c r="HPC291" s="192"/>
      <c r="HPD291" s="192"/>
      <c r="HPE291" s="192"/>
      <c r="HPF291" s="192"/>
      <c r="HPG291" s="192"/>
      <c r="HPH291" s="192"/>
      <c r="HPI291" s="192"/>
      <c r="HPJ291" s="192"/>
      <c r="HPK291" s="192"/>
      <c r="HPL291" s="192"/>
      <c r="HPM291" s="192"/>
      <c r="HPN291" s="192"/>
      <c r="HPO291" s="192"/>
      <c r="HPP291" s="192"/>
      <c r="HPQ291" s="192"/>
      <c r="HPR291" s="192"/>
      <c r="HPS291" s="192"/>
      <c r="HPT291" s="192"/>
      <c r="HPU291" s="192"/>
      <c r="HPV291" s="192"/>
      <c r="HPW291" s="192"/>
      <c r="HPX291" s="192"/>
      <c r="HPY291" s="192"/>
      <c r="HPZ291" s="192"/>
      <c r="HQA291" s="192"/>
      <c r="HQB291" s="192"/>
      <c r="HQC291" s="192"/>
      <c r="HQD291" s="192"/>
      <c r="HQE291" s="192"/>
      <c r="HQF291" s="192"/>
      <c r="HQG291" s="192"/>
      <c r="HQH291" s="192"/>
      <c r="HQI291" s="192"/>
      <c r="HQJ291" s="192"/>
      <c r="HQK291" s="192"/>
      <c r="HQL291" s="192"/>
      <c r="HQM291" s="192"/>
      <c r="HQN291" s="192"/>
      <c r="HQO291" s="192"/>
      <c r="HQP291" s="192"/>
      <c r="HQQ291" s="192"/>
      <c r="HQR291" s="192"/>
      <c r="HQS291" s="192"/>
      <c r="HQT291" s="192"/>
      <c r="HQU291" s="192"/>
      <c r="HQV291" s="192"/>
      <c r="HQW291" s="192"/>
      <c r="HQX291" s="192"/>
      <c r="HQY291" s="192"/>
      <c r="HQZ291" s="192"/>
      <c r="HRA291" s="192"/>
      <c r="HRB291" s="192"/>
      <c r="HRC291" s="192"/>
      <c r="HRD291" s="192"/>
      <c r="HRE291" s="192"/>
      <c r="HRF291" s="192"/>
      <c r="HRG291" s="192"/>
      <c r="HRH291" s="192"/>
      <c r="HRI291" s="192"/>
      <c r="HRJ291" s="192"/>
      <c r="HRK291" s="192"/>
      <c r="HRL291" s="192"/>
      <c r="HRM291" s="192"/>
      <c r="HRN291" s="192"/>
      <c r="HRO291" s="192"/>
      <c r="HRP291" s="192"/>
      <c r="HRQ291" s="192"/>
      <c r="HRR291" s="192"/>
      <c r="HRS291" s="192"/>
      <c r="HRT291" s="192"/>
      <c r="HRU291" s="192"/>
      <c r="HRV291" s="192"/>
      <c r="HRW291" s="192"/>
      <c r="HRX291" s="192"/>
      <c r="HRY291" s="192"/>
      <c r="HRZ291" s="192"/>
      <c r="HSA291" s="192"/>
      <c r="HSB291" s="192"/>
      <c r="HSC291" s="192"/>
      <c r="HSD291" s="192"/>
      <c r="HSE291" s="192"/>
      <c r="HSF291" s="192"/>
      <c r="HSG291" s="192"/>
      <c r="HSH291" s="192"/>
      <c r="HSI291" s="192"/>
      <c r="HSJ291" s="192"/>
      <c r="HSK291" s="192"/>
      <c r="HSL291" s="192"/>
      <c r="HSM291" s="192"/>
      <c r="HSN291" s="192"/>
      <c r="HSO291" s="192"/>
      <c r="HSP291" s="192"/>
      <c r="HSQ291" s="192"/>
      <c r="HSR291" s="192"/>
      <c r="HSS291" s="192"/>
      <c r="HST291" s="192"/>
      <c r="HSU291" s="192"/>
      <c r="HSV291" s="192"/>
      <c r="HSW291" s="192"/>
      <c r="HSX291" s="192"/>
      <c r="HSY291" s="192"/>
      <c r="HSZ291" s="192"/>
      <c r="HTA291" s="192"/>
      <c r="HTB291" s="192"/>
      <c r="HTC291" s="192"/>
      <c r="HTD291" s="192"/>
      <c r="HTE291" s="192"/>
      <c r="HTF291" s="192"/>
      <c r="HTG291" s="192"/>
      <c r="HTH291" s="192"/>
      <c r="HTI291" s="192"/>
      <c r="HTJ291" s="192"/>
      <c r="HTK291" s="192"/>
      <c r="HTL291" s="192"/>
      <c r="HTM291" s="192"/>
      <c r="HTN291" s="192"/>
      <c r="HTO291" s="192"/>
      <c r="HTP291" s="192"/>
      <c r="HTQ291" s="192"/>
      <c r="HTR291" s="192"/>
      <c r="HTS291" s="192"/>
      <c r="HTT291" s="192"/>
      <c r="HTU291" s="192"/>
      <c r="HTV291" s="192"/>
      <c r="HTW291" s="192"/>
      <c r="HTX291" s="192"/>
      <c r="HTY291" s="192"/>
      <c r="HTZ291" s="192"/>
      <c r="HUA291" s="192"/>
      <c r="HUB291" s="192"/>
      <c r="HUC291" s="192"/>
      <c r="HUD291" s="192"/>
      <c r="HUE291" s="192"/>
      <c r="HUF291" s="192"/>
      <c r="HUG291" s="192"/>
      <c r="HUH291" s="192"/>
      <c r="HUI291" s="192"/>
      <c r="HUJ291" s="192"/>
      <c r="HUK291" s="192"/>
      <c r="HUL291" s="192"/>
      <c r="HUM291" s="192"/>
      <c r="HUN291" s="192"/>
      <c r="HUO291" s="192"/>
      <c r="HUP291" s="192"/>
      <c r="HUQ291" s="192"/>
      <c r="HUR291" s="192"/>
      <c r="HUS291" s="192"/>
      <c r="HUT291" s="192"/>
      <c r="HUU291" s="192"/>
      <c r="HUV291" s="192"/>
      <c r="HUW291" s="192"/>
      <c r="HUX291" s="192"/>
      <c r="HUY291" s="192"/>
      <c r="HUZ291" s="192"/>
      <c r="HVA291" s="192"/>
      <c r="HVB291" s="192"/>
      <c r="HVC291" s="192"/>
      <c r="HVD291" s="192"/>
      <c r="HVE291" s="192"/>
      <c r="HVF291" s="192"/>
      <c r="HVG291" s="192"/>
      <c r="HVH291" s="192"/>
      <c r="HVI291" s="192"/>
      <c r="HVJ291" s="192"/>
      <c r="HVK291" s="192"/>
      <c r="HVL291" s="192"/>
      <c r="HVM291" s="192"/>
      <c r="HVN291" s="192"/>
      <c r="HVO291" s="192"/>
      <c r="HVP291" s="192"/>
      <c r="HVQ291" s="192"/>
      <c r="HVR291" s="192"/>
      <c r="HVS291" s="192"/>
      <c r="HVT291" s="192"/>
      <c r="HVU291" s="192"/>
      <c r="HVV291" s="192"/>
      <c r="HVW291" s="192"/>
      <c r="HVX291" s="192"/>
      <c r="HVY291" s="192"/>
      <c r="HVZ291" s="192"/>
      <c r="HWA291" s="192"/>
      <c r="HWB291" s="192"/>
      <c r="HWC291" s="192"/>
      <c r="HWD291" s="192"/>
      <c r="HWE291" s="192"/>
      <c r="HWF291" s="192"/>
      <c r="HWG291" s="192"/>
      <c r="HWH291" s="192"/>
      <c r="HWI291" s="192"/>
      <c r="HWJ291" s="192"/>
      <c r="HWK291" s="192"/>
      <c r="HWL291" s="192"/>
      <c r="HWM291" s="192"/>
      <c r="HWN291" s="192"/>
      <c r="HWO291" s="192"/>
      <c r="HWP291" s="192"/>
      <c r="HWQ291" s="192"/>
      <c r="HWR291" s="192"/>
      <c r="HWS291" s="192"/>
      <c r="HWT291" s="192"/>
      <c r="HWU291" s="192"/>
      <c r="HWV291" s="192"/>
      <c r="HWW291" s="192"/>
      <c r="HWX291" s="192"/>
      <c r="HWY291" s="192"/>
      <c r="HWZ291" s="192"/>
      <c r="HXA291" s="192"/>
      <c r="HXB291" s="192"/>
      <c r="HXC291" s="192"/>
      <c r="HXD291" s="192"/>
      <c r="HXE291" s="192"/>
      <c r="HXF291" s="192"/>
      <c r="HXG291" s="192"/>
      <c r="HXH291" s="192"/>
      <c r="HXI291" s="192"/>
      <c r="HXJ291" s="192"/>
      <c r="HXK291" s="192"/>
      <c r="HXL291" s="192"/>
      <c r="HXM291" s="192"/>
      <c r="HXN291" s="192"/>
      <c r="HXO291" s="192"/>
      <c r="HXP291" s="192"/>
      <c r="HXQ291" s="192"/>
      <c r="HXR291" s="192"/>
      <c r="HXS291" s="192"/>
      <c r="HXT291" s="192"/>
      <c r="HXU291" s="192"/>
      <c r="HXV291" s="192"/>
      <c r="HXW291" s="192"/>
      <c r="HXX291" s="192"/>
      <c r="HXY291" s="192"/>
      <c r="HXZ291" s="192"/>
      <c r="HYA291" s="192"/>
      <c r="HYB291" s="192"/>
      <c r="HYC291" s="192"/>
      <c r="HYD291" s="192"/>
      <c r="HYE291" s="192"/>
      <c r="HYF291" s="192"/>
      <c r="HYG291" s="192"/>
      <c r="HYH291" s="192"/>
      <c r="HYI291" s="192"/>
      <c r="HYJ291" s="192"/>
      <c r="HYK291" s="192"/>
      <c r="HYL291" s="192"/>
      <c r="HYM291" s="192"/>
      <c r="HYN291" s="192"/>
      <c r="HYO291" s="192"/>
      <c r="HYP291" s="192"/>
      <c r="HYQ291" s="192"/>
      <c r="HYR291" s="192"/>
      <c r="HYS291" s="192"/>
      <c r="HYT291" s="192"/>
      <c r="HYU291" s="192"/>
      <c r="HYV291" s="192"/>
      <c r="HYW291" s="192"/>
      <c r="HYX291" s="192"/>
      <c r="HYY291" s="192"/>
      <c r="HYZ291" s="192"/>
      <c r="HZA291" s="192"/>
      <c r="HZB291" s="192"/>
      <c r="HZC291" s="192"/>
      <c r="HZD291" s="192"/>
      <c r="HZE291" s="192"/>
      <c r="HZF291" s="192"/>
      <c r="HZG291" s="192"/>
      <c r="HZH291" s="192"/>
      <c r="HZI291" s="192"/>
      <c r="HZJ291" s="192"/>
      <c r="HZK291" s="192"/>
      <c r="HZL291" s="192"/>
      <c r="HZM291" s="192"/>
      <c r="HZN291" s="192"/>
      <c r="HZO291" s="192"/>
      <c r="HZP291" s="192"/>
      <c r="HZQ291" s="192"/>
      <c r="HZR291" s="192"/>
      <c r="HZS291" s="192"/>
      <c r="HZT291" s="192"/>
      <c r="HZU291" s="192"/>
      <c r="HZV291" s="192"/>
      <c r="HZW291" s="192"/>
      <c r="HZX291" s="192"/>
      <c r="HZY291" s="192"/>
      <c r="HZZ291" s="192"/>
      <c r="IAA291" s="192"/>
      <c r="IAB291" s="192"/>
      <c r="IAC291" s="192"/>
      <c r="IAD291" s="192"/>
      <c r="IAE291" s="192"/>
      <c r="IAF291" s="192"/>
      <c r="IAG291" s="192"/>
      <c r="IAH291" s="192"/>
      <c r="IAI291" s="192"/>
      <c r="IAJ291" s="192"/>
      <c r="IAK291" s="192"/>
      <c r="IAL291" s="192"/>
      <c r="IAM291" s="192"/>
      <c r="IAN291" s="192"/>
      <c r="IAO291" s="192"/>
      <c r="IAP291" s="192"/>
      <c r="IAQ291" s="192"/>
      <c r="IAR291" s="192"/>
      <c r="IAS291" s="192"/>
      <c r="IAT291" s="192"/>
      <c r="IAU291" s="192"/>
      <c r="IAV291" s="192"/>
      <c r="IAW291" s="192"/>
      <c r="IAX291" s="192"/>
      <c r="IAY291" s="192"/>
      <c r="IAZ291" s="192"/>
      <c r="IBA291" s="192"/>
      <c r="IBB291" s="192"/>
      <c r="IBC291" s="192"/>
      <c r="IBD291" s="192"/>
      <c r="IBE291" s="192"/>
      <c r="IBF291" s="192"/>
      <c r="IBG291" s="192"/>
      <c r="IBH291" s="192"/>
      <c r="IBI291" s="192"/>
      <c r="IBJ291" s="192"/>
      <c r="IBK291" s="192"/>
      <c r="IBL291" s="192"/>
      <c r="IBM291" s="192"/>
      <c r="IBN291" s="192"/>
      <c r="IBO291" s="192"/>
      <c r="IBP291" s="192"/>
      <c r="IBQ291" s="192"/>
      <c r="IBR291" s="192"/>
      <c r="IBS291" s="192"/>
      <c r="IBT291" s="192"/>
      <c r="IBU291" s="192"/>
      <c r="IBV291" s="192"/>
      <c r="IBW291" s="192"/>
      <c r="IBX291" s="192"/>
      <c r="IBY291" s="192"/>
      <c r="IBZ291" s="192"/>
      <c r="ICA291" s="192"/>
      <c r="ICB291" s="192"/>
      <c r="ICC291" s="192"/>
      <c r="ICD291" s="192"/>
      <c r="ICE291" s="192"/>
      <c r="ICF291" s="192"/>
      <c r="ICG291" s="192"/>
      <c r="ICH291" s="192"/>
      <c r="ICI291" s="192"/>
      <c r="ICJ291" s="192"/>
      <c r="ICK291" s="192"/>
      <c r="ICL291" s="192"/>
      <c r="ICM291" s="192"/>
      <c r="ICN291" s="192"/>
      <c r="ICO291" s="192"/>
      <c r="ICP291" s="192"/>
      <c r="ICQ291" s="192"/>
      <c r="ICR291" s="192"/>
      <c r="ICS291" s="192"/>
      <c r="ICT291" s="192"/>
      <c r="ICU291" s="192"/>
      <c r="ICV291" s="192"/>
      <c r="ICW291" s="192"/>
      <c r="ICX291" s="192"/>
      <c r="ICY291" s="192"/>
      <c r="ICZ291" s="192"/>
      <c r="IDA291" s="192"/>
      <c r="IDB291" s="192"/>
      <c r="IDC291" s="192"/>
      <c r="IDD291" s="192"/>
      <c r="IDE291" s="192"/>
      <c r="IDF291" s="192"/>
      <c r="IDG291" s="192"/>
      <c r="IDH291" s="192"/>
      <c r="IDI291" s="192"/>
      <c r="IDJ291" s="192"/>
      <c r="IDK291" s="192"/>
      <c r="IDL291" s="192"/>
      <c r="IDM291" s="192"/>
      <c r="IDN291" s="192"/>
      <c r="IDO291" s="192"/>
      <c r="IDP291" s="192"/>
      <c r="IDQ291" s="192"/>
      <c r="IDR291" s="192"/>
      <c r="IDS291" s="192"/>
      <c r="IDT291" s="192"/>
      <c r="IDU291" s="192"/>
      <c r="IDV291" s="192"/>
      <c r="IDW291" s="192"/>
      <c r="IDX291" s="192"/>
      <c r="IDY291" s="192"/>
      <c r="IDZ291" s="192"/>
      <c r="IEA291" s="192"/>
      <c r="IEB291" s="192"/>
      <c r="IEC291" s="192"/>
      <c r="IED291" s="192"/>
      <c r="IEE291" s="192"/>
      <c r="IEF291" s="192"/>
      <c r="IEG291" s="192"/>
      <c r="IEH291" s="192"/>
      <c r="IEI291" s="192"/>
      <c r="IEJ291" s="192"/>
      <c r="IEK291" s="192"/>
      <c r="IEL291" s="192"/>
      <c r="IEM291" s="192"/>
      <c r="IEN291" s="192"/>
      <c r="IEO291" s="192"/>
      <c r="IEP291" s="192"/>
      <c r="IEQ291" s="192"/>
      <c r="IER291" s="192"/>
      <c r="IES291" s="192"/>
      <c r="IET291" s="192"/>
      <c r="IEU291" s="192"/>
      <c r="IEV291" s="192"/>
      <c r="IEW291" s="192"/>
      <c r="IEX291" s="192"/>
      <c r="IEY291" s="192"/>
      <c r="IEZ291" s="192"/>
      <c r="IFA291" s="192"/>
      <c r="IFB291" s="192"/>
      <c r="IFC291" s="192"/>
      <c r="IFD291" s="192"/>
      <c r="IFE291" s="192"/>
      <c r="IFF291" s="192"/>
      <c r="IFG291" s="192"/>
      <c r="IFH291" s="192"/>
      <c r="IFI291" s="192"/>
      <c r="IFJ291" s="192"/>
      <c r="IFK291" s="192"/>
      <c r="IFL291" s="192"/>
      <c r="IFM291" s="192"/>
      <c r="IFN291" s="192"/>
      <c r="IFO291" s="192"/>
      <c r="IFP291" s="192"/>
      <c r="IFQ291" s="192"/>
      <c r="IFR291" s="192"/>
      <c r="IFS291" s="192"/>
      <c r="IFT291" s="192"/>
      <c r="IFU291" s="192"/>
      <c r="IFV291" s="192"/>
      <c r="IFW291" s="192"/>
      <c r="IFX291" s="192"/>
      <c r="IFY291" s="192"/>
      <c r="IFZ291" s="192"/>
      <c r="IGA291" s="192"/>
      <c r="IGB291" s="192"/>
      <c r="IGC291" s="192"/>
      <c r="IGD291" s="192"/>
      <c r="IGE291" s="192"/>
      <c r="IGF291" s="192"/>
      <c r="IGG291" s="192"/>
      <c r="IGH291" s="192"/>
      <c r="IGI291" s="192"/>
      <c r="IGJ291" s="192"/>
      <c r="IGK291" s="192"/>
      <c r="IGL291" s="192"/>
      <c r="IGM291" s="192"/>
      <c r="IGN291" s="192"/>
      <c r="IGO291" s="192"/>
      <c r="IGP291" s="192"/>
      <c r="IGQ291" s="192"/>
      <c r="IGR291" s="192"/>
      <c r="IGS291" s="192"/>
      <c r="IGT291" s="192"/>
      <c r="IGU291" s="192"/>
      <c r="IGV291" s="192"/>
      <c r="IGW291" s="192"/>
      <c r="IGX291" s="192"/>
      <c r="IGY291" s="192"/>
      <c r="IGZ291" s="192"/>
      <c r="IHA291" s="192"/>
      <c r="IHB291" s="192"/>
      <c r="IHC291" s="192"/>
      <c r="IHD291" s="192"/>
      <c r="IHE291" s="192"/>
      <c r="IHF291" s="192"/>
      <c r="IHG291" s="192"/>
      <c r="IHH291" s="192"/>
      <c r="IHI291" s="192"/>
      <c r="IHJ291" s="192"/>
      <c r="IHK291" s="192"/>
      <c r="IHL291" s="192"/>
      <c r="IHM291" s="192"/>
      <c r="IHN291" s="192"/>
      <c r="IHO291" s="192"/>
      <c r="IHP291" s="192"/>
      <c r="IHQ291" s="192"/>
      <c r="IHR291" s="192"/>
      <c r="IHS291" s="192"/>
      <c r="IHT291" s="192"/>
      <c r="IHU291" s="192"/>
      <c r="IHV291" s="192"/>
      <c r="IHW291" s="192"/>
      <c r="IHX291" s="192"/>
      <c r="IHY291" s="192"/>
      <c r="IHZ291" s="192"/>
      <c r="IIA291" s="192"/>
      <c r="IIB291" s="192"/>
      <c r="IIC291" s="192"/>
      <c r="IID291" s="192"/>
      <c r="IIE291" s="192"/>
      <c r="IIF291" s="192"/>
      <c r="IIG291" s="192"/>
      <c r="IIH291" s="192"/>
      <c r="III291" s="192"/>
      <c r="IIJ291" s="192"/>
      <c r="IIK291" s="192"/>
      <c r="IIL291" s="192"/>
      <c r="IIM291" s="192"/>
      <c r="IIN291" s="192"/>
      <c r="IIO291" s="192"/>
      <c r="IIP291" s="192"/>
      <c r="IIQ291" s="192"/>
      <c r="IIR291" s="192"/>
      <c r="IIS291" s="192"/>
      <c r="IIT291" s="192"/>
      <c r="IIU291" s="192"/>
      <c r="IIV291" s="192"/>
      <c r="IIW291" s="192"/>
      <c r="IIX291" s="192"/>
      <c r="IIY291" s="192"/>
      <c r="IIZ291" s="192"/>
      <c r="IJA291" s="192"/>
      <c r="IJB291" s="192"/>
      <c r="IJC291" s="192"/>
      <c r="IJD291" s="192"/>
      <c r="IJE291" s="192"/>
      <c r="IJF291" s="192"/>
      <c r="IJG291" s="192"/>
      <c r="IJH291" s="192"/>
      <c r="IJI291" s="192"/>
      <c r="IJJ291" s="192"/>
      <c r="IJK291" s="192"/>
      <c r="IJL291" s="192"/>
      <c r="IJM291" s="192"/>
      <c r="IJN291" s="192"/>
      <c r="IJO291" s="192"/>
      <c r="IJP291" s="192"/>
      <c r="IJQ291" s="192"/>
      <c r="IJR291" s="192"/>
      <c r="IJS291" s="192"/>
      <c r="IJT291" s="192"/>
      <c r="IJU291" s="192"/>
      <c r="IJV291" s="192"/>
      <c r="IJW291" s="192"/>
      <c r="IJX291" s="192"/>
      <c r="IJY291" s="192"/>
      <c r="IJZ291" s="192"/>
      <c r="IKA291" s="192"/>
      <c r="IKB291" s="192"/>
      <c r="IKC291" s="192"/>
      <c r="IKD291" s="192"/>
      <c r="IKE291" s="192"/>
      <c r="IKF291" s="192"/>
      <c r="IKG291" s="192"/>
      <c r="IKH291" s="192"/>
      <c r="IKI291" s="192"/>
      <c r="IKJ291" s="192"/>
      <c r="IKK291" s="192"/>
      <c r="IKL291" s="192"/>
      <c r="IKM291" s="192"/>
      <c r="IKN291" s="192"/>
      <c r="IKO291" s="192"/>
      <c r="IKP291" s="192"/>
      <c r="IKQ291" s="192"/>
      <c r="IKR291" s="192"/>
      <c r="IKS291" s="192"/>
      <c r="IKT291" s="192"/>
      <c r="IKU291" s="192"/>
      <c r="IKV291" s="192"/>
      <c r="IKW291" s="192"/>
      <c r="IKX291" s="192"/>
      <c r="IKY291" s="192"/>
      <c r="IKZ291" s="192"/>
      <c r="ILA291" s="192"/>
      <c r="ILB291" s="192"/>
      <c r="ILC291" s="192"/>
      <c r="ILD291" s="192"/>
      <c r="ILE291" s="192"/>
      <c r="ILF291" s="192"/>
      <c r="ILG291" s="192"/>
      <c r="ILH291" s="192"/>
      <c r="ILI291" s="192"/>
      <c r="ILJ291" s="192"/>
      <c r="ILK291" s="192"/>
      <c r="ILL291" s="192"/>
      <c r="ILM291" s="192"/>
      <c r="ILN291" s="192"/>
      <c r="ILO291" s="192"/>
      <c r="ILP291" s="192"/>
      <c r="ILQ291" s="192"/>
      <c r="ILR291" s="192"/>
      <c r="ILS291" s="192"/>
      <c r="ILT291" s="192"/>
      <c r="ILU291" s="192"/>
      <c r="ILV291" s="192"/>
      <c r="ILW291" s="192"/>
      <c r="ILX291" s="192"/>
      <c r="ILY291" s="192"/>
      <c r="ILZ291" s="192"/>
      <c r="IMA291" s="192"/>
      <c r="IMB291" s="192"/>
      <c r="IMC291" s="192"/>
      <c r="IMD291" s="192"/>
      <c r="IME291" s="192"/>
      <c r="IMF291" s="192"/>
      <c r="IMG291" s="192"/>
      <c r="IMH291" s="192"/>
      <c r="IMI291" s="192"/>
      <c r="IMJ291" s="192"/>
      <c r="IMK291" s="192"/>
      <c r="IML291" s="192"/>
      <c r="IMM291" s="192"/>
      <c r="IMN291" s="192"/>
      <c r="IMO291" s="192"/>
      <c r="IMP291" s="192"/>
      <c r="IMQ291" s="192"/>
      <c r="IMR291" s="192"/>
      <c r="IMS291" s="192"/>
      <c r="IMT291" s="192"/>
      <c r="IMU291" s="192"/>
      <c r="IMV291" s="192"/>
      <c r="IMW291" s="192"/>
      <c r="IMX291" s="192"/>
      <c r="IMY291" s="192"/>
      <c r="IMZ291" s="192"/>
      <c r="INA291" s="192"/>
      <c r="INB291" s="192"/>
      <c r="INC291" s="192"/>
      <c r="IND291" s="192"/>
      <c r="INE291" s="192"/>
      <c r="INF291" s="192"/>
      <c r="ING291" s="192"/>
      <c r="INH291" s="192"/>
      <c r="INI291" s="192"/>
      <c r="INJ291" s="192"/>
      <c r="INK291" s="192"/>
      <c r="INL291" s="192"/>
      <c r="INM291" s="192"/>
      <c r="INN291" s="192"/>
      <c r="INO291" s="192"/>
      <c r="INP291" s="192"/>
      <c r="INQ291" s="192"/>
      <c r="INR291" s="192"/>
      <c r="INS291" s="192"/>
      <c r="INT291" s="192"/>
      <c r="INU291" s="192"/>
      <c r="INV291" s="192"/>
      <c r="INW291" s="192"/>
      <c r="INX291" s="192"/>
      <c r="INY291" s="192"/>
      <c r="INZ291" s="192"/>
      <c r="IOA291" s="192"/>
      <c r="IOB291" s="192"/>
      <c r="IOC291" s="192"/>
      <c r="IOD291" s="192"/>
      <c r="IOE291" s="192"/>
      <c r="IOF291" s="192"/>
      <c r="IOG291" s="192"/>
      <c r="IOH291" s="192"/>
      <c r="IOI291" s="192"/>
      <c r="IOJ291" s="192"/>
      <c r="IOK291" s="192"/>
      <c r="IOL291" s="192"/>
      <c r="IOM291" s="192"/>
      <c r="ION291" s="192"/>
      <c r="IOO291" s="192"/>
      <c r="IOP291" s="192"/>
      <c r="IOQ291" s="192"/>
      <c r="IOR291" s="192"/>
      <c r="IOS291" s="192"/>
      <c r="IOT291" s="192"/>
      <c r="IOU291" s="192"/>
      <c r="IOV291" s="192"/>
      <c r="IOW291" s="192"/>
      <c r="IOX291" s="192"/>
      <c r="IOY291" s="192"/>
      <c r="IOZ291" s="192"/>
      <c r="IPA291" s="192"/>
      <c r="IPB291" s="192"/>
      <c r="IPC291" s="192"/>
      <c r="IPD291" s="192"/>
      <c r="IPE291" s="192"/>
      <c r="IPF291" s="192"/>
      <c r="IPG291" s="192"/>
      <c r="IPH291" s="192"/>
      <c r="IPI291" s="192"/>
      <c r="IPJ291" s="192"/>
      <c r="IPK291" s="192"/>
      <c r="IPL291" s="192"/>
      <c r="IPM291" s="192"/>
      <c r="IPN291" s="192"/>
      <c r="IPO291" s="192"/>
      <c r="IPP291" s="192"/>
      <c r="IPQ291" s="192"/>
      <c r="IPR291" s="192"/>
      <c r="IPS291" s="192"/>
      <c r="IPT291" s="192"/>
      <c r="IPU291" s="192"/>
      <c r="IPV291" s="192"/>
      <c r="IPW291" s="192"/>
      <c r="IPX291" s="192"/>
      <c r="IPY291" s="192"/>
      <c r="IPZ291" s="192"/>
      <c r="IQA291" s="192"/>
      <c r="IQB291" s="192"/>
      <c r="IQC291" s="192"/>
      <c r="IQD291" s="192"/>
      <c r="IQE291" s="192"/>
      <c r="IQF291" s="192"/>
      <c r="IQG291" s="192"/>
      <c r="IQH291" s="192"/>
      <c r="IQI291" s="192"/>
      <c r="IQJ291" s="192"/>
      <c r="IQK291" s="192"/>
      <c r="IQL291" s="192"/>
      <c r="IQM291" s="192"/>
      <c r="IQN291" s="192"/>
      <c r="IQO291" s="192"/>
      <c r="IQP291" s="192"/>
      <c r="IQQ291" s="192"/>
      <c r="IQR291" s="192"/>
      <c r="IQS291" s="192"/>
      <c r="IQT291" s="192"/>
      <c r="IQU291" s="192"/>
      <c r="IQV291" s="192"/>
      <c r="IQW291" s="192"/>
      <c r="IQX291" s="192"/>
      <c r="IQY291" s="192"/>
      <c r="IQZ291" s="192"/>
      <c r="IRA291" s="192"/>
      <c r="IRB291" s="192"/>
      <c r="IRC291" s="192"/>
      <c r="IRD291" s="192"/>
      <c r="IRE291" s="192"/>
      <c r="IRF291" s="192"/>
      <c r="IRG291" s="192"/>
      <c r="IRH291" s="192"/>
      <c r="IRI291" s="192"/>
      <c r="IRJ291" s="192"/>
      <c r="IRK291" s="192"/>
      <c r="IRL291" s="192"/>
      <c r="IRM291" s="192"/>
      <c r="IRN291" s="192"/>
      <c r="IRO291" s="192"/>
      <c r="IRP291" s="192"/>
      <c r="IRQ291" s="192"/>
      <c r="IRR291" s="192"/>
      <c r="IRS291" s="192"/>
      <c r="IRT291" s="192"/>
      <c r="IRU291" s="192"/>
      <c r="IRV291" s="192"/>
      <c r="IRW291" s="192"/>
      <c r="IRX291" s="192"/>
      <c r="IRY291" s="192"/>
      <c r="IRZ291" s="192"/>
      <c r="ISA291" s="192"/>
      <c r="ISB291" s="192"/>
      <c r="ISC291" s="192"/>
      <c r="ISD291" s="192"/>
      <c r="ISE291" s="192"/>
      <c r="ISF291" s="192"/>
      <c r="ISG291" s="192"/>
      <c r="ISH291" s="192"/>
      <c r="ISI291" s="192"/>
      <c r="ISJ291" s="192"/>
      <c r="ISK291" s="192"/>
      <c r="ISL291" s="192"/>
      <c r="ISM291" s="192"/>
      <c r="ISN291" s="192"/>
      <c r="ISO291" s="192"/>
      <c r="ISP291" s="192"/>
      <c r="ISQ291" s="192"/>
      <c r="ISR291" s="192"/>
      <c r="ISS291" s="192"/>
      <c r="IST291" s="192"/>
      <c r="ISU291" s="192"/>
      <c r="ISV291" s="192"/>
      <c r="ISW291" s="192"/>
      <c r="ISX291" s="192"/>
      <c r="ISY291" s="192"/>
      <c r="ISZ291" s="192"/>
      <c r="ITA291" s="192"/>
      <c r="ITB291" s="192"/>
      <c r="ITC291" s="192"/>
      <c r="ITD291" s="192"/>
      <c r="ITE291" s="192"/>
      <c r="ITF291" s="192"/>
      <c r="ITG291" s="192"/>
      <c r="ITH291" s="192"/>
      <c r="ITI291" s="192"/>
      <c r="ITJ291" s="192"/>
      <c r="ITK291" s="192"/>
      <c r="ITL291" s="192"/>
      <c r="ITM291" s="192"/>
      <c r="ITN291" s="192"/>
      <c r="ITO291" s="192"/>
      <c r="ITP291" s="192"/>
      <c r="ITQ291" s="192"/>
      <c r="ITR291" s="192"/>
      <c r="ITS291" s="192"/>
      <c r="ITT291" s="192"/>
      <c r="ITU291" s="192"/>
      <c r="ITV291" s="192"/>
      <c r="ITW291" s="192"/>
      <c r="ITX291" s="192"/>
      <c r="ITY291" s="192"/>
      <c r="ITZ291" s="192"/>
      <c r="IUA291" s="192"/>
      <c r="IUB291" s="192"/>
      <c r="IUC291" s="192"/>
      <c r="IUD291" s="192"/>
      <c r="IUE291" s="192"/>
      <c r="IUF291" s="192"/>
      <c r="IUG291" s="192"/>
      <c r="IUH291" s="192"/>
      <c r="IUI291" s="192"/>
      <c r="IUJ291" s="192"/>
      <c r="IUK291" s="192"/>
      <c r="IUL291" s="192"/>
      <c r="IUM291" s="192"/>
      <c r="IUN291" s="192"/>
      <c r="IUO291" s="192"/>
      <c r="IUP291" s="192"/>
      <c r="IUQ291" s="192"/>
      <c r="IUR291" s="192"/>
      <c r="IUS291" s="192"/>
      <c r="IUT291" s="192"/>
      <c r="IUU291" s="192"/>
      <c r="IUV291" s="192"/>
      <c r="IUW291" s="192"/>
      <c r="IUX291" s="192"/>
      <c r="IUY291" s="192"/>
      <c r="IUZ291" s="192"/>
      <c r="IVA291" s="192"/>
      <c r="IVB291" s="192"/>
      <c r="IVC291" s="192"/>
      <c r="IVD291" s="192"/>
      <c r="IVE291" s="192"/>
      <c r="IVF291" s="192"/>
      <c r="IVG291" s="192"/>
      <c r="IVH291" s="192"/>
      <c r="IVI291" s="192"/>
      <c r="IVJ291" s="192"/>
      <c r="IVK291" s="192"/>
      <c r="IVL291" s="192"/>
      <c r="IVM291" s="192"/>
      <c r="IVN291" s="192"/>
      <c r="IVO291" s="192"/>
      <c r="IVP291" s="192"/>
      <c r="IVQ291" s="192"/>
      <c r="IVR291" s="192"/>
      <c r="IVS291" s="192"/>
      <c r="IVT291" s="192"/>
      <c r="IVU291" s="192"/>
      <c r="IVV291" s="192"/>
      <c r="IVW291" s="192"/>
      <c r="IVX291" s="192"/>
      <c r="IVY291" s="192"/>
      <c r="IVZ291" s="192"/>
      <c r="IWA291" s="192"/>
      <c r="IWB291" s="192"/>
      <c r="IWC291" s="192"/>
      <c r="IWD291" s="192"/>
      <c r="IWE291" s="192"/>
      <c r="IWF291" s="192"/>
      <c r="IWG291" s="192"/>
      <c r="IWH291" s="192"/>
      <c r="IWI291" s="192"/>
      <c r="IWJ291" s="192"/>
      <c r="IWK291" s="192"/>
      <c r="IWL291" s="192"/>
      <c r="IWM291" s="192"/>
      <c r="IWN291" s="192"/>
      <c r="IWO291" s="192"/>
      <c r="IWP291" s="192"/>
      <c r="IWQ291" s="192"/>
      <c r="IWR291" s="192"/>
      <c r="IWS291" s="192"/>
      <c r="IWT291" s="192"/>
      <c r="IWU291" s="192"/>
      <c r="IWV291" s="192"/>
      <c r="IWW291" s="192"/>
      <c r="IWX291" s="192"/>
      <c r="IWY291" s="192"/>
      <c r="IWZ291" s="192"/>
      <c r="IXA291" s="192"/>
      <c r="IXB291" s="192"/>
      <c r="IXC291" s="192"/>
      <c r="IXD291" s="192"/>
      <c r="IXE291" s="192"/>
      <c r="IXF291" s="192"/>
      <c r="IXG291" s="192"/>
      <c r="IXH291" s="192"/>
      <c r="IXI291" s="192"/>
      <c r="IXJ291" s="192"/>
      <c r="IXK291" s="192"/>
      <c r="IXL291" s="192"/>
      <c r="IXM291" s="192"/>
      <c r="IXN291" s="192"/>
      <c r="IXO291" s="192"/>
      <c r="IXP291" s="192"/>
      <c r="IXQ291" s="192"/>
      <c r="IXR291" s="192"/>
      <c r="IXS291" s="192"/>
      <c r="IXT291" s="192"/>
      <c r="IXU291" s="192"/>
      <c r="IXV291" s="192"/>
      <c r="IXW291" s="192"/>
      <c r="IXX291" s="192"/>
      <c r="IXY291" s="192"/>
      <c r="IXZ291" s="192"/>
      <c r="IYA291" s="192"/>
      <c r="IYB291" s="192"/>
      <c r="IYC291" s="192"/>
      <c r="IYD291" s="192"/>
      <c r="IYE291" s="192"/>
      <c r="IYF291" s="192"/>
      <c r="IYG291" s="192"/>
      <c r="IYH291" s="192"/>
      <c r="IYI291" s="192"/>
      <c r="IYJ291" s="192"/>
      <c r="IYK291" s="192"/>
      <c r="IYL291" s="192"/>
      <c r="IYM291" s="192"/>
      <c r="IYN291" s="192"/>
      <c r="IYO291" s="192"/>
      <c r="IYP291" s="192"/>
      <c r="IYQ291" s="192"/>
      <c r="IYR291" s="192"/>
      <c r="IYS291" s="192"/>
      <c r="IYT291" s="192"/>
      <c r="IYU291" s="192"/>
      <c r="IYV291" s="192"/>
      <c r="IYW291" s="192"/>
      <c r="IYX291" s="192"/>
      <c r="IYY291" s="192"/>
      <c r="IYZ291" s="192"/>
      <c r="IZA291" s="192"/>
      <c r="IZB291" s="192"/>
      <c r="IZC291" s="192"/>
      <c r="IZD291" s="192"/>
      <c r="IZE291" s="192"/>
      <c r="IZF291" s="192"/>
      <c r="IZG291" s="192"/>
      <c r="IZH291" s="192"/>
      <c r="IZI291" s="192"/>
      <c r="IZJ291" s="192"/>
      <c r="IZK291" s="192"/>
      <c r="IZL291" s="192"/>
      <c r="IZM291" s="192"/>
      <c r="IZN291" s="192"/>
      <c r="IZO291" s="192"/>
      <c r="IZP291" s="192"/>
      <c r="IZQ291" s="192"/>
      <c r="IZR291" s="192"/>
      <c r="IZS291" s="192"/>
      <c r="IZT291" s="192"/>
      <c r="IZU291" s="192"/>
      <c r="IZV291" s="192"/>
      <c r="IZW291" s="192"/>
      <c r="IZX291" s="192"/>
      <c r="IZY291" s="192"/>
      <c r="IZZ291" s="192"/>
      <c r="JAA291" s="192"/>
      <c r="JAB291" s="192"/>
      <c r="JAC291" s="192"/>
      <c r="JAD291" s="192"/>
      <c r="JAE291" s="192"/>
      <c r="JAF291" s="192"/>
      <c r="JAG291" s="192"/>
      <c r="JAH291" s="192"/>
      <c r="JAI291" s="192"/>
      <c r="JAJ291" s="192"/>
      <c r="JAK291" s="192"/>
      <c r="JAL291" s="192"/>
      <c r="JAM291" s="192"/>
      <c r="JAN291" s="192"/>
      <c r="JAO291" s="192"/>
      <c r="JAP291" s="192"/>
      <c r="JAQ291" s="192"/>
      <c r="JAR291" s="192"/>
      <c r="JAS291" s="192"/>
      <c r="JAT291" s="192"/>
      <c r="JAU291" s="192"/>
      <c r="JAV291" s="192"/>
      <c r="JAW291" s="192"/>
      <c r="JAX291" s="192"/>
      <c r="JAY291" s="192"/>
      <c r="JAZ291" s="192"/>
      <c r="JBA291" s="192"/>
      <c r="JBB291" s="192"/>
      <c r="JBC291" s="192"/>
      <c r="JBD291" s="192"/>
      <c r="JBE291" s="192"/>
      <c r="JBF291" s="192"/>
      <c r="JBG291" s="192"/>
      <c r="JBH291" s="192"/>
      <c r="JBI291" s="192"/>
      <c r="JBJ291" s="192"/>
      <c r="JBK291" s="192"/>
      <c r="JBL291" s="192"/>
      <c r="JBM291" s="192"/>
      <c r="JBN291" s="192"/>
      <c r="JBO291" s="192"/>
      <c r="JBP291" s="192"/>
      <c r="JBQ291" s="192"/>
      <c r="JBR291" s="192"/>
      <c r="JBS291" s="192"/>
      <c r="JBT291" s="192"/>
      <c r="JBU291" s="192"/>
      <c r="JBV291" s="192"/>
      <c r="JBW291" s="192"/>
      <c r="JBX291" s="192"/>
      <c r="JBY291" s="192"/>
      <c r="JBZ291" s="192"/>
      <c r="JCA291" s="192"/>
      <c r="JCB291" s="192"/>
      <c r="JCC291" s="192"/>
      <c r="JCD291" s="192"/>
      <c r="JCE291" s="192"/>
      <c r="JCF291" s="192"/>
      <c r="JCG291" s="192"/>
      <c r="JCH291" s="192"/>
      <c r="JCI291" s="192"/>
      <c r="JCJ291" s="192"/>
      <c r="JCK291" s="192"/>
      <c r="JCL291" s="192"/>
      <c r="JCM291" s="192"/>
      <c r="JCN291" s="192"/>
      <c r="JCO291" s="192"/>
      <c r="JCP291" s="192"/>
      <c r="JCQ291" s="192"/>
      <c r="JCR291" s="192"/>
      <c r="JCS291" s="192"/>
      <c r="JCT291" s="192"/>
      <c r="JCU291" s="192"/>
      <c r="JCV291" s="192"/>
      <c r="JCW291" s="192"/>
      <c r="JCX291" s="192"/>
      <c r="JCY291" s="192"/>
      <c r="JCZ291" s="192"/>
      <c r="JDA291" s="192"/>
      <c r="JDB291" s="192"/>
      <c r="JDC291" s="192"/>
      <c r="JDD291" s="192"/>
      <c r="JDE291" s="192"/>
      <c r="JDF291" s="192"/>
      <c r="JDG291" s="192"/>
      <c r="JDH291" s="192"/>
      <c r="JDI291" s="192"/>
      <c r="JDJ291" s="192"/>
      <c r="JDK291" s="192"/>
      <c r="JDL291" s="192"/>
      <c r="JDM291" s="192"/>
      <c r="JDN291" s="192"/>
      <c r="JDO291" s="192"/>
      <c r="JDP291" s="192"/>
      <c r="JDQ291" s="192"/>
      <c r="JDR291" s="192"/>
      <c r="JDS291" s="192"/>
      <c r="JDT291" s="192"/>
      <c r="JDU291" s="192"/>
      <c r="JDV291" s="192"/>
      <c r="JDW291" s="192"/>
      <c r="JDX291" s="192"/>
      <c r="JDY291" s="192"/>
      <c r="JDZ291" s="192"/>
      <c r="JEA291" s="192"/>
      <c r="JEB291" s="192"/>
      <c r="JEC291" s="192"/>
      <c r="JED291" s="192"/>
      <c r="JEE291" s="192"/>
      <c r="JEF291" s="192"/>
      <c r="JEG291" s="192"/>
      <c r="JEH291" s="192"/>
      <c r="JEI291" s="192"/>
      <c r="JEJ291" s="192"/>
      <c r="JEK291" s="192"/>
      <c r="JEL291" s="192"/>
      <c r="JEM291" s="192"/>
      <c r="JEN291" s="192"/>
      <c r="JEO291" s="192"/>
      <c r="JEP291" s="192"/>
      <c r="JEQ291" s="192"/>
      <c r="JER291" s="192"/>
      <c r="JES291" s="192"/>
      <c r="JET291" s="192"/>
      <c r="JEU291" s="192"/>
      <c r="JEV291" s="192"/>
      <c r="JEW291" s="192"/>
      <c r="JEX291" s="192"/>
      <c r="JEY291" s="192"/>
      <c r="JEZ291" s="192"/>
      <c r="JFA291" s="192"/>
      <c r="JFB291" s="192"/>
      <c r="JFC291" s="192"/>
      <c r="JFD291" s="192"/>
      <c r="JFE291" s="192"/>
      <c r="JFF291" s="192"/>
      <c r="JFG291" s="192"/>
      <c r="JFH291" s="192"/>
      <c r="JFI291" s="192"/>
      <c r="JFJ291" s="192"/>
      <c r="JFK291" s="192"/>
      <c r="JFL291" s="192"/>
      <c r="JFM291" s="192"/>
      <c r="JFN291" s="192"/>
      <c r="JFO291" s="192"/>
      <c r="JFP291" s="192"/>
      <c r="JFQ291" s="192"/>
      <c r="JFR291" s="192"/>
      <c r="JFS291" s="192"/>
      <c r="JFT291" s="192"/>
      <c r="JFU291" s="192"/>
      <c r="JFV291" s="192"/>
      <c r="JFW291" s="192"/>
      <c r="JFX291" s="192"/>
      <c r="JFY291" s="192"/>
      <c r="JFZ291" s="192"/>
      <c r="JGA291" s="192"/>
      <c r="JGB291" s="192"/>
      <c r="JGC291" s="192"/>
      <c r="JGD291" s="192"/>
      <c r="JGE291" s="192"/>
      <c r="JGF291" s="192"/>
      <c r="JGG291" s="192"/>
      <c r="JGH291" s="192"/>
      <c r="JGI291" s="192"/>
      <c r="JGJ291" s="192"/>
      <c r="JGK291" s="192"/>
      <c r="JGL291" s="192"/>
      <c r="JGM291" s="192"/>
      <c r="JGN291" s="192"/>
      <c r="JGO291" s="192"/>
      <c r="JGP291" s="192"/>
      <c r="JGQ291" s="192"/>
      <c r="JGR291" s="192"/>
      <c r="JGS291" s="192"/>
      <c r="JGT291" s="192"/>
      <c r="JGU291" s="192"/>
      <c r="JGV291" s="192"/>
      <c r="JGW291" s="192"/>
      <c r="JGX291" s="192"/>
      <c r="JGY291" s="192"/>
      <c r="JGZ291" s="192"/>
      <c r="JHA291" s="192"/>
      <c r="JHB291" s="192"/>
      <c r="JHC291" s="192"/>
      <c r="JHD291" s="192"/>
      <c r="JHE291" s="192"/>
      <c r="JHF291" s="192"/>
      <c r="JHG291" s="192"/>
      <c r="JHH291" s="192"/>
      <c r="JHI291" s="192"/>
      <c r="JHJ291" s="192"/>
      <c r="JHK291" s="192"/>
      <c r="JHL291" s="192"/>
      <c r="JHM291" s="192"/>
      <c r="JHN291" s="192"/>
      <c r="JHO291" s="192"/>
      <c r="JHP291" s="192"/>
      <c r="JHQ291" s="192"/>
      <c r="JHR291" s="192"/>
      <c r="JHS291" s="192"/>
      <c r="JHT291" s="192"/>
      <c r="JHU291" s="192"/>
      <c r="JHV291" s="192"/>
      <c r="JHW291" s="192"/>
      <c r="JHX291" s="192"/>
      <c r="JHY291" s="192"/>
      <c r="JHZ291" s="192"/>
      <c r="JIA291" s="192"/>
      <c r="JIB291" s="192"/>
      <c r="JIC291" s="192"/>
      <c r="JID291" s="192"/>
      <c r="JIE291" s="192"/>
      <c r="JIF291" s="192"/>
      <c r="JIG291" s="192"/>
      <c r="JIH291" s="192"/>
      <c r="JII291" s="192"/>
      <c r="JIJ291" s="192"/>
      <c r="JIK291" s="192"/>
      <c r="JIL291" s="192"/>
      <c r="JIM291" s="192"/>
      <c r="JIN291" s="192"/>
      <c r="JIO291" s="192"/>
      <c r="JIP291" s="192"/>
      <c r="JIQ291" s="192"/>
      <c r="JIR291" s="192"/>
      <c r="JIS291" s="192"/>
      <c r="JIT291" s="192"/>
      <c r="JIU291" s="192"/>
      <c r="JIV291" s="192"/>
      <c r="JIW291" s="192"/>
      <c r="JIX291" s="192"/>
      <c r="JIY291" s="192"/>
      <c r="JIZ291" s="192"/>
      <c r="JJA291" s="192"/>
      <c r="JJB291" s="192"/>
      <c r="JJC291" s="192"/>
      <c r="JJD291" s="192"/>
      <c r="JJE291" s="192"/>
      <c r="JJF291" s="192"/>
      <c r="JJG291" s="192"/>
      <c r="JJH291" s="192"/>
      <c r="JJI291" s="192"/>
      <c r="JJJ291" s="192"/>
      <c r="JJK291" s="192"/>
      <c r="JJL291" s="192"/>
      <c r="JJM291" s="192"/>
      <c r="JJN291" s="192"/>
      <c r="JJO291" s="192"/>
      <c r="JJP291" s="192"/>
      <c r="JJQ291" s="192"/>
      <c r="JJR291" s="192"/>
      <c r="JJS291" s="192"/>
      <c r="JJT291" s="192"/>
      <c r="JJU291" s="192"/>
      <c r="JJV291" s="192"/>
      <c r="JJW291" s="192"/>
      <c r="JJX291" s="192"/>
      <c r="JJY291" s="192"/>
      <c r="JJZ291" s="192"/>
      <c r="JKA291" s="192"/>
      <c r="JKB291" s="192"/>
      <c r="JKC291" s="192"/>
      <c r="JKD291" s="192"/>
      <c r="JKE291" s="192"/>
      <c r="JKF291" s="192"/>
      <c r="JKG291" s="192"/>
      <c r="JKH291" s="192"/>
      <c r="JKI291" s="192"/>
      <c r="JKJ291" s="192"/>
      <c r="JKK291" s="192"/>
      <c r="JKL291" s="192"/>
      <c r="JKM291" s="192"/>
      <c r="JKN291" s="192"/>
      <c r="JKO291" s="192"/>
      <c r="JKP291" s="192"/>
      <c r="JKQ291" s="192"/>
      <c r="JKR291" s="192"/>
      <c r="JKS291" s="192"/>
      <c r="JKT291" s="192"/>
      <c r="JKU291" s="192"/>
      <c r="JKV291" s="192"/>
      <c r="JKW291" s="192"/>
      <c r="JKX291" s="192"/>
      <c r="JKY291" s="192"/>
      <c r="JKZ291" s="192"/>
      <c r="JLA291" s="192"/>
      <c r="JLB291" s="192"/>
      <c r="JLC291" s="192"/>
      <c r="JLD291" s="192"/>
      <c r="JLE291" s="192"/>
      <c r="JLF291" s="192"/>
      <c r="JLG291" s="192"/>
      <c r="JLH291" s="192"/>
      <c r="JLI291" s="192"/>
      <c r="JLJ291" s="192"/>
      <c r="JLK291" s="192"/>
      <c r="JLL291" s="192"/>
      <c r="JLM291" s="192"/>
      <c r="JLN291" s="192"/>
      <c r="JLO291" s="192"/>
      <c r="JLP291" s="192"/>
      <c r="JLQ291" s="192"/>
      <c r="JLR291" s="192"/>
      <c r="JLS291" s="192"/>
      <c r="JLT291" s="192"/>
      <c r="JLU291" s="192"/>
      <c r="JLV291" s="192"/>
      <c r="JLW291" s="192"/>
      <c r="JLX291" s="192"/>
      <c r="JLY291" s="192"/>
      <c r="JLZ291" s="192"/>
      <c r="JMA291" s="192"/>
      <c r="JMB291" s="192"/>
      <c r="JMC291" s="192"/>
      <c r="JMD291" s="192"/>
      <c r="JME291" s="192"/>
      <c r="JMF291" s="192"/>
      <c r="JMG291" s="192"/>
      <c r="JMH291" s="192"/>
      <c r="JMI291" s="192"/>
      <c r="JMJ291" s="192"/>
      <c r="JMK291" s="192"/>
      <c r="JML291" s="192"/>
      <c r="JMM291" s="192"/>
      <c r="JMN291" s="192"/>
      <c r="JMO291" s="192"/>
      <c r="JMP291" s="192"/>
      <c r="JMQ291" s="192"/>
      <c r="JMR291" s="192"/>
      <c r="JMS291" s="192"/>
      <c r="JMT291" s="192"/>
      <c r="JMU291" s="192"/>
      <c r="JMV291" s="192"/>
      <c r="JMW291" s="192"/>
      <c r="JMX291" s="192"/>
      <c r="JMY291" s="192"/>
      <c r="JMZ291" s="192"/>
      <c r="JNA291" s="192"/>
      <c r="JNB291" s="192"/>
      <c r="JNC291" s="192"/>
      <c r="JND291" s="192"/>
      <c r="JNE291" s="192"/>
      <c r="JNF291" s="192"/>
      <c r="JNG291" s="192"/>
      <c r="JNH291" s="192"/>
      <c r="JNI291" s="192"/>
      <c r="JNJ291" s="192"/>
      <c r="JNK291" s="192"/>
      <c r="JNL291" s="192"/>
      <c r="JNM291" s="192"/>
      <c r="JNN291" s="192"/>
      <c r="JNO291" s="192"/>
      <c r="JNP291" s="192"/>
      <c r="JNQ291" s="192"/>
      <c r="JNR291" s="192"/>
      <c r="JNS291" s="192"/>
      <c r="JNT291" s="192"/>
      <c r="JNU291" s="192"/>
      <c r="JNV291" s="192"/>
      <c r="JNW291" s="192"/>
      <c r="JNX291" s="192"/>
      <c r="JNY291" s="192"/>
      <c r="JNZ291" s="192"/>
      <c r="JOA291" s="192"/>
      <c r="JOB291" s="192"/>
      <c r="JOC291" s="192"/>
      <c r="JOD291" s="192"/>
      <c r="JOE291" s="192"/>
      <c r="JOF291" s="192"/>
      <c r="JOG291" s="192"/>
      <c r="JOH291" s="192"/>
      <c r="JOI291" s="192"/>
      <c r="JOJ291" s="192"/>
      <c r="JOK291" s="192"/>
      <c r="JOL291" s="192"/>
      <c r="JOM291" s="192"/>
      <c r="JON291" s="192"/>
      <c r="JOO291" s="192"/>
      <c r="JOP291" s="192"/>
      <c r="JOQ291" s="192"/>
      <c r="JOR291" s="192"/>
      <c r="JOS291" s="192"/>
      <c r="JOT291" s="192"/>
      <c r="JOU291" s="192"/>
      <c r="JOV291" s="192"/>
      <c r="JOW291" s="192"/>
      <c r="JOX291" s="192"/>
      <c r="JOY291" s="192"/>
      <c r="JOZ291" s="192"/>
      <c r="JPA291" s="192"/>
      <c r="JPB291" s="192"/>
      <c r="JPC291" s="192"/>
      <c r="JPD291" s="192"/>
      <c r="JPE291" s="192"/>
      <c r="JPF291" s="192"/>
      <c r="JPG291" s="192"/>
      <c r="JPH291" s="192"/>
      <c r="JPI291" s="192"/>
      <c r="JPJ291" s="192"/>
      <c r="JPK291" s="192"/>
      <c r="JPL291" s="192"/>
      <c r="JPM291" s="192"/>
      <c r="JPN291" s="192"/>
      <c r="JPO291" s="192"/>
      <c r="JPP291" s="192"/>
      <c r="JPQ291" s="192"/>
      <c r="JPR291" s="192"/>
      <c r="JPS291" s="192"/>
      <c r="JPT291" s="192"/>
      <c r="JPU291" s="192"/>
      <c r="JPV291" s="192"/>
      <c r="JPW291" s="192"/>
      <c r="JPX291" s="192"/>
      <c r="JPY291" s="192"/>
      <c r="JPZ291" s="192"/>
      <c r="JQA291" s="192"/>
      <c r="JQB291" s="192"/>
      <c r="JQC291" s="192"/>
      <c r="JQD291" s="192"/>
      <c r="JQE291" s="192"/>
      <c r="JQF291" s="192"/>
      <c r="JQG291" s="192"/>
      <c r="JQH291" s="192"/>
      <c r="JQI291" s="192"/>
      <c r="JQJ291" s="192"/>
      <c r="JQK291" s="192"/>
      <c r="JQL291" s="192"/>
      <c r="JQM291" s="192"/>
      <c r="JQN291" s="192"/>
      <c r="JQO291" s="192"/>
      <c r="JQP291" s="192"/>
      <c r="JQQ291" s="192"/>
      <c r="JQR291" s="192"/>
      <c r="JQS291" s="192"/>
      <c r="JQT291" s="192"/>
      <c r="JQU291" s="192"/>
      <c r="JQV291" s="192"/>
      <c r="JQW291" s="192"/>
      <c r="JQX291" s="192"/>
      <c r="JQY291" s="192"/>
      <c r="JQZ291" s="192"/>
      <c r="JRA291" s="192"/>
      <c r="JRB291" s="192"/>
      <c r="JRC291" s="192"/>
      <c r="JRD291" s="192"/>
      <c r="JRE291" s="192"/>
      <c r="JRF291" s="192"/>
      <c r="JRG291" s="192"/>
      <c r="JRH291" s="192"/>
      <c r="JRI291" s="192"/>
      <c r="JRJ291" s="192"/>
      <c r="JRK291" s="192"/>
      <c r="JRL291" s="192"/>
      <c r="JRM291" s="192"/>
      <c r="JRN291" s="192"/>
      <c r="JRO291" s="192"/>
      <c r="JRP291" s="192"/>
      <c r="JRQ291" s="192"/>
      <c r="JRR291" s="192"/>
      <c r="JRS291" s="192"/>
      <c r="JRT291" s="192"/>
      <c r="JRU291" s="192"/>
      <c r="JRV291" s="192"/>
      <c r="JRW291" s="192"/>
      <c r="JRX291" s="192"/>
      <c r="JRY291" s="192"/>
      <c r="JRZ291" s="192"/>
      <c r="JSA291" s="192"/>
      <c r="JSB291" s="192"/>
      <c r="JSC291" s="192"/>
      <c r="JSD291" s="192"/>
      <c r="JSE291" s="192"/>
      <c r="JSF291" s="192"/>
      <c r="JSG291" s="192"/>
      <c r="JSH291" s="192"/>
      <c r="JSI291" s="192"/>
      <c r="JSJ291" s="192"/>
      <c r="JSK291" s="192"/>
      <c r="JSL291" s="192"/>
      <c r="JSM291" s="192"/>
      <c r="JSN291" s="192"/>
      <c r="JSO291" s="192"/>
      <c r="JSP291" s="192"/>
      <c r="JSQ291" s="192"/>
      <c r="JSR291" s="192"/>
      <c r="JSS291" s="192"/>
      <c r="JST291" s="192"/>
      <c r="JSU291" s="192"/>
      <c r="JSV291" s="192"/>
      <c r="JSW291" s="192"/>
      <c r="JSX291" s="192"/>
      <c r="JSY291" s="192"/>
      <c r="JSZ291" s="192"/>
      <c r="JTA291" s="192"/>
      <c r="JTB291" s="192"/>
      <c r="JTC291" s="192"/>
      <c r="JTD291" s="192"/>
      <c r="JTE291" s="192"/>
      <c r="JTF291" s="192"/>
      <c r="JTG291" s="192"/>
      <c r="JTH291" s="192"/>
      <c r="JTI291" s="192"/>
      <c r="JTJ291" s="192"/>
      <c r="JTK291" s="192"/>
      <c r="JTL291" s="192"/>
      <c r="JTM291" s="192"/>
      <c r="JTN291" s="192"/>
      <c r="JTO291" s="192"/>
      <c r="JTP291" s="192"/>
      <c r="JTQ291" s="192"/>
      <c r="JTR291" s="192"/>
      <c r="JTS291" s="192"/>
      <c r="JTT291" s="192"/>
      <c r="JTU291" s="192"/>
      <c r="JTV291" s="192"/>
      <c r="JTW291" s="192"/>
      <c r="JTX291" s="192"/>
      <c r="JTY291" s="192"/>
      <c r="JTZ291" s="192"/>
      <c r="JUA291" s="192"/>
      <c r="JUB291" s="192"/>
      <c r="JUC291" s="192"/>
      <c r="JUD291" s="192"/>
      <c r="JUE291" s="192"/>
      <c r="JUF291" s="192"/>
      <c r="JUG291" s="192"/>
      <c r="JUH291" s="192"/>
      <c r="JUI291" s="192"/>
      <c r="JUJ291" s="192"/>
      <c r="JUK291" s="192"/>
      <c r="JUL291" s="192"/>
      <c r="JUM291" s="192"/>
      <c r="JUN291" s="192"/>
      <c r="JUO291" s="192"/>
      <c r="JUP291" s="192"/>
      <c r="JUQ291" s="192"/>
      <c r="JUR291" s="192"/>
      <c r="JUS291" s="192"/>
      <c r="JUT291" s="192"/>
      <c r="JUU291" s="192"/>
      <c r="JUV291" s="192"/>
      <c r="JUW291" s="192"/>
      <c r="JUX291" s="192"/>
      <c r="JUY291" s="192"/>
      <c r="JUZ291" s="192"/>
      <c r="JVA291" s="192"/>
      <c r="JVB291" s="192"/>
      <c r="JVC291" s="192"/>
      <c r="JVD291" s="192"/>
      <c r="JVE291" s="192"/>
      <c r="JVF291" s="192"/>
      <c r="JVG291" s="192"/>
      <c r="JVH291" s="192"/>
      <c r="JVI291" s="192"/>
      <c r="JVJ291" s="192"/>
      <c r="JVK291" s="192"/>
      <c r="JVL291" s="192"/>
      <c r="JVM291" s="192"/>
      <c r="JVN291" s="192"/>
      <c r="JVO291" s="192"/>
      <c r="JVP291" s="192"/>
      <c r="JVQ291" s="192"/>
      <c r="JVR291" s="192"/>
      <c r="JVS291" s="192"/>
      <c r="JVT291" s="192"/>
      <c r="JVU291" s="192"/>
      <c r="JVV291" s="192"/>
      <c r="JVW291" s="192"/>
      <c r="JVX291" s="192"/>
      <c r="JVY291" s="192"/>
      <c r="JVZ291" s="192"/>
      <c r="JWA291" s="192"/>
      <c r="JWB291" s="192"/>
      <c r="JWC291" s="192"/>
      <c r="JWD291" s="192"/>
      <c r="JWE291" s="192"/>
      <c r="JWF291" s="192"/>
      <c r="JWG291" s="192"/>
      <c r="JWH291" s="192"/>
      <c r="JWI291" s="192"/>
      <c r="JWJ291" s="192"/>
      <c r="JWK291" s="192"/>
      <c r="JWL291" s="192"/>
      <c r="JWM291" s="192"/>
      <c r="JWN291" s="192"/>
      <c r="JWO291" s="192"/>
      <c r="JWP291" s="192"/>
      <c r="JWQ291" s="192"/>
      <c r="JWR291" s="192"/>
      <c r="JWS291" s="192"/>
      <c r="JWT291" s="192"/>
      <c r="JWU291" s="192"/>
      <c r="JWV291" s="192"/>
      <c r="JWW291" s="192"/>
      <c r="JWX291" s="192"/>
      <c r="JWY291" s="192"/>
      <c r="JWZ291" s="192"/>
      <c r="JXA291" s="192"/>
      <c r="JXB291" s="192"/>
      <c r="JXC291" s="192"/>
      <c r="JXD291" s="192"/>
      <c r="JXE291" s="192"/>
      <c r="JXF291" s="192"/>
      <c r="JXG291" s="192"/>
      <c r="JXH291" s="192"/>
      <c r="JXI291" s="192"/>
      <c r="JXJ291" s="192"/>
      <c r="JXK291" s="192"/>
      <c r="JXL291" s="192"/>
      <c r="JXM291" s="192"/>
      <c r="JXN291" s="192"/>
      <c r="JXO291" s="192"/>
      <c r="JXP291" s="192"/>
      <c r="JXQ291" s="192"/>
      <c r="JXR291" s="192"/>
      <c r="JXS291" s="192"/>
      <c r="JXT291" s="192"/>
      <c r="JXU291" s="192"/>
      <c r="JXV291" s="192"/>
      <c r="JXW291" s="192"/>
      <c r="JXX291" s="192"/>
      <c r="JXY291" s="192"/>
      <c r="JXZ291" s="192"/>
      <c r="JYA291" s="192"/>
      <c r="JYB291" s="192"/>
      <c r="JYC291" s="192"/>
      <c r="JYD291" s="192"/>
      <c r="JYE291" s="192"/>
      <c r="JYF291" s="192"/>
      <c r="JYG291" s="192"/>
      <c r="JYH291" s="192"/>
      <c r="JYI291" s="192"/>
      <c r="JYJ291" s="192"/>
      <c r="JYK291" s="192"/>
      <c r="JYL291" s="192"/>
      <c r="JYM291" s="192"/>
      <c r="JYN291" s="192"/>
      <c r="JYO291" s="192"/>
      <c r="JYP291" s="192"/>
      <c r="JYQ291" s="192"/>
      <c r="JYR291" s="192"/>
      <c r="JYS291" s="192"/>
      <c r="JYT291" s="192"/>
      <c r="JYU291" s="192"/>
      <c r="JYV291" s="192"/>
      <c r="JYW291" s="192"/>
      <c r="JYX291" s="192"/>
      <c r="JYY291" s="192"/>
      <c r="JYZ291" s="192"/>
      <c r="JZA291" s="192"/>
      <c r="JZB291" s="192"/>
      <c r="JZC291" s="192"/>
      <c r="JZD291" s="192"/>
      <c r="JZE291" s="192"/>
      <c r="JZF291" s="192"/>
      <c r="JZG291" s="192"/>
      <c r="JZH291" s="192"/>
      <c r="JZI291" s="192"/>
      <c r="JZJ291" s="192"/>
      <c r="JZK291" s="192"/>
      <c r="JZL291" s="192"/>
      <c r="JZM291" s="192"/>
      <c r="JZN291" s="192"/>
      <c r="JZO291" s="192"/>
      <c r="JZP291" s="192"/>
      <c r="JZQ291" s="192"/>
      <c r="JZR291" s="192"/>
      <c r="JZS291" s="192"/>
      <c r="JZT291" s="192"/>
      <c r="JZU291" s="192"/>
      <c r="JZV291" s="192"/>
      <c r="JZW291" s="192"/>
      <c r="JZX291" s="192"/>
      <c r="JZY291" s="192"/>
      <c r="JZZ291" s="192"/>
      <c r="KAA291" s="192"/>
      <c r="KAB291" s="192"/>
      <c r="KAC291" s="192"/>
      <c r="KAD291" s="192"/>
      <c r="KAE291" s="192"/>
      <c r="KAF291" s="192"/>
      <c r="KAG291" s="192"/>
      <c r="KAH291" s="192"/>
      <c r="KAI291" s="192"/>
      <c r="KAJ291" s="192"/>
      <c r="KAK291" s="192"/>
      <c r="KAL291" s="192"/>
      <c r="KAM291" s="192"/>
      <c r="KAN291" s="192"/>
      <c r="KAO291" s="192"/>
      <c r="KAP291" s="192"/>
      <c r="KAQ291" s="192"/>
      <c r="KAR291" s="192"/>
      <c r="KAS291" s="192"/>
      <c r="KAT291" s="192"/>
      <c r="KAU291" s="192"/>
      <c r="KAV291" s="192"/>
      <c r="KAW291" s="192"/>
      <c r="KAX291" s="192"/>
      <c r="KAY291" s="192"/>
      <c r="KAZ291" s="192"/>
      <c r="KBA291" s="192"/>
      <c r="KBB291" s="192"/>
      <c r="KBC291" s="192"/>
      <c r="KBD291" s="192"/>
      <c r="KBE291" s="192"/>
      <c r="KBF291" s="192"/>
      <c r="KBG291" s="192"/>
      <c r="KBH291" s="192"/>
      <c r="KBI291" s="192"/>
      <c r="KBJ291" s="192"/>
      <c r="KBK291" s="192"/>
      <c r="KBL291" s="192"/>
      <c r="KBM291" s="192"/>
      <c r="KBN291" s="192"/>
      <c r="KBO291" s="192"/>
      <c r="KBP291" s="192"/>
      <c r="KBQ291" s="192"/>
      <c r="KBR291" s="192"/>
      <c r="KBS291" s="192"/>
      <c r="KBT291" s="192"/>
      <c r="KBU291" s="192"/>
      <c r="KBV291" s="192"/>
      <c r="KBW291" s="192"/>
      <c r="KBX291" s="192"/>
      <c r="KBY291" s="192"/>
      <c r="KBZ291" s="192"/>
      <c r="KCA291" s="192"/>
      <c r="KCB291" s="192"/>
      <c r="KCC291" s="192"/>
      <c r="KCD291" s="192"/>
      <c r="KCE291" s="192"/>
      <c r="KCF291" s="192"/>
      <c r="KCG291" s="192"/>
      <c r="KCH291" s="192"/>
      <c r="KCI291" s="192"/>
      <c r="KCJ291" s="192"/>
      <c r="KCK291" s="192"/>
      <c r="KCL291" s="192"/>
      <c r="KCM291" s="192"/>
      <c r="KCN291" s="192"/>
      <c r="KCO291" s="192"/>
      <c r="KCP291" s="192"/>
      <c r="KCQ291" s="192"/>
      <c r="KCR291" s="192"/>
      <c r="KCS291" s="192"/>
      <c r="KCT291" s="192"/>
      <c r="KCU291" s="192"/>
      <c r="KCV291" s="192"/>
      <c r="KCW291" s="192"/>
      <c r="KCX291" s="192"/>
      <c r="KCY291" s="192"/>
      <c r="KCZ291" s="192"/>
      <c r="KDA291" s="192"/>
      <c r="KDB291" s="192"/>
      <c r="KDC291" s="192"/>
      <c r="KDD291" s="192"/>
      <c r="KDE291" s="192"/>
      <c r="KDF291" s="192"/>
      <c r="KDG291" s="192"/>
      <c r="KDH291" s="192"/>
      <c r="KDI291" s="192"/>
      <c r="KDJ291" s="192"/>
      <c r="KDK291" s="192"/>
      <c r="KDL291" s="192"/>
      <c r="KDM291" s="192"/>
      <c r="KDN291" s="192"/>
      <c r="KDO291" s="192"/>
      <c r="KDP291" s="192"/>
      <c r="KDQ291" s="192"/>
      <c r="KDR291" s="192"/>
      <c r="KDS291" s="192"/>
      <c r="KDT291" s="192"/>
      <c r="KDU291" s="192"/>
      <c r="KDV291" s="192"/>
      <c r="KDW291" s="192"/>
      <c r="KDX291" s="192"/>
      <c r="KDY291" s="192"/>
      <c r="KDZ291" s="192"/>
      <c r="KEA291" s="192"/>
      <c r="KEB291" s="192"/>
      <c r="KEC291" s="192"/>
      <c r="KED291" s="192"/>
      <c r="KEE291" s="192"/>
      <c r="KEF291" s="192"/>
      <c r="KEG291" s="192"/>
      <c r="KEH291" s="192"/>
      <c r="KEI291" s="192"/>
      <c r="KEJ291" s="192"/>
      <c r="KEK291" s="192"/>
      <c r="KEL291" s="192"/>
      <c r="KEM291" s="192"/>
      <c r="KEN291" s="192"/>
      <c r="KEO291" s="192"/>
      <c r="KEP291" s="192"/>
      <c r="KEQ291" s="192"/>
      <c r="KER291" s="192"/>
      <c r="KES291" s="192"/>
      <c r="KET291" s="192"/>
      <c r="KEU291" s="192"/>
      <c r="KEV291" s="192"/>
      <c r="KEW291" s="192"/>
      <c r="KEX291" s="192"/>
      <c r="KEY291" s="192"/>
      <c r="KEZ291" s="192"/>
      <c r="KFA291" s="192"/>
      <c r="KFB291" s="192"/>
      <c r="KFC291" s="192"/>
      <c r="KFD291" s="192"/>
      <c r="KFE291" s="192"/>
      <c r="KFF291" s="192"/>
      <c r="KFG291" s="192"/>
      <c r="KFH291" s="192"/>
      <c r="KFI291" s="192"/>
      <c r="KFJ291" s="192"/>
      <c r="KFK291" s="192"/>
      <c r="KFL291" s="192"/>
      <c r="KFM291" s="192"/>
      <c r="KFN291" s="192"/>
      <c r="KFO291" s="192"/>
      <c r="KFP291" s="192"/>
      <c r="KFQ291" s="192"/>
      <c r="KFR291" s="192"/>
      <c r="KFS291" s="192"/>
      <c r="KFT291" s="192"/>
      <c r="KFU291" s="192"/>
      <c r="KFV291" s="192"/>
      <c r="KFW291" s="192"/>
      <c r="KFX291" s="192"/>
      <c r="KFY291" s="192"/>
      <c r="KFZ291" s="192"/>
      <c r="KGA291" s="192"/>
      <c r="KGB291" s="192"/>
      <c r="KGC291" s="192"/>
      <c r="KGD291" s="192"/>
      <c r="KGE291" s="192"/>
      <c r="KGF291" s="192"/>
      <c r="KGG291" s="192"/>
      <c r="KGH291" s="192"/>
      <c r="KGI291" s="192"/>
      <c r="KGJ291" s="192"/>
      <c r="KGK291" s="192"/>
      <c r="KGL291" s="192"/>
      <c r="KGM291" s="192"/>
      <c r="KGN291" s="192"/>
      <c r="KGO291" s="192"/>
      <c r="KGP291" s="192"/>
      <c r="KGQ291" s="192"/>
      <c r="KGR291" s="192"/>
      <c r="KGS291" s="192"/>
      <c r="KGT291" s="192"/>
      <c r="KGU291" s="192"/>
      <c r="KGV291" s="192"/>
      <c r="KGW291" s="192"/>
      <c r="KGX291" s="192"/>
      <c r="KGY291" s="192"/>
      <c r="KGZ291" s="192"/>
      <c r="KHA291" s="192"/>
      <c r="KHB291" s="192"/>
      <c r="KHC291" s="192"/>
      <c r="KHD291" s="192"/>
      <c r="KHE291" s="192"/>
      <c r="KHF291" s="192"/>
      <c r="KHG291" s="192"/>
      <c r="KHH291" s="192"/>
      <c r="KHI291" s="192"/>
      <c r="KHJ291" s="192"/>
      <c r="KHK291" s="192"/>
      <c r="KHL291" s="192"/>
      <c r="KHM291" s="192"/>
      <c r="KHN291" s="192"/>
      <c r="KHO291" s="192"/>
      <c r="KHP291" s="192"/>
      <c r="KHQ291" s="192"/>
      <c r="KHR291" s="192"/>
      <c r="KHS291" s="192"/>
      <c r="KHT291" s="192"/>
      <c r="KHU291" s="192"/>
      <c r="KHV291" s="192"/>
      <c r="KHW291" s="192"/>
      <c r="KHX291" s="192"/>
      <c r="KHY291" s="192"/>
      <c r="KHZ291" s="192"/>
      <c r="KIA291" s="192"/>
      <c r="KIB291" s="192"/>
      <c r="KIC291" s="192"/>
      <c r="KID291" s="192"/>
      <c r="KIE291" s="192"/>
      <c r="KIF291" s="192"/>
      <c r="KIG291" s="192"/>
      <c r="KIH291" s="192"/>
      <c r="KII291" s="192"/>
      <c r="KIJ291" s="192"/>
      <c r="KIK291" s="192"/>
      <c r="KIL291" s="192"/>
      <c r="KIM291" s="192"/>
      <c r="KIN291" s="192"/>
      <c r="KIO291" s="192"/>
      <c r="KIP291" s="192"/>
      <c r="KIQ291" s="192"/>
      <c r="KIR291" s="192"/>
      <c r="KIS291" s="192"/>
      <c r="KIT291" s="192"/>
      <c r="KIU291" s="192"/>
      <c r="KIV291" s="192"/>
      <c r="KIW291" s="192"/>
      <c r="KIX291" s="192"/>
      <c r="KIY291" s="192"/>
      <c r="KIZ291" s="192"/>
      <c r="KJA291" s="192"/>
      <c r="KJB291" s="192"/>
      <c r="KJC291" s="192"/>
      <c r="KJD291" s="192"/>
      <c r="KJE291" s="192"/>
      <c r="KJF291" s="192"/>
      <c r="KJG291" s="192"/>
      <c r="KJH291" s="192"/>
      <c r="KJI291" s="192"/>
      <c r="KJJ291" s="192"/>
      <c r="KJK291" s="192"/>
      <c r="KJL291" s="192"/>
      <c r="KJM291" s="192"/>
      <c r="KJN291" s="192"/>
      <c r="KJO291" s="192"/>
      <c r="KJP291" s="192"/>
      <c r="KJQ291" s="192"/>
      <c r="KJR291" s="192"/>
      <c r="KJS291" s="192"/>
      <c r="KJT291" s="192"/>
      <c r="KJU291" s="192"/>
      <c r="KJV291" s="192"/>
      <c r="KJW291" s="192"/>
      <c r="KJX291" s="192"/>
      <c r="KJY291" s="192"/>
      <c r="KJZ291" s="192"/>
      <c r="KKA291" s="192"/>
      <c r="KKB291" s="192"/>
      <c r="KKC291" s="192"/>
      <c r="KKD291" s="192"/>
      <c r="KKE291" s="192"/>
      <c r="KKF291" s="192"/>
      <c r="KKG291" s="192"/>
      <c r="KKH291" s="192"/>
      <c r="KKI291" s="192"/>
      <c r="KKJ291" s="192"/>
      <c r="KKK291" s="192"/>
      <c r="KKL291" s="192"/>
      <c r="KKM291" s="192"/>
      <c r="KKN291" s="192"/>
      <c r="KKO291" s="192"/>
      <c r="KKP291" s="192"/>
      <c r="KKQ291" s="192"/>
      <c r="KKR291" s="192"/>
      <c r="KKS291" s="192"/>
      <c r="KKT291" s="192"/>
      <c r="KKU291" s="192"/>
      <c r="KKV291" s="192"/>
      <c r="KKW291" s="192"/>
      <c r="KKX291" s="192"/>
      <c r="KKY291" s="192"/>
      <c r="KKZ291" s="192"/>
      <c r="KLA291" s="192"/>
      <c r="KLB291" s="192"/>
      <c r="KLC291" s="192"/>
      <c r="KLD291" s="192"/>
      <c r="KLE291" s="192"/>
      <c r="KLF291" s="192"/>
      <c r="KLG291" s="192"/>
      <c r="KLH291" s="192"/>
      <c r="KLI291" s="192"/>
      <c r="KLJ291" s="192"/>
      <c r="KLK291" s="192"/>
      <c r="KLL291" s="192"/>
      <c r="KLM291" s="192"/>
      <c r="KLN291" s="192"/>
      <c r="KLO291" s="192"/>
      <c r="KLP291" s="192"/>
      <c r="KLQ291" s="192"/>
      <c r="KLR291" s="192"/>
      <c r="KLS291" s="192"/>
      <c r="KLT291" s="192"/>
      <c r="KLU291" s="192"/>
      <c r="KLV291" s="192"/>
      <c r="KLW291" s="192"/>
      <c r="KLX291" s="192"/>
      <c r="KLY291" s="192"/>
      <c r="KLZ291" s="192"/>
      <c r="KMA291" s="192"/>
      <c r="KMB291" s="192"/>
      <c r="KMC291" s="192"/>
      <c r="KMD291" s="192"/>
      <c r="KME291" s="192"/>
      <c r="KMF291" s="192"/>
      <c r="KMG291" s="192"/>
      <c r="KMH291" s="192"/>
      <c r="KMI291" s="192"/>
      <c r="KMJ291" s="192"/>
      <c r="KMK291" s="192"/>
      <c r="KML291" s="192"/>
      <c r="KMM291" s="192"/>
      <c r="KMN291" s="192"/>
      <c r="KMO291" s="192"/>
      <c r="KMP291" s="192"/>
      <c r="KMQ291" s="192"/>
      <c r="KMR291" s="192"/>
      <c r="KMS291" s="192"/>
      <c r="KMT291" s="192"/>
      <c r="KMU291" s="192"/>
      <c r="KMV291" s="192"/>
      <c r="KMW291" s="192"/>
      <c r="KMX291" s="192"/>
      <c r="KMY291" s="192"/>
      <c r="KMZ291" s="192"/>
      <c r="KNA291" s="192"/>
      <c r="KNB291" s="192"/>
      <c r="KNC291" s="192"/>
      <c r="KND291" s="192"/>
      <c r="KNE291" s="192"/>
      <c r="KNF291" s="192"/>
      <c r="KNG291" s="192"/>
      <c r="KNH291" s="192"/>
      <c r="KNI291" s="192"/>
      <c r="KNJ291" s="192"/>
      <c r="KNK291" s="192"/>
      <c r="KNL291" s="192"/>
      <c r="KNM291" s="192"/>
      <c r="KNN291" s="192"/>
      <c r="KNO291" s="192"/>
      <c r="KNP291" s="192"/>
      <c r="KNQ291" s="192"/>
      <c r="KNR291" s="192"/>
      <c r="KNS291" s="192"/>
      <c r="KNT291" s="192"/>
      <c r="KNU291" s="192"/>
      <c r="KNV291" s="192"/>
      <c r="KNW291" s="192"/>
      <c r="KNX291" s="192"/>
      <c r="KNY291" s="192"/>
      <c r="KNZ291" s="192"/>
      <c r="KOA291" s="192"/>
      <c r="KOB291" s="192"/>
      <c r="KOC291" s="192"/>
      <c r="KOD291" s="192"/>
      <c r="KOE291" s="192"/>
      <c r="KOF291" s="192"/>
      <c r="KOG291" s="192"/>
      <c r="KOH291" s="192"/>
      <c r="KOI291" s="192"/>
      <c r="KOJ291" s="192"/>
      <c r="KOK291" s="192"/>
      <c r="KOL291" s="192"/>
      <c r="KOM291" s="192"/>
      <c r="KON291" s="192"/>
      <c r="KOO291" s="192"/>
      <c r="KOP291" s="192"/>
      <c r="KOQ291" s="192"/>
      <c r="KOR291" s="192"/>
      <c r="KOS291" s="192"/>
      <c r="KOT291" s="192"/>
      <c r="KOU291" s="192"/>
      <c r="KOV291" s="192"/>
      <c r="KOW291" s="192"/>
      <c r="KOX291" s="192"/>
      <c r="KOY291" s="192"/>
      <c r="KOZ291" s="192"/>
      <c r="KPA291" s="192"/>
      <c r="KPB291" s="192"/>
      <c r="KPC291" s="192"/>
      <c r="KPD291" s="192"/>
      <c r="KPE291" s="192"/>
      <c r="KPF291" s="192"/>
      <c r="KPG291" s="192"/>
      <c r="KPH291" s="192"/>
      <c r="KPI291" s="192"/>
      <c r="KPJ291" s="192"/>
      <c r="KPK291" s="192"/>
      <c r="KPL291" s="192"/>
      <c r="KPM291" s="192"/>
      <c r="KPN291" s="192"/>
      <c r="KPO291" s="192"/>
      <c r="KPP291" s="192"/>
      <c r="KPQ291" s="192"/>
      <c r="KPR291" s="192"/>
      <c r="KPS291" s="192"/>
      <c r="KPT291" s="192"/>
      <c r="KPU291" s="192"/>
      <c r="KPV291" s="192"/>
      <c r="KPW291" s="192"/>
      <c r="KPX291" s="192"/>
      <c r="KPY291" s="192"/>
      <c r="KPZ291" s="192"/>
      <c r="KQA291" s="192"/>
      <c r="KQB291" s="192"/>
      <c r="KQC291" s="192"/>
      <c r="KQD291" s="192"/>
      <c r="KQE291" s="192"/>
      <c r="KQF291" s="192"/>
      <c r="KQG291" s="192"/>
      <c r="KQH291" s="192"/>
      <c r="KQI291" s="192"/>
      <c r="KQJ291" s="192"/>
      <c r="KQK291" s="192"/>
      <c r="KQL291" s="192"/>
      <c r="KQM291" s="192"/>
      <c r="KQN291" s="192"/>
      <c r="KQO291" s="192"/>
      <c r="KQP291" s="192"/>
      <c r="KQQ291" s="192"/>
      <c r="KQR291" s="192"/>
      <c r="KQS291" s="192"/>
      <c r="KQT291" s="192"/>
      <c r="KQU291" s="192"/>
      <c r="KQV291" s="192"/>
      <c r="KQW291" s="192"/>
      <c r="KQX291" s="192"/>
      <c r="KQY291" s="192"/>
      <c r="KQZ291" s="192"/>
      <c r="KRA291" s="192"/>
      <c r="KRB291" s="192"/>
      <c r="KRC291" s="192"/>
      <c r="KRD291" s="192"/>
      <c r="KRE291" s="192"/>
      <c r="KRF291" s="192"/>
      <c r="KRG291" s="192"/>
      <c r="KRH291" s="192"/>
      <c r="KRI291" s="192"/>
      <c r="KRJ291" s="192"/>
      <c r="KRK291" s="192"/>
      <c r="KRL291" s="192"/>
      <c r="KRM291" s="192"/>
      <c r="KRN291" s="192"/>
      <c r="KRO291" s="192"/>
      <c r="KRP291" s="192"/>
      <c r="KRQ291" s="192"/>
      <c r="KRR291" s="192"/>
      <c r="KRS291" s="192"/>
      <c r="KRT291" s="192"/>
      <c r="KRU291" s="192"/>
      <c r="KRV291" s="192"/>
      <c r="KRW291" s="192"/>
      <c r="KRX291" s="192"/>
      <c r="KRY291" s="192"/>
      <c r="KRZ291" s="192"/>
      <c r="KSA291" s="192"/>
      <c r="KSB291" s="192"/>
      <c r="KSC291" s="192"/>
      <c r="KSD291" s="192"/>
      <c r="KSE291" s="192"/>
      <c r="KSF291" s="192"/>
      <c r="KSG291" s="192"/>
      <c r="KSH291" s="192"/>
      <c r="KSI291" s="192"/>
      <c r="KSJ291" s="192"/>
      <c r="KSK291" s="192"/>
      <c r="KSL291" s="192"/>
      <c r="KSM291" s="192"/>
      <c r="KSN291" s="192"/>
      <c r="KSO291" s="192"/>
      <c r="KSP291" s="192"/>
      <c r="KSQ291" s="192"/>
      <c r="KSR291" s="192"/>
      <c r="KSS291" s="192"/>
      <c r="KST291" s="192"/>
      <c r="KSU291" s="192"/>
      <c r="KSV291" s="192"/>
      <c r="KSW291" s="192"/>
      <c r="KSX291" s="192"/>
      <c r="KSY291" s="192"/>
      <c r="KSZ291" s="192"/>
      <c r="KTA291" s="192"/>
      <c r="KTB291" s="192"/>
      <c r="KTC291" s="192"/>
      <c r="KTD291" s="192"/>
      <c r="KTE291" s="192"/>
      <c r="KTF291" s="192"/>
      <c r="KTG291" s="192"/>
      <c r="KTH291" s="192"/>
      <c r="KTI291" s="192"/>
      <c r="KTJ291" s="192"/>
      <c r="KTK291" s="192"/>
      <c r="KTL291" s="192"/>
      <c r="KTM291" s="192"/>
      <c r="KTN291" s="192"/>
      <c r="KTO291" s="192"/>
      <c r="KTP291" s="192"/>
      <c r="KTQ291" s="192"/>
      <c r="KTR291" s="192"/>
      <c r="KTS291" s="192"/>
      <c r="KTT291" s="192"/>
      <c r="KTU291" s="192"/>
      <c r="KTV291" s="192"/>
      <c r="KTW291" s="192"/>
      <c r="KTX291" s="192"/>
      <c r="KTY291" s="192"/>
      <c r="KTZ291" s="192"/>
      <c r="KUA291" s="192"/>
      <c r="KUB291" s="192"/>
      <c r="KUC291" s="192"/>
      <c r="KUD291" s="192"/>
      <c r="KUE291" s="192"/>
      <c r="KUF291" s="192"/>
      <c r="KUG291" s="192"/>
      <c r="KUH291" s="192"/>
      <c r="KUI291" s="192"/>
      <c r="KUJ291" s="192"/>
      <c r="KUK291" s="192"/>
      <c r="KUL291" s="192"/>
      <c r="KUM291" s="192"/>
      <c r="KUN291" s="192"/>
      <c r="KUO291" s="192"/>
      <c r="KUP291" s="192"/>
      <c r="KUQ291" s="192"/>
      <c r="KUR291" s="192"/>
      <c r="KUS291" s="192"/>
      <c r="KUT291" s="192"/>
      <c r="KUU291" s="192"/>
      <c r="KUV291" s="192"/>
      <c r="KUW291" s="192"/>
      <c r="KUX291" s="192"/>
      <c r="KUY291" s="192"/>
      <c r="KUZ291" s="192"/>
      <c r="KVA291" s="192"/>
      <c r="KVB291" s="192"/>
      <c r="KVC291" s="192"/>
      <c r="KVD291" s="192"/>
      <c r="KVE291" s="192"/>
      <c r="KVF291" s="192"/>
      <c r="KVG291" s="192"/>
      <c r="KVH291" s="192"/>
      <c r="KVI291" s="192"/>
      <c r="KVJ291" s="192"/>
      <c r="KVK291" s="192"/>
      <c r="KVL291" s="192"/>
      <c r="KVM291" s="192"/>
      <c r="KVN291" s="192"/>
      <c r="KVO291" s="192"/>
      <c r="KVP291" s="192"/>
      <c r="KVQ291" s="192"/>
      <c r="KVR291" s="192"/>
      <c r="KVS291" s="192"/>
      <c r="KVT291" s="192"/>
      <c r="KVU291" s="192"/>
      <c r="KVV291" s="192"/>
      <c r="KVW291" s="192"/>
      <c r="KVX291" s="192"/>
      <c r="KVY291" s="192"/>
      <c r="KVZ291" s="192"/>
      <c r="KWA291" s="192"/>
      <c r="KWB291" s="192"/>
      <c r="KWC291" s="192"/>
      <c r="KWD291" s="192"/>
      <c r="KWE291" s="192"/>
      <c r="KWF291" s="192"/>
      <c r="KWG291" s="192"/>
      <c r="KWH291" s="192"/>
      <c r="KWI291" s="192"/>
      <c r="KWJ291" s="192"/>
      <c r="KWK291" s="192"/>
      <c r="KWL291" s="192"/>
      <c r="KWM291" s="192"/>
      <c r="KWN291" s="192"/>
      <c r="KWO291" s="192"/>
      <c r="KWP291" s="192"/>
      <c r="KWQ291" s="192"/>
      <c r="KWR291" s="192"/>
      <c r="KWS291" s="192"/>
      <c r="KWT291" s="192"/>
      <c r="KWU291" s="192"/>
      <c r="KWV291" s="192"/>
      <c r="KWW291" s="192"/>
      <c r="KWX291" s="192"/>
      <c r="KWY291" s="192"/>
      <c r="KWZ291" s="192"/>
      <c r="KXA291" s="192"/>
      <c r="KXB291" s="192"/>
      <c r="KXC291" s="192"/>
      <c r="KXD291" s="192"/>
      <c r="KXE291" s="192"/>
      <c r="KXF291" s="192"/>
      <c r="KXG291" s="192"/>
      <c r="KXH291" s="192"/>
      <c r="KXI291" s="192"/>
      <c r="KXJ291" s="192"/>
      <c r="KXK291" s="192"/>
      <c r="KXL291" s="192"/>
      <c r="KXM291" s="192"/>
      <c r="KXN291" s="192"/>
      <c r="KXO291" s="192"/>
      <c r="KXP291" s="192"/>
      <c r="KXQ291" s="192"/>
      <c r="KXR291" s="192"/>
      <c r="KXS291" s="192"/>
      <c r="KXT291" s="192"/>
      <c r="KXU291" s="192"/>
      <c r="KXV291" s="192"/>
      <c r="KXW291" s="192"/>
      <c r="KXX291" s="192"/>
      <c r="KXY291" s="192"/>
      <c r="KXZ291" s="192"/>
      <c r="KYA291" s="192"/>
      <c r="KYB291" s="192"/>
      <c r="KYC291" s="192"/>
      <c r="KYD291" s="192"/>
      <c r="KYE291" s="192"/>
      <c r="KYF291" s="192"/>
      <c r="KYG291" s="192"/>
      <c r="KYH291" s="192"/>
      <c r="KYI291" s="192"/>
      <c r="KYJ291" s="192"/>
      <c r="KYK291" s="192"/>
      <c r="KYL291" s="192"/>
      <c r="KYM291" s="192"/>
      <c r="KYN291" s="192"/>
      <c r="KYO291" s="192"/>
      <c r="KYP291" s="192"/>
      <c r="KYQ291" s="192"/>
      <c r="KYR291" s="192"/>
      <c r="KYS291" s="192"/>
      <c r="KYT291" s="192"/>
      <c r="KYU291" s="192"/>
      <c r="KYV291" s="192"/>
      <c r="KYW291" s="192"/>
      <c r="KYX291" s="192"/>
      <c r="KYY291" s="192"/>
      <c r="KYZ291" s="192"/>
      <c r="KZA291" s="192"/>
      <c r="KZB291" s="192"/>
      <c r="KZC291" s="192"/>
      <c r="KZD291" s="192"/>
      <c r="KZE291" s="192"/>
      <c r="KZF291" s="192"/>
      <c r="KZG291" s="192"/>
      <c r="KZH291" s="192"/>
      <c r="KZI291" s="192"/>
      <c r="KZJ291" s="192"/>
      <c r="KZK291" s="192"/>
      <c r="KZL291" s="192"/>
      <c r="KZM291" s="192"/>
      <c r="KZN291" s="192"/>
      <c r="KZO291" s="192"/>
      <c r="KZP291" s="192"/>
      <c r="KZQ291" s="192"/>
      <c r="KZR291" s="192"/>
      <c r="KZS291" s="192"/>
      <c r="KZT291" s="192"/>
      <c r="KZU291" s="192"/>
      <c r="KZV291" s="192"/>
      <c r="KZW291" s="192"/>
      <c r="KZX291" s="192"/>
      <c r="KZY291" s="192"/>
      <c r="KZZ291" s="192"/>
      <c r="LAA291" s="192"/>
      <c r="LAB291" s="192"/>
      <c r="LAC291" s="192"/>
      <c r="LAD291" s="192"/>
      <c r="LAE291" s="192"/>
      <c r="LAF291" s="192"/>
      <c r="LAG291" s="192"/>
      <c r="LAH291" s="192"/>
      <c r="LAI291" s="192"/>
      <c r="LAJ291" s="192"/>
      <c r="LAK291" s="192"/>
      <c r="LAL291" s="192"/>
      <c r="LAM291" s="192"/>
      <c r="LAN291" s="192"/>
      <c r="LAO291" s="192"/>
      <c r="LAP291" s="192"/>
      <c r="LAQ291" s="192"/>
      <c r="LAR291" s="192"/>
      <c r="LAS291" s="192"/>
      <c r="LAT291" s="192"/>
      <c r="LAU291" s="192"/>
      <c r="LAV291" s="192"/>
      <c r="LAW291" s="192"/>
      <c r="LAX291" s="192"/>
      <c r="LAY291" s="192"/>
      <c r="LAZ291" s="192"/>
      <c r="LBA291" s="192"/>
      <c r="LBB291" s="192"/>
      <c r="LBC291" s="192"/>
      <c r="LBD291" s="192"/>
      <c r="LBE291" s="192"/>
      <c r="LBF291" s="192"/>
      <c r="LBG291" s="192"/>
      <c r="LBH291" s="192"/>
      <c r="LBI291" s="192"/>
      <c r="LBJ291" s="192"/>
      <c r="LBK291" s="192"/>
      <c r="LBL291" s="192"/>
      <c r="LBM291" s="192"/>
      <c r="LBN291" s="192"/>
      <c r="LBO291" s="192"/>
      <c r="LBP291" s="192"/>
      <c r="LBQ291" s="192"/>
      <c r="LBR291" s="192"/>
      <c r="LBS291" s="192"/>
      <c r="LBT291" s="192"/>
      <c r="LBU291" s="192"/>
      <c r="LBV291" s="192"/>
      <c r="LBW291" s="192"/>
      <c r="LBX291" s="192"/>
      <c r="LBY291" s="192"/>
      <c r="LBZ291" s="192"/>
      <c r="LCA291" s="192"/>
      <c r="LCB291" s="192"/>
      <c r="LCC291" s="192"/>
      <c r="LCD291" s="192"/>
      <c r="LCE291" s="192"/>
      <c r="LCF291" s="192"/>
      <c r="LCG291" s="192"/>
      <c r="LCH291" s="192"/>
      <c r="LCI291" s="192"/>
      <c r="LCJ291" s="192"/>
      <c r="LCK291" s="192"/>
      <c r="LCL291" s="192"/>
      <c r="LCM291" s="192"/>
      <c r="LCN291" s="192"/>
      <c r="LCO291" s="192"/>
      <c r="LCP291" s="192"/>
      <c r="LCQ291" s="192"/>
      <c r="LCR291" s="192"/>
      <c r="LCS291" s="192"/>
      <c r="LCT291" s="192"/>
      <c r="LCU291" s="192"/>
      <c r="LCV291" s="192"/>
      <c r="LCW291" s="192"/>
      <c r="LCX291" s="192"/>
      <c r="LCY291" s="192"/>
      <c r="LCZ291" s="192"/>
      <c r="LDA291" s="192"/>
      <c r="LDB291" s="192"/>
      <c r="LDC291" s="192"/>
      <c r="LDD291" s="192"/>
      <c r="LDE291" s="192"/>
      <c r="LDF291" s="192"/>
      <c r="LDG291" s="192"/>
      <c r="LDH291" s="192"/>
      <c r="LDI291" s="192"/>
      <c r="LDJ291" s="192"/>
      <c r="LDK291" s="192"/>
      <c r="LDL291" s="192"/>
      <c r="LDM291" s="192"/>
      <c r="LDN291" s="192"/>
      <c r="LDO291" s="192"/>
      <c r="LDP291" s="192"/>
      <c r="LDQ291" s="192"/>
      <c r="LDR291" s="192"/>
      <c r="LDS291" s="192"/>
      <c r="LDT291" s="192"/>
      <c r="LDU291" s="192"/>
      <c r="LDV291" s="192"/>
      <c r="LDW291" s="192"/>
      <c r="LDX291" s="192"/>
      <c r="LDY291" s="192"/>
      <c r="LDZ291" s="192"/>
      <c r="LEA291" s="192"/>
      <c r="LEB291" s="192"/>
      <c r="LEC291" s="192"/>
      <c r="LED291" s="192"/>
      <c r="LEE291" s="192"/>
      <c r="LEF291" s="192"/>
      <c r="LEG291" s="192"/>
      <c r="LEH291" s="192"/>
      <c r="LEI291" s="192"/>
      <c r="LEJ291" s="192"/>
      <c r="LEK291" s="192"/>
      <c r="LEL291" s="192"/>
      <c r="LEM291" s="192"/>
      <c r="LEN291" s="192"/>
      <c r="LEO291" s="192"/>
      <c r="LEP291" s="192"/>
      <c r="LEQ291" s="192"/>
      <c r="LER291" s="192"/>
      <c r="LES291" s="192"/>
      <c r="LET291" s="192"/>
      <c r="LEU291" s="192"/>
      <c r="LEV291" s="192"/>
      <c r="LEW291" s="192"/>
      <c r="LEX291" s="192"/>
      <c r="LEY291" s="192"/>
      <c r="LEZ291" s="192"/>
      <c r="LFA291" s="192"/>
      <c r="LFB291" s="192"/>
      <c r="LFC291" s="192"/>
      <c r="LFD291" s="192"/>
      <c r="LFE291" s="192"/>
      <c r="LFF291" s="192"/>
      <c r="LFG291" s="192"/>
      <c r="LFH291" s="192"/>
      <c r="LFI291" s="192"/>
      <c r="LFJ291" s="192"/>
      <c r="LFK291" s="192"/>
      <c r="LFL291" s="192"/>
      <c r="LFM291" s="192"/>
      <c r="LFN291" s="192"/>
      <c r="LFO291" s="192"/>
      <c r="LFP291" s="192"/>
      <c r="LFQ291" s="192"/>
      <c r="LFR291" s="192"/>
      <c r="LFS291" s="192"/>
      <c r="LFT291" s="192"/>
      <c r="LFU291" s="192"/>
      <c r="LFV291" s="192"/>
      <c r="LFW291" s="192"/>
      <c r="LFX291" s="192"/>
      <c r="LFY291" s="192"/>
      <c r="LFZ291" s="192"/>
      <c r="LGA291" s="192"/>
      <c r="LGB291" s="192"/>
      <c r="LGC291" s="192"/>
      <c r="LGD291" s="192"/>
      <c r="LGE291" s="192"/>
      <c r="LGF291" s="192"/>
      <c r="LGG291" s="192"/>
      <c r="LGH291" s="192"/>
      <c r="LGI291" s="192"/>
      <c r="LGJ291" s="192"/>
      <c r="LGK291" s="192"/>
      <c r="LGL291" s="192"/>
      <c r="LGM291" s="192"/>
      <c r="LGN291" s="192"/>
      <c r="LGO291" s="192"/>
      <c r="LGP291" s="192"/>
      <c r="LGQ291" s="192"/>
      <c r="LGR291" s="192"/>
      <c r="LGS291" s="192"/>
      <c r="LGT291" s="192"/>
      <c r="LGU291" s="192"/>
      <c r="LGV291" s="192"/>
      <c r="LGW291" s="192"/>
      <c r="LGX291" s="192"/>
      <c r="LGY291" s="192"/>
      <c r="LGZ291" s="192"/>
      <c r="LHA291" s="192"/>
      <c r="LHB291" s="192"/>
      <c r="LHC291" s="192"/>
      <c r="LHD291" s="192"/>
      <c r="LHE291" s="192"/>
      <c r="LHF291" s="192"/>
      <c r="LHG291" s="192"/>
      <c r="LHH291" s="192"/>
      <c r="LHI291" s="192"/>
      <c r="LHJ291" s="192"/>
      <c r="LHK291" s="192"/>
      <c r="LHL291" s="192"/>
      <c r="LHM291" s="192"/>
      <c r="LHN291" s="192"/>
      <c r="LHO291" s="192"/>
      <c r="LHP291" s="192"/>
      <c r="LHQ291" s="192"/>
      <c r="LHR291" s="192"/>
      <c r="LHS291" s="192"/>
      <c r="LHT291" s="192"/>
      <c r="LHU291" s="192"/>
      <c r="LHV291" s="192"/>
      <c r="LHW291" s="192"/>
      <c r="LHX291" s="192"/>
      <c r="LHY291" s="192"/>
      <c r="LHZ291" s="192"/>
      <c r="LIA291" s="192"/>
      <c r="LIB291" s="192"/>
      <c r="LIC291" s="192"/>
      <c r="LID291" s="192"/>
      <c r="LIE291" s="192"/>
      <c r="LIF291" s="192"/>
      <c r="LIG291" s="192"/>
      <c r="LIH291" s="192"/>
      <c r="LII291" s="192"/>
      <c r="LIJ291" s="192"/>
      <c r="LIK291" s="192"/>
      <c r="LIL291" s="192"/>
      <c r="LIM291" s="192"/>
      <c r="LIN291" s="192"/>
      <c r="LIO291" s="192"/>
      <c r="LIP291" s="192"/>
      <c r="LIQ291" s="192"/>
      <c r="LIR291" s="192"/>
      <c r="LIS291" s="192"/>
      <c r="LIT291" s="192"/>
      <c r="LIU291" s="192"/>
      <c r="LIV291" s="192"/>
      <c r="LIW291" s="192"/>
      <c r="LIX291" s="192"/>
      <c r="LIY291" s="192"/>
      <c r="LIZ291" s="192"/>
      <c r="LJA291" s="192"/>
      <c r="LJB291" s="192"/>
      <c r="LJC291" s="192"/>
      <c r="LJD291" s="192"/>
      <c r="LJE291" s="192"/>
      <c r="LJF291" s="192"/>
      <c r="LJG291" s="192"/>
      <c r="LJH291" s="192"/>
      <c r="LJI291" s="192"/>
      <c r="LJJ291" s="192"/>
      <c r="LJK291" s="192"/>
      <c r="LJL291" s="192"/>
      <c r="LJM291" s="192"/>
      <c r="LJN291" s="192"/>
      <c r="LJO291" s="192"/>
      <c r="LJP291" s="192"/>
      <c r="LJQ291" s="192"/>
      <c r="LJR291" s="192"/>
      <c r="LJS291" s="192"/>
      <c r="LJT291" s="192"/>
      <c r="LJU291" s="192"/>
      <c r="LJV291" s="192"/>
      <c r="LJW291" s="192"/>
      <c r="LJX291" s="192"/>
      <c r="LJY291" s="192"/>
      <c r="LJZ291" s="192"/>
      <c r="LKA291" s="192"/>
      <c r="LKB291" s="192"/>
      <c r="LKC291" s="192"/>
      <c r="LKD291" s="192"/>
      <c r="LKE291" s="192"/>
      <c r="LKF291" s="192"/>
      <c r="LKG291" s="192"/>
      <c r="LKH291" s="192"/>
      <c r="LKI291" s="192"/>
      <c r="LKJ291" s="192"/>
      <c r="LKK291" s="192"/>
      <c r="LKL291" s="192"/>
      <c r="LKM291" s="192"/>
      <c r="LKN291" s="192"/>
      <c r="LKO291" s="192"/>
      <c r="LKP291" s="192"/>
      <c r="LKQ291" s="192"/>
      <c r="LKR291" s="192"/>
      <c r="LKS291" s="192"/>
      <c r="LKT291" s="192"/>
      <c r="LKU291" s="192"/>
      <c r="LKV291" s="192"/>
      <c r="LKW291" s="192"/>
      <c r="LKX291" s="192"/>
      <c r="LKY291" s="192"/>
      <c r="LKZ291" s="192"/>
      <c r="LLA291" s="192"/>
      <c r="LLB291" s="192"/>
      <c r="LLC291" s="192"/>
      <c r="LLD291" s="192"/>
      <c r="LLE291" s="192"/>
      <c r="LLF291" s="192"/>
      <c r="LLG291" s="192"/>
      <c r="LLH291" s="192"/>
      <c r="LLI291" s="192"/>
      <c r="LLJ291" s="192"/>
      <c r="LLK291" s="192"/>
      <c r="LLL291" s="192"/>
      <c r="LLM291" s="192"/>
      <c r="LLN291" s="192"/>
      <c r="LLO291" s="192"/>
      <c r="LLP291" s="192"/>
      <c r="LLQ291" s="192"/>
      <c r="LLR291" s="192"/>
      <c r="LLS291" s="192"/>
      <c r="LLT291" s="192"/>
      <c r="LLU291" s="192"/>
      <c r="LLV291" s="192"/>
      <c r="LLW291" s="192"/>
      <c r="LLX291" s="192"/>
      <c r="LLY291" s="192"/>
      <c r="LLZ291" s="192"/>
      <c r="LMA291" s="192"/>
      <c r="LMB291" s="192"/>
      <c r="LMC291" s="192"/>
      <c r="LMD291" s="192"/>
      <c r="LME291" s="192"/>
      <c r="LMF291" s="192"/>
      <c r="LMG291" s="192"/>
      <c r="LMH291" s="192"/>
      <c r="LMI291" s="192"/>
      <c r="LMJ291" s="192"/>
      <c r="LMK291" s="192"/>
      <c r="LML291" s="192"/>
      <c r="LMM291" s="192"/>
      <c r="LMN291" s="192"/>
      <c r="LMO291" s="192"/>
      <c r="LMP291" s="192"/>
      <c r="LMQ291" s="192"/>
      <c r="LMR291" s="192"/>
      <c r="LMS291" s="192"/>
      <c r="LMT291" s="192"/>
      <c r="LMU291" s="192"/>
      <c r="LMV291" s="192"/>
      <c r="LMW291" s="192"/>
      <c r="LMX291" s="192"/>
      <c r="LMY291" s="192"/>
      <c r="LMZ291" s="192"/>
      <c r="LNA291" s="192"/>
      <c r="LNB291" s="192"/>
      <c r="LNC291" s="192"/>
      <c r="LND291" s="192"/>
      <c r="LNE291" s="192"/>
      <c r="LNF291" s="192"/>
      <c r="LNG291" s="192"/>
      <c r="LNH291" s="192"/>
      <c r="LNI291" s="192"/>
      <c r="LNJ291" s="192"/>
      <c r="LNK291" s="192"/>
      <c r="LNL291" s="192"/>
      <c r="LNM291" s="192"/>
      <c r="LNN291" s="192"/>
      <c r="LNO291" s="192"/>
      <c r="LNP291" s="192"/>
      <c r="LNQ291" s="192"/>
      <c r="LNR291" s="192"/>
      <c r="LNS291" s="192"/>
      <c r="LNT291" s="192"/>
      <c r="LNU291" s="192"/>
      <c r="LNV291" s="192"/>
      <c r="LNW291" s="192"/>
      <c r="LNX291" s="192"/>
      <c r="LNY291" s="192"/>
      <c r="LNZ291" s="192"/>
      <c r="LOA291" s="192"/>
      <c r="LOB291" s="192"/>
      <c r="LOC291" s="192"/>
      <c r="LOD291" s="192"/>
      <c r="LOE291" s="192"/>
      <c r="LOF291" s="192"/>
      <c r="LOG291" s="192"/>
      <c r="LOH291" s="192"/>
      <c r="LOI291" s="192"/>
      <c r="LOJ291" s="192"/>
      <c r="LOK291" s="192"/>
      <c r="LOL291" s="192"/>
      <c r="LOM291" s="192"/>
      <c r="LON291" s="192"/>
      <c r="LOO291" s="192"/>
      <c r="LOP291" s="192"/>
      <c r="LOQ291" s="192"/>
      <c r="LOR291" s="192"/>
      <c r="LOS291" s="192"/>
      <c r="LOT291" s="192"/>
      <c r="LOU291" s="192"/>
      <c r="LOV291" s="192"/>
      <c r="LOW291" s="192"/>
      <c r="LOX291" s="192"/>
      <c r="LOY291" s="192"/>
      <c r="LOZ291" s="192"/>
      <c r="LPA291" s="192"/>
      <c r="LPB291" s="192"/>
      <c r="LPC291" s="192"/>
      <c r="LPD291" s="192"/>
      <c r="LPE291" s="192"/>
      <c r="LPF291" s="192"/>
      <c r="LPG291" s="192"/>
      <c r="LPH291" s="192"/>
      <c r="LPI291" s="192"/>
      <c r="LPJ291" s="192"/>
      <c r="LPK291" s="192"/>
      <c r="LPL291" s="192"/>
      <c r="LPM291" s="192"/>
      <c r="LPN291" s="192"/>
      <c r="LPO291" s="192"/>
      <c r="LPP291" s="192"/>
      <c r="LPQ291" s="192"/>
      <c r="LPR291" s="192"/>
      <c r="LPS291" s="192"/>
      <c r="LPT291" s="192"/>
      <c r="LPU291" s="192"/>
      <c r="LPV291" s="192"/>
      <c r="LPW291" s="192"/>
      <c r="LPX291" s="192"/>
      <c r="LPY291" s="192"/>
      <c r="LPZ291" s="192"/>
      <c r="LQA291" s="192"/>
      <c r="LQB291" s="192"/>
      <c r="LQC291" s="192"/>
      <c r="LQD291" s="192"/>
      <c r="LQE291" s="192"/>
      <c r="LQF291" s="192"/>
      <c r="LQG291" s="192"/>
      <c r="LQH291" s="192"/>
      <c r="LQI291" s="192"/>
      <c r="LQJ291" s="192"/>
      <c r="LQK291" s="192"/>
      <c r="LQL291" s="192"/>
      <c r="LQM291" s="192"/>
      <c r="LQN291" s="192"/>
      <c r="LQO291" s="192"/>
      <c r="LQP291" s="192"/>
      <c r="LQQ291" s="192"/>
      <c r="LQR291" s="192"/>
      <c r="LQS291" s="192"/>
      <c r="LQT291" s="192"/>
      <c r="LQU291" s="192"/>
      <c r="LQV291" s="192"/>
      <c r="LQW291" s="192"/>
      <c r="LQX291" s="192"/>
      <c r="LQY291" s="192"/>
      <c r="LQZ291" s="192"/>
      <c r="LRA291" s="192"/>
      <c r="LRB291" s="192"/>
      <c r="LRC291" s="192"/>
      <c r="LRD291" s="192"/>
      <c r="LRE291" s="192"/>
      <c r="LRF291" s="192"/>
      <c r="LRG291" s="192"/>
      <c r="LRH291" s="192"/>
      <c r="LRI291" s="192"/>
      <c r="LRJ291" s="192"/>
      <c r="LRK291" s="192"/>
      <c r="LRL291" s="192"/>
      <c r="LRM291" s="192"/>
      <c r="LRN291" s="192"/>
      <c r="LRO291" s="192"/>
      <c r="LRP291" s="192"/>
      <c r="LRQ291" s="192"/>
      <c r="LRR291" s="192"/>
      <c r="LRS291" s="192"/>
      <c r="LRT291" s="192"/>
      <c r="LRU291" s="192"/>
      <c r="LRV291" s="192"/>
      <c r="LRW291" s="192"/>
      <c r="LRX291" s="192"/>
      <c r="LRY291" s="192"/>
      <c r="LRZ291" s="192"/>
      <c r="LSA291" s="192"/>
      <c r="LSB291" s="192"/>
      <c r="LSC291" s="192"/>
      <c r="LSD291" s="192"/>
      <c r="LSE291" s="192"/>
      <c r="LSF291" s="192"/>
      <c r="LSG291" s="192"/>
      <c r="LSH291" s="192"/>
      <c r="LSI291" s="192"/>
      <c r="LSJ291" s="192"/>
      <c r="LSK291" s="192"/>
      <c r="LSL291" s="192"/>
      <c r="LSM291" s="192"/>
      <c r="LSN291" s="192"/>
      <c r="LSO291" s="192"/>
      <c r="LSP291" s="192"/>
      <c r="LSQ291" s="192"/>
      <c r="LSR291" s="192"/>
      <c r="LSS291" s="192"/>
      <c r="LST291" s="192"/>
      <c r="LSU291" s="192"/>
      <c r="LSV291" s="192"/>
      <c r="LSW291" s="192"/>
      <c r="LSX291" s="192"/>
      <c r="LSY291" s="192"/>
      <c r="LSZ291" s="192"/>
      <c r="LTA291" s="192"/>
      <c r="LTB291" s="192"/>
      <c r="LTC291" s="192"/>
      <c r="LTD291" s="192"/>
      <c r="LTE291" s="192"/>
      <c r="LTF291" s="192"/>
      <c r="LTG291" s="192"/>
      <c r="LTH291" s="192"/>
      <c r="LTI291" s="192"/>
      <c r="LTJ291" s="192"/>
      <c r="LTK291" s="192"/>
      <c r="LTL291" s="192"/>
      <c r="LTM291" s="192"/>
      <c r="LTN291" s="192"/>
      <c r="LTO291" s="192"/>
      <c r="LTP291" s="192"/>
      <c r="LTQ291" s="192"/>
      <c r="LTR291" s="192"/>
      <c r="LTS291" s="192"/>
      <c r="LTT291" s="192"/>
      <c r="LTU291" s="192"/>
      <c r="LTV291" s="192"/>
      <c r="LTW291" s="192"/>
      <c r="LTX291" s="192"/>
      <c r="LTY291" s="192"/>
      <c r="LTZ291" s="192"/>
      <c r="LUA291" s="192"/>
      <c r="LUB291" s="192"/>
      <c r="LUC291" s="192"/>
      <c r="LUD291" s="192"/>
      <c r="LUE291" s="192"/>
      <c r="LUF291" s="192"/>
      <c r="LUG291" s="192"/>
      <c r="LUH291" s="192"/>
      <c r="LUI291" s="192"/>
      <c r="LUJ291" s="192"/>
      <c r="LUK291" s="192"/>
      <c r="LUL291" s="192"/>
      <c r="LUM291" s="192"/>
      <c r="LUN291" s="192"/>
      <c r="LUO291" s="192"/>
      <c r="LUP291" s="192"/>
      <c r="LUQ291" s="192"/>
      <c r="LUR291" s="192"/>
      <c r="LUS291" s="192"/>
      <c r="LUT291" s="192"/>
      <c r="LUU291" s="192"/>
      <c r="LUV291" s="192"/>
      <c r="LUW291" s="192"/>
      <c r="LUX291" s="192"/>
      <c r="LUY291" s="192"/>
      <c r="LUZ291" s="192"/>
      <c r="LVA291" s="192"/>
      <c r="LVB291" s="192"/>
      <c r="LVC291" s="192"/>
      <c r="LVD291" s="192"/>
      <c r="LVE291" s="192"/>
      <c r="LVF291" s="192"/>
      <c r="LVG291" s="192"/>
      <c r="LVH291" s="192"/>
      <c r="LVI291" s="192"/>
      <c r="LVJ291" s="192"/>
      <c r="LVK291" s="192"/>
      <c r="LVL291" s="192"/>
      <c r="LVM291" s="192"/>
      <c r="LVN291" s="192"/>
      <c r="LVO291" s="192"/>
      <c r="LVP291" s="192"/>
      <c r="LVQ291" s="192"/>
      <c r="LVR291" s="192"/>
      <c r="LVS291" s="192"/>
      <c r="LVT291" s="192"/>
      <c r="LVU291" s="192"/>
      <c r="LVV291" s="192"/>
      <c r="LVW291" s="192"/>
      <c r="LVX291" s="192"/>
      <c r="LVY291" s="192"/>
      <c r="LVZ291" s="192"/>
      <c r="LWA291" s="192"/>
      <c r="LWB291" s="192"/>
      <c r="LWC291" s="192"/>
      <c r="LWD291" s="192"/>
      <c r="LWE291" s="192"/>
      <c r="LWF291" s="192"/>
      <c r="LWG291" s="192"/>
      <c r="LWH291" s="192"/>
      <c r="LWI291" s="192"/>
      <c r="LWJ291" s="192"/>
      <c r="LWK291" s="192"/>
      <c r="LWL291" s="192"/>
      <c r="LWM291" s="192"/>
      <c r="LWN291" s="192"/>
      <c r="LWO291" s="192"/>
      <c r="LWP291" s="192"/>
      <c r="LWQ291" s="192"/>
      <c r="LWR291" s="192"/>
      <c r="LWS291" s="192"/>
      <c r="LWT291" s="192"/>
      <c r="LWU291" s="192"/>
      <c r="LWV291" s="192"/>
      <c r="LWW291" s="192"/>
      <c r="LWX291" s="192"/>
      <c r="LWY291" s="192"/>
      <c r="LWZ291" s="192"/>
      <c r="LXA291" s="192"/>
      <c r="LXB291" s="192"/>
      <c r="LXC291" s="192"/>
      <c r="LXD291" s="192"/>
      <c r="LXE291" s="192"/>
      <c r="LXF291" s="192"/>
      <c r="LXG291" s="192"/>
      <c r="LXH291" s="192"/>
      <c r="LXI291" s="192"/>
      <c r="LXJ291" s="192"/>
      <c r="LXK291" s="192"/>
      <c r="LXL291" s="192"/>
      <c r="LXM291" s="192"/>
      <c r="LXN291" s="192"/>
      <c r="LXO291" s="192"/>
      <c r="LXP291" s="192"/>
      <c r="LXQ291" s="192"/>
      <c r="LXR291" s="192"/>
      <c r="LXS291" s="192"/>
      <c r="LXT291" s="192"/>
      <c r="LXU291" s="192"/>
      <c r="LXV291" s="192"/>
      <c r="LXW291" s="192"/>
      <c r="LXX291" s="192"/>
      <c r="LXY291" s="192"/>
      <c r="LXZ291" s="192"/>
      <c r="LYA291" s="192"/>
      <c r="LYB291" s="192"/>
      <c r="LYC291" s="192"/>
      <c r="LYD291" s="192"/>
      <c r="LYE291" s="192"/>
      <c r="LYF291" s="192"/>
      <c r="LYG291" s="192"/>
      <c r="LYH291" s="192"/>
      <c r="LYI291" s="192"/>
      <c r="LYJ291" s="192"/>
      <c r="LYK291" s="192"/>
      <c r="LYL291" s="192"/>
      <c r="LYM291" s="192"/>
      <c r="LYN291" s="192"/>
      <c r="LYO291" s="192"/>
      <c r="LYP291" s="192"/>
      <c r="LYQ291" s="192"/>
      <c r="LYR291" s="192"/>
      <c r="LYS291" s="192"/>
      <c r="LYT291" s="192"/>
      <c r="LYU291" s="192"/>
      <c r="LYV291" s="192"/>
      <c r="LYW291" s="192"/>
      <c r="LYX291" s="192"/>
      <c r="LYY291" s="192"/>
      <c r="LYZ291" s="192"/>
      <c r="LZA291" s="192"/>
      <c r="LZB291" s="192"/>
      <c r="LZC291" s="192"/>
      <c r="LZD291" s="192"/>
      <c r="LZE291" s="192"/>
      <c r="LZF291" s="192"/>
      <c r="LZG291" s="192"/>
      <c r="LZH291" s="192"/>
      <c r="LZI291" s="192"/>
      <c r="LZJ291" s="192"/>
      <c r="LZK291" s="192"/>
      <c r="LZL291" s="192"/>
      <c r="LZM291" s="192"/>
      <c r="LZN291" s="192"/>
      <c r="LZO291" s="192"/>
      <c r="LZP291" s="192"/>
      <c r="LZQ291" s="192"/>
      <c r="LZR291" s="192"/>
      <c r="LZS291" s="192"/>
      <c r="LZT291" s="192"/>
      <c r="LZU291" s="192"/>
      <c r="LZV291" s="192"/>
      <c r="LZW291" s="192"/>
      <c r="LZX291" s="192"/>
      <c r="LZY291" s="192"/>
      <c r="LZZ291" s="192"/>
      <c r="MAA291" s="192"/>
      <c r="MAB291" s="192"/>
      <c r="MAC291" s="192"/>
      <c r="MAD291" s="192"/>
      <c r="MAE291" s="192"/>
      <c r="MAF291" s="192"/>
      <c r="MAG291" s="192"/>
      <c r="MAH291" s="192"/>
      <c r="MAI291" s="192"/>
      <c r="MAJ291" s="192"/>
      <c r="MAK291" s="192"/>
      <c r="MAL291" s="192"/>
      <c r="MAM291" s="192"/>
      <c r="MAN291" s="192"/>
      <c r="MAO291" s="192"/>
      <c r="MAP291" s="192"/>
      <c r="MAQ291" s="192"/>
      <c r="MAR291" s="192"/>
      <c r="MAS291" s="192"/>
      <c r="MAT291" s="192"/>
      <c r="MAU291" s="192"/>
      <c r="MAV291" s="192"/>
      <c r="MAW291" s="192"/>
      <c r="MAX291" s="192"/>
      <c r="MAY291" s="192"/>
      <c r="MAZ291" s="192"/>
      <c r="MBA291" s="192"/>
      <c r="MBB291" s="192"/>
      <c r="MBC291" s="192"/>
      <c r="MBD291" s="192"/>
      <c r="MBE291" s="192"/>
      <c r="MBF291" s="192"/>
      <c r="MBG291" s="192"/>
      <c r="MBH291" s="192"/>
      <c r="MBI291" s="192"/>
      <c r="MBJ291" s="192"/>
      <c r="MBK291" s="192"/>
      <c r="MBL291" s="192"/>
      <c r="MBM291" s="192"/>
      <c r="MBN291" s="192"/>
      <c r="MBO291" s="192"/>
      <c r="MBP291" s="192"/>
      <c r="MBQ291" s="192"/>
      <c r="MBR291" s="192"/>
      <c r="MBS291" s="192"/>
      <c r="MBT291" s="192"/>
      <c r="MBU291" s="192"/>
      <c r="MBV291" s="192"/>
      <c r="MBW291" s="192"/>
      <c r="MBX291" s="192"/>
      <c r="MBY291" s="192"/>
      <c r="MBZ291" s="192"/>
      <c r="MCA291" s="192"/>
      <c r="MCB291" s="192"/>
      <c r="MCC291" s="192"/>
      <c r="MCD291" s="192"/>
      <c r="MCE291" s="192"/>
      <c r="MCF291" s="192"/>
      <c r="MCG291" s="192"/>
      <c r="MCH291" s="192"/>
      <c r="MCI291" s="192"/>
      <c r="MCJ291" s="192"/>
      <c r="MCK291" s="192"/>
      <c r="MCL291" s="192"/>
      <c r="MCM291" s="192"/>
      <c r="MCN291" s="192"/>
      <c r="MCO291" s="192"/>
      <c r="MCP291" s="192"/>
      <c r="MCQ291" s="192"/>
      <c r="MCR291" s="192"/>
      <c r="MCS291" s="192"/>
      <c r="MCT291" s="192"/>
      <c r="MCU291" s="192"/>
      <c r="MCV291" s="192"/>
      <c r="MCW291" s="192"/>
      <c r="MCX291" s="192"/>
      <c r="MCY291" s="192"/>
      <c r="MCZ291" s="192"/>
      <c r="MDA291" s="192"/>
      <c r="MDB291" s="192"/>
      <c r="MDC291" s="192"/>
      <c r="MDD291" s="192"/>
      <c r="MDE291" s="192"/>
      <c r="MDF291" s="192"/>
      <c r="MDG291" s="192"/>
      <c r="MDH291" s="192"/>
      <c r="MDI291" s="192"/>
      <c r="MDJ291" s="192"/>
      <c r="MDK291" s="192"/>
      <c r="MDL291" s="192"/>
      <c r="MDM291" s="192"/>
      <c r="MDN291" s="192"/>
      <c r="MDO291" s="192"/>
      <c r="MDP291" s="192"/>
      <c r="MDQ291" s="192"/>
      <c r="MDR291" s="192"/>
      <c r="MDS291" s="192"/>
      <c r="MDT291" s="192"/>
      <c r="MDU291" s="192"/>
      <c r="MDV291" s="192"/>
      <c r="MDW291" s="192"/>
      <c r="MDX291" s="192"/>
      <c r="MDY291" s="192"/>
      <c r="MDZ291" s="192"/>
      <c r="MEA291" s="192"/>
      <c r="MEB291" s="192"/>
      <c r="MEC291" s="192"/>
      <c r="MED291" s="192"/>
      <c r="MEE291" s="192"/>
      <c r="MEF291" s="192"/>
      <c r="MEG291" s="192"/>
      <c r="MEH291" s="192"/>
      <c r="MEI291" s="192"/>
      <c r="MEJ291" s="192"/>
      <c r="MEK291" s="192"/>
      <c r="MEL291" s="192"/>
      <c r="MEM291" s="192"/>
      <c r="MEN291" s="192"/>
      <c r="MEO291" s="192"/>
      <c r="MEP291" s="192"/>
      <c r="MEQ291" s="192"/>
      <c r="MER291" s="192"/>
      <c r="MES291" s="192"/>
      <c r="MET291" s="192"/>
      <c r="MEU291" s="192"/>
      <c r="MEV291" s="192"/>
      <c r="MEW291" s="192"/>
      <c r="MEX291" s="192"/>
      <c r="MEY291" s="192"/>
      <c r="MEZ291" s="192"/>
      <c r="MFA291" s="192"/>
      <c r="MFB291" s="192"/>
      <c r="MFC291" s="192"/>
      <c r="MFD291" s="192"/>
      <c r="MFE291" s="192"/>
      <c r="MFF291" s="192"/>
      <c r="MFG291" s="192"/>
      <c r="MFH291" s="192"/>
      <c r="MFI291" s="192"/>
      <c r="MFJ291" s="192"/>
      <c r="MFK291" s="192"/>
      <c r="MFL291" s="192"/>
      <c r="MFM291" s="192"/>
      <c r="MFN291" s="192"/>
      <c r="MFO291" s="192"/>
      <c r="MFP291" s="192"/>
      <c r="MFQ291" s="192"/>
      <c r="MFR291" s="192"/>
      <c r="MFS291" s="192"/>
      <c r="MFT291" s="192"/>
      <c r="MFU291" s="192"/>
      <c r="MFV291" s="192"/>
      <c r="MFW291" s="192"/>
      <c r="MFX291" s="192"/>
      <c r="MFY291" s="192"/>
      <c r="MFZ291" s="192"/>
      <c r="MGA291" s="192"/>
      <c r="MGB291" s="192"/>
      <c r="MGC291" s="192"/>
      <c r="MGD291" s="192"/>
      <c r="MGE291" s="192"/>
      <c r="MGF291" s="192"/>
      <c r="MGG291" s="192"/>
      <c r="MGH291" s="192"/>
      <c r="MGI291" s="192"/>
      <c r="MGJ291" s="192"/>
      <c r="MGK291" s="192"/>
      <c r="MGL291" s="192"/>
      <c r="MGM291" s="192"/>
      <c r="MGN291" s="192"/>
      <c r="MGO291" s="192"/>
      <c r="MGP291" s="192"/>
      <c r="MGQ291" s="192"/>
      <c r="MGR291" s="192"/>
      <c r="MGS291" s="192"/>
      <c r="MGT291" s="192"/>
      <c r="MGU291" s="192"/>
      <c r="MGV291" s="192"/>
      <c r="MGW291" s="192"/>
      <c r="MGX291" s="192"/>
      <c r="MGY291" s="192"/>
      <c r="MGZ291" s="192"/>
      <c r="MHA291" s="192"/>
      <c r="MHB291" s="192"/>
      <c r="MHC291" s="192"/>
      <c r="MHD291" s="192"/>
      <c r="MHE291" s="192"/>
      <c r="MHF291" s="192"/>
      <c r="MHG291" s="192"/>
      <c r="MHH291" s="192"/>
      <c r="MHI291" s="192"/>
      <c r="MHJ291" s="192"/>
      <c r="MHK291" s="192"/>
      <c r="MHL291" s="192"/>
      <c r="MHM291" s="192"/>
      <c r="MHN291" s="192"/>
      <c r="MHO291" s="192"/>
      <c r="MHP291" s="192"/>
      <c r="MHQ291" s="192"/>
      <c r="MHR291" s="192"/>
      <c r="MHS291" s="192"/>
      <c r="MHT291" s="192"/>
      <c r="MHU291" s="192"/>
      <c r="MHV291" s="192"/>
      <c r="MHW291" s="192"/>
      <c r="MHX291" s="192"/>
      <c r="MHY291" s="192"/>
      <c r="MHZ291" s="192"/>
      <c r="MIA291" s="192"/>
      <c r="MIB291" s="192"/>
      <c r="MIC291" s="192"/>
      <c r="MID291" s="192"/>
      <c r="MIE291" s="192"/>
      <c r="MIF291" s="192"/>
      <c r="MIG291" s="192"/>
      <c r="MIH291" s="192"/>
      <c r="MII291" s="192"/>
      <c r="MIJ291" s="192"/>
      <c r="MIK291" s="192"/>
      <c r="MIL291" s="192"/>
      <c r="MIM291" s="192"/>
      <c r="MIN291" s="192"/>
      <c r="MIO291" s="192"/>
      <c r="MIP291" s="192"/>
      <c r="MIQ291" s="192"/>
      <c r="MIR291" s="192"/>
      <c r="MIS291" s="192"/>
      <c r="MIT291" s="192"/>
      <c r="MIU291" s="192"/>
      <c r="MIV291" s="192"/>
      <c r="MIW291" s="192"/>
      <c r="MIX291" s="192"/>
      <c r="MIY291" s="192"/>
      <c r="MIZ291" s="192"/>
      <c r="MJA291" s="192"/>
      <c r="MJB291" s="192"/>
      <c r="MJC291" s="192"/>
      <c r="MJD291" s="192"/>
      <c r="MJE291" s="192"/>
      <c r="MJF291" s="192"/>
      <c r="MJG291" s="192"/>
      <c r="MJH291" s="192"/>
      <c r="MJI291" s="192"/>
      <c r="MJJ291" s="192"/>
      <c r="MJK291" s="192"/>
      <c r="MJL291" s="192"/>
      <c r="MJM291" s="192"/>
      <c r="MJN291" s="192"/>
      <c r="MJO291" s="192"/>
      <c r="MJP291" s="192"/>
      <c r="MJQ291" s="192"/>
      <c r="MJR291" s="192"/>
      <c r="MJS291" s="192"/>
      <c r="MJT291" s="192"/>
      <c r="MJU291" s="192"/>
      <c r="MJV291" s="192"/>
      <c r="MJW291" s="192"/>
      <c r="MJX291" s="192"/>
      <c r="MJY291" s="192"/>
      <c r="MJZ291" s="192"/>
      <c r="MKA291" s="192"/>
      <c r="MKB291" s="192"/>
      <c r="MKC291" s="192"/>
      <c r="MKD291" s="192"/>
      <c r="MKE291" s="192"/>
      <c r="MKF291" s="192"/>
      <c r="MKG291" s="192"/>
      <c r="MKH291" s="192"/>
      <c r="MKI291" s="192"/>
      <c r="MKJ291" s="192"/>
      <c r="MKK291" s="192"/>
      <c r="MKL291" s="192"/>
      <c r="MKM291" s="192"/>
      <c r="MKN291" s="192"/>
      <c r="MKO291" s="192"/>
      <c r="MKP291" s="192"/>
      <c r="MKQ291" s="192"/>
      <c r="MKR291" s="192"/>
      <c r="MKS291" s="192"/>
      <c r="MKT291" s="192"/>
      <c r="MKU291" s="192"/>
      <c r="MKV291" s="192"/>
      <c r="MKW291" s="192"/>
      <c r="MKX291" s="192"/>
      <c r="MKY291" s="192"/>
      <c r="MKZ291" s="192"/>
      <c r="MLA291" s="192"/>
      <c r="MLB291" s="192"/>
      <c r="MLC291" s="192"/>
      <c r="MLD291" s="192"/>
      <c r="MLE291" s="192"/>
      <c r="MLF291" s="192"/>
      <c r="MLG291" s="192"/>
      <c r="MLH291" s="192"/>
      <c r="MLI291" s="192"/>
      <c r="MLJ291" s="192"/>
      <c r="MLK291" s="192"/>
      <c r="MLL291" s="192"/>
      <c r="MLM291" s="192"/>
      <c r="MLN291" s="192"/>
      <c r="MLO291" s="192"/>
      <c r="MLP291" s="192"/>
      <c r="MLQ291" s="192"/>
      <c r="MLR291" s="192"/>
      <c r="MLS291" s="192"/>
      <c r="MLT291" s="192"/>
      <c r="MLU291" s="192"/>
      <c r="MLV291" s="192"/>
      <c r="MLW291" s="192"/>
      <c r="MLX291" s="192"/>
      <c r="MLY291" s="192"/>
      <c r="MLZ291" s="192"/>
      <c r="MMA291" s="192"/>
      <c r="MMB291" s="192"/>
      <c r="MMC291" s="192"/>
      <c r="MMD291" s="192"/>
      <c r="MME291" s="192"/>
      <c r="MMF291" s="192"/>
      <c r="MMG291" s="192"/>
      <c r="MMH291" s="192"/>
      <c r="MMI291" s="192"/>
      <c r="MMJ291" s="192"/>
      <c r="MMK291" s="192"/>
      <c r="MML291" s="192"/>
      <c r="MMM291" s="192"/>
      <c r="MMN291" s="192"/>
      <c r="MMO291" s="192"/>
      <c r="MMP291" s="192"/>
      <c r="MMQ291" s="192"/>
      <c r="MMR291" s="192"/>
      <c r="MMS291" s="192"/>
      <c r="MMT291" s="192"/>
      <c r="MMU291" s="192"/>
      <c r="MMV291" s="192"/>
      <c r="MMW291" s="192"/>
      <c r="MMX291" s="192"/>
      <c r="MMY291" s="192"/>
      <c r="MMZ291" s="192"/>
      <c r="MNA291" s="192"/>
      <c r="MNB291" s="192"/>
      <c r="MNC291" s="192"/>
      <c r="MND291" s="192"/>
      <c r="MNE291" s="192"/>
      <c r="MNF291" s="192"/>
      <c r="MNG291" s="192"/>
      <c r="MNH291" s="192"/>
      <c r="MNI291" s="192"/>
      <c r="MNJ291" s="192"/>
      <c r="MNK291" s="192"/>
      <c r="MNL291" s="192"/>
      <c r="MNM291" s="192"/>
      <c r="MNN291" s="192"/>
      <c r="MNO291" s="192"/>
      <c r="MNP291" s="192"/>
      <c r="MNQ291" s="192"/>
      <c r="MNR291" s="192"/>
      <c r="MNS291" s="192"/>
      <c r="MNT291" s="192"/>
      <c r="MNU291" s="192"/>
      <c r="MNV291" s="192"/>
      <c r="MNW291" s="192"/>
      <c r="MNX291" s="192"/>
      <c r="MNY291" s="192"/>
      <c r="MNZ291" s="192"/>
      <c r="MOA291" s="192"/>
      <c r="MOB291" s="192"/>
      <c r="MOC291" s="192"/>
      <c r="MOD291" s="192"/>
      <c r="MOE291" s="192"/>
      <c r="MOF291" s="192"/>
      <c r="MOG291" s="192"/>
      <c r="MOH291" s="192"/>
      <c r="MOI291" s="192"/>
      <c r="MOJ291" s="192"/>
      <c r="MOK291" s="192"/>
      <c r="MOL291" s="192"/>
      <c r="MOM291" s="192"/>
      <c r="MON291" s="192"/>
      <c r="MOO291" s="192"/>
      <c r="MOP291" s="192"/>
      <c r="MOQ291" s="192"/>
      <c r="MOR291" s="192"/>
      <c r="MOS291" s="192"/>
      <c r="MOT291" s="192"/>
      <c r="MOU291" s="192"/>
      <c r="MOV291" s="192"/>
      <c r="MOW291" s="192"/>
      <c r="MOX291" s="192"/>
      <c r="MOY291" s="192"/>
      <c r="MOZ291" s="192"/>
      <c r="MPA291" s="192"/>
      <c r="MPB291" s="192"/>
      <c r="MPC291" s="192"/>
      <c r="MPD291" s="192"/>
      <c r="MPE291" s="192"/>
      <c r="MPF291" s="192"/>
      <c r="MPG291" s="192"/>
      <c r="MPH291" s="192"/>
      <c r="MPI291" s="192"/>
      <c r="MPJ291" s="192"/>
      <c r="MPK291" s="192"/>
      <c r="MPL291" s="192"/>
      <c r="MPM291" s="192"/>
      <c r="MPN291" s="192"/>
      <c r="MPO291" s="192"/>
      <c r="MPP291" s="192"/>
      <c r="MPQ291" s="192"/>
      <c r="MPR291" s="192"/>
      <c r="MPS291" s="192"/>
      <c r="MPT291" s="192"/>
      <c r="MPU291" s="192"/>
      <c r="MPV291" s="192"/>
      <c r="MPW291" s="192"/>
      <c r="MPX291" s="192"/>
      <c r="MPY291" s="192"/>
      <c r="MPZ291" s="192"/>
      <c r="MQA291" s="192"/>
      <c r="MQB291" s="192"/>
      <c r="MQC291" s="192"/>
      <c r="MQD291" s="192"/>
      <c r="MQE291" s="192"/>
      <c r="MQF291" s="192"/>
      <c r="MQG291" s="192"/>
      <c r="MQH291" s="192"/>
      <c r="MQI291" s="192"/>
      <c r="MQJ291" s="192"/>
      <c r="MQK291" s="192"/>
      <c r="MQL291" s="192"/>
      <c r="MQM291" s="192"/>
      <c r="MQN291" s="192"/>
      <c r="MQO291" s="192"/>
      <c r="MQP291" s="192"/>
      <c r="MQQ291" s="192"/>
      <c r="MQR291" s="192"/>
      <c r="MQS291" s="192"/>
      <c r="MQT291" s="192"/>
      <c r="MQU291" s="192"/>
      <c r="MQV291" s="192"/>
      <c r="MQW291" s="192"/>
      <c r="MQX291" s="192"/>
      <c r="MQY291" s="192"/>
      <c r="MQZ291" s="192"/>
      <c r="MRA291" s="192"/>
      <c r="MRB291" s="192"/>
      <c r="MRC291" s="192"/>
      <c r="MRD291" s="192"/>
      <c r="MRE291" s="192"/>
      <c r="MRF291" s="192"/>
      <c r="MRG291" s="192"/>
      <c r="MRH291" s="192"/>
      <c r="MRI291" s="192"/>
      <c r="MRJ291" s="192"/>
      <c r="MRK291" s="192"/>
      <c r="MRL291" s="192"/>
      <c r="MRM291" s="192"/>
      <c r="MRN291" s="192"/>
      <c r="MRO291" s="192"/>
      <c r="MRP291" s="192"/>
      <c r="MRQ291" s="192"/>
      <c r="MRR291" s="192"/>
      <c r="MRS291" s="192"/>
      <c r="MRT291" s="192"/>
      <c r="MRU291" s="192"/>
      <c r="MRV291" s="192"/>
      <c r="MRW291" s="192"/>
      <c r="MRX291" s="192"/>
      <c r="MRY291" s="192"/>
      <c r="MRZ291" s="192"/>
      <c r="MSA291" s="192"/>
      <c r="MSB291" s="192"/>
      <c r="MSC291" s="192"/>
      <c r="MSD291" s="192"/>
      <c r="MSE291" s="192"/>
      <c r="MSF291" s="192"/>
      <c r="MSG291" s="192"/>
      <c r="MSH291" s="192"/>
      <c r="MSI291" s="192"/>
      <c r="MSJ291" s="192"/>
      <c r="MSK291" s="192"/>
      <c r="MSL291" s="192"/>
      <c r="MSM291" s="192"/>
      <c r="MSN291" s="192"/>
      <c r="MSO291" s="192"/>
      <c r="MSP291" s="192"/>
      <c r="MSQ291" s="192"/>
      <c r="MSR291" s="192"/>
      <c r="MSS291" s="192"/>
      <c r="MST291" s="192"/>
      <c r="MSU291" s="192"/>
      <c r="MSV291" s="192"/>
      <c r="MSW291" s="192"/>
      <c r="MSX291" s="192"/>
      <c r="MSY291" s="192"/>
      <c r="MSZ291" s="192"/>
      <c r="MTA291" s="192"/>
      <c r="MTB291" s="192"/>
      <c r="MTC291" s="192"/>
      <c r="MTD291" s="192"/>
      <c r="MTE291" s="192"/>
      <c r="MTF291" s="192"/>
      <c r="MTG291" s="192"/>
      <c r="MTH291" s="192"/>
      <c r="MTI291" s="192"/>
      <c r="MTJ291" s="192"/>
      <c r="MTK291" s="192"/>
      <c r="MTL291" s="192"/>
      <c r="MTM291" s="192"/>
      <c r="MTN291" s="192"/>
      <c r="MTO291" s="192"/>
      <c r="MTP291" s="192"/>
      <c r="MTQ291" s="192"/>
      <c r="MTR291" s="192"/>
      <c r="MTS291" s="192"/>
      <c r="MTT291" s="192"/>
      <c r="MTU291" s="192"/>
      <c r="MTV291" s="192"/>
      <c r="MTW291" s="192"/>
      <c r="MTX291" s="192"/>
      <c r="MTY291" s="192"/>
      <c r="MTZ291" s="192"/>
      <c r="MUA291" s="192"/>
      <c r="MUB291" s="192"/>
      <c r="MUC291" s="192"/>
      <c r="MUD291" s="192"/>
      <c r="MUE291" s="192"/>
      <c r="MUF291" s="192"/>
      <c r="MUG291" s="192"/>
      <c r="MUH291" s="192"/>
      <c r="MUI291" s="192"/>
      <c r="MUJ291" s="192"/>
      <c r="MUK291" s="192"/>
      <c r="MUL291" s="192"/>
      <c r="MUM291" s="192"/>
      <c r="MUN291" s="192"/>
      <c r="MUO291" s="192"/>
      <c r="MUP291" s="192"/>
      <c r="MUQ291" s="192"/>
      <c r="MUR291" s="192"/>
      <c r="MUS291" s="192"/>
      <c r="MUT291" s="192"/>
      <c r="MUU291" s="192"/>
      <c r="MUV291" s="192"/>
      <c r="MUW291" s="192"/>
      <c r="MUX291" s="192"/>
      <c r="MUY291" s="192"/>
      <c r="MUZ291" s="192"/>
      <c r="MVA291" s="192"/>
      <c r="MVB291" s="192"/>
      <c r="MVC291" s="192"/>
      <c r="MVD291" s="192"/>
      <c r="MVE291" s="192"/>
      <c r="MVF291" s="192"/>
      <c r="MVG291" s="192"/>
      <c r="MVH291" s="192"/>
      <c r="MVI291" s="192"/>
      <c r="MVJ291" s="192"/>
      <c r="MVK291" s="192"/>
      <c r="MVL291" s="192"/>
      <c r="MVM291" s="192"/>
      <c r="MVN291" s="192"/>
      <c r="MVO291" s="192"/>
      <c r="MVP291" s="192"/>
      <c r="MVQ291" s="192"/>
      <c r="MVR291" s="192"/>
      <c r="MVS291" s="192"/>
      <c r="MVT291" s="192"/>
      <c r="MVU291" s="192"/>
      <c r="MVV291" s="192"/>
      <c r="MVW291" s="192"/>
      <c r="MVX291" s="192"/>
      <c r="MVY291" s="192"/>
      <c r="MVZ291" s="192"/>
      <c r="MWA291" s="192"/>
      <c r="MWB291" s="192"/>
      <c r="MWC291" s="192"/>
      <c r="MWD291" s="192"/>
      <c r="MWE291" s="192"/>
      <c r="MWF291" s="192"/>
      <c r="MWG291" s="192"/>
      <c r="MWH291" s="192"/>
      <c r="MWI291" s="192"/>
      <c r="MWJ291" s="192"/>
      <c r="MWK291" s="192"/>
      <c r="MWL291" s="192"/>
      <c r="MWM291" s="192"/>
      <c r="MWN291" s="192"/>
      <c r="MWO291" s="192"/>
      <c r="MWP291" s="192"/>
      <c r="MWQ291" s="192"/>
      <c r="MWR291" s="192"/>
      <c r="MWS291" s="192"/>
      <c r="MWT291" s="192"/>
      <c r="MWU291" s="192"/>
      <c r="MWV291" s="192"/>
      <c r="MWW291" s="192"/>
      <c r="MWX291" s="192"/>
      <c r="MWY291" s="192"/>
      <c r="MWZ291" s="192"/>
      <c r="MXA291" s="192"/>
      <c r="MXB291" s="192"/>
      <c r="MXC291" s="192"/>
      <c r="MXD291" s="192"/>
      <c r="MXE291" s="192"/>
      <c r="MXF291" s="192"/>
      <c r="MXG291" s="192"/>
      <c r="MXH291" s="192"/>
      <c r="MXI291" s="192"/>
      <c r="MXJ291" s="192"/>
      <c r="MXK291" s="192"/>
      <c r="MXL291" s="192"/>
      <c r="MXM291" s="192"/>
      <c r="MXN291" s="192"/>
      <c r="MXO291" s="192"/>
      <c r="MXP291" s="192"/>
      <c r="MXQ291" s="192"/>
      <c r="MXR291" s="192"/>
      <c r="MXS291" s="192"/>
      <c r="MXT291" s="192"/>
      <c r="MXU291" s="192"/>
      <c r="MXV291" s="192"/>
      <c r="MXW291" s="192"/>
      <c r="MXX291" s="192"/>
      <c r="MXY291" s="192"/>
      <c r="MXZ291" s="192"/>
      <c r="MYA291" s="192"/>
      <c r="MYB291" s="192"/>
      <c r="MYC291" s="192"/>
      <c r="MYD291" s="192"/>
      <c r="MYE291" s="192"/>
      <c r="MYF291" s="192"/>
      <c r="MYG291" s="192"/>
      <c r="MYH291" s="192"/>
      <c r="MYI291" s="192"/>
      <c r="MYJ291" s="192"/>
      <c r="MYK291" s="192"/>
      <c r="MYL291" s="192"/>
      <c r="MYM291" s="192"/>
      <c r="MYN291" s="192"/>
      <c r="MYO291" s="192"/>
      <c r="MYP291" s="192"/>
      <c r="MYQ291" s="192"/>
      <c r="MYR291" s="192"/>
      <c r="MYS291" s="192"/>
      <c r="MYT291" s="192"/>
      <c r="MYU291" s="192"/>
      <c r="MYV291" s="192"/>
      <c r="MYW291" s="192"/>
      <c r="MYX291" s="192"/>
      <c r="MYY291" s="192"/>
      <c r="MYZ291" s="192"/>
      <c r="MZA291" s="192"/>
      <c r="MZB291" s="192"/>
      <c r="MZC291" s="192"/>
      <c r="MZD291" s="192"/>
      <c r="MZE291" s="192"/>
      <c r="MZF291" s="192"/>
      <c r="MZG291" s="192"/>
      <c r="MZH291" s="192"/>
      <c r="MZI291" s="192"/>
      <c r="MZJ291" s="192"/>
      <c r="MZK291" s="192"/>
      <c r="MZL291" s="192"/>
      <c r="MZM291" s="192"/>
      <c r="MZN291" s="192"/>
      <c r="MZO291" s="192"/>
      <c r="MZP291" s="192"/>
      <c r="MZQ291" s="192"/>
      <c r="MZR291" s="192"/>
      <c r="MZS291" s="192"/>
      <c r="MZT291" s="192"/>
      <c r="MZU291" s="192"/>
      <c r="MZV291" s="192"/>
      <c r="MZW291" s="192"/>
      <c r="MZX291" s="192"/>
      <c r="MZY291" s="192"/>
      <c r="MZZ291" s="192"/>
      <c r="NAA291" s="192"/>
      <c r="NAB291" s="192"/>
      <c r="NAC291" s="192"/>
      <c r="NAD291" s="192"/>
      <c r="NAE291" s="192"/>
      <c r="NAF291" s="192"/>
      <c r="NAG291" s="192"/>
      <c r="NAH291" s="192"/>
      <c r="NAI291" s="192"/>
      <c r="NAJ291" s="192"/>
      <c r="NAK291" s="192"/>
      <c r="NAL291" s="192"/>
      <c r="NAM291" s="192"/>
      <c r="NAN291" s="192"/>
      <c r="NAO291" s="192"/>
      <c r="NAP291" s="192"/>
      <c r="NAQ291" s="192"/>
      <c r="NAR291" s="192"/>
      <c r="NAS291" s="192"/>
      <c r="NAT291" s="192"/>
      <c r="NAU291" s="192"/>
      <c r="NAV291" s="192"/>
      <c r="NAW291" s="192"/>
      <c r="NAX291" s="192"/>
      <c r="NAY291" s="192"/>
      <c r="NAZ291" s="192"/>
      <c r="NBA291" s="192"/>
      <c r="NBB291" s="192"/>
      <c r="NBC291" s="192"/>
      <c r="NBD291" s="192"/>
      <c r="NBE291" s="192"/>
      <c r="NBF291" s="192"/>
      <c r="NBG291" s="192"/>
      <c r="NBH291" s="192"/>
      <c r="NBI291" s="192"/>
      <c r="NBJ291" s="192"/>
      <c r="NBK291" s="192"/>
      <c r="NBL291" s="192"/>
      <c r="NBM291" s="192"/>
      <c r="NBN291" s="192"/>
      <c r="NBO291" s="192"/>
      <c r="NBP291" s="192"/>
      <c r="NBQ291" s="192"/>
      <c r="NBR291" s="192"/>
      <c r="NBS291" s="192"/>
      <c r="NBT291" s="192"/>
      <c r="NBU291" s="192"/>
      <c r="NBV291" s="192"/>
      <c r="NBW291" s="192"/>
      <c r="NBX291" s="192"/>
      <c r="NBY291" s="192"/>
      <c r="NBZ291" s="192"/>
      <c r="NCA291" s="192"/>
      <c r="NCB291" s="192"/>
      <c r="NCC291" s="192"/>
      <c r="NCD291" s="192"/>
      <c r="NCE291" s="192"/>
      <c r="NCF291" s="192"/>
      <c r="NCG291" s="192"/>
      <c r="NCH291" s="192"/>
      <c r="NCI291" s="192"/>
      <c r="NCJ291" s="192"/>
      <c r="NCK291" s="192"/>
      <c r="NCL291" s="192"/>
      <c r="NCM291" s="192"/>
      <c r="NCN291" s="192"/>
      <c r="NCO291" s="192"/>
      <c r="NCP291" s="192"/>
      <c r="NCQ291" s="192"/>
      <c r="NCR291" s="192"/>
      <c r="NCS291" s="192"/>
      <c r="NCT291" s="192"/>
      <c r="NCU291" s="192"/>
      <c r="NCV291" s="192"/>
      <c r="NCW291" s="192"/>
      <c r="NCX291" s="192"/>
      <c r="NCY291" s="192"/>
      <c r="NCZ291" s="192"/>
      <c r="NDA291" s="192"/>
      <c r="NDB291" s="192"/>
      <c r="NDC291" s="192"/>
      <c r="NDD291" s="192"/>
      <c r="NDE291" s="192"/>
      <c r="NDF291" s="192"/>
      <c r="NDG291" s="192"/>
      <c r="NDH291" s="192"/>
      <c r="NDI291" s="192"/>
      <c r="NDJ291" s="192"/>
      <c r="NDK291" s="192"/>
      <c r="NDL291" s="192"/>
      <c r="NDM291" s="192"/>
      <c r="NDN291" s="192"/>
      <c r="NDO291" s="192"/>
      <c r="NDP291" s="192"/>
      <c r="NDQ291" s="192"/>
      <c r="NDR291" s="192"/>
      <c r="NDS291" s="192"/>
      <c r="NDT291" s="192"/>
      <c r="NDU291" s="192"/>
      <c r="NDV291" s="192"/>
      <c r="NDW291" s="192"/>
      <c r="NDX291" s="192"/>
      <c r="NDY291" s="192"/>
      <c r="NDZ291" s="192"/>
      <c r="NEA291" s="192"/>
      <c r="NEB291" s="192"/>
      <c r="NEC291" s="192"/>
      <c r="NED291" s="192"/>
      <c r="NEE291" s="192"/>
      <c r="NEF291" s="192"/>
      <c r="NEG291" s="192"/>
      <c r="NEH291" s="192"/>
      <c r="NEI291" s="192"/>
      <c r="NEJ291" s="192"/>
      <c r="NEK291" s="192"/>
      <c r="NEL291" s="192"/>
      <c r="NEM291" s="192"/>
      <c r="NEN291" s="192"/>
      <c r="NEO291" s="192"/>
      <c r="NEP291" s="192"/>
      <c r="NEQ291" s="192"/>
      <c r="NER291" s="192"/>
      <c r="NES291" s="192"/>
      <c r="NET291" s="192"/>
      <c r="NEU291" s="192"/>
      <c r="NEV291" s="192"/>
      <c r="NEW291" s="192"/>
      <c r="NEX291" s="192"/>
      <c r="NEY291" s="192"/>
      <c r="NEZ291" s="192"/>
      <c r="NFA291" s="192"/>
      <c r="NFB291" s="192"/>
      <c r="NFC291" s="192"/>
      <c r="NFD291" s="192"/>
      <c r="NFE291" s="192"/>
      <c r="NFF291" s="192"/>
      <c r="NFG291" s="192"/>
      <c r="NFH291" s="192"/>
      <c r="NFI291" s="192"/>
      <c r="NFJ291" s="192"/>
      <c r="NFK291" s="192"/>
      <c r="NFL291" s="192"/>
      <c r="NFM291" s="192"/>
      <c r="NFN291" s="192"/>
      <c r="NFO291" s="192"/>
      <c r="NFP291" s="192"/>
      <c r="NFQ291" s="192"/>
      <c r="NFR291" s="192"/>
      <c r="NFS291" s="192"/>
      <c r="NFT291" s="192"/>
      <c r="NFU291" s="192"/>
      <c r="NFV291" s="192"/>
      <c r="NFW291" s="192"/>
      <c r="NFX291" s="192"/>
      <c r="NFY291" s="192"/>
      <c r="NFZ291" s="192"/>
      <c r="NGA291" s="192"/>
      <c r="NGB291" s="192"/>
      <c r="NGC291" s="192"/>
      <c r="NGD291" s="192"/>
      <c r="NGE291" s="192"/>
      <c r="NGF291" s="192"/>
      <c r="NGG291" s="192"/>
      <c r="NGH291" s="192"/>
      <c r="NGI291" s="192"/>
      <c r="NGJ291" s="192"/>
      <c r="NGK291" s="192"/>
      <c r="NGL291" s="192"/>
      <c r="NGM291" s="192"/>
      <c r="NGN291" s="192"/>
      <c r="NGO291" s="192"/>
      <c r="NGP291" s="192"/>
      <c r="NGQ291" s="192"/>
      <c r="NGR291" s="192"/>
      <c r="NGS291" s="192"/>
      <c r="NGT291" s="192"/>
      <c r="NGU291" s="192"/>
      <c r="NGV291" s="192"/>
      <c r="NGW291" s="192"/>
      <c r="NGX291" s="192"/>
      <c r="NGY291" s="192"/>
      <c r="NGZ291" s="192"/>
      <c r="NHA291" s="192"/>
      <c r="NHB291" s="192"/>
      <c r="NHC291" s="192"/>
      <c r="NHD291" s="192"/>
      <c r="NHE291" s="192"/>
      <c r="NHF291" s="192"/>
      <c r="NHG291" s="192"/>
      <c r="NHH291" s="192"/>
      <c r="NHI291" s="192"/>
      <c r="NHJ291" s="192"/>
      <c r="NHK291" s="192"/>
      <c r="NHL291" s="192"/>
      <c r="NHM291" s="192"/>
      <c r="NHN291" s="192"/>
      <c r="NHO291" s="192"/>
      <c r="NHP291" s="192"/>
      <c r="NHQ291" s="192"/>
      <c r="NHR291" s="192"/>
      <c r="NHS291" s="192"/>
      <c r="NHT291" s="192"/>
      <c r="NHU291" s="192"/>
      <c r="NHV291" s="192"/>
      <c r="NHW291" s="192"/>
      <c r="NHX291" s="192"/>
      <c r="NHY291" s="192"/>
      <c r="NHZ291" s="192"/>
      <c r="NIA291" s="192"/>
      <c r="NIB291" s="192"/>
      <c r="NIC291" s="192"/>
      <c r="NID291" s="192"/>
      <c r="NIE291" s="192"/>
      <c r="NIF291" s="192"/>
      <c r="NIG291" s="192"/>
      <c r="NIH291" s="192"/>
      <c r="NII291" s="192"/>
      <c r="NIJ291" s="192"/>
      <c r="NIK291" s="192"/>
      <c r="NIL291" s="192"/>
      <c r="NIM291" s="192"/>
      <c r="NIN291" s="192"/>
      <c r="NIO291" s="192"/>
      <c r="NIP291" s="192"/>
      <c r="NIQ291" s="192"/>
      <c r="NIR291" s="192"/>
      <c r="NIS291" s="192"/>
      <c r="NIT291" s="192"/>
      <c r="NIU291" s="192"/>
      <c r="NIV291" s="192"/>
      <c r="NIW291" s="192"/>
      <c r="NIX291" s="192"/>
      <c r="NIY291" s="192"/>
      <c r="NIZ291" s="192"/>
      <c r="NJA291" s="192"/>
      <c r="NJB291" s="192"/>
      <c r="NJC291" s="192"/>
      <c r="NJD291" s="192"/>
      <c r="NJE291" s="192"/>
      <c r="NJF291" s="192"/>
      <c r="NJG291" s="192"/>
      <c r="NJH291" s="192"/>
      <c r="NJI291" s="192"/>
      <c r="NJJ291" s="192"/>
      <c r="NJK291" s="192"/>
      <c r="NJL291" s="192"/>
      <c r="NJM291" s="192"/>
      <c r="NJN291" s="192"/>
      <c r="NJO291" s="192"/>
      <c r="NJP291" s="192"/>
      <c r="NJQ291" s="192"/>
      <c r="NJR291" s="192"/>
      <c r="NJS291" s="192"/>
      <c r="NJT291" s="192"/>
      <c r="NJU291" s="192"/>
      <c r="NJV291" s="192"/>
      <c r="NJW291" s="192"/>
      <c r="NJX291" s="192"/>
      <c r="NJY291" s="192"/>
      <c r="NJZ291" s="192"/>
      <c r="NKA291" s="192"/>
      <c r="NKB291" s="192"/>
      <c r="NKC291" s="192"/>
      <c r="NKD291" s="192"/>
      <c r="NKE291" s="192"/>
      <c r="NKF291" s="192"/>
      <c r="NKG291" s="192"/>
      <c r="NKH291" s="192"/>
      <c r="NKI291" s="192"/>
      <c r="NKJ291" s="192"/>
      <c r="NKK291" s="192"/>
      <c r="NKL291" s="192"/>
      <c r="NKM291" s="192"/>
      <c r="NKN291" s="192"/>
      <c r="NKO291" s="192"/>
      <c r="NKP291" s="192"/>
      <c r="NKQ291" s="192"/>
      <c r="NKR291" s="192"/>
      <c r="NKS291" s="192"/>
      <c r="NKT291" s="192"/>
      <c r="NKU291" s="192"/>
      <c r="NKV291" s="192"/>
      <c r="NKW291" s="192"/>
      <c r="NKX291" s="192"/>
      <c r="NKY291" s="192"/>
      <c r="NKZ291" s="192"/>
      <c r="NLA291" s="192"/>
      <c r="NLB291" s="192"/>
      <c r="NLC291" s="192"/>
      <c r="NLD291" s="192"/>
      <c r="NLE291" s="192"/>
      <c r="NLF291" s="192"/>
      <c r="NLG291" s="192"/>
      <c r="NLH291" s="192"/>
      <c r="NLI291" s="192"/>
      <c r="NLJ291" s="192"/>
      <c r="NLK291" s="192"/>
      <c r="NLL291" s="192"/>
      <c r="NLM291" s="192"/>
      <c r="NLN291" s="192"/>
      <c r="NLO291" s="192"/>
      <c r="NLP291" s="192"/>
      <c r="NLQ291" s="192"/>
      <c r="NLR291" s="192"/>
      <c r="NLS291" s="192"/>
      <c r="NLT291" s="192"/>
      <c r="NLU291" s="192"/>
      <c r="NLV291" s="192"/>
      <c r="NLW291" s="192"/>
      <c r="NLX291" s="192"/>
      <c r="NLY291" s="192"/>
      <c r="NLZ291" s="192"/>
      <c r="NMA291" s="192"/>
      <c r="NMB291" s="192"/>
      <c r="NMC291" s="192"/>
      <c r="NMD291" s="192"/>
      <c r="NME291" s="192"/>
      <c r="NMF291" s="192"/>
      <c r="NMG291" s="192"/>
      <c r="NMH291" s="192"/>
      <c r="NMI291" s="192"/>
      <c r="NMJ291" s="192"/>
      <c r="NMK291" s="192"/>
      <c r="NML291" s="192"/>
      <c r="NMM291" s="192"/>
      <c r="NMN291" s="192"/>
      <c r="NMO291" s="192"/>
      <c r="NMP291" s="192"/>
      <c r="NMQ291" s="192"/>
      <c r="NMR291" s="192"/>
      <c r="NMS291" s="192"/>
      <c r="NMT291" s="192"/>
      <c r="NMU291" s="192"/>
      <c r="NMV291" s="192"/>
      <c r="NMW291" s="192"/>
      <c r="NMX291" s="192"/>
      <c r="NMY291" s="192"/>
      <c r="NMZ291" s="192"/>
      <c r="NNA291" s="192"/>
      <c r="NNB291" s="192"/>
      <c r="NNC291" s="192"/>
      <c r="NND291" s="192"/>
      <c r="NNE291" s="192"/>
      <c r="NNF291" s="192"/>
      <c r="NNG291" s="192"/>
      <c r="NNH291" s="192"/>
      <c r="NNI291" s="192"/>
      <c r="NNJ291" s="192"/>
      <c r="NNK291" s="192"/>
      <c r="NNL291" s="192"/>
      <c r="NNM291" s="192"/>
      <c r="NNN291" s="192"/>
      <c r="NNO291" s="192"/>
      <c r="NNP291" s="192"/>
      <c r="NNQ291" s="192"/>
      <c r="NNR291" s="192"/>
      <c r="NNS291" s="192"/>
      <c r="NNT291" s="192"/>
      <c r="NNU291" s="192"/>
      <c r="NNV291" s="192"/>
      <c r="NNW291" s="192"/>
      <c r="NNX291" s="192"/>
      <c r="NNY291" s="192"/>
      <c r="NNZ291" s="192"/>
      <c r="NOA291" s="192"/>
      <c r="NOB291" s="192"/>
      <c r="NOC291" s="192"/>
      <c r="NOD291" s="192"/>
      <c r="NOE291" s="192"/>
      <c r="NOF291" s="192"/>
      <c r="NOG291" s="192"/>
      <c r="NOH291" s="192"/>
      <c r="NOI291" s="192"/>
      <c r="NOJ291" s="192"/>
      <c r="NOK291" s="192"/>
      <c r="NOL291" s="192"/>
      <c r="NOM291" s="192"/>
      <c r="NON291" s="192"/>
      <c r="NOO291" s="192"/>
      <c r="NOP291" s="192"/>
      <c r="NOQ291" s="192"/>
      <c r="NOR291" s="192"/>
      <c r="NOS291" s="192"/>
      <c r="NOT291" s="192"/>
      <c r="NOU291" s="192"/>
      <c r="NOV291" s="192"/>
      <c r="NOW291" s="192"/>
      <c r="NOX291" s="192"/>
      <c r="NOY291" s="192"/>
      <c r="NOZ291" s="192"/>
      <c r="NPA291" s="192"/>
      <c r="NPB291" s="192"/>
      <c r="NPC291" s="192"/>
      <c r="NPD291" s="192"/>
      <c r="NPE291" s="192"/>
      <c r="NPF291" s="192"/>
      <c r="NPG291" s="192"/>
      <c r="NPH291" s="192"/>
      <c r="NPI291" s="192"/>
      <c r="NPJ291" s="192"/>
      <c r="NPK291" s="192"/>
      <c r="NPL291" s="192"/>
      <c r="NPM291" s="192"/>
      <c r="NPN291" s="192"/>
      <c r="NPO291" s="192"/>
      <c r="NPP291" s="192"/>
      <c r="NPQ291" s="192"/>
      <c r="NPR291" s="192"/>
      <c r="NPS291" s="192"/>
      <c r="NPT291" s="192"/>
      <c r="NPU291" s="192"/>
      <c r="NPV291" s="192"/>
      <c r="NPW291" s="192"/>
      <c r="NPX291" s="192"/>
      <c r="NPY291" s="192"/>
      <c r="NPZ291" s="192"/>
      <c r="NQA291" s="192"/>
      <c r="NQB291" s="192"/>
      <c r="NQC291" s="192"/>
      <c r="NQD291" s="192"/>
      <c r="NQE291" s="192"/>
      <c r="NQF291" s="192"/>
      <c r="NQG291" s="192"/>
      <c r="NQH291" s="192"/>
      <c r="NQI291" s="192"/>
      <c r="NQJ291" s="192"/>
      <c r="NQK291" s="192"/>
      <c r="NQL291" s="192"/>
      <c r="NQM291" s="192"/>
      <c r="NQN291" s="192"/>
      <c r="NQO291" s="192"/>
      <c r="NQP291" s="192"/>
      <c r="NQQ291" s="192"/>
      <c r="NQR291" s="192"/>
      <c r="NQS291" s="192"/>
      <c r="NQT291" s="192"/>
      <c r="NQU291" s="192"/>
      <c r="NQV291" s="192"/>
      <c r="NQW291" s="192"/>
      <c r="NQX291" s="192"/>
      <c r="NQY291" s="192"/>
      <c r="NQZ291" s="192"/>
      <c r="NRA291" s="192"/>
      <c r="NRB291" s="192"/>
      <c r="NRC291" s="192"/>
      <c r="NRD291" s="192"/>
      <c r="NRE291" s="192"/>
      <c r="NRF291" s="192"/>
      <c r="NRG291" s="192"/>
      <c r="NRH291" s="192"/>
      <c r="NRI291" s="192"/>
      <c r="NRJ291" s="192"/>
      <c r="NRK291" s="192"/>
      <c r="NRL291" s="192"/>
      <c r="NRM291" s="192"/>
      <c r="NRN291" s="192"/>
      <c r="NRO291" s="192"/>
      <c r="NRP291" s="192"/>
      <c r="NRQ291" s="192"/>
      <c r="NRR291" s="192"/>
      <c r="NRS291" s="192"/>
      <c r="NRT291" s="192"/>
      <c r="NRU291" s="192"/>
      <c r="NRV291" s="192"/>
      <c r="NRW291" s="192"/>
      <c r="NRX291" s="192"/>
      <c r="NRY291" s="192"/>
      <c r="NRZ291" s="192"/>
      <c r="NSA291" s="192"/>
      <c r="NSB291" s="192"/>
      <c r="NSC291" s="192"/>
      <c r="NSD291" s="192"/>
      <c r="NSE291" s="192"/>
      <c r="NSF291" s="192"/>
      <c r="NSG291" s="192"/>
      <c r="NSH291" s="192"/>
      <c r="NSI291" s="192"/>
      <c r="NSJ291" s="192"/>
      <c r="NSK291" s="192"/>
      <c r="NSL291" s="192"/>
      <c r="NSM291" s="192"/>
      <c r="NSN291" s="192"/>
      <c r="NSO291" s="192"/>
      <c r="NSP291" s="192"/>
      <c r="NSQ291" s="192"/>
      <c r="NSR291" s="192"/>
      <c r="NSS291" s="192"/>
      <c r="NST291" s="192"/>
      <c r="NSU291" s="192"/>
      <c r="NSV291" s="192"/>
      <c r="NSW291" s="192"/>
      <c r="NSX291" s="192"/>
      <c r="NSY291" s="192"/>
      <c r="NSZ291" s="192"/>
      <c r="NTA291" s="192"/>
      <c r="NTB291" s="192"/>
      <c r="NTC291" s="192"/>
      <c r="NTD291" s="192"/>
      <c r="NTE291" s="192"/>
      <c r="NTF291" s="192"/>
      <c r="NTG291" s="192"/>
      <c r="NTH291" s="192"/>
      <c r="NTI291" s="192"/>
      <c r="NTJ291" s="192"/>
      <c r="NTK291" s="192"/>
      <c r="NTL291" s="192"/>
      <c r="NTM291" s="192"/>
      <c r="NTN291" s="192"/>
      <c r="NTO291" s="192"/>
      <c r="NTP291" s="192"/>
      <c r="NTQ291" s="192"/>
      <c r="NTR291" s="192"/>
      <c r="NTS291" s="192"/>
      <c r="NTT291" s="192"/>
      <c r="NTU291" s="192"/>
      <c r="NTV291" s="192"/>
      <c r="NTW291" s="192"/>
      <c r="NTX291" s="192"/>
      <c r="NTY291" s="192"/>
      <c r="NTZ291" s="192"/>
      <c r="NUA291" s="192"/>
      <c r="NUB291" s="192"/>
      <c r="NUC291" s="192"/>
      <c r="NUD291" s="192"/>
      <c r="NUE291" s="192"/>
      <c r="NUF291" s="192"/>
      <c r="NUG291" s="192"/>
      <c r="NUH291" s="192"/>
      <c r="NUI291" s="192"/>
      <c r="NUJ291" s="192"/>
      <c r="NUK291" s="192"/>
      <c r="NUL291" s="192"/>
      <c r="NUM291" s="192"/>
      <c r="NUN291" s="192"/>
      <c r="NUO291" s="192"/>
      <c r="NUP291" s="192"/>
      <c r="NUQ291" s="192"/>
      <c r="NUR291" s="192"/>
      <c r="NUS291" s="192"/>
      <c r="NUT291" s="192"/>
      <c r="NUU291" s="192"/>
      <c r="NUV291" s="192"/>
      <c r="NUW291" s="192"/>
      <c r="NUX291" s="192"/>
      <c r="NUY291" s="192"/>
      <c r="NUZ291" s="192"/>
      <c r="NVA291" s="192"/>
      <c r="NVB291" s="192"/>
      <c r="NVC291" s="192"/>
      <c r="NVD291" s="192"/>
      <c r="NVE291" s="192"/>
      <c r="NVF291" s="192"/>
      <c r="NVG291" s="192"/>
      <c r="NVH291" s="192"/>
      <c r="NVI291" s="192"/>
      <c r="NVJ291" s="192"/>
      <c r="NVK291" s="192"/>
      <c r="NVL291" s="192"/>
      <c r="NVM291" s="192"/>
      <c r="NVN291" s="192"/>
      <c r="NVO291" s="192"/>
      <c r="NVP291" s="192"/>
      <c r="NVQ291" s="192"/>
      <c r="NVR291" s="192"/>
      <c r="NVS291" s="192"/>
      <c r="NVT291" s="192"/>
      <c r="NVU291" s="192"/>
      <c r="NVV291" s="192"/>
      <c r="NVW291" s="192"/>
      <c r="NVX291" s="192"/>
      <c r="NVY291" s="192"/>
      <c r="NVZ291" s="192"/>
      <c r="NWA291" s="192"/>
      <c r="NWB291" s="192"/>
      <c r="NWC291" s="192"/>
      <c r="NWD291" s="192"/>
      <c r="NWE291" s="192"/>
      <c r="NWF291" s="192"/>
      <c r="NWG291" s="192"/>
      <c r="NWH291" s="192"/>
      <c r="NWI291" s="192"/>
      <c r="NWJ291" s="192"/>
      <c r="NWK291" s="192"/>
      <c r="NWL291" s="192"/>
      <c r="NWM291" s="192"/>
      <c r="NWN291" s="192"/>
      <c r="NWO291" s="192"/>
      <c r="NWP291" s="192"/>
      <c r="NWQ291" s="192"/>
      <c r="NWR291" s="192"/>
      <c r="NWS291" s="192"/>
      <c r="NWT291" s="192"/>
      <c r="NWU291" s="192"/>
      <c r="NWV291" s="192"/>
      <c r="NWW291" s="192"/>
      <c r="NWX291" s="192"/>
      <c r="NWY291" s="192"/>
      <c r="NWZ291" s="192"/>
      <c r="NXA291" s="192"/>
      <c r="NXB291" s="192"/>
      <c r="NXC291" s="192"/>
      <c r="NXD291" s="192"/>
      <c r="NXE291" s="192"/>
      <c r="NXF291" s="192"/>
      <c r="NXG291" s="192"/>
      <c r="NXH291" s="192"/>
      <c r="NXI291" s="192"/>
      <c r="NXJ291" s="192"/>
      <c r="NXK291" s="192"/>
      <c r="NXL291" s="192"/>
      <c r="NXM291" s="192"/>
      <c r="NXN291" s="192"/>
      <c r="NXO291" s="192"/>
      <c r="NXP291" s="192"/>
      <c r="NXQ291" s="192"/>
      <c r="NXR291" s="192"/>
      <c r="NXS291" s="192"/>
      <c r="NXT291" s="192"/>
      <c r="NXU291" s="192"/>
      <c r="NXV291" s="192"/>
      <c r="NXW291" s="192"/>
      <c r="NXX291" s="192"/>
      <c r="NXY291" s="192"/>
      <c r="NXZ291" s="192"/>
      <c r="NYA291" s="192"/>
      <c r="NYB291" s="192"/>
      <c r="NYC291" s="192"/>
      <c r="NYD291" s="192"/>
      <c r="NYE291" s="192"/>
      <c r="NYF291" s="192"/>
      <c r="NYG291" s="192"/>
      <c r="NYH291" s="192"/>
      <c r="NYI291" s="192"/>
      <c r="NYJ291" s="192"/>
      <c r="NYK291" s="192"/>
      <c r="NYL291" s="192"/>
      <c r="NYM291" s="192"/>
      <c r="NYN291" s="192"/>
      <c r="NYO291" s="192"/>
      <c r="NYP291" s="192"/>
      <c r="NYQ291" s="192"/>
      <c r="NYR291" s="192"/>
      <c r="NYS291" s="192"/>
      <c r="NYT291" s="192"/>
      <c r="NYU291" s="192"/>
      <c r="NYV291" s="192"/>
      <c r="NYW291" s="192"/>
      <c r="NYX291" s="192"/>
      <c r="NYY291" s="192"/>
      <c r="NYZ291" s="192"/>
      <c r="NZA291" s="192"/>
      <c r="NZB291" s="192"/>
      <c r="NZC291" s="192"/>
      <c r="NZD291" s="192"/>
      <c r="NZE291" s="192"/>
      <c r="NZF291" s="192"/>
      <c r="NZG291" s="192"/>
      <c r="NZH291" s="192"/>
      <c r="NZI291" s="192"/>
      <c r="NZJ291" s="192"/>
      <c r="NZK291" s="192"/>
      <c r="NZL291" s="192"/>
      <c r="NZM291" s="192"/>
      <c r="NZN291" s="192"/>
      <c r="NZO291" s="192"/>
      <c r="NZP291" s="192"/>
      <c r="NZQ291" s="192"/>
      <c r="NZR291" s="192"/>
      <c r="NZS291" s="192"/>
      <c r="NZT291" s="192"/>
      <c r="NZU291" s="192"/>
      <c r="NZV291" s="192"/>
      <c r="NZW291" s="192"/>
      <c r="NZX291" s="192"/>
      <c r="NZY291" s="192"/>
      <c r="NZZ291" s="192"/>
      <c r="OAA291" s="192"/>
      <c r="OAB291" s="192"/>
      <c r="OAC291" s="192"/>
      <c r="OAD291" s="192"/>
      <c r="OAE291" s="192"/>
      <c r="OAF291" s="192"/>
      <c r="OAG291" s="192"/>
      <c r="OAH291" s="192"/>
      <c r="OAI291" s="192"/>
      <c r="OAJ291" s="192"/>
      <c r="OAK291" s="192"/>
      <c r="OAL291" s="192"/>
      <c r="OAM291" s="192"/>
      <c r="OAN291" s="192"/>
      <c r="OAO291" s="192"/>
      <c r="OAP291" s="192"/>
      <c r="OAQ291" s="192"/>
      <c r="OAR291" s="192"/>
      <c r="OAS291" s="192"/>
      <c r="OAT291" s="192"/>
      <c r="OAU291" s="192"/>
      <c r="OAV291" s="192"/>
      <c r="OAW291" s="192"/>
      <c r="OAX291" s="192"/>
      <c r="OAY291" s="192"/>
      <c r="OAZ291" s="192"/>
      <c r="OBA291" s="192"/>
      <c r="OBB291" s="192"/>
      <c r="OBC291" s="192"/>
      <c r="OBD291" s="192"/>
      <c r="OBE291" s="192"/>
      <c r="OBF291" s="192"/>
      <c r="OBG291" s="192"/>
      <c r="OBH291" s="192"/>
      <c r="OBI291" s="192"/>
      <c r="OBJ291" s="192"/>
      <c r="OBK291" s="192"/>
      <c r="OBL291" s="192"/>
      <c r="OBM291" s="192"/>
      <c r="OBN291" s="192"/>
      <c r="OBO291" s="192"/>
      <c r="OBP291" s="192"/>
      <c r="OBQ291" s="192"/>
      <c r="OBR291" s="192"/>
      <c r="OBS291" s="192"/>
      <c r="OBT291" s="192"/>
      <c r="OBU291" s="192"/>
      <c r="OBV291" s="192"/>
      <c r="OBW291" s="192"/>
      <c r="OBX291" s="192"/>
      <c r="OBY291" s="192"/>
      <c r="OBZ291" s="192"/>
      <c r="OCA291" s="192"/>
      <c r="OCB291" s="192"/>
      <c r="OCC291" s="192"/>
      <c r="OCD291" s="192"/>
      <c r="OCE291" s="192"/>
      <c r="OCF291" s="192"/>
      <c r="OCG291" s="192"/>
      <c r="OCH291" s="192"/>
      <c r="OCI291" s="192"/>
      <c r="OCJ291" s="192"/>
      <c r="OCK291" s="192"/>
      <c r="OCL291" s="192"/>
      <c r="OCM291" s="192"/>
      <c r="OCN291" s="192"/>
      <c r="OCO291" s="192"/>
      <c r="OCP291" s="192"/>
      <c r="OCQ291" s="192"/>
      <c r="OCR291" s="192"/>
      <c r="OCS291" s="192"/>
      <c r="OCT291" s="192"/>
      <c r="OCU291" s="192"/>
      <c r="OCV291" s="192"/>
      <c r="OCW291" s="192"/>
      <c r="OCX291" s="192"/>
      <c r="OCY291" s="192"/>
      <c r="OCZ291" s="192"/>
      <c r="ODA291" s="192"/>
      <c r="ODB291" s="192"/>
      <c r="ODC291" s="192"/>
      <c r="ODD291" s="192"/>
      <c r="ODE291" s="192"/>
      <c r="ODF291" s="192"/>
      <c r="ODG291" s="192"/>
      <c r="ODH291" s="192"/>
      <c r="ODI291" s="192"/>
      <c r="ODJ291" s="192"/>
      <c r="ODK291" s="192"/>
      <c r="ODL291" s="192"/>
      <c r="ODM291" s="192"/>
      <c r="ODN291" s="192"/>
      <c r="ODO291" s="192"/>
      <c r="ODP291" s="192"/>
      <c r="ODQ291" s="192"/>
      <c r="ODR291" s="192"/>
      <c r="ODS291" s="192"/>
      <c r="ODT291" s="192"/>
      <c r="ODU291" s="192"/>
      <c r="ODV291" s="192"/>
      <c r="ODW291" s="192"/>
      <c r="ODX291" s="192"/>
      <c r="ODY291" s="192"/>
      <c r="ODZ291" s="192"/>
      <c r="OEA291" s="192"/>
      <c r="OEB291" s="192"/>
      <c r="OEC291" s="192"/>
      <c r="OED291" s="192"/>
      <c r="OEE291" s="192"/>
      <c r="OEF291" s="192"/>
      <c r="OEG291" s="192"/>
      <c r="OEH291" s="192"/>
      <c r="OEI291" s="192"/>
      <c r="OEJ291" s="192"/>
      <c r="OEK291" s="192"/>
      <c r="OEL291" s="192"/>
      <c r="OEM291" s="192"/>
      <c r="OEN291" s="192"/>
      <c r="OEO291" s="192"/>
      <c r="OEP291" s="192"/>
      <c r="OEQ291" s="192"/>
      <c r="OER291" s="192"/>
      <c r="OES291" s="192"/>
      <c r="OET291" s="192"/>
      <c r="OEU291" s="192"/>
      <c r="OEV291" s="192"/>
      <c r="OEW291" s="192"/>
      <c r="OEX291" s="192"/>
      <c r="OEY291" s="192"/>
      <c r="OEZ291" s="192"/>
      <c r="OFA291" s="192"/>
      <c r="OFB291" s="192"/>
      <c r="OFC291" s="192"/>
      <c r="OFD291" s="192"/>
      <c r="OFE291" s="192"/>
      <c r="OFF291" s="192"/>
      <c r="OFG291" s="192"/>
      <c r="OFH291" s="192"/>
      <c r="OFI291" s="192"/>
      <c r="OFJ291" s="192"/>
      <c r="OFK291" s="192"/>
      <c r="OFL291" s="192"/>
      <c r="OFM291" s="192"/>
      <c r="OFN291" s="192"/>
      <c r="OFO291" s="192"/>
      <c r="OFP291" s="192"/>
      <c r="OFQ291" s="192"/>
      <c r="OFR291" s="192"/>
      <c r="OFS291" s="192"/>
      <c r="OFT291" s="192"/>
      <c r="OFU291" s="192"/>
      <c r="OFV291" s="192"/>
      <c r="OFW291" s="192"/>
      <c r="OFX291" s="192"/>
      <c r="OFY291" s="192"/>
      <c r="OFZ291" s="192"/>
      <c r="OGA291" s="192"/>
      <c r="OGB291" s="192"/>
      <c r="OGC291" s="192"/>
      <c r="OGD291" s="192"/>
      <c r="OGE291" s="192"/>
      <c r="OGF291" s="192"/>
      <c r="OGG291" s="192"/>
      <c r="OGH291" s="192"/>
      <c r="OGI291" s="192"/>
      <c r="OGJ291" s="192"/>
      <c r="OGK291" s="192"/>
      <c r="OGL291" s="192"/>
      <c r="OGM291" s="192"/>
      <c r="OGN291" s="192"/>
      <c r="OGO291" s="192"/>
      <c r="OGP291" s="192"/>
      <c r="OGQ291" s="192"/>
      <c r="OGR291" s="192"/>
      <c r="OGS291" s="192"/>
      <c r="OGT291" s="192"/>
      <c r="OGU291" s="192"/>
      <c r="OGV291" s="192"/>
      <c r="OGW291" s="192"/>
      <c r="OGX291" s="192"/>
      <c r="OGY291" s="192"/>
      <c r="OGZ291" s="192"/>
      <c r="OHA291" s="192"/>
      <c r="OHB291" s="192"/>
      <c r="OHC291" s="192"/>
      <c r="OHD291" s="192"/>
      <c r="OHE291" s="192"/>
      <c r="OHF291" s="192"/>
      <c r="OHG291" s="192"/>
      <c r="OHH291" s="192"/>
      <c r="OHI291" s="192"/>
      <c r="OHJ291" s="192"/>
      <c r="OHK291" s="192"/>
      <c r="OHL291" s="192"/>
      <c r="OHM291" s="192"/>
      <c r="OHN291" s="192"/>
      <c r="OHO291" s="192"/>
      <c r="OHP291" s="192"/>
      <c r="OHQ291" s="192"/>
      <c r="OHR291" s="192"/>
      <c r="OHS291" s="192"/>
      <c r="OHT291" s="192"/>
      <c r="OHU291" s="192"/>
      <c r="OHV291" s="192"/>
      <c r="OHW291" s="192"/>
      <c r="OHX291" s="192"/>
      <c r="OHY291" s="192"/>
      <c r="OHZ291" s="192"/>
      <c r="OIA291" s="192"/>
      <c r="OIB291" s="192"/>
      <c r="OIC291" s="192"/>
      <c r="OID291" s="192"/>
      <c r="OIE291" s="192"/>
      <c r="OIF291" s="192"/>
      <c r="OIG291" s="192"/>
      <c r="OIH291" s="192"/>
      <c r="OII291" s="192"/>
      <c r="OIJ291" s="192"/>
      <c r="OIK291" s="192"/>
      <c r="OIL291" s="192"/>
      <c r="OIM291" s="192"/>
      <c r="OIN291" s="192"/>
      <c r="OIO291" s="192"/>
      <c r="OIP291" s="192"/>
      <c r="OIQ291" s="192"/>
      <c r="OIR291" s="192"/>
      <c r="OIS291" s="192"/>
      <c r="OIT291" s="192"/>
      <c r="OIU291" s="192"/>
      <c r="OIV291" s="192"/>
      <c r="OIW291" s="192"/>
      <c r="OIX291" s="192"/>
      <c r="OIY291" s="192"/>
      <c r="OIZ291" s="192"/>
      <c r="OJA291" s="192"/>
      <c r="OJB291" s="192"/>
      <c r="OJC291" s="192"/>
      <c r="OJD291" s="192"/>
      <c r="OJE291" s="192"/>
      <c r="OJF291" s="192"/>
      <c r="OJG291" s="192"/>
      <c r="OJH291" s="192"/>
      <c r="OJI291" s="192"/>
      <c r="OJJ291" s="192"/>
      <c r="OJK291" s="192"/>
      <c r="OJL291" s="192"/>
      <c r="OJM291" s="192"/>
      <c r="OJN291" s="192"/>
      <c r="OJO291" s="192"/>
      <c r="OJP291" s="192"/>
      <c r="OJQ291" s="192"/>
      <c r="OJR291" s="192"/>
      <c r="OJS291" s="192"/>
      <c r="OJT291" s="192"/>
      <c r="OJU291" s="192"/>
      <c r="OJV291" s="192"/>
      <c r="OJW291" s="192"/>
      <c r="OJX291" s="192"/>
      <c r="OJY291" s="192"/>
      <c r="OJZ291" s="192"/>
      <c r="OKA291" s="192"/>
      <c r="OKB291" s="192"/>
      <c r="OKC291" s="192"/>
      <c r="OKD291" s="192"/>
      <c r="OKE291" s="192"/>
      <c r="OKF291" s="192"/>
      <c r="OKG291" s="192"/>
      <c r="OKH291" s="192"/>
      <c r="OKI291" s="192"/>
      <c r="OKJ291" s="192"/>
      <c r="OKK291" s="192"/>
      <c r="OKL291" s="192"/>
      <c r="OKM291" s="192"/>
      <c r="OKN291" s="192"/>
      <c r="OKO291" s="192"/>
      <c r="OKP291" s="192"/>
      <c r="OKQ291" s="192"/>
      <c r="OKR291" s="192"/>
      <c r="OKS291" s="192"/>
      <c r="OKT291" s="192"/>
      <c r="OKU291" s="192"/>
      <c r="OKV291" s="192"/>
      <c r="OKW291" s="192"/>
      <c r="OKX291" s="192"/>
      <c r="OKY291" s="192"/>
      <c r="OKZ291" s="192"/>
      <c r="OLA291" s="192"/>
      <c r="OLB291" s="192"/>
      <c r="OLC291" s="192"/>
      <c r="OLD291" s="192"/>
      <c r="OLE291" s="192"/>
      <c r="OLF291" s="192"/>
      <c r="OLG291" s="192"/>
      <c r="OLH291" s="192"/>
      <c r="OLI291" s="192"/>
      <c r="OLJ291" s="192"/>
      <c r="OLK291" s="192"/>
      <c r="OLL291" s="192"/>
      <c r="OLM291" s="192"/>
      <c r="OLN291" s="192"/>
      <c r="OLO291" s="192"/>
      <c r="OLP291" s="192"/>
      <c r="OLQ291" s="192"/>
      <c r="OLR291" s="192"/>
      <c r="OLS291" s="192"/>
      <c r="OLT291" s="192"/>
      <c r="OLU291" s="192"/>
      <c r="OLV291" s="192"/>
      <c r="OLW291" s="192"/>
      <c r="OLX291" s="192"/>
      <c r="OLY291" s="192"/>
      <c r="OLZ291" s="192"/>
      <c r="OMA291" s="192"/>
      <c r="OMB291" s="192"/>
      <c r="OMC291" s="192"/>
      <c r="OMD291" s="192"/>
      <c r="OME291" s="192"/>
      <c r="OMF291" s="192"/>
      <c r="OMG291" s="192"/>
      <c r="OMH291" s="192"/>
      <c r="OMI291" s="192"/>
      <c r="OMJ291" s="192"/>
      <c r="OMK291" s="192"/>
      <c r="OML291" s="192"/>
      <c r="OMM291" s="192"/>
      <c r="OMN291" s="192"/>
      <c r="OMO291" s="192"/>
      <c r="OMP291" s="192"/>
      <c r="OMQ291" s="192"/>
      <c r="OMR291" s="192"/>
      <c r="OMS291" s="192"/>
      <c r="OMT291" s="192"/>
      <c r="OMU291" s="192"/>
      <c r="OMV291" s="192"/>
      <c r="OMW291" s="192"/>
      <c r="OMX291" s="192"/>
      <c r="OMY291" s="192"/>
      <c r="OMZ291" s="192"/>
      <c r="ONA291" s="192"/>
      <c r="ONB291" s="192"/>
      <c r="ONC291" s="192"/>
      <c r="OND291" s="192"/>
      <c r="ONE291" s="192"/>
      <c r="ONF291" s="192"/>
      <c r="ONG291" s="192"/>
      <c r="ONH291" s="192"/>
      <c r="ONI291" s="192"/>
      <c r="ONJ291" s="192"/>
      <c r="ONK291" s="192"/>
      <c r="ONL291" s="192"/>
      <c r="ONM291" s="192"/>
      <c r="ONN291" s="192"/>
      <c r="ONO291" s="192"/>
      <c r="ONP291" s="192"/>
      <c r="ONQ291" s="192"/>
      <c r="ONR291" s="192"/>
      <c r="ONS291" s="192"/>
      <c r="ONT291" s="192"/>
      <c r="ONU291" s="192"/>
      <c r="ONV291" s="192"/>
      <c r="ONW291" s="192"/>
      <c r="ONX291" s="192"/>
      <c r="ONY291" s="192"/>
      <c r="ONZ291" s="192"/>
      <c r="OOA291" s="192"/>
      <c r="OOB291" s="192"/>
      <c r="OOC291" s="192"/>
      <c r="OOD291" s="192"/>
      <c r="OOE291" s="192"/>
      <c r="OOF291" s="192"/>
      <c r="OOG291" s="192"/>
      <c r="OOH291" s="192"/>
      <c r="OOI291" s="192"/>
      <c r="OOJ291" s="192"/>
      <c r="OOK291" s="192"/>
      <c r="OOL291" s="192"/>
      <c r="OOM291" s="192"/>
      <c r="OON291" s="192"/>
      <c r="OOO291" s="192"/>
      <c r="OOP291" s="192"/>
      <c r="OOQ291" s="192"/>
      <c r="OOR291" s="192"/>
      <c r="OOS291" s="192"/>
      <c r="OOT291" s="192"/>
      <c r="OOU291" s="192"/>
      <c r="OOV291" s="192"/>
      <c r="OOW291" s="192"/>
      <c r="OOX291" s="192"/>
      <c r="OOY291" s="192"/>
      <c r="OOZ291" s="192"/>
      <c r="OPA291" s="192"/>
      <c r="OPB291" s="192"/>
      <c r="OPC291" s="192"/>
      <c r="OPD291" s="192"/>
      <c r="OPE291" s="192"/>
      <c r="OPF291" s="192"/>
      <c r="OPG291" s="192"/>
      <c r="OPH291" s="192"/>
      <c r="OPI291" s="192"/>
      <c r="OPJ291" s="192"/>
      <c r="OPK291" s="192"/>
      <c r="OPL291" s="192"/>
      <c r="OPM291" s="192"/>
      <c r="OPN291" s="192"/>
      <c r="OPO291" s="192"/>
      <c r="OPP291" s="192"/>
      <c r="OPQ291" s="192"/>
      <c r="OPR291" s="192"/>
      <c r="OPS291" s="192"/>
      <c r="OPT291" s="192"/>
      <c r="OPU291" s="192"/>
      <c r="OPV291" s="192"/>
      <c r="OPW291" s="192"/>
      <c r="OPX291" s="192"/>
      <c r="OPY291" s="192"/>
      <c r="OPZ291" s="192"/>
      <c r="OQA291" s="192"/>
      <c r="OQB291" s="192"/>
      <c r="OQC291" s="192"/>
      <c r="OQD291" s="192"/>
      <c r="OQE291" s="192"/>
      <c r="OQF291" s="192"/>
      <c r="OQG291" s="192"/>
      <c r="OQH291" s="192"/>
      <c r="OQI291" s="192"/>
      <c r="OQJ291" s="192"/>
      <c r="OQK291" s="192"/>
      <c r="OQL291" s="192"/>
      <c r="OQM291" s="192"/>
      <c r="OQN291" s="192"/>
      <c r="OQO291" s="192"/>
      <c r="OQP291" s="192"/>
      <c r="OQQ291" s="192"/>
      <c r="OQR291" s="192"/>
      <c r="OQS291" s="192"/>
      <c r="OQT291" s="192"/>
      <c r="OQU291" s="192"/>
      <c r="OQV291" s="192"/>
      <c r="OQW291" s="192"/>
      <c r="OQX291" s="192"/>
      <c r="OQY291" s="192"/>
      <c r="OQZ291" s="192"/>
      <c r="ORA291" s="192"/>
      <c r="ORB291" s="192"/>
      <c r="ORC291" s="192"/>
      <c r="ORD291" s="192"/>
      <c r="ORE291" s="192"/>
      <c r="ORF291" s="192"/>
      <c r="ORG291" s="192"/>
      <c r="ORH291" s="192"/>
      <c r="ORI291" s="192"/>
      <c r="ORJ291" s="192"/>
      <c r="ORK291" s="192"/>
      <c r="ORL291" s="192"/>
      <c r="ORM291" s="192"/>
      <c r="ORN291" s="192"/>
      <c r="ORO291" s="192"/>
      <c r="ORP291" s="192"/>
      <c r="ORQ291" s="192"/>
      <c r="ORR291" s="192"/>
      <c r="ORS291" s="192"/>
      <c r="ORT291" s="192"/>
      <c r="ORU291" s="192"/>
      <c r="ORV291" s="192"/>
      <c r="ORW291" s="192"/>
      <c r="ORX291" s="192"/>
      <c r="ORY291" s="192"/>
      <c r="ORZ291" s="192"/>
      <c r="OSA291" s="192"/>
      <c r="OSB291" s="192"/>
      <c r="OSC291" s="192"/>
      <c r="OSD291" s="192"/>
      <c r="OSE291" s="192"/>
      <c r="OSF291" s="192"/>
      <c r="OSG291" s="192"/>
      <c r="OSH291" s="192"/>
      <c r="OSI291" s="192"/>
      <c r="OSJ291" s="192"/>
      <c r="OSK291" s="192"/>
      <c r="OSL291" s="192"/>
      <c r="OSM291" s="192"/>
      <c r="OSN291" s="192"/>
      <c r="OSO291" s="192"/>
      <c r="OSP291" s="192"/>
      <c r="OSQ291" s="192"/>
      <c r="OSR291" s="192"/>
      <c r="OSS291" s="192"/>
      <c r="OST291" s="192"/>
      <c r="OSU291" s="192"/>
      <c r="OSV291" s="192"/>
      <c r="OSW291" s="192"/>
      <c r="OSX291" s="192"/>
      <c r="OSY291" s="192"/>
      <c r="OSZ291" s="192"/>
      <c r="OTA291" s="192"/>
      <c r="OTB291" s="192"/>
      <c r="OTC291" s="192"/>
      <c r="OTD291" s="192"/>
      <c r="OTE291" s="192"/>
      <c r="OTF291" s="192"/>
      <c r="OTG291" s="192"/>
      <c r="OTH291" s="192"/>
      <c r="OTI291" s="192"/>
      <c r="OTJ291" s="192"/>
      <c r="OTK291" s="192"/>
      <c r="OTL291" s="192"/>
      <c r="OTM291" s="192"/>
      <c r="OTN291" s="192"/>
      <c r="OTO291" s="192"/>
      <c r="OTP291" s="192"/>
      <c r="OTQ291" s="192"/>
      <c r="OTR291" s="192"/>
      <c r="OTS291" s="192"/>
      <c r="OTT291" s="192"/>
      <c r="OTU291" s="192"/>
      <c r="OTV291" s="192"/>
      <c r="OTW291" s="192"/>
      <c r="OTX291" s="192"/>
      <c r="OTY291" s="192"/>
      <c r="OTZ291" s="192"/>
      <c r="OUA291" s="192"/>
      <c r="OUB291" s="192"/>
      <c r="OUC291" s="192"/>
      <c r="OUD291" s="192"/>
      <c r="OUE291" s="192"/>
      <c r="OUF291" s="192"/>
      <c r="OUG291" s="192"/>
      <c r="OUH291" s="192"/>
      <c r="OUI291" s="192"/>
      <c r="OUJ291" s="192"/>
      <c r="OUK291" s="192"/>
      <c r="OUL291" s="192"/>
      <c r="OUM291" s="192"/>
      <c r="OUN291" s="192"/>
      <c r="OUO291" s="192"/>
      <c r="OUP291" s="192"/>
      <c r="OUQ291" s="192"/>
      <c r="OUR291" s="192"/>
      <c r="OUS291" s="192"/>
      <c r="OUT291" s="192"/>
      <c r="OUU291" s="192"/>
      <c r="OUV291" s="192"/>
      <c r="OUW291" s="192"/>
      <c r="OUX291" s="192"/>
      <c r="OUY291" s="192"/>
      <c r="OUZ291" s="192"/>
      <c r="OVA291" s="192"/>
      <c r="OVB291" s="192"/>
      <c r="OVC291" s="192"/>
      <c r="OVD291" s="192"/>
      <c r="OVE291" s="192"/>
      <c r="OVF291" s="192"/>
      <c r="OVG291" s="192"/>
      <c r="OVH291" s="192"/>
      <c r="OVI291" s="192"/>
      <c r="OVJ291" s="192"/>
      <c r="OVK291" s="192"/>
      <c r="OVL291" s="192"/>
      <c r="OVM291" s="192"/>
      <c r="OVN291" s="192"/>
      <c r="OVO291" s="192"/>
      <c r="OVP291" s="192"/>
      <c r="OVQ291" s="192"/>
      <c r="OVR291" s="192"/>
      <c r="OVS291" s="192"/>
      <c r="OVT291" s="192"/>
      <c r="OVU291" s="192"/>
      <c r="OVV291" s="192"/>
      <c r="OVW291" s="192"/>
      <c r="OVX291" s="192"/>
      <c r="OVY291" s="192"/>
      <c r="OVZ291" s="192"/>
      <c r="OWA291" s="192"/>
      <c r="OWB291" s="192"/>
      <c r="OWC291" s="192"/>
      <c r="OWD291" s="192"/>
      <c r="OWE291" s="192"/>
      <c r="OWF291" s="192"/>
      <c r="OWG291" s="192"/>
      <c r="OWH291" s="192"/>
      <c r="OWI291" s="192"/>
      <c r="OWJ291" s="192"/>
      <c r="OWK291" s="192"/>
      <c r="OWL291" s="192"/>
      <c r="OWM291" s="192"/>
      <c r="OWN291" s="192"/>
      <c r="OWO291" s="192"/>
      <c r="OWP291" s="192"/>
      <c r="OWQ291" s="192"/>
      <c r="OWR291" s="192"/>
      <c r="OWS291" s="192"/>
      <c r="OWT291" s="192"/>
      <c r="OWU291" s="192"/>
      <c r="OWV291" s="192"/>
      <c r="OWW291" s="192"/>
      <c r="OWX291" s="192"/>
      <c r="OWY291" s="192"/>
      <c r="OWZ291" s="192"/>
      <c r="OXA291" s="192"/>
      <c r="OXB291" s="192"/>
      <c r="OXC291" s="192"/>
      <c r="OXD291" s="192"/>
      <c r="OXE291" s="192"/>
      <c r="OXF291" s="192"/>
      <c r="OXG291" s="192"/>
      <c r="OXH291" s="192"/>
      <c r="OXI291" s="192"/>
      <c r="OXJ291" s="192"/>
      <c r="OXK291" s="192"/>
      <c r="OXL291" s="192"/>
      <c r="OXM291" s="192"/>
      <c r="OXN291" s="192"/>
      <c r="OXO291" s="192"/>
      <c r="OXP291" s="192"/>
      <c r="OXQ291" s="192"/>
      <c r="OXR291" s="192"/>
      <c r="OXS291" s="192"/>
      <c r="OXT291" s="192"/>
      <c r="OXU291" s="192"/>
      <c r="OXV291" s="192"/>
      <c r="OXW291" s="192"/>
      <c r="OXX291" s="192"/>
      <c r="OXY291" s="192"/>
      <c r="OXZ291" s="192"/>
      <c r="OYA291" s="192"/>
      <c r="OYB291" s="192"/>
      <c r="OYC291" s="192"/>
      <c r="OYD291" s="192"/>
      <c r="OYE291" s="192"/>
      <c r="OYF291" s="192"/>
      <c r="OYG291" s="192"/>
      <c r="OYH291" s="192"/>
      <c r="OYI291" s="192"/>
      <c r="OYJ291" s="192"/>
      <c r="OYK291" s="192"/>
      <c r="OYL291" s="192"/>
      <c r="OYM291" s="192"/>
      <c r="OYN291" s="192"/>
      <c r="OYO291" s="192"/>
      <c r="OYP291" s="192"/>
      <c r="OYQ291" s="192"/>
      <c r="OYR291" s="192"/>
      <c r="OYS291" s="192"/>
      <c r="OYT291" s="192"/>
      <c r="OYU291" s="192"/>
      <c r="OYV291" s="192"/>
      <c r="OYW291" s="192"/>
      <c r="OYX291" s="192"/>
      <c r="OYY291" s="192"/>
      <c r="OYZ291" s="192"/>
      <c r="OZA291" s="192"/>
      <c r="OZB291" s="192"/>
      <c r="OZC291" s="192"/>
      <c r="OZD291" s="192"/>
      <c r="OZE291" s="192"/>
      <c r="OZF291" s="192"/>
      <c r="OZG291" s="192"/>
      <c r="OZH291" s="192"/>
      <c r="OZI291" s="192"/>
      <c r="OZJ291" s="192"/>
      <c r="OZK291" s="192"/>
      <c r="OZL291" s="192"/>
      <c r="OZM291" s="192"/>
      <c r="OZN291" s="192"/>
      <c r="OZO291" s="192"/>
      <c r="OZP291" s="192"/>
      <c r="OZQ291" s="192"/>
      <c r="OZR291" s="192"/>
      <c r="OZS291" s="192"/>
      <c r="OZT291" s="192"/>
      <c r="OZU291" s="192"/>
      <c r="OZV291" s="192"/>
      <c r="OZW291" s="192"/>
      <c r="OZX291" s="192"/>
      <c r="OZY291" s="192"/>
      <c r="OZZ291" s="192"/>
      <c r="PAA291" s="192"/>
      <c r="PAB291" s="192"/>
      <c r="PAC291" s="192"/>
      <c r="PAD291" s="192"/>
      <c r="PAE291" s="192"/>
      <c r="PAF291" s="192"/>
      <c r="PAG291" s="192"/>
      <c r="PAH291" s="192"/>
      <c r="PAI291" s="192"/>
      <c r="PAJ291" s="192"/>
      <c r="PAK291" s="192"/>
      <c r="PAL291" s="192"/>
      <c r="PAM291" s="192"/>
      <c r="PAN291" s="192"/>
      <c r="PAO291" s="192"/>
      <c r="PAP291" s="192"/>
      <c r="PAQ291" s="192"/>
      <c r="PAR291" s="192"/>
      <c r="PAS291" s="192"/>
      <c r="PAT291" s="192"/>
      <c r="PAU291" s="192"/>
      <c r="PAV291" s="192"/>
      <c r="PAW291" s="192"/>
      <c r="PAX291" s="192"/>
      <c r="PAY291" s="192"/>
      <c r="PAZ291" s="192"/>
      <c r="PBA291" s="192"/>
      <c r="PBB291" s="192"/>
      <c r="PBC291" s="192"/>
      <c r="PBD291" s="192"/>
      <c r="PBE291" s="192"/>
      <c r="PBF291" s="192"/>
      <c r="PBG291" s="192"/>
      <c r="PBH291" s="192"/>
      <c r="PBI291" s="192"/>
      <c r="PBJ291" s="192"/>
      <c r="PBK291" s="192"/>
      <c r="PBL291" s="192"/>
      <c r="PBM291" s="192"/>
      <c r="PBN291" s="192"/>
      <c r="PBO291" s="192"/>
      <c r="PBP291" s="192"/>
      <c r="PBQ291" s="192"/>
      <c r="PBR291" s="192"/>
      <c r="PBS291" s="192"/>
      <c r="PBT291" s="192"/>
      <c r="PBU291" s="192"/>
      <c r="PBV291" s="192"/>
      <c r="PBW291" s="192"/>
      <c r="PBX291" s="192"/>
      <c r="PBY291" s="192"/>
      <c r="PBZ291" s="192"/>
      <c r="PCA291" s="192"/>
      <c r="PCB291" s="192"/>
      <c r="PCC291" s="192"/>
      <c r="PCD291" s="192"/>
      <c r="PCE291" s="192"/>
      <c r="PCF291" s="192"/>
      <c r="PCG291" s="192"/>
      <c r="PCH291" s="192"/>
      <c r="PCI291" s="192"/>
      <c r="PCJ291" s="192"/>
      <c r="PCK291" s="192"/>
      <c r="PCL291" s="192"/>
      <c r="PCM291" s="192"/>
      <c r="PCN291" s="192"/>
      <c r="PCO291" s="192"/>
      <c r="PCP291" s="192"/>
      <c r="PCQ291" s="192"/>
      <c r="PCR291" s="192"/>
      <c r="PCS291" s="192"/>
      <c r="PCT291" s="192"/>
      <c r="PCU291" s="192"/>
      <c r="PCV291" s="192"/>
      <c r="PCW291" s="192"/>
      <c r="PCX291" s="192"/>
      <c r="PCY291" s="192"/>
      <c r="PCZ291" s="192"/>
      <c r="PDA291" s="192"/>
      <c r="PDB291" s="192"/>
      <c r="PDC291" s="192"/>
      <c r="PDD291" s="192"/>
      <c r="PDE291" s="192"/>
      <c r="PDF291" s="192"/>
      <c r="PDG291" s="192"/>
      <c r="PDH291" s="192"/>
      <c r="PDI291" s="192"/>
      <c r="PDJ291" s="192"/>
      <c r="PDK291" s="192"/>
      <c r="PDL291" s="192"/>
      <c r="PDM291" s="192"/>
      <c r="PDN291" s="192"/>
      <c r="PDO291" s="192"/>
      <c r="PDP291" s="192"/>
      <c r="PDQ291" s="192"/>
      <c r="PDR291" s="192"/>
      <c r="PDS291" s="192"/>
      <c r="PDT291" s="192"/>
      <c r="PDU291" s="192"/>
      <c r="PDV291" s="192"/>
      <c r="PDW291" s="192"/>
      <c r="PDX291" s="192"/>
      <c r="PDY291" s="192"/>
      <c r="PDZ291" s="192"/>
      <c r="PEA291" s="192"/>
      <c r="PEB291" s="192"/>
      <c r="PEC291" s="192"/>
      <c r="PED291" s="192"/>
      <c r="PEE291" s="192"/>
      <c r="PEF291" s="192"/>
      <c r="PEG291" s="192"/>
      <c r="PEH291" s="192"/>
      <c r="PEI291" s="192"/>
      <c r="PEJ291" s="192"/>
      <c r="PEK291" s="192"/>
      <c r="PEL291" s="192"/>
      <c r="PEM291" s="192"/>
      <c r="PEN291" s="192"/>
      <c r="PEO291" s="192"/>
      <c r="PEP291" s="192"/>
      <c r="PEQ291" s="192"/>
      <c r="PER291" s="192"/>
      <c r="PES291" s="192"/>
      <c r="PET291" s="192"/>
      <c r="PEU291" s="192"/>
      <c r="PEV291" s="192"/>
      <c r="PEW291" s="192"/>
      <c r="PEX291" s="192"/>
      <c r="PEY291" s="192"/>
      <c r="PEZ291" s="192"/>
      <c r="PFA291" s="192"/>
      <c r="PFB291" s="192"/>
      <c r="PFC291" s="192"/>
      <c r="PFD291" s="192"/>
      <c r="PFE291" s="192"/>
      <c r="PFF291" s="192"/>
      <c r="PFG291" s="192"/>
      <c r="PFH291" s="192"/>
      <c r="PFI291" s="192"/>
      <c r="PFJ291" s="192"/>
      <c r="PFK291" s="192"/>
      <c r="PFL291" s="192"/>
      <c r="PFM291" s="192"/>
      <c r="PFN291" s="192"/>
      <c r="PFO291" s="192"/>
      <c r="PFP291" s="192"/>
      <c r="PFQ291" s="192"/>
      <c r="PFR291" s="192"/>
      <c r="PFS291" s="192"/>
      <c r="PFT291" s="192"/>
      <c r="PFU291" s="192"/>
      <c r="PFV291" s="192"/>
      <c r="PFW291" s="192"/>
      <c r="PFX291" s="192"/>
      <c r="PFY291" s="192"/>
      <c r="PFZ291" s="192"/>
      <c r="PGA291" s="192"/>
      <c r="PGB291" s="192"/>
      <c r="PGC291" s="192"/>
      <c r="PGD291" s="192"/>
      <c r="PGE291" s="192"/>
      <c r="PGF291" s="192"/>
      <c r="PGG291" s="192"/>
      <c r="PGH291" s="192"/>
      <c r="PGI291" s="192"/>
      <c r="PGJ291" s="192"/>
      <c r="PGK291" s="192"/>
      <c r="PGL291" s="192"/>
      <c r="PGM291" s="192"/>
      <c r="PGN291" s="192"/>
      <c r="PGO291" s="192"/>
      <c r="PGP291" s="192"/>
      <c r="PGQ291" s="192"/>
      <c r="PGR291" s="192"/>
      <c r="PGS291" s="192"/>
      <c r="PGT291" s="192"/>
      <c r="PGU291" s="192"/>
      <c r="PGV291" s="192"/>
      <c r="PGW291" s="192"/>
      <c r="PGX291" s="192"/>
      <c r="PGY291" s="192"/>
      <c r="PGZ291" s="192"/>
      <c r="PHA291" s="192"/>
      <c r="PHB291" s="192"/>
      <c r="PHC291" s="192"/>
      <c r="PHD291" s="192"/>
      <c r="PHE291" s="192"/>
      <c r="PHF291" s="192"/>
      <c r="PHG291" s="192"/>
      <c r="PHH291" s="192"/>
      <c r="PHI291" s="192"/>
      <c r="PHJ291" s="192"/>
      <c r="PHK291" s="192"/>
      <c r="PHL291" s="192"/>
      <c r="PHM291" s="192"/>
      <c r="PHN291" s="192"/>
      <c r="PHO291" s="192"/>
      <c r="PHP291" s="192"/>
      <c r="PHQ291" s="192"/>
      <c r="PHR291" s="192"/>
      <c r="PHS291" s="192"/>
      <c r="PHT291" s="192"/>
      <c r="PHU291" s="192"/>
      <c r="PHV291" s="192"/>
      <c r="PHW291" s="192"/>
      <c r="PHX291" s="192"/>
      <c r="PHY291" s="192"/>
      <c r="PHZ291" s="192"/>
      <c r="PIA291" s="192"/>
      <c r="PIB291" s="192"/>
      <c r="PIC291" s="192"/>
      <c r="PID291" s="192"/>
      <c r="PIE291" s="192"/>
      <c r="PIF291" s="192"/>
      <c r="PIG291" s="192"/>
      <c r="PIH291" s="192"/>
      <c r="PII291" s="192"/>
      <c r="PIJ291" s="192"/>
      <c r="PIK291" s="192"/>
      <c r="PIL291" s="192"/>
      <c r="PIM291" s="192"/>
      <c r="PIN291" s="192"/>
      <c r="PIO291" s="192"/>
      <c r="PIP291" s="192"/>
      <c r="PIQ291" s="192"/>
      <c r="PIR291" s="192"/>
      <c r="PIS291" s="192"/>
      <c r="PIT291" s="192"/>
      <c r="PIU291" s="192"/>
      <c r="PIV291" s="192"/>
      <c r="PIW291" s="192"/>
      <c r="PIX291" s="192"/>
      <c r="PIY291" s="192"/>
      <c r="PIZ291" s="192"/>
      <c r="PJA291" s="192"/>
      <c r="PJB291" s="192"/>
      <c r="PJC291" s="192"/>
      <c r="PJD291" s="192"/>
      <c r="PJE291" s="192"/>
      <c r="PJF291" s="192"/>
      <c r="PJG291" s="192"/>
      <c r="PJH291" s="192"/>
      <c r="PJI291" s="192"/>
      <c r="PJJ291" s="192"/>
      <c r="PJK291" s="192"/>
      <c r="PJL291" s="192"/>
      <c r="PJM291" s="192"/>
      <c r="PJN291" s="192"/>
      <c r="PJO291" s="192"/>
      <c r="PJP291" s="192"/>
      <c r="PJQ291" s="192"/>
      <c r="PJR291" s="192"/>
      <c r="PJS291" s="192"/>
      <c r="PJT291" s="192"/>
      <c r="PJU291" s="192"/>
      <c r="PJV291" s="192"/>
      <c r="PJW291" s="192"/>
      <c r="PJX291" s="192"/>
      <c r="PJY291" s="192"/>
      <c r="PJZ291" s="192"/>
      <c r="PKA291" s="192"/>
      <c r="PKB291" s="192"/>
      <c r="PKC291" s="192"/>
      <c r="PKD291" s="192"/>
      <c r="PKE291" s="192"/>
      <c r="PKF291" s="192"/>
      <c r="PKG291" s="192"/>
      <c r="PKH291" s="192"/>
      <c r="PKI291" s="192"/>
      <c r="PKJ291" s="192"/>
      <c r="PKK291" s="192"/>
      <c r="PKL291" s="192"/>
      <c r="PKM291" s="192"/>
      <c r="PKN291" s="192"/>
      <c r="PKO291" s="192"/>
      <c r="PKP291" s="192"/>
      <c r="PKQ291" s="192"/>
      <c r="PKR291" s="192"/>
      <c r="PKS291" s="192"/>
      <c r="PKT291" s="192"/>
      <c r="PKU291" s="192"/>
      <c r="PKV291" s="192"/>
      <c r="PKW291" s="192"/>
      <c r="PKX291" s="192"/>
      <c r="PKY291" s="192"/>
      <c r="PKZ291" s="192"/>
      <c r="PLA291" s="192"/>
      <c r="PLB291" s="192"/>
      <c r="PLC291" s="192"/>
      <c r="PLD291" s="192"/>
      <c r="PLE291" s="192"/>
      <c r="PLF291" s="192"/>
      <c r="PLG291" s="192"/>
      <c r="PLH291" s="192"/>
      <c r="PLI291" s="192"/>
      <c r="PLJ291" s="192"/>
      <c r="PLK291" s="192"/>
      <c r="PLL291" s="192"/>
      <c r="PLM291" s="192"/>
      <c r="PLN291" s="192"/>
      <c r="PLO291" s="192"/>
      <c r="PLP291" s="192"/>
      <c r="PLQ291" s="192"/>
      <c r="PLR291" s="192"/>
      <c r="PLS291" s="192"/>
      <c r="PLT291" s="192"/>
      <c r="PLU291" s="192"/>
      <c r="PLV291" s="192"/>
      <c r="PLW291" s="192"/>
      <c r="PLX291" s="192"/>
      <c r="PLY291" s="192"/>
      <c r="PLZ291" s="192"/>
      <c r="PMA291" s="192"/>
      <c r="PMB291" s="192"/>
      <c r="PMC291" s="192"/>
      <c r="PMD291" s="192"/>
      <c r="PME291" s="192"/>
      <c r="PMF291" s="192"/>
      <c r="PMG291" s="192"/>
      <c r="PMH291" s="192"/>
      <c r="PMI291" s="192"/>
      <c r="PMJ291" s="192"/>
      <c r="PMK291" s="192"/>
      <c r="PML291" s="192"/>
      <c r="PMM291" s="192"/>
      <c r="PMN291" s="192"/>
      <c r="PMO291" s="192"/>
      <c r="PMP291" s="192"/>
      <c r="PMQ291" s="192"/>
      <c r="PMR291" s="192"/>
      <c r="PMS291" s="192"/>
      <c r="PMT291" s="192"/>
      <c r="PMU291" s="192"/>
      <c r="PMV291" s="192"/>
      <c r="PMW291" s="192"/>
      <c r="PMX291" s="192"/>
      <c r="PMY291" s="192"/>
      <c r="PMZ291" s="192"/>
      <c r="PNA291" s="192"/>
      <c r="PNB291" s="192"/>
      <c r="PNC291" s="192"/>
      <c r="PND291" s="192"/>
      <c r="PNE291" s="192"/>
      <c r="PNF291" s="192"/>
      <c r="PNG291" s="192"/>
      <c r="PNH291" s="192"/>
      <c r="PNI291" s="192"/>
      <c r="PNJ291" s="192"/>
      <c r="PNK291" s="192"/>
      <c r="PNL291" s="192"/>
      <c r="PNM291" s="192"/>
      <c r="PNN291" s="192"/>
      <c r="PNO291" s="192"/>
      <c r="PNP291" s="192"/>
      <c r="PNQ291" s="192"/>
      <c r="PNR291" s="192"/>
      <c r="PNS291" s="192"/>
      <c r="PNT291" s="192"/>
      <c r="PNU291" s="192"/>
      <c r="PNV291" s="192"/>
      <c r="PNW291" s="192"/>
      <c r="PNX291" s="192"/>
      <c r="PNY291" s="192"/>
      <c r="PNZ291" s="192"/>
      <c r="POA291" s="192"/>
      <c r="POB291" s="192"/>
      <c r="POC291" s="192"/>
      <c r="POD291" s="192"/>
      <c r="POE291" s="192"/>
      <c r="POF291" s="192"/>
      <c r="POG291" s="192"/>
      <c r="POH291" s="192"/>
      <c r="POI291" s="192"/>
      <c r="POJ291" s="192"/>
      <c r="POK291" s="192"/>
      <c r="POL291" s="192"/>
      <c r="POM291" s="192"/>
      <c r="PON291" s="192"/>
      <c r="POO291" s="192"/>
      <c r="POP291" s="192"/>
      <c r="POQ291" s="192"/>
      <c r="POR291" s="192"/>
      <c r="POS291" s="192"/>
      <c r="POT291" s="192"/>
      <c r="POU291" s="192"/>
      <c r="POV291" s="192"/>
      <c r="POW291" s="192"/>
      <c r="POX291" s="192"/>
      <c r="POY291" s="192"/>
      <c r="POZ291" s="192"/>
      <c r="PPA291" s="192"/>
      <c r="PPB291" s="192"/>
      <c r="PPC291" s="192"/>
      <c r="PPD291" s="192"/>
      <c r="PPE291" s="192"/>
      <c r="PPF291" s="192"/>
      <c r="PPG291" s="192"/>
      <c r="PPH291" s="192"/>
      <c r="PPI291" s="192"/>
      <c r="PPJ291" s="192"/>
      <c r="PPK291" s="192"/>
      <c r="PPL291" s="192"/>
      <c r="PPM291" s="192"/>
      <c r="PPN291" s="192"/>
      <c r="PPO291" s="192"/>
      <c r="PPP291" s="192"/>
      <c r="PPQ291" s="192"/>
      <c r="PPR291" s="192"/>
      <c r="PPS291" s="192"/>
      <c r="PPT291" s="192"/>
      <c r="PPU291" s="192"/>
      <c r="PPV291" s="192"/>
      <c r="PPW291" s="192"/>
      <c r="PPX291" s="192"/>
      <c r="PPY291" s="192"/>
      <c r="PPZ291" s="192"/>
      <c r="PQA291" s="192"/>
      <c r="PQB291" s="192"/>
      <c r="PQC291" s="192"/>
      <c r="PQD291" s="192"/>
      <c r="PQE291" s="192"/>
      <c r="PQF291" s="192"/>
      <c r="PQG291" s="192"/>
      <c r="PQH291" s="192"/>
      <c r="PQI291" s="192"/>
      <c r="PQJ291" s="192"/>
      <c r="PQK291" s="192"/>
      <c r="PQL291" s="192"/>
      <c r="PQM291" s="192"/>
      <c r="PQN291" s="192"/>
      <c r="PQO291" s="192"/>
      <c r="PQP291" s="192"/>
      <c r="PQQ291" s="192"/>
      <c r="PQR291" s="192"/>
      <c r="PQS291" s="192"/>
      <c r="PQT291" s="192"/>
      <c r="PQU291" s="192"/>
      <c r="PQV291" s="192"/>
      <c r="PQW291" s="192"/>
      <c r="PQX291" s="192"/>
      <c r="PQY291" s="192"/>
      <c r="PQZ291" s="192"/>
      <c r="PRA291" s="192"/>
      <c r="PRB291" s="192"/>
      <c r="PRC291" s="192"/>
      <c r="PRD291" s="192"/>
      <c r="PRE291" s="192"/>
      <c r="PRF291" s="192"/>
      <c r="PRG291" s="192"/>
      <c r="PRH291" s="192"/>
      <c r="PRI291" s="192"/>
      <c r="PRJ291" s="192"/>
      <c r="PRK291" s="192"/>
      <c r="PRL291" s="192"/>
      <c r="PRM291" s="192"/>
      <c r="PRN291" s="192"/>
      <c r="PRO291" s="192"/>
      <c r="PRP291" s="192"/>
      <c r="PRQ291" s="192"/>
      <c r="PRR291" s="192"/>
      <c r="PRS291" s="192"/>
      <c r="PRT291" s="192"/>
      <c r="PRU291" s="192"/>
      <c r="PRV291" s="192"/>
      <c r="PRW291" s="192"/>
      <c r="PRX291" s="192"/>
      <c r="PRY291" s="192"/>
      <c r="PRZ291" s="192"/>
      <c r="PSA291" s="192"/>
      <c r="PSB291" s="192"/>
      <c r="PSC291" s="192"/>
      <c r="PSD291" s="192"/>
      <c r="PSE291" s="192"/>
      <c r="PSF291" s="192"/>
      <c r="PSG291" s="192"/>
      <c r="PSH291" s="192"/>
      <c r="PSI291" s="192"/>
      <c r="PSJ291" s="192"/>
      <c r="PSK291" s="192"/>
      <c r="PSL291" s="192"/>
      <c r="PSM291" s="192"/>
      <c r="PSN291" s="192"/>
      <c r="PSO291" s="192"/>
      <c r="PSP291" s="192"/>
      <c r="PSQ291" s="192"/>
      <c r="PSR291" s="192"/>
      <c r="PSS291" s="192"/>
      <c r="PST291" s="192"/>
      <c r="PSU291" s="192"/>
      <c r="PSV291" s="192"/>
      <c r="PSW291" s="192"/>
      <c r="PSX291" s="192"/>
      <c r="PSY291" s="192"/>
      <c r="PSZ291" s="192"/>
      <c r="PTA291" s="192"/>
      <c r="PTB291" s="192"/>
      <c r="PTC291" s="192"/>
      <c r="PTD291" s="192"/>
      <c r="PTE291" s="192"/>
      <c r="PTF291" s="192"/>
      <c r="PTG291" s="192"/>
      <c r="PTH291" s="192"/>
      <c r="PTI291" s="192"/>
      <c r="PTJ291" s="192"/>
      <c r="PTK291" s="192"/>
      <c r="PTL291" s="192"/>
      <c r="PTM291" s="192"/>
      <c r="PTN291" s="192"/>
      <c r="PTO291" s="192"/>
      <c r="PTP291" s="192"/>
      <c r="PTQ291" s="192"/>
      <c r="PTR291" s="192"/>
      <c r="PTS291" s="192"/>
      <c r="PTT291" s="192"/>
      <c r="PTU291" s="192"/>
      <c r="PTV291" s="192"/>
      <c r="PTW291" s="192"/>
      <c r="PTX291" s="192"/>
      <c r="PTY291" s="192"/>
      <c r="PTZ291" s="192"/>
      <c r="PUA291" s="192"/>
      <c r="PUB291" s="192"/>
      <c r="PUC291" s="192"/>
      <c r="PUD291" s="192"/>
      <c r="PUE291" s="192"/>
      <c r="PUF291" s="192"/>
      <c r="PUG291" s="192"/>
      <c r="PUH291" s="192"/>
      <c r="PUI291" s="192"/>
      <c r="PUJ291" s="192"/>
      <c r="PUK291" s="192"/>
      <c r="PUL291" s="192"/>
      <c r="PUM291" s="192"/>
      <c r="PUN291" s="192"/>
      <c r="PUO291" s="192"/>
      <c r="PUP291" s="192"/>
      <c r="PUQ291" s="192"/>
      <c r="PUR291" s="192"/>
      <c r="PUS291" s="192"/>
      <c r="PUT291" s="192"/>
      <c r="PUU291" s="192"/>
      <c r="PUV291" s="192"/>
      <c r="PUW291" s="192"/>
      <c r="PUX291" s="192"/>
      <c r="PUY291" s="192"/>
      <c r="PUZ291" s="192"/>
      <c r="PVA291" s="192"/>
      <c r="PVB291" s="192"/>
      <c r="PVC291" s="192"/>
      <c r="PVD291" s="192"/>
      <c r="PVE291" s="192"/>
      <c r="PVF291" s="192"/>
      <c r="PVG291" s="192"/>
      <c r="PVH291" s="192"/>
      <c r="PVI291" s="192"/>
      <c r="PVJ291" s="192"/>
      <c r="PVK291" s="192"/>
      <c r="PVL291" s="192"/>
      <c r="PVM291" s="192"/>
      <c r="PVN291" s="192"/>
      <c r="PVO291" s="192"/>
      <c r="PVP291" s="192"/>
      <c r="PVQ291" s="192"/>
      <c r="PVR291" s="192"/>
      <c r="PVS291" s="192"/>
      <c r="PVT291" s="192"/>
      <c r="PVU291" s="192"/>
      <c r="PVV291" s="192"/>
      <c r="PVW291" s="192"/>
      <c r="PVX291" s="192"/>
      <c r="PVY291" s="192"/>
      <c r="PVZ291" s="192"/>
      <c r="PWA291" s="192"/>
      <c r="PWB291" s="192"/>
      <c r="PWC291" s="192"/>
      <c r="PWD291" s="192"/>
      <c r="PWE291" s="192"/>
      <c r="PWF291" s="192"/>
      <c r="PWG291" s="192"/>
      <c r="PWH291" s="192"/>
      <c r="PWI291" s="192"/>
      <c r="PWJ291" s="192"/>
      <c r="PWK291" s="192"/>
      <c r="PWL291" s="192"/>
      <c r="PWM291" s="192"/>
      <c r="PWN291" s="192"/>
      <c r="PWO291" s="192"/>
      <c r="PWP291" s="192"/>
      <c r="PWQ291" s="192"/>
      <c r="PWR291" s="192"/>
      <c r="PWS291" s="192"/>
      <c r="PWT291" s="192"/>
      <c r="PWU291" s="192"/>
      <c r="PWV291" s="192"/>
      <c r="PWW291" s="192"/>
      <c r="PWX291" s="192"/>
      <c r="PWY291" s="192"/>
      <c r="PWZ291" s="192"/>
      <c r="PXA291" s="192"/>
      <c r="PXB291" s="192"/>
      <c r="PXC291" s="192"/>
      <c r="PXD291" s="192"/>
      <c r="PXE291" s="192"/>
      <c r="PXF291" s="192"/>
      <c r="PXG291" s="192"/>
      <c r="PXH291" s="192"/>
      <c r="PXI291" s="192"/>
      <c r="PXJ291" s="192"/>
      <c r="PXK291" s="192"/>
      <c r="PXL291" s="192"/>
      <c r="PXM291" s="192"/>
      <c r="PXN291" s="192"/>
      <c r="PXO291" s="192"/>
      <c r="PXP291" s="192"/>
      <c r="PXQ291" s="192"/>
      <c r="PXR291" s="192"/>
      <c r="PXS291" s="192"/>
      <c r="PXT291" s="192"/>
      <c r="PXU291" s="192"/>
      <c r="PXV291" s="192"/>
      <c r="PXW291" s="192"/>
      <c r="PXX291" s="192"/>
      <c r="PXY291" s="192"/>
      <c r="PXZ291" s="192"/>
      <c r="PYA291" s="192"/>
      <c r="PYB291" s="192"/>
      <c r="PYC291" s="192"/>
      <c r="PYD291" s="192"/>
      <c r="PYE291" s="192"/>
      <c r="PYF291" s="192"/>
      <c r="PYG291" s="192"/>
      <c r="PYH291" s="192"/>
      <c r="PYI291" s="192"/>
      <c r="PYJ291" s="192"/>
      <c r="PYK291" s="192"/>
      <c r="PYL291" s="192"/>
      <c r="PYM291" s="192"/>
      <c r="PYN291" s="192"/>
      <c r="PYO291" s="192"/>
      <c r="PYP291" s="192"/>
      <c r="PYQ291" s="192"/>
      <c r="PYR291" s="192"/>
      <c r="PYS291" s="192"/>
      <c r="PYT291" s="192"/>
      <c r="PYU291" s="192"/>
      <c r="PYV291" s="192"/>
      <c r="PYW291" s="192"/>
      <c r="PYX291" s="192"/>
      <c r="PYY291" s="192"/>
      <c r="PYZ291" s="192"/>
      <c r="PZA291" s="192"/>
      <c r="PZB291" s="192"/>
      <c r="PZC291" s="192"/>
      <c r="PZD291" s="192"/>
      <c r="PZE291" s="192"/>
      <c r="PZF291" s="192"/>
      <c r="PZG291" s="192"/>
      <c r="PZH291" s="192"/>
      <c r="PZI291" s="192"/>
      <c r="PZJ291" s="192"/>
      <c r="PZK291" s="192"/>
      <c r="PZL291" s="192"/>
      <c r="PZM291" s="192"/>
      <c r="PZN291" s="192"/>
      <c r="PZO291" s="192"/>
      <c r="PZP291" s="192"/>
      <c r="PZQ291" s="192"/>
      <c r="PZR291" s="192"/>
      <c r="PZS291" s="192"/>
      <c r="PZT291" s="192"/>
      <c r="PZU291" s="192"/>
      <c r="PZV291" s="192"/>
      <c r="PZW291" s="192"/>
      <c r="PZX291" s="192"/>
      <c r="PZY291" s="192"/>
      <c r="PZZ291" s="192"/>
      <c r="QAA291" s="192"/>
      <c r="QAB291" s="192"/>
      <c r="QAC291" s="192"/>
      <c r="QAD291" s="192"/>
      <c r="QAE291" s="192"/>
      <c r="QAF291" s="192"/>
      <c r="QAG291" s="192"/>
      <c r="QAH291" s="192"/>
      <c r="QAI291" s="192"/>
      <c r="QAJ291" s="192"/>
      <c r="QAK291" s="192"/>
      <c r="QAL291" s="192"/>
      <c r="QAM291" s="192"/>
      <c r="QAN291" s="192"/>
      <c r="QAO291" s="192"/>
      <c r="QAP291" s="192"/>
      <c r="QAQ291" s="192"/>
      <c r="QAR291" s="192"/>
      <c r="QAS291" s="192"/>
      <c r="QAT291" s="192"/>
      <c r="QAU291" s="192"/>
      <c r="QAV291" s="192"/>
      <c r="QAW291" s="192"/>
      <c r="QAX291" s="192"/>
      <c r="QAY291" s="192"/>
      <c r="QAZ291" s="192"/>
      <c r="QBA291" s="192"/>
      <c r="QBB291" s="192"/>
      <c r="QBC291" s="192"/>
      <c r="QBD291" s="192"/>
      <c r="QBE291" s="192"/>
      <c r="QBF291" s="192"/>
      <c r="QBG291" s="192"/>
      <c r="QBH291" s="192"/>
      <c r="QBI291" s="192"/>
      <c r="QBJ291" s="192"/>
      <c r="QBK291" s="192"/>
      <c r="QBL291" s="192"/>
      <c r="QBM291" s="192"/>
      <c r="QBN291" s="192"/>
      <c r="QBO291" s="192"/>
      <c r="QBP291" s="192"/>
      <c r="QBQ291" s="192"/>
      <c r="QBR291" s="192"/>
      <c r="QBS291" s="192"/>
      <c r="QBT291" s="192"/>
      <c r="QBU291" s="192"/>
      <c r="QBV291" s="192"/>
      <c r="QBW291" s="192"/>
      <c r="QBX291" s="192"/>
      <c r="QBY291" s="192"/>
      <c r="QBZ291" s="192"/>
      <c r="QCA291" s="192"/>
      <c r="QCB291" s="192"/>
      <c r="QCC291" s="192"/>
      <c r="QCD291" s="192"/>
      <c r="QCE291" s="192"/>
      <c r="QCF291" s="192"/>
      <c r="QCG291" s="192"/>
      <c r="QCH291" s="192"/>
      <c r="QCI291" s="192"/>
      <c r="QCJ291" s="192"/>
      <c r="QCK291" s="192"/>
      <c r="QCL291" s="192"/>
      <c r="QCM291" s="192"/>
      <c r="QCN291" s="192"/>
      <c r="QCO291" s="192"/>
      <c r="QCP291" s="192"/>
      <c r="QCQ291" s="192"/>
      <c r="QCR291" s="192"/>
      <c r="QCS291" s="192"/>
      <c r="QCT291" s="192"/>
      <c r="QCU291" s="192"/>
      <c r="QCV291" s="192"/>
      <c r="QCW291" s="192"/>
      <c r="QCX291" s="192"/>
      <c r="QCY291" s="192"/>
      <c r="QCZ291" s="192"/>
      <c r="QDA291" s="192"/>
      <c r="QDB291" s="192"/>
      <c r="QDC291" s="192"/>
      <c r="QDD291" s="192"/>
      <c r="QDE291" s="192"/>
      <c r="QDF291" s="192"/>
      <c r="QDG291" s="192"/>
      <c r="QDH291" s="192"/>
      <c r="QDI291" s="192"/>
      <c r="QDJ291" s="192"/>
      <c r="QDK291" s="192"/>
      <c r="QDL291" s="192"/>
      <c r="QDM291" s="192"/>
      <c r="QDN291" s="192"/>
      <c r="QDO291" s="192"/>
      <c r="QDP291" s="192"/>
      <c r="QDQ291" s="192"/>
      <c r="QDR291" s="192"/>
      <c r="QDS291" s="192"/>
      <c r="QDT291" s="192"/>
      <c r="QDU291" s="192"/>
      <c r="QDV291" s="192"/>
      <c r="QDW291" s="192"/>
      <c r="QDX291" s="192"/>
      <c r="QDY291" s="192"/>
      <c r="QDZ291" s="192"/>
      <c r="QEA291" s="192"/>
      <c r="QEB291" s="192"/>
      <c r="QEC291" s="192"/>
      <c r="QED291" s="192"/>
      <c r="QEE291" s="192"/>
      <c r="QEF291" s="192"/>
      <c r="QEG291" s="192"/>
      <c r="QEH291" s="192"/>
      <c r="QEI291" s="192"/>
      <c r="QEJ291" s="192"/>
      <c r="QEK291" s="192"/>
      <c r="QEL291" s="192"/>
      <c r="QEM291" s="192"/>
      <c r="QEN291" s="192"/>
      <c r="QEO291" s="192"/>
      <c r="QEP291" s="192"/>
      <c r="QEQ291" s="192"/>
      <c r="QER291" s="192"/>
      <c r="QES291" s="192"/>
      <c r="QET291" s="192"/>
      <c r="QEU291" s="192"/>
      <c r="QEV291" s="192"/>
      <c r="QEW291" s="192"/>
      <c r="QEX291" s="192"/>
      <c r="QEY291" s="192"/>
      <c r="QEZ291" s="192"/>
      <c r="QFA291" s="192"/>
      <c r="QFB291" s="192"/>
      <c r="QFC291" s="192"/>
      <c r="QFD291" s="192"/>
      <c r="QFE291" s="192"/>
      <c r="QFF291" s="192"/>
      <c r="QFG291" s="192"/>
      <c r="QFH291" s="192"/>
      <c r="QFI291" s="192"/>
      <c r="QFJ291" s="192"/>
      <c r="QFK291" s="192"/>
      <c r="QFL291" s="192"/>
      <c r="QFM291" s="192"/>
      <c r="QFN291" s="192"/>
      <c r="QFO291" s="192"/>
      <c r="QFP291" s="192"/>
      <c r="QFQ291" s="192"/>
      <c r="QFR291" s="192"/>
      <c r="QFS291" s="192"/>
      <c r="QFT291" s="192"/>
      <c r="QFU291" s="192"/>
      <c r="QFV291" s="192"/>
      <c r="QFW291" s="192"/>
      <c r="QFX291" s="192"/>
      <c r="QFY291" s="192"/>
      <c r="QFZ291" s="192"/>
      <c r="QGA291" s="192"/>
      <c r="QGB291" s="192"/>
      <c r="QGC291" s="192"/>
      <c r="QGD291" s="192"/>
      <c r="QGE291" s="192"/>
      <c r="QGF291" s="192"/>
      <c r="QGG291" s="192"/>
      <c r="QGH291" s="192"/>
      <c r="QGI291" s="192"/>
      <c r="QGJ291" s="192"/>
      <c r="QGK291" s="192"/>
      <c r="QGL291" s="192"/>
      <c r="QGM291" s="192"/>
      <c r="QGN291" s="192"/>
      <c r="QGO291" s="192"/>
      <c r="QGP291" s="192"/>
      <c r="QGQ291" s="192"/>
      <c r="QGR291" s="192"/>
      <c r="QGS291" s="192"/>
      <c r="QGT291" s="192"/>
      <c r="QGU291" s="192"/>
      <c r="QGV291" s="192"/>
      <c r="QGW291" s="192"/>
      <c r="QGX291" s="192"/>
      <c r="QGY291" s="192"/>
      <c r="QGZ291" s="192"/>
      <c r="QHA291" s="192"/>
      <c r="QHB291" s="192"/>
      <c r="QHC291" s="192"/>
      <c r="QHD291" s="192"/>
      <c r="QHE291" s="192"/>
      <c r="QHF291" s="192"/>
      <c r="QHG291" s="192"/>
      <c r="QHH291" s="192"/>
      <c r="QHI291" s="192"/>
      <c r="QHJ291" s="192"/>
      <c r="QHK291" s="192"/>
      <c r="QHL291" s="192"/>
      <c r="QHM291" s="192"/>
      <c r="QHN291" s="192"/>
      <c r="QHO291" s="192"/>
      <c r="QHP291" s="192"/>
      <c r="QHQ291" s="192"/>
      <c r="QHR291" s="192"/>
      <c r="QHS291" s="192"/>
      <c r="QHT291" s="192"/>
      <c r="QHU291" s="192"/>
      <c r="QHV291" s="192"/>
      <c r="QHW291" s="192"/>
      <c r="QHX291" s="192"/>
      <c r="QHY291" s="192"/>
      <c r="QHZ291" s="192"/>
      <c r="QIA291" s="192"/>
      <c r="QIB291" s="192"/>
      <c r="QIC291" s="192"/>
      <c r="QID291" s="192"/>
      <c r="QIE291" s="192"/>
      <c r="QIF291" s="192"/>
      <c r="QIG291" s="192"/>
      <c r="QIH291" s="192"/>
      <c r="QII291" s="192"/>
      <c r="QIJ291" s="192"/>
      <c r="QIK291" s="192"/>
      <c r="QIL291" s="192"/>
      <c r="QIM291" s="192"/>
      <c r="QIN291" s="192"/>
      <c r="QIO291" s="192"/>
      <c r="QIP291" s="192"/>
      <c r="QIQ291" s="192"/>
      <c r="QIR291" s="192"/>
      <c r="QIS291" s="192"/>
      <c r="QIT291" s="192"/>
      <c r="QIU291" s="192"/>
      <c r="QIV291" s="192"/>
      <c r="QIW291" s="192"/>
      <c r="QIX291" s="192"/>
      <c r="QIY291" s="192"/>
      <c r="QIZ291" s="192"/>
      <c r="QJA291" s="192"/>
      <c r="QJB291" s="192"/>
      <c r="QJC291" s="192"/>
      <c r="QJD291" s="192"/>
      <c r="QJE291" s="192"/>
      <c r="QJF291" s="192"/>
      <c r="QJG291" s="192"/>
      <c r="QJH291" s="192"/>
      <c r="QJI291" s="192"/>
      <c r="QJJ291" s="192"/>
      <c r="QJK291" s="192"/>
      <c r="QJL291" s="192"/>
      <c r="QJM291" s="192"/>
      <c r="QJN291" s="192"/>
      <c r="QJO291" s="192"/>
      <c r="QJP291" s="192"/>
      <c r="QJQ291" s="192"/>
      <c r="QJR291" s="192"/>
      <c r="QJS291" s="192"/>
      <c r="QJT291" s="192"/>
      <c r="QJU291" s="192"/>
      <c r="QJV291" s="192"/>
      <c r="QJW291" s="192"/>
      <c r="QJX291" s="192"/>
      <c r="QJY291" s="192"/>
      <c r="QJZ291" s="192"/>
      <c r="QKA291" s="192"/>
      <c r="QKB291" s="192"/>
      <c r="QKC291" s="192"/>
      <c r="QKD291" s="192"/>
      <c r="QKE291" s="192"/>
      <c r="QKF291" s="192"/>
      <c r="QKG291" s="192"/>
      <c r="QKH291" s="192"/>
      <c r="QKI291" s="192"/>
      <c r="QKJ291" s="192"/>
      <c r="QKK291" s="192"/>
      <c r="QKL291" s="192"/>
      <c r="QKM291" s="192"/>
      <c r="QKN291" s="192"/>
      <c r="QKO291" s="192"/>
      <c r="QKP291" s="192"/>
      <c r="QKQ291" s="192"/>
      <c r="QKR291" s="192"/>
      <c r="QKS291" s="192"/>
      <c r="QKT291" s="192"/>
      <c r="QKU291" s="192"/>
      <c r="QKV291" s="192"/>
      <c r="QKW291" s="192"/>
      <c r="QKX291" s="192"/>
      <c r="QKY291" s="192"/>
      <c r="QKZ291" s="192"/>
      <c r="QLA291" s="192"/>
      <c r="QLB291" s="192"/>
      <c r="QLC291" s="192"/>
      <c r="QLD291" s="192"/>
      <c r="QLE291" s="192"/>
      <c r="QLF291" s="192"/>
      <c r="QLG291" s="192"/>
      <c r="QLH291" s="192"/>
      <c r="QLI291" s="192"/>
      <c r="QLJ291" s="192"/>
      <c r="QLK291" s="192"/>
      <c r="QLL291" s="192"/>
      <c r="QLM291" s="192"/>
      <c r="QLN291" s="192"/>
      <c r="QLO291" s="192"/>
      <c r="QLP291" s="192"/>
      <c r="QLQ291" s="192"/>
      <c r="QLR291" s="192"/>
      <c r="QLS291" s="192"/>
      <c r="QLT291" s="192"/>
      <c r="QLU291" s="192"/>
      <c r="QLV291" s="192"/>
      <c r="QLW291" s="192"/>
      <c r="QLX291" s="192"/>
      <c r="QLY291" s="192"/>
      <c r="QLZ291" s="192"/>
      <c r="QMA291" s="192"/>
      <c r="QMB291" s="192"/>
      <c r="QMC291" s="192"/>
      <c r="QMD291" s="192"/>
      <c r="QME291" s="192"/>
      <c r="QMF291" s="192"/>
      <c r="QMG291" s="192"/>
      <c r="QMH291" s="192"/>
      <c r="QMI291" s="192"/>
      <c r="QMJ291" s="192"/>
      <c r="QMK291" s="192"/>
      <c r="QML291" s="192"/>
      <c r="QMM291" s="192"/>
      <c r="QMN291" s="192"/>
      <c r="QMO291" s="192"/>
      <c r="QMP291" s="192"/>
      <c r="QMQ291" s="192"/>
      <c r="QMR291" s="192"/>
      <c r="QMS291" s="192"/>
      <c r="QMT291" s="192"/>
      <c r="QMU291" s="192"/>
      <c r="QMV291" s="192"/>
      <c r="QMW291" s="192"/>
      <c r="QMX291" s="192"/>
      <c r="QMY291" s="192"/>
      <c r="QMZ291" s="192"/>
      <c r="QNA291" s="192"/>
      <c r="QNB291" s="192"/>
      <c r="QNC291" s="192"/>
      <c r="QND291" s="192"/>
      <c r="QNE291" s="192"/>
      <c r="QNF291" s="192"/>
      <c r="QNG291" s="192"/>
      <c r="QNH291" s="192"/>
      <c r="QNI291" s="192"/>
      <c r="QNJ291" s="192"/>
      <c r="QNK291" s="192"/>
      <c r="QNL291" s="192"/>
      <c r="QNM291" s="192"/>
      <c r="QNN291" s="192"/>
      <c r="QNO291" s="192"/>
      <c r="QNP291" s="192"/>
      <c r="QNQ291" s="192"/>
      <c r="QNR291" s="192"/>
      <c r="QNS291" s="192"/>
      <c r="QNT291" s="192"/>
      <c r="QNU291" s="192"/>
      <c r="QNV291" s="192"/>
      <c r="QNW291" s="192"/>
      <c r="QNX291" s="192"/>
      <c r="QNY291" s="192"/>
      <c r="QNZ291" s="192"/>
      <c r="QOA291" s="192"/>
      <c r="QOB291" s="192"/>
      <c r="QOC291" s="192"/>
      <c r="QOD291" s="192"/>
      <c r="QOE291" s="192"/>
      <c r="QOF291" s="192"/>
      <c r="QOG291" s="192"/>
      <c r="QOH291" s="192"/>
      <c r="QOI291" s="192"/>
      <c r="QOJ291" s="192"/>
      <c r="QOK291" s="192"/>
      <c r="QOL291" s="192"/>
      <c r="QOM291" s="192"/>
      <c r="QON291" s="192"/>
      <c r="QOO291" s="192"/>
      <c r="QOP291" s="192"/>
      <c r="QOQ291" s="192"/>
      <c r="QOR291" s="192"/>
      <c r="QOS291" s="192"/>
      <c r="QOT291" s="192"/>
      <c r="QOU291" s="192"/>
      <c r="QOV291" s="192"/>
      <c r="QOW291" s="192"/>
      <c r="QOX291" s="192"/>
      <c r="QOY291" s="192"/>
      <c r="QOZ291" s="192"/>
      <c r="QPA291" s="192"/>
      <c r="QPB291" s="192"/>
      <c r="QPC291" s="192"/>
      <c r="QPD291" s="192"/>
      <c r="QPE291" s="192"/>
      <c r="QPF291" s="192"/>
      <c r="QPG291" s="192"/>
      <c r="QPH291" s="192"/>
      <c r="QPI291" s="192"/>
      <c r="QPJ291" s="192"/>
      <c r="QPK291" s="192"/>
      <c r="QPL291" s="192"/>
      <c r="QPM291" s="192"/>
      <c r="QPN291" s="192"/>
      <c r="QPO291" s="192"/>
      <c r="QPP291" s="192"/>
      <c r="QPQ291" s="192"/>
      <c r="QPR291" s="192"/>
      <c r="QPS291" s="192"/>
      <c r="QPT291" s="192"/>
      <c r="QPU291" s="192"/>
      <c r="QPV291" s="192"/>
      <c r="QPW291" s="192"/>
      <c r="QPX291" s="192"/>
      <c r="QPY291" s="192"/>
      <c r="QPZ291" s="192"/>
      <c r="QQA291" s="192"/>
      <c r="QQB291" s="192"/>
      <c r="QQC291" s="192"/>
      <c r="QQD291" s="192"/>
      <c r="QQE291" s="192"/>
      <c r="QQF291" s="192"/>
      <c r="QQG291" s="192"/>
      <c r="QQH291" s="192"/>
      <c r="QQI291" s="192"/>
      <c r="QQJ291" s="192"/>
      <c r="QQK291" s="192"/>
      <c r="QQL291" s="192"/>
      <c r="QQM291" s="192"/>
      <c r="QQN291" s="192"/>
      <c r="QQO291" s="192"/>
      <c r="QQP291" s="192"/>
      <c r="QQQ291" s="192"/>
      <c r="QQR291" s="192"/>
      <c r="QQS291" s="192"/>
      <c r="QQT291" s="192"/>
      <c r="QQU291" s="192"/>
      <c r="QQV291" s="192"/>
      <c r="QQW291" s="192"/>
      <c r="QQX291" s="192"/>
      <c r="QQY291" s="192"/>
      <c r="QQZ291" s="192"/>
      <c r="QRA291" s="192"/>
      <c r="QRB291" s="192"/>
      <c r="QRC291" s="192"/>
      <c r="QRD291" s="192"/>
      <c r="QRE291" s="192"/>
      <c r="QRF291" s="192"/>
      <c r="QRG291" s="192"/>
      <c r="QRH291" s="192"/>
      <c r="QRI291" s="192"/>
      <c r="QRJ291" s="192"/>
      <c r="QRK291" s="192"/>
      <c r="QRL291" s="192"/>
      <c r="QRM291" s="192"/>
      <c r="QRN291" s="192"/>
      <c r="QRO291" s="192"/>
      <c r="QRP291" s="192"/>
      <c r="QRQ291" s="192"/>
      <c r="QRR291" s="192"/>
      <c r="QRS291" s="192"/>
      <c r="QRT291" s="192"/>
      <c r="QRU291" s="192"/>
      <c r="QRV291" s="192"/>
      <c r="QRW291" s="192"/>
      <c r="QRX291" s="192"/>
      <c r="QRY291" s="192"/>
      <c r="QRZ291" s="192"/>
      <c r="QSA291" s="192"/>
      <c r="QSB291" s="192"/>
      <c r="QSC291" s="192"/>
      <c r="QSD291" s="192"/>
      <c r="QSE291" s="192"/>
      <c r="QSF291" s="192"/>
      <c r="QSG291" s="192"/>
      <c r="QSH291" s="192"/>
      <c r="QSI291" s="192"/>
      <c r="QSJ291" s="192"/>
      <c r="QSK291" s="192"/>
      <c r="QSL291" s="192"/>
      <c r="QSM291" s="192"/>
      <c r="QSN291" s="192"/>
      <c r="QSO291" s="192"/>
      <c r="QSP291" s="192"/>
      <c r="QSQ291" s="192"/>
      <c r="QSR291" s="192"/>
      <c r="QSS291" s="192"/>
      <c r="QST291" s="192"/>
      <c r="QSU291" s="192"/>
      <c r="QSV291" s="192"/>
      <c r="QSW291" s="192"/>
      <c r="QSX291" s="192"/>
      <c r="QSY291" s="192"/>
      <c r="QSZ291" s="192"/>
      <c r="QTA291" s="192"/>
      <c r="QTB291" s="192"/>
      <c r="QTC291" s="192"/>
      <c r="QTD291" s="192"/>
      <c r="QTE291" s="192"/>
      <c r="QTF291" s="192"/>
      <c r="QTG291" s="192"/>
      <c r="QTH291" s="192"/>
      <c r="QTI291" s="192"/>
      <c r="QTJ291" s="192"/>
      <c r="QTK291" s="192"/>
      <c r="QTL291" s="192"/>
      <c r="QTM291" s="192"/>
      <c r="QTN291" s="192"/>
      <c r="QTO291" s="192"/>
      <c r="QTP291" s="192"/>
      <c r="QTQ291" s="192"/>
      <c r="QTR291" s="192"/>
      <c r="QTS291" s="192"/>
      <c r="QTT291" s="192"/>
      <c r="QTU291" s="192"/>
      <c r="QTV291" s="192"/>
      <c r="QTW291" s="192"/>
      <c r="QTX291" s="192"/>
      <c r="QTY291" s="192"/>
      <c r="QTZ291" s="192"/>
      <c r="QUA291" s="192"/>
      <c r="QUB291" s="192"/>
      <c r="QUC291" s="192"/>
      <c r="QUD291" s="192"/>
      <c r="QUE291" s="192"/>
      <c r="QUF291" s="192"/>
      <c r="QUG291" s="192"/>
      <c r="QUH291" s="192"/>
      <c r="QUI291" s="192"/>
      <c r="QUJ291" s="192"/>
      <c r="QUK291" s="192"/>
      <c r="QUL291" s="192"/>
      <c r="QUM291" s="192"/>
      <c r="QUN291" s="192"/>
      <c r="QUO291" s="192"/>
      <c r="QUP291" s="192"/>
      <c r="QUQ291" s="192"/>
      <c r="QUR291" s="192"/>
      <c r="QUS291" s="192"/>
      <c r="QUT291" s="192"/>
      <c r="QUU291" s="192"/>
      <c r="QUV291" s="192"/>
      <c r="QUW291" s="192"/>
      <c r="QUX291" s="192"/>
      <c r="QUY291" s="192"/>
      <c r="QUZ291" s="192"/>
      <c r="QVA291" s="192"/>
      <c r="QVB291" s="192"/>
      <c r="QVC291" s="192"/>
      <c r="QVD291" s="192"/>
      <c r="QVE291" s="192"/>
      <c r="QVF291" s="192"/>
      <c r="QVG291" s="192"/>
      <c r="QVH291" s="192"/>
      <c r="QVI291" s="192"/>
      <c r="QVJ291" s="192"/>
      <c r="QVK291" s="192"/>
      <c r="QVL291" s="192"/>
      <c r="QVM291" s="192"/>
      <c r="QVN291" s="192"/>
      <c r="QVO291" s="192"/>
      <c r="QVP291" s="192"/>
      <c r="QVQ291" s="192"/>
      <c r="QVR291" s="192"/>
      <c r="QVS291" s="192"/>
      <c r="QVT291" s="192"/>
      <c r="QVU291" s="192"/>
      <c r="QVV291" s="192"/>
      <c r="QVW291" s="192"/>
      <c r="QVX291" s="192"/>
      <c r="QVY291" s="192"/>
      <c r="QVZ291" s="192"/>
      <c r="QWA291" s="192"/>
      <c r="QWB291" s="192"/>
      <c r="QWC291" s="192"/>
      <c r="QWD291" s="192"/>
      <c r="QWE291" s="192"/>
      <c r="QWF291" s="192"/>
      <c r="QWG291" s="192"/>
      <c r="QWH291" s="192"/>
      <c r="QWI291" s="192"/>
      <c r="QWJ291" s="192"/>
      <c r="QWK291" s="192"/>
      <c r="QWL291" s="192"/>
      <c r="QWM291" s="192"/>
      <c r="QWN291" s="192"/>
      <c r="QWO291" s="192"/>
      <c r="QWP291" s="192"/>
      <c r="QWQ291" s="192"/>
      <c r="QWR291" s="192"/>
      <c r="QWS291" s="192"/>
      <c r="QWT291" s="192"/>
      <c r="QWU291" s="192"/>
      <c r="QWV291" s="192"/>
      <c r="QWW291" s="192"/>
      <c r="QWX291" s="192"/>
      <c r="QWY291" s="192"/>
      <c r="QWZ291" s="192"/>
      <c r="QXA291" s="192"/>
      <c r="QXB291" s="192"/>
      <c r="QXC291" s="192"/>
      <c r="QXD291" s="192"/>
      <c r="QXE291" s="192"/>
      <c r="QXF291" s="192"/>
      <c r="QXG291" s="192"/>
      <c r="QXH291" s="192"/>
      <c r="QXI291" s="192"/>
      <c r="QXJ291" s="192"/>
      <c r="QXK291" s="192"/>
      <c r="QXL291" s="192"/>
      <c r="QXM291" s="192"/>
      <c r="QXN291" s="192"/>
      <c r="QXO291" s="192"/>
      <c r="QXP291" s="192"/>
      <c r="QXQ291" s="192"/>
      <c r="QXR291" s="192"/>
      <c r="QXS291" s="192"/>
      <c r="QXT291" s="192"/>
      <c r="QXU291" s="192"/>
      <c r="QXV291" s="192"/>
      <c r="QXW291" s="192"/>
      <c r="QXX291" s="192"/>
      <c r="QXY291" s="192"/>
      <c r="QXZ291" s="192"/>
      <c r="QYA291" s="192"/>
      <c r="QYB291" s="192"/>
      <c r="QYC291" s="192"/>
      <c r="QYD291" s="192"/>
      <c r="QYE291" s="192"/>
      <c r="QYF291" s="192"/>
      <c r="QYG291" s="192"/>
      <c r="QYH291" s="192"/>
      <c r="QYI291" s="192"/>
      <c r="QYJ291" s="192"/>
      <c r="QYK291" s="192"/>
      <c r="QYL291" s="192"/>
      <c r="QYM291" s="192"/>
      <c r="QYN291" s="192"/>
      <c r="QYO291" s="192"/>
      <c r="QYP291" s="192"/>
      <c r="QYQ291" s="192"/>
      <c r="QYR291" s="192"/>
      <c r="QYS291" s="192"/>
      <c r="QYT291" s="192"/>
      <c r="QYU291" s="192"/>
      <c r="QYV291" s="192"/>
      <c r="QYW291" s="192"/>
      <c r="QYX291" s="192"/>
      <c r="QYY291" s="192"/>
      <c r="QYZ291" s="192"/>
      <c r="QZA291" s="192"/>
      <c r="QZB291" s="192"/>
      <c r="QZC291" s="192"/>
      <c r="QZD291" s="192"/>
      <c r="QZE291" s="192"/>
      <c r="QZF291" s="192"/>
      <c r="QZG291" s="192"/>
      <c r="QZH291" s="192"/>
      <c r="QZI291" s="192"/>
      <c r="QZJ291" s="192"/>
      <c r="QZK291" s="192"/>
      <c r="QZL291" s="192"/>
      <c r="QZM291" s="192"/>
      <c r="QZN291" s="192"/>
      <c r="QZO291" s="192"/>
      <c r="QZP291" s="192"/>
      <c r="QZQ291" s="192"/>
      <c r="QZR291" s="192"/>
      <c r="QZS291" s="192"/>
      <c r="QZT291" s="192"/>
      <c r="QZU291" s="192"/>
      <c r="QZV291" s="192"/>
      <c r="QZW291" s="192"/>
      <c r="QZX291" s="192"/>
      <c r="QZY291" s="192"/>
      <c r="QZZ291" s="192"/>
      <c r="RAA291" s="192"/>
      <c r="RAB291" s="192"/>
      <c r="RAC291" s="192"/>
      <c r="RAD291" s="192"/>
      <c r="RAE291" s="192"/>
      <c r="RAF291" s="192"/>
      <c r="RAG291" s="192"/>
      <c r="RAH291" s="192"/>
      <c r="RAI291" s="192"/>
      <c r="RAJ291" s="192"/>
      <c r="RAK291" s="192"/>
      <c r="RAL291" s="192"/>
      <c r="RAM291" s="192"/>
      <c r="RAN291" s="192"/>
      <c r="RAO291" s="192"/>
      <c r="RAP291" s="192"/>
      <c r="RAQ291" s="192"/>
      <c r="RAR291" s="192"/>
      <c r="RAS291" s="192"/>
      <c r="RAT291" s="192"/>
      <c r="RAU291" s="192"/>
      <c r="RAV291" s="192"/>
      <c r="RAW291" s="192"/>
      <c r="RAX291" s="192"/>
      <c r="RAY291" s="192"/>
      <c r="RAZ291" s="192"/>
      <c r="RBA291" s="192"/>
      <c r="RBB291" s="192"/>
      <c r="RBC291" s="192"/>
      <c r="RBD291" s="192"/>
      <c r="RBE291" s="192"/>
      <c r="RBF291" s="192"/>
      <c r="RBG291" s="192"/>
      <c r="RBH291" s="192"/>
      <c r="RBI291" s="192"/>
      <c r="RBJ291" s="192"/>
      <c r="RBK291" s="192"/>
      <c r="RBL291" s="192"/>
      <c r="RBM291" s="192"/>
      <c r="RBN291" s="192"/>
      <c r="RBO291" s="192"/>
      <c r="RBP291" s="192"/>
      <c r="RBQ291" s="192"/>
      <c r="RBR291" s="192"/>
      <c r="RBS291" s="192"/>
      <c r="RBT291" s="192"/>
      <c r="RBU291" s="192"/>
      <c r="RBV291" s="192"/>
      <c r="RBW291" s="192"/>
      <c r="RBX291" s="192"/>
      <c r="RBY291" s="192"/>
      <c r="RBZ291" s="192"/>
      <c r="RCA291" s="192"/>
      <c r="RCB291" s="192"/>
      <c r="RCC291" s="192"/>
      <c r="RCD291" s="192"/>
      <c r="RCE291" s="192"/>
      <c r="RCF291" s="192"/>
      <c r="RCG291" s="192"/>
      <c r="RCH291" s="192"/>
      <c r="RCI291" s="192"/>
      <c r="RCJ291" s="192"/>
      <c r="RCK291" s="192"/>
      <c r="RCL291" s="192"/>
      <c r="RCM291" s="192"/>
      <c r="RCN291" s="192"/>
      <c r="RCO291" s="192"/>
      <c r="RCP291" s="192"/>
      <c r="RCQ291" s="192"/>
      <c r="RCR291" s="192"/>
      <c r="RCS291" s="192"/>
      <c r="RCT291" s="192"/>
      <c r="RCU291" s="192"/>
      <c r="RCV291" s="192"/>
      <c r="RCW291" s="192"/>
      <c r="RCX291" s="192"/>
      <c r="RCY291" s="192"/>
      <c r="RCZ291" s="192"/>
      <c r="RDA291" s="192"/>
      <c r="RDB291" s="192"/>
      <c r="RDC291" s="192"/>
      <c r="RDD291" s="192"/>
      <c r="RDE291" s="192"/>
      <c r="RDF291" s="192"/>
      <c r="RDG291" s="192"/>
      <c r="RDH291" s="192"/>
      <c r="RDI291" s="192"/>
      <c r="RDJ291" s="192"/>
      <c r="RDK291" s="192"/>
      <c r="RDL291" s="192"/>
      <c r="RDM291" s="192"/>
      <c r="RDN291" s="192"/>
      <c r="RDO291" s="192"/>
      <c r="RDP291" s="192"/>
      <c r="RDQ291" s="192"/>
      <c r="RDR291" s="192"/>
      <c r="RDS291" s="192"/>
      <c r="RDT291" s="192"/>
      <c r="RDU291" s="192"/>
      <c r="RDV291" s="192"/>
      <c r="RDW291" s="192"/>
      <c r="RDX291" s="192"/>
      <c r="RDY291" s="192"/>
      <c r="RDZ291" s="192"/>
      <c r="REA291" s="192"/>
      <c r="REB291" s="192"/>
      <c r="REC291" s="192"/>
      <c r="RED291" s="192"/>
      <c r="REE291" s="192"/>
      <c r="REF291" s="192"/>
      <c r="REG291" s="192"/>
      <c r="REH291" s="192"/>
      <c r="REI291" s="192"/>
      <c r="REJ291" s="192"/>
      <c r="REK291" s="192"/>
      <c r="REL291" s="192"/>
      <c r="REM291" s="192"/>
      <c r="REN291" s="192"/>
      <c r="REO291" s="192"/>
      <c r="REP291" s="192"/>
      <c r="REQ291" s="192"/>
      <c r="RER291" s="192"/>
      <c r="RES291" s="192"/>
      <c r="RET291" s="192"/>
      <c r="REU291" s="192"/>
      <c r="REV291" s="192"/>
      <c r="REW291" s="192"/>
      <c r="REX291" s="192"/>
      <c r="REY291" s="192"/>
      <c r="REZ291" s="192"/>
      <c r="RFA291" s="192"/>
      <c r="RFB291" s="192"/>
      <c r="RFC291" s="192"/>
      <c r="RFD291" s="192"/>
      <c r="RFE291" s="192"/>
      <c r="RFF291" s="192"/>
      <c r="RFG291" s="192"/>
      <c r="RFH291" s="192"/>
      <c r="RFI291" s="192"/>
      <c r="RFJ291" s="192"/>
      <c r="RFK291" s="192"/>
      <c r="RFL291" s="192"/>
      <c r="RFM291" s="192"/>
      <c r="RFN291" s="192"/>
      <c r="RFO291" s="192"/>
      <c r="RFP291" s="192"/>
      <c r="RFQ291" s="192"/>
      <c r="RFR291" s="192"/>
      <c r="RFS291" s="192"/>
      <c r="RFT291" s="192"/>
      <c r="RFU291" s="192"/>
      <c r="RFV291" s="192"/>
      <c r="RFW291" s="192"/>
      <c r="RFX291" s="192"/>
      <c r="RFY291" s="192"/>
      <c r="RFZ291" s="192"/>
      <c r="RGA291" s="192"/>
      <c r="RGB291" s="192"/>
      <c r="RGC291" s="192"/>
      <c r="RGD291" s="192"/>
      <c r="RGE291" s="192"/>
      <c r="RGF291" s="192"/>
      <c r="RGG291" s="192"/>
      <c r="RGH291" s="192"/>
      <c r="RGI291" s="192"/>
      <c r="RGJ291" s="192"/>
      <c r="RGK291" s="192"/>
      <c r="RGL291" s="192"/>
      <c r="RGM291" s="192"/>
      <c r="RGN291" s="192"/>
      <c r="RGO291" s="192"/>
      <c r="RGP291" s="192"/>
      <c r="RGQ291" s="192"/>
      <c r="RGR291" s="192"/>
      <c r="RGS291" s="192"/>
      <c r="RGT291" s="192"/>
      <c r="RGU291" s="192"/>
      <c r="RGV291" s="192"/>
      <c r="RGW291" s="192"/>
      <c r="RGX291" s="192"/>
      <c r="RGY291" s="192"/>
      <c r="RGZ291" s="192"/>
      <c r="RHA291" s="192"/>
      <c r="RHB291" s="192"/>
      <c r="RHC291" s="192"/>
      <c r="RHD291" s="192"/>
      <c r="RHE291" s="192"/>
      <c r="RHF291" s="192"/>
      <c r="RHG291" s="192"/>
      <c r="RHH291" s="192"/>
      <c r="RHI291" s="192"/>
      <c r="RHJ291" s="192"/>
      <c r="RHK291" s="192"/>
      <c r="RHL291" s="192"/>
      <c r="RHM291" s="192"/>
      <c r="RHN291" s="192"/>
      <c r="RHO291" s="192"/>
      <c r="RHP291" s="192"/>
      <c r="RHQ291" s="192"/>
      <c r="RHR291" s="192"/>
      <c r="RHS291" s="192"/>
      <c r="RHT291" s="192"/>
      <c r="RHU291" s="192"/>
      <c r="RHV291" s="192"/>
      <c r="RHW291" s="192"/>
      <c r="RHX291" s="192"/>
      <c r="RHY291" s="192"/>
      <c r="RHZ291" s="192"/>
      <c r="RIA291" s="192"/>
      <c r="RIB291" s="192"/>
      <c r="RIC291" s="192"/>
      <c r="RID291" s="192"/>
      <c r="RIE291" s="192"/>
      <c r="RIF291" s="192"/>
      <c r="RIG291" s="192"/>
      <c r="RIH291" s="192"/>
      <c r="RII291" s="192"/>
      <c r="RIJ291" s="192"/>
      <c r="RIK291" s="192"/>
      <c r="RIL291" s="192"/>
      <c r="RIM291" s="192"/>
      <c r="RIN291" s="192"/>
      <c r="RIO291" s="192"/>
      <c r="RIP291" s="192"/>
      <c r="RIQ291" s="192"/>
      <c r="RIR291" s="192"/>
      <c r="RIS291" s="192"/>
      <c r="RIT291" s="192"/>
      <c r="RIU291" s="192"/>
      <c r="RIV291" s="192"/>
      <c r="RIW291" s="192"/>
      <c r="RIX291" s="192"/>
      <c r="RIY291" s="192"/>
      <c r="RIZ291" s="192"/>
      <c r="RJA291" s="192"/>
      <c r="RJB291" s="192"/>
      <c r="RJC291" s="192"/>
      <c r="RJD291" s="192"/>
      <c r="RJE291" s="192"/>
      <c r="RJF291" s="192"/>
      <c r="RJG291" s="192"/>
      <c r="RJH291" s="192"/>
      <c r="RJI291" s="192"/>
      <c r="RJJ291" s="192"/>
      <c r="RJK291" s="192"/>
      <c r="RJL291" s="192"/>
      <c r="RJM291" s="192"/>
      <c r="RJN291" s="192"/>
      <c r="RJO291" s="192"/>
      <c r="RJP291" s="192"/>
      <c r="RJQ291" s="192"/>
      <c r="RJR291" s="192"/>
      <c r="RJS291" s="192"/>
      <c r="RJT291" s="192"/>
      <c r="RJU291" s="192"/>
      <c r="RJV291" s="192"/>
      <c r="RJW291" s="192"/>
      <c r="RJX291" s="192"/>
      <c r="RJY291" s="192"/>
      <c r="RJZ291" s="192"/>
      <c r="RKA291" s="192"/>
      <c r="RKB291" s="192"/>
      <c r="RKC291" s="192"/>
      <c r="RKD291" s="192"/>
      <c r="RKE291" s="192"/>
      <c r="RKF291" s="192"/>
      <c r="RKG291" s="192"/>
      <c r="RKH291" s="192"/>
      <c r="RKI291" s="192"/>
      <c r="RKJ291" s="192"/>
      <c r="RKK291" s="192"/>
      <c r="RKL291" s="192"/>
      <c r="RKM291" s="192"/>
      <c r="RKN291" s="192"/>
      <c r="RKO291" s="192"/>
      <c r="RKP291" s="192"/>
      <c r="RKQ291" s="192"/>
      <c r="RKR291" s="192"/>
      <c r="RKS291" s="192"/>
      <c r="RKT291" s="192"/>
      <c r="RKU291" s="192"/>
      <c r="RKV291" s="192"/>
      <c r="RKW291" s="192"/>
      <c r="RKX291" s="192"/>
      <c r="RKY291" s="192"/>
      <c r="RKZ291" s="192"/>
      <c r="RLA291" s="192"/>
      <c r="RLB291" s="192"/>
      <c r="RLC291" s="192"/>
      <c r="RLD291" s="192"/>
      <c r="RLE291" s="192"/>
      <c r="RLF291" s="192"/>
      <c r="RLG291" s="192"/>
      <c r="RLH291" s="192"/>
      <c r="RLI291" s="192"/>
      <c r="RLJ291" s="192"/>
      <c r="RLK291" s="192"/>
      <c r="RLL291" s="192"/>
      <c r="RLM291" s="192"/>
      <c r="RLN291" s="192"/>
      <c r="RLO291" s="192"/>
      <c r="RLP291" s="192"/>
      <c r="RLQ291" s="192"/>
      <c r="RLR291" s="192"/>
      <c r="RLS291" s="192"/>
      <c r="RLT291" s="192"/>
      <c r="RLU291" s="192"/>
      <c r="RLV291" s="192"/>
      <c r="RLW291" s="192"/>
      <c r="RLX291" s="192"/>
      <c r="RLY291" s="192"/>
      <c r="RLZ291" s="192"/>
      <c r="RMA291" s="192"/>
      <c r="RMB291" s="192"/>
      <c r="RMC291" s="192"/>
      <c r="RMD291" s="192"/>
      <c r="RME291" s="192"/>
      <c r="RMF291" s="192"/>
      <c r="RMG291" s="192"/>
      <c r="RMH291" s="192"/>
      <c r="RMI291" s="192"/>
      <c r="RMJ291" s="192"/>
      <c r="RMK291" s="192"/>
      <c r="RML291" s="192"/>
      <c r="RMM291" s="192"/>
      <c r="RMN291" s="192"/>
      <c r="RMO291" s="192"/>
      <c r="RMP291" s="192"/>
      <c r="RMQ291" s="192"/>
      <c r="RMR291" s="192"/>
      <c r="RMS291" s="192"/>
      <c r="RMT291" s="192"/>
      <c r="RMU291" s="192"/>
      <c r="RMV291" s="192"/>
      <c r="RMW291" s="192"/>
      <c r="RMX291" s="192"/>
      <c r="RMY291" s="192"/>
      <c r="RMZ291" s="192"/>
      <c r="RNA291" s="192"/>
      <c r="RNB291" s="192"/>
      <c r="RNC291" s="192"/>
      <c r="RND291" s="192"/>
      <c r="RNE291" s="192"/>
      <c r="RNF291" s="192"/>
      <c r="RNG291" s="192"/>
      <c r="RNH291" s="192"/>
      <c r="RNI291" s="192"/>
      <c r="RNJ291" s="192"/>
      <c r="RNK291" s="192"/>
      <c r="RNL291" s="192"/>
      <c r="RNM291" s="192"/>
      <c r="RNN291" s="192"/>
      <c r="RNO291" s="192"/>
      <c r="RNP291" s="192"/>
      <c r="RNQ291" s="192"/>
      <c r="RNR291" s="192"/>
      <c r="RNS291" s="192"/>
      <c r="RNT291" s="192"/>
      <c r="RNU291" s="192"/>
      <c r="RNV291" s="192"/>
      <c r="RNW291" s="192"/>
      <c r="RNX291" s="192"/>
      <c r="RNY291" s="192"/>
      <c r="RNZ291" s="192"/>
      <c r="ROA291" s="192"/>
      <c r="ROB291" s="192"/>
      <c r="ROC291" s="192"/>
      <c r="ROD291" s="192"/>
      <c r="ROE291" s="192"/>
      <c r="ROF291" s="192"/>
      <c r="ROG291" s="192"/>
      <c r="ROH291" s="192"/>
      <c r="ROI291" s="192"/>
      <c r="ROJ291" s="192"/>
      <c r="ROK291" s="192"/>
      <c r="ROL291" s="192"/>
      <c r="ROM291" s="192"/>
      <c r="RON291" s="192"/>
      <c r="ROO291" s="192"/>
      <c r="ROP291" s="192"/>
      <c r="ROQ291" s="192"/>
      <c r="ROR291" s="192"/>
      <c r="ROS291" s="192"/>
      <c r="ROT291" s="192"/>
      <c r="ROU291" s="192"/>
      <c r="ROV291" s="192"/>
      <c r="ROW291" s="192"/>
      <c r="ROX291" s="192"/>
      <c r="ROY291" s="192"/>
      <c r="ROZ291" s="192"/>
      <c r="RPA291" s="192"/>
      <c r="RPB291" s="192"/>
      <c r="RPC291" s="192"/>
      <c r="RPD291" s="192"/>
      <c r="RPE291" s="192"/>
      <c r="RPF291" s="192"/>
      <c r="RPG291" s="192"/>
      <c r="RPH291" s="192"/>
      <c r="RPI291" s="192"/>
      <c r="RPJ291" s="192"/>
      <c r="RPK291" s="192"/>
      <c r="RPL291" s="192"/>
      <c r="RPM291" s="192"/>
      <c r="RPN291" s="192"/>
      <c r="RPO291" s="192"/>
      <c r="RPP291" s="192"/>
      <c r="RPQ291" s="192"/>
      <c r="RPR291" s="192"/>
      <c r="RPS291" s="192"/>
      <c r="RPT291" s="192"/>
      <c r="RPU291" s="192"/>
      <c r="RPV291" s="192"/>
      <c r="RPW291" s="192"/>
      <c r="RPX291" s="192"/>
      <c r="RPY291" s="192"/>
      <c r="RPZ291" s="192"/>
      <c r="RQA291" s="192"/>
      <c r="RQB291" s="192"/>
      <c r="RQC291" s="192"/>
      <c r="RQD291" s="192"/>
      <c r="RQE291" s="192"/>
      <c r="RQF291" s="192"/>
      <c r="RQG291" s="192"/>
      <c r="RQH291" s="192"/>
      <c r="RQI291" s="192"/>
      <c r="RQJ291" s="192"/>
      <c r="RQK291" s="192"/>
      <c r="RQL291" s="192"/>
      <c r="RQM291" s="192"/>
      <c r="RQN291" s="192"/>
      <c r="RQO291" s="192"/>
      <c r="RQP291" s="192"/>
      <c r="RQQ291" s="192"/>
      <c r="RQR291" s="192"/>
      <c r="RQS291" s="192"/>
      <c r="RQT291" s="192"/>
      <c r="RQU291" s="192"/>
      <c r="RQV291" s="192"/>
      <c r="RQW291" s="192"/>
      <c r="RQX291" s="192"/>
      <c r="RQY291" s="192"/>
      <c r="RQZ291" s="192"/>
      <c r="RRA291" s="192"/>
      <c r="RRB291" s="192"/>
      <c r="RRC291" s="192"/>
      <c r="RRD291" s="192"/>
      <c r="RRE291" s="192"/>
      <c r="RRF291" s="192"/>
      <c r="RRG291" s="192"/>
      <c r="RRH291" s="192"/>
      <c r="RRI291" s="192"/>
      <c r="RRJ291" s="192"/>
      <c r="RRK291" s="192"/>
      <c r="RRL291" s="192"/>
      <c r="RRM291" s="192"/>
      <c r="RRN291" s="192"/>
      <c r="RRO291" s="192"/>
      <c r="RRP291" s="192"/>
      <c r="RRQ291" s="192"/>
      <c r="RRR291" s="192"/>
      <c r="RRS291" s="192"/>
      <c r="RRT291" s="192"/>
      <c r="RRU291" s="192"/>
      <c r="RRV291" s="192"/>
      <c r="RRW291" s="192"/>
      <c r="RRX291" s="192"/>
      <c r="RRY291" s="192"/>
      <c r="RRZ291" s="192"/>
      <c r="RSA291" s="192"/>
      <c r="RSB291" s="192"/>
      <c r="RSC291" s="192"/>
      <c r="RSD291" s="192"/>
      <c r="RSE291" s="192"/>
      <c r="RSF291" s="192"/>
      <c r="RSG291" s="192"/>
      <c r="RSH291" s="192"/>
      <c r="RSI291" s="192"/>
      <c r="RSJ291" s="192"/>
      <c r="RSK291" s="192"/>
      <c r="RSL291" s="192"/>
      <c r="RSM291" s="192"/>
      <c r="RSN291" s="192"/>
      <c r="RSO291" s="192"/>
      <c r="RSP291" s="192"/>
      <c r="RSQ291" s="192"/>
      <c r="RSR291" s="192"/>
      <c r="RSS291" s="192"/>
      <c r="RST291" s="192"/>
      <c r="RSU291" s="192"/>
      <c r="RSV291" s="192"/>
      <c r="RSW291" s="192"/>
      <c r="RSX291" s="192"/>
      <c r="RSY291" s="192"/>
      <c r="RSZ291" s="192"/>
      <c r="RTA291" s="192"/>
      <c r="RTB291" s="192"/>
      <c r="RTC291" s="192"/>
      <c r="RTD291" s="192"/>
      <c r="RTE291" s="192"/>
      <c r="RTF291" s="192"/>
      <c r="RTG291" s="192"/>
      <c r="RTH291" s="192"/>
      <c r="RTI291" s="192"/>
      <c r="RTJ291" s="192"/>
      <c r="RTK291" s="192"/>
      <c r="RTL291" s="192"/>
      <c r="RTM291" s="192"/>
      <c r="RTN291" s="192"/>
      <c r="RTO291" s="192"/>
      <c r="RTP291" s="192"/>
      <c r="RTQ291" s="192"/>
      <c r="RTR291" s="192"/>
      <c r="RTS291" s="192"/>
      <c r="RTT291" s="192"/>
      <c r="RTU291" s="192"/>
      <c r="RTV291" s="192"/>
      <c r="RTW291" s="192"/>
      <c r="RTX291" s="192"/>
      <c r="RTY291" s="192"/>
      <c r="RTZ291" s="192"/>
      <c r="RUA291" s="192"/>
      <c r="RUB291" s="192"/>
      <c r="RUC291" s="192"/>
      <c r="RUD291" s="192"/>
      <c r="RUE291" s="192"/>
      <c r="RUF291" s="192"/>
      <c r="RUG291" s="192"/>
      <c r="RUH291" s="192"/>
      <c r="RUI291" s="192"/>
      <c r="RUJ291" s="192"/>
      <c r="RUK291" s="192"/>
      <c r="RUL291" s="192"/>
      <c r="RUM291" s="192"/>
      <c r="RUN291" s="192"/>
      <c r="RUO291" s="192"/>
      <c r="RUP291" s="192"/>
      <c r="RUQ291" s="192"/>
      <c r="RUR291" s="192"/>
      <c r="RUS291" s="192"/>
      <c r="RUT291" s="192"/>
      <c r="RUU291" s="192"/>
      <c r="RUV291" s="192"/>
      <c r="RUW291" s="192"/>
      <c r="RUX291" s="192"/>
      <c r="RUY291" s="192"/>
      <c r="RUZ291" s="192"/>
      <c r="RVA291" s="192"/>
      <c r="RVB291" s="192"/>
      <c r="RVC291" s="192"/>
      <c r="RVD291" s="192"/>
      <c r="RVE291" s="192"/>
      <c r="RVF291" s="192"/>
      <c r="RVG291" s="192"/>
      <c r="RVH291" s="192"/>
      <c r="RVI291" s="192"/>
      <c r="RVJ291" s="192"/>
      <c r="RVK291" s="192"/>
      <c r="RVL291" s="192"/>
      <c r="RVM291" s="192"/>
      <c r="RVN291" s="192"/>
      <c r="RVO291" s="192"/>
      <c r="RVP291" s="192"/>
      <c r="RVQ291" s="192"/>
      <c r="RVR291" s="192"/>
      <c r="RVS291" s="192"/>
      <c r="RVT291" s="192"/>
      <c r="RVU291" s="192"/>
      <c r="RVV291" s="192"/>
      <c r="RVW291" s="192"/>
      <c r="RVX291" s="192"/>
      <c r="RVY291" s="192"/>
      <c r="RVZ291" s="192"/>
      <c r="RWA291" s="192"/>
      <c r="RWB291" s="192"/>
      <c r="RWC291" s="192"/>
      <c r="RWD291" s="192"/>
      <c r="RWE291" s="192"/>
      <c r="RWF291" s="192"/>
      <c r="RWG291" s="192"/>
      <c r="RWH291" s="192"/>
      <c r="RWI291" s="192"/>
      <c r="RWJ291" s="192"/>
      <c r="RWK291" s="192"/>
      <c r="RWL291" s="192"/>
      <c r="RWM291" s="192"/>
      <c r="RWN291" s="192"/>
      <c r="RWO291" s="192"/>
      <c r="RWP291" s="192"/>
      <c r="RWQ291" s="192"/>
      <c r="RWR291" s="192"/>
      <c r="RWS291" s="192"/>
      <c r="RWT291" s="192"/>
      <c r="RWU291" s="192"/>
      <c r="RWV291" s="192"/>
      <c r="RWW291" s="192"/>
      <c r="RWX291" s="192"/>
      <c r="RWY291" s="192"/>
      <c r="RWZ291" s="192"/>
      <c r="RXA291" s="192"/>
      <c r="RXB291" s="192"/>
      <c r="RXC291" s="192"/>
      <c r="RXD291" s="192"/>
      <c r="RXE291" s="192"/>
      <c r="RXF291" s="192"/>
      <c r="RXG291" s="192"/>
      <c r="RXH291" s="192"/>
      <c r="RXI291" s="192"/>
      <c r="RXJ291" s="192"/>
      <c r="RXK291" s="192"/>
      <c r="RXL291" s="192"/>
      <c r="RXM291" s="192"/>
      <c r="RXN291" s="192"/>
      <c r="RXO291" s="192"/>
      <c r="RXP291" s="192"/>
      <c r="RXQ291" s="192"/>
      <c r="RXR291" s="192"/>
      <c r="RXS291" s="192"/>
      <c r="RXT291" s="192"/>
      <c r="RXU291" s="192"/>
      <c r="RXV291" s="192"/>
      <c r="RXW291" s="192"/>
      <c r="RXX291" s="192"/>
      <c r="RXY291" s="192"/>
      <c r="RXZ291" s="192"/>
      <c r="RYA291" s="192"/>
      <c r="RYB291" s="192"/>
      <c r="RYC291" s="192"/>
      <c r="RYD291" s="192"/>
      <c r="RYE291" s="192"/>
      <c r="RYF291" s="192"/>
      <c r="RYG291" s="192"/>
      <c r="RYH291" s="192"/>
      <c r="RYI291" s="192"/>
      <c r="RYJ291" s="192"/>
      <c r="RYK291" s="192"/>
      <c r="RYL291" s="192"/>
      <c r="RYM291" s="192"/>
      <c r="RYN291" s="192"/>
      <c r="RYO291" s="192"/>
      <c r="RYP291" s="192"/>
      <c r="RYQ291" s="192"/>
      <c r="RYR291" s="192"/>
      <c r="RYS291" s="192"/>
      <c r="RYT291" s="192"/>
      <c r="RYU291" s="192"/>
      <c r="RYV291" s="192"/>
      <c r="RYW291" s="192"/>
      <c r="RYX291" s="192"/>
      <c r="RYY291" s="192"/>
      <c r="RYZ291" s="192"/>
      <c r="RZA291" s="192"/>
      <c r="RZB291" s="192"/>
      <c r="RZC291" s="192"/>
      <c r="RZD291" s="192"/>
      <c r="RZE291" s="192"/>
      <c r="RZF291" s="192"/>
      <c r="RZG291" s="192"/>
      <c r="RZH291" s="192"/>
      <c r="RZI291" s="192"/>
      <c r="RZJ291" s="192"/>
      <c r="RZK291" s="192"/>
      <c r="RZL291" s="192"/>
      <c r="RZM291" s="192"/>
      <c r="RZN291" s="192"/>
      <c r="RZO291" s="192"/>
      <c r="RZP291" s="192"/>
      <c r="RZQ291" s="192"/>
      <c r="RZR291" s="192"/>
      <c r="RZS291" s="192"/>
      <c r="RZT291" s="192"/>
      <c r="RZU291" s="192"/>
      <c r="RZV291" s="192"/>
      <c r="RZW291" s="192"/>
      <c r="RZX291" s="192"/>
      <c r="RZY291" s="192"/>
      <c r="RZZ291" s="192"/>
      <c r="SAA291" s="192"/>
      <c r="SAB291" s="192"/>
      <c r="SAC291" s="192"/>
      <c r="SAD291" s="192"/>
      <c r="SAE291" s="192"/>
      <c r="SAF291" s="192"/>
      <c r="SAG291" s="192"/>
      <c r="SAH291" s="192"/>
      <c r="SAI291" s="192"/>
      <c r="SAJ291" s="192"/>
      <c r="SAK291" s="192"/>
      <c r="SAL291" s="192"/>
      <c r="SAM291" s="192"/>
      <c r="SAN291" s="192"/>
      <c r="SAO291" s="192"/>
      <c r="SAP291" s="192"/>
      <c r="SAQ291" s="192"/>
      <c r="SAR291" s="192"/>
      <c r="SAS291" s="192"/>
      <c r="SAT291" s="192"/>
      <c r="SAU291" s="192"/>
      <c r="SAV291" s="192"/>
      <c r="SAW291" s="192"/>
      <c r="SAX291" s="192"/>
      <c r="SAY291" s="192"/>
      <c r="SAZ291" s="192"/>
      <c r="SBA291" s="192"/>
      <c r="SBB291" s="192"/>
      <c r="SBC291" s="192"/>
      <c r="SBD291" s="192"/>
      <c r="SBE291" s="192"/>
      <c r="SBF291" s="192"/>
      <c r="SBG291" s="192"/>
      <c r="SBH291" s="192"/>
      <c r="SBI291" s="192"/>
      <c r="SBJ291" s="192"/>
      <c r="SBK291" s="192"/>
      <c r="SBL291" s="192"/>
      <c r="SBM291" s="192"/>
      <c r="SBN291" s="192"/>
      <c r="SBO291" s="192"/>
      <c r="SBP291" s="192"/>
      <c r="SBQ291" s="192"/>
      <c r="SBR291" s="192"/>
      <c r="SBS291" s="192"/>
      <c r="SBT291" s="192"/>
      <c r="SBU291" s="192"/>
      <c r="SBV291" s="192"/>
      <c r="SBW291" s="192"/>
      <c r="SBX291" s="192"/>
      <c r="SBY291" s="192"/>
      <c r="SBZ291" s="192"/>
      <c r="SCA291" s="192"/>
      <c r="SCB291" s="192"/>
      <c r="SCC291" s="192"/>
      <c r="SCD291" s="192"/>
      <c r="SCE291" s="192"/>
      <c r="SCF291" s="192"/>
      <c r="SCG291" s="192"/>
      <c r="SCH291" s="192"/>
      <c r="SCI291" s="192"/>
      <c r="SCJ291" s="192"/>
      <c r="SCK291" s="192"/>
      <c r="SCL291" s="192"/>
      <c r="SCM291" s="192"/>
      <c r="SCN291" s="192"/>
      <c r="SCO291" s="192"/>
      <c r="SCP291" s="192"/>
      <c r="SCQ291" s="192"/>
      <c r="SCR291" s="192"/>
      <c r="SCS291" s="192"/>
      <c r="SCT291" s="192"/>
      <c r="SCU291" s="192"/>
      <c r="SCV291" s="192"/>
      <c r="SCW291" s="192"/>
      <c r="SCX291" s="192"/>
      <c r="SCY291" s="192"/>
      <c r="SCZ291" s="192"/>
      <c r="SDA291" s="192"/>
      <c r="SDB291" s="192"/>
      <c r="SDC291" s="192"/>
      <c r="SDD291" s="192"/>
      <c r="SDE291" s="192"/>
      <c r="SDF291" s="192"/>
      <c r="SDG291" s="192"/>
      <c r="SDH291" s="192"/>
      <c r="SDI291" s="192"/>
      <c r="SDJ291" s="192"/>
      <c r="SDK291" s="192"/>
      <c r="SDL291" s="192"/>
      <c r="SDM291" s="192"/>
      <c r="SDN291" s="192"/>
      <c r="SDO291" s="192"/>
      <c r="SDP291" s="192"/>
      <c r="SDQ291" s="192"/>
      <c r="SDR291" s="192"/>
      <c r="SDS291" s="192"/>
      <c r="SDT291" s="192"/>
      <c r="SDU291" s="192"/>
      <c r="SDV291" s="192"/>
      <c r="SDW291" s="192"/>
      <c r="SDX291" s="192"/>
      <c r="SDY291" s="192"/>
      <c r="SDZ291" s="192"/>
      <c r="SEA291" s="192"/>
      <c r="SEB291" s="192"/>
      <c r="SEC291" s="192"/>
      <c r="SED291" s="192"/>
      <c r="SEE291" s="192"/>
      <c r="SEF291" s="192"/>
      <c r="SEG291" s="192"/>
      <c r="SEH291" s="192"/>
      <c r="SEI291" s="192"/>
      <c r="SEJ291" s="192"/>
      <c r="SEK291" s="192"/>
      <c r="SEL291" s="192"/>
      <c r="SEM291" s="192"/>
      <c r="SEN291" s="192"/>
      <c r="SEO291" s="192"/>
      <c r="SEP291" s="192"/>
      <c r="SEQ291" s="192"/>
      <c r="SER291" s="192"/>
      <c r="SES291" s="192"/>
      <c r="SET291" s="192"/>
      <c r="SEU291" s="192"/>
      <c r="SEV291" s="192"/>
      <c r="SEW291" s="192"/>
      <c r="SEX291" s="192"/>
      <c r="SEY291" s="192"/>
      <c r="SEZ291" s="192"/>
      <c r="SFA291" s="192"/>
      <c r="SFB291" s="192"/>
      <c r="SFC291" s="192"/>
      <c r="SFD291" s="192"/>
      <c r="SFE291" s="192"/>
      <c r="SFF291" s="192"/>
      <c r="SFG291" s="192"/>
      <c r="SFH291" s="192"/>
      <c r="SFI291" s="192"/>
      <c r="SFJ291" s="192"/>
      <c r="SFK291" s="192"/>
      <c r="SFL291" s="192"/>
      <c r="SFM291" s="192"/>
      <c r="SFN291" s="192"/>
      <c r="SFO291" s="192"/>
      <c r="SFP291" s="192"/>
      <c r="SFQ291" s="192"/>
      <c r="SFR291" s="192"/>
      <c r="SFS291" s="192"/>
      <c r="SFT291" s="192"/>
      <c r="SFU291" s="192"/>
      <c r="SFV291" s="192"/>
      <c r="SFW291" s="192"/>
      <c r="SFX291" s="192"/>
      <c r="SFY291" s="192"/>
      <c r="SFZ291" s="192"/>
      <c r="SGA291" s="192"/>
      <c r="SGB291" s="192"/>
      <c r="SGC291" s="192"/>
      <c r="SGD291" s="192"/>
      <c r="SGE291" s="192"/>
      <c r="SGF291" s="192"/>
      <c r="SGG291" s="192"/>
      <c r="SGH291" s="192"/>
      <c r="SGI291" s="192"/>
      <c r="SGJ291" s="192"/>
      <c r="SGK291" s="192"/>
      <c r="SGL291" s="192"/>
      <c r="SGM291" s="192"/>
      <c r="SGN291" s="192"/>
      <c r="SGO291" s="192"/>
      <c r="SGP291" s="192"/>
      <c r="SGQ291" s="192"/>
      <c r="SGR291" s="192"/>
      <c r="SGS291" s="192"/>
      <c r="SGT291" s="192"/>
      <c r="SGU291" s="192"/>
      <c r="SGV291" s="192"/>
      <c r="SGW291" s="192"/>
      <c r="SGX291" s="192"/>
      <c r="SGY291" s="192"/>
      <c r="SGZ291" s="192"/>
      <c r="SHA291" s="192"/>
      <c r="SHB291" s="192"/>
      <c r="SHC291" s="192"/>
      <c r="SHD291" s="192"/>
      <c r="SHE291" s="192"/>
      <c r="SHF291" s="192"/>
      <c r="SHG291" s="192"/>
      <c r="SHH291" s="192"/>
      <c r="SHI291" s="192"/>
      <c r="SHJ291" s="192"/>
      <c r="SHK291" s="192"/>
      <c r="SHL291" s="192"/>
      <c r="SHM291" s="192"/>
      <c r="SHN291" s="192"/>
      <c r="SHO291" s="192"/>
      <c r="SHP291" s="192"/>
      <c r="SHQ291" s="192"/>
      <c r="SHR291" s="192"/>
      <c r="SHS291" s="192"/>
      <c r="SHT291" s="192"/>
      <c r="SHU291" s="192"/>
      <c r="SHV291" s="192"/>
      <c r="SHW291" s="192"/>
      <c r="SHX291" s="192"/>
      <c r="SHY291" s="192"/>
      <c r="SHZ291" s="192"/>
      <c r="SIA291" s="192"/>
      <c r="SIB291" s="192"/>
      <c r="SIC291" s="192"/>
      <c r="SID291" s="192"/>
      <c r="SIE291" s="192"/>
      <c r="SIF291" s="192"/>
      <c r="SIG291" s="192"/>
      <c r="SIH291" s="192"/>
      <c r="SII291" s="192"/>
      <c r="SIJ291" s="192"/>
      <c r="SIK291" s="192"/>
      <c r="SIL291" s="192"/>
      <c r="SIM291" s="192"/>
      <c r="SIN291" s="192"/>
      <c r="SIO291" s="192"/>
      <c r="SIP291" s="192"/>
      <c r="SIQ291" s="192"/>
      <c r="SIR291" s="192"/>
      <c r="SIS291" s="192"/>
      <c r="SIT291" s="192"/>
      <c r="SIU291" s="192"/>
      <c r="SIV291" s="192"/>
      <c r="SIW291" s="192"/>
      <c r="SIX291" s="192"/>
      <c r="SIY291" s="192"/>
      <c r="SIZ291" s="192"/>
      <c r="SJA291" s="192"/>
      <c r="SJB291" s="192"/>
      <c r="SJC291" s="192"/>
      <c r="SJD291" s="192"/>
      <c r="SJE291" s="192"/>
      <c r="SJF291" s="192"/>
      <c r="SJG291" s="192"/>
      <c r="SJH291" s="192"/>
      <c r="SJI291" s="192"/>
      <c r="SJJ291" s="192"/>
      <c r="SJK291" s="192"/>
      <c r="SJL291" s="192"/>
      <c r="SJM291" s="192"/>
      <c r="SJN291" s="192"/>
      <c r="SJO291" s="192"/>
      <c r="SJP291" s="192"/>
      <c r="SJQ291" s="192"/>
      <c r="SJR291" s="192"/>
      <c r="SJS291" s="192"/>
      <c r="SJT291" s="192"/>
      <c r="SJU291" s="192"/>
      <c r="SJV291" s="192"/>
      <c r="SJW291" s="192"/>
      <c r="SJX291" s="192"/>
      <c r="SJY291" s="192"/>
      <c r="SJZ291" s="192"/>
      <c r="SKA291" s="192"/>
      <c r="SKB291" s="192"/>
      <c r="SKC291" s="192"/>
      <c r="SKD291" s="192"/>
      <c r="SKE291" s="192"/>
      <c r="SKF291" s="192"/>
      <c r="SKG291" s="192"/>
      <c r="SKH291" s="192"/>
      <c r="SKI291" s="192"/>
      <c r="SKJ291" s="192"/>
      <c r="SKK291" s="192"/>
      <c r="SKL291" s="192"/>
      <c r="SKM291" s="192"/>
      <c r="SKN291" s="192"/>
      <c r="SKO291" s="192"/>
      <c r="SKP291" s="192"/>
      <c r="SKQ291" s="192"/>
      <c r="SKR291" s="192"/>
      <c r="SKS291" s="192"/>
      <c r="SKT291" s="192"/>
      <c r="SKU291" s="192"/>
      <c r="SKV291" s="192"/>
      <c r="SKW291" s="192"/>
      <c r="SKX291" s="192"/>
      <c r="SKY291" s="192"/>
      <c r="SKZ291" s="192"/>
      <c r="SLA291" s="192"/>
      <c r="SLB291" s="192"/>
      <c r="SLC291" s="192"/>
      <c r="SLD291" s="192"/>
      <c r="SLE291" s="192"/>
      <c r="SLF291" s="192"/>
      <c r="SLG291" s="192"/>
      <c r="SLH291" s="192"/>
      <c r="SLI291" s="192"/>
      <c r="SLJ291" s="192"/>
      <c r="SLK291" s="192"/>
      <c r="SLL291" s="192"/>
      <c r="SLM291" s="192"/>
      <c r="SLN291" s="192"/>
      <c r="SLO291" s="192"/>
      <c r="SLP291" s="192"/>
      <c r="SLQ291" s="192"/>
      <c r="SLR291" s="192"/>
      <c r="SLS291" s="192"/>
      <c r="SLT291" s="192"/>
      <c r="SLU291" s="192"/>
      <c r="SLV291" s="192"/>
      <c r="SLW291" s="192"/>
      <c r="SLX291" s="192"/>
      <c r="SLY291" s="192"/>
      <c r="SLZ291" s="192"/>
      <c r="SMA291" s="192"/>
      <c r="SMB291" s="192"/>
      <c r="SMC291" s="192"/>
      <c r="SMD291" s="192"/>
      <c r="SME291" s="192"/>
      <c r="SMF291" s="192"/>
      <c r="SMG291" s="192"/>
      <c r="SMH291" s="192"/>
      <c r="SMI291" s="192"/>
      <c r="SMJ291" s="192"/>
      <c r="SMK291" s="192"/>
      <c r="SML291" s="192"/>
      <c r="SMM291" s="192"/>
      <c r="SMN291" s="192"/>
      <c r="SMO291" s="192"/>
      <c r="SMP291" s="192"/>
      <c r="SMQ291" s="192"/>
      <c r="SMR291" s="192"/>
      <c r="SMS291" s="192"/>
      <c r="SMT291" s="192"/>
      <c r="SMU291" s="192"/>
      <c r="SMV291" s="192"/>
      <c r="SMW291" s="192"/>
      <c r="SMX291" s="192"/>
      <c r="SMY291" s="192"/>
      <c r="SMZ291" s="192"/>
      <c r="SNA291" s="192"/>
      <c r="SNB291" s="192"/>
      <c r="SNC291" s="192"/>
      <c r="SND291" s="192"/>
      <c r="SNE291" s="192"/>
      <c r="SNF291" s="192"/>
      <c r="SNG291" s="192"/>
      <c r="SNH291" s="192"/>
      <c r="SNI291" s="192"/>
      <c r="SNJ291" s="192"/>
      <c r="SNK291" s="192"/>
      <c r="SNL291" s="192"/>
      <c r="SNM291" s="192"/>
      <c r="SNN291" s="192"/>
      <c r="SNO291" s="192"/>
      <c r="SNP291" s="192"/>
      <c r="SNQ291" s="192"/>
      <c r="SNR291" s="192"/>
      <c r="SNS291" s="192"/>
      <c r="SNT291" s="192"/>
      <c r="SNU291" s="192"/>
      <c r="SNV291" s="192"/>
      <c r="SNW291" s="192"/>
      <c r="SNX291" s="192"/>
      <c r="SNY291" s="192"/>
      <c r="SNZ291" s="192"/>
      <c r="SOA291" s="192"/>
      <c r="SOB291" s="192"/>
      <c r="SOC291" s="192"/>
      <c r="SOD291" s="192"/>
      <c r="SOE291" s="192"/>
      <c r="SOF291" s="192"/>
      <c r="SOG291" s="192"/>
      <c r="SOH291" s="192"/>
      <c r="SOI291" s="192"/>
      <c r="SOJ291" s="192"/>
      <c r="SOK291" s="192"/>
      <c r="SOL291" s="192"/>
      <c r="SOM291" s="192"/>
      <c r="SON291" s="192"/>
      <c r="SOO291" s="192"/>
      <c r="SOP291" s="192"/>
      <c r="SOQ291" s="192"/>
      <c r="SOR291" s="192"/>
      <c r="SOS291" s="192"/>
      <c r="SOT291" s="192"/>
      <c r="SOU291" s="192"/>
      <c r="SOV291" s="192"/>
      <c r="SOW291" s="192"/>
      <c r="SOX291" s="192"/>
      <c r="SOY291" s="192"/>
      <c r="SOZ291" s="192"/>
      <c r="SPA291" s="192"/>
      <c r="SPB291" s="192"/>
      <c r="SPC291" s="192"/>
      <c r="SPD291" s="192"/>
      <c r="SPE291" s="192"/>
      <c r="SPF291" s="192"/>
      <c r="SPG291" s="192"/>
      <c r="SPH291" s="192"/>
      <c r="SPI291" s="192"/>
      <c r="SPJ291" s="192"/>
      <c r="SPK291" s="192"/>
      <c r="SPL291" s="192"/>
      <c r="SPM291" s="192"/>
      <c r="SPN291" s="192"/>
      <c r="SPO291" s="192"/>
      <c r="SPP291" s="192"/>
      <c r="SPQ291" s="192"/>
      <c r="SPR291" s="192"/>
      <c r="SPS291" s="192"/>
      <c r="SPT291" s="192"/>
      <c r="SPU291" s="192"/>
      <c r="SPV291" s="192"/>
      <c r="SPW291" s="192"/>
      <c r="SPX291" s="192"/>
      <c r="SPY291" s="192"/>
      <c r="SPZ291" s="192"/>
      <c r="SQA291" s="192"/>
      <c r="SQB291" s="192"/>
      <c r="SQC291" s="192"/>
      <c r="SQD291" s="192"/>
      <c r="SQE291" s="192"/>
      <c r="SQF291" s="192"/>
      <c r="SQG291" s="192"/>
      <c r="SQH291" s="192"/>
      <c r="SQI291" s="192"/>
      <c r="SQJ291" s="192"/>
      <c r="SQK291" s="192"/>
      <c r="SQL291" s="192"/>
      <c r="SQM291" s="192"/>
      <c r="SQN291" s="192"/>
      <c r="SQO291" s="192"/>
      <c r="SQP291" s="192"/>
      <c r="SQQ291" s="192"/>
      <c r="SQR291" s="192"/>
      <c r="SQS291" s="192"/>
      <c r="SQT291" s="192"/>
      <c r="SQU291" s="192"/>
      <c r="SQV291" s="192"/>
      <c r="SQW291" s="192"/>
      <c r="SQX291" s="192"/>
      <c r="SQY291" s="192"/>
      <c r="SQZ291" s="192"/>
      <c r="SRA291" s="192"/>
      <c r="SRB291" s="192"/>
      <c r="SRC291" s="192"/>
      <c r="SRD291" s="192"/>
      <c r="SRE291" s="192"/>
      <c r="SRF291" s="192"/>
      <c r="SRG291" s="192"/>
      <c r="SRH291" s="192"/>
      <c r="SRI291" s="192"/>
      <c r="SRJ291" s="192"/>
      <c r="SRK291" s="192"/>
      <c r="SRL291" s="192"/>
      <c r="SRM291" s="192"/>
      <c r="SRN291" s="192"/>
      <c r="SRO291" s="192"/>
      <c r="SRP291" s="192"/>
      <c r="SRQ291" s="192"/>
      <c r="SRR291" s="192"/>
      <c r="SRS291" s="192"/>
      <c r="SRT291" s="192"/>
      <c r="SRU291" s="192"/>
      <c r="SRV291" s="192"/>
      <c r="SRW291" s="192"/>
      <c r="SRX291" s="192"/>
      <c r="SRY291" s="192"/>
      <c r="SRZ291" s="192"/>
      <c r="SSA291" s="192"/>
      <c r="SSB291" s="192"/>
      <c r="SSC291" s="192"/>
      <c r="SSD291" s="192"/>
      <c r="SSE291" s="192"/>
      <c r="SSF291" s="192"/>
      <c r="SSG291" s="192"/>
      <c r="SSH291" s="192"/>
      <c r="SSI291" s="192"/>
      <c r="SSJ291" s="192"/>
      <c r="SSK291" s="192"/>
      <c r="SSL291" s="192"/>
      <c r="SSM291" s="192"/>
      <c r="SSN291" s="192"/>
      <c r="SSO291" s="192"/>
      <c r="SSP291" s="192"/>
      <c r="SSQ291" s="192"/>
      <c r="SSR291" s="192"/>
      <c r="SSS291" s="192"/>
      <c r="SST291" s="192"/>
      <c r="SSU291" s="192"/>
      <c r="SSV291" s="192"/>
      <c r="SSW291" s="192"/>
      <c r="SSX291" s="192"/>
      <c r="SSY291" s="192"/>
      <c r="SSZ291" s="192"/>
      <c r="STA291" s="192"/>
      <c r="STB291" s="192"/>
      <c r="STC291" s="192"/>
      <c r="STD291" s="192"/>
      <c r="STE291" s="192"/>
      <c r="STF291" s="192"/>
      <c r="STG291" s="192"/>
      <c r="STH291" s="192"/>
      <c r="STI291" s="192"/>
      <c r="STJ291" s="192"/>
      <c r="STK291" s="192"/>
      <c r="STL291" s="192"/>
      <c r="STM291" s="192"/>
      <c r="STN291" s="192"/>
      <c r="STO291" s="192"/>
      <c r="STP291" s="192"/>
      <c r="STQ291" s="192"/>
      <c r="STR291" s="192"/>
      <c r="STS291" s="192"/>
      <c r="STT291" s="192"/>
      <c r="STU291" s="192"/>
      <c r="STV291" s="192"/>
      <c r="STW291" s="192"/>
      <c r="STX291" s="192"/>
      <c r="STY291" s="192"/>
      <c r="STZ291" s="192"/>
      <c r="SUA291" s="192"/>
      <c r="SUB291" s="192"/>
      <c r="SUC291" s="192"/>
      <c r="SUD291" s="192"/>
      <c r="SUE291" s="192"/>
      <c r="SUF291" s="192"/>
      <c r="SUG291" s="192"/>
      <c r="SUH291" s="192"/>
      <c r="SUI291" s="192"/>
      <c r="SUJ291" s="192"/>
      <c r="SUK291" s="192"/>
      <c r="SUL291" s="192"/>
      <c r="SUM291" s="192"/>
      <c r="SUN291" s="192"/>
      <c r="SUO291" s="192"/>
      <c r="SUP291" s="192"/>
      <c r="SUQ291" s="192"/>
      <c r="SUR291" s="192"/>
      <c r="SUS291" s="192"/>
      <c r="SUT291" s="192"/>
      <c r="SUU291" s="192"/>
      <c r="SUV291" s="192"/>
      <c r="SUW291" s="192"/>
      <c r="SUX291" s="192"/>
      <c r="SUY291" s="192"/>
      <c r="SUZ291" s="192"/>
      <c r="SVA291" s="192"/>
      <c r="SVB291" s="192"/>
      <c r="SVC291" s="192"/>
      <c r="SVD291" s="192"/>
      <c r="SVE291" s="192"/>
      <c r="SVF291" s="192"/>
      <c r="SVG291" s="192"/>
      <c r="SVH291" s="192"/>
      <c r="SVI291" s="192"/>
      <c r="SVJ291" s="192"/>
      <c r="SVK291" s="192"/>
      <c r="SVL291" s="192"/>
      <c r="SVM291" s="192"/>
      <c r="SVN291" s="192"/>
      <c r="SVO291" s="192"/>
      <c r="SVP291" s="192"/>
      <c r="SVQ291" s="192"/>
      <c r="SVR291" s="192"/>
      <c r="SVS291" s="192"/>
      <c r="SVT291" s="192"/>
      <c r="SVU291" s="192"/>
      <c r="SVV291" s="192"/>
      <c r="SVW291" s="192"/>
      <c r="SVX291" s="192"/>
      <c r="SVY291" s="192"/>
      <c r="SVZ291" s="192"/>
      <c r="SWA291" s="192"/>
      <c r="SWB291" s="192"/>
      <c r="SWC291" s="192"/>
      <c r="SWD291" s="192"/>
      <c r="SWE291" s="192"/>
      <c r="SWF291" s="192"/>
      <c r="SWG291" s="192"/>
      <c r="SWH291" s="192"/>
      <c r="SWI291" s="192"/>
      <c r="SWJ291" s="192"/>
      <c r="SWK291" s="192"/>
      <c r="SWL291" s="192"/>
      <c r="SWM291" s="192"/>
      <c r="SWN291" s="192"/>
      <c r="SWO291" s="192"/>
      <c r="SWP291" s="192"/>
      <c r="SWQ291" s="192"/>
      <c r="SWR291" s="192"/>
      <c r="SWS291" s="192"/>
      <c r="SWT291" s="192"/>
      <c r="SWU291" s="192"/>
      <c r="SWV291" s="192"/>
      <c r="SWW291" s="192"/>
      <c r="SWX291" s="192"/>
      <c r="SWY291" s="192"/>
      <c r="SWZ291" s="192"/>
      <c r="SXA291" s="192"/>
      <c r="SXB291" s="192"/>
      <c r="SXC291" s="192"/>
      <c r="SXD291" s="192"/>
      <c r="SXE291" s="192"/>
      <c r="SXF291" s="192"/>
      <c r="SXG291" s="192"/>
      <c r="SXH291" s="192"/>
      <c r="SXI291" s="192"/>
      <c r="SXJ291" s="192"/>
      <c r="SXK291" s="192"/>
      <c r="SXL291" s="192"/>
      <c r="SXM291" s="192"/>
      <c r="SXN291" s="192"/>
      <c r="SXO291" s="192"/>
      <c r="SXP291" s="192"/>
      <c r="SXQ291" s="192"/>
      <c r="SXR291" s="192"/>
      <c r="SXS291" s="192"/>
      <c r="SXT291" s="192"/>
      <c r="SXU291" s="192"/>
      <c r="SXV291" s="192"/>
      <c r="SXW291" s="192"/>
      <c r="SXX291" s="192"/>
      <c r="SXY291" s="192"/>
      <c r="SXZ291" s="192"/>
      <c r="SYA291" s="192"/>
      <c r="SYB291" s="192"/>
      <c r="SYC291" s="192"/>
      <c r="SYD291" s="192"/>
      <c r="SYE291" s="192"/>
      <c r="SYF291" s="192"/>
      <c r="SYG291" s="192"/>
      <c r="SYH291" s="192"/>
      <c r="SYI291" s="192"/>
      <c r="SYJ291" s="192"/>
      <c r="SYK291" s="192"/>
      <c r="SYL291" s="192"/>
      <c r="SYM291" s="192"/>
      <c r="SYN291" s="192"/>
      <c r="SYO291" s="192"/>
      <c r="SYP291" s="192"/>
      <c r="SYQ291" s="192"/>
      <c r="SYR291" s="192"/>
      <c r="SYS291" s="192"/>
      <c r="SYT291" s="192"/>
      <c r="SYU291" s="192"/>
      <c r="SYV291" s="192"/>
      <c r="SYW291" s="192"/>
      <c r="SYX291" s="192"/>
      <c r="SYY291" s="192"/>
      <c r="SYZ291" s="192"/>
      <c r="SZA291" s="192"/>
      <c r="SZB291" s="192"/>
      <c r="SZC291" s="192"/>
      <c r="SZD291" s="192"/>
      <c r="SZE291" s="192"/>
      <c r="SZF291" s="192"/>
      <c r="SZG291" s="192"/>
      <c r="SZH291" s="192"/>
      <c r="SZI291" s="192"/>
      <c r="SZJ291" s="192"/>
      <c r="SZK291" s="192"/>
      <c r="SZL291" s="192"/>
      <c r="SZM291" s="192"/>
      <c r="SZN291" s="192"/>
      <c r="SZO291" s="192"/>
      <c r="SZP291" s="192"/>
      <c r="SZQ291" s="192"/>
      <c r="SZR291" s="192"/>
      <c r="SZS291" s="192"/>
      <c r="SZT291" s="192"/>
      <c r="SZU291" s="192"/>
      <c r="SZV291" s="192"/>
      <c r="SZW291" s="192"/>
      <c r="SZX291" s="192"/>
      <c r="SZY291" s="192"/>
      <c r="SZZ291" s="192"/>
      <c r="TAA291" s="192"/>
      <c r="TAB291" s="192"/>
      <c r="TAC291" s="192"/>
      <c r="TAD291" s="192"/>
      <c r="TAE291" s="192"/>
      <c r="TAF291" s="192"/>
      <c r="TAG291" s="192"/>
      <c r="TAH291" s="192"/>
      <c r="TAI291" s="192"/>
      <c r="TAJ291" s="192"/>
      <c r="TAK291" s="192"/>
      <c r="TAL291" s="192"/>
      <c r="TAM291" s="192"/>
      <c r="TAN291" s="192"/>
      <c r="TAO291" s="192"/>
      <c r="TAP291" s="192"/>
      <c r="TAQ291" s="192"/>
      <c r="TAR291" s="192"/>
      <c r="TAS291" s="192"/>
      <c r="TAT291" s="192"/>
      <c r="TAU291" s="192"/>
      <c r="TAV291" s="192"/>
      <c r="TAW291" s="192"/>
      <c r="TAX291" s="192"/>
      <c r="TAY291" s="192"/>
      <c r="TAZ291" s="192"/>
      <c r="TBA291" s="192"/>
      <c r="TBB291" s="192"/>
      <c r="TBC291" s="192"/>
      <c r="TBD291" s="192"/>
      <c r="TBE291" s="192"/>
      <c r="TBF291" s="192"/>
      <c r="TBG291" s="192"/>
      <c r="TBH291" s="192"/>
      <c r="TBI291" s="192"/>
      <c r="TBJ291" s="192"/>
      <c r="TBK291" s="192"/>
      <c r="TBL291" s="192"/>
      <c r="TBM291" s="192"/>
      <c r="TBN291" s="192"/>
      <c r="TBO291" s="192"/>
      <c r="TBP291" s="192"/>
      <c r="TBQ291" s="192"/>
      <c r="TBR291" s="192"/>
      <c r="TBS291" s="192"/>
      <c r="TBT291" s="192"/>
      <c r="TBU291" s="192"/>
      <c r="TBV291" s="192"/>
      <c r="TBW291" s="192"/>
      <c r="TBX291" s="192"/>
      <c r="TBY291" s="192"/>
      <c r="TBZ291" s="192"/>
      <c r="TCA291" s="192"/>
      <c r="TCB291" s="192"/>
      <c r="TCC291" s="192"/>
      <c r="TCD291" s="192"/>
      <c r="TCE291" s="192"/>
      <c r="TCF291" s="192"/>
      <c r="TCG291" s="192"/>
      <c r="TCH291" s="192"/>
      <c r="TCI291" s="192"/>
      <c r="TCJ291" s="192"/>
      <c r="TCK291" s="192"/>
      <c r="TCL291" s="192"/>
      <c r="TCM291" s="192"/>
      <c r="TCN291" s="192"/>
      <c r="TCO291" s="192"/>
      <c r="TCP291" s="192"/>
      <c r="TCQ291" s="192"/>
      <c r="TCR291" s="192"/>
      <c r="TCS291" s="192"/>
      <c r="TCT291" s="192"/>
      <c r="TCU291" s="192"/>
      <c r="TCV291" s="192"/>
      <c r="TCW291" s="192"/>
      <c r="TCX291" s="192"/>
      <c r="TCY291" s="192"/>
      <c r="TCZ291" s="192"/>
      <c r="TDA291" s="192"/>
      <c r="TDB291" s="192"/>
      <c r="TDC291" s="192"/>
      <c r="TDD291" s="192"/>
      <c r="TDE291" s="192"/>
      <c r="TDF291" s="192"/>
      <c r="TDG291" s="192"/>
      <c r="TDH291" s="192"/>
      <c r="TDI291" s="192"/>
      <c r="TDJ291" s="192"/>
      <c r="TDK291" s="192"/>
      <c r="TDL291" s="192"/>
      <c r="TDM291" s="192"/>
      <c r="TDN291" s="192"/>
      <c r="TDO291" s="192"/>
      <c r="TDP291" s="192"/>
      <c r="TDQ291" s="192"/>
      <c r="TDR291" s="192"/>
      <c r="TDS291" s="192"/>
      <c r="TDT291" s="192"/>
      <c r="TDU291" s="192"/>
      <c r="TDV291" s="192"/>
      <c r="TDW291" s="192"/>
      <c r="TDX291" s="192"/>
      <c r="TDY291" s="192"/>
      <c r="TDZ291" s="192"/>
      <c r="TEA291" s="192"/>
      <c r="TEB291" s="192"/>
      <c r="TEC291" s="192"/>
      <c r="TED291" s="192"/>
      <c r="TEE291" s="192"/>
      <c r="TEF291" s="192"/>
      <c r="TEG291" s="192"/>
      <c r="TEH291" s="192"/>
      <c r="TEI291" s="192"/>
      <c r="TEJ291" s="192"/>
      <c r="TEK291" s="192"/>
      <c r="TEL291" s="192"/>
      <c r="TEM291" s="192"/>
      <c r="TEN291" s="192"/>
      <c r="TEO291" s="192"/>
      <c r="TEP291" s="192"/>
      <c r="TEQ291" s="192"/>
      <c r="TER291" s="192"/>
      <c r="TES291" s="192"/>
      <c r="TET291" s="192"/>
      <c r="TEU291" s="192"/>
      <c r="TEV291" s="192"/>
      <c r="TEW291" s="192"/>
      <c r="TEX291" s="192"/>
      <c r="TEY291" s="192"/>
      <c r="TEZ291" s="192"/>
      <c r="TFA291" s="192"/>
      <c r="TFB291" s="192"/>
      <c r="TFC291" s="192"/>
      <c r="TFD291" s="192"/>
      <c r="TFE291" s="192"/>
      <c r="TFF291" s="192"/>
      <c r="TFG291" s="192"/>
      <c r="TFH291" s="192"/>
      <c r="TFI291" s="192"/>
      <c r="TFJ291" s="192"/>
      <c r="TFK291" s="192"/>
      <c r="TFL291" s="192"/>
      <c r="TFM291" s="192"/>
      <c r="TFN291" s="192"/>
      <c r="TFO291" s="192"/>
      <c r="TFP291" s="192"/>
      <c r="TFQ291" s="192"/>
      <c r="TFR291" s="192"/>
      <c r="TFS291" s="192"/>
      <c r="TFT291" s="192"/>
      <c r="TFU291" s="192"/>
      <c r="TFV291" s="192"/>
      <c r="TFW291" s="192"/>
      <c r="TFX291" s="192"/>
      <c r="TFY291" s="192"/>
      <c r="TFZ291" s="192"/>
      <c r="TGA291" s="192"/>
      <c r="TGB291" s="192"/>
      <c r="TGC291" s="192"/>
      <c r="TGD291" s="192"/>
      <c r="TGE291" s="192"/>
      <c r="TGF291" s="192"/>
      <c r="TGG291" s="192"/>
      <c r="TGH291" s="192"/>
      <c r="TGI291" s="192"/>
      <c r="TGJ291" s="192"/>
      <c r="TGK291" s="192"/>
      <c r="TGL291" s="192"/>
      <c r="TGM291" s="192"/>
      <c r="TGN291" s="192"/>
      <c r="TGO291" s="192"/>
      <c r="TGP291" s="192"/>
      <c r="TGQ291" s="192"/>
      <c r="TGR291" s="192"/>
      <c r="TGS291" s="192"/>
      <c r="TGT291" s="192"/>
      <c r="TGU291" s="192"/>
      <c r="TGV291" s="192"/>
      <c r="TGW291" s="192"/>
      <c r="TGX291" s="192"/>
      <c r="TGY291" s="192"/>
      <c r="TGZ291" s="192"/>
      <c r="THA291" s="192"/>
      <c r="THB291" s="192"/>
      <c r="THC291" s="192"/>
      <c r="THD291" s="192"/>
      <c r="THE291" s="192"/>
      <c r="THF291" s="192"/>
      <c r="THG291" s="192"/>
      <c r="THH291" s="192"/>
      <c r="THI291" s="192"/>
      <c r="THJ291" s="192"/>
      <c r="THK291" s="192"/>
      <c r="THL291" s="192"/>
      <c r="THM291" s="192"/>
      <c r="THN291" s="192"/>
      <c r="THO291" s="192"/>
      <c r="THP291" s="192"/>
      <c r="THQ291" s="192"/>
      <c r="THR291" s="192"/>
      <c r="THS291" s="192"/>
      <c r="THT291" s="192"/>
      <c r="THU291" s="192"/>
      <c r="THV291" s="192"/>
      <c r="THW291" s="192"/>
      <c r="THX291" s="192"/>
      <c r="THY291" s="192"/>
      <c r="THZ291" s="192"/>
      <c r="TIA291" s="192"/>
      <c r="TIB291" s="192"/>
      <c r="TIC291" s="192"/>
      <c r="TID291" s="192"/>
      <c r="TIE291" s="192"/>
      <c r="TIF291" s="192"/>
      <c r="TIG291" s="192"/>
      <c r="TIH291" s="192"/>
      <c r="TII291" s="192"/>
      <c r="TIJ291" s="192"/>
      <c r="TIK291" s="192"/>
      <c r="TIL291" s="192"/>
      <c r="TIM291" s="192"/>
      <c r="TIN291" s="192"/>
      <c r="TIO291" s="192"/>
      <c r="TIP291" s="192"/>
      <c r="TIQ291" s="192"/>
      <c r="TIR291" s="192"/>
      <c r="TIS291" s="192"/>
      <c r="TIT291" s="192"/>
      <c r="TIU291" s="192"/>
      <c r="TIV291" s="192"/>
      <c r="TIW291" s="192"/>
      <c r="TIX291" s="192"/>
      <c r="TIY291" s="192"/>
      <c r="TIZ291" s="192"/>
      <c r="TJA291" s="192"/>
      <c r="TJB291" s="192"/>
      <c r="TJC291" s="192"/>
      <c r="TJD291" s="192"/>
      <c r="TJE291" s="192"/>
      <c r="TJF291" s="192"/>
      <c r="TJG291" s="192"/>
      <c r="TJH291" s="192"/>
      <c r="TJI291" s="192"/>
      <c r="TJJ291" s="192"/>
      <c r="TJK291" s="192"/>
      <c r="TJL291" s="192"/>
      <c r="TJM291" s="192"/>
      <c r="TJN291" s="192"/>
      <c r="TJO291" s="192"/>
      <c r="TJP291" s="192"/>
      <c r="TJQ291" s="192"/>
      <c r="TJR291" s="192"/>
      <c r="TJS291" s="192"/>
      <c r="TJT291" s="192"/>
      <c r="TJU291" s="192"/>
      <c r="TJV291" s="192"/>
      <c r="TJW291" s="192"/>
      <c r="TJX291" s="192"/>
      <c r="TJY291" s="192"/>
      <c r="TJZ291" s="192"/>
      <c r="TKA291" s="192"/>
      <c r="TKB291" s="192"/>
      <c r="TKC291" s="192"/>
      <c r="TKD291" s="192"/>
      <c r="TKE291" s="192"/>
      <c r="TKF291" s="192"/>
      <c r="TKG291" s="192"/>
      <c r="TKH291" s="192"/>
      <c r="TKI291" s="192"/>
      <c r="TKJ291" s="192"/>
      <c r="TKK291" s="192"/>
      <c r="TKL291" s="192"/>
      <c r="TKM291" s="192"/>
      <c r="TKN291" s="192"/>
      <c r="TKO291" s="192"/>
      <c r="TKP291" s="192"/>
      <c r="TKQ291" s="192"/>
      <c r="TKR291" s="192"/>
      <c r="TKS291" s="192"/>
      <c r="TKT291" s="192"/>
      <c r="TKU291" s="192"/>
      <c r="TKV291" s="192"/>
      <c r="TKW291" s="192"/>
      <c r="TKX291" s="192"/>
      <c r="TKY291" s="192"/>
      <c r="TKZ291" s="192"/>
      <c r="TLA291" s="192"/>
      <c r="TLB291" s="192"/>
      <c r="TLC291" s="192"/>
      <c r="TLD291" s="192"/>
      <c r="TLE291" s="192"/>
      <c r="TLF291" s="192"/>
      <c r="TLG291" s="192"/>
      <c r="TLH291" s="192"/>
      <c r="TLI291" s="192"/>
      <c r="TLJ291" s="192"/>
      <c r="TLK291" s="192"/>
      <c r="TLL291" s="192"/>
      <c r="TLM291" s="192"/>
      <c r="TLN291" s="192"/>
      <c r="TLO291" s="192"/>
      <c r="TLP291" s="192"/>
      <c r="TLQ291" s="192"/>
      <c r="TLR291" s="192"/>
      <c r="TLS291" s="192"/>
      <c r="TLT291" s="192"/>
      <c r="TLU291" s="192"/>
      <c r="TLV291" s="192"/>
      <c r="TLW291" s="192"/>
      <c r="TLX291" s="192"/>
      <c r="TLY291" s="192"/>
      <c r="TLZ291" s="192"/>
      <c r="TMA291" s="192"/>
      <c r="TMB291" s="192"/>
      <c r="TMC291" s="192"/>
      <c r="TMD291" s="192"/>
      <c r="TME291" s="192"/>
      <c r="TMF291" s="192"/>
      <c r="TMG291" s="192"/>
      <c r="TMH291" s="192"/>
      <c r="TMI291" s="192"/>
      <c r="TMJ291" s="192"/>
      <c r="TMK291" s="192"/>
      <c r="TML291" s="192"/>
      <c r="TMM291" s="192"/>
      <c r="TMN291" s="192"/>
      <c r="TMO291" s="192"/>
      <c r="TMP291" s="192"/>
      <c r="TMQ291" s="192"/>
      <c r="TMR291" s="192"/>
      <c r="TMS291" s="192"/>
      <c r="TMT291" s="192"/>
      <c r="TMU291" s="192"/>
      <c r="TMV291" s="192"/>
      <c r="TMW291" s="192"/>
      <c r="TMX291" s="192"/>
      <c r="TMY291" s="192"/>
      <c r="TMZ291" s="192"/>
      <c r="TNA291" s="192"/>
      <c r="TNB291" s="192"/>
      <c r="TNC291" s="192"/>
      <c r="TND291" s="192"/>
      <c r="TNE291" s="192"/>
      <c r="TNF291" s="192"/>
      <c r="TNG291" s="192"/>
      <c r="TNH291" s="192"/>
      <c r="TNI291" s="192"/>
      <c r="TNJ291" s="192"/>
      <c r="TNK291" s="192"/>
      <c r="TNL291" s="192"/>
      <c r="TNM291" s="192"/>
      <c r="TNN291" s="192"/>
      <c r="TNO291" s="192"/>
      <c r="TNP291" s="192"/>
      <c r="TNQ291" s="192"/>
      <c r="TNR291" s="192"/>
      <c r="TNS291" s="192"/>
      <c r="TNT291" s="192"/>
      <c r="TNU291" s="192"/>
      <c r="TNV291" s="192"/>
      <c r="TNW291" s="192"/>
      <c r="TNX291" s="192"/>
      <c r="TNY291" s="192"/>
      <c r="TNZ291" s="192"/>
      <c r="TOA291" s="192"/>
      <c r="TOB291" s="192"/>
      <c r="TOC291" s="192"/>
      <c r="TOD291" s="192"/>
      <c r="TOE291" s="192"/>
      <c r="TOF291" s="192"/>
      <c r="TOG291" s="192"/>
      <c r="TOH291" s="192"/>
      <c r="TOI291" s="192"/>
      <c r="TOJ291" s="192"/>
      <c r="TOK291" s="192"/>
      <c r="TOL291" s="192"/>
      <c r="TOM291" s="192"/>
      <c r="TON291" s="192"/>
      <c r="TOO291" s="192"/>
      <c r="TOP291" s="192"/>
      <c r="TOQ291" s="192"/>
      <c r="TOR291" s="192"/>
      <c r="TOS291" s="192"/>
      <c r="TOT291" s="192"/>
      <c r="TOU291" s="192"/>
      <c r="TOV291" s="192"/>
      <c r="TOW291" s="192"/>
      <c r="TOX291" s="192"/>
      <c r="TOY291" s="192"/>
      <c r="TOZ291" s="192"/>
      <c r="TPA291" s="192"/>
      <c r="TPB291" s="192"/>
      <c r="TPC291" s="192"/>
      <c r="TPD291" s="192"/>
      <c r="TPE291" s="192"/>
      <c r="TPF291" s="192"/>
      <c r="TPG291" s="192"/>
      <c r="TPH291" s="192"/>
      <c r="TPI291" s="192"/>
      <c r="TPJ291" s="192"/>
      <c r="TPK291" s="192"/>
      <c r="TPL291" s="192"/>
      <c r="TPM291" s="192"/>
      <c r="TPN291" s="192"/>
      <c r="TPO291" s="192"/>
      <c r="TPP291" s="192"/>
      <c r="TPQ291" s="192"/>
      <c r="TPR291" s="192"/>
      <c r="TPS291" s="192"/>
      <c r="TPT291" s="192"/>
      <c r="TPU291" s="192"/>
      <c r="TPV291" s="192"/>
      <c r="TPW291" s="192"/>
      <c r="TPX291" s="192"/>
      <c r="TPY291" s="192"/>
      <c r="TPZ291" s="192"/>
      <c r="TQA291" s="192"/>
      <c r="TQB291" s="192"/>
      <c r="TQC291" s="192"/>
      <c r="TQD291" s="192"/>
      <c r="TQE291" s="192"/>
      <c r="TQF291" s="192"/>
      <c r="TQG291" s="192"/>
      <c r="TQH291" s="192"/>
      <c r="TQI291" s="192"/>
      <c r="TQJ291" s="192"/>
      <c r="TQK291" s="192"/>
      <c r="TQL291" s="192"/>
      <c r="TQM291" s="192"/>
      <c r="TQN291" s="192"/>
      <c r="TQO291" s="192"/>
      <c r="TQP291" s="192"/>
      <c r="TQQ291" s="192"/>
      <c r="TQR291" s="192"/>
      <c r="TQS291" s="192"/>
      <c r="TQT291" s="192"/>
      <c r="TQU291" s="192"/>
      <c r="TQV291" s="192"/>
      <c r="TQW291" s="192"/>
      <c r="TQX291" s="192"/>
      <c r="TQY291" s="192"/>
      <c r="TQZ291" s="192"/>
      <c r="TRA291" s="192"/>
      <c r="TRB291" s="192"/>
      <c r="TRC291" s="192"/>
      <c r="TRD291" s="192"/>
      <c r="TRE291" s="192"/>
      <c r="TRF291" s="192"/>
      <c r="TRG291" s="192"/>
      <c r="TRH291" s="192"/>
      <c r="TRI291" s="192"/>
      <c r="TRJ291" s="192"/>
      <c r="TRK291" s="192"/>
      <c r="TRL291" s="192"/>
      <c r="TRM291" s="192"/>
      <c r="TRN291" s="192"/>
      <c r="TRO291" s="192"/>
      <c r="TRP291" s="192"/>
      <c r="TRQ291" s="192"/>
      <c r="TRR291" s="192"/>
      <c r="TRS291" s="192"/>
      <c r="TRT291" s="192"/>
      <c r="TRU291" s="192"/>
      <c r="TRV291" s="192"/>
      <c r="TRW291" s="192"/>
      <c r="TRX291" s="192"/>
      <c r="TRY291" s="192"/>
      <c r="TRZ291" s="192"/>
      <c r="TSA291" s="192"/>
      <c r="TSB291" s="192"/>
      <c r="TSC291" s="192"/>
      <c r="TSD291" s="192"/>
      <c r="TSE291" s="192"/>
      <c r="TSF291" s="192"/>
      <c r="TSG291" s="192"/>
      <c r="TSH291" s="192"/>
      <c r="TSI291" s="192"/>
      <c r="TSJ291" s="192"/>
      <c r="TSK291" s="192"/>
      <c r="TSL291" s="192"/>
      <c r="TSM291" s="192"/>
      <c r="TSN291" s="192"/>
      <c r="TSO291" s="192"/>
      <c r="TSP291" s="192"/>
      <c r="TSQ291" s="192"/>
      <c r="TSR291" s="192"/>
      <c r="TSS291" s="192"/>
      <c r="TST291" s="192"/>
      <c r="TSU291" s="192"/>
      <c r="TSV291" s="192"/>
      <c r="TSW291" s="192"/>
      <c r="TSX291" s="192"/>
      <c r="TSY291" s="192"/>
      <c r="TSZ291" s="192"/>
      <c r="TTA291" s="192"/>
      <c r="TTB291" s="192"/>
      <c r="TTC291" s="192"/>
      <c r="TTD291" s="192"/>
      <c r="TTE291" s="192"/>
      <c r="TTF291" s="192"/>
      <c r="TTG291" s="192"/>
      <c r="TTH291" s="192"/>
      <c r="TTI291" s="192"/>
      <c r="TTJ291" s="192"/>
      <c r="TTK291" s="192"/>
      <c r="TTL291" s="192"/>
      <c r="TTM291" s="192"/>
      <c r="TTN291" s="192"/>
      <c r="TTO291" s="192"/>
      <c r="TTP291" s="192"/>
      <c r="TTQ291" s="192"/>
      <c r="TTR291" s="192"/>
      <c r="TTS291" s="192"/>
      <c r="TTT291" s="192"/>
      <c r="TTU291" s="192"/>
      <c r="TTV291" s="192"/>
      <c r="TTW291" s="192"/>
      <c r="TTX291" s="192"/>
      <c r="TTY291" s="192"/>
      <c r="TTZ291" s="192"/>
      <c r="TUA291" s="192"/>
      <c r="TUB291" s="192"/>
      <c r="TUC291" s="192"/>
      <c r="TUD291" s="192"/>
      <c r="TUE291" s="192"/>
      <c r="TUF291" s="192"/>
      <c r="TUG291" s="192"/>
      <c r="TUH291" s="192"/>
      <c r="TUI291" s="192"/>
      <c r="TUJ291" s="192"/>
      <c r="TUK291" s="192"/>
      <c r="TUL291" s="192"/>
      <c r="TUM291" s="192"/>
      <c r="TUN291" s="192"/>
      <c r="TUO291" s="192"/>
      <c r="TUP291" s="192"/>
      <c r="TUQ291" s="192"/>
      <c r="TUR291" s="192"/>
      <c r="TUS291" s="192"/>
      <c r="TUT291" s="192"/>
      <c r="TUU291" s="192"/>
      <c r="TUV291" s="192"/>
      <c r="TUW291" s="192"/>
      <c r="TUX291" s="192"/>
      <c r="TUY291" s="192"/>
      <c r="TUZ291" s="192"/>
      <c r="TVA291" s="192"/>
      <c r="TVB291" s="192"/>
      <c r="TVC291" s="192"/>
      <c r="TVD291" s="192"/>
      <c r="TVE291" s="192"/>
      <c r="TVF291" s="192"/>
      <c r="TVG291" s="192"/>
      <c r="TVH291" s="192"/>
      <c r="TVI291" s="192"/>
      <c r="TVJ291" s="192"/>
      <c r="TVK291" s="192"/>
      <c r="TVL291" s="192"/>
      <c r="TVM291" s="192"/>
      <c r="TVN291" s="192"/>
      <c r="TVO291" s="192"/>
      <c r="TVP291" s="192"/>
      <c r="TVQ291" s="192"/>
      <c r="TVR291" s="192"/>
      <c r="TVS291" s="192"/>
      <c r="TVT291" s="192"/>
      <c r="TVU291" s="192"/>
      <c r="TVV291" s="192"/>
      <c r="TVW291" s="192"/>
      <c r="TVX291" s="192"/>
      <c r="TVY291" s="192"/>
      <c r="TVZ291" s="192"/>
      <c r="TWA291" s="192"/>
      <c r="TWB291" s="192"/>
      <c r="TWC291" s="192"/>
      <c r="TWD291" s="192"/>
      <c r="TWE291" s="192"/>
      <c r="TWF291" s="192"/>
      <c r="TWG291" s="192"/>
      <c r="TWH291" s="192"/>
      <c r="TWI291" s="192"/>
      <c r="TWJ291" s="192"/>
      <c r="TWK291" s="192"/>
      <c r="TWL291" s="192"/>
      <c r="TWM291" s="192"/>
      <c r="TWN291" s="192"/>
      <c r="TWO291" s="192"/>
      <c r="TWP291" s="192"/>
      <c r="TWQ291" s="192"/>
      <c r="TWR291" s="192"/>
      <c r="TWS291" s="192"/>
      <c r="TWT291" s="192"/>
      <c r="TWU291" s="192"/>
      <c r="TWV291" s="192"/>
      <c r="TWW291" s="192"/>
      <c r="TWX291" s="192"/>
      <c r="TWY291" s="192"/>
      <c r="TWZ291" s="192"/>
      <c r="TXA291" s="192"/>
      <c r="TXB291" s="192"/>
      <c r="TXC291" s="192"/>
      <c r="TXD291" s="192"/>
      <c r="TXE291" s="192"/>
      <c r="TXF291" s="192"/>
      <c r="TXG291" s="192"/>
      <c r="TXH291" s="192"/>
      <c r="TXI291" s="192"/>
      <c r="TXJ291" s="192"/>
      <c r="TXK291" s="192"/>
      <c r="TXL291" s="192"/>
      <c r="TXM291" s="192"/>
      <c r="TXN291" s="192"/>
      <c r="TXO291" s="192"/>
      <c r="TXP291" s="192"/>
      <c r="TXQ291" s="192"/>
      <c r="TXR291" s="192"/>
      <c r="TXS291" s="192"/>
      <c r="TXT291" s="192"/>
      <c r="TXU291" s="192"/>
      <c r="TXV291" s="192"/>
      <c r="TXW291" s="192"/>
      <c r="TXX291" s="192"/>
      <c r="TXY291" s="192"/>
      <c r="TXZ291" s="192"/>
      <c r="TYA291" s="192"/>
      <c r="TYB291" s="192"/>
      <c r="TYC291" s="192"/>
      <c r="TYD291" s="192"/>
      <c r="TYE291" s="192"/>
      <c r="TYF291" s="192"/>
      <c r="TYG291" s="192"/>
      <c r="TYH291" s="192"/>
      <c r="TYI291" s="192"/>
      <c r="TYJ291" s="192"/>
      <c r="TYK291" s="192"/>
      <c r="TYL291" s="192"/>
      <c r="TYM291" s="192"/>
      <c r="TYN291" s="192"/>
      <c r="TYO291" s="192"/>
      <c r="TYP291" s="192"/>
      <c r="TYQ291" s="192"/>
      <c r="TYR291" s="192"/>
      <c r="TYS291" s="192"/>
      <c r="TYT291" s="192"/>
      <c r="TYU291" s="192"/>
      <c r="TYV291" s="192"/>
      <c r="TYW291" s="192"/>
      <c r="TYX291" s="192"/>
      <c r="TYY291" s="192"/>
      <c r="TYZ291" s="192"/>
      <c r="TZA291" s="192"/>
      <c r="TZB291" s="192"/>
      <c r="TZC291" s="192"/>
      <c r="TZD291" s="192"/>
      <c r="TZE291" s="192"/>
      <c r="TZF291" s="192"/>
      <c r="TZG291" s="192"/>
      <c r="TZH291" s="192"/>
      <c r="TZI291" s="192"/>
      <c r="TZJ291" s="192"/>
      <c r="TZK291" s="192"/>
      <c r="TZL291" s="192"/>
      <c r="TZM291" s="192"/>
      <c r="TZN291" s="192"/>
      <c r="TZO291" s="192"/>
      <c r="TZP291" s="192"/>
      <c r="TZQ291" s="192"/>
      <c r="TZR291" s="192"/>
      <c r="TZS291" s="192"/>
      <c r="TZT291" s="192"/>
      <c r="TZU291" s="192"/>
      <c r="TZV291" s="192"/>
      <c r="TZW291" s="192"/>
      <c r="TZX291" s="192"/>
      <c r="TZY291" s="192"/>
      <c r="TZZ291" s="192"/>
      <c r="UAA291" s="192"/>
      <c r="UAB291" s="192"/>
      <c r="UAC291" s="192"/>
      <c r="UAD291" s="192"/>
      <c r="UAE291" s="192"/>
      <c r="UAF291" s="192"/>
      <c r="UAG291" s="192"/>
      <c r="UAH291" s="192"/>
      <c r="UAI291" s="192"/>
      <c r="UAJ291" s="192"/>
      <c r="UAK291" s="192"/>
      <c r="UAL291" s="192"/>
      <c r="UAM291" s="192"/>
      <c r="UAN291" s="192"/>
      <c r="UAO291" s="192"/>
      <c r="UAP291" s="192"/>
      <c r="UAQ291" s="192"/>
      <c r="UAR291" s="192"/>
      <c r="UAS291" s="192"/>
      <c r="UAT291" s="192"/>
      <c r="UAU291" s="192"/>
      <c r="UAV291" s="192"/>
      <c r="UAW291" s="192"/>
      <c r="UAX291" s="192"/>
      <c r="UAY291" s="192"/>
      <c r="UAZ291" s="192"/>
      <c r="UBA291" s="192"/>
      <c r="UBB291" s="192"/>
      <c r="UBC291" s="192"/>
      <c r="UBD291" s="192"/>
      <c r="UBE291" s="192"/>
      <c r="UBF291" s="192"/>
      <c r="UBG291" s="192"/>
      <c r="UBH291" s="192"/>
      <c r="UBI291" s="192"/>
      <c r="UBJ291" s="192"/>
      <c r="UBK291" s="192"/>
      <c r="UBL291" s="192"/>
      <c r="UBM291" s="192"/>
      <c r="UBN291" s="192"/>
      <c r="UBO291" s="192"/>
      <c r="UBP291" s="192"/>
      <c r="UBQ291" s="192"/>
      <c r="UBR291" s="192"/>
      <c r="UBS291" s="192"/>
      <c r="UBT291" s="192"/>
      <c r="UBU291" s="192"/>
      <c r="UBV291" s="192"/>
      <c r="UBW291" s="192"/>
      <c r="UBX291" s="192"/>
      <c r="UBY291" s="192"/>
      <c r="UBZ291" s="192"/>
      <c r="UCA291" s="192"/>
      <c r="UCB291" s="192"/>
      <c r="UCC291" s="192"/>
      <c r="UCD291" s="192"/>
      <c r="UCE291" s="192"/>
      <c r="UCF291" s="192"/>
      <c r="UCG291" s="192"/>
      <c r="UCH291" s="192"/>
      <c r="UCI291" s="192"/>
      <c r="UCJ291" s="192"/>
      <c r="UCK291" s="192"/>
      <c r="UCL291" s="192"/>
      <c r="UCM291" s="192"/>
      <c r="UCN291" s="192"/>
      <c r="UCO291" s="192"/>
      <c r="UCP291" s="192"/>
      <c r="UCQ291" s="192"/>
      <c r="UCR291" s="192"/>
      <c r="UCS291" s="192"/>
      <c r="UCT291" s="192"/>
      <c r="UCU291" s="192"/>
      <c r="UCV291" s="192"/>
      <c r="UCW291" s="192"/>
      <c r="UCX291" s="192"/>
      <c r="UCY291" s="192"/>
      <c r="UCZ291" s="192"/>
      <c r="UDA291" s="192"/>
      <c r="UDB291" s="192"/>
      <c r="UDC291" s="192"/>
      <c r="UDD291" s="192"/>
      <c r="UDE291" s="192"/>
      <c r="UDF291" s="192"/>
      <c r="UDG291" s="192"/>
      <c r="UDH291" s="192"/>
      <c r="UDI291" s="192"/>
      <c r="UDJ291" s="192"/>
      <c r="UDK291" s="192"/>
      <c r="UDL291" s="192"/>
      <c r="UDM291" s="192"/>
      <c r="UDN291" s="192"/>
      <c r="UDO291" s="192"/>
      <c r="UDP291" s="192"/>
      <c r="UDQ291" s="192"/>
      <c r="UDR291" s="192"/>
      <c r="UDS291" s="192"/>
      <c r="UDT291" s="192"/>
      <c r="UDU291" s="192"/>
      <c r="UDV291" s="192"/>
      <c r="UDW291" s="192"/>
      <c r="UDX291" s="192"/>
      <c r="UDY291" s="192"/>
      <c r="UDZ291" s="192"/>
      <c r="UEA291" s="192"/>
      <c r="UEB291" s="192"/>
      <c r="UEC291" s="192"/>
      <c r="UED291" s="192"/>
      <c r="UEE291" s="192"/>
      <c r="UEF291" s="192"/>
      <c r="UEG291" s="192"/>
      <c r="UEH291" s="192"/>
      <c r="UEI291" s="192"/>
      <c r="UEJ291" s="192"/>
      <c r="UEK291" s="192"/>
      <c r="UEL291" s="192"/>
      <c r="UEM291" s="192"/>
      <c r="UEN291" s="192"/>
      <c r="UEO291" s="192"/>
      <c r="UEP291" s="192"/>
      <c r="UEQ291" s="192"/>
      <c r="UER291" s="192"/>
      <c r="UES291" s="192"/>
      <c r="UET291" s="192"/>
      <c r="UEU291" s="192"/>
      <c r="UEV291" s="192"/>
      <c r="UEW291" s="192"/>
      <c r="UEX291" s="192"/>
      <c r="UEY291" s="192"/>
      <c r="UEZ291" s="192"/>
      <c r="UFA291" s="192"/>
      <c r="UFB291" s="192"/>
      <c r="UFC291" s="192"/>
      <c r="UFD291" s="192"/>
      <c r="UFE291" s="192"/>
      <c r="UFF291" s="192"/>
      <c r="UFG291" s="192"/>
      <c r="UFH291" s="192"/>
      <c r="UFI291" s="192"/>
      <c r="UFJ291" s="192"/>
      <c r="UFK291" s="192"/>
      <c r="UFL291" s="192"/>
      <c r="UFM291" s="192"/>
      <c r="UFN291" s="192"/>
      <c r="UFO291" s="192"/>
      <c r="UFP291" s="192"/>
      <c r="UFQ291" s="192"/>
      <c r="UFR291" s="192"/>
      <c r="UFS291" s="192"/>
      <c r="UFT291" s="192"/>
      <c r="UFU291" s="192"/>
      <c r="UFV291" s="192"/>
      <c r="UFW291" s="192"/>
      <c r="UFX291" s="192"/>
      <c r="UFY291" s="192"/>
      <c r="UFZ291" s="192"/>
      <c r="UGA291" s="192"/>
      <c r="UGB291" s="192"/>
      <c r="UGC291" s="192"/>
      <c r="UGD291" s="192"/>
      <c r="UGE291" s="192"/>
      <c r="UGF291" s="192"/>
      <c r="UGG291" s="192"/>
      <c r="UGH291" s="192"/>
      <c r="UGI291" s="192"/>
      <c r="UGJ291" s="192"/>
      <c r="UGK291" s="192"/>
      <c r="UGL291" s="192"/>
      <c r="UGM291" s="192"/>
      <c r="UGN291" s="192"/>
      <c r="UGO291" s="192"/>
      <c r="UGP291" s="192"/>
      <c r="UGQ291" s="192"/>
      <c r="UGR291" s="192"/>
      <c r="UGS291" s="192"/>
      <c r="UGT291" s="192"/>
      <c r="UGU291" s="192"/>
      <c r="UGV291" s="192"/>
      <c r="UGW291" s="192"/>
      <c r="UGX291" s="192"/>
      <c r="UGY291" s="192"/>
      <c r="UGZ291" s="192"/>
      <c r="UHA291" s="192"/>
      <c r="UHB291" s="192"/>
      <c r="UHC291" s="192"/>
      <c r="UHD291" s="192"/>
      <c r="UHE291" s="192"/>
      <c r="UHF291" s="192"/>
      <c r="UHG291" s="192"/>
      <c r="UHH291" s="192"/>
      <c r="UHI291" s="192"/>
      <c r="UHJ291" s="192"/>
      <c r="UHK291" s="192"/>
      <c r="UHL291" s="192"/>
      <c r="UHM291" s="192"/>
      <c r="UHN291" s="192"/>
      <c r="UHO291" s="192"/>
      <c r="UHP291" s="192"/>
      <c r="UHQ291" s="192"/>
      <c r="UHR291" s="192"/>
      <c r="UHS291" s="192"/>
      <c r="UHT291" s="192"/>
      <c r="UHU291" s="192"/>
      <c r="UHV291" s="192"/>
      <c r="UHW291" s="192"/>
      <c r="UHX291" s="192"/>
      <c r="UHY291" s="192"/>
      <c r="UHZ291" s="192"/>
      <c r="UIA291" s="192"/>
      <c r="UIB291" s="192"/>
      <c r="UIC291" s="192"/>
      <c r="UID291" s="192"/>
      <c r="UIE291" s="192"/>
      <c r="UIF291" s="192"/>
      <c r="UIG291" s="192"/>
      <c r="UIH291" s="192"/>
      <c r="UII291" s="192"/>
      <c r="UIJ291" s="192"/>
      <c r="UIK291" s="192"/>
      <c r="UIL291" s="192"/>
      <c r="UIM291" s="192"/>
      <c r="UIN291" s="192"/>
      <c r="UIO291" s="192"/>
      <c r="UIP291" s="192"/>
      <c r="UIQ291" s="192"/>
      <c r="UIR291" s="192"/>
      <c r="UIS291" s="192"/>
      <c r="UIT291" s="192"/>
      <c r="UIU291" s="192"/>
      <c r="UIV291" s="192"/>
      <c r="UIW291" s="192"/>
      <c r="UIX291" s="192"/>
      <c r="UIY291" s="192"/>
      <c r="UIZ291" s="192"/>
      <c r="UJA291" s="192"/>
      <c r="UJB291" s="192"/>
      <c r="UJC291" s="192"/>
      <c r="UJD291" s="192"/>
      <c r="UJE291" s="192"/>
      <c r="UJF291" s="192"/>
      <c r="UJG291" s="192"/>
      <c r="UJH291" s="192"/>
      <c r="UJI291" s="192"/>
      <c r="UJJ291" s="192"/>
      <c r="UJK291" s="192"/>
      <c r="UJL291" s="192"/>
      <c r="UJM291" s="192"/>
      <c r="UJN291" s="192"/>
      <c r="UJO291" s="192"/>
      <c r="UJP291" s="192"/>
      <c r="UJQ291" s="192"/>
      <c r="UJR291" s="192"/>
      <c r="UJS291" s="192"/>
      <c r="UJT291" s="192"/>
      <c r="UJU291" s="192"/>
      <c r="UJV291" s="192"/>
      <c r="UJW291" s="192"/>
      <c r="UJX291" s="192"/>
      <c r="UJY291" s="192"/>
      <c r="UJZ291" s="192"/>
      <c r="UKA291" s="192"/>
      <c r="UKB291" s="192"/>
      <c r="UKC291" s="192"/>
      <c r="UKD291" s="192"/>
      <c r="UKE291" s="192"/>
      <c r="UKF291" s="192"/>
      <c r="UKG291" s="192"/>
      <c r="UKH291" s="192"/>
      <c r="UKI291" s="192"/>
      <c r="UKJ291" s="192"/>
      <c r="UKK291" s="192"/>
      <c r="UKL291" s="192"/>
      <c r="UKM291" s="192"/>
      <c r="UKN291" s="192"/>
      <c r="UKO291" s="192"/>
      <c r="UKP291" s="192"/>
      <c r="UKQ291" s="192"/>
      <c r="UKR291" s="192"/>
      <c r="UKS291" s="192"/>
      <c r="UKT291" s="192"/>
      <c r="UKU291" s="192"/>
      <c r="UKV291" s="192"/>
      <c r="UKW291" s="192"/>
      <c r="UKX291" s="192"/>
      <c r="UKY291" s="192"/>
      <c r="UKZ291" s="192"/>
      <c r="ULA291" s="192"/>
      <c r="ULB291" s="192"/>
      <c r="ULC291" s="192"/>
      <c r="ULD291" s="192"/>
      <c r="ULE291" s="192"/>
      <c r="ULF291" s="192"/>
      <c r="ULG291" s="192"/>
      <c r="ULH291" s="192"/>
      <c r="ULI291" s="192"/>
      <c r="ULJ291" s="192"/>
      <c r="ULK291" s="192"/>
      <c r="ULL291" s="192"/>
      <c r="ULM291" s="192"/>
      <c r="ULN291" s="192"/>
      <c r="ULO291" s="192"/>
      <c r="ULP291" s="192"/>
      <c r="ULQ291" s="192"/>
      <c r="ULR291" s="192"/>
      <c r="ULS291" s="192"/>
      <c r="ULT291" s="192"/>
      <c r="ULU291" s="192"/>
      <c r="ULV291" s="192"/>
      <c r="ULW291" s="192"/>
      <c r="ULX291" s="192"/>
      <c r="ULY291" s="192"/>
      <c r="ULZ291" s="192"/>
      <c r="UMA291" s="192"/>
      <c r="UMB291" s="192"/>
      <c r="UMC291" s="192"/>
      <c r="UMD291" s="192"/>
      <c r="UME291" s="192"/>
      <c r="UMF291" s="192"/>
      <c r="UMG291" s="192"/>
      <c r="UMH291" s="192"/>
      <c r="UMI291" s="192"/>
      <c r="UMJ291" s="192"/>
      <c r="UMK291" s="192"/>
      <c r="UML291" s="192"/>
      <c r="UMM291" s="192"/>
      <c r="UMN291" s="192"/>
      <c r="UMO291" s="192"/>
      <c r="UMP291" s="192"/>
      <c r="UMQ291" s="192"/>
      <c r="UMR291" s="192"/>
      <c r="UMS291" s="192"/>
      <c r="UMT291" s="192"/>
      <c r="UMU291" s="192"/>
      <c r="UMV291" s="192"/>
      <c r="UMW291" s="192"/>
      <c r="UMX291" s="192"/>
      <c r="UMY291" s="192"/>
      <c r="UMZ291" s="192"/>
      <c r="UNA291" s="192"/>
      <c r="UNB291" s="192"/>
      <c r="UNC291" s="192"/>
      <c r="UND291" s="192"/>
      <c r="UNE291" s="192"/>
      <c r="UNF291" s="192"/>
      <c r="UNG291" s="192"/>
      <c r="UNH291" s="192"/>
      <c r="UNI291" s="192"/>
      <c r="UNJ291" s="192"/>
      <c r="UNK291" s="192"/>
      <c r="UNL291" s="192"/>
      <c r="UNM291" s="192"/>
      <c r="UNN291" s="192"/>
      <c r="UNO291" s="192"/>
      <c r="UNP291" s="192"/>
      <c r="UNQ291" s="192"/>
      <c r="UNR291" s="192"/>
      <c r="UNS291" s="192"/>
      <c r="UNT291" s="192"/>
      <c r="UNU291" s="192"/>
      <c r="UNV291" s="192"/>
      <c r="UNW291" s="192"/>
      <c r="UNX291" s="192"/>
      <c r="UNY291" s="192"/>
      <c r="UNZ291" s="192"/>
      <c r="UOA291" s="192"/>
      <c r="UOB291" s="192"/>
      <c r="UOC291" s="192"/>
      <c r="UOD291" s="192"/>
      <c r="UOE291" s="192"/>
      <c r="UOF291" s="192"/>
      <c r="UOG291" s="192"/>
      <c r="UOH291" s="192"/>
      <c r="UOI291" s="192"/>
      <c r="UOJ291" s="192"/>
      <c r="UOK291" s="192"/>
      <c r="UOL291" s="192"/>
      <c r="UOM291" s="192"/>
      <c r="UON291" s="192"/>
      <c r="UOO291" s="192"/>
      <c r="UOP291" s="192"/>
      <c r="UOQ291" s="192"/>
      <c r="UOR291" s="192"/>
      <c r="UOS291" s="192"/>
      <c r="UOT291" s="192"/>
      <c r="UOU291" s="192"/>
      <c r="UOV291" s="192"/>
      <c r="UOW291" s="192"/>
      <c r="UOX291" s="192"/>
      <c r="UOY291" s="192"/>
      <c r="UOZ291" s="192"/>
      <c r="UPA291" s="192"/>
      <c r="UPB291" s="192"/>
      <c r="UPC291" s="192"/>
      <c r="UPD291" s="192"/>
      <c r="UPE291" s="192"/>
      <c r="UPF291" s="192"/>
      <c r="UPG291" s="192"/>
      <c r="UPH291" s="192"/>
      <c r="UPI291" s="192"/>
      <c r="UPJ291" s="192"/>
      <c r="UPK291" s="192"/>
      <c r="UPL291" s="192"/>
      <c r="UPM291" s="192"/>
      <c r="UPN291" s="192"/>
      <c r="UPO291" s="192"/>
      <c r="UPP291" s="192"/>
      <c r="UPQ291" s="192"/>
      <c r="UPR291" s="192"/>
      <c r="UPS291" s="192"/>
      <c r="UPT291" s="192"/>
      <c r="UPU291" s="192"/>
      <c r="UPV291" s="192"/>
      <c r="UPW291" s="192"/>
      <c r="UPX291" s="192"/>
      <c r="UPY291" s="192"/>
      <c r="UPZ291" s="192"/>
      <c r="UQA291" s="192"/>
      <c r="UQB291" s="192"/>
      <c r="UQC291" s="192"/>
      <c r="UQD291" s="192"/>
      <c r="UQE291" s="192"/>
      <c r="UQF291" s="192"/>
      <c r="UQG291" s="192"/>
      <c r="UQH291" s="192"/>
      <c r="UQI291" s="192"/>
      <c r="UQJ291" s="192"/>
      <c r="UQK291" s="192"/>
      <c r="UQL291" s="192"/>
      <c r="UQM291" s="192"/>
      <c r="UQN291" s="192"/>
      <c r="UQO291" s="192"/>
      <c r="UQP291" s="192"/>
      <c r="UQQ291" s="192"/>
      <c r="UQR291" s="192"/>
      <c r="UQS291" s="192"/>
      <c r="UQT291" s="192"/>
      <c r="UQU291" s="192"/>
      <c r="UQV291" s="192"/>
      <c r="UQW291" s="192"/>
      <c r="UQX291" s="192"/>
      <c r="UQY291" s="192"/>
      <c r="UQZ291" s="192"/>
      <c r="URA291" s="192"/>
      <c r="URB291" s="192"/>
      <c r="URC291" s="192"/>
      <c r="URD291" s="192"/>
      <c r="URE291" s="192"/>
      <c r="URF291" s="192"/>
      <c r="URG291" s="192"/>
      <c r="URH291" s="192"/>
      <c r="URI291" s="192"/>
      <c r="URJ291" s="192"/>
      <c r="URK291" s="192"/>
      <c r="URL291" s="192"/>
      <c r="URM291" s="192"/>
      <c r="URN291" s="192"/>
      <c r="URO291" s="192"/>
      <c r="URP291" s="192"/>
      <c r="URQ291" s="192"/>
      <c r="URR291" s="192"/>
      <c r="URS291" s="192"/>
      <c r="URT291" s="192"/>
      <c r="URU291" s="192"/>
      <c r="URV291" s="192"/>
      <c r="URW291" s="192"/>
      <c r="URX291" s="192"/>
      <c r="URY291" s="192"/>
      <c r="URZ291" s="192"/>
      <c r="USA291" s="192"/>
      <c r="USB291" s="192"/>
      <c r="USC291" s="192"/>
      <c r="USD291" s="192"/>
      <c r="USE291" s="192"/>
      <c r="USF291" s="192"/>
      <c r="USG291" s="192"/>
      <c r="USH291" s="192"/>
      <c r="USI291" s="192"/>
      <c r="USJ291" s="192"/>
      <c r="USK291" s="192"/>
      <c r="USL291" s="192"/>
      <c r="USM291" s="192"/>
      <c r="USN291" s="192"/>
      <c r="USO291" s="192"/>
      <c r="USP291" s="192"/>
      <c r="USQ291" s="192"/>
      <c r="USR291" s="192"/>
      <c r="USS291" s="192"/>
      <c r="UST291" s="192"/>
      <c r="USU291" s="192"/>
      <c r="USV291" s="192"/>
      <c r="USW291" s="192"/>
      <c r="USX291" s="192"/>
      <c r="USY291" s="192"/>
      <c r="USZ291" s="192"/>
      <c r="UTA291" s="192"/>
      <c r="UTB291" s="192"/>
      <c r="UTC291" s="192"/>
      <c r="UTD291" s="192"/>
      <c r="UTE291" s="192"/>
      <c r="UTF291" s="192"/>
      <c r="UTG291" s="192"/>
      <c r="UTH291" s="192"/>
      <c r="UTI291" s="192"/>
      <c r="UTJ291" s="192"/>
      <c r="UTK291" s="192"/>
      <c r="UTL291" s="192"/>
      <c r="UTM291" s="192"/>
      <c r="UTN291" s="192"/>
      <c r="UTO291" s="192"/>
      <c r="UTP291" s="192"/>
      <c r="UTQ291" s="192"/>
      <c r="UTR291" s="192"/>
      <c r="UTS291" s="192"/>
      <c r="UTT291" s="192"/>
      <c r="UTU291" s="192"/>
      <c r="UTV291" s="192"/>
      <c r="UTW291" s="192"/>
      <c r="UTX291" s="192"/>
      <c r="UTY291" s="192"/>
      <c r="UTZ291" s="192"/>
      <c r="UUA291" s="192"/>
      <c r="UUB291" s="192"/>
      <c r="UUC291" s="192"/>
      <c r="UUD291" s="192"/>
      <c r="UUE291" s="192"/>
      <c r="UUF291" s="192"/>
      <c r="UUG291" s="192"/>
      <c r="UUH291" s="192"/>
      <c r="UUI291" s="192"/>
      <c r="UUJ291" s="192"/>
      <c r="UUK291" s="192"/>
      <c r="UUL291" s="192"/>
      <c r="UUM291" s="192"/>
      <c r="UUN291" s="192"/>
      <c r="UUO291" s="192"/>
      <c r="UUP291" s="192"/>
      <c r="UUQ291" s="192"/>
      <c r="UUR291" s="192"/>
      <c r="UUS291" s="192"/>
      <c r="UUT291" s="192"/>
      <c r="UUU291" s="192"/>
      <c r="UUV291" s="192"/>
      <c r="UUW291" s="192"/>
      <c r="UUX291" s="192"/>
      <c r="UUY291" s="192"/>
      <c r="UUZ291" s="192"/>
      <c r="UVA291" s="192"/>
      <c r="UVB291" s="192"/>
      <c r="UVC291" s="192"/>
      <c r="UVD291" s="192"/>
      <c r="UVE291" s="192"/>
      <c r="UVF291" s="192"/>
      <c r="UVG291" s="192"/>
      <c r="UVH291" s="192"/>
      <c r="UVI291" s="192"/>
      <c r="UVJ291" s="192"/>
      <c r="UVK291" s="192"/>
      <c r="UVL291" s="192"/>
      <c r="UVM291" s="192"/>
      <c r="UVN291" s="192"/>
      <c r="UVO291" s="192"/>
      <c r="UVP291" s="192"/>
      <c r="UVQ291" s="192"/>
      <c r="UVR291" s="192"/>
      <c r="UVS291" s="192"/>
      <c r="UVT291" s="192"/>
      <c r="UVU291" s="192"/>
      <c r="UVV291" s="192"/>
      <c r="UVW291" s="192"/>
      <c r="UVX291" s="192"/>
      <c r="UVY291" s="192"/>
      <c r="UVZ291" s="192"/>
      <c r="UWA291" s="192"/>
      <c r="UWB291" s="192"/>
      <c r="UWC291" s="192"/>
      <c r="UWD291" s="192"/>
      <c r="UWE291" s="192"/>
      <c r="UWF291" s="192"/>
      <c r="UWG291" s="192"/>
      <c r="UWH291" s="192"/>
      <c r="UWI291" s="192"/>
      <c r="UWJ291" s="192"/>
      <c r="UWK291" s="192"/>
      <c r="UWL291" s="192"/>
      <c r="UWM291" s="192"/>
      <c r="UWN291" s="192"/>
      <c r="UWO291" s="192"/>
      <c r="UWP291" s="192"/>
      <c r="UWQ291" s="192"/>
      <c r="UWR291" s="192"/>
      <c r="UWS291" s="192"/>
      <c r="UWT291" s="192"/>
      <c r="UWU291" s="192"/>
      <c r="UWV291" s="192"/>
      <c r="UWW291" s="192"/>
      <c r="UWX291" s="192"/>
      <c r="UWY291" s="192"/>
      <c r="UWZ291" s="192"/>
      <c r="UXA291" s="192"/>
      <c r="UXB291" s="192"/>
      <c r="UXC291" s="192"/>
      <c r="UXD291" s="192"/>
      <c r="UXE291" s="192"/>
      <c r="UXF291" s="192"/>
      <c r="UXG291" s="192"/>
      <c r="UXH291" s="192"/>
      <c r="UXI291" s="192"/>
      <c r="UXJ291" s="192"/>
      <c r="UXK291" s="192"/>
      <c r="UXL291" s="192"/>
      <c r="UXM291" s="192"/>
      <c r="UXN291" s="192"/>
      <c r="UXO291" s="192"/>
      <c r="UXP291" s="192"/>
      <c r="UXQ291" s="192"/>
      <c r="UXR291" s="192"/>
      <c r="UXS291" s="192"/>
      <c r="UXT291" s="192"/>
      <c r="UXU291" s="192"/>
      <c r="UXV291" s="192"/>
      <c r="UXW291" s="192"/>
      <c r="UXX291" s="192"/>
      <c r="UXY291" s="192"/>
      <c r="UXZ291" s="192"/>
      <c r="UYA291" s="192"/>
      <c r="UYB291" s="192"/>
      <c r="UYC291" s="192"/>
      <c r="UYD291" s="192"/>
      <c r="UYE291" s="192"/>
      <c r="UYF291" s="192"/>
      <c r="UYG291" s="192"/>
      <c r="UYH291" s="192"/>
      <c r="UYI291" s="192"/>
      <c r="UYJ291" s="192"/>
      <c r="UYK291" s="192"/>
      <c r="UYL291" s="192"/>
      <c r="UYM291" s="192"/>
      <c r="UYN291" s="192"/>
      <c r="UYO291" s="192"/>
      <c r="UYP291" s="192"/>
      <c r="UYQ291" s="192"/>
      <c r="UYR291" s="192"/>
      <c r="UYS291" s="192"/>
      <c r="UYT291" s="192"/>
      <c r="UYU291" s="192"/>
      <c r="UYV291" s="192"/>
      <c r="UYW291" s="192"/>
      <c r="UYX291" s="192"/>
      <c r="UYY291" s="192"/>
      <c r="UYZ291" s="192"/>
      <c r="UZA291" s="192"/>
      <c r="UZB291" s="192"/>
      <c r="UZC291" s="192"/>
      <c r="UZD291" s="192"/>
      <c r="UZE291" s="192"/>
      <c r="UZF291" s="192"/>
      <c r="UZG291" s="192"/>
      <c r="UZH291" s="192"/>
      <c r="UZI291" s="192"/>
      <c r="UZJ291" s="192"/>
      <c r="UZK291" s="192"/>
      <c r="UZL291" s="192"/>
      <c r="UZM291" s="192"/>
      <c r="UZN291" s="192"/>
      <c r="UZO291" s="192"/>
      <c r="UZP291" s="192"/>
      <c r="UZQ291" s="192"/>
      <c r="UZR291" s="192"/>
      <c r="UZS291" s="192"/>
      <c r="UZT291" s="192"/>
      <c r="UZU291" s="192"/>
      <c r="UZV291" s="192"/>
      <c r="UZW291" s="192"/>
      <c r="UZX291" s="192"/>
      <c r="UZY291" s="192"/>
      <c r="UZZ291" s="192"/>
      <c r="VAA291" s="192"/>
      <c r="VAB291" s="192"/>
      <c r="VAC291" s="192"/>
      <c r="VAD291" s="192"/>
      <c r="VAE291" s="192"/>
      <c r="VAF291" s="192"/>
      <c r="VAG291" s="192"/>
      <c r="VAH291" s="192"/>
      <c r="VAI291" s="192"/>
      <c r="VAJ291" s="192"/>
      <c r="VAK291" s="192"/>
      <c r="VAL291" s="192"/>
      <c r="VAM291" s="192"/>
      <c r="VAN291" s="192"/>
      <c r="VAO291" s="192"/>
      <c r="VAP291" s="192"/>
      <c r="VAQ291" s="192"/>
      <c r="VAR291" s="192"/>
      <c r="VAS291" s="192"/>
      <c r="VAT291" s="192"/>
      <c r="VAU291" s="192"/>
      <c r="VAV291" s="192"/>
      <c r="VAW291" s="192"/>
      <c r="VAX291" s="192"/>
      <c r="VAY291" s="192"/>
      <c r="VAZ291" s="192"/>
      <c r="VBA291" s="192"/>
      <c r="VBB291" s="192"/>
      <c r="VBC291" s="192"/>
      <c r="VBD291" s="192"/>
      <c r="VBE291" s="192"/>
      <c r="VBF291" s="192"/>
      <c r="VBG291" s="192"/>
      <c r="VBH291" s="192"/>
      <c r="VBI291" s="192"/>
      <c r="VBJ291" s="192"/>
      <c r="VBK291" s="192"/>
      <c r="VBL291" s="192"/>
      <c r="VBM291" s="192"/>
      <c r="VBN291" s="192"/>
      <c r="VBO291" s="192"/>
      <c r="VBP291" s="192"/>
      <c r="VBQ291" s="192"/>
      <c r="VBR291" s="192"/>
      <c r="VBS291" s="192"/>
      <c r="VBT291" s="192"/>
      <c r="VBU291" s="192"/>
      <c r="VBV291" s="192"/>
      <c r="VBW291" s="192"/>
      <c r="VBX291" s="192"/>
      <c r="VBY291" s="192"/>
      <c r="VBZ291" s="192"/>
      <c r="VCA291" s="192"/>
      <c r="VCB291" s="192"/>
      <c r="VCC291" s="192"/>
      <c r="VCD291" s="192"/>
      <c r="VCE291" s="192"/>
      <c r="VCF291" s="192"/>
      <c r="VCG291" s="192"/>
      <c r="VCH291" s="192"/>
      <c r="VCI291" s="192"/>
      <c r="VCJ291" s="192"/>
      <c r="VCK291" s="192"/>
      <c r="VCL291" s="192"/>
      <c r="VCM291" s="192"/>
      <c r="VCN291" s="192"/>
      <c r="VCO291" s="192"/>
      <c r="VCP291" s="192"/>
      <c r="VCQ291" s="192"/>
      <c r="VCR291" s="192"/>
      <c r="VCS291" s="192"/>
      <c r="VCT291" s="192"/>
      <c r="VCU291" s="192"/>
      <c r="VCV291" s="192"/>
      <c r="VCW291" s="192"/>
      <c r="VCX291" s="192"/>
      <c r="VCY291" s="192"/>
      <c r="VCZ291" s="192"/>
      <c r="VDA291" s="192"/>
      <c r="VDB291" s="192"/>
      <c r="VDC291" s="192"/>
      <c r="VDD291" s="192"/>
      <c r="VDE291" s="192"/>
      <c r="VDF291" s="192"/>
      <c r="VDG291" s="192"/>
      <c r="VDH291" s="192"/>
      <c r="VDI291" s="192"/>
      <c r="VDJ291" s="192"/>
      <c r="VDK291" s="192"/>
      <c r="VDL291" s="192"/>
      <c r="VDM291" s="192"/>
      <c r="VDN291" s="192"/>
      <c r="VDO291" s="192"/>
      <c r="VDP291" s="192"/>
      <c r="VDQ291" s="192"/>
      <c r="VDR291" s="192"/>
      <c r="VDS291" s="192"/>
      <c r="VDT291" s="192"/>
      <c r="VDU291" s="192"/>
      <c r="VDV291" s="192"/>
      <c r="VDW291" s="192"/>
      <c r="VDX291" s="192"/>
      <c r="VDY291" s="192"/>
      <c r="VDZ291" s="192"/>
      <c r="VEA291" s="192"/>
      <c r="VEB291" s="192"/>
      <c r="VEC291" s="192"/>
      <c r="VED291" s="192"/>
      <c r="VEE291" s="192"/>
      <c r="VEF291" s="192"/>
      <c r="VEG291" s="192"/>
      <c r="VEH291" s="192"/>
      <c r="VEI291" s="192"/>
      <c r="VEJ291" s="192"/>
      <c r="VEK291" s="192"/>
      <c r="VEL291" s="192"/>
      <c r="VEM291" s="192"/>
      <c r="VEN291" s="192"/>
      <c r="VEO291" s="192"/>
      <c r="VEP291" s="192"/>
      <c r="VEQ291" s="192"/>
      <c r="VER291" s="192"/>
      <c r="VES291" s="192"/>
      <c r="VET291" s="192"/>
      <c r="VEU291" s="192"/>
      <c r="VEV291" s="192"/>
      <c r="VEW291" s="192"/>
      <c r="VEX291" s="192"/>
      <c r="VEY291" s="192"/>
      <c r="VEZ291" s="192"/>
      <c r="VFA291" s="192"/>
      <c r="VFB291" s="192"/>
      <c r="VFC291" s="192"/>
      <c r="VFD291" s="192"/>
      <c r="VFE291" s="192"/>
      <c r="VFF291" s="192"/>
      <c r="VFG291" s="192"/>
      <c r="VFH291" s="192"/>
      <c r="VFI291" s="192"/>
      <c r="VFJ291" s="192"/>
      <c r="VFK291" s="192"/>
      <c r="VFL291" s="192"/>
      <c r="VFM291" s="192"/>
      <c r="VFN291" s="192"/>
      <c r="VFO291" s="192"/>
      <c r="VFP291" s="192"/>
      <c r="VFQ291" s="192"/>
      <c r="VFR291" s="192"/>
      <c r="VFS291" s="192"/>
      <c r="VFT291" s="192"/>
      <c r="VFU291" s="192"/>
      <c r="VFV291" s="192"/>
      <c r="VFW291" s="192"/>
      <c r="VFX291" s="192"/>
      <c r="VFY291" s="192"/>
      <c r="VFZ291" s="192"/>
      <c r="VGA291" s="192"/>
      <c r="VGB291" s="192"/>
      <c r="VGC291" s="192"/>
      <c r="VGD291" s="192"/>
      <c r="VGE291" s="192"/>
      <c r="VGF291" s="192"/>
      <c r="VGG291" s="192"/>
      <c r="VGH291" s="192"/>
      <c r="VGI291" s="192"/>
      <c r="VGJ291" s="192"/>
      <c r="VGK291" s="192"/>
      <c r="VGL291" s="192"/>
      <c r="VGM291" s="192"/>
      <c r="VGN291" s="192"/>
      <c r="VGO291" s="192"/>
      <c r="VGP291" s="192"/>
      <c r="VGQ291" s="192"/>
      <c r="VGR291" s="192"/>
      <c r="VGS291" s="192"/>
      <c r="VGT291" s="192"/>
      <c r="VGU291" s="192"/>
      <c r="VGV291" s="192"/>
      <c r="VGW291" s="192"/>
      <c r="VGX291" s="192"/>
      <c r="VGY291" s="192"/>
      <c r="VGZ291" s="192"/>
      <c r="VHA291" s="192"/>
      <c r="VHB291" s="192"/>
      <c r="VHC291" s="192"/>
      <c r="VHD291" s="192"/>
      <c r="VHE291" s="192"/>
      <c r="VHF291" s="192"/>
      <c r="VHG291" s="192"/>
      <c r="VHH291" s="192"/>
      <c r="VHI291" s="192"/>
      <c r="VHJ291" s="192"/>
      <c r="VHK291" s="192"/>
      <c r="VHL291" s="192"/>
      <c r="VHM291" s="192"/>
      <c r="VHN291" s="192"/>
      <c r="VHO291" s="192"/>
      <c r="VHP291" s="192"/>
      <c r="VHQ291" s="192"/>
      <c r="VHR291" s="192"/>
      <c r="VHS291" s="192"/>
      <c r="VHT291" s="192"/>
      <c r="VHU291" s="192"/>
      <c r="VHV291" s="192"/>
      <c r="VHW291" s="192"/>
      <c r="VHX291" s="192"/>
      <c r="VHY291" s="192"/>
      <c r="VHZ291" s="192"/>
      <c r="VIA291" s="192"/>
      <c r="VIB291" s="192"/>
      <c r="VIC291" s="192"/>
      <c r="VID291" s="192"/>
      <c r="VIE291" s="192"/>
      <c r="VIF291" s="192"/>
      <c r="VIG291" s="192"/>
      <c r="VIH291" s="192"/>
      <c r="VII291" s="192"/>
      <c r="VIJ291" s="192"/>
      <c r="VIK291" s="192"/>
      <c r="VIL291" s="192"/>
      <c r="VIM291" s="192"/>
      <c r="VIN291" s="192"/>
      <c r="VIO291" s="192"/>
      <c r="VIP291" s="192"/>
      <c r="VIQ291" s="192"/>
      <c r="VIR291" s="192"/>
      <c r="VIS291" s="192"/>
      <c r="VIT291" s="192"/>
      <c r="VIU291" s="192"/>
      <c r="VIV291" s="192"/>
      <c r="VIW291" s="192"/>
      <c r="VIX291" s="192"/>
      <c r="VIY291" s="192"/>
      <c r="VIZ291" s="192"/>
      <c r="VJA291" s="192"/>
      <c r="VJB291" s="192"/>
      <c r="VJC291" s="192"/>
      <c r="VJD291" s="192"/>
      <c r="VJE291" s="192"/>
      <c r="VJF291" s="192"/>
      <c r="VJG291" s="192"/>
      <c r="VJH291" s="192"/>
      <c r="VJI291" s="192"/>
      <c r="VJJ291" s="192"/>
      <c r="VJK291" s="192"/>
      <c r="VJL291" s="192"/>
      <c r="VJM291" s="192"/>
      <c r="VJN291" s="192"/>
      <c r="VJO291" s="192"/>
      <c r="VJP291" s="192"/>
      <c r="VJQ291" s="192"/>
      <c r="VJR291" s="192"/>
      <c r="VJS291" s="192"/>
      <c r="VJT291" s="192"/>
      <c r="VJU291" s="192"/>
      <c r="VJV291" s="192"/>
      <c r="VJW291" s="192"/>
      <c r="VJX291" s="192"/>
      <c r="VJY291" s="192"/>
      <c r="VJZ291" s="192"/>
      <c r="VKA291" s="192"/>
      <c r="VKB291" s="192"/>
      <c r="VKC291" s="192"/>
      <c r="VKD291" s="192"/>
      <c r="VKE291" s="192"/>
      <c r="VKF291" s="192"/>
      <c r="VKG291" s="192"/>
      <c r="VKH291" s="192"/>
      <c r="VKI291" s="192"/>
      <c r="VKJ291" s="192"/>
      <c r="VKK291" s="192"/>
      <c r="VKL291" s="192"/>
      <c r="VKM291" s="192"/>
      <c r="VKN291" s="192"/>
      <c r="VKO291" s="192"/>
      <c r="VKP291" s="192"/>
      <c r="VKQ291" s="192"/>
      <c r="VKR291" s="192"/>
      <c r="VKS291" s="192"/>
      <c r="VKT291" s="192"/>
      <c r="VKU291" s="192"/>
      <c r="VKV291" s="192"/>
      <c r="VKW291" s="192"/>
      <c r="VKX291" s="192"/>
      <c r="VKY291" s="192"/>
      <c r="VKZ291" s="192"/>
      <c r="VLA291" s="192"/>
      <c r="VLB291" s="192"/>
      <c r="VLC291" s="192"/>
      <c r="VLD291" s="192"/>
      <c r="VLE291" s="192"/>
      <c r="VLF291" s="192"/>
      <c r="VLG291" s="192"/>
      <c r="VLH291" s="192"/>
      <c r="VLI291" s="192"/>
      <c r="VLJ291" s="192"/>
      <c r="VLK291" s="192"/>
      <c r="VLL291" s="192"/>
      <c r="VLM291" s="192"/>
      <c r="VLN291" s="192"/>
      <c r="VLO291" s="192"/>
      <c r="VLP291" s="192"/>
      <c r="VLQ291" s="192"/>
      <c r="VLR291" s="192"/>
      <c r="VLS291" s="192"/>
      <c r="VLT291" s="192"/>
      <c r="VLU291" s="192"/>
      <c r="VLV291" s="192"/>
      <c r="VLW291" s="192"/>
      <c r="VLX291" s="192"/>
      <c r="VLY291" s="192"/>
      <c r="VLZ291" s="192"/>
      <c r="VMA291" s="192"/>
      <c r="VMB291" s="192"/>
      <c r="VMC291" s="192"/>
      <c r="VMD291" s="192"/>
      <c r="VME291" s="192"/>
      <c r="VMF291" s="192"/>
      <c r="VMG291" s="192"/>
      <c r="VMH291" s="192"/>
      <c r="VMI291" s="192"/>
      <c r="VMJ291" s="192"/>
      <c r="VMK291" s="192"/>
      <c r="VML291" s="192"/>
      <c r="VMM291" s="192"/>
      <c r="VMN291" s="192"/>
      <c r="VMO291" s="192"/>
      <c r="VMP291" s="192"/>
      <c r="VMQ291" s="192"/>
      <c r="VMR291" s="192"/>
      <c r="VMS291" s="192"/>
      <c r="VMT291" s="192"/>
      <c r="VMU291" s="192"/>
      <c r="VMV291" s="192"/>
      <c r="VMW291" s="192"/>
      <c r="VMX291" s="192"/>
      <c r="VMY291" s="192"/>
      <c r="VMZ291" s="192"/>
      <c r="VNA291" s="192"/>
      <c r="VNB291" s="192"/>
      <c r="VNC291" s="192"/>
      <c r="VND291" s="192"/>
      <c r="VNE291" s="192"/>
      <c r="VNF291" s="192"/>
      <c r="VNG291" s="192"/>
      <c r="VNH291" s="192"/>
      <c r="VNI291" s="192"/>
      <c r="VNJ291" s="192"/>
      <c r="VNK291" s="192"/>
      <c r="VNL291" s="192"/>
      <c r="VNM291" s="192"/>
      <c r="VNN291" s="192"/>
      <c r="VNO291" s="192"/>
      <c r="VNP291" s="192"/>
      <c r="VNQ291" s="192"/>
      <c r="VNR291" s="192"/>
      <c r="VNS291" s="192"/>
      <c r="VNT291" s="192"/>
      <c r="VNU291" s="192"/>
      <c r="VNV291" s="192"/>
      <c r="VNW291" s="192"/>
      <c r="VNX291" s="192"/>
      <c r="VNY291" s="192"/>
      <c r="VNZ291" s="192"/>
      <c r="VOA291" s="192"/>
      <c r="VOB291" s="192"/>
      <c r="VOC291" s="192"/>
      <c r="VOD291" s="192"/>
      <c r="VOE291" s="192"/>
      <c r="VOF291" s="192"/>
      <c r="VOG291" s="192"/>
      <c r="VOH291" s="192"/>
      <c r="VOI291" s="192"/>
      <c r="VOJ291" s="192"/>
      <c r="VOK291" s="192"/>
      <c r="VOL291" s="192"/>
      <c r="VOM291" s="192"/>
      <c r="VON291" s="192"/>
      <c r="VOO291" s="192"/>
      <c r="VOP291" s="192"/>
      <c r="VOQ291" s="192"/>
      <c r="VOR291" s="192"/>
      <c r="VOS291" s="192"/>
      <c r="VOT291" s="192"/>
      <c r="VOU291" s="192"/>
      <c r="VOV291" s="192"/>
      <c r="VOW291" s="192"/>
      <c r="VOX291" s="192"/>
      <c r="VOY291" s="192"/>
      <c r="VOZ291" s="192"/>
      <c r="VPA291" s="192"/>
      <c r="VPB291" s="192"/>
      <c r="VPC291" s="192"/>
      <c r="VPD291" s="192"/>
      <c r="VPE291" s="192"/>
      <c r="VPF291" s="192"/>
      <c r="VPG291" s="192"/>
      <c r="VPH291" s="192"/>
      <c r="VPI291" s="192"/>
      <c r="VPJ291" s="192"/>
      <c r="VPK291" s="192"/>
      <c r="VPL291" s="192"/>
      <c r="VPM291" s="192"/>
      <c r="VPN291" s="192"/>
      <c r="VPO291" s="192"/>
      <c r="VPP291" s="192"/>
      <c r="VPQ291" s="192"/>
      <c r="VPR291" s="192"/>
      <c r="VPS291" s="192"/>
      <c r="VPT291" s="192"/>
      <c r="VPU291" s="192"/>
      <c r="VPV291" s="192"/>
      <c r="VPW291" s="192"/>
      <c r="VPX291" s="192"/>
      <c r="VPY291" s="192"/>
      <c r="VPZ291" s="192"/>
      <c r="VQA291" s="192"/>
      <c r="VQB291" s="192"/>
      <c r="VQC291" s="192"/>
      <c r="VQD291" s="192"/>
      <c r="VQE291" s="192"/>
      <c r="VQF291" s="192"/>
      <c r="VQG291" s="192"/>
      <c r="VQH291" s="192"/>
      <c r="VQI291" s="192"/>
      <c r="VQJ291" s="192"/>
      <c r="VQK291" s="192"/>
      <c r="VQL291" s="192"/>
      <c r="VQM291" s="192"/>
      <c r="VQN291" s="192"/>
      <c r="VQO291" s="192"/>
      <c r="VQP291" s="192"/>
      <c r="VQQ291" s="192"/>
      <c r="VQR291" s="192"/>
      <c r="VQS291" s="192"/>
      <c r="VQT291" s="192"/>
      <c r="VQU291" s="192"/>
      <c r="VQV291" s="192"/>
      <c r="VQW291" s="192"/>
      <c r="VQX291" s="192"/>
      <c r="VQY291" s="192"/>
      <c r="VQZ291" s="192"/>
      <c r="VRA291" s="192"/>
      <c r="VRB291" s="192"/>
      <c r="VRC291" s="192"/>
      <c r="VRD291" s="192"/>
      <c r="VRE291" s="192"/>
      <c r="VRF291" s="192"/>
      <c r="VRG291" s="192"/>
      <c r="VRH291" s="192"/>
      <c r="VRI291" s="192"/>
      <c r="VRJ291" s="192"/>
      <c r="VRK291" s="192"/>
      <c r="VRL291" s="192"/>
      <c r="VRM291" s="192"/>
      <c r="VRN291" s="192"/>
      <c r="VRO291" s="192"/>
      <c r="VRP291" s="192"/>
      <c r="VRQ291" s="192"/>
      <c r="VRR291" s="192"/>
      <c r="VRS291" s="192"/>
      <c r="VRT291" s="192"/>
      <c r="VRU291" s="192"/>
      <c r="VRV291" s="192"/>
      <c r="VRW291" s="192"/>
      <c r="VRX291" s="192"/>
      <c r="VRY291" s="192"/>
      <c r="VRZ291" s="192"/>
      <c r="VSA291" s="192"/>
      <c r="VSB291" s="192"/>
      <c r="VSC291" s="192"/>
      <c r="VSD291" s="192"/>
      <c r="VSE291" s="192"/>
      <c r="VSF291" s="192"/>
      <c r="VSG291" s="192"/>
      <c r="VSH291" s="192"/>
      <c r="VSI291" s="192"/>
      <c r="VSJ291" s="192"/>
      <c r="VSK291" s="192"/>
      <c r="VSL291" s="192"/>
      <c r="VSM291" s="192"/>
      <c r="VSN291" s="192"/>
      <c r="VSO291" s="192"/>
      <c r="VSP291" s="192"/>
      <c r="VSQ291" s="192"/>
      <c r="VSR291" s="192"/>
      <c r="VSS291" s="192"/>
      <c r="VST291" s="192"/>
      <c r="VSU291" s="192"/>
      <c r="VSV291" s="192"/>
      <c r="VSW291" s="192"/>
      <c r="VSX291" s="192"/>
      <c r="VSY291" s="192"/>
      <c r="VSZ291" s="192"/>
      <c r="VTA291" s="192"/>
      <c r="VTB291" s="192"/>
      <c r="VTC291" s="192"/>
      <c r="VTD291" s="192"/>
      <c r="VTE291" s="192"/>
      <c r="VTF291" s="192"/>
      <c r="VTG291" s="192"/>
      <c r="VTH291" s="192"/>
      <c r="VTI291" s="192"/>
      <c r="VTJ291" s="192"/>
      <c r="VTK291" s="192"/>
      <c r="VTL291" s="192"/>
      <c r="VTM291" s="192"/>
      <c r="VTN291" s="192"/>
      <c r="VTO291" s="192"/>
      <c r="VTP291" s="192"/>
      <c r="VTQ291" s="192"/>
      <c r="VTR291" s="192"/>
      <c r="VTS291" s="192"/>
      <c r="VTT291" s="192"/>
      <c r="VTU291" s="192"/>
      <c r="VTV291" s="192"/>
      <c r="VTW291" s="192"/>
      <c r="VTX291" s="192"/>
      <c r="VTY291" s="192"/>
      <c r="VTZ291" s="192"/>
      <c r="VUA291" s="192"/>
      <c r="VUB291" s="192"/>
      <c r="VUC291" s="192"/>
      <c r="VUD291" s="192"/>
      <c r="VUE291" s="192"/>
      <c r="VUF291" s="192"/>
      <c r="VUG291" s="192"/>
      <c r="VUH291" s="192"/>
      <c r="VUI291" s="192"/>
      <c r="VUJ291" s="192"/>
      <c r="VUK291" s="192"/>
      <c r="VUL291" s="192"/>
      <c r="VUM291" s="192"/>
      <c r="VUN291" s="192"/>
      <c r="VUO291" s="192"/>
      <c r="VUP291" s="192"/>
      <c r="VUQ291" s="192"/>
      <c r="VUR291" s="192"/>
      <c r="VUS291" s="192"/>
      <c r="VUT291" s="192"/>
      <c r="VUU291" s="192"/>
      <c r="VUV291" s="192"/>
      <c r="VUW291" s="192"/>
      <c r="VUX291" s="192"/>
      <c r="VUY291" s="192"/>
      <c r="VUZ291" s="192"/>
      <c r="VVA291" s="192"/>
      <c r="VVB291" s="192"/>
      <c r="VVC291" s="192"/>
      <c r="VVD291" s="192"/>
      <c r="VVE291" s="192"/>
      <c r="VVF291" s="192"/>
      <c r="VVG291" s="192"/>
      <c r="VVH291" s="192"/>
      <c r="VVI291" s="192"/>
      <c r="VVJ291" s="192"/>
      <c r="VVK291" s="192"/>
      <c r="VVL291" s="192"/>
      <c r="VVM291" s="192"/>
      <c r="VVN291" s="192"/>
      <c r="VVO291" s="192"/>
      <c r="VVP291" s="192"/>
      <c r="VVQ291" s="192"/>
      <c r="VVR291" s="192"/>
      <c r="VVS291" s="192"/>
      <c r="VVT291" s="192"/>
      <c r="VVU291" s="192"/>
      <c r="VVV291" s="192"/>
      <c r="VVW291" s="192"/>
      <c r="VVX291" s="192"/>
      <c r="VVY291" s="192"/>
      <c r="VVZ291" s="192"/>
      <c r="VWA291" s="192"/>
      <c r="VWB291" s="192"/>
      <c r="VWC291" s="192"/>
      <c r="VWD291" s="192"/>
      <c r="VWE291" s="192"/>
      <c r="VWF291" s="192"/>
      <c r="VWG291" s="192"/>
      <c r="VWH291" s="192"/>
      <c r="VWI291" s="192"/>
      <c r="VWJ291" s="192"/>
      <c r="VWK291" s="192"/>
      <c r="VWL291" s="192"/>
      <c r="VWM291" s="192"/>
      <c r="VWN291" s="192"/>
      <c r="VWO291" s="192"/>
      <c r="VWP291" s="192"/>
      <c r="VWQ291" s="192"/>
      <c r="VWR291" s="192"/>
      <c r="VWS291" s="192"/>
      <c r="VWT291" s="192"/>
      <c r="VWU291" s="192"/>
      <c r="VWV291" s="192"/>
      <c r="VWW291" s="192"/>
      <c r="VWX291" s="192"/>
      <c r="VWY291" s="192"/>
      <c r="VWZ291" s="192"/>
      <c r="VXA291" s="192"/>
      <c r="VXB291" s="192"/>
      <c r="VXC291" s="192"/>
      <c r="VXD291" s="192"/>
      <c r="VXE291" s="192"/>
      <c r="VXF291" s="192"/>
      <c r="VXG291" s="192"/>
      <c r="VXH291" s="192"/>
      <c r="VXI291" s="192"/>
      <c r="VXJ291" s="192"/>
      <c r="VXK291" s="192"/>
      <c r="VXL291" s="192"/>
      <c r="VXM291" s="192"/>
      <c r="VXN291" s="192"/>
      <c r="VXO291" s="192"/>
      <c r="VXP291" s="192"/>
      <c r="VXQ291" s="192"/>
      <c r="VXR291" s="192"/>
      <c r="VXS291" s="192"/>
      <c r="VXT291" s="192"/>
      <c r="VXU291" s="192"/>
      <c r="VXV291" s="192"/>
      <c r="VXW291" s="192"/>
      <c r="VXX291" s="192"/>
      <c r="VXY291" s="192"/>
      <c r="VXZ291" s="192"/>
      <c r="VYA291" s="192"/>
      <c r="VYB291" s="192"/>
      <c r="VYC291" s="192"/>
      <c r="VYD291" s="192"/>
      <c r="VYE291" s="192"/>
      <c r="VYF291" s="192"/>
      <c r="VYG291" s="192"/>
      <c r="VYH291" s="192"/>
      <c r="VYI291" s="192"/>
      <c r="VYJ291" s="192"/>
      <c r="VYK291" s="192"/>
      <c r="VYL291" s="192"/>
      <c r="VYM291" s="192"/>
      <c r="VYN291" s="192"/>
      <c r="VYO291" s="192"/>
      <c r="VYP291" s="192"/>
      <c r="VYQ291" s="192"/>
      <c r="VYR291" s="192"/>
      <c r="VYS291" s="192"/>
      <c r="VYT291" s="192"/>
      <c r="VYU291" s="192"/>
      <c r="VYV291" s="192"/>
      <c r="VYW291" s="192"/>
      <c r="VYX291" s="192"/>
      <c r="VYY291" s="192"/>
      <c r="VYZ291" s="192"/>
      <c r="VZA291" s="192"/>
      <c r="VZB291" s="192"/>
      <c r="VZC291" s="192"/>
      <c r="VZD291" s="192"/>
      <c r="VZE291" s="192"/>
      <c r="VZF291" s="192"/>
      <c r="VZG291" s="192"/>
      <c r="VZH291" s="192"/>
      <c r="VZI291" s="192"/>
      <c r="VZJ291" s="192"/>
      <c r="VZK291" s="192"/>
      <c r="VZL291" s="192"/>
      <c r="VZM291" s="192"/>
      <c r="VZN291" s="192"/>
      <c r="VZO291" s="192"/>
      <c r="VZP291" s="192"/>
      <c r="VZQ291" s="192"/>
      <c r="VZR291" s="192"/>
      <c r="VZS291" s="192"/>
      <c r="VZT291" s="192"/>
      <c r="VZU291" s="192"/>
      <c r="VZV291" s="192"/>
      <c r="VZW291" s="192"/>
      <c r="VZX291" s="192"/>
      <c r="VZY291" s="192"/>
      <c r="VZZ291" s="192"/>
      <c r="WAA291" s="192"/>
      <c r="WAB291" s="192"/>
      <c r="WAC291" s="192"/>
      <c r="WAD291" s="192"/>
      <c r="WAE291" s="192"/>
      <c r="WAF291" s="192"/>
      <c r="WAG291" s="192"/>
      <c r="WAH291" s="192"/>
      <c r="WAI291" s="192"/>
      <c r="WAJ291" s="192"/>
      <c r="WAK291" s="192"/>
      <c r="WAL291" s="192"/>
      <c r="WAM291" s="192"/>
      <c r="WAN291" s="192"/>
      <c r="WAO291" s="192"/>
      <c r="WAP291" s="192"/>
      <c r="WAQ291" s="192"/>
      <c r="WAR291" s="192"/>
      <c r="WAS291" s="192"/>
      <c r="WAT291" s="192"/>
      <c r="WAU291" s="192"/>
      <c r="WAV291" s="192"/>
      <c r="WAW291" s="192"/>
      <c r="WAX291" s="192"/>
      <c r="WAY291" s="192"/>
      <c r="WAZ291" s="192"/>
      <c r="WBA291" s="192"/>
      <c r="WBB291" s="192"/>
      <c r="WBC291" s="192"/>
      <c r="WBD291" s="192"/>
      <c r="WBE291" s="192"/>
      <c r="WBF291" s="192"/>
      <c r="WBG291" s="192"/>
      <c r="WBH291" s="192"/>
      <c r="WBI291" s="192"/>
      <c r="WBJ291" s="192"/>
      <c r="WBK291" s="192"/>
      <c r="WBL291" s="192"/>
      <c r="WBM291" s="192"/>
      <c r="WBN291" s="192"/>
      <c r="WBO291" s="192"/>
      <c r="WBP291" s="192"/>
      <c r="WBQ291" s="192"/>
      <c r="WBR291" s="192"/>
      <c r="WBS291" s="192"/>
      <c r="WBT291" s="192"/>
      <c r="WBU291" s="192"/>
      <c r="WBV291" s="192"/>
      <c r="WBW291" s="192"/>
      <c r="WBX291" s="192"/>
      <c r="WBY291" s="192"/>
      <c r="WBZ291" s="192"/>
      <c r="WCA291" s="192"/>
      <c r="WCB291" s="192"/>
      <c r="WCC291" s="192"/>
      <c r="WCD291" s="192"/>
      <c r="WCE291" s="192"/>
      <c r="WCF291" s="192"/>
      <c r="WCG291" s="192"/>
      <c r="WCH291" s="192"/>
      <c r="WCI291" s="192"/>
      <c r="WCJ291" s="192"/>
      <c r="WCK291" s="192"/>
      <c r="WCL291" s="192"/>
      <c r="WCM291" s="192"/>
      <c r="WCN291" s="192"/>
      <c r="WCO291" s="192"/>
      <c r="WCP291" s="192"/>
      <c r="WCQ291" s="192"/>
      <c r="WCR291" s="192"/>
      <c r="WCS291" s="192"/>
      <c r="WCT291" s="192"/>
      <c r="WCU291" s="192"/>
      <c r="WCV291" s="192"/>
      <c r="WCW291" s="192"/>
      <c r="WCX291" s="192"/>
      <c r="WCY291" s="192"/>
      <c r="WCZ291" s="192"/>
      <c r="WDA291" s="192"/>
      <c r="WDB291" s="192"/>
      <c r="WDC291" s="192"/>
      <c r="WDD291" s="192"/>
      <c r="WDE291" s="192"/>
      <c r="WDF291" s="192"/>
      <c r="WDG291" s="192"/>
      <c r="WDH291" s="192"/>
      <c r="WDI291" s="192"/>
      <c r="WDJ291" s="192"/>
      <c r="WDK291" s="192"/>
      <c r="WDL291" s="192"/>
      <c r="WDM291" s="192"/>
      <c r="WDN291" s="192"/>
      <c r="WDO291" s="192"/>
      <c r="WDP291" s="192"/>
      <c r="WDQ291" s="192"/>
      <c r="WDR291" s="192"/>
      <c r="WDS291" s="192"/>
      <c r="WDT291" s="192"/>
      <c r="WDU291" s="192"/>
      <c r="WDV291" s="192"/>
      <c r="WDW291" s="192"/>
      <c r="WDX291" s="192"/>
      <c r="WDY291" s="192"/>
      <c r="WDZ291" s="192"/>
      <c r="WEA291" s="192"/>
      <c r="WEB291" s="192"/>
      <c r="WEC291" s="192"/>
      <c r="WED291" s="192"/>
      <c r="WEE291" s="192"/>
      <c r="WEF291" s="192"/>
      <c r="WEG291" s="192"/>
      <c r="WEH291" s="192"/>
      <c r="WEI291" s="192"/>
      <c r="WEJ291" s="192"/>
      <c r="WEK291" s="192"/>
      <c r="WEL291" s="192"/>
      <c r="WEM291" s="192"/>
      <c r="WEN291" s="192"/>
      <c r="WEO291" s="192"/>
      <c r="WEP291" s="192"/>
      <c r="WEQ291" s="192"/>
      <c r="WER291" s="192"/>
      <c r="WES291" s="192"/>
      <c r="WET291" s="192"/>
      <c r="WEU291" s="192"/>
      <c r="WEV291" s="192"/>
      <c r="WEW291" s="192"/>
      <c r="WEX291" s="192"/>
      <c r="WEY291" s="192"/>
      <c r="WEZ291" s="192"/>
      <c r="WFA291" s="192"/>
      <c r="WFB291" s="192"/>
      <c r="WFC291" s="192"/>
      <c r="WFD291" s="192"/>
      <c r="WFE291" s="192"/>
      <c r="WFF291" s="192"/>
      <c r="WFG291" s="192"/>
      <c r="WFH291" s="192"/>
      <c r="WFI291" s="192"/>
      <c r="WFJ291" s="192"/>
      <c r="WFK291" s="192"/>
      <c r="WFL291" s="192"/>
      <c r="WFM291" s="192"/>
      <c r="WFN291" s="192"/>
      <c r="WFO291" s="192"/>
      <c r="WFP291" s="192"/>
      <c r="WFQ291" s="192"/>
      <c r="WFR291" s="192"/>
      <c r="WFS291" s="192"/>
      <c r="WFT291" s="192"/>
      <c r="WFU291" s="192"/>
      <c r="WFV291" s="192"/>
      <c r="WFW291" s="192"/>
      <c r="WFX291" s="192"/>
      <c r="WFY291" s="192"/>
      <c r="WFZ291" s="192"/>
      <c r="WGA291" s="192"/>
      <c r="WGB291" s="192"/>
      <c r="WGC291" s="192"/>
      <c r="WGD291" s="192"/>
      <c r="WGE291" s="192"/>
      <c r="WGF291" s="192"/>
      <c r="WGG291" s="192"/>
      <c r="WGH291" s="192"/>
      <c r="WGI291" s="192"/>
      <c r="WGJ291" s="192"/>
      <c r="WGK291" s="192"/>
      <c r="WGL291" s="192"/>
      <c r="WGM291" s="192"/>
      <c r="WGN291" s="192"/>
      <c r="WGO291" s="192"/>
      <c r="WGP291" s="192"/>
      <c r="WGQ291" s="192"/>
      <c r="WGR291" s="192"/>
      <c r="WGS291" s="192"/>
      <c r="WGT291" s="192"/>
      <c r="WGU291" s="192"/>
      <c r="WGV291" s="192"/>
      <c r="WGW291" s="192"/>
      <c r="WGX291" s="192"/>
      <c r="WGY291" s="192"/>
      <c r="WGZ291" s="192"/>
      <c r="WHA291" s="192"/>
      <c r="WHB291" s="192"/>
      <c r="WHC291" s="192"/>
      <c r="WHD291" s="192"/>
      <c r="WHE291" s="192"/>
      <c r="WHF291" s="192"/>
      <c r="WHG291" s="192"/>
      <c r="WHH291" s="192"/>
      <c r="WHI291" s="192"/>
      <c r="WHJ291" s="192"/>
      <c r="WHK291" s="192"/>
      <c r="WHL291" s="192"/>
      <c r="WHM291" s="192"/>
      <c r="WHN291" s="192"/>
      <c r="WHO291" s="192"/>
      <c r="WHP291" s="192"/>
      <c r="WHQ291" s="192"/>
      <c r="WHR291" s="192"/>
      <c r="WHS291" s="192"/>
      <c r="WHT291" s="192"/>
      <c r="WHU291" s="192"/>
      <c r="WHV291" s="192"/>
      <c r="WHW291" s="192"/>
      <c r="WHX291" s="192"/>
      <c r="WHY291" s="192"/>
      <c r="WHZ291" s="192"/>
      <c r="WIA291" s="192"/>
      <c r="WIB291" s="192"/>
      <c r="WIC291" s="192"/>
      <c r="WID291" s="192"/>
      <c r="WIE291" s="192"/>
      <c r="WIF291" s="192"/>
      <c r="WIG291" s="192"/>
      <c r="WIH291" s="192"/>
      <c r="WII291" s="192"/>
      <c r="WIJ291" s="192"/>
      <c r="WIK291" s="192"/>
      <c r="WIL291" s="192"/>
      <c r="WIM291" s="192"/>
      <c r="WIN291" s="192"/>
      <c r="WIO291" s="192"/>
      <c r="WIP291" s="192"/>
      <c r="WIQ291" s="192"/>
      <c r="WIR291" s="192"/>
      <c r="WIS291" s="192"/>
      <c r="WIT291" s="192"/>
      <c r="WIU291" s="192"/>
      <c r="WIV291" s="192"/>
      <c r="WIW291" s="192"/>
      <c r="WIX291" s="192"/>
      <c r="WIY291" s="192"/>
      <c r="WIZ291" s="192"/>
      <c r="WJA291" s="192"/>
      <c r="WJB291" s="192"/>
      <c r="WJC291" s="192"/>
      <c r="WJD291" s="192"/>
      <c r="WJE291" s="192"/>
      <c r="WJF291" s="192"/>
      <c r="WJG291" s="192"/>
      <c r="WJH291" s="192"/>
      <c r="WJI291" s="192"/>
      <c r="WJJ291" s="192"/>
      <c r="WJK291" s="192"/>
      <c r="WJL291" s="192"/>
      <c r="WJM291" s="192"/>
      <c r="WJN291" s="192"/>
      <c r="WJO291" s="192"/>
      <c r="WJP291" s="192"/>
      <c r="WJQ291" s="192"/>
      <c r="WJR291" s="192"/>
      <c r="WJS291" s="192"/>
      <c r="WJT291" s="192"/>
      <c r="WJU291" s="192"/>
      <c r="WJV291" s="192"/>
      <c r="WJW291" s="192"/>
      <c r="WJX291" s="192"/>
      <c r="WJY291" s="192"/>
      <c r="WJZ291" s="192"/>
      <c r="WKA291" s="192"/>
      <c r="WKB291" s="192"/>
      <c r="WKC291" s="192"/>
      <c r="WKD291" s="192"/>
      <c r="WKE291" s="192"/>
      <c r="WKF291" s="192"/>
      <c r="WKG291" s="192"/>
      <c r="WKH291" s="192"/>
      <c r="WKI291" s="192"/>
      <c r="WKJ291" s="192"/>
      <c r="WKK291" s="192"/>
      <c r="WKL291" s="192"/>
      <c r="WKM291" s="192"/>
      <c r="WKN291" s="192"/>
      <c r="WKO291" s="192"/>
      <c r="WKP291" s="192"/>
      <c r="WKQ291" s="192"/>
      <c r="WKR291" s="192"/>
      <c r="WKS291" s="192"/>
      <c r="WKT291" s="192"/>
      <c r="WKU291" s="192"/>
      <c r="WKV291" s="192"/>
      <c r="WKW291" s="192"/>
      <c r="WKX291" s="192"/>
      <c r="WKY291" s="192"/>
      <c r="WKZ291" s="192"/>
      <c r="WLA291" s="192"/>
      <c r="WLB291" s="192"/>
      <c r="WLC291" s="192"/>
      <c r="WLD291" s="192"/>
      <c r="WLE291" s="192"/>
      <c r="WLF291" s="192"/>
      <c r="WLG291" s="192"/>
      <c r="WLH291" s="192"/>
      <c r="WLI291" s="192"/>
      <c r="WLJ291" s="192"/>
      <c r="WLK291" s="192"/>
      <c r="WLL291" s="192"/>
      <c r="WLM291" s="192"/>
      <c r="WLN291" s="192"/>
      <c r="WLO291" s="192"/>
      <c r="WLP291" s="192"/>
      <c r="WLQ291" s="192"/>
      <c r="WLR291" s="192"/>
      <c r="WLS291" s="192"/>
      <c r="WLT291" s="192"/>
      <c r="WLU291" s="192"/>
      <c r="WLV291" s="192"/>
      <c r="WLW291" s="192"/>
      <c r="WLX291" s="192"/>
      <c r="WLY291" s="192"/>
      <c r="WLZ291" s="192"/>
      <c r="WMA291" s="192"/>
      <c r="WMB291" s="192"/>
      <c r="WMC291" s="192"/>
      <c r="WMD291" s="192"/>
      <c r="WME291" s="192"/>
      <c r="WMF291" s="192"/>
      <c r="WMG291" s="192"/>
      <c r="WMH291" s="192"/>
      <c r="WMI291" s="192"/>
      <c r="WMJ291" s="192"/>
      <c r="WMK291" s="192"/>
      <c r="WML291" s="192"/>
      <c r="WMM291" s="192"/>
      <c r="WMN291" s="192"/>
      <c r="WMO291" s="192"/>
      <c r="WMP291" s="192"/>
      <c r="WMQ291" s="192"/>
      <c r="WMR291" s="192"/>
      <c r="WMS291" s="192"/>
      <c r="WMT291" s="192"/>
      <c r="WMU291" s="192"/>
      <c r="WMV291" s="192"/>
      <c r="WMW291" s="192"/>
      <c r="WMX291" s="192"/>
      <c r="WMY291" s="192"/>
      <c r="WMZ291" s="192"/>
      <c r="WNA291" s="192"/>
      <c r="WNB291" s="192"/>
      <c r="WNC291" s="192"/>
      <c r="WND291" s="192"/>
      <c r="WNE291" s="192"/>
      <c r="WNF291" s="192"/>
      <c r="WNG291" s="192"/>
      <c r="WNH291" s="192"/>
      <c r="WNI291" s="192"/>
      <c r="WNJ291" s="192"/>
      <c r="WNK291" s="192"/>
      <c r="WNL291" s="192"/>
      <c r="WNM291" s="192"/>
      <c r="WNN291" s="192"/>
      <c r="WNO291" s="192"/>
      <c r="WNP291" s="192"/>
      <c r="WNQ291" s="192"/>
      <c r="WNR291" s="192"/>
      <c r="WNS291" s="192"/>
      <c r="WNT291" s="192"/>
      <c r="WNU291" s="192"/>
      <c r="WNV291" s="192"/>
      <c r="WNW291" s="192"/>
      <c r="WNX291" s="192"/>
      <c r="WNY291" s="192"/>
      <c r="WNZ291" s="192"/>
      <c r="WOA291" s="192"/>
      <c r="WOB291" s="192"/>
      <c r="WOC291" s="192"/>
      <c r="WOD291" s="192"/>
      <c r="WOE291" s="192"/>
      <c r="WOF291" s="192"/>
      <c r="WOG291" s="192"/>
      <c r="WOH291" s="192"/>
      <c r="WOI291" s="192"/>
      <c r="WOJ291" s="192"/>
      <c r="WOK291" s="192"/>
      <c r="WOL291" s="192"/>
      <c r="WOM291" s="192"/>
      <c r="WON291" s="192"/>
      <c r="WOO291" s="192"/>
      <c r="WOP291" s="192"/>
      <c r="WOQ291" s="192"/>
      <c r="WOR291" s="192"/>
      <c r="WOS291" s="192"/>
      <c r="WOT291" s="192"/>
      <c r="WOU291" s="192"/>
      <c r="WOV291" s="192"/>
      <c r="WOW291" s="192"/>
      <c r="WOX291" s="192"/>
      <c r="WOY291" s="192"/>
      <c r="WOZ291" s="192"/>
      <c r="WPA291" s="192"/>
      <c r="WPB291" s="192"/>
      <c r="WPC291" s="192"/>
      <c r="WPD291" s="192"/>
      <c r="WPE291" s="192"/>
      <c r="WPF291" s="192"/>
      <c r="WPG291" s="192"/>
      <c r="WPH291" s="192"/>
      <c r="WPI291" s="192"/>
      <c r="WPJ291" s="192"/>
      <c r="WPK291" s="192"/>
      <c r="WPL291" s="192"/>
      <c r="WPM291" s="192"/>
      <c r="WPN291" s="192"/>
      <c r="WPO291" s="192"/>
      <c r="WPP291" s="192"/>
      <c r="WPQ291" s="192"/>
      <c r="WPR291" s="192"/>
      <c r="WPS291" s="192"/>
      <c r="WPT291" s="192"/>
      <c r="WPU291" s="192"/>
      <c r="WPV291" s="192"/>
      <c r="WPW291" s="192"/>
      <c r="WPX291" s="192"/>
      <c r="WPY291" s="192"/>
      <c r="WPZ291" s="192"/>
      <c r="WQA291" s="192"/>
      <c r="WQB291" s="192"/>
      <c r="WQC291" s="192"/>
      <c r="WQD291" s="192"/>
      <c r="WQE291" s="192"/>
      <c r="WQF291" s="192"/>
      <c r="WQG291" s="192"/>
      <c r="WQH291" s="192"/>
      <c r="WQI291" s="192"/>
      <c r="WQJ291" s="192"/>
      <c r="WQK291" s="192"/>
      <c r="WQL291" s="192"/>
      <c r="WQM291" s="192"/>
      <c r="WQN291" s="192"/>
      <c r="WQO291" s="192"/>
      <c r="WQP291" s="192"/>
      <c r="WQQ291" s="192"/>
      <c r="WQR291" s="192"/>
      <c r="WQS291" s="192"/>
      <c r="WQT291" s="192"/>
      <c r="WQU291" s="192"/>
      <c r="WQV291" s="192"/>
      <c r="WQW291" s="192"/>
      <c r="WQX291" s="192"/>
      <c r="WQY291" s="192"/>
      <c r="WQZ291" s="192"/>
      <c r="WRA291" s="192"/>
      <c r="WRB291" s="192"/>
      <c r="WRC291" s="192"/>
      <c r="WRD291" s="192"/>
      <c r="WRE291" s="192"/>
      <c r="WRF291" s="192"/>
      <c r="WRG291" s="192"/>
      <c r="WRH291" s="192"/>
      <c r="WRI291" s="192"/>
      <c r="WRJ291" s="192"/>
      <c r="WRK291" s="192"/>
      <c r="WRL291" s="192"/>
      <c r="WRM291" s="192"/>
      <c r="WRN291" s="192"/>
      <c r="WRO291" s="192"/>
      <c r="WRP291" s="192"/>
      <c r="WRQ291" s="192"/>
      <c r="WRR291" s="192"/>
      <c r="WRS291" s="192"/>
      <c r="WRT291" s="192"/>
      <c r="WRU291" s="192"/>
      <c r="WRV291" s="192"/>
      <c r="WRW291" s="192"/>
      <c r="WRX291" s="192"/>
      <c r="WRY291" s="192"/>
      <c r="WRZ291" s="192"/>
      <c r="WSA291" s="192"/>
      <c r="WSB291" s="192"/>
      <c r="WSC291" s="192"/>
      <c r="WSD291" s="192"/>
      <c r="WSE291" s="192"/>
      <c r="WSF291" s="192"/>
      <c r="WSG291" s="192"/>
      <c r="WSH291" s="192"/>
      <c r="WSI291" s="192"/>
      <c r="WSJ291" s="192"/>
      <c r="WSK291" s="192"/>
      <c r="WSL291" s="192"/>
      <c r="WSM291" s="192"/>
      <c r="WSN291" s="192"/>
      <c r="WSO291" s="192"/>
      <c r="WSP291" s="192"/>
      <c r="WSQ291" s="192"/>
      <c r="WSR291" s="192"/>
      <c r="WSS291" s="192"/>
      <c r="WST291" s="192"/>
      <c r="WSU291" s="192"/>
      <c r="WSV291" s="192"/>
      <c r="WSW291" s="192"/>
      <c r="WSX291" s="192"/>
      <c r="WSY291" s="192"/>
      <c r="WSZ291" s="192"/>
      <c r="WTA291" s="192"/>
      <c r="WTB291" s="192"/>
      <c r="WTC291" s="192"/>
      <c r="WTD291" s="192"/>
      <c r="WTE291" s="192"/>
      <c r="WTF291" s="192"/>
      <c r="WTG291" s="192"/>
      <c r="WTH291" s="192"/>
      <c r="WTI291" s="192"/>
      <c r="WTJ291" s="192"/>
      <c r="WTK291" s="192"/>
      <c r="WTL291" s="192"/>
      <c r="WTM291" s="192"/>
      <c r="WTN291" s="192"/>
      <c r="WTO291" s="192"/>
      <c r="WTP291" s="192"/>
      <c r="WTQ291" s="192"/>
      <c r="WTR291" s="192"/>
      <c r="WTS291" s="192"/>
      <c r="WTT291" s="192"/>
      <c r="WTU291" s="192"/>
      <c r="WTV291" s="192"/>
      <c r="WTW291" s="192"/>
      <c r="WTX291" s="192"/>
      <c r="WTY291" s="192"/>
      <c r="WTZ291" s="192"/>
      <c r="WUA291" s="192"/>
      <c r="WUB291" s="192"/>
      <c r="WUC291" s="192"/>
      <c r="WUD291" s="192"/>
      <c r="WUE291" s="192"/>
      <c r="WUF291" s="192"/>
      <c r="WUG291" s="192"/>
      <c r="WUH291" s="192"/>
      <c r="WUI291" s="192"/>
      <c r="WUJ291" s="192"/>
      <c r="WUK291" s="192"/>
      <c r="WUL291" s="192"/>
      <c r="WUM291" s="192"/>
      <c r="WUN291" s="192"/>
      <c r="WUO291" s="192"/>
      <c r="WUP291" s="192"/>
      <c r="WUQ291" s="192"/>
      <c r="WUR291" s="192"/>
      <c r="WUS291" s="192"/>
      <c r="WUT291" s="192"/>
      <c r="WUU291" s="192"/>
      <c r="WUV291" s="192"/>
      <c r="WUW291" s="192"/>
      <c r="WUX291" s="192"/>
      <c r="WUY291" s="192"/>
      <c r="WUZ291" s="192"/>
      <c r="WVA291" s="192"/>
      <c r="WVB291" s="192"/>
      <c r="WVC291" s="192"/>
      <c r="WVD291" s="192"/>
      <c r="WVE291" s="192"/>
      <c r="WVF291" s="192"/>
      <c r="WVG291" s="192"/>
      <c r="WVH291" s="192"/>
      <c r="WVI291" s="192"/>
      <c r="WVJ291" s="192"/>
      <c r="WVK291" s="192"/>
      <c r="WVL291" s="192"/>
      <c r="WVM291" s="192"/>
      <c r="WVN291" s="192"/>
      <c r="WVO291" s="192"/>
      <c r="WVP291" s="192"/>
      <c r="WVQ291" s="192"/>
      <c r="WVR291" s="192"/>
      <c r="WVS291" s="192"/>
      <c r="WVT291" s="192"/>
      <c r="WVU291" s="192"/>
      <c r="WVV291" s="192"/>
      <c r="WVW291" s="192"/>
      <c r="WVX291" s="192"/>
      <c r="WVY291" s="192"/>
      <c r="WVZ291" s="192"/>
      <c r="WWA291" s="192"/>
      <c r="WWB291" s="192"/>
      <c r="WWC291" s="192"/>
      <c r="WWD291" s="192"/>
      <c r="WWE291" s="192"/>
      <c r="WWF291" s="192"/>
      <c r="WWG291" s="192"/>
      <c r="WWH291" s="192"/>
      <c r="WWI291" s="192"/>
      <c r="WWJ291" s="192"/>
      <c r="WWK291" s="192"/>
      <c r="WWL291" s="192"/>
      <c r="WWM291" s="192"/>
      <c r="WWN291" s="192"/>
      <c r="WWO291" s="192"/>
      <c r="WWP291" s="192"/>
      <c r="WWQ291" s="192"/>
      <c r="WWR291" s="192"/>
      <c r="WWS291" s="192"/>
      <c r="WWT291" s="192"/>
      <c r="WWU291" s="192"/>
      <c r="WWV291" s="192"/>
      <c r="WWW291" s="192"/>
      <c r="WWX291" s="192"/>
      <c r="WWY291" s="192"/>
      <c r="WWZ291" s="192"/>
      <c r="WXA291" s="192"/>
      <c r="WXB291" s="192"/>
      <c r="WXC291" s="192"/>
      <c r="WXD291" s="192"/>
      <c r="WXE291" s="192"/>
      <c r="WXF291" s="192"/>
      <c r="WXG291" s="192"/>
      <c r="WXH291" s="192"/>
      <c r="WXI291" s="192"/>
      <c r="WXJ291" s="192"/>
      <c r="WXK291" s="192"/>
      <c r="WXL291" s="192"/>
      <c r="WXM291" s="192"/>
      <c r="WXN291" s="192"/>
      <c r="WXO291" s="192"/>
      <c r="WXP291" s="192"/>
      <c r="WXQ291" s="192"/>
      <c r="WXR291" s="192"/>
      <c r="WXS291" s="192"/>
      <c r="WXT291" s="192"/>
      <c r="WXU291" s="192"/>
      <c r="WXV291" s="192"/>
      <c r="WXW291" s="192"/>
      <c r="WXX291" s="192"/>
      <c r="WXY291" s="192"/>
      <c r="WXZ291" s="192"/>
      <c r="WYA291" s="192"/>
      <c r="WYB291" s="192"/>
      <c r="WYC291" s="192"/>
      <c r="WYD291" s="192"/>
      <c r="WYE291" s="192"/>
      <c r="WYF291" s="192"/>
      <c r="WYG291" s="192"/>
      <c r="WYH291" s="192"/>
      <c r="WYI291" s="192"/>
      <c r="WYJ291" s="192"/>
      <c r="WYK291" s="192"/>
      <c r="WYL291" s="192"/>
      <c r="WYM291" s="192"/>
      <c r="WYN291" s="192"/>
      <c r="WYO291" s="192"/>
      <c r="WYP291" s="192"/>
      <c r="WYQ291" s="192"/>
      <c r="WYR291" s="192"/>
      <c r="WYS291" s="192"/>
      <c r="WYT291" s="192"/>
      <c r="WYU291" s="192"/>
      <c r="WYV291" s="192"/>
      <c r="WYW291" s="192"/>
      <c r="WYX291" s="192"/>
      <c r="WYY291" s="192"/>
      <c r="WYZ291" s="192"/>
      <c r="WZA291" s="192"/>
      <c r="WZB291" s="192"/>
      <c r="WZC291" s="192"/>
      <c r="WZD291" s="192"/>
      <c r="WZE291" s="192"/>
      <c r="WZF291" s="192"/>
      <c r="WZG291" s="192"/>
      <c r="WZH291" s="192"/>
      <c r="WZI291" s="192"/>
      <c r="WZJ291" s="192"/>
      <c r="WZK291" s="192"/>
      <c r="WZL291" s="192"/>
      <c r="WZM291" s="192"/>
      <c r="WZN291" s="192"/>
      <c r="WZO291" s="192"/>
      <c r="WZP291" s="192"/>
      <c r="WZQ291" s="192"/>
      <c r="WZR291" s="192"/>
      <c r="WZS291" s="192"/>
      <c r="WZT291" s="192"/>
      <c r="WZU291" s="192"/>
      <c r="WZV291" s="192"/>
      <c r="WZW291" s="192"/>
      <c r="WZX291" s="192"/>
      <c r="WZY291" s="192"/>
      <c r="WZZ291" s="192"/>
      <c r="XAA291" s="192"/>
      <c r="XAB291" s="192"/>
      <c r="XAC291" s="192"/>
      <c r="XAD291" s="192"/>
      <c r="XAE291" s="192"/>
      <c r="XAF291" s="192"/>
      <c r="XAG291" s="192"/>
      <c r="XAH291" s="192"/>
      <c r="XAI291" s="192"/>
      <c r="XAJ291" s="192"/>
      <c r="XAK291" s="192"/>
      <c r="XAL291" s="192"/>
      <c r="XAM291" s="192"/>
      <c r="XAN291" s="192"/>
      <c r="XAO291" s="192"/>
      <c r="XAP291" s="192"/>
      <c r="XAQ291" s="192"/>
      <c r="XAR291" s="192"/>
      <c r="XAS291" s="192"/>
      <c r="XAT291" s="192"/>
      <c r="XAU291" s="192"/>
      <c r="XAV291" s="192"/>
      <c r="XAW291" s="192"/>
      <c r="XAX291" s="192"/>
      <c r="XAY291" s="192"/>
      <c r="XAZ291" s="192"/>
      <c r="XBA291" s="192"/>
      <c r="XBB291" s="192"/>
      <c r="XBC291" s="192"/>
      <c r="XBD291" s="192"/>
      <c r="XBE291" s="192"/>
      <c r="XBF291" s="192"/>
      <c r="XBG291" s="192"/>
      <c r="XBH291" s="192"/>
      <c r="XBI291" s="192"/>
      <c r="XBJ291" s="192"/>
      <c r="XBK291" s="192"/>
      <c r="XBL291" s="192"/>
      <c r="XBM291" s="192"/>
      <c r="XBN291" s="192"/>
      <c r="XBO291" s="192"/>
      <c r="XBP291" s="192"/>
      <c r="XBQ291" s="192"/>
      <c r="XBR291" s="192"/>
      <c r="XBS291" s="192"/>
      <c r="XBT291" s="192"/>
      <c r="XBU291" s="192"/>
      <c r="XBV291" s="192"/>
      <c r="XBW291" s="192"/>
      <c r="XBX291" s="192"/>
      <c r="XBY291" s="192"/>
      <c r="XBZ291" s="192"/>
      <c r="XCA291" s="192"/>
      <c r="XCB291" s="192"/>
      <c r="XCC291" s="192"/>
      <c r="XCD291" s="192"/>
      <c r="XCE291" s="192"/>
      <c r="XCF291" s="192"/>
      <c r="XCG291" s="192"/>
      <c r="XCH291" s="192"/>
      <c r="XCI291" s="192"/>
      <c r="XCJ291" s="192"/>
      <c r="XCK291" s="192"/>
      <c r="XCL291" s="192"/>
      <c r="XCM291" s="192"/>
      <c r="XCN291" s="192"/>
      <c r="XCO291" s="192"/>
      <c r="XCP291" s="192"/>
      <c r="XCQ291" s="192"/>
      <c r="XCR291" s="192"/>
      <c r="XCS291" s="192"/>
      <c r="XCT291" s="192"/>
      <c r="XCU291" s="192"/>
      <c r="XCV291" s="192"/>
      <c r="XCW291" s="192"/>
      <c r="XCX291" s="192"/>
      <c r="XCY291" s="192"/>
      <c r="XCZ291" s="192"/>
      <c r="XDA291" s="192"/>
      <c r="XDB291" s="192"/>
      <c r="XDC291" s="192"/>
      <c r="XDD291" s="192"/>
      <c r="XDE291" s="192"/>
      <c r="XDF291" s="192"/>
      <c r="XDG291" s="192"/>
      <c r="XDH291" s="192"/>
      <c r="XDI291" s="192"/>
      <c r="XDJ291" s="192"/>
      <c r="XDK291" s="192"/>
      <c r="XDL291" s="192"/>
      <c r="XDM291" s="192"/>
      <c r="XDN291" s="192"/>
      <c r="XDO291" s="192"/>
      <c r="XDP291" s="192"/>
      <c r="XDQ291" s="192"/>
      <c r="XDR291" s="192"/>
      <c r="XDS291" s="192"/>
      <c r="XDT291" s="192"/>
      <c r="XDU291" s="192"/>
      <c r="XDV291" s="192"/>
      <c r="XDW291" s="192"/>
      <c r="XDX291" s="192"/>
      <c r="XDY291" s="192"/>
      <c r="XDZ291" s="192"/>
      <c r="XEA291" s="192"/>
      <c r="XEB291" s="192"/>
      <c r="XEC291" s="192"/>
      <c r="XED291" s="192"/>
      <c r="XEE291" s="192"/>
      <c r="XEF291" s="192"/>
      <c r="XEG291" s="192"/>
      <c r="XEH291" s="192"/>
      <c r="XEI291" s="192"/>
      <c r="XEJ291" s="192"/>
      <c r="XEK291" s="192"/>
      <c r="XEL291" s="192"/>
      <c r="XEM291" s="192"/>
      <c r="XEN291" s="192"/>
    </row>
    <row r="292" spans="1:16368" s="185" customFormat="1" x14ac:dyDescent="0.25">
      <c r="A292" s="192"/>
      <c r="B292" s="192"/>
      <c r="C292" s="192"/>
      <c r="D292" s="192"/>
      <c r="E292" s="192"/>
      <c r="F292" s="192"/>
      <c r="G292" s="192"/>
      <c r="H292" s="192"/>
      <c r="I292" s="192"/>
      <c r="J292" s="192"/>
      <c r="K292" s="192"/>
      <c r="L292" s="192"/>
      <c r="M292" s="192"/>
      <c r="N292" s="192"/>
      <c r="O292" s="192"/>
      <c r="P292" s="192"/>
      <c r="Q292" s="229"/>
      <c r="R292" s="192"/>
      <c r="S292" s="192"/>
      <c r="T292" s="192"/>
      <c r="U292" s="192"/>
      <c r="V292" s="192"/>
      <c r="W292" s="192"/>
      <c r="X292" s="192"/>
      <c r="Y292" s="192"/>
      <c r="Z292" s="192"/>
      <c r="AA292" s="192"/>
      <c r="AB292" s="192"/>
      <c r="AC292" s="192"/>
      <c r="AD292" s="192"/>
      <c r="AE292" s="192"/>
      <c r="AF292" s="192"/>
      <c r="AG292" s="192"/>
      <c r="AH292" s="192"/>
      <c r="AI292" s="192"/>
      <c r="AJ292" s="192"/>
      <c r="AK292" s="192"/>
      <c r="AL292" s="192"/>
      <c r="AM292" s="192"/>
      <c r="AN292" s="192"/>
      <c r="AO292" s="192"/>
      <c r="AP292" s="192"/>
      <c r="AQ292" s="192"/>
      <c r="AR292" s="192"/>
      <c r="AS292" s="192"/>
      <c r="AT292" s="192"/>
      <c r="AU292" s="192"/>
      <c r="AV292" s="192"/>
      <c r="AW292" s="192"/>
      <c r="AX292" s="192"/>
      <c r="AY292" s="192"/>
      <c r="AZ292" s="192"/>
      <c r="BA292" s="192"/>
      <c r="BB292" s="192"/>
      <c r="BC292" s="192"/>
      <c r="BD292" s="192"/>
      <c r="BE292" s="192"/>
      <c r="BF292" s="192"/>
      <c r="BG292" s="192"/>
      <c r="BH292" s="192"/>
      <c r="BI292" s="192"/>
      <c r="BJ292" s="192"/>
      <c r="BK292" s="192"/>
      <c r="BL292" s="192"/>
      <c r="BM292" s="192"/>
      <c r="BN292" s="192"/>
      <c r="BO292" s="192"/>
      <c r="BP292" s="192"/>
      <c r="BQ292" s="192"/>
      <c r="BR292" s="192"/>
      <c r="BS292" s="192"/>
      <c r="BT292" s="192"/>
      <c r="BU292" s="192"/>
      <c r="BV292" s="192"/>
      <c r="BW292" s="192"/>
      <c r="BX292" s="192"/>
      <c r="BY292" s="192"/>
      <c r="BZ292" s="192"/>
      <c r="CA292" s="192"/>
      <c r="CB292" s="192"/>
      <c r="CC292" s="192"/>
      <c r="CD292" s="192"/>
      <c r="CE292" s="192"/>
      <c r="CF292" s="192"/>
      <c r="CG292" s="192"/>
      <c r="CH292" s="192"/>
      <c r="CI292" s="192"/>
      <c r="CJ292" s="192"/>
      <c r="CK292" s="192"/>
      <c r="CL292" s="192"/>
      <c r="CM292" s="192"/>
      <c r="CN292" s="192"/>
      <c r="CO292" s="192"/>
      <c r="CP292" s="192"/>
      <c r="CQ292" s="192"/>
      <c r="CR292" s="192"/>
      <c r="CS292" s="192"/>
      <c r="CT292" s="192"/>
      <c r="CU292" s="192"/>
      <c r="CV292" s="192"/>
      <c r="CW292" s="192"/>
      <c r="CX292" s="192"/>
      <c r="CY292" s="192"/>
      <c r="CZ292" s="192"/>
      <c r="DA292" s="192"/>
      <c r="DB292" s="192"/>
      <c r="DC292" s="192"/>
      <c r="DD292" s="192"/>
      <c r="DE292" s="192"/>
      <c r="DF292" s="192"/>
      <c r="DG292" s="192"/>
      <c r="DH292" s="192"/>
      <c r="DI292" s="192"/>
      <c r="DJ292" s="192"/>
      <c r="DK292" s="192"/>
      <c r="DL292" s="192"/>
      <c r="DM292" s="192"/>
      <c r="DN292" s="192"/>
      <c r="DO292" s="192"/>
      <c r="DP292" s="192"/>
      <c r="DQ292" s="192"/>
      <c r="DR292" s="192"/>
      <c r="DS292" s="192"/>
      <c r="DT292" s="192"/>
      <c r="DU292" s="192"/>
      <c r="DV292" s="192"/>
      <c r="DW292" s="192"/>
      <c r="DX292" s="192"/>
      <c r="DY292" s="192"/>
      <c r="DZ292" s="192"/>
      <c r="EA292" s="192"/>
      <c r="EB292" s="192"/>
      <c r="EC292" s="192"/>
      <c r="ED292" s="192"/>
      <c r="EE292" s="192"/>
      <c r="EF292" s="192"/>
      <c r="EG292" s="192"/>
      <c r="EH292" s="192"/>
      <c r="EI292" s="192"/>
      <c r="EJ292" s="192"/>
      <c r="EK292" s="192"/>
      <c r="EL292" s="192"/>
      <c r="EM292" s="192"/>
      <c r="EN292" s="192"/>
      <c r="EO292" s="192"/>
      <c r="EP292" s="192"/>
      <c r="EQ292" s="192"/>
      <c r="ER292" s="192"/>
      <c r="ES292" s="192"/>
      <c r="ET292" s="192"/>
      <c r="EU292" s="192"/>
      <c r="EV292" s="192"/>
      <c r="EW292" s="192"/>
      <c r="EX292" s="192"/>
      <c r="EY292" s="192"/>
      <c r="EZ292" s="192"/>
      <c r="FA292" s="192"/>
      <c r="FB292" s="192"/>
      <c r="FC292" s="192"/>
      <c r="FD292" s="192"/>
      <c r="FE292" s="192"/>
      <c r="FF292" s="192"/>
      <c r="FG292" s="192"/>
      <c r="FH292" s="192"/>
      <c r="FI292" s="192"/>
      <c r="FJ292" s="192"/>
      <c r="FK292" s="192"/>
      <c r="FL292" s="192"/>
      <c r="FM292" s="192"/>
      <c r="FN292" s="192"/>
      <c r="FO292" s="192"/>
      <c r="FP292" s="192"/>
      <c r="FQ292" s="192"/>
      <c r="FR292" s="192"/>
      <c r="FS292" s="192"/>
      <c r="FT292" s="192"/>
      <c r="FU292" s="192"/>
      <c r="FV292" s="192"/>
      <c r="FW292" s="192"/>
      <c r="FX292" s="192"/>
      <c r="FY292" s="192"/>
      <c r="FZ292" s="192"/>
      <c r="GA292" s="192"/>
      <c r="GB292" s="192"/>
      <c r="GC292" s="192"/>
      <c r="GD292" s="192"/>
      <c r="GE292" s="192"/>
      <c r="GF292" s="192"/>
      <c r="GG292" s="192"/>
      <c r="GH292" s="192"/>
      <c r="GI292" s="192"/>
      <c r="GJ292" s="192"/>
      <c r="GK292" s="192"/>
      <c r="GL292" s="192"/>
      <c r="GM292" s="192"/>
      <c r="GN292" s="192"/>
      <c r="GO292" s="192"/>
      <c r="GP292" s="192"/>
      <c r="GQ292" s="192"/>
      <c r="GR292" s="192"/>
      <c r="GS292" s="192"/>
      <c r="GT292" s="192"/>
      <c r="GU292" s="192"/>
      <c r="GV292" s="192"/>
      <c r="GW292" s="192"/>
      <c r="GX292" s="192"/>
      <c r="GY292" s="192"/>
      <c r="GZ292" s="192"/>
      <c r="HA292" s="192"/>
      <c r="HB292" s="192"/>
      <c r="HC292" s="192"/>
      <c r="HD292" s="192"/>
      <c r="HE292" s="192"/>
      <c r="HF292" s="192"/>
      <c r="HG292" s="192"/>
      <c r="HH292" s="192"/>
      <c r="HI292" s="192"/>
      <c r="HJ292" s="192"/>
      <c r="HK292" s="192"/>
      <c r="HL292" s="192"/>
      <c r="HM292" s="192"/>
      <c r="HN292" s="192"/>
      <c r="HO292" s="192"/>
      <c r="HP292" s="192"/>
      <c r="HQ292" s="192"/>
      <c r="HR292" s="192"/>
      <c r="HS292" s="192"/>
      <c r="HT292" s="192"/>
      <c r="HU292" s="192"/>
      <c r="HV292" s="192"/>
      <c r="HW292" s="192"/>
      <c r="HX292" s="192"/>
      <c r="HY292" s="192"/>
      <c r="HZ292" s="192"/>
      <c r="IA292" s="192"/>
      <c r="IB292" s="192"/>
      <c r="IC292" s="192"/>
      <c r="ID292" s="192"/>
      <c r="IE292" s="192"/>
      <c r="IF292" s="192"/>
      <c r="IG292" s="192"/>
      <c r="IH292" s="192"/>
      <c r="II292" s="192"/>
      <c r="IJ292" s="192"/>
      <c r="IK292" s="192"/>
      <c r="IL292" s="192"/>
      <c r="IM292" s="192"/>
      <c r="IN292" s="192"/>
      <c r="IO292" s="192"/>
      <c r="IP292" s="192"/>
      <c r="IQ292" s="192"/>
      <c r="IR292" s="192"/>
      <c r="IS292" s="192"/>
      <c r="IT292" s="192"/>
      <c r="IU292" s="192"/>
      <c r="IV292" s="192"/>
      <c r="IW292" s="192"/>
      <c r="IX292" s="192"/>
      <c r="IY292" s="192"/>
      <c r="IZ292" s="192"/>
      <c r="JA292" s="192"/>
      <c r="JB292" s="192"/>
      <c r="JC292" s="192"/>
      <c r="JD292" s="192"/>
      <c r="JE292" s="192"/>
      <c r="JF292" s="192"/>
      <c r="JG292" s="192"/>
      <c r="JH292" s="192"/>
      <c r="JI292" s="192"/>
      <c r="JJ292" s="192"/>
      <c r="JK292" s="192"/>
      <c r="JL292" s="192"/>
      <c r="JM292" s="192"/>
      <c r="JN292" s="192"/>
      <c r="JO292" s="192"/>
      <c r="JP292" s="192"/>
      <c r="JQ292" s="192"/>
      <c r="JR292" s="192"/>
      <c r="JS292" s="192"/>
      <c r="JT292" s="192"/>
      <c r="JU292" s="192"/>
      <c r="JV292" s="192"/>
      <c r="JW292" s="192"/>
      <c r="JX292" s="192"/>
      <c r="JY292" s="192"/>
      <c r="JZ292" s="192"/>
      <c r="KA292" s="192"/>
      <c r="KB292" s="192"/>
      <c r="KC292" s="192"/>
      <c r="KD292" s="192"/>
      <c r="KE292" s="192"/>
      <c r="KF292" s="192"/>
      <c r="KG292" s="192"/>
      <c r="KH292" s="192"/>
      <c r="KI292" s="192"/>
      <c r="KJ292" s="192"/>
      <c r="KK292" s="192"/>
      <c r="KL292" s="192"/>
      <c r="KM292" s="192"/>
      <c r="KN292" s="192"/>
      <c r="KO292" s="192"/>
      <c r="KP292" s="192"/>
      <c r="KQ292" s="192"/>
      <c r="KR292" s="192"/>
      <c r="KS292" s="192"/>
      <c r="KT292" s="192"/>
      <c r="KU292" s="192"/>
      <c r="KV292" s="192"/>
      <c r="KW292" s="192"/>
      <c r="KX292" s="192"/>
      <c r="KY292" s="192"/>
      <c r="KZ292" s="192"/>
      <c r="LA292" s="192"/>
      <c r="LB292" s="192"/>
      <c r="LC292" s="192"/>
      <c r="LD292" s="192"/>
      <c r="LE292" s="192"/>
      <c r="LF292" s="192"/>
      <c r="LG292" s="192"/>
      <c r="LH292" s="192"/>
      <c r="LI292" s="192"/>
      <c r="LJ292" s="192"/>
      <c r="LK292" s="192"/>
      <c r="LL292" s="192"/>
      <c r="LM292" s="192"/>
      <c r="LN292" s="192"/>
      <c r="LO292" s="192"/>
      <c r="LP292" s="192"/>
      <c r="LQ292" s="192"/>
      <c r="LR292" s="192"/>
      <c r="LS292" s="192"/>
      <c r="LT292" s="192"/>
      <c r="LU292" s="192"/>
      <c r="LV292" s="192"/>
      <c r="LW292" s="192"/>
      <c r="LX292" s="192"/>
      <c r="LY292" s="192"/>
      <c r="LZ292" s="192"/>
      <c r="MA292" s="192"/>
      <c r="MB292" s="192"/>
      <c r="MC292" s="192"/>
      <c r="MD292" s="192"/>
      <c r="ME292" s="192"/>
      <c r="MF292" s="192"/>
      <c r="MG292" s="192"/>
      <c r="MH292" s="192"/>
      <c r="MI292" s="192"/>
      <c r="MJ292" s="192"/>
      <c r="MK292" s="192"/>
      <c r="ML292" s="192"/>
      <c r="MM292" s="192"/>
      <c r="MN292" s="192"/>
      <c r="MO292" s="192"/>
      <c r="MP292" s="192"/>
      <c r="MQ292" s="192"/>
      <c r="MR292" s="192"/>
      <c r="MS292" s="192"/>
      <c r="MT292" s="192"/>
      <c r="MU292" s="192"/>
      <c r="MV292" s="192"/>
      <c r="MW292" s="192"/>
      <c r="MX292" s="192"/>
      <c r="MY292" s="192"/>
      <c r="MZ292" s="192"/>
      <c r="NA292" s="192"/>
      <c r="NB292" s="192"/>
      <c r="NC292" s="192"/>
      <c r="ND292" s="192"/>
      <c r="NE292" s="192"/>
      <c r="NF292" s="192"/>
      <c r="NG292" s="192"/>
      <c r="NH292" s="192"/>
      <c r="NI292" s="192"/>
      <c r="NJ292" s="192"/>
      <c r="NK292" s="192"/>
      <c r="NL292" s="192"/>
      <c r="NM292" s="192"/>
      <c r="NN292" s="192"/>
      <c r="NO292" s="192"/>
      <c r="NP292" s="192"/>
      <c r="NQ292" s="192"/>
      <c r="NR292" s="192"/>
      <c r="NS292" s="192"/>
      <c r="NT292" s="192"/>
      <c r="NU292" s="192"/>
      <c r="NV292" s="192"/>
      <c r="NW292" s="192"/>
      <c r="NX292" s="192"/>
      <c r="NY292" s="192"/>
      <c r="NZ292" s="192"/>
      <c r="OA292" s="192"/>
      <c r="OB292" s="192"/>
      <c r="OC292" s="192"/>
      <c r="OD292" s="192"/>
      <c r="OE292" s="192"/>
      <c r="OF292" s="192"/>
      <c r="OG292" s="192"/>
      <c r="OH292" s="192"/>
      <c r="OI292" s="192"/>
      <c r="OJ292" s="192"/>
      <c r="OK292" s="192"/>
      <c r="OL292" s="192"/>
      <c r="OM292" s="192"/>
      <c r="ON292" s="192"/>
      <c r="OO292" s="192"/>
      <c r="OP292" s="192"/>
      <c r="OQ292" s="192"/>
      <c r="OR292" s="192"/>
      <c r="OS292" s="192"/>
      <c r="OT292" s="192"/>
      <c r="OU292" s="192"/>
      <c r="OV292" s="192"/>
      <c r="OW292" s="192"/>
      <c r="OX292" s="192"/>
      <c r="OY292" s="192"/>
      <c r="OZ292" s="192"/>
      <c r="PA292" s="192"/>
      <c r="PB292" s="192"/>
      <c r="PC292" s="192"/>
      <c r="PD292" s="192"/>
      <c r="PE292" s="192"/>
      <c r="PF292" s="192"/>
      <c r="PG292" s="192"/>
      <c r="PH292" s="192"/>
      <c r="PI292" s="192"/>
      <c r="PJ292" s="192"/>
      <c r="PK292" s="192"/>
      <c r="PL292" s="192"/>
      <c r="PM292" s="192"/>
      <c r="PN292" s="192"/>
      <c r="PO292" s="192"/>
      <c r="PP292" s="192"/>
      <c r="PQ292" s="192"/>
      <c r="PR292" s="192"/>
      <c r="PS292" s="192"/>
      <c r="PT292" s="192"/>
      <c r="PU292" s="192"/>
      <c r="PV292" s="192"/>
      <c r="PW292" s="192"/>
      <c r="PX292" s="192"/>
      <c r="PY292" s="192"/>
      <c r="PZ292" s="192"/>
      <c r="QA292" s="192"/>
      <c r="QB292" s="192"/>
      <c r="QC292" s="192"/>
      <c r="QD292" s="192"/>
      <c r="QE292" s="192"/>
      <c r="QF292" s="192"/>
      <c r="QG292" s="192"/>
      <c r="QH292" s="192"/>
      <c r="QI292" s="192"/>
      <c r="QJ292" s="192"/>
      <c r="QK292" s="192"/>
      <c r="QL292" s="192"/>
      <c r="QM292" s="192"/>
      <c r="QN292" s="192"/>
      <c r="QO292" s="192"/>
      <c r="QP292" s="192"/>
      <c r="QQ292" s="192"/>
      <c r="QR292" s="192"/>
      <c r="QS292" s="192"/>
      <c r="QT292" s="192"/>
      <c r="QU292" s="192"/>
      <c r="QV292" s="192"/>
      <c r="QW292" s="192"/>
      <c r="QX292" s="192"/>
      <c r="QY292" s="192"/>
      <c r="QZ292" s="192"/>
      <c r="RA292" s="192"/>
      <c r="RB292" s="192"/>
      <c r="RC292" s="192"/>
      <c r="RD292" s="192"/>
      <c r="RE292" s="192"/>
      <c r="RF292" s="192"/>
      <c r="RG292" s="192"/>
      <c r="RH292" s="192"/>
      <c r="RI292" s="192"/>
      <c r="RJ292" s="192"/>
      <c r="RK292" s="192"/>
      <c r="RL292" s="192"/>
      <c r="RM292" s="192"/>
      <c r="RN292" s="192"/>
      <c r="RO292" s="192"/>
      <c r="RP292" s="192"/>
      <c r="RQ292" s="192"/>
      <c r="RR292" s="192"/>
      <c r="RS292" s="192"/>
      <c r="RT292" s="192"/>
      <c r="RU292" s="192"/>
      <c r="RV292" s="192"/>
      <c r="RW292" s="192"/>
      <c r="RX292" s="192"/>
      <c r="RY292" s="192"/>
      <c r="RZ292" s="192"/>
      <c r="SA292" s="192"/>
      <c r="SB292" s="192"/>
      <c r="SC292" s="192"/>
      <c r="SD292" s="192"/>
      <c r="SE292" s="192"/>
      <c r="SF292" s="192"/>
      <c r="SG292" s="192"/>
      <c r="SH292" s="192"/>
      <c r="SI292" s="192"/>
      <c r="SJ292" s="192"/>
      <c r="SK292" s="192"/>
      <c r="SL292" s="192"/>
      <c r="SM292" s="192"/>
      <c r="SN292" s="192"/>
      <c r="SO292" s="192"/>
      <c r="SP292" s="192"/>
      <c r="SQ292" s="192"/>
      <c r="SR292" s="192"/>
      <c r="SS292" s="192"/>
      <c r="ST292" s="192"/>
      <c r="SU292" s="192"/>
      <c r="SV292" s="192"/>
      <c r="SW292" s="192"/>
      <c r="SX292" s="192"/>
      <c r="SY292" s="192"/>
      <c r="SZ292" s="192"/>
      <c r="TA292" s="192"/>
      <c r="TB292" s="192"/>
      <c r="TC292" s="192"/>
      <c r="TD292" s="192"/>
      <c r="TE292" s="192"/>
      <c r="TF292" s="192"/>
      <c r="TG292" s="192"/>
      <c r="TH292" s="192"/>
      <c r="TI292" s="192"/>
      <c r="TJ292" s="192"/>
      <c r="TK292" s="192"/>
      <c r="TL292" s="192"/>
      <c r="TM292" s="192"/>
      <c r="TN292" s="192"/>
      <c r="TO292" s="192"/>
      <c r="TP292" s="192"/>
      <c r="TQ292" s="192"/>
      <c r="TR292" s="192"/>
      <c r="TS292" s="192"/>
      <c r="TT292" s="192"/>
      <c r="TU292" s="192"/>
      <c r="TV292" s="192"/>
      <c r="TW292" s="192"/>
      <c r="TX292" s="192"/>
      <c r="TY292" s="192"/>
      <c r="TZ292" s="192"/>
      <c r="UA292" s="192"/>
      <c r="UB292" s="192"/>
      <c r="UC292" s="192"/>
      <c r="UD292" s="192"/>
      <c r="UE292" s="192"/>
      <c r="UF292" s="192"/>
      <c r="UG292" s="192"/>
      <c r="UH292" s="192"/>
      <c r="UI292" s="192"/>
      <c r="UJ292" s="192"/>
      <c r="UK292" s="192"/>
      <c r="UL292" s="192"/>
      <c r="UM292" s="192"/>
      <c r="UN292" s="192"/>
      <c r="UO292" s="192"/>
      <c r="UP292" s="192"/>
      <c r="UQ292" s="192"/>
      <c r="UR292" s="192"/>
      <c r="US292" s="192"/>
      <c r="UT292" s="192"/>
      <c r="UU292" s="192"/>
      <c r="UV292" s="192"/>
      <c r="UW292" s="192"/>
      <c r="UX292" s="192"/>
      <c r="UY292" s="192"/>
      <c r="UZ292" s="192"/>
      <c r="VA292" s="192"/>
      <c r="VB292" s="192"/>
      <c r="VC292" s="192"/>
      <c r="VD292" s="192"/>
      <c r="VE292" s="192"/>
      <c r="VF292" s="192"/>
      <c r="VG292" s="192"/>
      <c r="VH292" s="192"/>
      <c r="VI292" s="192"/>
      <c r="VJ292" s="192"/>
      <c r="VK292" s="192"/>
      <c r="VL292" s="192"/>
      <c r="VM292" s="192"/>
      <c r="VN292" s="192"/>
      <c r="VO292" s="192"/>
      <c r="VP292" s="192"/>
      <c r="VQ292" s="192"/>
      <c r="VR292" s="192"/>
      <c r="VS292" s="192"/>
      <c r="VT292" s="192"/>
      <c r="VU292" s="192"/>
      <c r="VV292" s="192"/>
      <c r="VW292" s="192"/>
      <c r="VX292" s="192"/>
      <c r="VY292" s="192"/>
      <c r="VZ292" s="192"/>
      <c r="WA292" s="192"/>
      <c r="WB292" s="192"/>
      <c r="WC292" s="192"/>
      <c r="WD292" s="192"/>
      <c r="WE292" s="192"/>
      <c r="WF292" s="192"/>
      <c r="WG292" s="192"/>
      <c r="WH292" s="192"/>
      <c r="WI292" s="192"/>
      <c r="WJ292" s="192"/>
      <c r="WK292" s="192"/>
      <c r="WL292" s="192"/>
      <c r="WM292" s="192"/>
      <c r="WN292" s="192"/>
      <c r="WO292" s="192"/>
      <c r="WP292" s="192"/>
      <c r="WQ292" s="192"/>
      <c r="WR292" s="192"/>
      <c r="WS292" s="192"/>
      <c r="WT292" s="192"/>
      <c r="WU292" s="192"/>
      <c r="WV292" s="192"/>
      <c r="WW292" s="192"/>
      <c r="WX292" s="192"/>
      <c r="WY292" s="192"/>
      <c r="WZ292" s="192"/>
      <c r="XA292" s="192"/>
      <c r="XB292" s="192"/>
      <c r="XC292" s="192"/>
      <c r="XD292" s="192"/>
      <c r="XE292" s="192"/>
      <c r="XF292" s="192"/>
      <c r="XG292" s="192"/>
      <c r="XH292" s="192"/>
      <c r="XI292" s="192"/>
      <c r="XJ292" s="192"/>
      <c r="XK292" s="192"/>
      <c r="XL292" s="192"/>
      <c r="XM292" s="192"/>
      <c r="XN292" s="192"/>
      <c r="XO292" s="192"/>
      <c r="XP292" s="192"/>
      <c r="XQ292" s="192"/>
      <c r="XR292" s="192"/>
      <c r="XS292" s="192"/>
      <c r="XT292" s="192"/>
      <c r="XU292" s="192"/>
      <c r="XV292" s="192"/>
      <c r="XW292" s="192"/>
      <c r="XX292" s="192"/>
      <c r="XY292" s="192"/>
      <c r="XZ292" s="192"/>
      <c r="YA292" s="192"/>
      <c r="YB292" s="192"/>
      <c r="YC292" s="192"/>
      <c r="YD292" s="192"/>
      <c r="YE292" s="192"/>
      <c r="YF292" s="192"/>
      <c r="YG292" s="192"/>
      <c r="YH292" s="192"/>
      <c r="YI292" s="192"/>
      <c r="YJ292" s="192"/>
      <c r="YK292" s="192"/>
      <c r="YL292" s="192"/>
      <c r="YM292" s="192"/>
      <c r="YN292" s="192"/>
      <c r="YO292" s="192"/>
      <c r="YP292" s="192"/>
      <c r="YQ292" s="192"/>
      <c r="YR292" s="192"/>
      <c r="YS292" s="192"/>
      <c r="YT292" s="192"/>
      <c r="YU292" s="192"/>
      <c r="YV292" s="192"/>
      <c r="YW292" s="192"/>
      <c r="YX292" s="192"/>
      <c r="YY292" s="192"/>
      <c r="YZ292" s="192"/>
      <c r="ZA292" s="192"/>
      <c r="ZB292" s="192"/>
      <c r="ZC292" s="192"/>
      <c r="ZD292" s="192"/>
      <c r="ZE292" s="192"/>
      <c r="ZF292" s="192"/>
      <c r="ZG292" s="192"/>
      <c r="ZH292" s="192"/>
      <c r="ZI292" s="192"/>
      <c r="ZJ292" s="192"/>
      <c r="ZK292" s="192"/>
      <c r="ZL292" s="192"/>
      <c r="ZM292" s="192"/>
      <c r="ZN292" s="192"/>
      <c r="ZO292" s="192"/>
      <c r="ZP292" s="192"/>
      <c r="ZQ292" s="192"/>
      <c r="ZR292" s="192"/>
      <c r="ZS292" s="192"/>
      <c r="ZT292" s="192"/>
      <c r="ZU292" s="192"/>
      <c r="ZV292" s="192"/>
      <c r="ZW292" s="192"/>
      <c r="ZX292" s="192"/>
      <c r="ZY292" s="192"/>
      <c r="ZZ292" s="192"/>
      <c r="AAA292" s="192"/>
      <c r="AAB292" s="192"/>
      <c r="AAC292" s="192"/>
      <c r="AAD292" s="192"/>
      <c r="AAE292" s="192"/>
      <c r="AAF292" s="192"/>
      <c r="AAG292" s="192"/>
      <c r="AAH292" s="192"/>
      <c r="AAI292" s="192"/>
      <c r="AAJ292" s="192"/>
      <c r="AAK292" s="192"/>
      <c r="AAL292" s="192"/>
      <c r="AAM292" s="192"/>
      <c r="AAN292" s="192"/>
      <c r="AAO292" s="192"/>
      <c r="AAP292" s="192"/>
      <c r="AAQ292" s="192"/>
      <c r="AAR292" s="192"/>
      <c r="AAS292" s="192"/>
      <c r="AAT292" s="192"/>
      <c r="AAU292" s="192"/>
      <c r="AAV292" s="192"/>
      <c r="AAW292" s="192"/>
      <c r="AAX292" s="192"/>
      <c r="AAY292" s="192"/>
      <c r="AAZ292" s="192"/>
      <c r="ABA292" s="192"/>
      <c r="ABB292" s="192"/>
      <c r="ABC292" s="192"/>
      <c r="ABD292" s="192"/>
      <c r="ABE292" s="192"/>
      <c r="ABF292" s="192"/>
      <c r="ABG292" s="192"/>
      <c r="ABH292" s="192"/>
      <c r="ABI292" s="192"/>
      <c r="ABJ292" s="192"/>
      <c r="ABK292" s="192"/>
      <c r="ABL292" s="192"/>
      <c r="ABM292" s="192"/>
      <c r="ABN292" s="192"/>
      <c r="ABO292" s="192"/>
      <c r="ABP292" s="192"/>
      <c r="ABQ292" s="192"/>
      <c r="ABR292" s="192"/>
      <c r="ABS292" s="192"/>
      <c r="ABT292" s="192"/>
      <c r="ABU292" s="192"/>
      <c r="ABV292" s="192"/>
      <c r="ABW292" s="192"/>
      <c r="ABX292" s="192"/>
      <c r="ABY292" s="192"/>
      <c r="ABZ292" s="192"/>
      <c r="ACA292" s="192"/>
      <c r="ACB292" s="192"/>
      <c r="ACC292" s="192"/>
      <c r="ACD292" s="192"/>
      <c r="ACE292" s="192"/>
      <c r="ACF292" s="192"/>
      <c r="ACG292" s="192"/>
      <c r="ACH292" s="192"/>
      <c r="ACI292" s="192"/>
      <c r="ACJ292" s="192"/>
      <c r="ACK292" s="192"/>
      <c r="ACL292" s="192"/>
      <c r="ACM292" s="192"/>
      <c r="ACN292" s="192"/>
      <c r="ACO292" s="192"/>
      <c r="ACP292" s="192"/>
      <c r="ACQ292" s="192"/>
      <c r="ACR292" s="192"/>
      <c r="ACS292" s="192"/>
      <c r="ACT292" s="192"/>
      <c r="ACU292" s="192"/>
      <c r="ACV292" s="192"/>
      <c r="ACW292" s="192"/>
      <c r="ACX292" s="192"/>
      <c r="ACY292" s="192"/>
      <c r="ACZ292" s="192"/>
      <c r="ADA292" s="192"/>
      <c r="ADB292" s="192"/>
      <c r="ADC292" s="192"/>
      <c r="ADD292" s="192"/>
      <c r="ADE292" s="192"/>
      <c r="ADF292" s="192"/>
      <c r="ADG292" s="192"/>
      <c r="ADH292" s="192"/>
      <c r="ADI292" s="192"/>
      <c r="ADJ292" s="192"/>
      <c r="ADK292" s="192"/>
      <c r="ADL292" s="192"/>
      <c r="ADM292" s="192"/>
      <c r="ADN292" s="192"/>
      <c r="ADO292" s="192"/>
      <c r="ADP292" s="192"/>
      <c r="ADQ292" s="192"/>
      <c r="ADR292" s="192"/>
      <c r="ADS292" s="192"/>
      <c r="ADT292" s="192"/>
      <c r="ADU292" s="192"/>
      <c r="ADV292" s="192"/>
      <c r="ADW292" s="192"/>
      <c r="ADX292" s="192"/>
      <c r="ADY292" s="192"/>
      <c r="ADZ292" s="192"/>
      <c r="AEA292" s="192"/>
      <c r="AEB292" s="192"/>
      <c r="AEC292" s="192"/>
      <c r="AED292" s="192"/>
      <c r="AEE292" s="192"/>
      <c r="AEF292" s="192"/>
      <c r="AEG292" s="192"/>
      <c r="AEH292" s="192"/>
      <c r="AEI292" s="192"/>
      <c r="AEJ292" s="192"/>
      <c r="AEK292" s="192"/>
      <c r="AEL292" s="192"/>
      <c r="AEM292" s="192"/>
      <c r="AEN292" s="192"/>
      <c r="AEO292" s="192"/>
      <c r="AEP292" s="192"/>
      <c r="AEQ292" s="192"/>
      <c r="AER292" s="192"/>
      <c r="AES292" s="192"/>
      <c r="AET292" s="192"/>
      <c r="AEU292" s="192"/>
      <c r="AEV292" s="192"/>
      <c r="AEW292" s="192"/>
      <c r="AEX292" s="192"/>
      <c r="AEY292" s="192"/>
      <c r="AEZ292" s="192"/>
      <c r="AFA292" s="192"/>
      <c r="AFB292" s="192"/>
      <c r="AFC292" s="192"/>
      <c r="AFD292" s="192"/>
      <c r="AFE292" s="192"/>
      <c r="AFF292" s="192"/>
      <c r="AFG292" s="192"/>
      <c r="AFH292" s="192"/>
      <c r="AFI292" s="192"/>
      <c r="AFJ292" s="192"/>
      <c r="AFK292" s="192"/>
      <c r="AFL292" s="192"/>
      <c r="AFM292" s="192"/>
      <c r="AFN292" s="192"/>
      <c r="AFO292" s="192"/>
      <c r="AFP292" s="192"/>
      <c r="AFQ292" s="192"/>
      <c r="AFR292" s="192"/>
      <c r="AFS292" s="192"/>
      <c r="AFT292" s="192"/>
      <c r="AFU292" s="192"/>
      <c r="AFV292" s="192"/>
      <c r="AFW292" s="192"/>
      <c r="AFX292" s="192"/>
      <c r="AFY292" s="192"/>
      <c r="AFZ292" s="192"/>
      <c r="AGA292" s="192"/>
      <c r="AGB292" s="192"/>
      <c r="AGC292" s="192"/>
      <c r="AGD292" s="192"/>
      <c r="AGE292" s="192"/>
      <c r="AGF292" s="192"/>
      <c r="AGG292" s="192"/>
      <c r="AGH292" s="192"/>
      <c r="AGI292" s="192"/>
      <c r="AGJ292" s="192"/>
      <c r="AGK292" s="192"/>
      <c r="AGL292" s="192"/>
      <c r="AGM292" s="192"/>
      <c r="AGN292" s="192"/>
      <c r="AGO292" s="192"/>
      <c r="AGP292" s="192"/>
      <c r="AGQ292" s="192"/>
      <c r="AGR292" s="192"/>
      <c r="AGS292" s="192"/>
      <c r="AGT292" s="192"/>
      <c r="AGU292" s="192"/>
      <c r="AGV292" s="192"/>
      <c r="AGW292" s="192"/>
      <c r="AGX292" s="192"/>
      <c r="AGY292" s="192"/>
      <c r="AGZ292" s="192"/>
      <c r="AHA292" s="192"/>
      <c r="AHB292" s="192"/>
      <c r="AHC292" s="192"/>
      <c r="AHD292" s="192"/>
      <c r="AHE292" s="192"/>
      <c r="AHF292" s="192"/>
      <c r="AHG292" s="192"/>
      <c r="AHH292" s="192"/>
      <c r="AHI292" s="192"/>
      <c r="AHJ292" s="192"/>
      <c r="AHK292" s="192"/>
      <c r="AHL292" s="192"/>
      <c r="AHM292" s="192"/>
      <c r="AHN292" s="192"/>
      <c r="AHO292" s="192"/>
      <c r="AHP292" s="192"/>
      <c r="AHQ292" s="192"/>
      <c r="AHR292" s="192"/>
      <c r="AHS292" s="192"/>
      <c r="AHT292" s="192"/>
      <c r="AHU292" s="192"/>
      <c r="AHV292" s="192"/>
      <c r="AHW292" s="192"/>
      <c r="AHX292" s="192"/>
      <c r="AHY292" s="192"/>
      <c r="AHZ292" s="192"/>
      <c r="AIA292" s="192"/>
      <c r="AIB292" s="192"/>
      <c r="AIC292" s="192"/>
      <c r="AID292" s="192"/>
      <c r="AIE292" s="192"/>
      <c r="AIF292" s="192"/>
      <c r="AIG292" s="192"/>
      <c r="AIH292" s="192"/>
      <c r="AII292" s="192"/>
      <c r="AIJ292" s="192"/>
      <c r="AIK292" s="192"/>
      <c r="AIL292" s="192"/>
      <c r="AIM292" s="192"/>
      <c r="AIN292" s="192"/>
      <c r="AIO292" s="192"/>
      <c r="AIP292" s="192"/>
      <c r="AIQ292" s="192"/>
      <c r="AIR292" s="192"/>
      <c r="AIS292" s="192"/>
      <c r="AIT292" s="192"/>
      <c r="AIU292" s="192"/>
      <c r="AIV292" s="192"/>
      <c r="AIW292" s="192"/>
      <c r="AIX292" s="192"/>
      <c r="AIY292" s="192"/>
      <c r="AIZ292" s="192"/>
      <c r="AJA292" s="192"/>
      <c r="AJB292" s="192"/>
      <c r="AJC292" s="192"/>
      <c r="AJD292" s="192"/>
      <c r="AJE292" s="192"/>
      <c r="AJF292" s="192"/>
      <c r="AJG292" s="192"/>
      <c r="AJH292" s="192"/>
      <c r="AJI292" s="192"/>
      <c r="AJJ292" s="192"/>
      <c r="AJK292" s="192"/>
      <c r="AJL292" s="192"/>
      <c r="AJM292" s="192"/>
      <c r="AJN292" s="192"/>
      <c r="AJO292" s="192"/>
      <c r="AJP292" s="192"/>
      <c r="AJQ292" s="192"/>
      <c r="AJR292" s="192"/>
      <c r="AJS292" s="192"/>
      <c r="AJT292" s="192"/>
      <c r="AJU292" s="192"/>
      <c r="AJV292" s="192"/>
      <c r="AJW292" s="192"/>
      <c r="AJX292" s="192"/>
      <c r="AJY292" s="192"/>
      <c r="AJZ292" s="192"/>
      <c r="AKA292" s="192"/>
      <c r="AKB292" s="192"/>
      <c r="AKC292" s="192"/>
      <c r="AKD292" s="192"/>
      <c r="AKE292" s="192"/>
      <c r="AKF292" s="192"/>
      <c r="AKG292" s="192"/>
      <c r="AKH292" s="192"/>
      <c r="AKI292" s="192"/>
      <c r="AKJ292" s="192"/>
      <c r="AKK292" s="192"/>
      <c r="AKL292" s="192"/>
      <c r="AKM292" s="192"/>
      <c r="AKN292" s="192"/>
      <c r="AKO292" s="192"/>
      <c r="AKP292" s="192"/>
      <c r="AKQ292" s="192"/>
      <c r="AKR292" s="192"/>
      <c r="AKS292" s="192"/>
      <c r="AKT292" s="192"/>
      <c r="AKU292" s="192"/>
      <c r="AKV292" s="192"/>
      <c r="AKW292" s="192"/>
      <c r="AKX292" s="192"/>
      <c r="AKY292" s="192"/>
      <c r="AKZ292" s="192"/>
      <c r="ALA292" s="192"/>
      <c r="ALB292" s="192"/>
      <c r="ALC292" s="192"/>
      <c r="ALD292" s="192"/>
      <c r="ALE292" s="192"/>
      <c r="ALF292" s="192"/>
      <c r="ALG292" s="192"/>
      <c r="ALH292" s="192"/>
      <c r="ALI292" s="192"/>
      <c r="ALJ292" s="192"/>
      <c r="ALK292" s="192"/>
      <c r="ALL292" s="192"/>
      <c r="ALM292" s="192"/>
      <c r="ALN292" s="192"/>
      <c r="ALO292" s="192"/>
      <c r="ALP292" s="192"/>
      <c r="ALQ292" s="192"/>
      <c r="ALR292" s="192"/>
      <c r="ALS292" s="192"/>
      <c r="ALT292" s="192"/>
      <c r="ALU292" s="192"/>
      <c r="ALV292" s="192"/>
      <c r="ALW292" s="192"/>
      <c r="ALX292" s="192"/>
      <c r="ALY292" s="192"/>
      <c r="ALZ292" s="192"/>
      <c r="AMA292" s="192"/>
      <c r="AMB292" s="192"/>
      <c r="AMC292" s="192"/>
      <c r="AMD292" s="192"/>
      <c r="AME292" s="192"/>
      <c r="AMF292" s="192"/>
      <c r="AMG292" s="192"/>
      <c r="AMH292" s="192"/>
      <c r="AMI292" s="192"/>
      <c r="AMJ292" s="192"/>
      <c r="AMK292" s="192"/>
      <c r="AML292" s="192"/>
      <c r="AMM292" s="192"/>
      <c r="AMN292" s="192"/>
      <c r="AMO292" s="192"/>
      <c r="AMP292" s="192"/>
      <c r="AMQ292" s="192"/>
      <c r="AMR292" s="192"/>
      <c r="AMS292" s="192"/>
      <c r="AMT292" s="192"/>
      <c r="AMU292" s="192"/>
      <c r="AMV292" s="192"/>
      <c r="AMW292" s="192"/>
      <c r="AMX292" s="192"/>
      <c r="AMY292" s="192"/>
      <c r="AMZ292" s="192"/>
      <c r="ANA292" s="192"/>
      <c r="ANB292" s="192"/>
      <c r="ANC292" s="192"/>
      <c r="AND292" s="192"/>
      <c r="ANE292" s="192"/>
      <c r="ANF292" s="192"/>
      <c r="ANG292" s="192"/>
      <c r="ANH292" s="192"/>
      <c r="ANI292" s="192"/>
      <c r="ANJ292" s="192"/>
      <c r="ANK292" s="192"/>
      <c r="ANL292" s="192"/>
      <c r="ANM292" s="192"/>
      <c r="ANN292" s="192"/>
      <c r="ANO292" s="192"/>
      <c r="ANP292" s="192"/>
      <c r="ANQ292" s="192"/>
      <c r="ANR292" s="192"/>
      <c r="ANS292" s="192"/>
      <c r="ANT292" s="192"/>
      <c r="ANU292" s="192"/>
      <c r="ANV292" s="192"/>
      <c r="ANW292" s="192"/>
      <c r="ANX292" s="192"/>
      <c r="ANY292" s="192"/>
      <c r="ANZ292" s="192"/>
      <c r="AOA292" s="192"/>
      <c r="AOB292" s="192"/>
      <c r="AOC292" s="192"/>
      <c r="AOD292" s="192"/>
      <c r="AOE292" s="192"/>
      <c r="AOF292" s="192"/>
      <c r="AOG292" s="192"/>
      <c r="AOH292" s="192"/>
      <c r="AOI292" s="192"/>
      <c r="AOJ292" s="192"/>
      <c r="AOK292" s="192"/>
      <c r="AOL292" s="192"/>
      <c r="AOM292" s="192"/>
      <c r="AON292" s="192"/>
      <c r="AOO292" s="192"/>
      <c r="AOP292" s="192"/>
      <c r="AOQ292" s="192"/>
      <c r="AOR292" s="192"/>
      <c r="AOS292" s="192"/>
      <c r="AOT292" s="192"/>
      <c r="AOU292" s="192"/>
      <c r="AOV292" s="192"/>
      <c r="AOW292" s="192"/>
      <c r="AOX292" s="192"/>
      <c r="AOY292" s="192"/>
      <c r="AOZ292" s="192"/>
      <c r="APA292" s="192"/>
      <c r="APB292" s="192"/>
      <c r="APC292" s="192"/>
      <c r="APD292" s="192"/>
      <c r="APE292" s="192"/>
      <c r="APF292" s="192"/>
      <c r="APG292" s="192"/>
      <c r="APH292" s="192"/>
      <c r="API292" s="192"/>
      <c r="APJ292" s="192"/>
      <c r="APK292" s="192"/>
      <c r="APL292" s="192"/>
      <c r="APM292" s="192"/>
      <c r="APN292" s="192"/>
      <c r="APO292" s="192"/>
      <c r="APP292" s="192"/>
      <c r="APQ292" s="192"/>
      <c r="APR292" s="192"/>
      <c r="APS292" s="192"/>
      <c r="APT292" s="192"/>
      <c r="APU292" s="192"/>
      <c r="APV292" s="192"/>
      <c r="APW292" s="192"/>
      <c r="APX292" s="192"/>
      <c r="APY292" s="192"/>
      <c r="APZ292" s="192"/>
      <c r="AQA292" s="192"/>
      <c r="AQB292" s="192"/>
      <c r="AQC292" s="192"/>
      <c r="AQD292" s="192"/>
      <c r="AQE292" s="192"/>
      <c r="AQF292" s="192"/>
      <c r="AQG292" s="192"/>
      <c r="AQH292" s="192"/>
      <c r="AQI292" s="192"/>
      <c r="AQJ292" s="192"/>
      <c r="AQK292" s="192"/>
      <c r="AQL292" s="192"/>
      <c r="AQM292" s="192"/>
      <c r="AQN292" s="192"/>
      <c r="AQO292" s="192"/>
      <c r="AQP292" s="192"/>
      <c r="AQQ292" s="192"/>
      <c r="AQR292" s="192"/>
      <c r="AQS292" s="192"/>
      <c r="AQT292" s="192"/>
      <c r="AQU292" s="192"/>
      <c r="AQV292" s="192"/>
      <c r="AQW292" s="192"/>
      <c r="AQX292" s="192"/>
      <c r="AQY292" s="192"/>
      <c r="AQZ292" s="192"/>
      <c r="ARA292" s="192"/>
      <c r="ARB292" s="192"/>
      <c r="ARC292" s="192"/>
      <c r="ARD292" s="192"/>
      <c r="ARE292" s="192"/>
      <c r="ARF292" s="192"/>
      <c r="ARG292" s="192"/>
      <c r="ARH292" s="192"/>
      <c r="ARI292" s="192"/>
      <c r="ARJ292" s="192"/>
      <c r="ARK292" s="192"/>
      <c r="ARL292" s="192"/>
      <c r="ARM292" s="192"/>
      <c r="ARN292" s="192"/>
      <c r="ARO292" s="192"/>
      <c r="ARP292" s="192"/>
      <c r="ARQ292" s="192"/>
      <c r="ARR292" s="192"/>
      <c r="ARS292" s="192"/>
      <c r="ART292" s="192"/>
      <c r="ARU292" s="192"/>
      <c r="ARV292" s="192"/>
      <c r="ARW292" s="192"/>
      <c r="ARX292" s="192"/>
      <c r="ARY292" s="192"/>
      <c r="ARZ292" s="192"/>
      <c r="ASA292" s="192"/>
      <c r="ASB292" s="192"/>
      <c r="ASC292" s="192"/>
      <c r="ASD292" s="192"/>
      <c r="ASE292" s="192"/>
      <c r="ASF292" s="192"/>
      <c r="ASG292" s="192"/>
      <c r="ASH292" s="192"/>
      <c r="ASI292" s="192"/>
      <c r="ASJ292" s="192"/>
      <c r="ASK292" s="192"/>
      <c r="ASL292" s="192"/>
      <c r="ASM292" s="192"/>
      <c r="ASN292" s="192"/>
      <c r="ASO292" s="192"/>
      <c r="ASP292" s="192"/>
      <c r="ASQ292" s="192"/>
      <c r="ASR292" s="192"/>
      <c r="ASS292" s="192"/>
      <c r="AST292" s="192"/>
      <c r="ASU292" s="192"/>
      <c r="ASV292" s="192"/>
      <c r="ASW292" s="192"/>
      <c r="ASX292" s="192"/>
      <c r="ASY292" s="192"/>
      <c r="ASZ292" s="192"/>
      <c r="ATA292" s="192"/>
      <c r="ATB292" s="192"/>
      <c r="ATC292" s="192"/>
      <c r="ATD292" s="192"/>
      <c r="ATE292" s="192"/>
      <c r="ATF292" s="192"/>
      <c r="ATG292" s="192"/>
      <c r="ATH292" s="192"/>
      <c r="ATI292" s="192"/>
      <c r="ATJ292" s="192"/>
      <c r="ATK292" s="192"/>
      <c r="ATL292" s="192"/>
      <c r="ATM292" s="192"/>
      <c r="ATN292" s="192"/>
      <c r="ATO292" s="192"/>
      <c r="ATP292" s="192"/>
      <c r="ATQ292" s="192"/>
      <c r="ATR292" s="192"/>
      <c r="ATS292" s="192"/>
      <c r="ATT292" s="192"/>
      <c r="ATU292" s="192"/>
      <c r="ATV292" s="192"/>
      <c r="ATW292" s="192"/>
      <c r="ATX292" s="192"/>
      <c r="ATY292" s="192"/>
      <c r="ATZ292" s="192"/>
      <c r="AUA292" s="192"/>
      <c r="AUB292" s="192"/>
      <c r="AUC292" s="192"/>
      <c r="AUD292" s="192"/>
      <c r="AUE292" s="192"/>
      <c r="AUF292" s="192"/>
      <c r="AUG292" s="192"/>
      <c r="AUH292" s="192"/>
      <c r="AUI292" s="192"/>
      <c r="AUJ292" s="192"/>
      <c r="AUK292" s="192"/>
      <c r="AUL292" s="192"/>
      <c r="AUM292" s="192"/>
      <c r="AUN292" s="192"/>
      <c r="AUO292" s="192"/>
      <c r="AUP292" s="192"/>
      <c r="AUQ292" s="192"/>
      <c r="AUR292" s="192"/>
      <c r="AUS292" s="192"/>
      <c r="AUT292" s="192"/>
      <c r="AUU292" s="192"/>
      <c r="AUV292" s="192"/>
      <c r="AUW292" s="192"/>
      <c r="AUX292" s="192"/>
      <c r="AUY292" s="192"/>
      <c r="AUZ292" s="192"/>
      <c r="AVA292" s="192"/>
      <c r="AVB292" s="192"/>
      <c r="AVC292" s="192"/>
      <c r="AVD292" s="192"/>
      <c r="AVE292" s="192"/>
      <c r="AVF292" s="192"/>
      <c r="AVG292" s="192"/>
      <c r="AVH292" s="192"/>
      <c r="AVI292" s="192"/>
      <c r="AVJ292" s="192"/>
      <c r="AVK292" s="192"/>
      <c r="AVL292" s="192"/>
      <c r="AVM292" s="192"/>
      <c r="AVN292" s="192"/>
      <c r="AVO292" s="192"/>
      <c r="AVP292" s="192"/>
      <c r="AVQ292" s="192"/>
      <c r="AVR292" s="192"/>
      <c r="AVS292" s="192"/>
      <c r="AVT292" s="192"/>
      <c r="AVU292" s="192"/>
      <c r="AVV292" s="192"/>
      <c r="AVW292" s="192"/>
      <c r="AVX292" s="192"/>
      <c r="AVY292" s="192"/>
      <c r="AVZ292" s="192"/>
      <c r="AWA292" s="192"/>
      <c r="AWB292" s="192"/>
      <c r="AWC292" s="192"/>
      <c r="AWD292" s="192"/>
      <c r="AWE292" s="192"/>
      <c r="AWF292" s="192"/>
      <c r="AWG292" s="192"/>
      <c r="AWH292" s="192"/>
      <c r="AWI292" s="192"/>
      <c r="AWJ292" s="192"/>
      <c r="AWK292" s="192"/>
      <c r="AWL292" s="192"/>
      <c r="AWM292" s="192"/>
      <c r="AWN292" s="192"/>
      <c r="AWO292" s="192"/>
      <c r="AWP292" s="192"/>
      <c r="AWQ292" s="192"/>
      <c r="AWR292" s="192"/>
      <c r="AWS292" s="192"/>
      <c r="AWT292" s="192"/>
      <c r="AWU292" s="192"/>
      <c r="AWV292" s="192"/>
      <c r="AWW292" s="192"/>
      <c r="AWX292" s="192"/>
      <c r="AWY292" s="192"/>
      <c r="AWZ292" s="192"/>
      <c r="AXA292" s="192"/>
      <c r="AXB292" s="192"/>
      <c r="AXC292" s="192"/>
      <c r="AXD292" s="192"/>
      <c r="AXE292" s="192"/>
      <c r="AXF292" s="192"/>
      <c r="AXG292" s="192"/>
      <c r="AXH292" s="192"/>
      <c r="AXI292" s="192"/>
      <c r="AXJ292" s="192"/>
      <c r="AXK292" s="192"/>
      <c r="AXL292" s="192"/>
      <c r="AXM292" s="192"/>
      <c r="AXN292" s="192"/>
      <c r="AXO292" s="192"/>
      <c r="AXP292" s="192"/>
      <c r="AXQ292" s="192"/>
      <c r="AXR292" s="192"/>
      <c r="AXS292" s="192"/>
      <c r="AXT292" s="192"/>
      <c r="AXU292" s="192"/>
      <c r="AXV292" s="192"/>
      <c r="AXW292" s="192"/>
      <c r="AXX292" s="192"/>
      <c r="AXY292" s="192"/>
      <c r="AXZ292" s="192"/>
      <c r="AYA292" s="192"/>
      <c r="AYB292" s="192"/>
      <c r="AYC292" s="192"/>
      <c r="AYD292" s="192"/>
      <c r="AYE292" s="192"/>
      <c r="AYF292" s="192"/>
      <c r="AYG292" s="192"/>
      <c r="AYH292" s="192"/>
      <c r="AYI292" s="192"/>
      <c r="AYJ292" s="192"/>
      <c r="AYK292" s="192"/>
      <c r="AYL292" s="192"/>
      <c r="AYM292" s="192"/>
      <c r="AYN292" s="192"/>
      <c r="AYO292" s="192"/>
      <c r="AYP292" s="192"/>
      <c r="AYQ292" s="192"/>
      <c r="AYR292" s="192"/>
      <c r="AYS292" s="192"/>
      <c r="AYT292" s="192"/>
      <c r="AYU292" s="192"/>
      <c r="AYV292" s="192"/>
      <c r="AYW292" s="192"/>
      <c r="AYX292" s="192"/>
      <c r="AYY292" s="192"/>
      <c r="AYZ292" s="192"/>
      <c r="AZA292" s="192"/>
      <c r="AZB292" s="192"/>
      <c r="AZC292" s="192"/>
      <c r="AZD292" s="192"/>
      <c r="AZE292" s="192"/>
      <c r="AZF292" s="192"/>
      <c r="AZG292" s="192"/>
      <c r="AZH292" s="192"/>
      <c r="AZI292" s="192"/>
      <c r="AZJ292" s="192"/>
      <c r="AZK292" s="192"/>
      <c r="AZL292" s="192"/>
      <c r="AZM292" s="192"/>
      <c r="AZN292" s="192"/>
      <c r="AZO292" s="192"/>
      <c r="AZP292" s="192"/>
      <c r="AZQ292" s="192"/>
      <c r="AZR292" s="192"/>
      <c r="AZS292" s="192"/>
      <c r="AZT292" s="192"/>
      <c r="AZU292" s="192"/>
      <c r="AZV292" s="192"/>
      <c r="AZW292" s="192"/>
      <c r="AZX292" s="192"/>
      <c r="AZY292" s="192"/>
      <c r="AZZ292" s="192"/>
      <c r="BAA292" s="192"/>
      <c r="BAB292" s="192"/>
      <c r="BAC292" s="192"/>
      <c r="BAD292" s="192"/>
      <c r="BAE292" s="192"/>
      <c r="BAF292" s="192"/>
      <c r="BAG292" s="192"/>
      <c r="BAH292" s="192"/>
      <c r="BAI292" s="192"/>
      <c r="BAJ292" s="192"/>
      <c r="BAK292" s="192"/>
      <c r="BAL292" s="192"/>
      <c r="BAM292" s="192"/>
      <c r="BAN292" s="192"/>
      <c r="BAO292" s="192"/>
      <c r="BAP292" s="192"/>
      <c r="BAQ292" s="192"/>
      <c r="BAR292" s="192"/>
      <c r="BAS292" s="192"/>
      <c r="BAT292" s="192"/>
      <c r="BAU292" s="192"/>
      <c r="BAV292" s="192"/>
      <c r="BAW292" s="192"/>
      <c r="BAX292" s="192"/>
      <c r="BAY292" s="192"/>
      <c r="BAZ292" s="192"/>
      <c r="BBA292" s="192"/>
      <c r="BBB292" s="192"/>
      <c r="BBC292" s="192"/>
      <c r="BBD292" s="192"/>
      <c r="BBE292" s="192"/>
      <c r="BBF292" s="192"/>
      <c r="BBG292" s="192"/>
      <c r="BBH292" s="192"/>
      <c r="BBI292" s="192"/>
      <c r="BBJ292" s="192"/>
      <c r="BBK292" s="192"/>
      <c r="BBL292" s="192"/>
      <c r="BBM292" s="192"/>
      <c r="BBN292" s="192"/>
      <c r="BBO292" s="192"/>
      <c r="BBP292" s="192"/>
      <c r="BBQ292" s="192"/>
      <c r="BBR292" s="192"/>
      <c r="BBS292" s="192"/>
      <c r="BBT292" s="192"/>
      <c r="BBU292" s="192"/>
      <c r="BBV292" s="192"/>
      <c r="BBW292" s="192"/>
      <c r="BBX292" s="192"/>
      <c r="BBY292" s="192"/>
      <c r="BBZ292" s="192"/>
      <c r="BCA292" s="192"/>
      <c r="BCB292" s="192"/>
      <c r="BCC292" s="192"/>
      <c r="BCD292" s="192"/>
      <c r="BCE292" s="192"/>
      <c r="BCF292" s="192"/>
      <c r="BCG292" s="192"/>
      <c r="BCH292" s="192"/>
      <c r="BCI292" s="192"/>
      <c r="BCJ292" s="192"/>
      <c r="BCK292" s="192"/>
      <c r="BCL292" s="192"/>
      <c r="BCM292" s="192"/>
      <c r="BCN292" s="192"/>
      <c r="BCO292" s="192"/>
      <c r="BCP292" s="192"/>
      <c r="BCQ292" s="192"/>
      <c r="BCR292" s="192"/>
      <c r="BCS292" s="192"/>
      <c r="BCT292" s="192"/>
      <c r="BCU292" s="192"/>
      <c r="BCV292" s="192"/>
      <c r="BCW292" s="192"/>
      <c r="BCX292" s="192"/>
      <c r="BCY292" s="192"/>
      <c r="BCZ292" s="192"/>
      <c r="BDA292" s="192"/>
      <c r="BDB292" s="192"/>
      <c r="BDC292" s="192"/>
      <c r="BDD292" s="192"/>
      <c r="BDE292" s="192"/>
      <c r="BDF292" s="192"/>
      <c r="BDG292" s="192"/>
      <c r="BDH292" s="192"/>
      <c r="BDI292" s="192"/>
      <c r="BDJ292" s="192"/>
      <c r="BDK292" s="192"/>
      <c r="BDL292" s="192"/>
      <c r="BDM292" s="192"/>
      <c r="BDN292" s="192"/>
      <c r="BDO292" s="192"/>
      <c r="BDP292" s="192"/>
      <c r="BDQ292" s="192"/>
      <c r="BDR292" s="192"/>
      <c r="BDS292" s="192"/>
      <c r="BDT292" s="192"/>
      <c r="BDU292" s="192"/>
      <c r="BDV292" s="192"/>
      <c r="BDW292" s="192"/>
      <c r="BDX292" s="192"/>
      <c r="BDY292" s="192"/>
      <c r="BDZ292" s="192"/>
      <c r="BEA292" s="192"/>
      <c r="BEB292" s="192"/>
      <c r="BEC292" s="192"/>
      <c r="BED292" s="192"/>
      <c r="BEE292" s="192"/>
      <c r="BEF292" s="192"/>
      <c r="BEG292" s="192"/>
      <c r="BEH292" s="192"/>
      <c r="BEI292" s="192"/>
      <c r="BEJ292" s="192"/>
      <c r="BEK292" s="192"/>
      <c r="BEL292" s="192"/>
      <c r="BEM292" s="192"/>
      <c r="BEN292" s="192"/>
      <c r="BEO292" s="192"/>
      <c r="BEP292" s="192"/>
      <c r="BEQ292" s="192"/>
      <c r="BER292" s="192"/>
      <c r="BES292" s="192"/>
      <c r="BET292" s="192"/>
      <c r="BEU292" s="192"/>
      <c r="BEV292" s="192"/>
      <c r="BEW292" s="192"/>
      <c r="BEX292" s="192"/>
      <c r="BEY292" s="192"/>
      <c r="BEZ292" s="192"/>
      <c r="BFA292" s="192"/>
      <c r="BFB292" s="192"/>
      <c r="BFC292" s="192"/>
      <c r="BFD292" s="192"/>
      <c r="BFE292" s="192"/>
      <c r="BFF292" s="192"/>
      <c r="BFG292" s="192"/>
      <c r="BFH292" s="192"/>
      <c r="BFI292" s="192"/>
      <c r="BFJ292" s="192"/>
      <c r="BFK292" s="192"/>
      <c r="BFL292" s="192"/>
      <c r="BFM292" s="192"/>
      <c r="BFN292" s="192"/>
      <c r="BFO292" s="192"/>
      <c r="BFP292" s="192"/>
      <c r="BFQ292" s="192"/>
      <c r="BFR292" s="192"/>
      <c r="BFS292" s="192"/>
      <c r="BFT292" s="192"/>
      <c r="BFU292" s="192"/>
      <c r="BFV292" s="192"/>
      <c r="BFW292" s="192"/>
      <c r="BFX292" s="192"/>
      <c r="BFY292" s="192"/>
      <c r="BFZ292" s="192"/>
      <c r="BGA292" s="192"/>
      <c r="BGB292" s="192"/>
      <c r="BGC292" s="192"/>
      <c r="BGD292" s="192"/>
      <c r="BGE292" s="192"/>
      <c r="BGF292" s="192"/>
      <c r="BGG292" s="192"/>
      <c r="BGH292" s="192"/>
      <c r="BGI292" s="192"/>
      <c r="BGJ292" s="192"/>
      <c r="BGK292" s="192"/>
      <c r="BGL292" s="192"/>
      <c r="BGM292" s="192"/>
      <c r="BGN292" s="192"/>
      <c r="BGO292" s="192"/>
      <c r="BGP292" s="192"/>
      <c r="BGQ292" s="192"/>
      <c r="BGR292" s="192"/>
      <c r="BGS292" s="192"/>
      <c r="BGT292" s="192"/>
      <c r="BGU292" s="192"/>
      <c r="BGV292" s="192"/>
      <c r="BGW292" s="192"/>
      <c r="BGX292" s="192"/>
      <c r="BGY292" s="192"/>
      <c r="BGZ292" s="192"/>
      <c r="BHA292" s="192"/>
      <c r="BHB292" s="192"/>
      <c r="BHC292" s="192"/>
      <c r="BHD292" s="192"/>
      <c r="BHE292" s="192"/>
      <c r="BHF292" s="192"/>
      <c r="BHG292" s="192"/>
      <c r="BHH292" s="192"/>
      <c r="BHI292" s="192"/>
      <c r="BHJ292" s="192"/>
      <c r="BHK292" s="192"/>
      <c r="BHL292" s="192"/>
      <c r="BHM292" s="192"/>
      <c r="BHN292" s="192"/>
      <c r="BHO292" s="192"/>
      <c r="BHP292" s="192"/>
      <c r="BHQ292" s="192"/>
      <c r="BHR292" s="192"/>
      <c r="BHS292" s="192"/>
      <c r="BHT292" s="192"/>
      <c r="BHU292" s="192"/>
      <c r="BHV292" s="192"/>
      <c r="BHW292" s="192"/>
      <c r="BHX292" s="192"/>
      <c r="BHY292" s="192"/>
      <c r="BHZ292" s="192"/>
      <c r="BIA292" s="192"/>
      <c r="BIB292" s="192"/>
      <c r="BIC292" s="192"/>
      <c r="BID292" s="192"/>
      <c r="BIE292" s="192"/>
      <c r="BIF292" s="192"/>
      <c r="BIG292" s="192"/>
      <c r="BIH292" s="192"/>
      <c r="BII292" s="192"/>
      <c r="BIJ292" s="192"/>
      <c r="BIK292" s="192"/>
      <c r="BIL292" s="192"/>
      <c r="BIM292" s="192"/>
      <c r="BIN292" s="192"/>
      <c r="BIO292" s="192"/>
      <c r="BIP292" s="192"/>
      <c r="BIQ292" s="192"/>
      <c r="BIR292" s="192"/>
      <c r="BIS292" s="192"/>
      <c r="BIT292" s="192"/>
      <c r="BIU292" s="192"/>
      <c r="BIV292" s="192"/>
      <c r="BIW292" s="192"/>
      <c r="BIX292" s="192"/>
      <c r="BIY292" s="192"/>
      <c r="BIZ292" s="192"/>
      <c r="BJA292" s="192"/>
      <c r="BJB292" s="192"/>
      <c r="BJC292" s="192"/>
      <c r="BJD292" s="192"/>
      <c r="BJE292" s="192"/>
      <c r="BJF292" s="192"/>
      <c r="BJG292" s="192"/>
      <c r="BJH292" s="192"/>
      <c r="BJI292" s="192"/>
      <c r="BJJ292" s="192"/>
      <c r="BJK292" s="192"/>
      <c r="BJL292" s="192"/>
      <c r="BJM292" s="192"/>
      <c r="BJN292" s="192"/>
      <c r="BJO292" s="192"/>
      <c r="BJP292" s="192"/>
      <c r="BJQ292" s="192"/>
      <c r="BJR292" s="192"/>
      <c r="BJS292" s="192"/>
      <c r="BJT292" s="192"/>
      <c r="BJU292" s="192"/>
      <c r="BJV292" s="192"/>
      <c r="BJW292" s="192"/>
      <c r="BJX292" s="192"/>
      <c r="BJY292" s="192"/>
      <c r="BJZ292" s="192"/>
      <c r="BKA292" s="192"/>
      <c r="BKB292" s="192"/>
      <c r="BKC292" s="192"/>
      <c r="BKD292" s="192"/>
      <c r="BKE292" s="192"/>
      <c r="BKF292" s="192"/>
      <c r="BKG292" s="192"/>
      <c r="BKH292" s="192"/>
      <c r="BKI292" s="192"/>
      <c r="BKJ292" s="192"/>
      <c r="BKK292" s="192"/>
      <c r="BKL292" s="192"/>
      <c r="BKM292" s="192"/>
      <c r="BKN292" s="192"/>
      <c r="BKO292" s="192"/>
      <c r="BKP292" s="192"/>
      <c r="BKQ292" s="192"/>
      <c r="BKR292" s="192"/>
      <c r="BKS292" s="192"/>
      <c r="BKT292" s="192"/>
      <c r="BKU292" s="192"/>
      <c r="BKV292" s="192"/>
      <c r="BKW292" s="192"/>
      <c r="BKX292" s="192"/>
      <c r="BKY292" s="192"/>
      <c r="BKZ292" s="192"/>
      <c r="BLA292" s="192"/>
      <c r="BLB292" s="192"/>
      <c r="BLC292" s="192"/>
      <c r="BLD292" s="192"/>
      <c r="BLE292" s="192"/>
      <c r="BLF292" s="192"/>
      <c r="BLG292" s="192"/>
      <c r="BLH292" s="192"/>
      <c r="BLI292" s="192"/>
      <c r="BLJ292" s="192"/>
      <c r="BLK292" s="192"/>
      <c r="BLL292" s="192"/>
      <c r="BLM292" s="192"/>
      <c r="BLN292" s="192"/>
      <c r="BLO292" s="192"/>
      <c r="BLP292" s="192"/>
      <c r="BLQ292" s="192"/>
      <c r="BLR292" s="192"/>
      <c r="BLS292" s="192"/>
      <c r="BLT292" s="192"/>
      <c r="BLU292" s="192"/>
      <c r="BLV292" s="192"/>
      <c r="BLW292" s="192"/>
      <c r="BLX292" s="192"/>
      <c r="BLY292" s="192"/>
      <c r="BLZ292" s="192"/>
      <c r="BMA292" s="192"/>
      <c r="BMB292" s="192"/>
      <c r="BMC292" s="192"/>
      <c r="BMD292" s="192"/>
      <c r="BME292" s="192"/>
      <c r="BMF292" s="192"/>
      <c r="BMG292" s="192"/>
      <c r="BMH292" s="192"/>
      <c r="BMI292" s="192"/>
      <c r="BMJ292" s="192"/>
      <c r="BMK292" s="192"/>
      <c r="BML292" s="192"/>
      <c r="BMM292" s="192"/>
      <c r="BMN292" s="192"/>
      <c r="BMO292" s="192"/>
      <c r="BMP292" s="192"/>
      <c r="BMQ292" s="192"/>
      <c r="BMR292" s="192"/>
      <c r="BMS292" s="192"/>
      <c r="BMT292" s="192"/>
      <c r="BMU292" s="192"/>
      <c r="BMV292" s="192"/>
      <c r="BMW292" s="192"/>
      <c r="BMX292" s="192"/>
      <c r="BMY292" s="192"/>
      <c r="BMZ292" s="192"/>
      <c r="BNA292" s="192"/>
      <c r="BNB292" s="192"/>
      <c r="BNC292" s="192"/>
      <c r="BND292" s="192"/>
      <c r="BNE292" s="192"/>
      <c r="BNF292" s="192"/>
      <c r="BNG292" s="192"/>
      <c r="BNH292" s="192"/>
      <c r="BNI292" s="192"/>
      <c r="BNJ292" s="192"/>
      <c r="BNK292" s="192"/>
      <c r="BNL292" s="192"/>
      <c r="BNM292" s="192"/>
      <c r="BNN292" s="192"/>
      <c r="BNO292" s="192"/>
      <c r="BNP292" s="192"/>
      <c r="BNQ292" s="192"/>
      <c r="BNR292" s="192"/>
      <c r="BNS292" s="192"/>
      <c r="BNT292" s="192"/>
      <c r="BNU292" s="192"/>
      <c r="BNV292" s="192"/>
      <c r="BNW292" s="192"/>
      <c r="BNX292" s="192"/>
      <c r="BNY292" s="192"/>
      <c r="BNZ292" s="192"/>
      <c r="BOA292" s="192"/>
      <c r="BOB292" s="192"/>
      <c r="BOC292" s="192"/>
      <c r="BOD292" s="192"/>
      <c r="BOE292" s="192"/>
      <c r="BOF292" s="192"/>
      <c r="BOG292" s="192"/>
      <c r="BOH292" s="192"/>
      <c r="BOI292" s="192"/>
      <c r="BOJ292" s="192"/>
      <c r="BOK292" s="192"/>
      <c r="BOL292" s="192"/>
      <c r="BOM292" s="192"/>
      <c r="BON292" s="192"/>
      <c r="BOO292" s="192"/>
      <c r="BOP292" s="192"/>
      <c r="BOQ292" s="192"/>
      <c r="BOR292" s="192"/>
      <c r="BOS292" s="192"/>
      <c r="BOT292" s="192"/>
      <c r="BOU292" s="192"/>
      <c r="BOV292" s="192"/>
      <c r="BOW292" s="192"/>
      <c r="BOX292" s="192"/>
      <c r="BOY292" s="192"/>
      <c r="BOZ292" s="192"/>
      <c r="BPA292" s="192"/>
      <c r="BPB292" s="192"/>
      <c r="BPC292" s="192"/>
      <c r="BPD292" s="192"/>
      <c r="BPE292" s="192"/>
      <c r="BPF292" s="192"/>
      <c r="BPG292" s="192"/>
      <c r="BPH292" s="192"/>
      <c r="BPI292" s="192"/>
      <c r="BPJ292" s="192"/>
      <c r="BPK292" s="192"/>
      <c r="BPL292" s="192"/>
      <c r="BPM292" s="192"/>
      <c r="BPN292" s="192"/>
      <c r="BPO292" s="192"/>
      <c r="BPP292" s="192"/>
      <c r="BPQ292" s="192"/>
      <c r="BPR292" s="192"/>
      <c r="BPS292" s="192"/>
      <c r="BPT292" s="192"/>
      <c r="BPU292" s="192"/>
      <c r="BPV292" s="192"/>
      <c r="BPW292" s="192"/>
      <c r="BPX292" s="192"/>
      <c r="BPY292" s="192"/>
      <c r="BPZ292" s="192"/>
      <c r="BQA292" s="192"/>
      <c r="BQB292" s="192"/>
      <c r="BQC292" s="192"/>
      <c r="BQD292" s="192"/>
      <c r="BQE292" s="192"/>
      <c r="BQF292" s="192"/>
      <c r="BQG292" s="192"/>
      <c r="BQH292" s="192"/>
      <c r="BQI292" s="192"/>
      <c r="BQJ292" s="192"/>
      <c r="BQK292" s="192"/>
      <c r="BQL292" s="192"/>
      <c r="BQM292" s="192"/>
      <c r="BQN292" s="192"/>
      <c r="BQO292" s="192"/>
      <c r="BQP292" s="192"/>
      <c r="BQQ292" s="192"/>
      <c r="BQR292" s="192"/>
      <c r="BQS292" s="192"/>
      <c r="BQT292" s="192"/>
      <c r="BQU292" s="192"/>
      <c r="BQV292" s="192"/>
      <c r="BQW292" s="192"/>
      <c r="BQX292" s="192"/>
      <c r="BQY292" s="192"/>
      <c r="BQZ292" s="192"/>
      <c r="BRA292" s="192"/>
      <c r="BRB292" s="192"/>
      <c r="BRC292" s="192"/>
      <c r="BRD292" s="192"/>
      <c r="BRE292" s="192"/>
      <c r="BRF292" s="192"/>
      <c r="BRG292" s="192"/>
      <c r="BRH292" s="192"/>
      <c r="BRI292" s="192"/>
      <c r="BRJ292" s="192"/>
      <c r="BRK292" s="192"/>
      <c r="BRL292" s="192"/>
      <c r="BRM292" s="192"/>
      <c r="BRN292" s="192"/>
      <c r="BRO292" s="192"/>
      <c r="BRP292" s="192"/>
      <c r="BRQ292" s="192"/>
      <c r="BRR292" s="192"/>
      <c r="BRS292" s="192"/>
      <c r="BRT292" s="192"/>
      <c r="BRU292" s="192"/>
      <c r="BRV292" s="192"/>
      <c r="BRW292" s="192"/>
      <c r="BRX292" s="192"/>
      <c r="BRY292" s="192"/>
      <c r="BRZ292" s="192"/>
      <c r="BSA292" s="192"/>
      <c r="BSB292" s="192"/>
      <c r="BSC292" s="192"/>
      <c r="BSD292" s="192"/>
      <c r="BSE292" s="192"/>
      <c r="BSF292" s="192"/>
      <c r="BSG292" s="192"/>
      <c r="BSH292" s="192"/>
      <c r="BSI292" s="192"/>
      <c r="BSJ292" s="192"/>
      <c r="BSK292" s="192"/>
      <c r="BSL292" s="192"/>
      <c r="BSM292" s="192"/>
      <c r="BSN292" s="192"/>
      <c r="BSO292" s="192"/>
      <c r="BSP292" s="192"/>
      <c r="BSQ292" s="192"/>
      <c r="BSR292" s="192"/>
      <c r="BSS292" s="192"/>
      <c r="BST292" s="192"/>
      <c r="BSU292" s="192"/>
      <c r="BSV292" s="192"/>
      <c r="BSW292" s="192"/>
      <c r="BSX292" s="192"/>
      <c r="BSY292" s="192"/>
      <c r="BSZ292" s="192"/>
      <c r="BTA292" s="192"/>
      <c r="BTB292" s="192"/>
      <c r="BTC292" s="192"/>
      <c r="BTD292" s="192"/>
      <c r="BTE292" s="192"/>
      <c r="BTF292" s="192"/>
      <c r="BTG292" s="192"/>
      <c r="BTH292" s="192"/>
      <c r="BTI292" s="192"/>
      <c r="BTJ292" s="192"/>
      <c r="BTK292" s="192"/>
      <c r="BTL292" s="192"/>
      <c r="BTM292" s="192"/>
      <c r="BTN292" s="192"/>
      <c r="BTO292" s="192"/>
      <c r="BTP292" s="192"/>
      <c r="BTQ292" s="192"/>
      <c r="BTR292" s="192"/>
      <c r="BTS292" s="192"/>
      <c r="BTT292" s="192"/>
      <c r="BTU292" s="192"/>
      <c r="BTV292" s="192"/>
      <c r="BTW292" s="192"/>
      <c r="BTX292" s="192"/>
      <c r="BTY292" s="192"/>
      <c r="BTZ292" s="192"/>
      <c r="BUA292" s="192"/>
      <c r="BUB292" s="192"/>
      <c r="BUC292" s="192"/>
      <c r="BUD292" s="192"/>
      <c r="BUE292" s="192"/>
      <c r="BUF292" s="192"/>
      <c r="BUG292" s="192"/>
      <c r="BUH292" s="192"/>
      <c r="BUI292" s="192"/>
      <c r="BUJ292" s="192"/>
      <c r="BUK292" s="192"/>
      <c r="BUL292" s="192"/>
      <c r="BUM292" s="192"/>
      <c r="BUN292" s="192"/>
      <c r="BUO292" s="192"/>
      <c r="BUP292" s="192"/>
      <c r="BUQ292" s="192"/>
      <c r="BUR292" s="192"/>
      <c r="BUS292" s="192"/>
      <c r="BUT292" s="192"/>
      <c r="BUU292" s="192"/>
      <c r="BUV292" s="192"/>
      <c r="BUW292" s="192"/>
      <c r="BUX292" s="192"/>
      <c r="BUY292" s="192"/>
      <c r="BUZ292" s="192"/>
      <c r="BVA292" s="192"/>
      <c r="BVB292" s="192"/>
      <c r="BVC292" s="192"/>
      <c r="BVD292" s="192"/>
      <c r="BVE292" s="192"/>
      <c r="BVF292" s="192"/>
      <c r="BVG292" s="192"/>
      <c r="BVH292" s="192"/>
      <c r="BVI292" s="192"/>
      <c r="BVJ292" s="192"/>
      <c r="BVK292" s="192"/>
      <c r="BVL292" s="192"/>
      <c r="BVM292" s="192"/>
      <c r="BVN292" s="192"/>
      <c r="BVO292" s="192"/>
      <c r="BVP292" s="192"/>
      <c r="BVQ292" s="192"/>
      <c r="BVR292" s="192"/>
      <c r="BVS292" s="192"/>
      <c r="BVT292" s="192"/>
      <c r="BVU292" s="192"/>
      <c r="BVV292" s="192"/>
      <c r="BVW292" s="192"/>
      <c r="BVX292" s="192"/>
      <c r="BVY292" s="192"/>
      <c r="BVZ292" s="192"/>
      <c r="BWA292" s="192"/>
      <c r="BWB292" s="192"/>
      <c r="BWC292" s="192"/>
      <c r="BWD292" s="192"/>
      <c r="BWE292" s="192"/>
      <c r="BWF292" s="192"/>
      <c r="BWG292" s="192"/>
      <c r="BWH292" s="192"/>
      <c r="BWI292" s="192"/>
      <c r="BWJ292" s="192"/>
      <c r="BWK292" s="192"/>
      <c r="BWL292" s="192"/>
      <c r="BWM292" s="192"/>
      <c r="BWN292" s="192"/>
      <c r="BWO292" s="192"/>
      <c r="BWP292" s="192"/>
      <c r="BWQ292" s="192"/>
      <c r="BWR292" s="192"/>
      <c r="BWS292" s="192"/>
      <c r="BWT292" s="192"/>
      <c r="BWU292" s="192"/>
      <c r="BWV292" s="192"/>
      <c r="BWW292" s="192"/>
      <c r="BWX292" s="192"/>
      <c r="BWY292" s="192"/>
      <c r="BWZ292" s="192"/>
      <c r="BXA292" s="192"/>
      <c r="BXB292" s="192"/>
      <c r="BXC292" s="192"/>
      <c r="BXD292" s="192"/>
      <c r="BXE292" s="192"/>
      <c r="BXF292" s="192"/>
      <c r="BXG292" s="192"/>
      <c r="BXH292" s="192"/>
      <c r="BXI292" s="192"/>
      <c r="BXJ292" s="192"/>
      <c r="BXK292" s="192"/>
      <c r="BXL292" s="192"/>
      <c r="BXM292" s="192"/>
      <c r="BXN292" s="192"/>
      <c r="BXO292" s="192"/>
      <c r="BXP292" s="192"/>
      <c r="BXQ292" s="192"/>
      <c r="BXR292" s="192"/>
      <c r="BXS292" s="192"/>
      <c r="BXT292" s="192"/>
      <c r="BXU292" s="192"/>
      <c r="BXV292" s="192"/>
      <c r="BXW292" s="192"/>
      <c r="BXX292" s="192"/>
      <c r="BXY292" s="192"/>
      <c r="BXZ292" s="192"/>
      <c r="BYA292" s="192"/>
      <c r="BYB292" s="192"/>
      <c r="BYC292" s="192"/>
      <c r="BYD292" s="192"/>
      <c r="BYE292" s="192"/>
      <c r="BYF292" s="192"/>
      <c r="BYG292" s="192"/>
      <c r="BYH292" s="192"/>
      <c r="BYI292" s="192"/>
      <c r="BYJ292" s="192"/>
      <c r="BYK292" s="192"/>
      <c r="BYL292" s="192"/>
      <c r="BYM292" s="192"/>
      <c r="BYN292" s="192"/>
      <c r="BYO292" s="192"/>
      <c r="BYP292" s="192"/>
      <c r="BYQ292" s="192"/>
      <c r="BYR292" s="192"/>
      <c r="BYS292" s="192"/>
      <c r="BYT292" s="192"/>
      <c r="BYU292" s="192"/>
      <c r="BYV292" s="192"/>
      <c r="BYW292" s="192"/>
      <c r="BYX292" s="192"/>
      <c r="BYY292" s="192"/>
      <c r="BYZ292" s="192"/>
      <c r="BZA292" s="192"/>
      <c r="BZB292" s="192"/>
      <c r="BZC292" s="192"/>
      <c r="BZD292" s="192"/>
      <c r="BZE292" s="192"/>
      <c r="BZF292" s="192"/>
      <c r="BZG292" s="192"/>
      <c r="BZH292" s="192"/>
      <c r="BZI292" s="192"/>
      <c r="BZJ292" s="192"/>
      <c r="BZK292" s="192"/>
      <c r="BZL292" s="192"/>
      <c r="BZM292" s="192"/>
      <c r="BZN292" s="192"/>
      <c r="BZO292" s="192"/>
      <c r="BZP292" s="192"/>
      <c r="BZQ292" s="192"/>
      <c r="BZR292" s="192"/>
      <c r="BZS292" s="192"/>
      <c r="BZT292" s="192"/>
      <c r="BZU292" s="192"/>
      <c r="BZV292" s="192"/>
      <c r="BZW292" s="192"/>
      <c r="BZX292" s="192"/>
      <c r="BZY292" s="192"/>
      <c r="BZZ292" s="192"/>
      <c r="CAA292" s="192"/>
      <c r="CAB292" s="192"/>
      <c r="CAC292" s="192"/>
      <c r="CAD292" s="192"/>
      <c r="CAE292" s="192"/>
      <c r="CAF292" s="192"/>
      <c r="CAG292" s="192"/>
      <c r="CAH292" s="192"/>
      <c r="CAI292" s="192"/>
      <c r="CAJ292" s="192"/>
      <c r="CAK292" s="192"/>
      <c r="CAL292" s="192"/>
      <c r="CAM292" s="192"/>
      <c r="CAN292" s="192"/>
      <c r="CAO292" s="192"/>
      <c r="CAP292" s="192"/>
      <c r="CAQ292" s="192"/>
      <c r="CAR292" s="192"/>
      <c r="CAS292" s="192"/>
      <c r="CAT292" s="192"/>
      <c r="CAU292" s="192"/>
      <c r="CAV292" s="192"/>
      <c r="CAW292" s="192"/>
      <c r="CAX292" s="192"/>
      <c r="CAY292" s="192"/>
      <c r="CAZ292" s="192"/>
      <c r="CBA292" s="192"/>
      <c r="CBB292" s="192"/>
      <c r="CBC292" s="192"/>
      <c r="CBD292" s="192"/>
      <c r="CBE292" s="192"/>
      <c r="CBF292" s="192"/>
      <c r="CBG292" s="192"/>
      <c r="CBH292" s="192"/>
      <c r="CBI292" s="192"/>
      <c r="CBJ292" s="192"/>
      <c r="CBK292" s="192"/>
      <c r="CBL292" s="192"/>
      <c r="CBM292" s="192"/>
      <c r="CBN292" s="192"/>
      <c r="CBO292" s="192"/>
      <c r="CBP292" s="192"/>
      <c r="CBQ292" s="192"/>
      <c r="CBR292" s="192"/>
      <c r="CBS292" s="192"/>
      <c r="CBT292" s="192"/>
      <c r="CBU292" s="192"/>
      <c r="CBV292" s="192"/>
      <c r="CBW292" s="192"/>
      <c r="CBX292" s="192"/>
      <c r="CBY292" s="192"/>
      <c r="CBZ292" s="192"/>
      <c r="CCA292" s="192"/>
      <c r="CCB292" s="192"/>
      <c r="CCC292" s="192"/>
      <c r="CCD292" s="192"/>
      <c r="CCE292" s="192"/>
      <c r="CCF292" s="192"/>
      <c r="CCG292" s="192"/>
      <c r="CCH292" s="192"/>
      <c r="CCI292" s="192"/>
      <c r="CCJ292" s="192"/>
      <c r="CCK292" s="192"/>
      <c r="CCL292" s="192"/>
      <c r="CCM292" s="192"/>
      <c r="CCN292" s="192"/>
      <c r="CCO292" s="192"/>
      <c r="CCP292" s="192"/>
      <c r="CCQ292" s="192"/>
      <c r="CCR292" s="192"/>
      <c r="CCS292" s="192"/>
      <c r="CCT292" s="192"/>
      <c r="CCU292" s="192"/>
      <c r="CCV292" s="192"/>
      <c r="CCW292" s="192"/>
      <c r="CCX292" s="192"/>
      <c r="CCY292" s="192"/>
      <c r="CCZ292" s="192"/>
      <c r="CDA292" s="192"/>
      <c r="CDB292" s="192"/>
      <c r="CDC292" s="192"/>
      <c r="CDD292" s="192"/>
      <c r="CDE292" s="192"/>
      <c r="CDF292" s="192"/>
      <c r="CDG292" s="192"/>
      <c r="CDH292" s="192"/>
      <c r="CDI292" s="192"/>
      <c r="CDJ292" s="192"/>
      <c r="CDK292" s="192"/>
      <c r="CDL292" s="192"/>
      <c r="CDM292" s="192"/>
      <c r="CDN292" s="192"/>
      <c r="CDO292" s="192"/>
      <c r="CDP292" s="192"/>
      <c r="CDQ292" s="192"/>
      <c r="CDR292" s="192"/>
      <c r="CDS292" s="192"/>
      <c r="CDT292" s="192"/>
      <c r="CDU292" s="192"/>
      <c r="CDV292" s="192"/>
      <c r="CDW292" s="192"/>
      <c r="CDX292" s="192"/>
      <c r="CDY292" s="192"/>
      <c r="CDZ292" s="192"/>
      <c r="CEA292" s="192"/>
      <c r="CEB292" s="192"/>
      <c r="CEC292" s="192"/>
      <c r="CED292" s="192"/>
      <c r="CEE292" s="192"/>
      <c r="CEF292" s="192"/>
      <c r="CEG292" s="192"/>
      <c r="CEH292" s="192"/>
      <c r="CEI292" s="192"/>
      <c r="CEJ292" s="192"/>
      <c r="CEK292" s="192"/>
      <c r="CEL292" s="192"/>
      <c r="CEM292" s="192"/>
      <c r="CEN292" s="192"/>
      <c r="CEO292" s="192"/>
      <c r="CEP292" s="192"/>
      <c r="CEQ292" s="192"/>
      <c r="CER292" s="192"/>
      <c r="CES292" s="192"/>
      <c r="CET292" s="192"/>
      <c r="CEU292" s="192"/>
      <c r="CEV292" s="192"/>
      <c r="CEW292" s="192"/>
      <c r="CEX292" s="192"/>
      <c r="CEY292" s="192"/>
      <c r="CEZ292" s="192"/>
      <c r="CFA292" s="192"/>
      <c r="CFB292" s="192"/>
      <c r="CFC292" s="192"/>
      <c r="CFD292" s="192"/>
      <c r="CFE292" s="192"/>
      <c r="CFF292" s="192"/>
      <c r="CFG292" s="192"/>
      <c r="CFH292" s="192"/>
      <c r="CFI292" s="192"/>
      <c r="CFJ292" s="192"/>
      <c r="CFK292" s="192"/>
      <c r="CFL292" s="192"/>
      <c r="CFM292" s="192"/>
      <c r="CFN292" s="192"/>
      <c r="CFO292" s="192"/>
      <c r="CFP292" s="192"/>
      <c r="CFQ292" s="192"/>
      <c r="CFR292" s="192"/>
      <c r="CFS292" s="192"/>
      <c r="CFT292" s="192"/>
      <c r="CFU292" s="192"/>
      <c r="CFV292" s="192"/>
      <c r="CFW292" s="192"/>
      <c r="CFX292" s="192"/>
      <c r="CFY292" s="192"/>
      <c r="CFZ292" s="192"/>
      <c r="CGA292" s="192"/>
      <c r="CGB292" s="192"/>
      <c r="CGC292" s="192"/>
      <c r="CGD292" s="192"/>
      <c r="CGE292" s="192"/>
      <c r="CGF292" s="192"/>
      <c r="CGG292" s="192"/>
      <c r="CGH292" s="192"/>
      <c r="CGI292" s="192"/>
      <c r="CGJ292" s="192"/>
      <c r="CGK292" s="192"/>
      <c r="CGL292" s="192"/>
      <c r="CGM292" s="192"/>
      <c r="CGN292" s="192"/>
      <c r="CGO292" s="192"/>
      <c r="CGP292" s="192"/>
      <c r="CGQ292" s="192"/>
      <c r="CGR292" s="192"/>
      <c r="CGS292" s="192"/>
      <c r="CGT292" s="192"/>
      <c r="CGU292" s="192"/>
      <c r="CGV292" s="192"/>
      <c r="CGW292" s="192"/>
      <c r="CGX292" s="192"/>
      <c r="CGY292" s="192"/>
      <c r="CGZ292" s="192"/>
      <c r="CHA292" s="192"/>
      <c r="CHB292" s="192"/>
      <c r="CHC292" s="192"/>
      <c r="CHD292" s="192"/>
      <c r="CHE292" s="192"/>
      <c r="CHF292" s="192"/>
      <c r="CHG292" s="192"/>
      <c r="CHH292" s="192"/>
      <c r="CHI292" s="192"/>
      <c r="CHJ292" s="192"/>
      <c r="CHK292" s="192"/>
      <c r="CHL292" s="192"/>
      <c r="CHM292" s="192"/>
      <c r="CHN292" s="192"/>
      <c r="CHO292" s="192"/>
      <c r="CHP292" s="192"/>
      <c r="CHQ292" s="192"/>
      <c r="CHR292" s="192"/>
      <c r="CHS292" s="192"/>
      <c r="CHT292" s="192"/>
      <c r="CHU292" s="192"/>
      <c r="CHV292" s="192"/>
      <c r="CHW292" s="192"/>
      <c r="CHX292" s="192"/>
      <c r="CHY292" s="192"/>
      <c r="CHZ292" s="192"/>
      <c r="CIA292" s="192"/>
      <c r="CIB292" s="192"/>
      <c r="CIC292" s="192"/>
      <c r="CID292" s="192"/>
      <c r="CIE292" s="192"/>
      <c r="CIF292" s="192"/>
      <c r="CIG292" s="192"/>
      <c r="CIH292" s="192"/>
      <c r="CII292" s="192"/>
      <c r="CIJ292" s="192"/>
      <c r="CIK292" s="192"/>
      <c r="CIL292" s="192"/>
      <c r="CIM292" s="192"/>
      <c r="CIN292" s="192"/>
      <c r="CIO292" s="192"/>
      <c r="CIP292" s="192"/>
      <c r="CIQ292" s="192"/>
      <c r="CIR292" s="192"/>
      <c r="CIS292" s="192"/>
      <c r="CIT292" s="192"/>
      <c r="CIU292" s="192"/>
      <c r="CIV292" s="192"/>
      <c r="CIW292" s="192"/>
      <c r="CIX292" s="192"/>
      <c r="CIY292" s="192"/>
      <c r="CIZ292" s="192"/>
      <c r="CJA292" s="192"/>
      <c r="CJB292" s="192"/>
      <c r="CJC292" s="192"/>
      <c r="CJD292" s="192"/>
      <c r="CJE292" s="192"/>
      <c r="CJF292" s="192"/>
      <c r="CJG292" s="192"/>
      <c r="CJH292" s="192"/>
      <c r="CJI292" s="192"/>
      <c r="CJJ292" s="192"/>
      <c r="CJK292" s="192"/>
      <c r="CJL292" s="192"/>
      <c r="CJM292" s="192"/>
      <c r="CJN292" s="192"/>
      <c r="CJO292" s="192"/>
      <c r="CJP292" s="192"/>
      <c r="CJQ292" s="192"/>
      <c r="CJR292" s="192"/>
      <c r="CJS292" s="192"/>
      <c r="CJT292" s="192"/>
      <c r="CJU292" s="192"/>
      <c r="CJV292" s="192"/>
      <c r="CJW292" s="192"/>
      <c r="CJX292" s="192"/>
      <c r="CJY292" s="192"/>
      <c r="CJZ292" s="192"/>
      <c r="CKA292" s="192"/>
      <c r="CKB292" s="192"/>
      <c r="CKC292" s="192"/>
      <c r="CKD292" s="192"/>
      <c r="CKE292" s="192"/>
      <c r="CKF292" s="192"/>
      <c r="CKG292" s="192"/>
      <c r="CKH292" s="192"/>
      <c r="CKI292" s="192"/>
      <c r="CKJ292" s="192"/>
      <c r="CKK292" s="192"/>
      <c r="CKL292" s="192"/>
      <c r="CKM292" s="192"/>
      <c r="CKN292" s="192"/>
      <c r="CKO292" s="192"/>
      <c r="CKP292" s="192"/>
      <c r="CKQ292" s="192"/>
      <c r="CKR292" s="192"/>
      <c r="CKS292" s="192"/>
      <c r="CKT292" s="192"/>
      <c r="CKU292" s="192"/>
      <c r="CKV292" s="192"/>
      <c r="CKW292" s="192"/>
      <c r="CKX292" s="192"/>
      <c r="CKY292" s="192"/>
      <c r="CKZ292" s="192"/>
      <c r="CLA292" s="192"/>
      <c r="CLB292" s="192"/>
      <c r="CLC292" s="192"/>
      <c r="CLD292" s="192"/>
      <c r="CLE292" s="192"/>
      <c r="CLF292" s="192"/>
      <c r="CLG292" s="192"/>
      <c r="CLH292" s="192"/>
      <c r="CLI292" s="192"/>
      <c r="CLJ292" s="192"/>
      <c r="CLK292" s="192"/>
      <c r="CLL292" s="192"/>
      <c r="CLM292" s="192"/>
      <c r="CLN292" s="192"/>
      <c r="CLO292" s="192"/>
      <c r="CLP292" s="192"/>
      <c r="CLQ292" s="192"/>
      <c r="CLR292" s="192"/>
      <c r="CLS292" s="192"/>
      <c r="CLT292" s="192"/>
      <c r="CLU292" s="192"/>
      <c r="CLV292" s="192"/>
      <c r="CLW292" s="192"/>
      <c r="CLX292" s="192"/>
      <c r="CLY292" s="192"/>
      <c r="CLZ292" s="192"/>
      <c r="CMA292" s="192"/>
      <c r="CMB292" s="192"/>
      <c r="CMC292" s="192"/>
      <c r="CMD292" s="192"/>
      <c r="CME292" s="192"/>
      <c r="CMF292" s="192"/>
      <c r="CMG292" s="192"/>
      <c r="CMH292" s="192"/>
      <c r="CMI292" s="192"/>
      <c r="CMJ292" s="192"/>
      <c r="CMK292" s="192"/>
      <c r="CML292" s="192"/>
      <c r="CMM292" s="192"/>
      <c r="CMN292" s="192"/>
      <c r="CMO292" s="192"/>
      <c r="CMP292" s="192"/>
      <c r="CMQ292" s="192"/>
      <c r="CMR292" s="192"/>
      <c r="CMS292" s="192"/>
      <c r="CMT292" s="192"/>
      <c r="CMU292" s="192"/>
      <c r="CMV292" s="192"/>
      <c r="CMW292" s="192"/>
      <c r="CMX292" s="192"/>
      <c r="CMY292" s="192"/>
      <c r="CMZ292" s="192"/>
      <c r="CNA292" s="192"/>
      <c r="CNB292" s="192"/>
      <c r="CNC292" s="192"/>
      <c r="CND292" s="192"/>
      <c r="CNE292" s="192"/>
      <c r="CNF292" s="192"/>
      <c r="CNG292" s="192"/>
      <c r="CNH292" s="192"/>
      <c r="CNI292" s="192"/>
      <c r="CNJ292" s="192"/>
      <c r="CNK292" s="192"/>
      <c r="CNL292" s="192"/>
      <c r="CNM292" s="192"/>
      <c r="CNN292" s="192"/>
      <c r="CNO292" s="192"/>
      <c r="CNP292" s="192"/>
      <c r="CNQ292" s="192"/>
      <c r="CNR292" s="192"/>
      <c r="CNS292" s="192"/>
      <c r="CNT292" s="192"/>
      <c r="CNU292" s="192"/>
      <c r="CNV292" s="192"/>
      <c r="CNW292" s="192"/>
      <c r="CNX292" s="192"/>
      <c r="CNY292" s="192"/>
      <c r="CNZ292" s="192"/>
      <c r="COA292" s="192"/>
      <c r="COB292" s="192"/>
      <c r="COC292" s="192"/>
      <c r="COD292" s="192"/>
      <c r="COE292" s="192"/>
      <c r="COF292" s="192"/>
      <c r="COG292" s="192"/>
      <c r="COH292" s="192"/>
      <c r="COI292" s="192"/>
      <c r="COJ292" s="192"/>
      <c r="COK292" s="192"/>
      <c r="COL292" s="192"/>
      <c r="COM292" s="192"/>
      <c r="CON292" s="192"/>
      <c r="COO292" s="192"/>
      <c r="COP292" s="192"/>
      <c r="COQ292" s="192"/>
      <c r="COR292" s="192"/>
      <c r="COS292" s="192"/>
      <c r="COT292" s="192"/>
      <c r="COU292" s="192"/>
      <c r="COV292" s="192"/>
      <c r="COW292" s="192"/>
      <c r="COX292" s="192"/>
      <c r="COY292" s="192"/>
      <c r="COZ292" s="192"/>
      <c r="CPA292" s="192"/>
      <c r="CPB292" s="192"/>
      <c r="CPC292" s="192"/>
      <c r="CPD292" s="192"/>
      <c r="CPE292" s="192"/>
      <c r="CPF292" s="192"/>
      <c r="CPG292" s="192"/>
      <c r="CPH292" s="192"/>
      <c r="CPI292" s="192"/>
      <c r="CPJ292" s="192"/>
      <c r="CPK292" s="192"/>
      <c r="CPL292" s="192"/>
      <c r="CPM292" s="192"/>
      <c r="CPN292" s="192"/>
      <c r="CPO292" s="192"/>
      <c r="CPP292" s="192"/>
      <c r="CPQ292" s="192"/>
      <c r="CPR292" s="192"/>
      <c r="CPS292" s="192"/>
      <c r="CPT292" s="192"/>
      <c r="CPU292" s="192"/>
      <c r="CPV292" s="192"/>
      <c r="CPW292" s="192"/>
      <c r="CPX292" s="192"/>
      <c r="CPY292" s="192"/>
      <c r="CPZ292" s="192"/>
      <c r="CQA292" s="192"/>
      <c r="CQB292" s="192"/>
      <c r="CQC292" s="192"/>
      <c r="CQD292" s="192"/>
      <c r="CQE292" s="192"/>
      <c r="CQF292" s="192"/>
      <c r="CQG292" s="192"/>
      <c r="CQH292" s="192"/>
      <c r="CQI292" s="192"/>
      <c r="CQJ292" s="192"/>
      <c r="CQK292" s="192"/>
      <c r="CQL292" s="192"/>
      <c r="CQM292" s="192"/>
      <c r="CQN292" s="192"/>
      <c r="CQO292" s="192"/>
      <c r="CQP292" s="192"/>
      <c r="CQQ292" s="192"/>
      <c r="CQR292" s="192"/>
      <c r="CQS292" s="192"/>
      <c r="CQT292" s="192"/>
      <c r="CQU292" s="192"/>
      <c r="CQV292" s="192"/>
      <c r="CQW292" s="192"/>
      <c r="CQX292" s="192"/>
      <c r="CQY292" s="192"/>
      <c r="CQZ292" s="192"/>
      <c r="CRA292" s="192"/>
      <c r="CRB292" s="192"/>
      <c r="CRC292" s="192"/>
      <c r="CRD292" s="192"/>
      <c r="CRE292" s="192"/>
      <c r="CRF292" s="192"/>
      <c r="CRG292" s="192"/>
      <c r="CRH292" s="192"/>
      <c r="CRI292" s="192"/>
      <c r="CRJ292" s="192"/>
      <c r="CRK292" s="192"/>
      <c r="CRL292" s="192"/>
      <c r="CRM292" s="192"/>
      <c r="CRN292" s="192"/>
      <c r="CRO292" s="192"/>
      <c r="CRP292" s="192"/>
      <c r="CRQ292" s="192"/>
      <c r="CRR292" s="192"/>
      <c r="CRS292" s="192"/>
      <c r="CRT292" s="192"/>
      <c r="CRU292" s="192"/>
      <c r="CRV292" s="192"/>
      <c r="CRW292" s="192"/>
      <c r="CRX292" s="192"/>
      <c r="CRY292" s="192"/>
      <c r="CRZ292" s="192"/>
      <c r="CSA292" s="192"/>
      <c r="CSB292" s="192"/>
      <c r="CSC292" s="192"/>
      <c r="CSD292" s="192"/>
      <c r="CSE292" s="192"/>
      <c r="CSF292" s="192"/>
      <c r="CSG292" s="192"/>
      <c r="CSH292" s="192"/>
      <c r="CSI292" s="192"/>
      <c r="CSJ292" s="192"/>
      <c r="CSK292" s="192"/>
      <c r="CSL292" s="192"/>
      <c r="CSM292" s="192"/>
      <c r="CSN292" s="192"/>
      <c r="CSO292" s="192"/>
      <c r="CSP292" s="192"/>
      <c r="CSQ292" s="192"/>
      <c r="CSR292" s="192"/>
      <c r="CSS292" s="192"/>
      <c r="CST292" s="192"/>
      <c r="CSU292" s="192"/>
      <c r="CSV292" s="192"/>
      <c r="CSW292" s="192"/>
      <c r="CSX292" s="192"/>
      <c r="CSY292" s="192"/>
      <c r="CSZ292" s="192"/>
      <c r="CTA292" s="192"/>
      <c r="CTB292" s="192"/>
      <c r="CTC292" s="192"/>
      <c r="CTD292" s="192"/>
      <c r="CTE292" s="192"/>
      <c r="CTF292" s="192"/>
      <c r="CTG292" s="192"/>
      <c r="CTH292" s="192"/>
      <c r="CTI292" s="192"/>
      <c r="CTJ292" s="192"/>
      <c r="CTK292" s="192"/>
      <c r="CTL292" s="192"/>
      <c r="CTM292" s="192"/>
      <c r="CTN292" s="192"/>
      <c r="CTO292" s="192"/>
      <c r="CTP292" s="192"/>
      <c r="CTQ292" s="192"/>
      <c r="CTR292" s="192"/>
      <c r="CTS292" s="192"/>
      <c r="CTT292" s="192"/>
      <c r="CTU292" s="192"/>
      <c r="CTV292" s="192"/>
      <c r="CTW292" s="192"/>
      <c r="CTX292" s="192"/>
      <c r="CTY292" s="192"/>
      <c r="CTZ292" s="192"/>
      <c r="CUA292" s="192"/>
      <c r="CUB292" s="192"/>
      <c r="CUC292" s="192"/>
      <c r="CUD292" s="192"/>
      <c r="CUE292" s="192"/>
      <c r="CUF292" s="192"/>
      <c r="CUG292" s="192"/>
      <c r="CUH292" s="192"/>
      <c r="CUI292" s="192"/>
      <c r="CUJ292" s="192"/>
      <c r="CUK292" s="192"/>
      <c r="CUL292" s="192"/>
      <c r="CUM292" s="192"/>
      <c r="CUN292" s="192"/>
      <c r="CUO292" s="192"/>
      <c r="CUP292" s="192"/>
      <c r="CUQ292" s="192"/>
      <c r="CUR292" s="192"/>
      <c r="CUS292" s="192"/>
      <c r="CUT292" s="192"/>
      <c r="CUU292" s="192"/>
      <c r="CUV292" s="192"/>
      <c r="CUW292" s="192"/>
      <c r="CUX292" s="192"/>
      <c r="CUY292" s="192"/>
      <c r="CUZ292" s="192"/>
      <c r="CVA292" s="192"/>
      <c r="CVB292" s="192"/>
      <c r="CVC292" s="192"/>
      <c r="CVD292" s="192"/>
      <c r="CVE292" s="192"/>
      <c r="CVF292" s="192"/>
      <c r="CVG292" s="192"/>
      <c r="CVH292" s="192"/>
      <c r="CVI292" s="192"/>
      <c r="CVJ292" s="192"/>
      <c r="CVK292" s="192"/>
      <c r="CVL292" s="192"/>
      <c r="CVM292" s="192"/>
      <c r="CVN292" s="192"/>
      <c r="CVO292" s="192"/>
      <c r="CVP292" s="192"/>
      <c r="CVQ292" s="192"/>
      <c r="CVR292" s="192"/>
      <c r="CVS292" s="192"/>
      <c r="CVT292" s="192"/>
      <c r="CVU292" s="192"/>
      <c r="CVV292" s="192"/>
      <c r="CVW292" s="192"/>
      <c r="CVX292" s="192"/>
      <c r="CVY292" s="192"/>
      <c r="CVZ292" s="192"/>
      <c r="CWA292" s="192"/>
      <c r="CWB292" s="192"/>
      <c r="CWC292" s="192"/>
      <c r="CWD292" s="192"/>
      <c r="CWE292" s="192"/>
      <c r="CWF292" s="192"/>
      <c r="CWG292" s="192"/>
      <c r="CWH292" s="192"/>
      <c r="CWI292" s="192"/>
      <c r="CWJ292" s="192"/>
      <c r="CWK292" s="192"/>
      <c r="CWL292" s="192"/>
      <c r="CWM292" s="192"/>
      <c r="CWN292" s="192"/>
      <c r="CWO292" s="192"/>
      <c r="CWP292" s="192"/>
      <c r="CWQ292" s="192"/>
      <c r="CWR292" s="192"/>
      <c r="CWS292" s="192"/>
      <c r="CWT292" s="192"/>
      <c r="CWU292" s="192"/>
      <c r="CWV292" s="192"/>
      <c r="CWW292" s="192"/>
      <c r="CWX292" s="192"/>
      <c r="CWY292" s="192"/>
      <c r="CWZ292" s="192"/>
      <c r="CXA292" s="192"/>
      <c r="CXB292" s="192"/>
      <c r="CXC292" s="192"/>
      <c r="CXD292" s="192"/>
      <c r="CXE292" s="192"/>
      <c r="CXF292" s="192"/>
      <c r="CXG292" s="192"/>
      <c r="CXH292" s="192"/>
      <c r="CXI292" s="192"/>
      <c r="CXJ292" s="192"/>
      <c r="CXK292" s="192"/>
      <c r="CXL292" s="192"/>
      <c r="CXM292" s="192"/>
      <c r="CXN292" s="192"/>
      <c r="CXO292" s="192"/>
      <c r="CXP292" s="192"/>
      <c r="CXQ292" s="192"/>
      <c r="CXR292" s="192"/>
      <c r="CXS292" s="192"/>
      <c r="CXT292" s="192"/>
      <c r="CXU292" s="192"/>
      <c r="CXV292" s="192"/>
      <c r="CXW292" s="192"/>
      <c r="CXX292" s="192"/>
      <c r="CXY292" s="192"/>
      <c r="CXZ292" s="192"/>
      <c r="CYA292" s="192"/>
      <c r="CYB292" s="192"/>
      <c r="CYC292" s="192"/>
      <c r="CYD292" s="192"/>
      <c r="CYE292" s="192"/>
      <c r="CYF292" s="192"/>
      <c r="CYG292" s="192"/>
      <c r="CYH292" s="192"/>
      <c r="CYI292" s="192"/>
      <c r="CYJ292" s="192"/>
      <c r="CYK292" s="192"/>
      <c r="CYL292" s="192"/>
      <c r="CYM292" s="192"/>
      <c r="CYN292" s="192"/>
      <c r="CYO292" s="192"/>
      <c r="CYP292" s="192"/>
      <c r="CYQ292" s="192"/>
      <c r="CYR292" s="192"/>
      <c r="CYS292" s="192"/>
      <c r="CYT292" s="192"/>
      <c r="CYU292" s="192"/>
      <c r="CYV292" s="192"/>
      <c r="CYW292" s="192"/>
      <c r="CYX292" s="192"/>
      <c r="CYY292" s="192"/>
      <c r="CYZ292" s="192"/>
      <c r="CZA292" s="192"/>
      <c r="CZB292" s="192"/>
      <c r="CZC292" s="192"/>
      <c r="CZD292" s="192"/>
      <c r="CZE292" s="192"/>
      <c r="CZF292" s="192"/>
      <c r="CZG292" s="192"/>
      <c r="CZH292" s="192"/>
      <c r="CZI292" s="192"/>
      <c r="CZJ292" s="192"/>
      <c r="CZK292" s="192"/>
      <c r="CZL292" s="192"/>
      <c r="CZM292" s="192"/>
      <c r="CZN292" s="192"/>
      <c r="CZO292" s="192"/>
      <c r="CZP292" s="192"/>
      <c r="CZQ292" s="192"/>
      <c r="CZR292" s="192"/>
      <c r="CZS292" s="192"/>
      <c r="CZT292" s="192"/>
      <c r="CZU292" s="192"/>
      <c r="CZV292" s="192"/>
      <c r="CZW292" s="192"/>
      <c r="CZX292" s="192"/>
      <c r="CZY292" s="192"/>
      <c r="CZZ292" s="192"/>
      <c r="DAA292" s="192"/>
      <c r="DAB292" s="192"/>
      <c r="DAC292" s="192"/>
      <c r="DAD292" s="192"/>
      <c r="DAE292" s="192"/>
      <c r="DAF292" s="192"/>
      <c r="DAG292" s="192"/>
      <c r="DAH292" s="192"/>
      <c r="DAI292" s="192"/>
      <c r="DAJ292" s="192"/>
      <c r="DAK292" s="192"/>
      <c r="DAL292" s="192"/>
      <c r="DAM292" s="192"/>
      <c r="DAN292" s="192"/>
      <c r="DAO292" s="192"/>
      <c r="DAP292" s="192"/>
      <c r="DAQ292" s="192"/>
      <c r="DAR292" s="192"/>
      <c r="DAS292" s="192"/>
      <c r="DAT292" s="192"/>
      <c r="DAU292" s="192"/>
      <c r="DAV292" s="192"/>
      <c r="DAW292" s="192"/>
      <c r="DAX292" s="192"/>
      <c r="DAY292" s="192"/>
      <c r="DAZ292" s="192"/>
      <c r="DBA292" s="192"/>
      <c r="DBB292" s="192"/>
      <c r="DBC292" s="192"/>
      <c r="DBD292" s="192"/>
      <c r="DBE292" s="192"/>
      <c r="DBF292" s="192"/>
      <c r="DBG292" s="192"/>
      <c r="DBH292" s="192"/>
      <c r="DBI292" s="192"/>
      <c r="DBJ292" s="192"/>
      <c r="DBK292" s="192"/>
      <c r="DBL292" s="192"/>
      <c r="DBM292" s="192"/>
      <c r="DBN292" s="192"/>
      <c r="DBO292" s="192"/>
      <c r="DBP292" s="192"/>
      <c r="DBQ292" s="192"/>
      <c r="DBR292" s="192"/>
      <c r="DBS292" s="192"/>
      <c r="DBT292" s="192"/>
      <c r="DBU292" s="192"/>
      <c r="DBV292" s="192"/>
      <c r="DBW292" s="192"/>
      <c r="DBX292" s="192"/>
      <c r="DBY292" s="192"/>
      <c r="DBZ292" s="192"/>
      <c r="DCA292" s="192"/>
      <c r="DCB292" s="192"/>
      <c r="DCC292" s="192"/>
      <c r="DCD292" s="192"/>
      <c r="DCE292" s="192"/>
      <c r="DCF292" s="192"/>
      <c r="DCG292" s="192"/>
      <c r="DCH292" s="192"/>
      <c r="DCI292" s="192"/>
      <c r="DCJ292" s="192"/>
      <c r="DCK292" s="192"/>
      <c r="DCL292" s="192"/>
      <c r="DCM292" s="192"/>
      <c r="DCN292" s="192"/>
      <c r="DCO292" s="192"/>
      <c r="DCP292" s="192"/>
      <c r="DCQ292" s="192"/>
      <c r="DCR292" s="192"/>
      <c r="DCS292" s="192"/>
      <c r="DCT292" s="192"/>
      <c r="DCU292" s="192"/>
      <c r="DCV292" s="192"/>
      <c r="DCW292" s="192"/>
      <c r="DCX292" s="192"/>
      <c r="DCY292" s="192"/>
      <c r="DCZ292" s="192"/>
      <c r="DDA292" s="192"/>
      <c r="DDB292" s="192"/>
      <c r="DDC292" s="192"/>
      <c r="DDD292" s="192"/>
      <c r="DDE292" s="192"/>
      <c r="DDF292" s="192"/>
      <c r="DDG292" s="192"/>
      <c r="DDH292" s="192"/>
      <c r="DDI292" s="192"/>
      <c r="DDJ292" s="192"/>
      <c r="DDK292" s="192"/>
      <c r="DDL292" s="192"/>
      <c r="DDM292" s="192"/>
      <c r="DDN292" s="192"/>
      <c r="DDO292" s="192"/>
      <c r="DDP292" s="192"/>
      <c r="DDQ292" s="192"/>
      <c r="DDR292" s="192"/>
      <c r="DDS292" s="192"/>
      <c r="DDT292" s="192"/>
      <c r="DDU292" s="192"/>
      <c r="DDV292" s="192"/>
      <c r="DDW292" s="192"/>
      <c r="DDX292" s="192"/>
      <c r="DDY292" s="192"/>
      <c r="DDZ292" s="192"/>
      <c r="DEA292" s="192"/>
      <c r="DEB292" s="192"/>
      <c r="DEC292" s="192"/>
      <c r="DED292" s="192"/>
      <c r="DEE292" s="192"/>
      <c r="DEF292" s="192"/>
      <c r="DEG292" s="192"/>
      <c r="DEH292" s="192"/>
      <c r="DEI292" s="192"/>
      <c r="DEJ292" s="192"/>
      <c r="DEK292" s="192"/>
      <c r="DEL292" s="192"/>
      <c r="DEM292" s="192"/>
      <c r="DEN292" s="192"/>
      <c r="DEO292" s="192"/>
      <c r="DEP292" s="192"/>
      <c r="DEQ292" s="192"/>
      <c r="DER292" s="192"/>
      <c r="DES292" s="192"/>
      <c r="DET292" s="192"/>
      <c r="DEU292" s="192"/>
      <c r="DEV292" s="192"/>
      <c r="DEW292" s="192"/>
      <c r="DEX292" s="192"/>
      <c r="DEY292" s="192"/>
      <c r="DEZ292" s="192"/>
      <c r="DFA292" s="192"/>
      <c r="DFB292" s="192"/>
      <c r="DFC292" s="192"/>
      <c r="DFD292" s="192"/>
      <c r="DFE292" s="192"/>
      <c r="DFF292" s="192"/>
      <c r="DFG292" s="192"/>
      <c r="DFH292" s="192"/>
      <c r="DFI292" s="192"/>
      <c r="DFJ292" s="192"/>
      <c r="DFK292" s="192"/>
      <c r="DFL292" s="192"/>
      <c r="DFM292" s="192"/>
      <c r="DFN292" s="192"/>
      <c r="DFO292" s="192"/>
      <c r="DFP292" s="192"/>
      <c r="DFQ292" s="192"/>
      <c r="DFR292" s="192"/>
      <c r="DFS292" s="192"/>
      <c r="DFT292" s="192"/>
      <c r="DFU292" s="192"/>
      <c r="DFV292" s="192"/>
      <c r="DFW292" s="192"/>
      <c r="DFX292" s="192"/>
      <c r="DFY292" s="192"/>
      <c r="DFZ292" s="192"/>
      <c r="DGA292" s="192"/>
      <c r="DGB292" s="192"/>
      <c r="DGC292" s="192"/>
      <c r="DGD292" s="192"/>
      <c r="DGE292" s="192"/>
      <c r="DGF292" s="192"/>
      <c r="DGG292" s="192"/>
      <c r="DGH292" s="192"/>
      <c r="DGI292" s="192"/>
      <c r="DGJ292" s="192"/>
      <c r="DGK292" s="192"/>
      <c r="DGL292" s="192"/>
      <c r="DGM292" s="192"/>
      <c r="DGN292" s="192"/>
      <c r="DGO292" s="192"/>
      <c r="DGP292" s="192"/>
      <c r="DGQ292" s="192"/>
      <c r="DGR292" s="192"/>
      <c r="DGS292" s="192"/>
      <c r="DGT292" s="192"/>
      <c r="DGU292" s="192"/>
      <c r="DGV292" s="192"/>
      <c r="DGW292" s="192"/>
      <c r="DGX292" s="192"/>
      <c r="DGY292" s="192"/>
      <c r="DGZ292" s="192"/>
      <c r="DHA292" s="192"/>
      <c r="DHB292" s="192"/>
      <c r="DHC292" s="192"/>
      <c r="DHD292" s="192"/>
      <c r="DHE292" s="192"/>
      <c r="DHF292" s="192"/>
      <c r="DHG292" s="192"/>
      <c r="DHH292" s="192"/>
      <c r="DHI292" s="192"/>
      <c r="DHJ292" s="192"/>
      <c r="DHK292" s="192"/>
      <c r="DHL292" s="192"/>
      <c r="DHM292" s="192"/>
      <c r="DHN292" s="192"/>
      <c r="DHO292" s="192"/>
      <c r="DHP292" s="192"/>
      <c r="DHQ292" s="192"/>
      <c r="DHR292" s="192"/>
      <c r="DHS292" s="192"/>
      <c r="DHT292" s="192"/>
      <c r="DHU292" s="192"/>
      <c r="DHV292" s="192"/>
      <c r="DHW292" s="192"/>
      <c r="DHX292" s="192"/>
      <c r="DHY292" s="192"/>
      <c r="DHZ292" s="192"/>
      <c r="DIA292" s="192"/>
      <c r="DIB292" s="192"/>
      <c r="DIC292" s="192"/>
      <c r="DID292" s="192"/>
      <c r="DIE292" s="192"/>
      <c r="DIF292" s="192"/>
      <c r="DIG292" s="192"/>
      <c r="DIH292" s="192"/>
      <c r="DII292" s="192"/>
      <c r="DIJ292" s="192"/>
      <c r="DIK292" s="192"/>
      <c r="DIL292" s="192"/>
      <c r="DIM292" s="192"/>
      <c r="DIN292" s="192"/>
      <c r="DIO292" s="192"/>
      <c r="DIP292" s="192"/>
      <c r="DIQ292" s="192"/>
      <c r="DIR292" s="192"/>
      <c r="DIS292" s="192"/>
      <c r="DIT292" s="192"/>
      <c r="DIU292" s="192"/>
      <c r="DIV292" s="192"/>
      <c r="DIW292" s="192"/>
      <c r="DIX292" s="192"/>
      <c r="DIY292" s="192"/>
      <c r="DIZ292" s="192"/>
      <c r="DJA292" s="192"/>
      <c r="DJB292" s="192"/>
      <c r="DJC292" s="192"/>
      <c r="DJD292" s="192"/>
      <c r="DJE292" s="192"/>
      <c r="DJF292" s="192"/>
      <c r="DJG292" s="192"/>
      <c r="DJH292" s="192"/>
      <c r="DJI292" s="192"/>
      <c r="DJJ292" s="192"/>
      <c r="DJK292" s="192"/>
      <c r="DJL292" s="192"/>
      <c r="DJM292" s="192"/>
      <c r="DJN292" s="192"/>
      <c r="DJO292" s="192"/>
      <c r="DJP292" s="192"/>
      <c r="DJQ292" s="192"/>
      <c r="DJR292" s="192"/>
      <c r="DJS292" s="192"/>
      <c r="DJT292" s="192"/>
      <c r="DJU292" s="192"/>
      <c r="DJV292" s="192"/>
      <c r="DJW292" s="192"/>
      <c r="DJX292" s="192"/>
      <c r="DJY292" s="192"/>
      <c r="DJZ292" s="192"/>
      <c r="DKA292" s="192"/>
      <c r="DKB292" s="192"/>
      <c r="DKC292" s="192"/>
      <c r="DKD292" s="192"/>
      <c r="DKE292" s="192"/>
      <c r="DKF292" s="192"/>
      <c r="DKG292" s="192"/>
      <c r="DKH292" s="192"/>
      <c r="DKI292" s="192"/>
      <c r="DKJ292" s="192"/>
      <c r="DKK292" s="192"/>
      <c r="DKL292" s="192"/>
      <c r="DKM292" s="192"/>
      <c r="DKN292" s="192"/>
      <c r="DKO292" s="192"/>
      <c r="DKP292" s="192"/>
      <c r="DKQ292" s="192"/>
      <c r="DKR292" s="192"/>
      <c r="DKS292" s="192"/>
      <c r="DKT292" s="192"/>
      <c r="DKU292" s="192"/>
      <c r="DKV292" s="192"/>
      <c r="DKW292" s="192"/>
      <c r="DKX292" s="192"/>
      <c r="DKY292" s="192"/>
      <c r="DKZ292" s="192"/>
      <c r="DLA292" s="192"/>
      <c r="DLB292" s="192"/>
      <c r="DLC292" s="192"/>
      <c r="DLD292" s="192"/>
      <c r="DLE292" s="192"/>
      <c r="DLF292" s="192"/>
      <c r="DLG292" s="192"/>
      <c r="DLH292" s="192"/>
      <c r="DLI292" s="192"/>
      <c r="DLJ292" s="192"/>
      <c r="DLK292" s="192"/>
      <c r="DLL292" s="192"/>
      <c r="DLM292" s="192"/>
      <c r="DLN292" s="192"/>
      <c r="DLO292" s="192"/>
      <c r="DLP292" s="192"/>
      <c r="DLQ292" s="192"/>
      <c r="DLR292" s="192"/>
      <c r="DLS292" s="192"/>
      <c r="DLT292" s="192"/>
      <c r="DLU292" s="192"/>
      <c r="DLV292" s="192"/>
      <c r="DLW292" s="192"/>
      <c r="DLX292" s="192"/>
      <c r="DLY292" s="192"/>
      <c r="DLZ292" s="192"/>
      <c r="DMA292" s="192"/>
      <c r="DMB292" s="192"/>
      <c r="DMC292" s="192"/>
      <c r="DMD292" s="192"/>
      <c r="DME292" s="192"/>
      <c r="DMF292" s="192"/>
      <c r="DMG292" s="192"/>
      <c r="DMH292" s="192"/>
      <c r="DMI292" s="192"/>
      <c r="DMJ292" s="192"/>
      <c r="DMK292" s="192"/>
      <c r="DML292" s="192"/>
      <c r="DMM292" s="192"/>
      <c r="DMN292" s="192"/>
      <c r="DMO292" s="192"/>
      <c r="DMP292" s="192"/>
      <c r="DMQ292" s="192"/>
      <c r="DMR292" s="192"/>
      <c r="DMS292" s="192"/>
      <c r="DMT292" s="192"/>
      <c r="DMU292" s="192"/>
      <c r="DMV292" s="192"/>
      <c r="DMW292" s="192"/>
      <c r="DMX292" s="192"/>
      <c r="DMY292" s="192"/>
      <c r="DMZ292" s="192"/>
      <c r="DNA292" s="192"/>
      <c r="DNB292" s="192"/>
      <c r="DNC292" s="192"/>
      <c r="DND292" s="192"/>
      <c r="DNE292" s="192"/>
      <c r="DNF292" s="192"/>
      <c r="DNG292" s="192"/>
      <c r="DNH292" s="192"/>
      <c r="DNI292" s="192"/>
      <c r="DNJ292" s="192"/>
      <c r="DNK292" s="192"/>
      <c r="DNL292" s="192"/>
      <c r="DNM292" s="192"/>
      <c r="DNN292" s="192"/>
      <c r="DNO292" s="192"/>
      <c r="DNP292" s="192"/>
      <c r="DNQ292" s="192"/>
      <c r="DNR292" s="192"/>
      <c r="DNS292" s="192"/>
      <c r="DNT292" s="192"/>
      <c r="DNU292" s="192"/>
      <c r="DNV292" s="192"/>
      <c r="DNW292" s="192"/>
      <c r="DNX292" s="192"/>
      <c r="DNY292" s="192"/>
      <c r="DNZ292" s="192"/>
      <c r="DOA292" s="192"/>
      <c r="DOB292" s="192"/>
      <c r="DOC292" s="192"/>
      <c r="DOD292" s="192"/>
      <c r="DOE292" s="192"/>
      <c r="DOF292" s="192"/>
      <c r="DOG292" s="192"/>
      <c r="DOH292" s="192"/>
      <c r="DOI292" s="192"/>
      <c r="DOJ292" s="192"/>
      <c r="DOK292" s="192"/>
      <c r="DOL292" s="192"/>
      <c r="DOM292" s="192"/>
      <c r="DON292" s="192"/>
      <c r="DOO292" s="192"/>
      <c r="DOP292" s="192"/>
      <c r="DOQ292" s="192"/>
      <c r="DOR292" s="192"/>
      <c r="DOS292" s="192"/>
      <c r="DOT292" s="192"/>
      <c r="DOU292" s="192"/>
      <c r="DOV292" s="192"/>
      <c r="DOW292" s="192"/>
      <c r="DOX292" s="192"/>
      <c r="DOY292" s="192"/>
      <c r="DOZ292" s="192"/>
      <c r="DPA292" s="192"/>
      <c r="DPB292" s="192"/>
      <c r="DPC292" s="192"/>
      <c r="DPD292" s="192"/>
      <c r="DPE292" s="192"/>
      <c r="DPF292" s="192"/>
      <c r="DPG292" s="192"/>
      <c r="DPH292" s="192"/>
      <c r="DPI292" s="192"/>
      <c r="DPJ292" s="192"/>
      <c r="DPK292" s="192"/>
      <c r="DPL292" s="192"/>
      <c r="DPM292" s="192"/>
      <c r="DPN292" s="192"/>
      <c r="DPO292" s="192"/>
      <c r="DPP292" s="192"/>
      <c r="DPQ292" s="192"/>
      <c r="DPR292" s="192"/>
      <c r="DPS292" s="192"/>
      <c r="DPT292" s="192"/>
      <c r="DPU292" s="192"/>
      <c r="DPV292" s="192"/>
      <c r="DPW292" s="192"/>
      <c r="DPX292" s="192"/>
      <c r="DPY292" s="192"/>
      <c r="DPZ292" s="192"/>
      <c r="DQA292" s="192"/>
      <c r="DQB292" s="192"/>
      <c r="DQC292" s="192"/>
      <c r="DQD292" s="192"/>
      <c r="DQE292" s="192"/>
      <c r="DQF292" s="192"/>
      <c r="DQG292" s="192"/>
      <c r="DQH292" s="192"/>
      <c r="DQI292" s="192"/>
      <c r="DQJ292" s="192"/>
      <c r="DQK292" s="192"/>
      <c r="DQL292" s="192"/>
      <c r="DQM292" s="192"/>
      <c r="DQN292" s="192"/>
      <c r="DQO292" s="192"/>
      <c r="DQP292" s="192"/>
      <c r="DQQ292" s="192"/>
      <c r="DQR292" s="192"/>
      <c r="DQS292" s="192"/>
      <c r="DQT292" s="192"/>
      <c r="DQU292" s="192"/>
      <c r="DQV292" s="192"/>
      <c r="DQW292" s="192"/>
      <c r="DQX292" s="192"/>
      <c r="DQY292" s="192"/>
      <c r="DQZ292" s="192"/>
      <c r="DRA292" s="192"/>
      <c r="DRB292" s="192"/>
      <c r="DRC292" s="192"/>
      <c r="DRD292" s="192"/>
      <c r="DRE292" s="192"/>
      <c r="DRF292" s="192"/>
      <c r="DRG292" s="192"/>
      <c r="DRH292" s="192"/>
      <c r="DRI292" s="192"/>
      <c r="DRJ292" s="192"/>
      <c r="DRK292" s="192"/>
      <c r="DRL292" s="192"/>
      <c r="DRM292" s="192"/>
      <c r="DRN292" s="192"/>
      <c r="DRO292" s="192"/>
      <c r="DRP292" s="192"/>
      <c r="DRQ292" s="192"/>
      <c r="DRR292" s="192"/>
      <c r="DRS292" s="192"/>
      <c r="DRT292" s="192"/>
      <c r="DRU292" s="192"/>
      <c r="DRV292" s="192"/>
      <c r="DRW292" s="192"/>
      <c r="DRX292" s="192"/>
      <c r="DRY292" s="192"/>
      <c r="DRZ292" s="192"/>
      <c r="DSA292" s="192"/>
      <c r="DSB292" s="192"/>
      <c r="DSC292" s="192"/>
      <c r="DSD292" s="192"/>
      <c r="DSE292" s="192"/>
      <c r="DSF292" s="192"/>
      <c r="DSG292" s="192"/>
      <c r="DSH292" s="192"/>
      <c r="DSI292" s="192"/>
      <c r="DSJ292" s="192"/>
      <c r="DSK292" s="192"/>
      <c r="DSL292" s="192"/>
      <c r="DSM292" s="192"/>
      <c r="DSN292" s="192"/>
      <c r="DSO292" s="192"/>
      <c r="DSP292" s="192"/>
      <c r="DSQ292" s="192"/>
      <c r="DSR292" s="192"/>
      <c r="DSS292" s="192"/>
      <c r="DST292" s="192"/>
      <c r="DSU292" s="192"/>
      <c r="DSV292" s="192"/>
      <c r="DSW292" s="192"/>
      <c r="DSX292" s="192"/>
      <c r="DSY292" s="192"/>
      <c r="DSZ292" s="192"/>
      <c r="DTA292" s="192"/>
      <c r="DTB292" s="192"/>
      <c r="DTC292" s="192"/>
      <c r="DTD292" s="192"/>
      <c r="DTE292" s="192"/>
      <c r="DTF292" s="192"/>
      <c r="DTG292" s="192"/>
      <c r="DTH292" s="192"/>
      <c r="DTI292" s="192"/>
      <c r="DTJ292" s="192"/>
      <c r="DTK292" s="192"/>
      <c r="DTL292" s="192"/>
      <c r="DTM292" s="192"/>
      <c r="DTN292" s="192"/>
      <c r="DTO292" s="192"/>
      <c r="DTP292" s="192"/>
      <c r="DTQ292" s="192"/>
      <c r="DTR292" s="192"/>
      <c r="DTS292" s="192"/>
      <c r="DTT292" s="192"/>
      <c r="DTU292" s="192"/>
      <c r="DTV292" s="192"/>
      <c r="DTW292" s="192"/>
      <c r="DTX292" s="192"/>
      <c r="DTY292" s="192"/>
      <c r="DTZ292" s="192"/>
      <c r="DUA292" s="192"/>
      <c r="DUB292" s="192"/>
      <c r="DUC292" s="192"/>
      <c r="DUD292" s="192"/>
      <c r="DUE292" s="192"/>
      <c r="DUF292" s="192"/>
      <c r="DUG292" s="192"/>
      <c r="DUH292" s="192"/>
      <c r="DUI292" s="192"/>
      <c r="DUJ292" s="192"/>
      <c r="DUK292" s="192"/>
      <c r="DUL292" s="192"/>
      <c r="DUM292" s="192"/>
      <c r="DUN292" s="192"/>
      <c r="DUO292" s="192"/>
      <c r="DUP292" s="192"/>
      <c r="DUQ292" s="192"/>
      <c r="DUR292" s="192"/>
      <c r="DUS292" s="192"/>
      <c r="DUT292" s="192"/>
      <c r="DUU292" s="192"/>
      <c r="DUV292" s="192"/>
      <c r="DUW292" s="192"/>
      <c r="DUX292" s="192"/>
      <c r="DUY292" s="192"/>
      <c r="DUZ292" s="192"/>
      <c r="DVA292" s="192"/>
      <c r="DVB292" s="192"/>
      <c r="DVC292" s="192"/>
      <c r="DVD292" s="192"/>
      <c r="DVE292" s="192"/>
      <c r="DVF292" s="192"/>
      <c r="DVG292" s="192"/>
      <c r="DVH292" s="192"/>
      <c r="DVI292" s="192"/>
      <c r="DVJ292" s="192"/>
      <c r="DVK292" s="192"/>
      <c r="DVL292" s="192"/>
      <c r="DVM292" s="192"/>
      <c r="DVN292" s="192"/>
      <c r="DVO292" s="192"/>
      <c r="DVP292" s="192"/>
      <c r="DVQ292" s="192"/>
      <c r="DVR292" s="192"/>
      <c r="DVS292" s="192"/>
      <c r="DVT292" s="192"/>
      <c r="DVU292" s="192"/>
      <c r="DVV292" s="192"/>
      <c r="DVW292" s="192"/>
      <c r="DVX292" s="192"/>
      <c r="DVY292" s="192"/>
      <c r="DVZ292" s="192"/>
      <c r="DWA292" s="192"/>
      <c r="DWB292" s="192"/>
      <c r="DWC292" s="192"/>
      <c r="DWD292" s="192"/>
      <c r="DWE292" s="192"/>
      <c r="DWF292" s="192"/>
      <c r="DWG292" s="192"/>
      <c r="DWH292" s="192"/>
      <c r="DWI292" s="192"/>
      <c r="DWJ292" s="192"/>
      <c r="DWK292" s="192"/>
      <c r="DWL292" s="192"/>
      <c r="DWM292" s="192"/>
      <c r="DWN292" s="192"/>
      <c r="DWO292" s="192"/>
      <c r="DWP292" s="192"/>
      <c r="DWQ292" s="192"/>
      <c r="DWR292" s="192"/>
      <c r="DWS292" s="192"/>
      <c r="DWT292" s="192"/>
      <c r="DWU292" s="192"/>
      <c r="DWV292" s="192"/>
      <c r="DWW292" s="192"/>
      <c r="DWX292" s="192"/>
      <c r="DWY292" s="192"/>
      <c r="DWZ292" s="192"/>
      <c r="DXA292" s="192"/>
      <c r="DXB292" s="192"/>
      <c r="DXC292" s="192"/>
      <c r="DXD292" s="192"/>
      <c r="DXE292" s="192"/>
      <c r="DXF292" s="192"/>
      <c r="DXG292" s="192"/>
      <c r="DXH292" s="192"/>
      <c r="DXI292" s="192"/>
      <c r="DXJ292" s="192"/>
      <c r="DXK292" s="192"/>
      <c r="DXL292" s="192"/>
      <c r="DXM292" s="192"/>
      <c r="DXN292" s="192"/>
      <c r="DXO292" s="192"/>
      <c r="DXP292" s="192"/>
      <c r="DXQ292" s="192"/>
      <c r="DXR292" s="192"/>
      <c r="DXS292" s="192"/>
      <c r="DXT292" s="192"/>
      <c r="DXU292" s="192"/>
      <c r="DXV292" s="192"/>
      <c r="DXW292" s="192"/>
      <c r="DXX292" s="192"/>
      <c r="DXY292" s="192"/>
      <c r="DXZ292" s="192"/>
      <c r="DYA292" s="192"/>
      <c r="DYB292" s="192"/>
      <c r="DYC292" s="192"/>
      <c r="DYD292" s="192"/>
      <c r="DYE292" s="192"/>
      <c r="DYF292" s="192"/>
      <c r="DYG292" s="192"/>
      <c r="DYH292" s="192"/>
      <c r="DYI292" s="192"/>
      <c r="DYJ292" s="192"/>
      <c r="DYK292" s="192"/>
      <c r="DYL292" s="192"/>
      <c r="DYM292" s="192"/>
      <c r="DYN292" s="192"/>
      <c r="DYO292" s="192"/>
      <c r="DYP292" s="192"/>
      <c r="DYQ292" s="192"/>
      <c r="DYR292" s="192"/>
      <c r="DYS292" s="192"/>
      <c r="DYT292" s="192"/>
      <c r="DYU292" s="192"/>
      <c r="DYV292" s="192"/>
      <c r="DYW292" s="192"/>
      <c r="DYX292" s="192"/>
      <c r="DYY292" s="192"/>
      <c r="DYZ292" s="192"/>
      <c r="DZA292" s="192"/>
      <c r="DZB292" s="192"/>
      <c r="DZC292" s="192"/>
      <c r="DZD292" s="192"/>
      <c r="DZE292" s="192"/>
      <c r="DZF292" s="192"/>
      <c r="DZG292" s="192"/>
      <c r="DZH292" s="192"/>
      <c r="DZI292" s="192"/>
      <c r="DZJ292" s="192"/>
      <c r="DZK292" s="192"/>
      <c r="DZL292" s="192"/>
      <c r="DZM292" s="192"/>
      <c r="DZN292" s="192"/>
      <c r="DZO292" s="192"/>
      <c r="DZP292" s="192"/>
      <c r="DZQ292" s="192"/>
      <c r="DZR292" s="192"/>
      <c r="DZS292" s="192"/>
      <c r="DZT292" s="192"/>
      <c r="DZU292" s="192"/>
      <c r="DZV292" s="192"/>
      <c r="DZW292" s="192"/>
      <c r="DZX292" s="192"/>
      <c r="DZY292" s="192"/>
      <c r="DZZ292" s="192"/>
      <c r="EAA292" s="192"/>
      <c r="EAB292" s="192"/>
      <c r="EAC292" s="192"/>
      <c r="EAD292" s="192"/>
      <c r="EAE292" s="192"/>
      <c r="EAF292" s="192"/>
      <c r="EAG292" s="192"/>
      <c r="EAH292" s="192"/>
      <c r="EAI292" s="192"/>
      <c r="EAJ292" s="192"/>
      <c r="EAK292" s="192"/>
      <c r="EAL292" s="192"/>
      <c r="EAM292" s="192"/>
      <c r="EAN292" s="192"/>
      <c r="EAO292" s="192"/>
      <c r="EAP292" s="192"/>
      <c r="EAQ292" s="192"/>
      <c r="EAR292" s="192"/>
      <c r="EAS292" s="192"/>
      <c r="EAT292" s="192"/>
      <c r="EAU292" s="192"/>
      <c r="EAV292" s="192"/>
      <c r="EAW292" s="192"/>
      <c r="EAX292" s="192"/>
      <c r="EAY292" s="192"/>
      <c r="EAZ292" s="192"/>
      <c r="EBA292" s="192"/>
      <c r="EBB292" s="192"/>
      <c r="EBC292" s="192"/>
      <c r="EBD292" s="192"/>
      <c r="EBE292" s="192"/>
      <c r="EBF292" s="192"/>
      <c r="EBG292" s="192"/>
      <c r="EBH292" s="192"/>
      <c r="EBI292" s="192"/>
      <c r="EBJ292" s="192"/>
      <c r="EBK292" s="192"/>
      <c r="EBL292" s="192"/>
      <c r="EBM292" s="192"/>
      <c r="EBN292" s="192"/>
      <c r="EBO292" s="192"/>
      <c r="EBP292" s="192"/>
      <c r="EBQ292" s="192"/>
      <c r="EBR292" s="192"/>
      <c r="EBS292" s="192"/>
      <c r="EBT292" s="192"/>
      <c r="EBU292" s="192"/>
      <c r="EBV292" s="192"/>
      <c r="EBW292" s="192"/>
      <c r="EBX292" s="192"/>
      <c r="EBY292" s="192"/>
      <c r="EBZ292" s="192"/>
      <c r="ECA292" s="192"/>
      <c r="ECB292" s="192"/>
      <c r="ECC292" s="192"/>
      <c r="ECD292" s="192"/>
      <c r="ECE292" s="192"/>
      <c r="ECF292" s="192"/>
      <c r="ECG292" s="192"/>
      <c r="ECH292" s="192"/>
      <c r="ECI292" s="192"/>
      <c r="ECJ292" s="192"/>
      <c r="ECK292" s="192"/>
      <c r="ECL292" s="192"/>
      <c r="ECM292" s="192"/>
      <c r="ECN292" s="192"/>
      <c r="ECO292" s="192"/>
      <c r="ECP292" s="192"/>
      <c r="ECQ292" s="192"/>
      <c r="ECR292" s="192"/>
      <c r="ECS292" s="192"/>
      <c r="ECT292" s="192"/>
      <c r="ECU292" s="192"/>
      <c r="ECV292" s="192"/>
      <c r="ECW292" s="192"/>
      <c r="ECX292" s="192"/>
      <c r="ECY292" s="192"/>
      <c r="ECZ292" s="192"/>
      <c r="EDA292" s="192"/>
      <c r="EDB292" s="192"/>
      <c r="EDC292" s="192"/>
      <c r="EDD292" s="192"/>
      <c r="EDE292" s="192"/>
      <c r="EDF292" s="192"/>
      <c r="EDG292" s="192"/>
      <c r="EDH292" s="192"/>
      <c r="EDI292" s="192"/>
      <c r="EDJ292" s="192"/>
      <c r="EDK292" s="192"/>
      <c r="EDL292" s="192"/>
      <c r="EDM292" s="192"/>
      <c r="EDN292" s="192"/>
      <c r="EDO292" s="192"/>
      <c r="EDP292" s="192"/>
      <c r="EDQ292" s="192"/>
      <c r="EDR292" s="192"/>
      <c r="EDS292" s="192"/>
      <c r="EDT292" s="192"/>
      <c r="EDU292" s="192"/>
      <c r="EDV292" s="192"/>
      <c r="EDW292" s="192"/>
      <c r="EDX292" s="192"/>
      <c r="EDY292" s="192"/>
      <c r="EDZ292" s="192"/>
      <c r="EEA292" s="192"/>
      <c r="EEB292" s="192"/>
      <c r="EEC292" s="192"/>
      <c r="EED292" s="192"/>
      <c r="EEE292" s="192"/>
      <c r="EEF292" s="192"/>
      <c r="EEG292" s="192"/>
      <c r="EEH292" s="192"/>
      <c r="EEI292" s="192"/>
      <c r="EEJ292" s="192"/>
      <c r="EEK292" s="192"/>
      <c r="EEL292" s="192"/>
      <c r="EEM292" s="192"/>
      <c r="EEN292" s="192"/>
      <c r="EEO292" s="192"/>
      <c r="EEP292" s="192"/>
      <c r="EEQ292" s="192"/>
      <c r="EER292" s="192"/>
      <c r="EES292" s="192"/>
      <c r="EET292" s="192"/>
      <c r="EEU292" s="192"/>
      <c r="EEV292" s="192"/>
      <c r="EEW292" s="192"/>
      <c r="EEX292" s="192"/>
      <c r="EEY292" s="192"/>
      <c r="EEZ292" s="192"/>
      <c r="EFA292" s="192"/>
      <c r="EFB292" s="192"/>
      <c r="EFC292" s="192"/>
      <c r="EFD292" s="192"/>
      <c r="EFE292" s="192"/>
      <c r="EFF292" s="192"/>
      <c r="EFG292" s="192"/>
      <c r="EFH292" s="192"/>
      <c r="EFI292" s="192"/>
      <c r="EFJ292" s="192"/>
      <c r="EFK292" s="192"/>
      <c r="EFL292" s="192"/>
      <c r="EFM292" s="192"/>
      <c r="EFN292" s="192"/>
      <c r="EFO292" s="192"/>
      <c r="EFP292" s="192"/>
      <c r="EFQ292" s="192"/>
      <c r="EFR292" s="192"/>
      <c r="EFS292" s="192"/>
      <c r="EFT292" s="192"/>
      <c r="EFU292" s="192"/>
      <c r="EFV292" s="192"/>
      <c r="EFW292" s="192"/>
      <c r="EFX292" s="192"/>
      <c r="EFY292" s="192"/>
      <c r="EFZ292" s="192"/>
      <c r="EGA292" s="192"/>
      <c r="EGB292" s="192"/>
      <c r="EGC292" s="192"/>
      <c r="EGD292" s="192"/>
      <c r="EGE292" s="192"/>
      <c r="EGF292" s="192"/>
      <c r="EGG292" s="192"/>
      <c r="EGH292" s="192"/>
      <c r="EGI292" s="192"/>
      <c r="EGJ292" s="192"/>
      <c r="EGK292" s="192"/>
      <c r="EGL292" s="192"/>
      <c r="EGM292" s="192"/>
      <c r="EGN292" s="192"/>
      <c r="EGO292" s="192"/>
      <c r="EGP292" s="192"/>
      <c r="EGQ292" s="192"/>
      <c r="EGR292" s="192"/>
      <c r="EGS292" s="192"/>
      <c r="EGT292" s="192"/>
      <c r="EGU292" s="192"/>
      <c r="EGV292" s="192"/>
      <c r="EGW292" s="192"/>
      <c r="EGX292" s="192"/>
      <c r="EGY292" s="192"/>
      <c r="EGZ292" s="192"/>
      <c r="EHA292" s="192"/>
      <c r="EHB292" s="192"/>
      <c r="EHC292" s="192"/>
      <c r="EHD292" s="192"/>
      <c r="EHE292" s="192"/>
      <c r="EHF292" s="192"/>
      <c r="EHG292" s="192"/>
      <c r="EHH292" s="192"/>
      <c r="EHI292" s="192"/>
      <c r="EHJ292" s="192"/>
      <c r="EHK292" s="192"/>
      <c r="EHL292" s="192"/>
      <c r="EHM292" s="192"/>
      <c r="EHN292" s="192"/>
      <c r="EHO292" s="192"/>
      <c r="EHP292" s="192"/>
      <c r="EHQ292" s="192"/>
      <c r="EHR292" s="192"/>
      <c r="EHS292" s="192"/>
      <c r="EHT292" s="192"/>
      <c r="EHU292" s="192"/>
      <c r="EHV292" s="192"/>
      <c r="EHW292" s="192"/>
      <c r="EHX292" s="192"/>
      <c r="EHY292" s="192"/>
      <c r="EHZ292" s="192"/>
      <c r="EIA292" s="192"/>
      <c r="EIB292" s="192"/>
      <c r="EIC292" s="192"/>
      <c r="EID292" s="192"/>
      <c r="EIE292" s="192"/>
      <c r="EIF292" s="192"/>
      <c r="EIG292" s="192"/>
      <c r="EIH292" s="192"/>
      <c r="EII292" s="192"/>
      <c r="EIJ292" s="192"/>
      <c r="EIK292" s="192"/>
      <c r="EIL292" s="192"/>
      <c r="EIM292" s="192"/>
      <c r="EIN292" s="192"/>
      <c r="EIO292" s="192"/>
      <c r="EIP292" s="192"/>
      <c r="EIQ292" s="192"/>
      <c r="EIR292" s="192"/>
      <c r="EIS292" s="192"/>
      <c r="EIT292" s="192"/>
      <c r="EIU292" s="192"/>
      <c r="EIV292" s="192"/>
      <c r="EIW292" s="192"/>
      <c r="EIX292" s="192"/>
      <c r="EIY292" s="192"/>
      <c r="EIZ292" s="192"/>
      <c r="EJA292" s="192"/>
      <c r="EJB292" s="192"/>
      <c r="EJC292" s="192"/>
      <c r="EJD292" s="192"/>
      <c r="EJE292" s="192"/>
      <c r="EJF292" s="192"/>
      <c r="EJG292" s="192"/>
      <c r="EJH292" s="192"/>
      <c r="EJI292" s="192"/>
      <c r="EJJ292" s="192"/>
      <c r="EJK292" s="192"/>
      <c r="EJL292" s="192"/>
      <c r="EJM292" s="192"/>
      <c r="EJN292" s="192"/>
      <c r="EJO292" s="192"/>
      <c r="EJP292" s="192"/>
      <c r="EJQ292" s="192"/>
      <c r="EJR292" s="192"/>
      <c r="EJS292" s="192"/>
      <c r="EJT292" s="192"/>
      <c r="EJU292" s="192"/>
      <c r="EJV292" s="192"/>
      <c r="EJW292" s="192"/>
      <c r="EJX292" s="192"/>
      <c r="EJY292" s="192"/>
      <c r="EJZ292" s="192"/>
      <c r="EKA292" s="192"/>
      <c r="EKB292" s="192"/>
      <c r="EKC292" s="192"/>
      <c r="EKD292" s="192"/>
      <c r="EKE292" s="192"/>
      <c r="EKF292" s="192"/>
      <c r="EKG292" s="192"/>
      <c r="EKH292" s="192"/>
      <c r="EKI292" s="192"/>
      <c r="EKJ292" s="192"/>
      <c r="EKK292" s="192"/>
      <c r="EKL292" s="192"/>
      <c r="EKM292" s="192"/>
      <c r="EKN292" s="192"/>
      <c r="EKO292" s="192"/>
      <c r="EKP292" s="192"/>
      <c r="EKQ292" s="192"/>
      <c r="EKR292" s="192"/>
      <c r="EKS292" s="192"/>
      <c r="EKT292" s="192"/>
      <c r="EKU292" s="192"/>
      <c r="EKV292" s="192"/>
      <c r="EKW292" s="192"/>
      <c r="EKX292" s="192"/>
      <c r="EKY292" s="192"/>
      <c r="EKZ292" s="192"/>
      <c r="ELA292" s="192"/>
      <c r="ELB292" s="192"/>
      <c r="ELC292" s="192"/>
      <c r="ELD292" s="192"/>
      <c r="ELE292" s="192"/>
      <c r="ELF292" s="192"/>
      <c r="ELG292" s="192"/>
      <c r="ELH292" s="192"/>
      <c r="ELI292" s="192"/>
      <c r="ELJ292" s="192"/>
      <c r="ELK292" s="192"/>
      <c r="ELL292" s="192"/>
      <c r="ELM292" s="192"/>
      <c r="ELN292" s="192"/>
      <c r="ELO292" s="192"/>
      <c r="ELP292" s="192"/>
      <c r="ELQ292" s="192"/>
      <c r="ELR292" s="192"/>
      <c r="ELS292" s="192"/>
      <c r="ELT292" s="192"/>
      <c r="ELU292" s="192"/>
      <c r="ELV292" s="192"/>
      <c r="ELW292" s="192"/>
      <c r="ELX292" s="192"/>
      <c r="ELY292" s="192"/>
      <c r="ELZ292" s="192"/>
      <c r="EMA292" s="192"/>
      <c r="EMB292" s="192"/>
      <c r="EMC292" s="192"/>
      <c r="EMD292" s="192"/>
      <c r="EME292" s="192"/>
      <c r="EMF292" s="192"/>
      <c r="EMG292" s="192"/>
      <c r="EMH292" s="192"/>
      <c r="EMI292" s="192"/>
      <c r="EMJ292" s="192"/>
      <c r="EMK292" s="192"/>
      <c r="EML292" s="192"/>
      <c r="EMM292" s="192"/>
      <c r="EMN292" s="192"/>
      <c r="EMO292" s="192"/>
      <c r="EMP292" s="192"/>
      <c r="EMQ292" s="192"/>
      <c r="EMR292" s="192"/>
      <c r="EMS292" s="192"/>
      <c r="EMT292" s="192"/>
      <c r="EMU292" s="192"/>
      <c r="EMV292" s="192"/>
      <c r="EMW292" s="192"/>
      <c r="EMX292" s="192"/>
      <c r="EMY292" s="192"/>
      <c r="EMZ292" s="192"/>
      <c r="ENA292" s="192"/>
      <c r="ENB292" s="192"/>
      <c r="ENC292" s="192"/>
      <c r="END292" s="192"/>
      <c r="ENE292" s="192"/>
      <c r="ENF292" s="192"/>
      <c r="ENG292" s="192"/>
      <c r="ENH292" s="192"/>
      <c r="ENI292" s="192"/>
      <c r="ENJ292" s="192"/>
      <c r="ENK292" s="192"/>
      <c r="ENL292" s="192"/>
      <c r="ENM292" s="192"/>
      <c r="ENN292" s="192"/>
      <c r="ENO292" s="192"/>
      <c r="ENP292" s="192"/>
      <c r="ENQ292" s="192"/>
      <c r="ENR292" s="192"/>
      <c r="ENS292" s="192"/>
      <c r="ENT292" s="192"/>
      <c r="ENU292" s="192"/>
      <c r="ENV292" s="192"/>
      <c r="ENW292" s="192"/>
      <c r="ENX292" s="192"/>
      <c r="ENY292" s="192"/>
      <c r="ENZ292" s="192"/>
      <c r="EOA292" s="192"/>
      <c r="EOB292" s="192"/>
      <c r="EOC292" s="192"/>
      <c r="EOD292" s="192"/>
      <c r="EOE292" s="192"/>
      <c r="EOF292" s="192"/>
      <c r="EOG292" s="192"/>
      <c r="EOH292" s="192"/>
      <c r="EOI292" s="192"/>
      <c r="EOJ292" s="192"/>
      <c r="EOK292" s="192"/>
      <c r="EOL292" s="192"/>
      <c r="EOM292" s="192"/>
      <c r="EON292" s="192"/>
      <c r="EOO292" s="192"/>
      <c r="EOP292" s="192"/>
      <c r="EOQ292" s="192"/>
      <c r="EOR292" s="192"/>
      <c r="EOS292" s="192"/>
      <c r="EOT292" s="192"/>
      <c r="EOU292" s="192"/>
      <c r="EOV292" s="192"/>
      <c r="EOW292" s="192"/>
      <c r="EOX292" s="192"/>
      <c r="EOY292" s="192"/>
      <c r="EOZ292" s="192"/>
      <c r="EPA292" s="192"/>
      <c r="EPB292" s="192"/>
      <c r="EPC292" s="192"/>
      <c r="EPD292" s="192"/>
      <c r="EPE292" s="192"/>
      <c r="EPF292" s="192"/>
      <c r="EPG292" s="192"/>
      <c r="EPH292" s="192"/>
      <c r="EPI292" s="192"/>
      <c r="EPJ292" s="192"/>
      <c r="EPK292" s="192"/>
      <c r="EPL292" s="192"/>
      <c r="EPM292" s="192"/>
      <c r="EPN292" s="192"/>
      <c r="EPO292" s="192"/>
      <c r="EPP292" s="192"/>
      <c r="EPQ292" s="192"/>
      <c r="EPR292" s="192"/>
      <c r="EPS292" s="192"/>
      <c r="EPT292" s="192"/>
      <c r="EPU292" s="192"/>
      <c r="EPV292" s="192"/>
      <c r="EPW292" s="192"/>
      <c r="EPX292" s="192"/>
      <c r="EPY292" s="192"/>
      <c r="EPZ292" s="192"/>
      <c r="EQA292" s="192"/>
      <c r="EQB292" s="192"/>
      <c r="EQC292" s="192"/>
      <c r="EQD292" s="192"/>
      <c r="EQE292" s="192"/>
      <c r="EQF292" s="192"/>
      <c r="EQG292" s="192"/>
      <c r="EQH292" s="192"/>
      <c r="EQI292" s="192"/>
      <c r="EQJ292" s="192"/>
      <c r="EQK292" s="192"/>
      <c r="EQL292" s="192"/>
      <c r="EQM292" s="192"/>
      <c r="EQN292" s="192"/>
      <c r="EQO292" s="192"/>
      <c r="EQP292" s="192"/>
      <c r="EQQ292" s="192"/>
      <c r="EQR292" s="192"/>
      <c r="EQS292" s="192"/>
      <c r="EQT292" s="192"/>
      <c r="EQU292" s="192"/>
      <c r="EQV292" s="192"/>
      <c r="EQW292" s="192"/>
      <c r="EQX292" s="192"/>
      <c r="EQY292" s="192"/>
      <c r="EQZ292" s="192"/>
      <c r="ERA292" s="192"/>
      <c r="ERB292" s="192"/>
      <c r="ERC292" s="192"/>
      <c r="ERD292" s="192"/>
      <c r="ERE292" s="192"/>
      <c r="ERF292" s="192"/>
      <c r="ERG292" s="192"/>
      <c r="ERH292" s="192"/>
      <c r="ERI292" s="192"/>
      <c r="ERJ292" s="192"/>
      <c r="ERK292" s="192"/>
      <c r="ERL292" s="192"/>
      <c r="ERM292" s="192"/>
      <c r="ERN292" s="192"/>
      <c r="ERO292" s="192"/>
      <c r="ERP292" s="192"/>
      <c r="ERQ292" s="192"/>
      <c r="ERR292" s="192"/>
      <c r="ERS292" s="192"/>
      <c r="ERT292" s="192"/>
      <c r="ERU292" s="192"/>
      <c r="ERV292" s="192"/>
      <c r="ERW292" s="192"/>
      <c r="ERX292" s="192"/>
      <c r="ERY292" s="192"/>
      <c r="ERZ292" s="192"/>
      <c r="ESA292" s="192"/>
      <c r="ESB292" s="192"/>
      <c r="ESC292" s="192"/>
      <c r="ESD292" s="192"/>
      <c r="ESE292" s="192"/>
      <c r="ESF292" s="192"/>
      <c r="ESG292" s="192"/>
      <c r="ESH292" s="192"/>
      <c r="ESI292" s="192"/>
      <c r="ESJ292" s="192"/>
      <c r="ESK292" s="192"/>
      <c r="ESL292" s="192"/>
      <c r="ESM292" s="192"/>
      <c r="ESN292" s="192"/>
      <c r="ESO292" s="192"/>
      <c r="ESP292" s="192"/>
      <c r="ESQ292" s="192"/>
      <c r="ESR292" s="192"/>
      <c r="ESS292" s="192"/>
      <c r="EST292" s="192"/>
      <c r="ESU292" s="192"/>
      <c r="ESV292" s="192"/>
      <c r="ESW292" s="192"/>
      <c r="ESX292" s="192"/>
      <c r="ESY292" s="192"/>
      <c r="ESZ292" s="192"/>
      <c r="ETA292" s="192"/>
      <c r="ETB292" s="192"/>
      <c r="ETC292" s="192"/>
      <c r="ETD292" s="192"/>
      <c r="ETE292" s="192"/>
      <c r="ETF292" s="192"/>
      <c r="ETG292" s="192"/>
      <c r="ETH292" s="192"/>
      <c r="ETI292" s="192"/>
      <c r="ETJ292" s="192"/>
      <c r="ETK292" s="192"/>
      <c r="ETL292" s="192"/>
      <c r="ETM292" s="192"/>
      <c r="ETN292" s="192"/>
      <c r="ETO292" s="192"/>
      <c r="ETP292" s="192"/>
      <c r="ETQ292" s="192"/>
      <c r="ETR292" s="192"/>
      <c r="ETS292" s="192"/>
      <c r="ETT292" s="192"/>
      <c r="ETU292" s="192"/>
      <c r="ETV292" s="192"/>
      <c r="ETW292" s="192"/>
      <c r="ETX292" s="192"/>
      <c r="ETY292" s="192"/>
      <c r="ETZ292" s="192"/>
      <c r="EUA292" s="192"/>
      <c r="EUB292" s="192"/>
      <c r="EUC292" s="192"/>
      <c r="EUD292" s="192"/>
      <c r="EUE292" s="192"/>
      <c r="EUF292" s="192"/>
      <c r="EUG292" s="192"/>
      <c r="EUH292" s="192"/>
      <c r="EUI292" s="192"/>
      <c r="EUJ292" s="192"/>
      <c r="EUK292" s="192"/>
      <c r="EUL292" s="192"/>
      <c r="EUM292" s="192"/>
      <c r="EUN292" s="192"/>
      <c r="EUO292" s="192"/>
      <c r="EUP292" s="192"/>
      <c r="EUQ292" s="192"/>
      <c r="EUR292" s="192"/>
      <c r="EUS292" s="192"/>
      <c r="EUT292" s="192"/>
      <c r="EUU292" s="192"/>
      <c r="EUV292" s="192"/>
      <c r="EUW292" s="192"/>
      <c r="EUX292" s="192"/>
      <c r="EUY292" s="192"/>
      <c r="EUZ292" s="192"/>
      <c r="EVA292" s="192"/>
      <c r="EVB292" s="192"/>
      <c r="EVC292" s="192"/>
      <c r="EVD292" s="192"/>
      <c r="EVE292" s="192"/>
      <c r="EVF292" s="192"/>
      <c r="EVG292" s="192"/>
      <c r="EVH292" s="192"/>
      <c r="EVI292" s="192"/>
      <c r="EVJ292" s="192"/>
      <c r="EVK292" s="192"/>
      <c r="EVL292" s="192"/>
      <c r="EVM292" s="192"/>
      <c r="EVN292" s="192"/>
      <c r="EVO292" s="192"/>
      <c r="EVP292" s="192"/>
      <c r="EVQ292" s="192"/>
      <c r="EVR292" s="192"/>
      <c r="EVS292" s="192"/>
      <c r="EVT292" s="192"/>
      <c r="EVU292" s="192"/>
      <c r="EVV292" s="192"/>
      <c r="EVW292" s="192"/>
      <c r="EVX292" s="192"/>
      <c r="EVY292" s="192"/>
      <c r="EVZ292" s="192"/>
      <c r="EWA292" s="192"/>
      <c r="EWB292" s="192"/>
      <c r="EWC292" s="192"/>
      <c r="EWD292" s="192"/>
      <c r="EWE292" s="192"/>
      <c r="EWF292" s="192"/>
      <c r="EWG292" s="192"/>
      <c r="EWH292" s="192"/>
      <c r="EWI292" s="192"/>
      <c r="EWJ292" s="192"/>
      <c r="EWK292" s="192"/>
      <c r="EWL292" s="192"/>
      <c r="EWM292" s="192"/>
      <c r="EWN292" s="192"/>
      <c r="EWO292" s="192"/>
      <c r="EWP292" s="192"/>
      <c r="EWQ292" s="192"/>
      <c r="EWR292" s="192"/>
      <c r="EWS292" s="192"/>
      <c r="EWT292" s="192"/>
      <c r="EWU292" s="192"/>
      <c r="EWV292" s="192"/>
      <c r="EWW292" s="192"/>
      <c r="EWX292" s="192"/>
      <c r="EWY292" s="192"/>
      <c r="EWZ292" s="192"/>
      <c r="EXA292" s="192"/>
      <c r="EXB292" s="192"/>
      <c r="EXC292" s="192"/>
      <c r="EXD292" s="192"/>
      <c r="EXE292" s="192"/>
      <c r="EXF292" s="192"/>
      <c r="EXG292" s="192"/>
      <c r="EXH292" s="192"/>
      <c r="EXI292" s="192"/>
      <c r="EXJ292" s="192"/>
      <c r="EXK292" s="192"/>
      <c r="EXL292" s="192"/>
      <c r="EXM292" s="192"/>
      <c r="EXN292" s="192"/>
      <c r="EXO292" s="192"/>
      <c r="EXP292" s="192"/>
      <c r="EXQ292" s="192"/>
      <c r="EXR292" s="192"/>
      <c r="EXS292" s="192"/>
      <c r="EXT292" s="192"/>
      <c r="EXU292" s="192"/>
      <c r="EXV292" s="192"/>
      <c r="EXW292" s="192"/>
      <c r="EXX292" s="192"/>
      <c r="EXY292" s="192"/>
      <c r="EXZ292" s="192"/>
      <c r="EYA292" s="192"/>
      <c r="EYB292" s="192"/>
      <c r="EYC292" s="192"/>
      <c r="EYD292" s="192"/>
      <c r="EYE292" s="192"/>
      <c r="EYF292" s="192"/>
      <c r="EYG292" s="192"/>
      <c r="EYH292" s="192"/>
      <c r="EYI292" s="192"/>
      <c r="EYJ292" s="192"/>
      <c r="EYK292" s="192"/>
      <c r="EYL292" s="192"/>
      <c r="EYM292" s="192"/>
      <c r="EYN292" s="192"/>
      <c r="EYO292" s="192"/>
      <c r="EYP292" s="192"/>
      <c r="EYQ292" s="192"/>
      <c r="EYR292" s="192"/>
      <c r="EYS292" s="192"/>
      <c r="EYT292" s="192"/>
      <c r="EYU292" s="192"/>
      <c r="EYV292" s="192"/>
      <c r="EYW292" s="192"/>
      <c r="EYX292" s="192"/>
      <c r="EYY292" s="192"/>
      <c r="EYZ292" s="192"/>
      <c r="EZA292" s="192"/>
      <c r="EZB292" s="192"/>
      <c r="EZC292" s="192"/>
      <c r="EZD292" s="192"/>
      <c r="EZE292" s="192"/>
      <c r="EZF292" s="192"/>
      <c r="EZG292" s="192"/>
      <c r="EZH292" s="192"/>
      <c r="EZI292" s="192"/>
      <c r="EZJ292" s="192"/>
      <c r="EZK292" s="192"/>
      <c r="EZL292" s="192"/>
      <c r="EZM292" s="192"/>
      <c r="EZN292" s="192"/>
      <c r="EZO292" s="192"/>
      <c r="EZP292" s="192"/>
      <c r="EZQ292" s="192"/>
      <c r="EZR292" s="192"/>
      <c r="EZS292" s="192"/>
      <c r="EZT292" s="192"/>
      <c r="EZU292" s="192"/>
      <c r="EZV292" s="192"/>
      <c r="EZW292" s="192"/>
      <c r="EZX292" s="192"/>
      <c r="EZY292" s="192"/>
      <c r="EZZ292" s="192"/>
      <c r="FAA292" s="192"/>
      <c r="FAB292" s="192"/>
      <c r="FAC292" s="192"/>
      <c r="FAD292" s="192"/>
      <c r="FAE292" s="192"/>
      <c r="FAF292" s="192"/>
      <c r="FAG292" s="192"/>
      <c r="FAH292" s="192"/>
      <c r="FAI292" s="192"/>
      <c r="FAJ292" s="192"/>
      <c r="FAK292" s="192"/>
      <c r="FAL292" s="192"/>
      <c r="FAM292" s="192"/>
      <c r="FAN292" s="192"/>
      <c r="FAO292" s="192"/>
      <c r="FAP292" s="192"/>
      <c r="FAQ292" s="192"/>
      <c r="FAR292" s="192"/>
      <c r="FAS292" s="192"/>
      <c r="FAT292" s="192"/>
      <c r="FAU292" s="192"/>
      <c r="FAV292" s="192"/>
      <c r="FAW292" s="192"/>
      <c r="FAX292" s="192"/>
      <c r="FAY292" s="192"/>
      <c r="FAZ292" s="192"/>
      <c r="FBA292" s="192"/>
      <c r="FBB292" s="192"/>
      <c r="FBC292" s="192"/>
      <c r="FBD292" s="192"/>
      <c r="FBE292" s="192"/>
      <c r="FBF292" s="192"/>
      <c r="FBG292" s="192"/>
      <c r="FBH292" s="192"/>
      <c r="FBI292" s="192"/>
      <c r="FBJ292" s="192"/>
      <c r="FBK292" s="192"/>
      <c r="FBL292" s="192"/>
      <c r="FBM292" s="192"/>
      <c r="FBN292" s="192"/>
      <c r="FBO292" s="192"/>
      <c r="FBP292" s="192"/>
      <c r="FBQ292" s="192"/>
      <c r="FBR292" s="192"/>
      <c r="FBS292" s="192"/>
      <c r="FBT292" s="192"/>
      <c r="FBU292" s="192"/>
      <c r="FBV292" s="192"/>
      <c r="FBW292" s="192"/>
      <c r="FBX292" s="192"/>
      <c r="FBY292" s="192"/>
      <c r="FBZ292" s="192"/>
      <c r="FCA292" s="192"/>
      <c r="FCB292" s="192"/>
      <c r="FCC292" s="192"/>
      <c r="FCD292" s="192"/>
      <c r="FCE292" s="192"/>
      <c r="FCF292" s="192"/>
      <c r="FCG292" s="192"/>
      <c r="FCH292" s="192"/>
      <c r="FCI292" s="192"/>
      <c r="FCJ292" s="192"/>
      <c r="FCK292" s="192"/>
      <c r="FCL292" s="192"/>
      <c r="FCM292" s="192"/>
      <c r="FCN292" s="192"/>
      <c r="FCO292" s="192"/>
      <c r="FCP292" s="192"/>
      <c r="FCQ292" s="192"/>
      <c r="FCR292" s="192"/>
      <c r="FCS292" s="192"/>
      <c r="FCT292" s="192"/>
      <c r="FCU292" s="192"/>
      <c r="FCV292" s="192"/>
      <c r="FCW292" s="192"/>
      <c r="FCX292" s="192"/>
      <c r="FCY292" s="192"/>
      <c r="FCZ292" s="192"/>
      <c r="FDA292" s="192"/>
      <c r="FDB292" s="192"/>
      <c r="FDC292" s="192"/>
      <c r="FDD292" s="192"/>
      <c r="FDE292" s="192"/>
      <c r="FDF292" s="192"/>
      <c r="FDG292" s="192"/>
      <c r="FDH292" s="192"/>
      <c r="FDI292" s="192"/>
      <c r="FDJ292" s="192"/>
      <c r="FDK292" s="192"/>
      <c r="FDL292" s="192"/>
      <c r="FDM292" s="192"/>
      <c r="FDN292" s="192"/>
      <c r="FDO292" s="192"/>
      <c r="FDP292" s="192"/>
      <c r="FDQ292" s="192"/>
      <c r="FDR292" s="192"/>
      <c r="FDS292" s="192"/>
      <c r="FDT292" s="192"/>
      <c r="FDU292" s="192"/>
      <c r="FDV292" s="192"/>
      <c r="FDW292" s="192"/>
      <c r="FDX292" s="192"/>
      <c r="FDY292" s="192"/>
      <c r="FDZ292" s="192"/>
      <c r="FEA292" s="192"/>
      <c r="FEB292" s="192"/>
      <c r="FEC292" s="192"/>
      <c r="FED292" s="192"/>
      <c r="FEE292" s="192"/>
      <c r="FEF292" s="192"/>
      <c r="FEG292" s="192"/>
      <c r="FEH292" s="192"/>
      <c r="FEI292" s="192"/>
      <c r="FEJ292" s="192"/>
      <c r="FEK292" s="192"/>
      <c r="FEL292" s="192"/>
      <c r="FEM292" s="192"/>
      <c r="FEN292" s="192"/>
      <c r="FEO292" s="192"/>
      <c r="FEP292" s="192"/>
      <c r="FEQ292" s="192"/>
      <c r="FER292" s="192"/>
      <c r="FES292" s="192"/>
      <c r="FET292" s="192"/>
      <c r="FEU292" s="192"/>
      <c r="FEV292" s="192"/>
      <c r="FEW292" s="192"/>
      <c r="FEX292" s="192"/>
      <c r="FEY292" s="192"/>
      <c r="FEZ292" s="192"/>
      <c r="FFA292" s="192"/>
      <c r="FFB292" s="192"/>
      <c r="FFC292" s="192"/>
      <c r="FFD292" s="192"/>
      <c r="FFE292" s="192"/>
      <c r="FFF292" s="192"/>
      <c r="FFG292" s="192"/>
      <c r="FFH292" s="192"/>
      <c r="FFI292" s="192"/>
      <c r="FFJ292" s="192"/>
      <c r="FFK292" s="192"/>
      <c r="FFL292" s="192"/>
      <c r="FFM292" s="192"/>
      <c r="FFN292" s="192"/>
      <c r="FFO292" s="192"/>
      <c r="FFP292" s="192"/>
      <c r="FFQ292" s="192"/>
      <c r="FFR292" s="192"/>
      <c r="FFS292" s="192"/>
      <c r="FFT292" s="192"/>
      <c r="FFU292" s="192"/>
      <c r="FFV292" s="192"/>
      <c r="FFW292" s="192"/>
      <c r="FFX292" s="192"/>
      <c r="FFY292" s="192"/>
      <c r="FFZ292" s="192"/>
      <c r="FGA292" s="192"/>
      <c r="FGB292" s="192"/>
      <c r="FGC292" s="192"/>
      <c r="FGD292" s="192"/>
      <c r="FGE292" s="192"/>
      <c r="FGF292" s="192"/>
      <c r="FGG292" s="192"/>
      <c r="FGH292" s="192"/>
      <c r="FGI292" s="192"/>
      <c r="FGJ292" s="192"/>
      <c r="FGK292" s="192"/>
      <c r="FGL292" s="192"/>
      <c r="FGM292" s="192"/>
      <c r="FGN292" s="192"/>
      <c r="FGO292" s="192"/>
      <c r="FGP292" s="192"/>
      <c r="FGQ292" s="192"/>
      <c r="FGR292" s="192"/>
      <c r="FGS292" s="192"/>
      <c r="FGT292" s="192"/>
      <c r="FGU292" s="192"/>
      <c r="FGV292" s="192"/>
      <c r="FGW292" s="192"/>
      <c r="FGX292" s="192"/>
      <c r="FGY292" s="192"/>
      <c r="FGZ292" s="192"/>
      <c r="FHA292" s="192"/>
      <c r="FHB292" s="192"/>
      <c r="FHC292" s="192"/>
      <c r="FHD292" s="192"/>
      <c r="FHE292" s="192"/>
      <c r="FHF292" s="192"/>
      <c r="FHG292" s="192"/>
      <c r="FHH292" s="192"/>
      <c r="FHI292" s="192"/>
      <c r="FHJ292" s="192"/>
      <c r="FHK292" s="192"/>
      <c r="FHL292" s="192"/>
      <c r="FHM292" s="192"/>
      <c r="FHN292" s="192"/>
      <c r="FHO292" s="192"/>
      <c r="FHP292" s="192"/>
      <c r="FHQ292" s="192"/>
      <c r="FHR292" s="192"/>
      <c r="FHS292" s="192"/>
      <c r="FHT292" s="192"/>
      <c r="FHU292" s="192"/>
      <c r="FHV292" s="192"/>
      <c r="FHW292" s="192"/>
      <c r="FHX292" s="192"/>
      <c r="FHY292" s="192"/>
      <c r="FHZ292" s="192"/>
      <c r="FIA292" s="192"/>
      <c r="FIB292" s="192"/>
      <c r="FIC292" s="192"/>
      <c r="FID292" s="192"/>
      <c r="FIE292" s="192"/>
      <c r="FIF292" s="192"/>
      <c r="FIG292" s="192"/>
      <c r="FIH292" s="192"/>
      <c r="FII292" s="192"/>
      <c r="FIJ292" s="192"/>
      <c r="FIK292" s="192"/>
      <c r="FIL292" s="192"/>
      <c r="FIM292" s="192"/>
      <c r="FIN292" s="192"/>
      <c r="FIO292" s="192"/>
      <c r="FIP292" s="192"/>
      <c r="FIQ292" s="192"/>
      <c r="FIR292" s="192"/>
      <c r="FIS292" s="192"/>
      <c r="FIT292" s="192"/>
      <c r="FIU292" s="192"/>
      <c r="FIV292" s="192"/>
      <c r="FIW292" s="192"/>
      <c r="FIX292" s="192"/>
      <c r="FIY292" s="192"/>
      <c r="FIZ292" s="192"/>
      <c r="FJA292" s="192"/>
      <c r="FJB292" s="192"/>
      <c r="FJC292" s="192"/>
      <c r="FJD292" s="192"/>
      <c r="FJE292" s="192"/>
      <c r="FJF292" s="192"/>
      <c r="FJG292" s="192"/>
      <c r="FJH292" s="192"/>
      <c r="FJI292" s="192"/>
      <c r="FJJ292" s="192"/>
      <c r="FJK292" s="192"/>
      <c r="FJL292" s="192"/>
      <c r="FJM292" s="192"/>
      <c r="FJN292" s="192"/>
      <c r="FJO292" s="192"/>
      <c r="FJP292" s="192"/>
      <c r="FJQ292" s="192"/>
      <c r="FJR292" s="192"/>
      <c r="FJS292" s="192"/>
      <c r="FJT292" s="192"/>
      <c r="FJU292" s="192"/>
      <c r="FJV292" s="192"/>
      <c r="FJW292" s="192"/>
      <c r="FJX292" s="192"/>
      <c r="FJY292" s="192"/>
      <c r="FJZ292" s="192"/>
      <c r="FKA292" s="192"/>
      <c r="FKB292" s="192"/>
      <c r="FKC292" s="192"/>
      <c r="FKD292" s="192"/>
      <c r="FKE292" s="192"/>
      <c r="FKF292" s="192"/>
      <c r="FKG292" s="192"/>
      <c r="FKH292" s="192"/>
      <c r="FKI292" s="192"/>
      <c r="FKJ292" s="192"/>
      <c r="FKK292" s="192"/>
      <c r="FKL292" s="192"/>
      <c r="FKM292" s="192"/>
      <c r="FKN292" s="192"/>
      <c r="FKO292" s="192"/>
      <c r="FKP292" s="192"/>
      <c r="FKQ292" s="192"/>
      <c r="FKR292" s="192"/>
      <c r="FKS292" s="192"/>
      <c r="FKT292" s="192"/>
      <c r="FKU292" s="192"/>
      <c r="FKV292" s="192"/>
      <c r="FKW292" s="192"/>
      <c r="FKX292" s="192"/>
      <c r="FKY292" s="192"/>
      <c r="FKZ292" s="192"/>
      <c r="FLA292" s="192"/>
      <c r="FLB292" s="192"/>
      <c r="FLC292" s="192"/>
      <c r="FLD292" s="192"/>
      <c r="FLE292" s="192"/>
      <c r="FLF292" s="192"/>
      <c r="FLG292" s="192"/>
      <c r="FLH292" s="192"/>
      <c r="FLI292" s="192"/>
      <c r="FLJ292" s="192"/>
      <c r="FLK292" s="192"/>
      <c r="FLL292" s="192"/>
      <c r="FLM292" s="192"/>
      <c r="FLN292" s="192"/>
      <c r="FLO292" s="192"/>
      <c r="FLP292" s="192"/>
      <c r="FLQ292" s="192"/>
      <c r="FLR292" s="192"/>
      <c r="FLS292" s="192"/>
      <c r="FLT292" s="192"/>
      <c r="FLU292" s="192"/>
      <c r="FLV292" s="192"/>
      <c r="FLW292" s="192"/>
      <c r="FLX292" s="192"/>
      <c r="FLY292" s="192"/>
      <c r="FLZ292" s="192"/>
      <c r="FMA292" s="192"/>
      <c r="FMB292" s="192"/>
      <c r="FMC292" s="192"/>
      <c r="FMD292" s="192"/>
      <c r="FME292" s="192"/>
      <c r="FMF292" s="192"/>
      <c r="FMG292" s="192"/>
      <c r="FMH292" s="192"/>
      <c r="FMI292" s="192"/>
      <c r="FMJ292" s="192"/>
      <c r="FMK292" s="192"/>
      <c r="FML292" s="192"/>
      <c r="FMM292" s="192"/>
      <c r="FMN292" s="192"/>
      <c r="FMO292" s="192"/>
      <c r="FMP292" s="192"/>
      <c r="FMQ292" s="192"/>
      <c r="FMR292" s="192"/>
      <c r="FMS292" s="192"/>
      <c r="FMT292" s="192"/>
      <c r="FMU292" s="192"/>
      <c r="FMV292" s="192"/>
      <c r="FMW292" s="192"/>
      <c r="FMX292" s="192"/>
      <c r="FMY292" s="192"/>
      <c r="FMZ292" s="192"/>
      <c r="FNA292" s="192"/>
      <c r="FNB292" s="192"/>
      <c r="FNC292" s="192"/>
      <c r="FND292" s="192"/>
      <c r="FNE292" s="192"/>
      <c r="FNF292" s="192"/>
      <c r="FNG292" s="192"/>
      <c r="FNH292" s="192"/>
      <c r="FNI292" s="192"/>
      <c r="FNJ292" s="192"/>
      <c r="FNK292" s="192"/>
      <c r="FNL292" s="192"/>
      <c r="FNM292" s="192"/>
      <c r="FNN292" s="192"/>
      <c r="FNO292" s="192"/>
      <c r="FNP292" s="192"/>
      <c r="FNQ292" s="192"/>
      <c r="FNR292" s="192"/>
      <c r="FNS292" s="192"/>
      <c r="FNT292" s="192"/>
      <c r="FNU292" s="192"/>
      <c r="FNV292" s="192"/>
      <c r="FNW292" s="192"/>
      <c r="FNX292" s="192"/>
      <c r="FNY292" s="192"/>
      <c r="FNZ292" s="192"/>
      <c r="FOA292" s="192"/>
      <c r="FOB292" s="192"/>
      <c r="FOC292" s="192"/>
      <c r="FOD292" s="192"/>
      <c r="FOE292" s="192"/>
      <c r="FOF292" s="192"/>
      <c r="FOG292" s="192"/>
      <c r="FOH292" s="192"/>
      <c r="FOI292" s="192"/>
      <c r="FOJ292" s="192"/>
      <c r="FOK292" s="192"/>
      <c r="FOL292" s="192"/>
      <c r="FOM292" s="192"/>
      <c r="FON292" s="192"/>
      <c r="FOO292" s="192"/>
      <c r="FOP292" s="192"/>
      <c r="FOQ292" s="192"/>
      <c r="FOR292" s="192"/>
      <c r="FOS292" s="192"/>
      <c r="FOT292" s="192"/>
      <c r="FOU292" s="192"/>
      <c r="FOV292" s="192"/>
      <c r="FOW292" s="192"/>
      <c r="FOX292" s="192"/>
      <c r="FOY292" s="192"/>
      <c r="FOZ292" s="192"/>
      <c r="FPA292" s="192"/>
      <c r="FPB292" s="192"/>
      <c r="FPC292" s="192"/>
      <c r="FPD292" s="192"/>
      <c r="FPE292" s="192"/>
      <c r="FPF292" s="192"/>
      <c r="FPG292" s="192"/>
      <c r="FPH292" s="192"/>
      <c r="FPI292" s="192"/>
      <c r="FPJ292" s="192"/>
      <c r="FPK292" s="192"/>
      <c r="FPL292" s="192"/>
      <c r="FPM292" s="192"/>
      <c r="FPN292" s="192"/>
      <c r="FPO292" s="192"/>
      <c r="FPP292" s="192"/>
      <c r="FPQ292" s="192"/>
      <c r="FPR292" s="192"/>
      <c r="FPS292" s="192"/>
      <c r="FPT292" s="192"/>
      <c r="FPU292" s="192"/>
      <c r="FPV292" s="192"/>
      <c r="FPW292" s="192"/>
      <c r="FPX292" s="192"/>
      <c r="FPY292" s="192"/>
      <c r="FPZ292" s="192"/>
      <c r="FQA292" s="192"/>
      <c r="FQB292" s="192"/>
      <c r="FQC292" s="192"/>
      <c r="FQD292" s="192"/>
      <c r="FQE292" s="192"/>
      <c r="FQF292" s="192"/>
      <c r="FQG292" s="192"/>
      <c r="FQH292" s="192"/>
      <c r="FQI292" s="192"/>
      <c r="FQJ292" s="192"/>
      <c r="FQK292" s="192"/>
      <c r="FQL292" s="192"/>
      <c r="FQM292" s="192"/>
      <c r="FQN292" s="192"/>
      <c r="FQO292" s="192"/>
      <c r="FQP292" s="192"/>
      <c r="FQQ292" s="192"/>
      <c r="FQR292" s="192"/>
      <c r="FQS292" s="192"/>
      <c r="FQT292" s="192"/>
      <c r="FQU292" s="192"/>
      <c r="FQV292" s="192"/>
      <c r="FQW292" s="192"/>
      <c r="FQX292" s="192"/>
      <c r="FQY292" s="192"/>
      <c r="FQZ292" s="192"/>
      <c r="FRA292" s="192"/>
      <c r="FRB292" s="192"/>
      <c r="FRC292" s="192"/>
      <c r="FRD292" s="192"/>
      <c r="FRE292" s="192"/>
      <c r="FRF292" s="192"/>
      <c r="FRG292" s="192"/>
      <c r="FRH292" s="192"/>
      <c r="FRI292" s="192"/>
      <c r="FRJ292" s="192"/>
      <c r="FRK292" s="192"/>
      <c r="FRL292" s="192"/>
      <c r="FRM292" s="192"/>
      <c r="FRN292" s="192"/>
      <c r="FRO292" s="192"/>
      <c r="FRP292" s="192"/>
      <c r="FRQ292" s="192"/>
      <c r="FRR292" s="192"/>
      <c r="FRS292" s="192"/>
      <c r="FRT292" s="192"/>
      <c r="FRU292" s="192"/>
      <c r="FRV292" s="192"/>
      <c r="FRW292" s="192"/>
      <c r="FRX292" s="192"/>
      <c r="FRY292" s="192"/>
      <c r="FRZ292" s="192"/>
      <c r="FSA292" s="192"/>
      <c r="FSB292" s="192"/>
      <c r="FSC292" s="192"/>
      <c r="FSD292" s="192"/>
      <c r="FSE292" s="192"/>
      <c r="FSF292" s="192"/>
      <c r="FSG292" s="192"/>
      <c r="FSH292" s="192"/>
      <c r="FSI292" s="192"/>
      <c r="FSJ292" s="192"/>
      <c r="FSK292" s="192"/>
      <c r="FSL292" s="192"/>
      <c r="FSM292" s="192"/>
      <c r="FSN292" s="192"/>
      <c r="FSO292" s="192"/>
      <c r="FSP292" s="192"/>
      <c r="FSQ292" s="192"/>
      <c r="FSR292" s="192"/>
      <c r="FSS292" s="192"/>
      <c r="FST292" s="192"/>
      <c r="FSU292" s="192"/>
      <c r="FSV292" s="192"/>
      <c r="FSW292" s="192"/>
      <c r="FSX292" s="192"/>
      <c r="FSY292" s="192"/>
      <c r="FSZ292" s="192"/>
      <c r="FTA292" s="192"/>
      <c r="FTB292" s="192"/>
      <c r="FTC292" s="192"/>
      <c r="FTD292" s="192"/>
      <c r="FTE292" s="192"/>
      <c r="FTF292" s="192"/>
      <c r="FTG292" s="192"/>
      <c r="FTH292" s="192"/>
      <c r="FTI292" s="192"/>
      <c r="FTJ292" s="192"/>
      <c r="FTK292" s="192"/>
      <c r="FTL292" s="192"/>
      <c r="FTM292" s="192"/>
      <c r="FTN292" s="192"/>
      <c r="FTO292" s="192"/>
      <c r="FTP292" s="192"/>
      <c r="FTQ292" s="192"/>
      <c r="FTR292" s="192"/>
      <c r="FTS292" s="192"/>
      <c r="FTT292" s="192"/>
      <c r="FTU292" s="192"/>
      <c r="FTV292" s="192"/>
      <c r="FTW292" s="192"/>
      <c r="FTX292" s="192"/>
      <c r="FTY292" s="192"/>
      <c r="FTZ292" s="192"/>
      <c r="FUA292" s="192"/>
      <c r="FUB292" s="192"/>
      <c r="FUC292" s="192"/>
      <c r="FUD292" s="192"/>
      <c r="FUE292" s="192"/>
      <c r="FUF292" s="192"/>
      <c r="FUG292" s="192"/>
      <c r="FUH292" s="192"/>
      <c r="FUI292" s="192"/>
      <c r="FUJ292" s="192"/>
      <c r="FUK292" s="192"/>
      <c r="FUL292" s="192"/>
      <c r="FUM292" s="192"/>
      <c r="FUN292" s="192"/>
      <c r="FUO292" s="192"/>
      <c r="FUP292" s="192"/>
      <c r="FUQ292" s="192"/>
      <c r="FUR292" s="192"/>
      <c r="FUS292" s="192"/>
      <c r="FUT292" s="192"/>
      <c r="FUU292" s="192"/>
      <c r="FUV292" s="192"/>
      <c r="FUW292" s="192"/>
      <c r="FUX292" s="192"/>
      <c r="FUY292" s="192"/>
      <c r="FUZ292" s="192"/>
      <c r="FVA292" s="192"/>
      <c r="FVB292" s="192"/>
      <c r="FVC292" s="192"/>
      <c r="FVD292" s="192"/>
      <c r="FVE292" s="192"/>
      <c r="FVF292" s="192"/>
      <c r="FVG292" s="192"/>
      <c r="FVH292" s="192"/>
      <c r="FVI292" s="192"/>
      <c r="FVJ292" s="192"/>
      <c r="FVK292" s="192"/>
      <c r="FVL292" s="192"/>
      <c r="FVM292" s="192"/>
      <c r="FVN292" s="192"/>
      <c r="FVO292" s="192"/>
      <c r="FVP292" s="192"/>
      <c r="FVQ292" s="192"/>
      <c r="FVR292" s="192"/>
      <c r="FVS292" s="192"/>
      <c r="FVT292" s="192"/>
      <c r="FVU292" s="192"/>
      <c r="FVV292" s="192"/>
      <c r="FVW292" s="192"/>
      <c r="FVX292" s="192"/>
      <c r="FVY292" s="192"/>
      <c r="FVZ292" s="192"/>
      <c r="FWA292" s="192"/>
      <c r="FWB292" s="192"/>
      <c r="FWC292" s="192"/>
      <c r="FWD292" s="192"/>
      <c r="FWE292" s="192"/>
      <c r="FWF292" s="192"/>
      <c r="FWG292" s="192"/>
      <c r="FWH292" s="192"/>
      <c r="FWI292" s="192"/>
      <c r="FWJ292" s="192"/>
      <c r="FWK292" s="192"/>
      <c r="FWL292" s="192"/>
      <c r="FWM292" s="192"/>
      <c r="FWN292" s="192"/>
      <c r="FWO292" s="192"/>
      <c r="FWP292" s="192"/>
      <c r="FWQ292" s="192"/>
      <c r="FWR292" s="192"/>
      <c r="FWS292" s="192"/>
      <c r="FWT292" s="192"/>
      <c r="FWU292" s="192"/>
      <c r="FWV292" s="192"/>
      <c r="FWW292" s="192"/>
      <c r="FWX292" s="192"/>
      <c r="FWY292" s="192"/>
      <c r="FWZ292" s="192"/>
      <c r="FXA292" s="192"/>
      <c r="FXB292" s="192"/>
      <c r="FXC292" s="192"/>
      <c r="FXD292" s="192"/>
      <c r="FXE292" s="192"/>
      <c r="FXF292" s="192"/>
      <c r="FXG292" s="192"/>
      <c r="FXH292" s="192"/>
      <c r="FXI292" s="192"/>
      <c r="FXJ292" s="192"/>
      <c r="FXK292" s="192"/>
      <c r="FXL292" s="192"/>
      <c r="FXM292" s="192"/>
      <c r="FXN292" s="192"/>
      <c r="FXO292" s="192"/>
      <c r="FXP292" s="192"/>
      <c r="FXQ292" s="192"/>
      <c r="FXR292" s="192"/>
      <c r="FXS292" s="192"/>
      <c r="FXT292" s="192"/>
      <c r="FXU292" s="192"/>
      <c r="FXV292" s="192"/>
      <c r="FXW292" s="192"/>
      <c r="FXX292" s="192"/>
      <c r="FXY292" s="192"/>
      <c r="FXZ292" s="192"/>
      <c r="FYA292" s="192"/>
      <c r="FYB292" s="192"/>
      <c r="FYC292" s="192"/>
      <c r="FYD292" s="192"/>
      <c r="FYE292" s="192"/>
      <c r="FYF292" s="192"/>
      <c r="FYG292" s="192"/>
      <c r="FYH292" s="192"/>
      <c r="FYI292" s="192"/>
      <c r="FYJ292" s="192"/>
      <c r="FYK292" s="192"/>
      <c r="FYL292" s="192"/>
      <c r="FYM292" s="192"/>
      <c r="FYN292" s="192"/>
      <c r="FYO292" s="192"/>
      <c r="FYP292" s="192"/>
      <c r="FYQ292" s="192"/>
      <c r="FYR292" s="192"/>
      <c r="FYS292" s="192"/>
      <c r="FYT292" s="192"/>
      <c r="FYU292" s="192"/>
      <c r="FYV292" s="192"/>
      <c r="FYW292" s="192"/>
      <c r="FYX292" s="192"/>
      <c r="FYY292" s="192"/>
      <c r="FYZ292" s="192"/>
      <c r="FZA292" s="192"/>
      <c r="FZB292" s="192"/>
      <c r="FZC292" s="192"/>
      <c r="FZD292" s="192"/>
      <c r="FZE292" s="192"/>
      <c r="FZF292" s="192"/>
      <c r="FZG292" s="192"/>
      <c r="FZH292" s="192"/>
      <c r="FZI292" s="192"/>
      <c r="FZJ292" s="192"/>
      <c r="FZK292" s="192"/>
      <c r="FZL292" s="192"/>
      <c r="FZM292" s="192"/>
      <c r="FZN292" s="192"/>
      <c r="FZO292" s="192"/>
      <c r="FZP292" s="192"/>
      <c r="FZQ292" s="192"/>
      <c r="FZR292" s="192"/>
      <c r="FZS292" s="192"/>
      <c r="FZT292" s="192"/>
      <c r="FZU292" s="192"/>
      <c r="FZV292" s="192"/>
      <c r="FZW292" s="192"/>
      <c r="FZX292" s="192"/>
      <c r="FZY292" s="192"/>
      <c r="FZZ292" s="192"/>
      <c r="GAA292" s="192"/>
      <c r="GAB292" s="192"/>
      <c r="GAC292" s="192"/>
      <c r="GAD292" s="192"/>
      <c r="GAE292" s="192"/>
      <c r="GAF292" s="192"/>
      <c r="GAG292" s="192"/>
      <c r="GAH292" s="192"/>
      <c r="GAI292" s="192"/>
      <c r="GAJ292" s="192"/>
      <c r="GAK292" s="192"/>
      <c r="GAL292" s="192"/>
      <c r="GAM292" s="192"/>
      <c r="GAN292" s="192"/>
      <c r="GAO292" s="192"/>
      <c r="GAP292" s="192"/>
      <c r="GAQ292" s="192"/>
      <c r="GAR292" s="192"/>
      <c r="GAS292" s="192"/>
      <c r="GAT292" s="192"/>
      <c r="GAU292" s="192"/>
      <c r="GAV292" s="192"/>
      <c r="GAW292" s="192"/>
      <c r="GAX292" s="192"/>
      <c r="GAY292" s="192"/>
      <c r="GAZ292" s="192"/>
      <c r="GBA292" s="192"/>
      <c r="GBB292" s="192"/>
      <c r="GBC292" s="192"/>
      <c r="GBD292" s="192"/>
      <c r="GBE292" s="192"/>
      <c r="GBF292" s="192"/>
      <c r="GBG292" s="192"/>
      <c r="GBH292" s="192"/>
      <c r="GBI292" s="192"/>
      <c r="GBJ292" s="192"/>
      <c r="GBK292" s="192"/>
      <c r="GBL292" s="192"/>
      <c r="GBM292" s="192"/>
      <c r="GBN292" s="192"/>
      <c r="GBO292" s="192"/>
      <c r="GBP292" s="192"/>
      <c r="GBQ292" s="192"/>
      <c r="GBR292" s="192"/>
      <c r="GBS292" s="192"/>
      <c r="GBT292" s="192"/>
      <c r="GBU292" s="192"/>
      <c r="GBV292" s="192"/>
      <c r="GBW292" s="192"/>
      <c r="GBX292" s="192"/>
      <c r="GBY292" s="192"/>
      <c r="GBZ292" s="192"/>
      <c r="GCA292" s="192"/>
      <c r="GCB292" s="192"/>
      <c r="GCC292" s="192"/>
      <c r="GCD292" s="192"/>
      <c r="GCE292" s="192"/>
      <c r="GCF292" s="192"/>
      <c r="GCG292" s="192"/>
      <c r="GCH292" s="192"/>
      <c r="GCI292" s="192"/>
      <c r="GCJ292" s="192"/>
      <c r="GCK292" s="192"/>
      <c r="GCL292" s="192"/>
      <c r="GCM292" s="192"/>
      <c r="GCN292" s="192"/>
      <c r="GCO292" s="192"/>
      <c r="GCP292" s="192"/>
      <c r="GCQ292" s="192"/>
      <c r="GCR292" s="192"/>
      <c r="GCS292" s="192"/>
      <c r="GCT292" s="192"/>
      <c r="GCU292" s="192"/>
      <c r="GCV292" s="192"/>
      <c r="GCW292" s="192"/>
      <c r="GCX292" s="192"/>
      <c r="GCY292" s="192"/>
      <c r="GCZ292" s="192"/>
      <c r="GDA292" s="192"/>
      <c r="GDB292" s="192"/>
      <c r="GDC292" s="192"/>
      <c r="GDD292" s="192"/>
      <c r="GDE292" s="192"/>
      <c r="GDF292" s="192"/>
      <c r="GDG292" s="192"/>
      <c r="GDH292" s="192"/>
      <c r="GDI292" s="192"/>
      <c r="GDJ292" s="192"/>
      <c r="GDK292" s="192"/>
      <c r="GDL292" s="192"/>
      <c r="GDM292" s="192"/>
      <c r="GDN292" s="192"/>
      <c r="GDO292" s="192"/>
      <c r="GDP292" s="192"/>
      <c r="GDQ292" s="192"/>
      <c r="GDR292" s="192"/>
      <c r="GDS292" s="192"/>
      <c r="GDT292" s="192"/>
      <c r="GDU292" s="192"/>
      <c r="GDV292" s="192"/>
      <c r="GDW292" s="192"/>
      <c r="GDX292" s="192"/>
      <c r="GDY292" s="192"/>
      <c r="GDZ292" s="192"/>
      <c r="GEA292" s="192"/>
      <c r="GEB292" s="192"/>
      <c r="GEC292" s="192"/>
      <c r="GED292" s="192"/>
      <c r="GEE292" s="192"/>
      <c r="GEF292" s="192"/>
      <c r="GEG292" s="192"/>
      <c r="GEH292" s="192"/>
      <c r="GEI292" s="192"/>
      <c r="GEJ292" s="192"/>
      <c r="GEK292" s="192"/>
      <c r="GEL292" s="192"/>
      <c r="GEM292" s="192"/>
      <c r="GEN292" s="192"/>
      <c r="GEO292" s="192"/>
      <c r="GEP292" s="192"/>
      <c r="GEQ292" s="192"/>
      <c r="GER292" s="192"/>
      <c r="GES292" s="192"/>
      <c r="GET292" s="192"/>
      <c r="GEU292" s="192"/>
      <c r="GEV292" s="192"/>
      <c r="GEW292" s="192"/>
      <c r="GEX292" s="192"/>
      <c r="GEY292" s="192"/>
      <c r="GEZ292" s="192"/>
      <c r="GFA292" s="192"/>
      <c r="GFB292" s="192"/>
      <c r="GFC292" s="192"/>
      <c r="GFD292" s="192"/>
      <c r="GFE292" s="192"/>
      <c r="GFF292" s="192"/>
      <c r="GFG292" s="192"/>
      <c r="GFH292" s="192"/>
      <c r="GFI292" s="192"/>
      <c r="GFJ292" s="192"/>
      <c r="GFK292" s="192"/>
      <c r="GFL292" s="192"/>
      <c r="GFM292" s="192"/>
      <c r="GFN292" s="192"/>
      <c r="GFO292" s="192"/>
      <c r="GFP292" s="192"/>
      <c r="GFQ292" s="192"/>
      <c r="GFR292" s="192"/>
      <c r="GFS292" s="192"/>
      <c r="GFT292" s="192"/>
      <c r="GFU292" s="192"/>
      <c r="GFV292" s="192"/>
      <c r="GFW292" s="192"/>
      <c r="GFX292" s="192"/>
      <c r="GFY292" s="192"/>
      <c r="GFZ292" s="192"/>
      <c r="GGA292" s="192"/>
      <c r="GGB292" s="192"/>
      <c r="GGC292" s="192"/>
      <c r="GGD292" s="192"/>
      <c r="GGE292" s="192"/>
      <c r="GGF292" s="192"/>
      <c r="GGG292" s="192"/>
      <c r="GGH292" s="192"/>
      <c r="GGI292" s="192"/>
      <c r="GGJ292" s="192"/>
      <c r="GGK292" s="192"/>
      <c r="GGL292" s="192"/>
      <c r="GGM292" s="192"/>
      <c r="GGN292" s="192"/>
      <c r="GGO292" s="192"/>
      <c r="GGP292" s="192"/>
      <c r="GGQ292" s="192"/>
      <c r="GGR292" s="192"/>
      <c r="GGS292" s="192"/>
      <c r="GGT292" s="192"/>
      <c r="GGU292" s="192"/>
      <c r="GGV292" s="192"/>
      <c r="GGW292" s="192"/>
      <c r="GGX292" s="192"/>
      <c r="GGY292" s="192"/>
      <c r="GGZ292" s="192"/>
      <c r="GHA292" s="192"/>
      <c r="GHB292" s="192"/>
      <c r="GHC292" s="192"/>
      <c r="GHD292" s="192"/>
      <c r="GHE292" s="192"/>
      <c r="GHF292" s="192"/>
      <c r="GHG292" s="192"/>
      <c r="GHH292" s="192"/>
      <c r="GHI292" s="192"/>
      <c r="GHJ292" s="192"/>
      <c r="GHK292" s="192"/>
      <c r="GHL292" s="192"/>
      <c r="GHM292" s="192"/>
      <c r="GHN292" s="192"/>
      <c r="GHO292" s="192"/>
      <c r="GHP292" s="192"/>
      <c r="GHQ292" s="192"/>
      <c r="GHR292" s="192"/>
      <c r="GHS292" s="192"/>
      <c r="GHT292" s="192"/>
      <c r="GHU292" s="192"/>
      <c r="GHV292" s="192"/>
      <c r="GHW292" s="192"/>
      <c r="GHX292" s="192"/>
      <c r="GHY292" s="192"/>
      <c r="GHZ292" s="192"/>
      <c r="GIA292" s="192"/>
      <c r="GIB292" s="192"/>
      <c r="GIC292" s="192"/>
      <c r="GID292" s="192"/>
      <c r="GIE292" s="192"/>
      <c r="GIF292" s="192"/>
      <c r="GIG292" s="192"/>
      <c r="GIH292" s="192"/>
      <c r="GII292" s="192"/>
      <c r="GIJ292" s="192"/>
      <c r="GIK292" s="192"/>
      <c r="GIL292" s="192"/>
      <c r="GIM292" s="192"/>
      <c r="GIN292" s="192"/>
      <c r="GIO292" s="192"/>
      <c r="GIP292" s="192"/>
      <c r="GIQ292" s="192"/>
      <c r="GIR292" s="192"/>
      <c r="GIS292" s="192"/>
      <c r="GIT292" s="192"/>
      <c r="GIU292" s="192"/>
      <c r="GIV292" s="192"/>
      <c r="GIW292" s="192"/>
      <c r="GIX292" s="192"/>
      <c r="GIY292" s="192"/>
      <c r="GIZ292" s="192"/>
      <c r="GJA292" s="192"/>
      <c r="GJB292" s="192"/>
      <c r="GJC292" s="192"/>
      <c r="GJD292" s="192"/>
      <c r="GJE292" s="192"/>
      <c r="GJF292" s="192"/>
      <c r="GJG292" s="192"/>
      <c r="GJH292" s="192"/>
      <c r="GJI292" s="192"/>
      <c r="GJJ292" s="192"/>
      <c r="GJK292" s="192"/>
      <c r="GJL292" s="192"/>
      <c r="GJM292" s="192"/>
      <c r="GJN292" s="192"/>
      <c r="GJO292" s="192"/>
      <c r="GJP292" s="192"/>
      <c r="GJQ292" s="192"/>
      <c r="GJR292" s="192"/>
      <c r="GJS292" s="192"/>
      <c r="GJT292" s="192"/>
      <c r="GJU292" s="192"/>
      <c r="GJV292" s="192"/>
      <c r="GJW292" s="192"/>
      <c r="GJX292" s="192"/>
      <c r="GJY292" s="192"/>
      <c r="GJZ292" s="192"/>
      <c r="GKA292" s="192"/>
      <c r="GKB292" s="192"/>
      <c r="GKC292" s="192"/>
      <c r="GKD292" s="192"/>
      <c r="GKE292" s="192"/>
      <c r="GKF292" s="192"/>
      <c r="GKG292" s="192"/>
      <c r="GKH292" s="192"/>
      <c r="GKI292" s="192"/>
      <c r="GKJ292" s="192"/>
      <c r="GKK292" s="192"/>
      <c r="GKL292" s="192"/>
      <c r="GKM292" s="192"/>
      <c r="GKN292" s="192"/>
      <c r="GKO292" s="192"/>
      <c r="GKP292" s="192"/>
      <c r="GKQ292" s="192"/>
      <c r="GKR292" s="192"/>
      <c r="GKS292" s="192"/>
      <c r="GKT292" s="192"/>
      <c r="GKU292" s="192"/>
      <c r="GKV292" s="192"/>
      <c r="GKW292" s="192"/>
      <c r="GKX292" s="192"/>
      <c r="GKY292" s="192"/>
      <c r="GKZ292" s="192"/>
      <c r="GLA292" s="192"/>
      <c r="GLB292" s="192"/>
      <c r="GLC292" s="192"/>
      <c r="GLD292" s="192"/>
      <c r="GLE292" s="192"/>
      <c r="GLF292" s="192"/>
      <c r="GLG292" s="192"/>
      <c r="GLH292" s="192"/>
      <c r="GLI292" s="192"/>
      <c r="GLJ292" s="192"/>
      <c r="GLK292" s="192"/>
      <c r="GLL292" s="192"/>
      <c r="GLM292" s="192"/>
      <c r="GLN292" s="192"/>
      <c r="GLO292" s="192"/>
      <c r="GLP292" s="192"/>
      <c r="GLQ292" s="192"/>
      <c r="GLR292" s="192"/>
      <c r="GLS292" s="192"/>
      <c r="GLT292" s="192"/>
      <c r="GLU292" s="192"/>
      <c r="GLV292" s="192"/>
      <c r="GLW292" s="192"/>
      <c r="GLX292" s="192"/>
      <c r="GLY292" s="192"/>
      <c r="GLZ292" s="192"/>
      <c r="GMA292" s="192"/>
      <c r="GMB292" s="192"/>
      <c r="GMC292" s="192"/>
      <c r="GMD292" s="192"/>
      <c r="GME292" s="192"/>
      <c r="GMF292" s="192"/>
      <c r="GMG292" s="192"/>
      <c r="GMH292" s="192"/>
      <c r="GMI292" s="192"/>
      <c r="GMJ292" s="192"/>
      <c r="GMK292" s="192"/>
      <c r="GML292" s="192"/>
      <c r="GMM292" s="192"/>
      <c r="GMN292" s="192"/>
      <c r="GMO292" s="192"/>
      <c r="GMP292" s="192"/>
      <c r="GMQ292" s="192"/>
      <c r="GMR292" s="192"/>
      <c r="GMS292" s="192"/>
      <c r="GMT292" s="192"/>
      <c r="GMU292" s="192"/>
      <c r="GMV292" s="192"/>
      <c r="GMW292" s="192"/>
      <c r="GMX292" s="192"/>
      <c r="GMY292" s="192"/>
      <c r="GMZ292" s="192"/>
      <c r="GNA292" s="192"/>
      <c r="GNB292" s="192"/>
      <c r="GNC292" s="192"/>
      <c r="GND292" s="192"/>
      <c r="GNE292" s="192"/>
      <c r="GNF292" s="192"/>
      <c r="GNG292" s="192"/>
      <c r="GNH292" s="192"/>
      <c r="GNI292" s="192"/>
      <c r="GNJ292" s="192"/>
      <c r="GNK292" s="192"/>
      <c r="GNL292" s="192"/>
      <c r="GNM292" s="192"/>
      <c r="GNN292" s="192"/>
      <c r="GNO292" s="192"/>
      <c r="GNP292" s="192"/>
      <c r="GNQ292" s="192"/>
      <c r="GNR292" s="192"/>
      <c r="GNS292" s="192"/>
      <c r="GNT292" s="192"/>
      <c r="GNU292" s="192"/>
      <c r="GNV292" s="192"/>
      <c r="GNW292" s="192"/>
      <c r="GNX292" s="192"/>
      <c r="GNY292" s="192"/>
      <c r="GNZ292" s="192"/>
      <c r="GOA292" s="192"/>
      <c r="GOB292" s="192"/>
      <c r="GOC292" s="192"/>
      <c r="GOD292" s="192"/>
      <c r="GOE292" s="192"/>
      <c r="GOF292" s="192"/>
      <c r="GOG292" s="192"/>
      <c r="GOH292" s="192"/>
      <c r="GOI292" s="192"/>
      <c r="GOJ292" s="192"/>
      <c r="GOK292" s="192"/>
      <c r="GOL292" s="192"/>
      <c r="GOM292" s="192"/>
      <c r="GON292" s="192"/>
      <c r="GOO292" s="192"/>
      <c r="GOP292" s="192"/>
      <c r="GOQ292" s="192"/>
      <c r="GOR292" s="192"/>
      <c r="GOS292" s="192"/>
      <c r="GOT292" s="192"/>
      <c r="GOU292" s="192"/>
      <c r="GOV292" s="192"/>
      <c r="GOW292" s="192"/>
      <c r="GOX292" s="192"/>
      <c r="GOY292" s="192"/>
      <c r="GOZ292" s="192"/>
      <c r="GPA292" s="192"/>
      <c r="GPB292" s="192"/>
      <c r="GPC292" s="192"/>
      <c r="GPD292" s="192"/>
      <c r="GPE292" s="192"/>
      <c r="GPF292" s="192"/>
      <c r="GPG292" s="192"/>
      <c r="GPH292" s="192"/>
      <c r="GPI292" s="192"/>
      <c r="GPJ292" s="192"/>
      <c r="GPK292" s="192"/>
      <c r="GPL292" s="192"/>
      <c r="GPM292" s="192"/>
      <c r="GPN292" s="192"/>
      <c r="GPO292" s="192"/>
      <c r="GPP292" s="192"/>
      <c r="GPQ292" s="192"/>
      <c r="GPR292" s="192"/>
      <c r="GPS292" s="192"/>
      <c r="GPT292" s="192"/>
      <c r="GPU292" s="192"/>
      <c r="GPV292" s="192"/>
      <c r="GPW292" s="192"/>
      <c r="GPX292" s="192"/>
      <c r="GPY292" s="192"/>
      <c r="GPZ292" s="192"/>
      <c r="GQA292" s="192"/>
      <c r="GQB292" s="192"/>
      <c r="GQC292" s="192"/>
      <c r="GQD292" s="192"/>
      <c r="GQE292" s="192"/>
      <c r="GQF292" s="192"/>
      <c r="GQG292" s="192"/>
      <c r="GQH292" s="192"/>
      <c r="GQI292" s="192"/>
      <c r="GQJ292" s="192"/>
      <c r="GQK292" s="192"/>
      <c r="GQL292" s="192"/>
      <c r="GQM292" s="192"/>
      <c r="GQN292" s="192"/>
      <c r="GQO292" s="192"/>
      <c r="GQP292" s="192"/>
      <c r="GQQ292" s="192"/>
      <c r="GQR292" s="192"/>
      <c r="GQS292" s="192"/>
      <c r="GQT292" s="192"/>
      <c r="GQU292" s="192"/>
      <c r="GQV292" s="192"/>
      <c r="GQW292" s="192"/>
      <c r="GQX292" s="192"/>
      <c r="GQY292" s="192"/>
      <c r="GQZ292" s="192"/>
      <c r="GRA292" s="192"/>
      <c r="GRB292" s="192"/>
      <c r="GRC292" s="192"/>
      <c r="GRD292" s="192"/>
      <c r="GRE292" s="192"/>
      <c r="GRF292" s="192"/>
      <c r="GRG292" s="192"/>
      <c r="GRH292" s="192"/>
      <c r="GRI292" s="192"/>
      <c r="GRJ292" s="192"/>
      <c r="GRK292" s="192"/>
      <c r="GRL292" s="192"/>
      <c r="GRM292" s="192"/>
      <c r="GRN292" s="192"/>
      <c r="GRO292" s="192"/>
      <c r="GRP292" s="192"/>
      <c r="GRQ292" s="192"/>
      <c r="GRR292" s="192"/>
      <c r="GRS292" s="192"/>
      <c r="GRT292" s="192"/>
      <c r="GRU292" s="192"/>
      <c r="GRV292" s="192"/>
      <c r="GRW292" s="192"/>
      <c r="GRX292" s="192"/>
      <c r="GRY292" s="192"/>
      <c r="GRZ292" s="192"/>
      <c r="GSA292" s="192"/>
      <c r="GSB292" s="192"/>
      <c r="GSC292" s="192"/>
      <c r="GSD292" s="192"/>
      <c r="GSE292" s="192"/>
      <c r="GSF292" s="192"/>
      <c r="GSG292" s="192"/>
      <c r="GSH292" s="192"/>
      <c r="GSI292" s="192"/>
      <c r="GSJ292" s="192"/>
      <c r="GSK292" s="192"/>
      <c r="GSL292" s="192"/>
      <c r="GSM292" s="192"/>
      <c r="GSN292" s="192"/>
      <c r="GSO292" s="192"/>
      <c r="GSP292" s="192"/>
      <c r="GSQ292" s="192"/>
      <c r="GSR292" s="192"/>
      <c r="GSS292" s="192"/>
      <c r="GST292" s="192"/>
      <c r="GSU292" s="192"/>
      <c r="GSV292" s="192"/>
      <c r="GSW292" s="192"/>
      <c r="GSX292" s="192"/>
      <c r="GSY292" s="192"/>
      <c r="GSZ292" s="192"/>
      <c r="GTA292" s="192"/>
      <c r="GTB292" s="192"/>
      <c r="GTC292" s="192"/>
      <c r="GTD292" s="192"/>
      <c r="GTE292" s="192"/>
      <c r="GTF292" s="192"/>
      <c r="GTG292" s="192"/>
      <c r="GTH292" s="192"/>
      <c r="GTI292" s="192"/>
      <c r="GTJ292" s="192"/>
      <c r="GTK292" s="192"/>
      <c r="GTL292" s="192"/>
      <c r="GTM292" s="192"/>
      <c r="GTN292" s="192"/>
      <c r="GTO292" s="192"/>
      <c r="GTP292" s="192"/>
      <c r="GTQ292" s="192"/>
      <c r="GTR292" s="192"/>
      <c r="GTS292" s="192"/>
      <c r="GTT292" s="192"/>
      <c r="GTU292" s="192"/>
      <c r="GTV292" s="192"/>
      <c r="GTW292" s="192"/>
      <c r="GTX292" s="192"/>
      <c r="GTY292" s="192"/>
      <c r="GTZ292" s="192"/>
      <c r="GUA292" s="192"/>
      <c r="GUB292" s="192"/>
      <c r="GUC292" s="192"/>
      <c r="GUD292" s="192"/>
      <c r="GUE292" s="192"/>
      <c r="GUF292" s="192"/>
      <c r="GUG292" s="192"/>
      <c r="GUH292" s="192"/>
      <c r="GUI292" s="192"/>
      <c r="GUJ292" s="192"/>
      <c r="GUK292" s="192"/>
      <c r="GUL292" s="192"/>
      <c r="GUM292" s="192"/>
      <c r="GUN292" s="192"/>
      <c r="GUO292" s="192"/>
      <c r="GUP292" s="192"/>
      <c r="GUQ292" s="192"/>
      <c r="GUR292" s="192"/>
      <c r="GUS292" s="192"/>
      <c r="GUT292" s="192"/>
      <c r="GUU292" s="192"/>
      <c r="GUV292" s="192"/>
      <c r="GUW292" s="192"/>
      <c r="GUX292" s="192"/>
      <c r="GUY292" s="192"/>
      <c r="GUZ292" s="192"/>
      <c r="GVA292" s="192"/>
      <c r="GVB292" s="192"/>
      <c r="GVC292" s="192"/>
      <c r="GVD292" s="192"/>
      <c r="GVE292" s="192"/>
      <c r="GVF292" s="192"/>
      <c r="GVG292" s="192"/>
      <c r="GVH292" s="192"/>
      <c r="GVI292" s="192"/>
      <c r="GVJ292" s="192"/>
      <c r="GVK292" s="192"/>
      <c r="GVL292" s="192"/>
      <c r="GVM292" s="192"/>
      <c r="GVN292" s="192"/>
      <c r="GVO292" s="192"/>
      <c r="GVP292" s="192"/>
      <c r="GVQ292" s="192"/>
      <c r="GVR292" s="192"/>
      <c r="GVS292" s="192"/>
      <c r="GVT292" s="192"/>
      <c r="GVU292" s="192"/>
      <c r="GVV292" s="192"/>
      <c r="GVW292" s="192"/>
      <c r="GVX292" s="192"/>
      <c r="GVY292" s="192"/>
      <c r="GVZ292" s="192"/>
      <c r="GWA292" s="192"/>
      <c r="GWB292" s="192"/>
      <c r="GWC292" s="192"/>
      <c r="GWD292" s="192"/>
      <c r="GWE292" s="192"/>
      <c r="GWF292" s="192"/>
      <c r="GWG292" s="192"/>
      <c r="GWH292" s="192"/>
      <c r="GWI292" s="192"/>
      <c r="GWJ292" s="192"/>
      <c r="GWK292" s="192"/>
      <c r="GWL292" s="192"/>
      <c r="GWM292" s="192"/>
      <c r="GWN292" s="192"/>
      <c r="GWO292" s="192"/>
      <c r="GWP292" s="192"/>
      <c r="GWQ292" s="192"/>
      <c r="GWR292" s="192"/>
      <c r="GWS292" s="192"/>
      <c r="GWT292" s="192"/>
      <c r="GWU292" s="192"/>
      <c r="GWV292" s="192"/>
      <c r="GWW292" s="192"/>
      <c r="GWX292" s="192"/>
      <c r="GWY292" s="192"/>
      <c r="GWZ292" s="192"/>
      <c r="GXA292" s="192"/>
      <c r="GXB292" s="192"/>
      <c r="GXC292" s="192"/>
      <c r="GXD292" s="192"/>
      <c r="GXE292" s="192"/>
      <c r="GXF292" s="192"/>
      <c r="GXG292" s="192"/>
      <c r="GXH292" s="192"/>
      <c r="GXI292" s="192"/>
      <c r="GXJ292" s="192"/>
      <c r="GXK292" s="192"/>
      <c r="GXL292" s="192"/>
      <c r="GXM292" s="192"/>
      <c r="GXN292" s="192"/>
      <c r="GXO292" s="192"/>
      <c r="GXP292" s="192"/>
      <c r="GXQ292" s="192"/>
      <c r="GXR292" s="192"/>
      <c r="GXS292" s="192"/>
      <c r="GXT292" s="192"/>
      <c r="GXU292" s="192"/>
      <c r="GXV292" s="192"/>
      <c r="GXW292" s="192"/>
      <c r="GXX292" s="192"/>
      <c r="GXY292" s="192"/>
      <c r="GXZ292" s="192"/>
      <c r="GYA292" s="192"/>
      <c r="GYB292" s="192"/>
      <c r="GYC292" s="192"/>
      <c r="GYD292" s="192"/>
      <c r="GYE292" s="192"/>
      <c r="GYF292" s="192"/>
      <c r="GYG292" s="192"/>
      <c r="GYH292" s="192"/>
      <c r="GYI292" s="192"/>
      <c r="GYJ292" s="192"/>
      <c r="GYK292" s="192"/>
      <c r="GYL292" s="192"/>
      <c r="GYM292" s="192"/>
      <c r="GYN292" s="192"/>
      <c r="GYO292" s="192"/>
      <c r="GYP292" s="192"/>
      <c r="GYQ292" s="192"/>
      <c r="GYR292" s="192"/>
      <c r="GYS292" s="192"/>
      <c r="GYT292" s="192"/>
      <c r="GYU292" s="192"/>
      <c r="GYV292" s="192"/>
      <c r="GYW292" s="192"/>
      <c r="GYX292" s="192"/>
      <c r="GYY292" s="192"/>
      <c r="GYZ292" s="192"/>
      <c r="GZA292" s="192"/>
      <c r="GZB292" s="192"/>
      <c r="GZC292" s="192"/>
      <c r="GZD292" s="192"/>
      <c r="GZE292" s="192"/>
      <c r="GZF292" s="192"/>
      <c r="GZG292" s="192"/>
      <c r="GZH292" s="192"/>
      <c r="GZI292" s="192"/>
      <c r="GZJ292" s="192"/>
      <c r="GZK292" s="192"/>
      <c r="GZL292" s="192"/>
      <c r="GZM292" s="192"/>
      <c r="GZN292" s="192"/>
      <c r="GZO292" s="192"/>
      <c r="GZP292" s="192"/>
      <c r="GZQ292" s="192"/>
      <c r="GZR292" s="192"/>
      <c r="GZS292" s="192"/>
      <c r="GZT292" s="192"/>
      <c r="GZU292" s="192"/>
      <c r="GZV292" s="192"/>
      <c r="GZW292" s="192"/>
      <c r="GZX292" s="192"/>
      <c r="GZY292" s="192"/>
      <c r="GZZ292" s="192"/>
      <c r="HAA292" s="192"/>
      <c r="HAB292" s="192"/>
      <c r="HAC292" s="192"/>
      <c r="HAD292" s="192"/>
      <c r="HAE292" s="192"/>
      <c r="HAF292" s="192"/>
      <c r="HAG292" s="192"/>
      <c r="HAH292" s="192"/>
      <c r="HAI292" s="192"/>
      <c r="HAJ292" s="192"/>
      <c r="HAK292" s="192"/>
      <c r="HAL292" s="192"/>
      <c r="HAM292" s="192"/>
      <c r="HAN292" s="192"/>
      <c r="HAO292" s="192"/>
      <c r="HAP292" s="192"/>
      <c r="HAQ292" s="192"/>
      <c r="HAR292" s="192"/>
      <c r="HAS292" s="192"/>
      <c r="HAT292" s="192"/>
      <c r="HAU292" s="192"/>
      <c r="HAV292" s="192"/>
      <c r="HAW292" s="192"/>
      <c r="HAX292" s="192"/>
      <c r="HAY292" s="192"/>
      <c r="HAZ292" s="192"/>
      <c r="HBA292" s="192"/>
      <c r="HBB292" s="192"/>
      <c r="HBC292" s="192"/>
      <c r="HBD292" s="192"/>
      <c r="HBE292" s="192"/>
      <c r="HBF292" s="192"/>
      <c r="HBG292" s="192"/>
      <c r="HBH292" s="192"/>
      <c r="HBI292" s="192"/>
      <c r="HBJ292" s="192"/>
      <c r="HBK292" s="192"/>
      <c r="HBL292" s="192"/>
      <c r="HBM292" s="192"/>
      <c r="HBN292" s="192"/>
      <c r="HBO292" s="192"/>
      <c r="HBP292" s="192"/>
      <c r="HBQ292" s="192"/>
      <c r="HBR292" s="192"/>
      <c r="HBS292" s="192"/>
      <c r="HBT292" s="192"/>
      <c r="HBU292" s="192"/>
      <c r="HBV292" s="192"/>
      <c r="HBW292" s="192"/>
      <c r="HBX292" s="192"/>
      <c r="HBY292" s="192"/>
      <c r="HBZ292" s="192"/>
      <c r="HCA292" s="192"/>
      <c r="HCB292" s="192"/>
      <c r="HCC292" s="192"/>
      <c r="HCD292" s="192"/>
      <c r="HCE292" s="192"/>
      <c r="HCF292" s="192"/>
      <c r="HCG292" s="192"/>
      <c r="HCH292" s="192"/>
      <c r="HCI292" s="192"/>
      <c r="HCJ292" s="192"/>
      <c r="HCK292" s="192"/>
      <c r="HCL292" s="192"/>
      <c r="HCM292" s="192"/>
      <c r="HCN292" s="192"/>
      <c r="HCO292" s="192"/>
      <c r="HCP292" s="192"/>
      <c r="HCQ292" s="192"/>
      <c r="HCR292" s="192"/>
      <c r="HCS292" s="192"/>
      <c r="HCT292" s="192"/>
      <c r="HCU292" s="192"/>
      <c r="HCV292" s="192"/>
      <c r="HCW292" s="192"/>
      <c r="HCX292" s="192"/>
      <c r="HCY292" s="192"/>
      <c r="HCZ292" s="192"/>
      <c r="HDA292" s="192"/>
      <c r="HDB292" s="192"/>
      <c r="HDC292" s="192"/>
      <c r="HDD292" s="192"/>
      <c r="HDE292" s="192"/>
      <c r="HDF292" s="192"/>
      <c r="HDG292" s="192"/>
      <c r="HDH292" s="192"/>
      <c r="HDI292" s="192"/>
      <c r="HDJ292" s="192"/>
      <c r="HDK292" s="192"/>
      <c r="HDL292" s="192"/>
      <c r="HDM292" s="192"/>
      <c r="HDN292" s="192"/>
      <c r="HDO292" s="192"/>
      <c r="HDP292" s="192"/>
      <c r="HDQ292" s="192"/>
      <c r="HDR292" s="192"/>
      <c r="HDS292" s="192"/>
      <c r="HDT292" s="192"/>
      <c r="HDU292" s="192"/>
      <c r="HDV292" s="192"/>
      <c r="HDW292" s="192"/>
      <c r="HDX292" s="192"/>
      <c r="HDY292" s="192"/>
      <c r="HDZ292" s="192"/>
      <c r="HEA292" s="192"/>
      <c r="HEB292" s="192"/>
      <c r="HEC292" s="192"/>
      <c r="HED292" s="192"/>
      <c r="HEE292" s="192"/>
      <c r="HEF292" s="192"/>
      <c r="HEG292" s="192"/>
      <c r="HEH292" s="192"/>
      <c r="HEI292" s="192"/>
      <c r="HEJ292" s="192"/>
      <c r="HEK292" s="192"/>
      <c r="HEL292" s="192"/>
      <c r="HEM292" s="192"/>
      <c r="HEN292" s="192"/>
      <c r="HEO292" s="192"/>
      <c r="HEP292" s="192"/>
      <c r="HEQ292" s="192"/>
      <c r="HER292" s="192"/>
      <c r="HES292" s="192"/>
      <c r="HET292" s="192"/>
      <c r="HEU292" s="192"/>
      <c r="HEV292" s="192"/>
      <c r="HEW292" s="192"/>
      <c r="HEX292" s="192"/>
      <c r="HEY292" s="192"/>
      <c r="HEZ292" s="192"/>
      <c r="HFA292" s="192"/>
      <c r="HFB292" s="192"/>
      <c r="HFC292" s="192"/>
      <c r="HFD292" s="192"/>
      <c r="HFE292" s="192"/>
      <c r="HFF292" s="192"/>
      <c r="HFG292" s="192"/>
      <c r="HFH292" s="192"/>
      <c r="HFI292" s="192"/>
      <c r="HFJ292" s="192"/>
      <c r="HFK292" s="192"/>
      <c r="HFL292" s="192"/>
      <c r="HFM292" s="192"/>
      <c r="HFN292" s="192"/>
      <c r="HFO292" s="192"/>
      <c r="HFP292" s="192"/>
      <c r="HFQ292" s="192"/>
      <c r="HFR292" s="192"/>
      <c r="HFS292" s="192"/>
      <c r="HFT292" s="192"/>
      <c r="HFU292" s="192"/>
      <c r="HFV292" s="192"/>
      <c r="HFW292" s="192"/>
      <c r="HFX292" s="192"/>
      <c r="HFY292" s="192"/>
      <c r="HFZ292" s="192"/>
      <c r="HGA292" s="192"/>
      <c r="HGB292" s="192"/>
      <c r="HGC292" s="192"/>
      <c r="HGD292" s="192"/>
      <c r="HGE292" s="192"/>
      <c r="HGF292" s="192"/>
      <c r="HGG292" s="192"/>
      <c r="HGH292" s="192"/>
      <c r="HGI292" s="192"/>
      <c r="HGJ292" s="192"/>
      <c r="HGK292" s="192"/>
      <c r="HGL292" s="192"/>
      <c r="HGM292" s="192"/>
      <c r="HGN292" s="192"/>
      <c r="HGO292" s="192"/>
      <c r="HGP292" s="192"/>
      <c r="HGQ292" s="192"/>
      <c r="HGR292" s="192"/>
      <c r="HGS292" s="192"/>
      <c r="HGT292" s="192"/>
      <c r="HGU292" s="192"/>
      <c r="HGV292" s="192"/>
      <c r="HGW292" s="192"/>
      <c r="HGX292" s="192"/>
      <c r="HGY292" s="192"/>
      <c r="HGZ292" s="192"/>
      <c r="HHA292" s="192"/>
      <c r="HHB292" s="192"/>
      <c r="HHC292" s="192"/>
      <c r="HHD292" s="192"/>
      <c r="HHE292" s="192"/>
      <c r="HHF292" s="192"/>
      <c r="HHG292" s="192"/>
      <c r="HHH292" s="192"/>
      <c r="HHI292" s="192"/>
      <c r="HHJ292" s="192"/>
      <c r="HHK292" s="192"/>
      <c r="HHL292" s="192"/>
      <c r="HHM292" s="192"/>
      <c r="HHN292" s="192"/>
      <c r="HHO292" s="192"/>
      <c r="HHP292" s="192"/>
      <c r="HHQ292" s="192"/>
      <c r="HHR292" s="192"/>
      <c r="HHS292" s="192"/>
      <c r="HHT292" s="192"/>
      <c r="HHU292" s="192"/>
      <c r="HHV292" s="192"/>
      <c r="HHW292" s="192"/>
      <c r="HHX292" s="192"/>
      <c r="HHY292" s="192"/>
      <c r="HHZ292" s="192"/>
      <c r="HIA292" s="192"/>
      <c r="HIB292" s="192"/>
      <c r="HIC292" s="192"/>
      <c r="HID292" s="192"/>
      <c r="HIE292" s="192"/>
      <c r="HIF292" s="192"/>
      <c r="HIG292" s="192"/>
      <c r="HIH292" s="192"/>
      <c r="HII292" s="192"/>
      <c r="HIJ292" s="192"/>
      <c r="HIK292" s="192"/>
      <c r="HIL292" s="192"/>
      <c r="HIM292" s="192"/>
      <c r="HIN292" s="192"/>
      <c r="HIO292" s="192"/>
      <c r="HIP292" s="192"/>
      <c r="HIQ292" s="192"/>
      <c r="HIR292" s="192"/>
      <c r="HIS292" s="192"/>
      <c r="HIT292" s="192"/>
      <c r="HIU292" s="192"/>
      <c r="HIV292" s="192"/>
      <c r="HIW292" s="192"/>
      <c r="HIX292" s="192"/>
      <c r="HIY292" s="192"/>
      <c r="HIZ292" s="192"/>
      <c r="HJA292" s="192"/>
      <c r="HJB292" s="192"/>
      <c r="HJC292" s="192"/>
      <c r="HJD292" s="192"/>
      <c r="HJE292" s="192"/>
      <c r="HJF292" s="192"/>
      <c r="HJG292" s="192"/>
      <c r="HJH292" s="192"/>
      <c r="HJI292" s="192"/>
      <c r="HJJ292" s="192"/>
      <c r="HJK292" s="192"/>
      <c r="HJL292" s="192"/>
      <c r="HJM292" s="192"/>
      <c r="HJN292" s="192"/>
      <c r="HJO292" s="192"/>
      <c r="HJP292" s="192"/>
      <c r="HJQ292" s="192"/>
      <c r="HJR292" s="192"/>
      <c r="HJS292" s="192"/>
      <c r="HJT292" s="192"/>
      <c r="HJU292" s="192"/>
      <c r="HJV292" s="192"/>
      <c r="HJW292" s="192"/>
      <c r="HJX292" s="192"/>
      <c r="HJY292" s="192"/>
      <c r="HJZ292" s="192"/>
      <c r="HKA292" s="192"/>
      <c r="HKB292" s="192"/>
      <c r="HKC292" s="192"/>
      <c r="HKD292" s="192"/>
      <c r="HKE292" s="192"/>
      <c r="HKF292" s="192"/>
      <c r="HKG292" s="192"/>
      <c r="HKH292" s="192"/>
      <c r="HKI292" s="192"/>
      <c r="HKJ292" s="192"/>
      <c r="HKK292" s="192"/>
      <c r="HKL292" s="192"/>
      <c r="HKM292" s="192"/>
      <c r="HKN292" s="192"/>
      <c r="HKO292" s="192"/>
      <c r="HKP292" s="192"/>
      <c r="HKQ292" s="192"/>
      <c r="HKR292" s="192"/>
      <c r="HKS292" s="192"/>
      <c r="HKT292" s="192"/>
      <c r="HKU292" s="192"/>
      <c r="HKV292" s="192"/>
      <c r="HKW292" s="192"/>
      <c r="HKX292" s="192"/>
      <c r="HKY292" s="192"/>
      <c r="HKZ292" s="192"/>
      <c r="HLA292" s="192"/>
      <c r="HLB292" s="192"/>
      <c r="HLC292" s="192"/>
      <c r="HLD292" s="192"/>
      <c r="HLE292" s="192"/>
      <c r="HLF292" s="192"/>
      <c r="HLG292" s="192"/>
      <c r="HLH292" s="192"/>
      <c r="HLI292" s="192"/>
      <c r="HLJ292" s="192"/>
      <c r="HLK292" s="192"/>
      <c r="HLL292" s="192"/>
      <c r="HLM292" s="192"/>
      <c r="HLN292" s="192"/>
      <c r="HLO292" s="192"/>
      <c r="HLP292" s="192"/>
      <c r="HLQ292" s="192"/>
      <c r="HLR292" s="192"/>
      <c r="HLS292" s="192"/>
      <c r="HLT292" s="192"/>
      <c r="HLU292" s="192"/>
      <c r="HLV292" s="192"/>
      <c r="HLW292" s="192"/>
      <c r="HLX292" s="192"/>
      <c r="HLY292" s="192"/>
      <c r="HLZ292" s="192"/>
      <c r="HMA292" s="192"/>
      <c r="HMB292" s="192"/>
      <c r="HMC292" s="192"/>
      <c r="HMD292" s="192"/>
      <c r="HME292" s="192"/>
      <c r="HMF292" s="192"/>
      <c r="HMG292" s="192"/>
      <c r="HMH292" s="192"/>
      <c r="HMI292" s="192"/>
      <c r="HMJ292" s="192"/>
      <c r="HMK292" s="192"/>
      <c r="HML292" s="192"/>
      <c r="HMM292" s="192"/>
      <c r="HMN292" s="192"/>
      <c r="HMO292" s="192"/>
      <c r="HMP292" s="192"/>
      <c r="HMQ292" s="192"/>
      <c r="HMR292" s="192"/>
      <c r="HMS292" s="192"/>
      <c r="HMT292" s="192"/>
      <c r="HMU292" s="192"/>
      <c r="HMV292" s="192"/>
      <c r="HMW292" s="192"/>
      <c r="HMX292" s="192"/>
      <c r="HMY292" s="192"/>
      <c r="HMZ292" s="192"/>
      <c r="HNA292" s="192"/>
      <c r="HNB292" s="192"/>
      <c r="HNC292" s="192"/>
      <c r="HND292" s="192"/>
      <c r="HNE292" s="192"/>
      <c r="HNF292" s="192"/>
      <c r="HNG292" s="192"/>
      <c r="HNH292" s="192"/>
      <c r="HNI292" s="192"/>
      <c r="HNJ292" s="192"/>
      <c r="HNK292" s="192"/>
      <c r="HNL292" s="192"/>
      <c r="HNM292" s="192"/>
      <c r="HNN292" s="192"/>
      <c r="HNO292" s="192"/>
      <c r="HNP292" s="192"/>
      <c r="HNQ292" s="192"/>
      <c r="HNR292" s="192"/>
      <c r="HNS292" s="192"/>
      <c r="HNT292" s="192"/>
      <c r="HNU292" s="192"/>
      <c r="HNV292" s="192"/>
      <c r="HNW292" s="192"/>
      <c r="HNX292" s="192"/>
      <c r="HNY292" s="192"/>
      <c r="HNZ292" s="192"/>
      <c r="HOA292" s="192"/>
      <c r="HOB292" s="192"/>
      <c r="HOC292" s="192"/>
      <c r="HOD292" s="192"/>
      <c r="HOE292" s="192"/>
      <c r="HOF292" s="192"/>
      <c r="HOG292" s="192"/>
      <c r="HOH292" s="192"/>
      <c r="HOI292" s="192"/>
      <c r="HOJ292" s="192"/>
      <c r="HOK292" s="192"/>
      <c r="HOL292" s="192"/>
      <c r="HOM292" s="192"/>
      <c r="HON292" s="192"/>
      <c r="HOO292" s="192"/>
      <c r="HOP292" s="192"/>
      <c r="HOQ292" s="192"/>
      <c r="HOR292" s="192"/>
      <c r="HOS292" s="192"/>
      <c r="HOT292" s="192"/>
      <c r="HOU292" s="192"/>
      <c r="HOV292" s="192"/>
      <c r="HOW292" s="192"/>
      <c r="HOX292" s="192"/>
      <c r="HOY292" s="192"/>
      <c r="HOZ292" s="192"/>
      <c r="HPA292" s="192"/>
      <c r="HPB292" s="192"/>
      <c r="HPC292" s="192"/>
      <c r="HPD292" s="192"/>
      <c r="HPE292" s="192"/>
      <c r="HPF292" s="192"/>
      <c r="HPG292" s="192"/>
      <c r="HPH292" s="192"/>
      <c r="HPI292" s="192"/>
      <c r="HPJ292" s="192"/>
      <c r="HPK292" s="192"/>
      <c r="HPL292" s="192"/>
      <c r="HPM292" s="192"/>
      <c r="HPN292" s="192"/>
      <c r="HPO292" s="192"/>
      <c r="HPP292" s="192"/>
      <c r="HPQ292" s="192"/>
      <c r="HPR292" s="192"/>
      <c r="HPS292" s="192"/>
      <c r="HPT292" s="192"/>
      <c r="HPU292" s="192"/>
      <c r="HPV292" s="192"/>
      <c r="HPW292" s="192"/>
      <c r="HPX292" s="192"/>
      <c r="HPY292" s="192"/>
      <c r="HPZ292" s="192"/>
      <c r="HQA292" s="192"/>
      <c r="HQB292" s="192"/>
      <c r="HQC292" s="192"/>
      <c r="HQD292" s="192"/>
      <c r="HQE292" s="192"/>
      <c r="HQF292" s="192"/>
      <c r="HQG292" s="192"/>
      <c r="HQH292" s="192"/>
      <c r="HQI292" s="192"/>
      <c r="HQJ292" s="192"/>
      <c r="HQK292" s="192"/>
      <c r="HQL292" s="192"/>
      <c r="HQM292" s="192"/>
      <c r="HQN292" s="192"/>
      <c r="HQO292" s="192"/>
      <c r="HQP292" s="192"/>
      <c r="HQQ292" s="192"/>
      <c r="HQR292" s="192"/>
      <c r="HQS292" s="192"/>
      <c r="HQT292" s="192"/>
      <c r="HQU292" s="192"/>
      <c r="HQV292" s="192"/>
      <c r="HQW292" s="192"/>
      <c r="HQX292" s="192"/>
      <c r="HQY292" s="192"/>
      <c r="HQZ292" s="192"/>
      <c r="HRA292" s="192"/>
      <c r="HRB292" s="192"/>
      <c r="HRC292" s="192"/>
      <c r="HRD292" s="192"/>
      <c r="HRE292" s="192"/>
      <c r="HRF292" s="192"/>
      <c r="HRG292" s="192"/>
      <c r="HRH292" s="192"/>
      <c r="HRI292" s="192"/>
      <c r="HRJ292" s="192"/>
      <c r="HRK292" s="192"/>
      <c r="HRL292" s="192"/>
      <c r="HRM292" s="192"/>
      <c r="HRN292" s="192"/>
      <c r="HRO292" s="192"/>
      <c r="HRP292" s="192"/>
      <c r="HRQ292" s="192"/>
      <c r="HRR292" s="192"/>
      <c r="HRS292" s="192"/>
      <c r="HRT292" s="192"/>
      <c r="HRU292" s="192"/>
      <c r="HRV292" s="192"/>
      <c r="HRW292" s="192"/>
      <c r="HRX292" s="192"/>
      <c r="HRY292" s="192"/>
      <c r="HRZ292" s="192"/>
      <c r="HSA292" s="192"/>
      <c r="HSB292" s="192"/>
      <c r="HSC292" s="192"/>
      <c r="HSD292" s="192"/>
      <c r="HSE292" s="192"/>
      <c r="HSF292" s="192"/>
      <c r="HSG292" s="192"/>
      <c r="HSH292" s="192"/>
      <c r="HSI292" s="192"/>
      <c r="HSJ292" s="192"/>
      <c r="HSK292" s="192"/>
      <c r="HSL292" s="192"/>
      <c r="HSM292" s="192"/>
      <c r="HSN292" s="192"/>
      <c r="HSO292" s="192"/>
      <c r="HSP292" s="192"/>
      <c r="HSQ292" s="192"/>
      <c r="HSR292" s="192"/>
      <c r="HSS292" s="192"/>
      <c r="HST292" s="192"/>
      <c r="HSU292" s="192"/>
      <c r="HSV292" s="192"/>
      <c r="HSW292" s="192"/>
      <c r="HSX292" s="192"/>
      <c r="HSY292" s="192"/>
      <c r="HSZ292" s="192"/>
      <c r="HTA292" s="192"/>
      <c r="HTB292" s="192"/>
      <c r="HTC292" s="192"/>
      <c r="HTD292" s="192"/>
      <c r="HTE292" s="192"/>
      <c r="HTF292" s="192"/>
      <c r="HTG292" s="192"/>
      <c r="HTH292" s="192"/>
      <c r="HTI292" s="192"/>
      <c r="HTJ292" s="192"/>
      <c r="HTK292" s="192"/>
      <c r="HTL292" s="192"/>
      <c r="HTM292" s="192"/>
      <c r="HTN292" s="192"/>
      <c r="HTO292" s="192"/>
      <c r="HTP292" s="192"/>
      <c r="HTQ292" s="192"/>
      <c r="HTR292" s="192"/>
      <c r="HTS292" s="192"/>
      <c r="HTT292" s="192"/>
      <c r="HTU292" s="192"/>
      <c r="HTV292" s="192"/>
      <c r="HTW292" s="192"/>
      <c r="HTX292" s="192"/>
      <c r="HTY292" s="192"/>
      <c r="HTZ292" s="192"/>
      <c r="HUA292" s="192"/>
      <c r="HUB292" s="192"/>
      <c r="HUC292" s="192"/>
      <c r="HUD292" s="192"/>
      <c r="HUE292" s="192"/>
      <c r="HUF292" s="192"/>
      <c r="HUG292" s="192"/>
      <c r="HUH292" s="192"/>
      <c r="HUI292" s="192"/>
      <c r="HUJ292" s="192"/>
      <c r="HUK292" s="192"/>
      <c r="HUL292" s="192"/>
      <c r="HUM292" s="192"/>
      <c r="HUN292" s="192"/>
      <c r="HUO292" s="192"/>
      <c r="HUP292" s="192"/>
      <c r="HUQ292" s="192"/>
      <c r="HUR292" s="192"/>
      <c r="HUS292" s="192"/>
      <c r="HUT292" s="192"/>
      <c r="HUU292" s="192"/>
      <c r="HUV292" s="192"/>
      <c r="HUW292" s="192"/>
      <c r="HUX292" s="192"/>
      <c r="HUY292" s="192"/>
      <c r="HUZ292" s="192"/>
      <c r="HVA292" s="192"/>
      <c r="HVB292" s="192"/>
      <c r="HVC292" s="192"/>
      <c r="HVD292" s="192"/>
      <c r="HVE292" s="192"/>
      <c r="HVF292" s="192"/>
      <c r="HVG292" s="192"/>
      <c r="HVH292" s="192"/>
      <c r="HVI292" s="192"/>
      <c r="HVJ292" s="192"/>
      <c r="HVK292" s="192"/>
      <c r="HVL292" s="192"/>
      <c r="HVM292" s="192"/>
      <c r="HVN292" s="192"/>
      <c r="HVO292" s="192"/>
      <c r="HVP292" s="192"/>
      <c r="HVQ292" s="192"/>
      <c r="HVR292" s="192"/>
      <c r="HVS292" s="192"/>
      <c r="HVT292" s="192"/>
      <c r="HVU292" s="192"/>
      <c r="HVV292" s="192"/>
      <c r="HVW292" s="192"/>
      <c r="HVX292" s="192"/>
      <c r="HVY292" s="192"/>
      <c r="HVZ292" s="192"/>
      <c r="HWA292" s="192"/>
      <c r="HWB292" s="192"/>
      <c r="HWC292" s="192"/>
      <c r="HWD292" s="192"/>
      <c r="HWE292" s="192"/>
      <c r="HWF292" s="192"/>
      <c r="HWG292" s="192"/>
      <c r="HWH292" s="192"/>
      <c r="HWI292" s="192"/>
      <c r="HWJ292" s="192"/>
      <c r="HWK292" s="192"/>
      <c r="HWL292" s="192"/>
      <c r="HWM292" s="192"/>
      <c r="HWN292" s="192"/>
      <c r="HWO292" s="192"/>
      <c r="HWP292" s="192"/>
      <c r="HWQ292" s="192"/>
      <c r="HWR292" s="192"/>
      <c r="HWS292" s="192"/>
      <c r="HWT292" s="192"/>
      <c r="HWU292" s="192"/>
      <c r="HWV292" s="192"/>
      <c r="HWW292" s="192"/>
      <c r="HWX292" s="192"/>
      <c r="HWY292" s="192"/>
      <c r="HWZ292" s="192"/>
      <c r="HXA292" s="192"/>
      <c r="HXB292" s="192"/>
      <c r="HXC292" s="192"/>
      <c r="HXD292" s="192"/>
      <c r="HXE292" s="192"/>
      <c r="HXF292" s="192"/>
      <c r="HXG292" s="192"/>
      <c r="HXH292" s="192"/>
      <c r="HXI292" s="192"/>
      <c r="HXJ292" s="192"/>
      <c r="HXK292" s="192"/>
      <c r="HXL292" s="192"/>
      <c r="HXM292" s="192"/>
      <c r="HXN292" s="192"/>
      <c r="HXO292" s="192"/>
      <c r="HXP292" s="192"/>
      <c r="HXQ292" s="192"/>
      <c r="HXR292" s="192"/>
      <c r="HXS292" s="192"/>
      <c r="HXT292" s="192"/>
      <c r="HXU292" s="192"/>
      <c r="HXV292" s="192"/>
      <c r="HXW292" s="192"/>
      <c r="HXX292" s="192"/>
      <c r="HXY292" s="192"/>
      <c r="HXZ292" s="192"/>
      <c r="HYA292" s="192"/>
      <c r="HYB292" s="192"/>
      <c r="HYC292" s="192"/>
      <c r="HYD292" s="192"/>
      <c r="HYE292" s="192"/>
      <c r="HYF292" s="192"/>
      <c r="HYG292" s="192"/>
      <c r="HYH292" s="192"/>
      <c r="HYI292" s="192"/>
      <c r="HYJ292" s="192"/>
      <c r="HYK292" s="192"/>
      <c r="HYL292" s="192"/>
      <c r="HYM292" s="192"/>
      <c r="HYN292" s="192"/>
      <c r="HYO292" s="192"/>
      <c r="HYP292" s="192"/>
      <c r="HYQ292" s="192"/>
      <c r="HYR292" s="192"/>
      <c r="HYS292" s="192"/>
      <c r="HYT292" s="192"/>
      <c r="HYU292" s="192"/>
      <c r="HYV292" s="192"/>
      <c r="HYW292" s="192"/>
      <c r="HYX292" s="192"/>
      <c r="HYY292" s="192"/>
      <c r="HYZ292" s="192"/>
      <c r="HZA292" s="192"/>
      <c r="HZB292" s="192"/>
      <c r="HZC292" s="192"/>
      <c r="HZD292" s="192"/>
      <c r="HZE292" s="192"/>
      <c r="HZF292" s="192"/>
      <c r="HZG292" s="192"/>
      <c r="HZH292" s="192"/>
      <c r="HZI292" s="192"/>
      <c r="HZJ292" s="192"/>
      <c r="HZK292" s="192"/>
      <c r="HZL292" s="192"/>
      <c r="HZM292" s="192"/>
      <c r="HZN292" s="192"/>
      <c r="HZO292" s="192"/>
      <c r="HZP292" s="192"/>
      <c r="HZQ292" s="192"/>
      <c r="HZR292" s="192"/>
      <c r="HZS292" s="192"/>
      <c r="HZT292" s="192"/>
      <c r="HZU292" s="192"/>
      <c r="HZV292" s="192"/>
      <c r="HZW292" s="192"/>
      <c r="HZX292" s="192"/>
      <c r="HZY292" s="192"/>
      <c r="HZZ292" s="192"/>
      <c r="IAA292" s="192"/>
      <c r="IAB292" s="192"/>
      <c r="IAC292" s="192"/>
      <c r="IAD292" s="192"/>
      <c r="IAE292" s="192"/>
      <c r="IAF292" s="192"/>
      <c r="IAG292" s="192"/>
      <c r="IAH292" s="192"/>
      <c r="IAI292" s="192"/>
      <c r="IAJ292" s="192"/>
      <c r="IAK292" s="192"/>
      <c r="IAL292" s="192"/>
      <c r="IAM292" s="192"/>
      <c r="IAN292" s="192"/>
      <c r="IAO292" s="192"/>
      <c r="IAP292" s="192"/>
      <c r="IAQ292" s="192"/>
      <c r="IAR292" s="192"/>
      <c r="IAS292" s="192"/>
      <c r="IAT292" s="192"/>
      <c r="IAU292" s="192"/>
      <c r="IAV292" s="192"/>
      <c r="IAW292" s="192"/>
      <c r="IAX292" s="192"/>
      <c r="IAY292" s="192"/>
      <c r="IAZ292" s="192"/>
      <c r="IBA292" s="192"/>
      <c r="IBB292" s="192"/>
      <c r="IBC292" s="192"/>
      <c r="IBD292" s="192"/>
      <c r="IBE292" s="192"/>
      <c r="IBF292" s="192"/>
      <c r="IBG292" s="192"/>
      <c r="IBH292" s="192"/>
      <c r="IBI292" s="192"/>
      <c r="IBJ292" s="192"/>
      <c r="IBK292" s="192"/>
      <c r="IBL292" s="192"/>
      <c r="IBM292" s="192"/>
      <c r="IBN292" s="192"/>
      <c r="IBO292" s="192"/>
      <c r="IBP292" s="192"/>
      <c r="IBQ292" s="192"/>
      <c r="IBR292" s="192"/>
      <c r="IBS292" s="192"/>
      <c r="IBT292" s="192"/>
      <c r="IBU292" s="192"/>
      <c r="IBV292" s="192"/>
      <c r="IBW292" s="192"/>
      <c r="IBX292" s="192"/>
      <c r="IBY292" s="192"/>
      <c r="IBZ292" s="192"/>
      <c r="ICA292" s="192"/>
      <c r="ICB292" s="192"/>
      <c r="ICC292" s="192"/>
      <c r="ICD292" s="192"/>
      <c r="ICE292" s="192"/>
      <c r="ICF292" s="192"/>
      <c r="ICG292" s="192"/>
      <c r="ICH292" s="192"/>
      <c r="ICI292" s="192"/>
      <c r="ICJ292" s="192"/>
      <c r="ICK292" s="192"/>
      <c r="ICL292" s="192"/>
      <c r="ICM292" s="192"/>
      <c r="ICN292" s="192"/>
      <c r="ICO292" s="192"/>
      <c r="ICP292" s="192"/>
      <c r="ICQ292" s="192"/>
      <c r="ICR292" s="192"/>
      <c r="ICS292" s="192"/>
      <c r="ICT292" s="192"/>
      <c r="ICU292" s="192"/>
      <c r="ICV292" s="192"/>
      <c r="ICW292" s="192"/>
      <c r="ICX292" s="192"/>
      <c r="ICY292" s="192"/>
      <c r="ICZ292" s="192"/>
      <c r="IDA292" s="192"/>
      <c r="IDB292" s="192"/>
      <c r="IDC292" s="192"/>
      <c r="IDD292" s="192"/>
      <c r="IDE292" s="192"/>
      <c r="IDF292" s="192"/>
      <c r="IDG292" s="192"/>
      <c r="IDH292" s="192"/>
      <c r="IDI292" s="192"/>
      <c r="IDJ292" s="192"/>
      <c r="IDK292" s="192"/>
      <c r="IDL292" s="192"/>
      <c r="IDM292" s="192"/>
      <c r="IDN292" s="192"/>
      <c r="IDO292" s="192"/>
      <c r="IDP292" s="192"/>
      <c r="IDQ292" s="192"/>
      <c r="IDR292" s="192"/>
      <c r="IDS292" s="192"/>
      <c r="IDT292" s="192"/>
      <c r="IDU292" s="192"/>
      <c r="IDV292" s="192"/>
      <c r="IDW292" s="192"/>
      <c r="IDX292" s="192"/>
      <c r="IDY292" s="192"/>
      <c r="IDZ292" s="192"/>
      <c r="IEA292" s="192"/>
      <c r="IEB292" s="192"/>
      <c r="IEC292" s="192"/>
      <c r="IED292" s="192"/>
      <c r="IEE292" s="192"/>
      <c r="IEF292" s="192"/>
      <c r="IEG292" s="192"/>
      <c r="IEH292" s="192"/>
      <c r="IEI292" s="192"/>
      <c r="IEJ292" s="192"/>
      <c r="IEK292" s="192"/>
      <c r="IEL292" s="192"/>
      <c r="IEM292" s="192"/>
      <c r="IEN292" s="192"/>
      <c r="IEO292" s="192"/>
      <c r="IEP292" s="192"/>
      <c r="IEQ292" s="192"/>
      <c r="IER292" s="192"/>
      <c r="IES292" s="192"/>
      <c r="IET292" s="192"/>
      <c r="IEU292" s="192"/>
      <c r="IEV292" s="192"/>
      <c r="IEW292" s="192"/>
      <c r="IEX292" s="192"/>
      <c r="IEY292" s="192"/>
      <c r="IEZ292" s="192"/>
      <c r="IFA292" s="192"/>
      <c r="IFB292" s="192"/>
      <c r="IFC292" s="192"/>
      <c r="IFD292" s="192"/>
      <c r="IFE292" s="192"/>
      <c r="IFF292" s="192"/>
      <c r="IFG292" s="192"/>
      <c r="IFH292" s="192"/>
      <c r="IFI292" s="192"/>
      <c r="IFJ292" s="192"/>
      <c r="IFK292" s="192"/>
      <c r="IFL292" s="192"/>
      <c r="IFM292" s="192"/>
      <c r="IFN292" s="192"/>
      <c r="IFO292" s="192"/>
      <c r="IFP292" s="192"/>
      <c r="IFQ292" s="192"/>
      <c r="IFR292" s="192"/>
      <c r="IFS292" s="192"/>
      <c r="IFT292" s="192"/>
      <c r="IFU292" s="192"/>
      <c r="IFV292" s="192"/>
      <c r="IFW292" s="192"/>
      <c r="IFX292" s="192"/>
      <c r="IFY292" s="192"/>
      <c r="IFZ292" s="192"/>
      <c r="IGA292" s="192"/>
      <c r="IGB292" s="192"/>
      <c r="IGC292" s="192"/>
      <c r="IGD292" s="192"/>
      <c r="IGE292" s="192"/>
      <c r="IGF292" s="192"/>
      <c r="IGG292" s="192"/>
      <c r="IGH292" s="192"/>
      <c r="IGI292" s="192"/>
      <c r="IGJ292" s="192"/>
      <c r="IGK292" s="192"/>
      <c r="IGL292" s="192"/>
      <c r="IGM292" s="192"/>
      <c r="IGN292" s="192"/>
      <c r="IGO292" s="192"/>
      <c r="IGP292" s="192"/>
      <c r="IGQ292" s="192"/>
      <c r="IGR292" s="192"/>
      <c r="IGS292" s="192"/>
      <c r="IGT292" s="192"/>
      <c r="IGU292" s="192"/>
      <c r="IGV292" s="192"/>
      <c r="IGW292" s="192"/>
      <c r="IGX292" s="192"/>
      <c r="IGY292" s="192"/>
      <c r="IGZ292" s="192"/>
      <c r="IHA292" s="192"/>
      <c r="IHB292" s="192"/>
      <c r="IHC292" s="192"/>
      <c r="IHD292" s="192"/>
      <c r="IHE292" s="192"/>
      <c r="IHF292" s="192"/>
      <c r="IHG292" s="192"/>
      <c r="IHH292" s="192"/>
      <c r="IHI292" s="192"/>
      <c r="IHJ292" s="192"/>
      <c r="IHK292" s="192"/>
      <c r="IHL292" s="192"/>
      <c r="IHM292" s="192"/>
      <c r="IHN292" s="192"/>
      <c r="IHO292" s="192"/>
      <c r="IHP292" s="192"/>
      <c r="IHQ292" s="192"/>
      <c r="IHR292" s="192"/>
      <c r="IHS292" s="192"/>
      <c r="IHT292" s="192"/>
      <c r="IHU292" s="192"/>
      <c r="IHV292" s="192"/>
      <c r="IHW292" s="192"/>
      <c r="IHX292" s="192"/>
      <c r="IHY292" s="192"/>
      <c r="IHZ292" s="192"/>
      <c r="IIA292" s="192"/>
      <c r="IIB292" s="192"/>
      <c r="IIC292" s="192"/>
      <c r="IID292" s="192"/>
      <c r="IIE292" s="192"/>
      <c r="IIF292" s="192"/>
      <c r="IIG292" s="192"/>
      <c r="IIH292" s="192"/>
      <c r="III292" s="192"/>
      <c r="IIJ292" s="192"/>
      <c r="IIK292" s="192"/>
      <c r="IIL292" s="192"/>
      <c r="IIM292" s="192"/>
      <c r="IIN292" s="192"/>
      <c r="IIO292" s="192"/>
      <c r="IIP292" s="192"/>
      <c r="IIQ292" s="192"/>
      <c r="IIR292" s="192"/>
      <c r="IIS292" s="192"/>
      <c r="IIT292" s="192"/>
      <c r="IIU292" s="192"/>
      <c r="IIV292" s="192"/>
      <c r="IIW292" s="192"/>
      <c r="IIX292" s="192"/>
      <c r="IIY292" s="192"/>
      <c r="IIZ292" s="192"/>
      <c r="IJA292" s="192"/>
      <c r="IJB292" s="192"/>
      <c r="IJC292" s="192"/>
      <c r="IJD292" s="192"/>
      <c r="IJE292" s="192"/>
      <c r="IJF292" s="192"/>
      <c r="IJG292" s="192"/>
      <c r="IJH292" s="192"/>
      <c r="IJI292" s="192"/>
      <c r="IJJ292" s="192"/>
      <c r="IJK292" s="192"/>
      <c r="IJL292" s="192"/>
      <c r="IJM292" s="192"/>
      <c r="IJN292" s="192"/>
      <c r="IJO292" s="192"/>
      <c r="IJP292" s="192"/>
      <c r="IJQ292" s="192"/>
      <c r="IJR292" s="192"/>
      <c r="IJS292" s="192"/>
      <c r="IJT292" s="192"/>
      <c r="IJU292" s="192"/>
      <c r="IJV292" s="192"/>
      <c r="IJW292" s="192"/>
      <c r="IJX292" s="192"/>
      <c r="IJY292" s="192"/>
      <c r="IJZ292" s="192"/>
      <c r="IKA292" s="192"/>
      <c r="IKB292" s="192"/>
      <c r="IKC292" s="192"/>
      <c r="IKD292" s="192"/>
      <c r="IKE292" s="192"/>
      <c r="IKF292" s="192"/>
      <c r="IKG292" s="192"/>
      <c r="IKH292" s="192"/>
      <c r="IKI292" s="192"/>
      <c r="IKJ292" s="192"/>
      <c r="IKK292" s="192"/>
      <c r="IKL292" s="192"/>
      <c r="IKM292" s="192"/>
      <c r="IKN292" s="192"/>
      <c r="IKO292" s="192"/>
      <c r="IKP292" s="192"/>
      <c r="IKQ292" s="192"/>
      <c r="IKR292" s="192"/>
      <c r="IKS292" s="192"/>
      <c r="IKT292" s="192"/>
      <c r="IKU292" s="192"/>
      <c r="IKV292" s="192"/>
      <c r="IKW292" s="192"/>
      <c r="IKX292" s="192"/>
      <c r="IKY292" s="192"/>
      <c r="IKZ292" s="192"/>
      <c r="ILA292" s="192"/>
      <c r="ILB292" s="192"/>
      <c r="ILC292" s="192"/>
      <c r="ILD292" s="192"/>
      <c r="ILE292" s="192"/>
      <c r="ILF292" s="192"/>
      <c r="ILG292" s="192"/>
      <c r="ILH292" s="192"/>
      <c r="ILI292" s="192"/>
      <c r="ILJ292" s="192"/>
      <c r="ILK292" s="192"/>
      <c r="ILL292" s="192"/>
      <c r="ILM292" s="192"/>
      <c r="ILN292" s="192"/>
      <c r="ILO292" s="192"/>
      <c r="ILP292" s="192"/>
      <c r="ILQ292" s="192"/>
      <c r="ILR292" s="192"/>
      <c r="ILS292" s="192"/>
      <c r="ILT292" s="192"/>
      <c r="ILU292" s="192"/>
      <c r="ILV292" s="192"/>
      <c r="ILW292" s="192"/>
      <c r="ILX292" s="192"/>
      <c r="ILY292" s="192"/>
      <c r="ILZ292" s="192"/>
      <c r="IMA292" s="192"/>
      <c r="IMB292" s="192"/>
      <c r="IMC292" s="192"/>
      <c r="IMD292" s="192"/>
      <c r="IME292" s="192"/>
      <c r="IMF292" s="192"/>
      <c r="IMG292" s="192"/>
      <c r="IMH292" s="192"/>
      <c r="IMI292" s="192"/>
      <c r="IMJ292" s="192"/>
      <c r="IMK292" s="192"/>
      <c r="IML292" s="192"/>
      <c r="IMM292" s="192"/>
      <c r="IMN292" s="192"/>
      <c r="IMO292" s="192"/>
      <c r="IMP292" s="192"/>
      <c r="IMQ292" s="192"/>
      <c r="IMR292" s="192"/>
      <c r="IMS292" s="192"/>
      <c r="IMT292" s="192"/>
      <c r="IMU292" s="192"/>
      <c r="IMV292" s="192"/>
      <c r="IMW292" s="192"/>
      <c r="IMX292" s="192"/>
      <c r="IMY292" s="192"/>
      <c r="IMZ292" s="192"/>
      <c r="INA292" s="192"/>
      <c r="INB292" s="192"/>
      <c r="INC292" s="192"/>
      <c r="IND292" s="192"/>
      <c r="INE292" s="192"/>
      <c r="INF292" s="192"/>
      <c r="ING292" s="192"/>
      <c r="INH292" s="192"/>
      <c r="INI292" s="192"/>
      <c r="INJ292" s="192"/>
      <c r="INK292" s="192"/>
      <c r="INL292" s="192"/>
      <c r="INM292" s="192"/>
      <c r="INN292" s="192"/>
      <c r="INO292" s="192"/>
      <c r="INP292" s="192"/>
      <c r="INQ292" s="192"/>
      <c r="INR292" s="192"/>
      <c r="INS292" s="192"/>
      <c r="INT292" s="192"/>
      <c r="INU292" s="192"/>
      <c r="INV292" s="192"/>
      <c r="INW292" s="192"/>
      <c r="INX292" s="192"/>
      <c r="INY292" s="192"/>
      <c r="INZ292" s="192"/>
      <c r="IOA292" s="192"/>
      <c r="IOB292" s="192"/>
      <c r="IOC292" s="192"/>
      <c r="IOD292" s="192"/>
      <c r="IOE292" s="192"/>
      <c r="IOF292" s="192"/>
      <c r="IOG292" s="192"/>
      <c r="IOH292" s="192"/>
      <c r="IOI292" s="192"/>
      <c r="IOJ292" s="192"/>
      <c r="IOK292" s="192"/>
      <c r="IOL292" s="192"/>
      <c r="IOM292" s="192"/>
      <c r="ION292" s="192"/>
      <c r="IOO292" s="192"/>
      <c r="IOP292" s="192"/>
      <c r="IOQ292" s="192"/>
      <c r="IOR292" s="192"/>
      <c r="IOS292" s="192"/>
      <c r="IOT292" s="192"/>
      <c r="IOU292" s="192"/>
      <c r="IOV292" s="192"/>
      <c r="IOW292" s="192"/>
      <c r="IOX292" s="192"/>
      <c r="IOY292" s="192"/>
      <c r="IOZ292" s="192"/>
      <c r="IPA292" s="192"/>
      <c r="IPB292" s="192"/>
      <c r="IPC292" s="192"/>
      <c r="IPD292" s="192"/>
      <c r="IPE292" s="192"/>
      <c r="IPF292" s="192"/>
      <c r="IPG292" s="192"/>
      <c r="IPH292" s="192"/>
      <c r="IPI292" s="192"/>
      <c r="IPJ292" s="192"/>
      <c r="IPK292" s="192"/>
      <c r="IPL292" s="192"/>
      <c r="IPM292" s="192"/>
      <c r="IPN292" s="192"/>
      <c r="IPO292" s="192"/>
      <c r="IPP292" s="192"/>
      <c r="IPQ292" s="192"/>
      <c r="IPR292" s="192"/>
      <c r="IPS292" s="192"/>
      <c r="IPT292" s="192"/>
      <c r="IPU292" s="192"/>
      <c r="IPV292" s="192"/>
      <c r="IPW292" s="192"/>
      <c r="IPX292" s="192"/>
      <c r="IPY292" s="192"/>
      <c r="IPZ292" s="192"/>
      <c r="IQA292" s="192"/>
      <c r="IQB292" s="192"/>
      <c r="IQC292" s="192"/>
      <c r="IQD292" s="192"/>
      <c r="IQE292" s="192"/>
      <c r="IQF292" s="192"/>
      <c r="IQG292" s="192"/>
      <c r="IQH292" s="192"/>
      <c r="IQI292" s="192"/>
      <c r="IQJ292" s="192"/>
      <c r="IQK292" s="192"/>
      <c r="IQL292" s="192"/>
      <c r="IQM292" s="192"/>
      <c r="IQN292" s="192"/>
      <c r="IQO292" s="192"/>
      <c r="IQP292" s="192"/>
      <c r="IQQ292" s="192"/>
      <c r="IQR292" s="192"/>
      <c r="IQS292" s="192"/>
      <c r="IQT292" s="192"/>
      <c r="IQU292" s="192"/>
      <c r="IQV292" s="192"/>
      <c r="IQW292" s="192"/>
      <c r="IQX292" s="192"/>
      <c r="IQY292" s="192"/>
      <c r="IQZ292" s="192"/>
      <c r="IRA292" s="192"/>
      <c r="IRB292" s="192"/>
      <c r="IRC292" s="192"/>
      <c r="IRD292" s="192"/>
      <c r="IRE292" s="192"/>
      <c r="IRF292" s="192"/>
      <c r="IRG292" s="192"/>
      <c r="IRH292" s="192"/>
      <c r="IRI292" s="192"/>
      <c r="IRJ292" s="192"/>
      <c r="IRK292" s="192"/>
      <c r="IRL292" s="192"/>
      <c r="IRM292" s="192"/>
      <c r="IRN292" s="192"/>
      <c r="IRO292" s="192"/>
      <c r="IRP292" s="192"/>
      <c r="IRQ292" s="192"/>
      <c r="IRR292" s="192"/>
      <c r="IRS292" s="192"/>
      <c r="IRT292" s="192"/>
      <c r="IRU292" s="192"/>
      <c r="IRV292" s="192"/>
      <c r="IRW292" s="192"/>
      <c r="IRX292" s="192"/>
      <c r="IRY292" s="192"/>
      <c r="IRZ292" s="192"/>
      <c r="ISA292" s="192"/>
      <c r="ISB292" s="192"/>
      <c r="ISC292" s="192"/>
      <c r="ISD292" s="192"/>
      <c r="ISE292" s="192"/>
      <c r="ISF292" s="192"/>
      <c r="ISG292" s="192"/>
      <c r="ISH292" s="192"/>
      <c r="ISI292" s="192"/>
      <c r="ISJ292" s="192"/>
      <c r="ISK292" s="192"/>
      <c r="ISL292" s="192"/>
      <c r="ISM292" s="192"/>
      <c r="ISN292" s="192"/>
      <c r="ISO292" s="192"/>
      <c r="ISP292" s="192"/>
      <c r="ISQ292" s="192"/>
      <c r="ISR292" s="192"/>
      <c r="ISS292" s="192"/>
      <c r="IST292" s="192"/>
      <c r="ISU292" s="192"/>
      <c r="ISV292" s="192"/>
      <c r="ISW292" s="192"/>
      <c r="ISX292" s="192"/>
      <c r="ISY292" s="192"/>
      <c r="ISZ292" s="192"/>
      <c r="ITA292" s="192"/>
      <c r="ITB292" s="192"/>
      <c r="ITC292" s="192"/>
      <c r="ITD292" s="192"/>
      <c r="ITE292" s="192"/>
      <c r="ITF292" s="192"/>
      <c r="ITG292" s="192"/>
      <c r="ITH292" s="192"/>
      <c r="ITI292" s="192"/>
      <c r="ITJ292" s="192"/>
      <c r="ITK292" s="192"/>
      <c r="ITL292" s="192"/>
      <c r="ITM292" s="192"/>
      <c r="ITN292" s="192"/>
      <c r="ITO292" s="192"/>
      <c r="ITP292" s="192"/>
      <c r="ITQ292" s="192"/>
      <c r="ITR292" s="192"/>
      <c r="ITS292" s="192"/>
      <c r="ITT292" s="192"/>
      <c r="ITU292" s="192"/>
      <c r="ITV292" s="192"/>
      <c r="ITW292" s="192"/>
      <c r="ITX292" s="192"/>
      <c r="ITY292" s="192"/>
      <c r="ITZ292" s="192"/>
      <c r="IUA292" s="192"/>
      <c r="IUB292" s="192"/>
      <c r="IUC292" s="192"/>
      <c r="IUD292" s="192"/>
      <c r="IUE292" s="192"/>
      <c r="IUF292" s="192"/>
      <c r="IUG292" s="192"/>
      <c r="IUH292" s="192"/>
      <c r="IUI292" s="192"/>
      <c r="IUJ292" s="192"/>
      <c r="IUK292" s="192"/>
      <c r="IUL292" s="192"/>
      <c r="IUM292" s="192"/>
      <c r="IUN292" s="192"/>
      <c r="IUO292" s="192"/>
      <c r="IUP292" s="192"/>
      <c r="IUQ292" s="192"/>
      <c r="IUR292" s="192"/>
      <c r="IUS292" s="192"/>
      <c r="IUT292" s="192"/>
      <c r="IUU292" s="192"/>
      <c r="IUV292" s="192"/>
      <c r="IUW292" s="192"/>
      <c r="IUX292" s="192"/>
      <c r="IUY292" s="192"/>
      <c r="IUZ292" s="192"/>
      <c r="IVA292" s="192"/>
      <c r="IVB292" s="192"/>
      <c r="IVC292" s="192"/>
      <c r="IVD292" s="192"/>
      <c r="IVE292" s="192"/>
      <c r="IVF292" s="192"/>
      <c r="IVG292" s="192"/>
      <c r="IVH292" s="192"/>
      <c r="IVI292" s="192"/>
      <c r="IVJ292" s="192"/>
      <c r="IVK292" s="192"/>
      <c r="IVL292" s="192"/>
      <c r="IVM292" s="192"/>
      <c r="IVN292" s="192"/>
      <c r="IVO292" s="192"/>
      <c r="IVP292" s="192"/>
      <c r="IVQ292" s="192"/>
      <c r="IVR292" s="192"/>
      <c r="IVS292" s="192"/>
      <c r="IVT292" s="192"/>
      <c r="IVU292" s="192"/>
      <c r="IVV292" s="192"/>
      <c r="IVW292" s="192"/>
      <c r="IVX292" s="192"/>
      <c r="IVY292" s="192"/>
      <c r="IVZ292" s="192"/>
      <c r="IWA292" s="192"/>
      <c r="IWB292" s="192"/>
      <c r="IWC292" s="192"/>
      <c r="IWD292" s="192"/>
      <c r="IWE292" s="192"/>
      <c r="IWF292" s="192"/>
      <c r="IWG292" s="192"/>
      <c r="IWH292" s="192"/>
      <c r="IWI292" s="192"/>
      <c r="IWJ292" s="192"/>
      <c r="IWK292" s="192"/>
      <c r="IWL292" s="192"/>
      <c r="IWM292" s="192"/>
      <c r="IWN292" s="192"/>
      <c r="IWO292" s="192"/>
      <c r="IWP292" s="192"/>
      <c r="IWQ292" s="192"/>
      <c r="IWR292" s="192"/>
      <c r="IWS292" s="192"/>
      <c r="IWT292" s="192"/>
      <c r="IWU292" s="192"/>
      <c r="IWV292" s="192"/>
      <c r="IWW292" s="192"/>
      <c r="IWX292" s="192"/>
      <c r="IWY292" s="192"/>
      <c r="IWZ292" s="192"/>
      <c r="IXA292" s="192"/>
      <c r="IXB292" s="192"/>
      <c r="IXC292" s="192"/>
      <c r="IXD292" s="192"/>
      <c r="IXE292" s="192"/>
      <c r="IXF292" s="192"/>
      <c r="IXG292" s="192"/>
      <c r="IXH292" s="192"/>
      <c r="IXI292" s="192"/>
      <c r="IXJ292" s="192"/>
      <c r="IXK292" s="192"/>
      <c r="IXL292" s="192"/>
      <c r="IXM292" s="192"/>
      <c r="IXN292" s="192"/>
      <c r="IXO292" s="192"/>
      <c r="IXP292" s="192"/>
      <c r="IXQ292" s="192"/>
      <c r="IXR292" s="192"/>
      <c r="IXS292" s="192"/>
      <c r="IXT292" s="192"/>
      <c r="IXU292" s="192"/>
      <c r="IXV292" s="192"/>
      <c r="IXW292" s="192"/>
      <c r="IXX292" s="192"/>
      <c r="IXY292" s="192"/>
      <c r="IXZ292" s="192"/>
      <c r="IYA292" s="192"/>
      <c r="IYB292" s="192"/>
      <c r="IYC292" s="192"/>
      <c r="IYD292" s="192"/>
      <c r="IYE292" s="192"/>
      <c r="IYF292" s="192"/>
      <c r="IYG292" s="192"/>
      <c r="IYH292" s="192"/>
      <c r="IYI292" s="192"/>
      <c r="IYJ292" s="192"/>
      <c r="IYK292" s="192"/>
      <c r="IYL292" s="192"/>
      <c r="IYM292" s="192"/>
      <c r="IYN292" s="192"/>
      <c r="IYO292" s="192"/>
      <c r="IYP292" s="192"/>
      <c r="IYQ292" s="192"/>
      <c r="IYR292" s="192"/>
      <c r="IYS292" s="192"/>
      <c r="IYT292" s="192"/>
      <c r="IYU292" s="192"/>
      <c r="IYV292" s="192"/>
      <c r="IYW292" s="192"/>
      <c r="IYX292" s="192"/>
      <c r="IYY292" s="192"/>
      <c r="IYZ292" s="192"/>
      <c r="IZA292" s="192"/>
      <c r="IZB292" s="192"/>
      <c r="IZC292" s="192"/>
      <c r="IZD292" s="192"/>
      <c r="IZE292" s="192"/>
      <c r="IZF292" s="192"/>
      <c r="IZG292" s="192"/>
      <c r="IZH292" s="192"/>
      <c r="IZI292" s="192"/>
      <c r="IZJ292" s="192"/>
      <c r="IZK292" s="192"/>
      <c r="IZL292" s="192"/>
      <c r="IZM292" s="192"/>
      <c r="IZN292" s="192"/>
      <c r="IZO292" s="192"/>
      <c r="IZP292" s="192"/>
      <c r="IZQ292" s="192"/>
      <c r="IZR292" s="192"/>
      <c r="IZS292" s="192"/>
      <c r="IZT292" s="192"/>
      <c r="IZU292" s="192"/>
      <c r="IZV292" s="192"/>
      <c r="IZW292" s="192"/>
      <c r="IZX292" s="192"/>
      <c r="IZY292" s="192"/>
      <c r="IZZ292" s="192"/>
      <c r="JAA292" s="192"/>
      <c r="JAB292" s="192"/>
      <c r="JAC292" s="192"/>
      <c r="JAD292" s="192"/>
      <c r="JAE292" s="192"/>
      <c r="JAF292" s="192"/>
      <c r="JAG292" s="192"/>
      <c r="JAH292" s="192"/>
      <c r="JAI292" s="192"/>
      <c r="JAJ292" s="192"/>
      <c r="JAK292" s="192"/>
      <c r="JAL292" s="192"/>
      <c r="JAM292" s="192"/>
      <c r="JAN292" s="192"/>
      <c r="JAO292" s="192"/>
      <c r="JAP292" s="192"/>
      <c r="JAQ292" s="192"/>
      <c r="JAR292" s="192"/>
      <c r="JAS292" s="192"/>
      <c r="JAT292" s="192"/>
      <c r="JAU292" s="192"/>
      <c r="JAV292" s="192"/>
      <c r="JAW292" s="192"/>
      <c r="JAX292" s="192"/>
      <c r="JAY292" s="192"/>
      <c r="JAZ292" s="192"/>
      <c r="JBA292" s="192"/>
      <c r="JBB292" s="192"/>
      <c r="JBC292" s="192"/>
      <c r="JBD292" s="192"/>
      <c r="JBE292" s="192"/>
      <c r="JBF292" s="192"/>
      <c r="JBG292" s="192"/>
      <c r="JBH292" s="192"/>
      <c r="JBI292" s="192"/>
      <c r="JBJ292" s="192"/>
      <c r="JBK292" s="192"/>
      <c r="JBL292" s="192"/>
      <c r="JBM292" s="192"/>
      <c r="JBN292" s="192"/>
      <c r="JBO292" s="192"/>
      <c r="JBP292" s="192"/>
      <c r="JBQ292" s="192"/>
      <c r="JBR292" s="192"/>
      <c r="JBS292" s="192"/>
      <c r="JBT292" s="192"/>
      <c r="JBU292" s="192"/>
      <c r="JBV292" s="192"/>
      <c r="JBW292" s="192"/>
      <c r="JBX292" s="192"/>
      <c r="JBY292" s="192"/>
      <c r="JBZ292" s="192"/>
      <c r="JCA292" s="192"/>
      <c r="JCB292" s="192"/>
      <c r="JCC292" s="192"/>
      <c r="JCD292" s="192"/>
      <c r="JCE292" s="192"/>
      <c r="JCF292" s="192"/>
      <c r="JCG292" s="192"/>
      <c r="JCH292" s="192"/>
      <c r="JCI292" s="192"/>
      <c r="JCJ292" s="192"/>
      <c r="JCK292" s="192"/>
      <c r="JCL292" s="192"/>
      <c r="JCM292" s="192"/>
      <c r="JCN292" s="192"/>
      <c r="JCO292" s="192"/>
      <c r="JCP292" s="192"/>
      <c r="JCQ292" s="192"/>
      <c r="JCR292" s="192"/>
      <c r="JCS292" s="192"/>
      <c r="JCT292" s="192"/>
      <c r="JCU292" s="192"/>
      <c r="JCV292" s="192"/>
      <c r="JCW292" s="192"/>
      <c r="JCX292" s="192"/>
      <c r="JCY292" s="192"/>
      <c r="JCZ292" s="192"/>
      <c r="JDA292" s="192"/>
      <c r="JDB292" s="192"/>
      <c r="JDC292" s="192"/>
      <c r="JDD292" s="192"/>
      <c r="JDE292" s="192"/>
      <c r="JDF292" s="192"/>
      <c r="JDG292" s="192"/>
      <c r="JDH292" s="192"/>
      <c r="JDI292" s="192"/>
      <c r="JDJ292" s="192"/>
      <c r="JDK292" s="192"/>
      <c r="JDL292" s="192"/>
      <c r="JDM292" s="192"/>
      <c r="JDN292" s="192"/>
      <c r="JDO292" s="192"/>
      <c r="JDP292" s="192"/>
      <c r="JDQ292" s="192"/>
      <c r="JDR292" s="192"/>
      <c r="JDS292" s="192"/>
      <c r="JDT292" s="192"/>
      <c r="JDU292" s="192"/>
      <c r="JDV292" s="192"/>
      <c r="JDW292" s="192"/>
      <c r="JDX292" s="192"/>
      <c r="JDY292" s="192"/>
      <c r="JDZ292" s="192"/>
      <c r="JEA292" s="192"/>
      <c r="JEB292" s="192"/>
      <c r="JEC292" s="192"/>
      <c r="JED292" s="192"/>
      <c r="JEE292" s="192"/>
      <c r="JEF292" s="192"/>
      <c r="JEG292" s="192"/>
      <c r="JEH292" s="192"/>
      <c r="JEI292" s="192"/>
      <c r="JEJ292" s="192"/>
      <c r="JEK292" s="192"/>
      <c r="JEL292" s="192"/>
      <c r="JEM292" s="192"/>
      <c r="JEN292" s="192"/>
      <c r="JEO292" s="192"/>
      <c r="JEP292" s="192"/>
      <c r="JEQ292" s="192"/>
      <c r="JER292" s="192"/>
      <c r="JES292" s="192"/>
      <c r="JET292" s="192"/>
      <c r="JEU292" s="192"/>
      <c r="JEV292" s="192"/>
      <c r="JEW292" s="192"/>
      <c r="JEX292" s="192"/>
      <c r="JEY292" s="192"/>
      <c r="JEZ292" s="192"/>
      <c r="JFA292" s="192"/>
      <c r="JFB292" s="192"/>
      <c r="JFC292" s="192"/>
      <c r="JFD292" s="192"/>
      <c r="JFE292" s="192"/>
      <c r="JFF292" s="192"/>
      <c r="JFG292" s="192"/>
      <c r="JFH292" s="192"/>
      <c r="JFI292" s="192"/>
      <c r="JFJ292" s="192"/>
      <c r="JFK292" s="192"/>
      <c r="JFL292" s="192"/>
      <c r="JFM292" s="192"/>
      <c r="JFN292" s="192"/>
      <c r="JFO292" s="192"/>
      <c r="JFP292" s="192"/>
      <c r="JFQ292" s="192"/>
      <c r="JFR292" s="192"/>
      <c r="JFS292" s="192"/>
      <c r="JFT292" s="192"/>
      <c r="JFU292" s="192"/>
      <c r="JFV292" s="192"/>
      <c r="JFW292" s="192"/>
      <c r="JFX292" s="192"/>
      <c r="JFY292" s="192"/>
      <c r="JFZ292" s="192"/>
      <c r="JGA292" s="192"/>
      <c r="JGB292" s="192"/>
      <c r="JGC292" s="192"/>
      <c r="JGD292" s="192"/>
      <c r="JGE292" s="192"/>
      <c r="JGF292" s="192"/>
      <c r="JGG292" s="192"/>
      <c r="JGH292" s="192"/>
      <c r="JGI292" s="192"/>
      <c r="JGJ292" s="192"/>
      <c r="JGK292" s="192"/>
      <c r="JGL292" s="192"/>
      <c r="JGM292" s="192"/>
      <c r="JGN292" s="192"/>
      <c r="JGO292" s="192"/>
      <c r="JGP292" s="192"/>
      <c r="JGQ292" s="192"/>
      <c r="JGR292" s="192"/>
      <c r="JGS292" s="192"/>
      <c r="JGT292" s="192"/>
      <c r="JGU292" s="192"/>
      <c r="JGV292" s="192"/>
      <c r="JGW292" s="192"/>
      <c r="JGX292" s="192"/>
      <c r="JGY292" s="192"/>
      <c r="JGZ292" s="192"/>
      <c r="JHA292" s="192"/>
      <c r="JHB292" s="192"/>
      <c r="JHC292" s="192"/>
      <c r="JHD292" s="192"/>
      <c r="JHE292" s="192"/>
      <c r="JHF292" s="192"/>
      <c r="JHG292" s="192"/>
      <c r="JHH292" s="192"/>
      <c r="JHI292" s="192"/>
      <c r="JHJ292" s="192"/>
      <c r="JHK292" s="192"/>
      <c r="JHL292" s="192"/>
      <c r="JHM292" s="192"/>
      <c r="JHN292" s="192"/>
      <c r="JHO292" s="192"/>
      <c r="JHP292" s="192"/>
      <c r="JHQ292" s="192"/>
      <c r="JHR292" s="192"/>
      <c r="JHS292" s="192"/>
      <c r="JHT292" s="192"/>
      <c r="JHU292" s="192"/>
      <c r="JHV292" s="192"/>
      <c r="JHW292" s="192"/>
      <c r="JHX292" s="192"/>
      <c r="JHY292" s="192"/>
      <c r="JHZ292" s="192"/>
      <c r="JIA292" s="192"/>
      <c r="JIB292" s="192"/>
      <c r="JIC292" s="192"/>
      <c r="JID292" s="192"/>
      <c r="JIE292" s="192"/>
      <c r="JIF292" s="192"/>
      <c r="JIG292" s="192"/>
      <c r="JIH292" s="192"/>
      <c r="JII292" s="192"/>
      <c r="JIJ292" s="192"/>
      <c r="JIK292" s="192"/>
      <c r="JIL292" s="192"/>
      <c r="JIM292" s="192"/>
      <c r="JIN292" s="192"/>
      <c r="JIO292" s="192"/>
      <c r="JIP292" s="192"/>
      <c r="JIQ292" s="192"/>
      <c r="JIR292" s="192"/>
      <c r="JIS292" s="192"/>
      <c r="JIT292" s="192"/>
      <c r="JIU292" s="192"/>
      <c r="JIV292" s="192"/>
      <c r="JIW292" s="192"/>
      <c r="JIX292" s="192"/>
      <c r="JIY292" s="192"/>
      <c r="JIZ292" s="192"/>
      <c r="JJA292" s="192"/>
      <c r="JJB292" s="192"/>
      <c r="JJC292" s="192"/>
      <c r="JJD292" s="192"/>
      <c r="JJE292" s="192"/>
      <c r="JJF292" s="192"/>
      <c r="JJG292" s="192"/>
      <c r="JJH292" s="192"/>
      <c r="JJI292" s="192"/>
      <c r="JJJ292" s="192"/>
      <c r="JJK292" s="192"/>
      <c r="JJL292" s="192"/>
      <c r="JJM292" s="192"/>
      <c r="JJN292" s="192"/>
      <c r="JJO292" s="192"/>
      <c r="JJP292" s="192"/>
      <c r="JJQ292" s="192"/>
      <c r="JJR292" s="192"/>
      <c r="JJS292" s="192"/>
      <c r="JJT292" s="192"/>
      <c r="JJU292" s="192"/>
      <c r="JJV292" s="192"/>
      <c r="JJW292" s="192"/>
      <c r="JJX292" s="192"/>
      <c r="JJY292" s="192"/>
      <c r="JJZ292" s="192"/>
      <c r="JKA292" s="192"/>
      <c r="JKB292" s="192"/>
      <c r="JKC292" s="192"/>
      <c r="JKD292" s="192"/>
      <c r="JKE292" s="192"/>
      <c r="JKF292" s="192"/>
      <c r="JKG292" s="192"/>
      <c r="JKH292" s="192"/>
      <c r="JKI292" s="192"/>
      <c r="JKJ292" s="192"/>
      <c r="JKK292" s="192"/>
      <c r="JKL292" s="192"/>
      <c r="JKM292" s="192"/>
      <c r="JKN292" s="192"/>
      <c r="JKO292" s="192"/>
      <c r="JKP292" s="192"/>
      <c r="JKQ292" s="192"/>
      <c r="JKR292" s="192"/>
      <c r="JKS292" s="192"/>
      <c r="JKT292" s="192"/>
      <c r="JKU292" s="192"/>
      <c r="JKV292" s="192"/>
      <c r="JKW292" s="192"/>
      <c r="JKX292" s="192"/>
      <c r="JKY292" s="192"/>
      <c r="JKZ292" s="192"/>
      <c r="JLA292" s="192"/>
      <c r="JLB292" s="192"/>
      <c r="JLC292" s="192"/>
      <c r="JLD292" s="192"/>
      <c r="JLE292" s="192"/>
      <c r="JLF292" s="192"/>
      <c r="JLG292" s="192"/>
      <c r="JLH292" s="192"/>
      <c r="JLI292" s="192"/>
      <c r="JLJ292" s="192"/>
      <c r="JLK292" s="192"/>
      <c r="JLL292" s="192"/>
      <c r="JLM292" s="192"/>
      <c r="JLN292" s="192"/>
      <c r="JLO292" s="192"/>
      <c r="JLP292" s="192"/>
      <c r="JLQ292" s="192"/>
      <c r="JLR292" s="192"/>
      <c r="JLS292" s="192"/>
      <c r="JLT292" s="192"/>
      <c r="JLU292" s="192"/>
      <c r="JLV292" s="192"/>
      <c r="JLW292" s="192"/>
      <c r="JLX292" s="192"/>
      <c r="JLY292" s="192"/>
      <c r="JLZ292" s="192"/>
      <c r="JMA292" s="192"/>
      <c r="JMB292" s="192"/>
      <c r="JMC292" s="192"/>
      <c r="JMD292" s="192"/>
      <c r="JME292" s="192"/>
      <c r="JMF292" s="192"/>
      <c r="JMG292" s="192"/>
      <c r="JMH292" s="192"/>
      <c r="JMI292" s="192"/>
      <c r="JMJ292" s="192"/>
      <c r="JMK292" s="192"/>
      <c r="JML292" s="192"/>
      <c r="JMM292" s="192"/>
      <c r="JMN292" s="192"/>
      <c r="JMO292" s="192"/>
      <c r="JMP292" s="192"/>
      <c r="JMQ292" s="192"/>
      <c r="JMR292" s="192"/>
      <c r="JMS292" s="192"/>
      <c r="JMT292" s="192"/>
      <c r="JMU292" s="192"/>
      <c r="JMV292" s="192"/>
      <c r="JMW292" s="192"/>
      <c r="JMX292" s="192"/>
      <c r="JMY292" s="192"/>
      <c r="JMZ292" s="192"/>
      <c r="JNA292" s="192"/>
      <c r="JNB292" s="192"/>
      <c r="JNC292" s="192"/>
      <c r="JND292" s="192"/>
      <c r="JNE292" s="192"/>
      <c r="JNF292" s="192"/>
      <c r="JNG292" s="192"/>
      <c r="JNH292" s="192"/>
      <c r="JNI292" s="192"/>
      <c r="JNJ292" s="192"/>
      <c r="JNK292" s="192"/>
      <c r="JNL292" s="192"/>
      <c r="JNM292" s="192"/>
      <c r="JNN292" s="192"/>
      <c r="JNO292" s="192"/>
      <c r="JNP292" s="192"/>
      <c r="JNQ292" s="192"/>
      <c r="JNR292" s="192"/>
      <c r="JNS292" s="192"/>
      <c r="JNT292" s="192"/>
      <c r="JNU292" s="192"/>
      <c r="JNV292" s="192"/>
      <c r="JNW292" s="192"/>
      <c r="JNX292" s="192"/>
      <c r="JNY292" s="192"/>
      <c r="JNZ292" s="192"/>
      <c r="JOA292" s="192"/>
      <c r="JOB292" s="192"/>
      <c r="JOC292" s="192"/>
      <c r="JOD292" s="192"/>
      <c r="JOE292" s="192"/>
      <c r="JOF292" s="192"/>
      <c r="JOG292" s="192"/>
      <c r="JOH292" s="192"/>
      <c r="JOI292" s="192"/>
      <c r="JOJ292" s="192"/>
      <c r="JOK292" s="192"/>
      <c r="JOL292" s="192"/>
      <c r="JOM292" s="192"/>
      <c r="JON292" s="192"/>
      <c r="JOO292" s="192"/>
      <c r="JOP292" s="192"/>
      <c r="JOQ292" s="192"/>
      <c r="JOR292" s="192"/>
      <c r="JOS292" s="192"/>
      <c r="JOT292" s="192"/>
      <c r="JOU292" s="192"/>
      <c r="JOV292" s="192"/>
      <c r="JOW292" s="192"/>
      <c r="JOX292" s="192"/>
      <c r="JOY292" s="192"/>
      <c r="JOZ292" s="192"/>
      <c r="JPA292" s="192"/>
      <c r="JPB292" s="192"/>
      <c r="JPC292" s="192"/>
      <c r="JPD292" s="192"/>
      <c r="JPE292" s="192"/>
      <c r="JPF292" s="192"/>
      <c r="JPG292" s="192"/>
      <c r="JPH292" s="192"/>
      <c r="JPI292" s="192"/>
      <c r="JPJ292" s="192"/>
      <c r="JPK292" s="192"/>
      <c r="JPL292" s="192"/>
      <c r="JPM292" s="192"/>
      <c r="JPN292" s="192"/>
      <c r="JPO292" s="192"/>
      <c r="JPP292" s="192"/>
      <c r="JPQ292" s="192"/>
      <c r="JPR292" s="192"/>
      <c r="JPS292" s="192"/>
      <c r="JPT292" s="192"/>
      <c r="JPU292" s="192"/>
      <c r="JPV292" s="192"/>
      <c r="JPW292" s="192"/>
      <c r="JPX292" s="192"/>
      <c r="JPY292" s="192"/>
      <c r="JPZ292" s="192"/>
      <c r="JQA292" s="192"/>
      <c r="JQB292" s="192"/>
      <c r="JQC292" s="192"/>
      <c r="JQD292" s="192"/>
      <c r="JQE292" s="192"/>
      <c r="JQF292" s="192"/>
      <c r="JQG292" s="192"/>
      <c r="JQH292" s="192"/>
      <c r="JQI292" s="192"/>
      <c r="JQJ292" s="192"/>
      <c r="JQK292" s="192"/>
      <c r="JQL292" s="192"/>
      <c r="JQM292" s="192"/>
      <c r="JQN292" s="192"/>
      <c r="JQO292" s="192"/>
      <c r="JQP292" s="192"/>
      <c r="JQQ292" s="192"/>
      <c r="JQR292" s="192"/>
      <c r="JQS292" s="192"/>
      <c r="JQT292" s="192"/>
      <c r="JQU292" s="192"/>
      <c r="JQV292" s="192"/>
      <c r="JQW292" s="192"/>
      <c r="JQX292" s="192"/>
      <c r="JQY292" s="192"/>
      <c r="JQZ292" s="192"/>
      <c r="JRA292" s="192"/>
      <c r="JRB292" s="192"/>
      <c r="JRC292" s="192"/>
      <c r="JRD292" s="192"/>
      <c r="JRE292" s="192"/>
      <c r="JRF292" s="192"/>
      <c r="JRG292" s="192"/>
      <c r="JRH292" s="192"/>
      <c r="JRI292" s="192"/>
      <c r="JRJ292" s="192"/>
      <c r="JRK292" s="192"/>
      <c r="JRL292" s="192"/>
      <c r="JRM292" s="192"/>
      <c r="JRN292" s="192"/>
      <c r="JRO292" s="192"/>
      <c r="JRP292" s="192"/>
      <c r="JRQ292" s="192"/>
      <c r="JRR292" s="192"/>
      <c r="JRS292" s="192"/>
      <c r="JRT292" s="192"/>
      <c r="JRU292" s="192"/>
      <c r="JRV292" s="192"/>
      <c r="JRW292" s="192"/>
      <c r="JRX292" s="192"/>
      <c r="JRY292" s="192"/>
      <c r="JRZ292" s="192"/>
      <c r="JSA292" s="192"/>
      <c r="JSB292" s="192"/>
      <c r="JSC292" s="192"/>
      <c r="JSD292" s="192"/>
      <c r="JSE292" s="192"/>
      <c r="JSF292" s="192"/>
      <c r="JSG292" s="192"/>
      <c r="JSH292" s="192"/>
      <c r="JSI292" s="192"/>
      <c r="JSJ292" s="192"/>
      <c r="JSK292" s="192"/>
      <c r="JSL292" s="192"/>
      <c r="JSM292" s="192"/>
      <c r="JSN292" s="192"/>
      <c r="JSO292" s="192"/>
      <c r="JSP292" s="192"/>
      <c r="JSQ292" s="192"/>
      <c r="JSR292" s="192"/>
      <c r="JSS292" s="192"/>
      <c r="JST292" s="192"/>
      <c r="JSU292" s="192"/>
      <c r="JSV292" s="192"/>
      <c r="JSW292" s="192"/>
      <c r="JSX292" s="192"/>
      <c r="JSY292" s="192"/>
      <c r="JSZ292" s="192"/>
      <c r="JTA292" s="192"/>
      <c r="JTB292" s="192"/>
      <c r="JTC292" s="192"/>
      <c r="JTD292" s="192"/>
      <c r="JTE292" s="192"/>
      <c r="JTF292" s="192"/>
      <c r="JTG292" s="192"/>
      <c r="JTH292" s="192"/>
      <c r="JTI292" s="192"/>
      <c r="JTJ292" s="192"/>
      <c r="JTK292" s="192"/>
      <c r="JTL292" s="192"/>
      <c r="JTM292" s="192"/>
      <c r="JTN292" s="192"/>
      <c r="JTO292" s="192"/>
      <c r="JTP292" s="192"/>
      <c r="JTQ292" s="192"/>
      <c r="JTR292" s="192"/>
      <c r="JTS292" s="192"/>
      <c r="JTT292" s="192"/>
      <c r="JTU292" s="192"/>
      <c r="JTV292" s="192"/>
      <c r="JTW292" s="192"/>
      <c r="JTX292" s="192"/>
      <c r="JTY292" s="192"/>
      <c r="JTZ292" s="192"/>
      <c r="JUA292" s="192"/>
      <c r="JUB292" s="192"/>
      <c r="JUC292" s="192"/>
      <c r="JUD292" s="192"/>
      <c r="JUE292" s="192"/>
      <c r="JUF292" s="192"/>
      <c r="JUG292" s="192"/>
      <c r="JUH292" s="192"/>
      <c r="JUI292" s="192"/>
      <c r="JUJ292" s="192"/>
      <c r="JUK292" s="192"/>
      <c r="JUL292" s="192"/>
      <c r="JUM292" s="192"/>
      <c r="JUN292" s="192"/>
      <c r="JUO292" s="192"/>
      <c r="JUP292" s="192"/>
      <c r="JUQ292" s="192"/>
      <c r="JUR292" s="192"/>
      <c r="JUS292" s="192"/>
      <c r="JUT292" s="192"/>
      <c r="JUU292" s="192"/>
      <c r="JUV292" s="192"/>
      <c r="JUW292" s="192"/>
      <c r="JUX292" s="192"/>
      <c r="JUY292" s="192"/>
      <c r="JUZ292" s="192"/>
      <c r="JVA292" s="192"/>
      <c r="JVB292" s="192"/>
      <c r="JVC292" s="192"/>
      <c r="JVD292" s="192"/>
      <c r="JVE292" s="192"/>
      <c r="JVF292" s="192"/>
      <c r="JVG292" s="192"/>
      <c r="JVH292" s="192"/>
      <c r="JVI292" s="192"/>
      <c r="JVJ292" s="192"/>
      <c r="JVK292" s="192"/>
      <c r="JVL292" s="192"/>
      <c r="JVM292" s="192"/>
      <c r="JVN292" s="192"/>
      <c r="JVO292" s="192"/>
      <c r="JVP292" s="192"/>
      <c r="JVQ292" s="192"/>
      <c r="JVR292" s="192"/>
      <c r="JVS292" s="192"/>
      <c r="JVT292" s="192"/>
      <c r="JVU292" s="192"/>
      <c r="JVV292" s="192"/>
      <c r="JVW292" s="192"/>
      <c r="JVX292" s="192"/>
      <c r="JVY292" s="192"/>
      <c r="JVZ292" s="192"/>
      <c r="JWA292" s="192"/>
      <c r="JWB292" s="192"/>
      <c r="JWC292" s="192"/>
      <c r="JWD292" s="192"/>
      <c r="JWE292" s="192"/>
      <c r="JWF292" s="192"/>
      <c r="JWG292" s="192"/>
      <c r="JWH292" s="192"/>
      <c r="JWI292" s="192"/>
      <c r="JWJ292" s="192"/>
      <c r="JWK292" s="192"/>
      <c r="JWL292" s="192"/>
      <c r="JWM292" s="192"/>
      <c r="JWN292" s="192"/>
      <c r="JWO292" s="192"/>
      <c r="JWP292" s="192"/>
      <c r="JWQ292" s="192"/>
      <c r="JWR292" s="192"/>
      <c r="JWS292" s="192"/>
      <c r="JWT292" s="192"/>
      <c r="JWU292" s="192"/>
      <c r="JWV292" s="192"/>
      <c r="JWW292" s="192"/>
      <c r="JWX292" s="192"/>
      <c r="JWY292" s="192"/>
      <c r="JWZ292" s="192"/>
      <c r="JXA292" s="192"/>
      <c r="JXB292" s="192"/>
      <c r="JXC292" s="192"/>
      <c r="JXD292" s="192"/>
      <c r="JXE292" s="192"/>
      <c r="JXF292" s="192"/>
      <c r="JXG292" s="192"/>
      <c r="JXH292" s="192"/>
      <c r="JXI292" s="192"/>
      <c r="JXJ292" s="192"/>
      <c r="JXK292" s="192"/>
      <c r="JXL292" s="192"/>
      <c r="JXM292" s="192"/>
      <c r="JXN292" s="192"/>
      <c r="JXO292" s="192"/>
      <c r="JXP292" s="192"/>
      <c r="JXQ292" s="192"/>
      <c r="JXR292" s="192"/>
      <c r="JXS292" s="192"/>
      <c r="JXT292" s="192"/>
      <c r="JXU292" s="192"/>
      <c r="JXV292" s="192"/>
      <c r="JXW292" s="192"/>
      <c r="JXX292" s="192"/>
      <c r="JXY292" s="192"/>
      <c r="JXZ292" s="192"/>
      <c r="JYA292" s="192"/>
      <c r="JYB292" s="192"/>
      <c r="JYC292" s="192"/>
      <c r="JYD292" s="192"/>
      <c r="JYE292" s="192"/>
      <c r="JYF292" s="192"/>
      <c r="JYG292" s="192"/>
      <c r="JYH292" s="192"/>
      <c r="JYI292" s="192"/>
      <c r="JYJ292" s="192"/>
      <c r="JYK292" s="192"/>
      <c r="JYL292" s="192"/>
      <c r="JYM292" s="192"/>
      <c r="JYN292" s="192"/>
      <c r="JYO292" s="192"/>
      <c r="JYP292" s="192"/>
      <c r="JYQ292" s="192"/>
      <c r="JYR292" s="192"/>
      <c r="JYS292" s="192"/>
      <c r="JYT292" s="192"/>
      <c r="JYU292" s="192"/>
      <c r="JYV292" s="192"/>
      <c r="JYW292" s="192"/>
      <c r="JYX292" s="192"/>
      <c r="JYY292" s="192"/>
      <c r="JYZ292" s="192"/>
      <c r="JZA292" s="192"/>
      <c r="JZB292" s="192"/>
      <c r="JZC292" s="192"/>
      <c r="JZD292" s="192"/>
      <c r="JZE292" s="192"/>
      <c r="JZF292" s="192"/>
      <c r="JZG292" s="192"/>
      <c r="JZH292" s="192"/>
      <c r="JZI292" s="192"/>
      <c r="JZJ292" s="192"/>
      <c r="JZK292" s="192"/>
      <c r="JZL292" s="192"/>
      <c r="JZM292" s="192"/>
      <c r="JZN292" s="192"/>
      <c r="JZO292" s="192"/>
      <c r="JZP292" s="192"/>
      <c r="JZQ292" s="192"/>
      <c r="JZR292" s="192"/>
      <c r="JZS292" s="192"/>
      <c r="JZT292" s="192"/>
      <c r="JZU292" s="192"/>
      <c r="JZV292" s="192"/>
      <c r="JZW292" s="192"/>
      <c r="JZX292" s="192"/>
      <c r="JZY292" s="192"/>
      <c r="JZZ292" s="192"/>
      <c r="KAA292" s="192"/>
      <c r="KAB292" s="192"/>
      <c r="KAC292" s="192"/>
      <c r="KAD292" s="192"/>
      <c r="KAE292" s="192"/>
      <c r="KAF292" s="192"/>
      <c r="KAG292" s="192"/>
      <c r="KAH292" s="192"/>
      <c r="KAI292" s="192"/>
      <c r="KAJ292" s="192"/>
      <c r="KAK292" s="192"/>
      <c r="KAL292" s="192"/>
      <c r="KAM292" s="192"/>
      <c r="KAN292" s="192"/>
      <c r="KAO292" s="192"/>
      <c r="KAP292" s="192"/>
      <c r="KAQ292" s="192"/>
      <c r="KAR292" s="192"/>
      <c r="KAS292" s="192"/>
      <c r="KAT292" s="192"/>
      <c r="KAU292" s="192"/>
      <c r="KAV292" s="192"/>
      <c r="KAW292" s="192"/>
      <c r="KAX292" s="192"/>
      <c r="KAY292" s="192"/>
      <c r="KAZ292" s="192"/>
      <c r="KBA292" s="192"/>
      <c r="KBB292" s="192"/>
      <c r="KBC292" s="192"/>
      <c r="KBD292" s="192"/>
      <c r="KBE292" s="192"/>
      <c r="KBF292" s="192"/>
      <c r="KBG292" s="192"/>
      <c r="KBH292" s="192"/>
      <c r="KBI292" s="192"/>
      <c r="KBJ292" s="192"/>
      <c r="KBK292" s="192"/>
      <c r="KBL292" s="192"/>
      <c r="KBM292" s="192"/>
      <c r="KBN292" s="192"/>
      <c r="KBO292" s="192"/>
      <c r="KBP292" s="192"/>
      <c r="KBQ292" s="192"/>
      <c r="KBR292" s="192"/>
      <c r="KBS292" s="192"/>
      <c r="KBT292" s="192"/>
      <c r="KBU292" s="192"/>
      <c r="KBV292" s="192"/>
      <c r="KBW292" s="192"/>
      <c r="KBX292" s="192"/>
      <c r="KBY292" s="192"/>
      <c r="KBZ292" s="192"/>
      <c r="KCA292" s="192"/>
      <c r="KCB292" s="192"/>
      <c r="KCC292" s="192"/>
      <c r="KCD292" s="192"/>
      <c r="KCE292" s="192"/>
      <c r="KCF292" s="192"/>
      <c r="KCG292" s="192"/>
      <c r="KCH292" s="192"/>
      <c r="KCI292" s="192"/>
      <c r="KCJ292" s="192"/>
      <c r="KCK292" s="192"/>
      <c r="KCL292" s="192"/>
      <c r="KCM292" s="192"/>
      <c r="KCN292" s="192"/>
      <c r="KCO292" s="192"/>
      <c r="KCP292" s="192"/>
      <c r="KCQ292" s="192"/>
      <c r="KCR292" s="192"/>
      <c r="KCS292" s="192"/>
      <c r="KCT292" s="192"/>
      <c r="KCU292" s="192"/>
      <c r="KCV292" s="192"/>
      <c r="KCW292" s="192"/>
      <c r="KCX292" s="192"/>
      <c r="KCY292" s="192"/>
      <c r="KCZ292" s="192"/>
      <c r="KDA292" s="192"/>
      <c r="KDB292" s="192"/>
      <c r="KDC292" s="192"/>
      <c r="KDD292" s="192"/>
      <c r="KDE292" s="192"/>
      <c r="KDF292" s="192"/>
      <c r="KDG292" s="192"/>
      <c r="KDH292" s="192"/>
      <c r="KDI292" s="192"/>
      <c r="KDJ292" s="192"/>
      <c r="KDK292" s="192"/>
      <c r="KDL292" s="192"/>
      <c r="KDM292" s="192"/>
      <c r="KDN292" s="192"/>
      <c r="KDO292" s="192"/>
      <c r="KDP292" s="192"/>
      <c r="KDQ292" s="192"/>
      <c r="KDR292" s="192"/>
      <c r="KDS292" s="192"/>
      <c r="KDT292" s="192"/>
      <c r="KDU292" s="192"/>
      <c r="KDV292" s="192"/>
      <c r="KDW292" s="192"/>
      <c r="KDX292" s="192"/>
      <c r="KDY292" s="192"/>
      <c r="KDZ292" s="192"/>
      <c r="KEA292" s="192"/>
      <c r="KEB292" s="192"/>
      <c r="KEC292" s="192"/>
      <c r="KED292" s="192"/>
      <c r="KEE292" s="192"/>
      <c r="KEF292" s="192"/>
      <c r="KEG292" s="192"/>
      <c r="KEH292" s="192"/>
      <c r="KEI292" s="192"/>
      <c r="KEJ292" s="192"/>
      <c r="KEK292" s="192"/>
      <c r="KEL292" s="192"/>
      <c r="KEM292" s="192"/>
      <c r="KEN292" s="192"/>
      <c r="KEO292" s="192"/>
      <c r="KEP292" s="192"/>
      <c r="KEQ292" s="192"/>
      <c r="KER292" s="192"/>
      <c r="KES292" s="192"/>
      <c r="KET292" s="192"/>
      <c r="KEU292" s="192"/>
      <c r="KEV292" s="192"/>
      <c r="KEW292" s="192"/>
      <c r="KEX292" s="192"/>
      <c r="KEY292" s="192"/>
      <c r="KEZ292" s="192"/>
      <c r="KFA292" s="192"/>
      <c r="KFB292" s="192"/>
      <c r="KFC292" s="192"/>
      <c r="KFD292" s="192"/>
      <c r="KFE292" s="192"/>
      <c r="KFF292" s="192"/>
      <c r="KFG292" s="192"/>
      <c r="KFH292" s="192"/>
      <c r="KFI292" s="192"/>
      <c r="KFJ292" s="192"/>
      <c r="KFK292" s="192"/>
      <c r="KFL292" s="192"/>
      <c r="KFM292" s="192"/>
      <c r="KFN292" s="192"/>
      <c r="KFO292" s="192"/>
      <c r="KFP292" s="192"/>
      <c r="KFQ292" s="192"/>
      <c r="KFR292" s="192"/>
      <c r="KFS292" s="192"/>
      <c r="KFT292" s="192"/>
      <c r="KFU292" s="192"/>
      <c r="KFV292" s="192"/>
      <c r="KFW292" s="192"/>
      <c r="KFX292" s="192"/>
      <c r="KFY292" s="192"/>
      <c r="KFZ292" s="192"/>
      <c r="KGA292" s="192"/>
      <c r="KGB292" s="192"/>
      <c r="KGC292" s="192"/>
      <c r="KGD292" s="192"/>
      <c r="KGE292" s="192"/>
      <c r="KGF292" s="192"/>
      <c r="KGG292" s="192"/>
      <c r="KGH292" s="192"/>
      <c r="KGI292" s="192"/>
      <c r="KGJ292" s="192"/>
      <c r="KGK292" s="192"/>
      <c r="KGL292" s="192"/>
      <c r="KGM292" s="192"/>
      <c r="KGN292" s="192"/>
      <c r="KGO292" s="192"/>
      <c r="KGP292" s="192"/>
      <c r="KGQ292" s="192"/>
      <c r="KGR292" s="192"/>
      <c r="KGS292" s="192"/>
      <c r="KGT292" s="192"/>
      <c r="KGU292" s="192"/>
      <c r="KGV292" s="192"/>
      <c r="KGW292" s="192"/>
      <c r="KGX292" s="192"/>
      <c r="KGY292" s="192"/>
      <c r="KGZ292" s="192"/>
      <c r="KHA292" s="192"/>
      <c r="KHB292" s="192"/>
      <c r="KHC292" s="192"/>
      <c r="KHD292" s="192"/>
      <c r="KHE292" s="192"/>
      <c r="KHF292" s="192"/>
      <c r="KHG292" s="192"/>
      <c r="KHH292" s="192"/>
      <c r="KHI292" s="192"/>
      <c r="KHJ292" s="192"/>
      <c r="KHK292" s="192"/>
      <c r="KHL292" s="192"/>
      <c r="KHM292" s="192"/>
      <c r="KHN292" s="192"/>
      <c r="KHO292" s="192"/>
      <c r="KHP292" s="192"/>
      <c r="KHQ292" s="192"/>
      <c r="KHR292" s="192"/>
      <c r="KHS292" s="192"/>
      <c r="KHT292" s="192"/>
      <c r="KHU292" s="192"/>
      <c r="KHV292" s="192"/>
      <c r="KHW292" s="192"/>
      <c r="KHX292" s="192"/>
      <c r="KHY292" s="192"/>
      <c r="KHZ292" s="192"/>
      <c r="KIA292" s="192"/>
      <c r="KIB292" s="192"/>
      <c r="KIC292" s="192"/>
      <c r="KID292" s="192"/>
      <c r="KIE292" s="192"/>
      <c r="KIF292" s="192"/>
      <c r="KIG292" s="192"/>
      <c r="KIH292" s="192"/>
      <c r="KII292" s="192"/>
      <c r="KIJ292" s="192"/>
      <c r="KIK292" s="192"/>
      <c r="KIL292" s="192"/>
      <c r="KIM292" s="192"/>
      <c r="KIN292" s="192"/>
      <c r="KIO292" s="192"/>
      <c r="KIP292" s="192"/>
      <c r="KIQ292" s="192"/>
      <c r="KIR292" s="192"/>
      <c r="KIS292" s="192"/>
      <c r="KIT292" s="192"/>
      <c r="KIU292" s="192"/>
      <c r="KIV292" s="192"/>
      <c r="KIW292" s="192"/>
      <c r="KIX292" s="192"/>
      <c r="KIY292" s="192"/>
      <c r="KIZ292" s="192"/>
      <c r="KJA292" s="192"/>
      <c r="KJB292" s="192"/>
      <c r="KJC292" s="192"/>
      <c r="KJD292" s="192"/>
      <c r="KJE292" s="192"/>
      <c r="KJF292" s="192"/>
      <c r="KJG292" s="192"/>
      <c r="KJH292" s="192"/>
      <c r="KJI292" s="192"/>
      <c r="KJJ292" s="192"/>
      <c r="KJK292" s="192"/>
      <c r="KJL292" s="192"/>
      <c r="KJM292" s="192"/>
      <c r="KJN292" s="192"/>
      <c r="KJO292" s="192"/>
      <c r="KJP292" s="192"/>
      <c r="KJQ292" s="192"/>
      <c r="KJR292" s="192"/>
      <c r="KJS292" s="192"/>
      <c r="KJT292" s="192"/>
      <c r="KJU292" s="192"/>
      <c r="KJV292" s="192"/>
      <c r="KJW292" s="192"/>
      <c r="KJX292" s="192"/>
      <c r="KJY292" s="192"/>
      <c r="KJZ292" s="192"/>
      <c r="KKA292" s="192"/>
      <c r="KKB292" s="192"/>
      <c r="KKC292" s="192"/>
      <c r="KKD292" s="192"/>
      <c r="KKE292" s="192"/>
      <c r="KKF292" s="192"/>
      <c r="KKG292" s="192"/>
      <c r="KKH292" s="192"/>
      <c r="KKI292" s="192"/>
      <c r="KKJ292" s="192"/>
      <c r="KKK292" s="192"/>
      <c r="KKL292" s="192"/>
      <c r="KKM292" s="192"/>
      <c r="KKN292" s="192"/>
      <c r="KKO292" s="192"/>
      <c r="KKP292" s="192"/>
      <c r="KKQ292" s="192"/>
      <c r="KKR292" s="192"/>
      <c r="KKS292" s="192"/>
      <c r="KKT292" s="192"/>
      <c r="KKU292" s="192"/>
      <c r="KKV292" s="192"/>
      <c r="KKW292" s="192"/>
      <c r="KKX292" s="192"/>
      <c r="KKY292" s="192"/>
      <c r="KKZ292" s="192"/>
      <c r="KLA292" s="192"/>
      <c r="KLB292" s="192"/>
      <c r="KLC292" s="192"/>
      <c r="KLD292" s="192"/>
      <c r="KLE292" s="192"/>
      <c r="KLF292" s="192"/>
      <c r="KLG292" s="192"/>
      <c r="KLH292" s="192"/>
      <c r="KLI292" s="192"/>
      <c r="KLJ292" s="192"/>
      <c r="KLK292" s="192"/>
      <c r="KLL292" s="192"/>
      <c r="KLM292" s="192"/>
      <c r="KLN292" s="192"/>
      <c r="KLO292" s="192"/>
      <c r="KLP292" s="192"/>
      <c r="KLQ292" s="192"/>
      <c r="KLR292" s="192"/>
      <c r="KLS292" s="192"/>
      <c r="KLT292" s="192"/>
      <c r="KLU292" s="192"/>
      <c r="KLV292" s="192"/>
      <c r="KLW292" s="192"/>
      <c r="KLX292" s="192"/>
      <c r="KLY292" s="192"/>
      <c r="KLZ292" s="192"/>
      <c r="KMA292" s="192"/>
      <c r="KMB292" s="192"/>
      <c r="KMC292" s="192"/>
      <c r="KMD292" s="192"/>
      <c r="KME292" s="192"/>
      <c r="KMF292" s="192"/>
      <c r="KMG292" s="192"/>
      <c r="KMH292" s="192"/>
      <c r="KMI292" s="192"/>
      <c r="KMJ292" s="192"/>
      <c r="KMK292" s="192"/>
      <c r="KML292" s="192"/>
      <c r="KMM292" s="192"/>
      <c r="KMN292" s="192"/>
      <c r="KMO292" s="192"/>
      <c r="KMP292" s="192"/>
      <c r="KMQ292" s="192"/>
      <c r="KMR292" s="192"/>
      <c r="KMS292" s="192"/>
      <c r="KMT292" s="192"/>
      <c r="KMU292" s="192"/>
      <c r="KMV292" s="192"/>
      <c r="KMW292" s="192"/>
      <c r="KMX292" s="192"/>
      <c r="KMY292" s="192"/>
      <c r="KMZ292" s="192"/>
      <c r="KNA292" s="192"/>
      <c r="KNB292" s="192"/>
      <c r="KNC292" s="192"/>
      <c r="KND292" s="192"/>
      <c r="KNE292" s="192"/>
      <c r="KNF292" s="192"/>
      <c r="KNG292" s="192"/>
      <c r="KNH292" s="192"/>
      <c r="KNI292" s="192"/>
      <c r="KNJ292" s="192"/>
      <c r="KNK292" s="192"/>
      <c r="KNL292" s="192"/>
      <c r="KNM292" s="192"/>
      <c r="KNN292" s="192"/>
      <c r="KNO292" s="192"/>
      <c r="KNP292" s="192"/>
      <c r="KNQ292" s="192"/>
      <c r="KNR292" s="192"/>
      <c r="KNS292" s="192"/>
      <c r="KNT292" s="192"/>
      <c r="KNU292" s="192"/>
      <c r="KNV292" s="192"/>
      <c r="KNW292" s="192"/>
      <c r="KNX292" s="192"/>
      <c r="KNY292" s="192"/>
      <c r="KNZ292" s="192"/>
      <c r="KOA292" s="192"/>
      <c r="KOB292" s="192"/>
      <c r="KOC292" s="192"/>
      <c r="KOD292" s="192"/>
      <c r="KOE292" s="192"/>
      <c r="KOF292" s="192"/>
      <c r="KOG292" s="192"/>
      <c r="KOH292" s="192"/>
      <c r="KOI292" s="192"/>
      <c r="KOJ292" s="192"/>
      <c r="KOK292" s="192"/>
      <c r="KOL292" s="192"/>
      <c r="KOM292" s="192"/>
      <c r="KON292" s="192"/>
      <c r="KOO292" s="192"/>
      <c r="KOP292" s="192"/>
      <c r="KOQ292" s="192"/>
      <c r="KOR292" s="192"/>
      <c r="KOS292" s="192"/>
      <c r="KOT292" s="192"/>
      <c r="KOU292" s="192"/>
      <c r="KOV292" s="192"/>
      <c r="KOW292" s="192"/>
      <c r="KOX292" s="192"/>
      <c r="KOY292" s="192"/>
      <c r="KOZ292" s="192"/>
      <c r="KPA292" s="192"/>
      <c r="KPB292" s="192"/>
      <c r="KPC292" s="192"/>
      <c r="KPD292" s="192"/>
      <c r="KPE292" s="192"/>
      <c r="KPF292" s="192"/>
      <c r="KPG292" s="192"/>
      <c r="KPH292" s="192"/>
      <c r="KPI292" s="192"/>
      <c r="KPJ292" s="192"/>
      <c r="KPK292" s="192"/>
      <c r="KPL292" s="192"/>
      <c r="KPM292" s="192"/>
      <c r="KPN292" s="192"/>
      <c r="KPO292" s="192"/>
      <c r="KPP292" s="192"/>
      <c r="KPQ292" s="192"/>
      <c r="KPR292" s="192"/>
      <c r="KPS292" s="192"/>
      <c r="KPT292" s="192"/>
      <c r="KPU292" s="192"/>
      <c r="KPV292" s="192"/>
      <c r="KPW292" s="192"/>
      <c r="KPX292" s="192"/>
      <c r="KPY292" s="192"/>
      <c r="KPZ292" s="192"/>
      <c r="KQA292" s="192"/>
      <c r="KQB292" s="192"/>
      <c r="KQC292" s="192"/>
      <c r="KQD292" s="192"/>
      <c r="KQE292" s="192"/>
      <c r="KQF292" s="192"/>
      <c r="KQG292" s="192"/>
      <c r="KQH292" s="192"/>
      <c r="KQI292" s="192"/>
      <c r="KQJ292" s="192"/>
      <c r="KQK292" s="192"/>
      <c r="KQL292" s="192"/>
      <c r="KQM292" s="192"/>
      <c r="KQN292" s="192"/>
      <c r="KQO292" s="192"/>
      <c r="KQP292" s="192"/>
      <c r="KQQ292" s="192"/>
      <c r="KQR292" s="192"/>
      <c r="KQS292" s="192"/>
      <c r="KQT292" s="192"/>
      <c r="KQU292" s="192"/>
      <c r="KQV292" s="192"/>
      <c r="KQW292" s="192"/>
      <c r="KQX292" s="192"/>
      <c r="KQY292" s="192"/>
      <c r="KQZ292" s="192"/>
      <c r="KRA292" s="192"/>
      <c r="KRB292" s="192"/>
      <c r="KRC292" s="192"/>
      <c r="KRD292" s="192"/>
      <c r="KRE292" s="192"/>
      <c r="KRF292" s="192"/>
      <c r="KRG292" s="192"/>
      <c r="KRH292" s="192"/>
      <c r="KRI292" s="192"/>
      <c r="KRJ292" s="192"/>
      <c r="KRK292" s="192"/>
      <c r="KRL292" s="192"/>
      <c r="KRM292" s="192"/>
      <c r="KRN292" s="192"/>
      <c r="KRO292" s="192"/>
      <c r="KRP292" s="192"/>
      <c r="KRQ292" s="192"/>
      <c r="KRR292" s="192"/>
      <c r="KRS292" s="192"/>
      <c r="KRT292" s="192"/>
      <c r="KRU292" s="192"/>
      <c r="KRV292" s="192"/>
      <c r="KRW292" s="192"/>
      <c r="KRX292" s="192"/>
      <c r="KRY292" s="192"/>
      <c r="KRZ292" s="192"/>
      <c r="KSA292" s="192"/>
      <c r="KSB292" s="192"/>
      <c r="KSC292" s="192"/>
      <c r="KSD292" s="192"/>
      <c r="KSE292" s="192"/>
      <c r="KSF292" s="192"/>
      <c r="KSG292" s="192"/>
      <c r="KSH292" s="192"/>
      <c r="KSI292" s="192"/>
      <c r="KSJ292" s="192"/>
      <c r="KSK292" s="192"/>
      <c r="KSL292" s="192"/>
      <c r="KSM292" s="192"/>
      <c r="KSN292" s="192"/>
      <c r="KSO292" s="192"/>
      <c r="KSP292" s="192"/>
      <c r="KSQ292" s="192"/>
      <c r="KSR292" s="192"/>
      <c r="KSS292" s="192"/>
      <c r="KST292" s="192"/>
      <c r="KSU292" s="192"/>
      <c r="KSV292" s="192"/>
      <c r="KSW292" s="192"/>
      <c r="KSX292" s="192"/>
      <c r="KSY292" s="192"/>
      <c r="KSZ292" s="192"/>
      <c r="KTA292" s="192"/>
      <c r="KTB292" s="192"/>
      <c r="KTC292" s="192"/>
      <c r="KTD292" s="192"/>
      <c r="KTE292" s="192"/>
      <c r="KTF292" s="192"/>
      <c r="KTG292" s="192"/>
      <c r="KTH292" s="192"/>
      <c r="KTI292" s="192"/>
      <c r="KTJ292" s="192"/>
      <c r="KTK292" s="192"/>
      <c r="KTL292" s="192"/>
      <c r="KTM292" s="192"/>
      <c r="KTN292" s="192"/>
      <c r="KTO292" s="192"/>
      <c r="KTP292" s="192"/>
      <c r="KTQ292" s="192"/>
      <c r="KTR292" s="192"/>
      <c r="KTS292" s="192"/>
      <c r="KTT292" s="192"/>
      <c r="KTU292" s="192"/>
      <c r="KTV292" s="192"/>
      <c r="KTW292" s="192"/>
      <c r="KTX292" s="192"/>
      <c r="KTY292" s="192"/>
      <c r="KTZ292" s="192"/>
      <c r="KUA292" s="192"/>
      <c r="KUB292" s="192"/>
      <c r="KUC292" s="192"/>
      <c r="KUD292" s="192"/>
      <c r="KUE292" s="192"/>
      <c r="KUF292" s="192"/>
      <c r="KUG292" s="192"/>
      <c r="KUH292" s="192"/>
      <c r="KUI292" s="192"/>
      <c r="KUJ292" s="192"/>
      <c r="KUK292" s="192"/>
      <c r="KUL292" s="192"/>
      <c r="KUM292" s="192"/>
      <c r="KUN292" s="192"/>
      <c r="KUO292" s="192"/>
      <c r="KUP292" s="192"/>
      <c r="KUQ292" s="192"/>
      <c r="KUR292" s="192"/>
      <c r="KUS292" s="192"/>
      <c r="KUT292" s="192"/>
      <c r="KUU292" s="192"/>
      <c r="KUV292" s="192"/>
      <c r="KUW292" s="192"/>
      <c r="KUX292" s="192"/>
      <c r="KUY292" s="192"/>
      <c r="KUZ292" s="192"/>
      <c r="KVA292" s="192"/>
      <c r="KVB292" s="192"/>
      <c r="KVC292" s="192"/>
      <c r="KVD292" s="192"/>
      <c r="KVE292" s="192"/>
      <c r="KVF292" s="192"/>
      <c r="KVG292" s="192"/>
      <c r="KVH292" s="192"/>
      <c r="KVI292" s="192"/>
      <c r="KVJ292" s="192"/>
      <c r="KVK292" s="192"/>
      <c r="KVL292" s="192"/>
      <c r="KVM292" s="192"/>
      <c r="KVN292" s="192"/>
      <c r="KVO292" s="192"/>
      <c r="KVP292" s="192"/>
      <c r="KVQ292" s="192"/>
      <c r="KVR292" s="192"/>
      <c r="KVS292" s="192"/>
      <c r="KVT292" s="192"/>
      <c r="KVU292" s="192"/>
      <c r="KVV292" s="192"/>
      <c r="KVW292" s="192"/>
      <c r="KVX292" s="192"/>
      <c r="KVY292" s="192"/>
      <c r="KVZ292" s="192"/>
      <c r="KWA292" s="192"/>
      <c r="KWB292" s="192"/>
      <c r="KWC292" s="192"/>
      <c r="KWD292" s="192"/>
      <c r="KWE292" s="192"/>
      <c r="KWF292" s="192"/>
      <c r="KWG292" s="192"/>
      <c r="KWH292" s="192"/>
      <c r="KWI292" s="192"/>
      <c r="KWJ292" s="192"/>
      <c r="KWK292" s="192"/>
      <c r="KWL292" s="192"/>
      <c r="KWM292" s="192"/>
      <c r="KWN292" s="192"/>
      <c r="KWO292" s="192"/>
      <c r="KWP292" s="192"/>
      <c r="KWQ292" s="192"/>
      <c r="KWR292" s="192"/>
      <c r="KWS292" s="192"/>
      <c r="KWT292" s="192"/>
      <c r="KWU292" s="192"/>
      <c r="KWV292" s="192"/>
      <c r="KWW292" s="192"/>
      <c r="KWX292" s="192"/>
      <c r="KWY292" s="192"/>
      <c r="KWZ292" s="192"/>
      <c r="KXA292" s="192"/>
      <c r="KXB292" s="192"/>
      <c r="KXC292" s="192"/>
      <c r="KXD292" s="192"/>
      <c r="KXE292" s="192"/>
      <c r="KXF292" s="192"/>
      <c r="KXG292" s="192"/>
      <c r="KXH292" s="192"/>
      <c r="KXI292" s="192"/>
      <c r="KXJ292" s="192"/>
      <c r="KXK292" s="192"/>
      <c r="KXL292" s="192"/>
      <c r="KXM292" s="192"/>
      <c r="KXN292" s="192"/>
      <c r="KXO292" s="192"/>
      <c r="KXP292" s="192"/>
      <c r="KXQ292" s="192"/>
      <c r="KXR292" s="192"/>
      <c r="KXS292" s="192"/>
      <c r="KXT292" s="192"/>
      <c r="KXU292" s="192"/>
      <c r="KXV292" s="192"/>
      <c r="KXW292" s="192"/>
      <c r="KXX292" s="192"/>
      <c r="KXY292" s="192"/>
      <c r="KXZ292" s="192"/>
      <c r="KYA292" s="192"/>
      <c r="KYB292" s="192"/>
      <c r="KYC292" s="192"/>
      <c r="KYD292" s="192"/>
      <c r="KYE292" s="192"/>
      <c r="KYF292" s="192"/>
      <c r="KYG292" s="192"/>
      <c r="KYH292" s="192"/>
      <c r="KYI292" s="192"/>
      <c r="KYJ292" s="192"/>
      <c r="KYK292" s="192"/>
      <c r="KYL292" s="192"/>
      <c r="KYM292" s="192"/>
      <c r="KYN292" s="192"/>
      <c r="KYO292" s="192"/>
      <c r="KYP292" s="192"/>
      <c r="KYQ292" s="192"/>
      <c r="KYR292" s="192"/>
      <c r="KYS292" s="192"/>
      <c r="KYT292" s="192"/>
      <c r="KYU292" s="192"/>
      <c r="KYV292" s="192"/>
      <c r="KYW292" s="192"/>
      <c r="KYX292" s="192"/>
      <c r="KYY292" s="192"/>
      <c r="KYZ292" s="192"/>
      <c r="KZA292" s="192"/>
      <c r="KZB292" s="192"/>
      <c r="KZC292" s="192"/>
      <c r="KZD292" s="192"/>
      <c r="KZE292" s="192"/>
      <c r="KZF292" s="192"/>
      <c r="KZG292" s="192"/>
      <c r="KZH292" s="192"/>
      <c r="KZI292" s="192"/>
      <c r="KZJ292" s="192"/>
      <c r="KZK292" s="192"/>
      <c r="KZL292" s="192"/>
      <c r="KZM292" s="192"/>
      <c r="KZN292" s="192"/>
      <c r="KZO292" s="192"/>
      <c r="KZP292" s="192"/>
      <c r="KZQ292" s="192"/>
      <c r="KZR292" s="192"/>
      <c r="KZS292" s="192"/>
      <c r="KZT292" s="192"/>
      <c r="KZU292" s="192"/>
      <c r="KZV292" s="192"/>
      <c r="KZW292" s="192"/>
      <c r="KZX292" s="192"/>
      <c r="KZY292" s="192"/>
      <c r="KZZ292" s="192"/>
      <c r="LAA292" s="192"/>
      <c r="LAB292" s="192"/>
      <c r="LAC292" s="192"/>
      <c r="LAD292" s="192"/>
      <c r="LAE292" s="192"/>
      <c r="LAF292" s="192"/>
      <c r="LAG292" s="192"/>
      <c r="LAH292" s="192"/>
      <c r="LAI292" s="192"/>
      <c r="LAJ292" s="192"/>
      <c r="LAK292" s="192"/>
      <c r="LAL292" s="192"/>
      <c r="LAM292" s="192"/>
      <c r="LAN292" s="192"/>
      <c r="LAO292" s="192"/>
      <c r="LAP292" s="192"/>
      <c r="LAQ292" s="192"/>
      <c r="LAR292" s="192"/>
      <c r="LAS292" s="192"/>
      <c r="LAT292" s="192"/>
      <c r="LAU292" s="192"/>
      <c r="LAV292" s="192"/>
      <c r="LAW292" s="192"/>
      <c r="LAX292" s="192"/>
      <c r="LAY292" s="192"/>
      <c r="LAZ292" s="192"/>
      <c r="LBA292" s="192"/>
      <c r="LBB292" s="192"/>
      <c r="LBC292" s="192"/>
      <c r="LBD292" s="192"/>
      <c r="LBE292" s="192"/>
      <c r="LBF292" s="192"/>
      <c r="LBG292" s="192"/>
      <c r="LBH292" s="192"/>
      <c r="LBI292" s="192"/>
      <c r="LBJ292" s="192"/>
      <c r="LBK292" s="192"/>
      <c r="LBL292" s="192"/>
      <c r="LBM292" s="192"/>
      <c r="LBN292" s="192"/>
      <c r="LBO292" s="192"/>
      <c r="LBP292" s="192"/>
      <c r="LBQ292" s="192"/>
      <c r="LBR292" s="192"/>
      <c r="LBS292" s="192"/>
      <c r="LBT292" s="192"/>
      <c r="LBU292" s="192"/>
      <c r="LBV292" s="192"/>
      <c r="LBW292" s="192"/>
      <c r="LBX292" s="192"/>
      <c r="LBY292" s="192"/>
      <c r="LBZ292" s="192"/>
      <c r="LCA292" s="192"/>
      <c r="LCB292" s="192"/>
      <c r="LCC292" s="192"/>
      <c r="LCD292" s="192"/>
      <c r="LCE292" s="192"/>
      <c r="LCF292" s="192"/>
      <c r="LCG292" s="192"/>
      <c r="LCH292" s="192"/>
      <c r="LCI292" s="192"/>
      <c r="LCJ292" s="192"/>
      <c r="LCK292" s="192"/>
      <c r="LCL292" s="192"/>
      <c r="LCM292" s="192"/>
      <c r="LCN292" s="192"/>
      <c r="LCO292" s="192"/>
      <c r="LCP292" s="192"/>
      <c r="LCQ292" s="192"/>
      <c r="LCR292" s="192"/>
      <c r="LCS292" s="192"/>
      <c r="LCT292" s="192"/>
      <c r="LCU292" s="192"/>
      <c r="LCV292" s="192"/>
      <c r="LCW292" s="192"/>
      <c r="LCX292" s="192"/>
      <c r="LCY292" s="192"/>
      <c r="LCZ292" s="192"/>
      <c r="LDA292" s="192"/>
      <c r="LDB292" s="192"/>
      <c r="LDC292" s="192"/>
      <c r="LDD292" s="192"/>
      <c r="LDE292" s="192"/>
      <c r="LDF292" s="192"/>
      <c r="LDG292" s="192"/>
      <c r="LDH292" s="192"/>
      <c r="LDI292" s="192"/>
      <c r="LDJ292" s="192"/>
      <c r="LDK292" s="192"/>
      <c r="LDL292" s="192"/>
      <c r="LDM292" s="192"/>
      <c r="LDN292" s="192"/>
      <c r="LDO292" s="192"/>
      <c r="LDP292" s="192"/>
      <c r="LDQ292" s="192"/>
      <c r="LDR292" s="192"/>
      <c r="LDS292" s="192"/>
      <c r="LDT292" s="192"/>
      <c r="LDU292" s="192"/>
      <c r="LDV292" s="192"/>
      <c r="LDW292" s="192"/>
      <c r="LDX292" s="192"/>
      <c r="LDY292" s="192"/>
      <c r="LDZ292" s="192"/>
      <c r="LEA292" s="192"/>
      <c r="LEB292" s="192"/>
      <c r="LEC292" s="192"/>
      <c r="LED292" s="192"/>
      <c r="LEE292" s="192"/>
      <c r="LEF292" s="192"/>
      <c r="LEG292" s="192"/>
      <c r="LEH292" s="192"/>
      <c r="LEI292" s="192"/>
      <c r="LEJ292" s="192"/>
      <c r="LEK292" s="192"/>
      <c r="LEL292" s="192"/>
      <c r="LEM292" s="192"/>
      <c r="LEN292" s="192"/>
      <c r="LEO292" s="192"/>
      <c r="LEP292" s="192"/>
      <c r="LEQ292" s="192"/>
      <c r="LER292" s="192"/>
      <c r="LES292" s="192"/>
      <c r="LET292" s="192"/>
      <c r="LEU292" s="192"/>
      <c r="LEV292" s="192"/>
      <c r="LEW292" s="192"/>
      <c r="LEX292" s="192"/>
      <c r="LEY292" s="192"/>
      <c r="LEZ292" s="192"/>
      <c r="LFA292" s="192"/>
      <c r="LFB292" s="192"/>
      <c r="LFC292" s="192"/>
      <c r="LFD292" s="192"/>
      <c r="LFE292" s="192"/>
      <c r="LFF292" s="192"/>
      <c r="LFG292" s="192"/>
      <c r="LFH292" s="192"/>
      <c r="LFI292" s="192"/>
      <c r="LFJ292" s="192"/>
      <c r="LFK292" s="192"/>
      <c r="LFL292" s="192"/>
      <c r="LFM292" s="192"/>
      <c r="LFN292" s="192"/>
      <c r="LFO292" s="192"/>
      <c r="LFP292" s="192"/>
      <c r="LFQ292" s="192"/>
      <c r="LFR292" s="192"/>
      <c r="LFS292" s="192"/>
      <c r="LFT292" s="192"/>
      <c r="LFU292" s="192"/>
      <c r="LFV292" s="192"/>
      <c r="LFW292" s="192"/>
      <c r="LFX292" s="192"/>
      <c r="LFY292" s="192"/>
      <c r="LFZ292" s="192"/>
      <c r="LGA292" s="192"/>
      <c r="LGB292" s="192"/>
      <c r="LGC292" s="192"/>
      <c r="LGD292" s="192"/>
      <c r="LGE292" s="192"/>
      <c r="LGF292" s="192"/>
      <c r="LGG292" s="192"/>
      <c r="LGH292" s="192"/>
      <c r="LGI292" s="192"/>
      <c r="LGJ292" s="192"/>
      <c r="LGK292" s="192"/>
      <c r="LGL292" s="192"/>
      <c r="LGM292" s="192"/>
      <c r="LGN292" s="192"/>
      <c r="LGO292" s="192"/>
      <c r="LGP292" s="192"/>
      <c r="LGQ292" s="192"/>
      <c r="LGR292" s="192"/>
      <c r="LGS292" s="192"/>
      <c r="LGT292" s="192"/>
      <c r="LGU292" s="192"/>
      <c r="LGV292" s="192"/>
      <c r="LGW292" s="192"/>
      <c r="LGX292" s="192"/>
      <c r="LGY292" s="192"/>
      <c r="LGZ292" s="192"/>
      <c r="LHA292" s="192"/>
      <c r="LHB292" s="192"/>
      <c r="LHC292" s="192"/>
      <c r="LHD292" s="192"/>
      <c r="LHE292" s="192"/>
      <c r="LHF292" s="192"/>
      <c r="LHG292" s="192"/>
      <c r="LHH292" s="192"/>
      <c r="LHI292" s="192"/>
      <c r="LHJ292" s="192"/>
      <c r="LHK292" s="192"/>
      <c r="LHL292" s="192"/>
      <c r="LHM292" s="192"/>
      <c r="LHN292" s="192"/>
      <c r="LHO292" s="192"/>
      <c r="LHP292" s="192"/>
      <c r="LHQ292" s="192"/>
      <c r="LHR292" s="192"/>
      <c r="LHS292" s="192"/>
      <c r="LHT292" s="192"/>
      <c r="LHU292" s="192"/>
      <c r="LHV292" s="192"/>
      <c r="LHW292" s="192"/>
      <c r="LHX292" s="192"/>
      <c r="LHY292" s="192"/>
      <c r="LHZ292" s="192"/>
      <c r="LIA292" s="192"/>
      <c r="LIB292" s="192"/>
      <c r="LIC292" s="192"/>
      <c r="LID292" s="192"/>
      <c r="LIE292" s="192"/>
      <c r="LIF292" s="192"/>
      <c r="LIG292" s="192"/>
      <c r="LIH292" s="192"/>
      <c r="LII292" s="192"/>
      <c r="LIJ292" s="192"/>
      <c r="LIK292" s="192"/>
      <c r="LIL292" s="192"/>
      <c r="LIM292" s="192"/>
      <c r="LIN292" s="192"/>
      <c r="LIO292" s="192"/>
      <c r="LIP292" s="192"/>
      <c r="LIQ292" s="192"/>
      <c r="LIR292" s="192"/>
      <c r="LIS292" s="192"/>
      <c r="LIT292" s="192"/>
      <c r="LIU292" s="192"/>
      <c r="LIV292" s="192"/>
      <c r="LIW292" s="192"/>
      <c r="LIX292" s="192"/>
      <c r="LIY292" s="192"/>
      <c r="LIZ292" s="192"/>
      <c r="LJA292" s="192"/>
      <c r="LJB292" s="192"/>
      <c r="LJC292" s="192"/>
      <c r="LJD292" s="192"/>
      <c r="LJE292" s="192"/>
      <c r="LJF292" s="192"/>
      <c r="LJG292" s="192"/>
      <c r="LJH292" s="192"/>
      <c r="LJI292" s="192"/>
      <c r="LJJ292" s="192"/>
      <c r="LJK292" s="192"/>
      <c r="LJL292" s="192"/>
      <c r="LJM292" s="192"/>
      <c r="LJN292" s="192"/>
      <c r="LJO292" s="192"/>
      <c r="LJP292" s="192"/>
      <c r="LJQ292" s="192"/>
      <c r="LJR292" s="192"/>
      <c r="LJS292" s="192"/>
      <c r="LJT292" s="192"/>
      <c r="LJU292" s="192"/>
      <c r="LJV292" s="192"/>
      <c r="LJW292" s="192"/>
      <c r="LJX292" s="192"/>
      <c r="LJY292" s="192"/>
      <c r="LJZ292" s="192"/>
      <c r="LKA292" s="192"/>
      <c r="LKB292" s="192"/>
      <c r="LKC292" s="192"/>
      <c r="LKD292" s="192"/>
      <c r="LKE292" s="192"/>
      <c r="LKF292" s="192"/>
      <c r="LKG292" s="192"/>
      <c r="LKH292" s="192"/>
      <c r="LKI292" s="192"/>
      <c r="LKJ292" s="192"/>
      <c r="LKK292" s="192"/>
      <c r="LKL292" s="192"/>
      <c r="LKM292" s="192"/>
      <c r="LKN292" s="192"/>
      <c r="LKO292" s="192"/>
      <c r="LKP292" s="192"/>
      <c r="LKQ292" s="192"/>
      <c r="LKR292" s="192"/>
      <c r="LKS292" s="192"/>
      <c r="LKT292" s="192"/>
      <c r="LKU292" s="192"/>
      <c r="LKV292" s="192"/>
      <c r="LKW292" s="192"/>
      <c r="LKX292" s="192"/>
      <c r="LKY292" s="192"/>
      <c r="LKZ292" s="192"/>
      <c r="LLA292" s="192"/>
      <c r="LLB292" s="192"/>
      <c r="LLC292" s="192"/>
      <c r="LLD292" s="192"/>
      <c r="LLE292" s="192"/>
      <c r="LLF292" s="192"/>
      <c r="LLG292" s="192"/>
      <c r="LLH292" s="192"/>
      <c r="LLI292" s="192"/>
      <c r="LLJ292" s="192"/>
      <c r="LLK292" s="192"/>
      <c r="LLL292" s="192"/>
      <c r="LLM292" s="192"/>
      <c r="LLN292" s="192"/>
      <c r="LLO292" s="192"/>
      <c r="LLP292" s="192"/>
      <c r="LLQ292" s="192"/>
      <c r="LLR292" s="192"/>
      <c r="LLS292" s="192"/>
      <c r="LLT292" s="192"/>
      <c r="LLU292" s="192"/>
      <c r="LLV292" s="192"/>
      <c r="LLW292" s="192"/>
      <c r="LLX292" s="192"/>
      <c r="LLY292" s="192"/>
      <c r="LLZ292" s="192"/>
      <c r="LMA292" s="192"/>
      <c r="LMB292" s="192"/>
      <c r="LMC292" s="192"/>
      <c r="LMD292" s="192"/>
      <c r="LME292" s="192"/>
      <c r="LMF292" s="192"/>
      <c r="LMG292" s="192"/>
      <c r="LMH292" s="192"/>
      <c r="LMI292" s="192"/>
      <c r="LMJ292" s="192"/>
      <c r="LMK292" s="192"/>
      <c r="LML292" s="192"/>
      <c r="LMM292" s="192"/>
      <c r="LMN292" s="192"/>
      <c r="LMO292" s="192"/>
      <c r="LMP292" s="192"/>
      <c r="LMQ292" s="192"/>
      <c r="LMR292" s="192"/>
      <c r="LMS292" s="192"/>
      <c r="LMT292" s="192"/>
      <c r="LMU292" s="192"/>
      <c r="LMV292" s="192"/>
      <c r="LMW292" s="192"/>
      <c r="LMX292" s="192"/>
      <c r="LMY292" s="192"/>
      <c r="LMZ292" s="192"/>
      <c r="LNA292" s="192"/>
      <c r="LNB292" s="192"/>
      <c r="LNC292" s="192"/>
      <c r="LND292" s="192"/>
      <c r="LNE292" s="192"/>
      <c r="LNF292" s="192"/>
      <c r="LNG292" s="192"/>
      <c r="LNH292" s="192"/>
      <c r="LNI292" s="192"/>
      <c r="LNJ292" s="192"/>
      <c r="LNK292" s="192"/>
      <c r="LNL292" s="192"/>
      <c r="LNM292" s="192"/>
      <c r="LNN292" s="192"/>
      <c r="LNO292" s="192"/>
      <c r="LNP292" s="192"/>
      <c r="LNQ292" s="192"/>
      <c r="LNR292" s="192"/>
      <c r="LNS292" s="192"/>
      <c r="LNT292" s="192"/>
      <c r="LNU292" s="192"/>
      <c r="LNV292" s="192"/>
      <c r="LNW292" s="192"/>
      <c r="LNX292" s="192"/>
      <c r="LNY292" s="192"/>
      <c r="LNZ292" s="192"/>
      <c r="LOA292" s="192"/>
      <c r="LOB292" s="192"/>
      <c r="LOC292" s="192"/>
      <c r="LOD292" s="192"/>
      <c r="LOE292" s="192"/>
      <c r="LOF292" s="192"/>
      <c r="LOG292" s="192"/>
      <c r="LOH292" s="192"/>
      <c r="LOI292" s="192"/>
      <c r="LOJ292" s="192"/>
      <c r="LOK292" s="192"/>
      <c r="LOL292" s="192"/>
      <c r="LOM292" s="192"/>
      <c r="LON292" s="192"/>
      <c r="LOO292" s="192"/>
      <c r="LOP292" s="192"/>
      <c r="LOQ292" s="192"/>
      <c r="LOR292" s="192"/>
      <c r="LOS292" s="192"/>
      <c r="LOT292" s="192"/>
      <c r="LOU292" s="192"/>
      <c r="LOV292" s="192"/>
      <c r="LOW292" s="192"/>
      <c r="LOX292" s="192"/>
      <c r="LOY292" s="192"/>
      <c r="LOZ292" s="192"/>
      <c r="LPA292" s="192"/>
      <c r="LPB292" s="192"/>
      <c r="LPC292" s="192"/>
      <c r="LPD292" s="192"/>
      <c r="LPE292" s="192"/>
      <c r="LPF292" s="192"/>
      <c r="LPG292" s="192"/>
      <c r="LPH292" s="192"/>
      <c r="LPI292" s="192"/>
      <c r="LPJ292" s="192"/>
      <c r="LPK292" s="192"/>
      <c r="LPL292" s="192"/>
      <c r="LPM292" s="192"/>
      <c r="LPN292" s="192"/>
      <c r="LPO292" s="192"/>
      <c r="LPP292" s="192"/>
      <c r="LPQ292" s="192"/>
      <c r="LPR292" s="192"/>
      <c r="LPS292" s="192"/>
      <c r="LPT292" s="192"/>
      <c r="LPU292" s="192"/>
      <c r="LPV292" s="192"/>
      <c r="LPW292" s="192"/>
      <c r="LPX292" s="192"/>
      <c r="LPY292" s="192"/>
      <c r="LPZ292" s="192"/>
      <c r="LQA292" s="192"/>
      <c r="LQB292" s="192"/>
      <c r="LQC292" s="192"/>
      <c r="LQD292" s="192"/>
      <c r="LQE292" s="192"/>
      <c r="LQF292" s="192"/>
      <c r="LQG292" s="192"/>
      <c r="LQH292" s="192"/>
      <c r="LQI292" s="192"/>
      <c r="LQJ292" s="192"/>
      <c r="LQK292" s="192"/>
      <c r="LQL292" s="192"/>
      <c r="LQM292" s="192"/>
      <c r="LQN292" s="192"/>
      <c r="LQO292" s="192"/>
      <c r="LQP292" s="192"/>
      <c r="LQQ292" s="192"/>
      <c r="LQR292" s="192"/>
      <c r="LQS292" s="192"/>
      <c r="LQT292" s="192"/>
      <c r="LQU292" s="192"/>
      <c r="LQV292" s="192"/>
      <c r="LQW292" s="192"/>
      <c r="LQX292" s="192"/>
      <c r="LQY292" s="192"/>
      <c r="LQZ292" s="192"/>
      <c r="LRA292" s="192"/>
      <c r="LRB292" s="192"/>
      <c r="LRC292" s="192"/>
      <c r="LRD292" s="192"/>
      <c r="LRE292" s="192"/>
      <c r="LRF292" s="192"/>
      <c r="LRG292" s="192"/>
      <c r="LRH292" s="192"/>
      <c r="LRI292" s="192"/>
      <c r="LRJ292" s="192"/>
      <c r="LRK292" s="192"/>
      <c r="LRL292" s="192"/>
      <c r="LRM292" s="192"/>
      <c r="LRN292" s="192"/>
      <c r="LRO292" s="192"/>
      <c r="LRP292" s="192"/>
      <c r="LRQ292" s="192"/>
      <c r="LRR292" s="192"/>
      <c r="LRS292" s="192"/>
      <c r="LRT292" s="192"/>
      <c r="LRU292" s="192"/>
      <c r="LRV292" s="192"/>
      <c r="LRW292" s="192"/>
      <c r="LRX292" s="192"/>
      <c r="LRY292" s="192"/>
      <c r="LRZ292" s="192"/>
      <c r="LSA292" s="192"/>
      <c r="LSB292" s="192"/>
      <c r="LSC292" s="192"/>
      <c r="LSD292" s="192"/>
      <c r="LSE292" s="192"/>
      <c r="LSF292" s="192"/>
      <c r="LSG292" s="192"/>
      <c r="LSH292" s="192"/>
      <c r="LSI292" s="192"/>
      <c r="LSJ292" s="192"/>
      <c r="LSK292" s="192"/>
      <c r="LSL292" s="192"/>
      <c r="LSM292" s="192"/>
      <c r="LSN292" s="192"/>
      <c r="LSO292" s="192"/>
      <c r="LSP292" s="192"/>
      <c r="LSQ292" s="192"/>
      <c r="LSR292" s="192"/>
      <c r="LSS292" s="192"/>
      <c r="LST292" s="192"/>
      <c r="LSU292" s="192"/>
      <c r="LSV292" s="192"/>
      <c r="LSW292" s="192"/>
      <c r="LSX292" s="192"/>
      <c r="LSY292" s="192"/>
      <c r="LSZ292" s="192"/>
      <c r="LTA292" s="192"/>
      <c r="LTB292" s="192"/>
      <c r="LTC292" s="192"/>
      <c r="LTD292" s="192"/>
      <c r="LTE292" s="192"/>
      <c r="LTF292" s="192"/>
      <c r="LTG292" s="192"/>
      <c r="LTH292" s="192"/>
      <c r="LTI292" s="192"/>
      <c r="LTJ292" s="192"/>
      <c r="LTK292" s="192"/>
      <c r="LTL292" s="192"/>
      <c r="LTM292" s="192"/>
      <c r="LTN292" s="192"/>
      <c r="LTO292" s="192"/>
      <c r="LTP292" s="192"/>
      <c r="LTQ292" s="192"/>
      <c r="LTR292" s="192"/>
      <c r="LTS292" s="192"/>
      <c r="LTT292" s="192"/>
      <c r="LTU292" s="192"/>
      <c r="LTV292" s="192"/>
      <c r="LTW292" s="192"/>
      <c r="LTX292" s="192"/>
      <c r="LTY292" s="192"/>
      <c r="LTZ292" s="192"/>
      <c r="LUA292" s="192"/>
      <c r="LUB292" s="192"/>
      <c r="LUC292" s="192"/>
      <c r="LUD292" s="192"/>
      <c r="LUE292" s="192"/>
      <c r="LUF292" s="192"/>
      <c r="LUG292" s="192"/>
      <c r="LUH292" s="192"/>
      <c r="LUI292" s="192"/>
      <c r="LUJ292" s="192"/>
      <c r="LUK292" s="192"/>
      <c r="LUL292" s="192"/>
      <c r="LUM292" s="192"/>
      <c r="LUN292" s="192"/>
      <c r="LUO292" s="192"/>
      <c r="LUP292" s="192"/>
      <c r="LUQ292" s="192"/>
      <c r="LUR292" s="192"/>
      <c r="LUS292" s="192"/>
      <c r="LUT292" s="192"/>
      <c r="LUU292" s="192"/>
      <c r="LUV292" s="192"/>
      <c r="LUW292" s="192"/>
      <c r="LUX292" s="192"/>
      <c r="LUY292" s="192"/>
      <c r="LUZ292" s="192"/>
      <c r="LVA292" s="192"/>
      <c r="LVB292" s="192"/>
      <c r="LVC292" s="192"/>
      <c r="LVD292" s="192"/>
      <c r="LVE292" s="192"/>
      <c r="LVF292" s="192"/>
      <c r="LVG292" s="192"/>
      <c r="LVH292" s="192"/>
      <c r="LVI292" s="192"/>
      <c r="LVJ292" s="192"/>
      <c r="LVK292" s="192"/>
      <c r="LVL292" s="192"/>
      <c r="LVM292" s="192"/>
      <c r="LVN292" s="192"/>
      <c r="LVO292" s="192"/>
      <c r="LVP292" s="192"/>
      <c r="LVQ292" s="192"/>
      <c r="LVR292" s="192"/>
      <c r="LVS292" s="192"/>
      <c r="LVT292" s="192"/>
      <c r="LVU292" s="192"/>
      <c r="LVV292" s="192"/>
      <c r="LVW292" s="192"/>
      <c r="LVX292" s="192"/>
      <c r="LVY292" s="192"/>
      <c r="LVZ292" s="192"/>
      <c r="LWA292" s="192"/>
      <c r="LWB292" s="192"/>
      <c r="LWC292" s="192"/>
      <c r="LWD292" s="192"/>
      <c r="LWE292" s="192"/>
      <c r="LWF292" s="192"/>
      <c r="LWG292" s="192"/>
      <c r="LWH292" s="192"/>
      <c r="LWI292" s="192"/>
      <c r="LWJ292" s="192"/>
      <c r="LWK292" s="192"/>
      <c r="LWL292" s="192"/>
      <c r="LWM292" s="192"/>
      <c r="LWN292" s="192"/>
      <c r="LWO292" s="192"/>
      <c r="LWP292" s="192"/>
      <c r="LWQ292" s="192"/>
      <c r="LWR292" s="192"/>
      <c r="LWS292" s="192"/>
      <c r="LWT292" s="192"/>
      <c r="LWU292" s="192"/>
      <c r="LWV292" s="192"/>
      <c r="LWW292" s="192"/>
      <c r="LWX292" s="192"/>
      <c r="LWY292" s="192"/>
      <c r="LWZ292" s="192"/>
      <c r="LXA292" s="192"/>
      <c r="LXB292" s="192"/>
      <c r="LXC292" s="192"/>
      <c r="LXD292" s="192"/>
      <c r="LXE292" s="192"/>
      <c r="LXF292" s="192"/>
      <c r="LXG292" s="192"/>
      <c r="LXH292" s="192"/>
      <c r="LXI292" s="192"/>
      <c r="LXJ292" s="192"/>
      <c r="LXK292" s="192"/>
      <c r="LXL292" s="192"/>
      <c r="LXM292" s="192"/>
      <c r="LXN292" s="192"/>
      <c r="LXO292" s="192"/>
      <c r="LXP292" s="192"/>
      <c r="LXQ292" s="192"/>
      <c r="LXR292" s="192"/>
      <c r="LXS292" s="192"/>
      <c r="LXT292" s="192"/>
      <c r="LXU292" s="192"/>
      <c r="LXV292" s="192"/>
      <c r="LXW292" s="192"/>
      <c r="LXX292" s="192"/>
      <c r="LXY292" s="192"/>
      <c r="LXZ292" s="192"/>
      <c r="LYA292" s="192"/>
      <c r="LYB292" s="192"/>
      <c r="LYC292" s="192"/>
      <c r="LYD292" s="192"/>
      <c r="LYE292" s="192"/>
      <c r="LYF292" s="192"/>
      <c r="LYG292" s="192"/>
      <c r="LYH292" s="192"/>
      <c r="LYI292" s="192"/>
      <c r="LYJ292" s="192"/>
      <c r="LYK292" s="192"/>
      <c r="LYL292" s="192"/>
      <c r="LYM292" s="192"/>
      <c r="LYN292" s="192"/>
      <c r="LYO292" s="192"/>
      <c r="LYP292" s="192"/>
      <c r="LYQ292" s="192"/>
      <c r="LYR292" s="192"/>
      <c r="LYS292" s="192"/>
      <c r="LYT292" s="192"/>
      <c r="LYU292" s="192"/>
      <c r="LYV292" s="192"/>
      <c r="LYW292" s="192"/>
      <c r="LYX292" s="192"/>
      <c r="LYY292" s="192"/>
      <c r="LYZ292" s="192"/>
      <c r="LZA292" s="192"/>
      <c r="LZB292" s="192"/>
      <c r="LZC292" s="192"/>
      <c r="LZD292" s="192"/>
      <c r="LZE292" s="192"/>
      <c r="LZF292" s="192"/>
      <c r="LZG292" s="192"/>
      <c r="LZH292" s="192"/>
      <c r="LZI292" s="192"/>
      <c r="LZJ292" s="192"/>
      <c r="LZK292" s="192"/>
      <c r="LZL292" s="192"/>
      <c r="LZM292" s="192"/>
      <c r="LZN292" s="192"/>
      <c r="LZO292" s="192"/>
      <c r="LZP292" s="192"/>
      <c r="LZQ292" s="192"/>
      <c r="LZR292" s="192"/>
      <c r="LZS292" s="192"/>
      <c r="LZT292" s="192"/>
      <c r="LZU292" s="192"/>
      <c r="LZV292" s="192"/>
      <c r="LZW292" s="192"/>
      <c r="LZX292" s="192"/>
      <c r="LZY292" s="192"/>
      <c r="LZZ292" s="192"/>
      <c r="MAA292" s="192"/>
      <c r="MAB292" s="192"/>
      <c r="MAC292" s="192"/>
      <c r="MAD292" s="192"/>
      <c r="MAE292" s="192"/>
      <c r="MAF292" s="192"/>
      <c r="MAG292" s="192"/>
      <c r="MAH292" s="192"/>
      <c r="MAI292" s="192"/>
      <c r="MAJ292" s="192"/>
      <c r="MAK292" s="192"/>
      <c r="MAL292" s="192"/>
      <c r="MAM292" s="192"/>
      <c r="MAN292" s="192"/>
      <c r="MAO292" s="192"/>
      <c r="MAP292" s="192"/>
      <c r="MAQ292" s="192"/>
      <c r="MAR292" s="192"/>
      <c r="MAS292" s="192"/>
      <c r="MAT292" s="192"/>
      <c r="MAU292" s="192"/>
      <c r="MAV292" s="192"/>
      <c r="MAW292" s="192"/>
      <c r="MAX292" s="192"/>
      <c r="MAY292" s="192"/>
      <c r="MAZ292" s="192"/>
      <c r="MBA292" s="192"/>
      <c r="MBB292" s="192"/>
      <c r="MBC292" s="192"/>
      <c r="MBD292" s="192"/>
      <c r="MBE292" s="192"/>
      <c r="MBF292" s="192"/>
      <c r="MBG292" s="192"/>
      <c r="MBH292" s="192"/>
      <c r="MBI292" s="192"/>
      <c r="MBJ292" s="192"/>
      <c r="MBK292" s="192"/>
      <c r="MBL292" s="192"/>
      <c r="MBM292" s="192"/>
      <c r="MBN292" s="192"/>
      <c r="MBO292" s="192"/>
      <c r="MBP292" s="192"/>
      <c r="MBQ292" s="192"/>
      <c r="MBR292" s="192"/>
      <c r="MBS292" s="192"/>
      <c r="MBT292" s="192"/>
      <c r="MBU292" s="192"/>
      <c r="MBV292" s="192"/>
      <c r="MBW292" s="192"/>
      <c r="MBX292" s="192"/>
      <c r="MBY292" s="192"/>
      <c r="MBZ292" s="192"/>
      <c r="MCA292" s="192"/>
      <c r="MCB292" s="192"/>
      <c r="MCC292" s="192"/>
      <c r="MCD292" s="192"/>
      <c r="MCE292" s="192"/>
      <c r="MCF292" s="192"/>
      <c r="MCG292" s="192"/>
      <c r="MCH292" s="192"/>
      <c r="MCI292" s="192"/>
      <c r="MCJ292" s="192"/>
      <c r="MCK292" s="192"/>
      <c r="MCL292" s="192"/>
      <c r="MCM292" s="192"/>
      <c r="MCN292" s="192"/>
      <c r="MCO292" s="192"/>
      <c r="MCP292" s="192"/>
      <c r="MCQ292" s="192"/>
      <c r="MCR292" s="192"/>
      <c r="MCS292" s="192"/>
      <c r="MCT292" s="192"/>
      <c r="MCU292" s="192"/>
      <c r="MCV292" s="192"/>
      <c r="MCW292" s="192"/>
      <c r="MCX292" s="192"/>
      <c r="MCY292" s="192"/>
      <c r="MCZ292" s="192"/>
      <c r="MDA292" s="192"/>
      <c r="MDB292" s="192"/>
      <c r="MDC292" s="192"/>
      <c r="MDD292" s="192"/>
      <c r="MDE292" s="192"/>
      <c r="MDF292" s="192"/>
      <c r="MDG292" s="192"/>
      <c r="MDH292" s="192"/>
      <c r="MDI292" s="192"/>
      <c r="MDJ292" s="192"/>
      <c r="MDK292" s="192"/>
      <c r="MDL292" s="192"/>
      <c r="MDM292" s="192"/>
      <c r="MDN292" s="192"/>
      <c r="MDO292" s="192"/>
      <c r="MDP292" s="192"/>
      <c r="MDQ292" s="192"/>
      <c r="MDR292" s="192"/>
      <c r="MDS292" s="192"/>
      <c r="MDT292" s="192"/>
      <c r="MDU292" s="192"/>
      <c r="MDV292" s="192"/>
      <c r="MDW292" s="192"/>
      <c r="MDX292" s="192"/>
      <c r="MDY292" s="192"/>
      <c r="MDZ292" s="192"/>
      <c r="MEA292" s="192"/>
      <c r="MEB292" s="192"/>
      <c r="MEC292" s="192"/>
      <c r="MED292" s="192"/>
      <c r="MEE292" s="192"/>
      <c r="MEF292" s="192"/>
      <c r="MEG292" s="192"/>
      <c r="MEH292" s="192"/>
      <c r="MEI292" s="192"/>
      <c r="MEJ292" s="192"/>
      <c r="MEK292" s="192"/>
      <c r="MEL292" s="192"/>
      <c r="MEM292" s="192"/>
      <c r="MEN292" s="192"/>
      <c r="MEO292" s="192"/>
      <c r="MEP292" s="192"/>
      <c r="MEQ292" s="192"/>
      <c r="MER292" s="192"/>
      <c r="MES292" s="192"/>
      <c r="MET292" s="192"/>
      <c r="MEU292" s="192"/>
      <c r="MEV292" s="192"/>
      <c r="MEW292" s="192"/>
      <c r="MEX292" s="192"/>
      <c r="MEY292" s="192"/>
      <c r="MEZ292" s="192"/>
      <c r="MFA292" s="192"/>
      <c r="MFB292" s="192"/>
      <c r="MFC292" s="192"/>
      <c r="MFD292" s="192"/>
      <c r="MFE292" s="192"/>
      <c r="MFF292" s="192"/>
      <c r="MFG292" s="192"/>
      <c r="MFH292" s="192"/>
      <c r="MFI292" s="192"/>
      <c r="MFJ292" s="192"/>
      <c r="MFK292" s="192"/>
      <c r="MFL292" s="192"/>
      <c r="MFM292" s="192"/>
      <c r="MFN292" s="192"/>
      <c r="MFO292" s="192"/>
      <c r="MFP292" s="192"/>
      <c r="MFQ292" s="192"/>
      <c r="MFR292" s="192"/>
      <c r="MFS292" s="192"/>
      <c r="MFT292" s="192"/>
      <c r="MFU292" s="192"/>
      <c r="MFV292" s="192"/>
      <c r="MFW292" s="192"/>
      <c r="MFX292" s="192"/>
      <c r="MFY292" s="192"/>
      <c r="MFZ292" s="192"/>
      <c r="MGA292" s="192"/>
      <c r="MGB292" s="192"/>
      <c r="MGC292" s="192"/>
      <c r="MGD292" s="192"/>
      <c r="MGE292" s="192"/>
      <c r="MGF292" s="192"/>
      <c r="MGG292" s="192"/>
      <c r="MGH292" s="192"/>
      <c r="MGI292" s="192"/>
      <c r="MGJ292" s="192"/>
      <c r="MGK292" s="192"/>
      <c r="MGL292" s="192"/>
      <c r="MGM292" s="192"/>
      <c r="MGN292" s="192"/>
      <c r="MGO292" s="192"/>
      <c r="MGP292" s="192"/>
      <c r="MGQ292" s="192"/>
      <c r="MGR292" s="192"/>
      <c r="MGS292" s="192"/>
      <c r="MGT292" s="192"/>
      <c r="MGU292" s="192"/>
      <c r="MGV292" s="192"/>
      <c r="MGW292" s="192"/>
      <c r="MGX292" s="192"/>
      <c r="MGY292" s="192"/>
      <c r="MGZ292" s="192"/>
      <c r="MHA292" s="192"/>
      <c r="MHB292" s="192"/>
      <c r="MHC292" s="192"/>
      <c r="MHD292" s="192"/>
      <c r="MHE292" s="192"/>
      <c r="MHF292" s="192"/>
      <c r="MHG292" s="192"/>
      <c r="MHH292" s="192"/>
      <c r="MHI292" s="192"/>
      <c r="MHJ292" s="192"/>
      <c r="MHK292" s="192"/>
      <c r="MHL292" s="192"/>
      <c r="MHM292" s="192"/>
      <c r="MHN292" s="192"/>
      <c r="MHO292" s="192"/>
      <c r="MHP292" s="192"/>
      <c r="MHQ292" s="192"/>
      <c r="MHR292" s="192"/>
      <c r="MHS292" s="192"/>
      <c r="MHT292" s="192"/>
      <c r="MHU292" s="192"/>
      <c r="MHV292" s="192"/>
      <c r="MHW292" s="192"/>
      <c r="MHX292" s="192"/>
      <c r="MHY292" s="192"/>
      <c r="MHZ292" s="192"/>
      <c r="MIA292" s="192"/>
      <c r="MIB292" s="192"/>
      <c r="MIC292" s="192"/>
      <c r="MID292" s="192"/>
      <c r="MIE292" s="192"/>
      <c r="MIF292" s="192"/>
      <c r="MIG292" s="192"/>
      <c r="MIH292" s="192"/>
      <c r="MII292" s="192"/>
      <c r="MIJ292" s="192"/>
      <c r="MIK292" s="192"/>
      <c r="MIL292" s="192"/>
      <c r="MIM292" s="192"/>
      <c r="MIN292" s="192"/>
      <c r="MIO292" s="192"/>
      <c r="MIP292" s="192"/>
      <c r="MIQ292" s="192"/>
      <c r="MIR292" s="192"/>
      <c r="MIS292" s="192"/>
      <c r="MIT292" s="192"/>
      <c r="MIU292" s="192"/>
      <c r="MIV292" s="192"/>
      <c r="MIW292" s="192"/>
      <c r="MIX292" s="192"/>
      <c r="MIY292" s="192"/>
      <c r="MIZ292" s="192"/>
      <c r="MJA292" s="192"/>
      <c r="MJB292" s="192"/>
      <c r="MJC292" s="192"/>
      <c r="MJD292" s="192"/>
      <c r="MJE292" s="192"/>
      <c r="MJF292" s="192"/>
      <c r="MJG292" s="192"/>
      <c r="MJH292" s="192"/>
      <c r="MJI292" s="192"/>
      <c r="MJJ292" s="192"/>
      <c r="MJK292" s="192"/>
      <c r="MJL292" s="192"/>
      <c r="MJM292" s="192"/>
      <c r="MJN292" s="192"/>
      <c r="MJO292" s="192"/>
      <c r="MJP292" s="192"/>
      <c r="MJQ292" s="192"/>
      <c r="MJR292" s="192"/>
      <c r="MJS292" s="192"/>
      <c r="MJT292" s="192"/>
      <c r="MJU292" s="192"/>
      <c r="MJV292" s="192"/>
      <c r="MJW292" s="192"/>
      <c r="MJX292" s="192"/>
      <c r="MJY292" s="192"/>
      <c r="MJZ292" s="192"/>
      <c r="MKA292" s="192"/>
      <c r="MKB292" s="192"/>
      <c r="MKC292" s="192"/>
      <c r="MKD292" s="192"/>
      <c r="MKE292" s="192"/>
      <c r="MKF292" s="192"/>
      <c r="MKG292" s="192"/>
      <c r="MKH292" s="192"/>
      <c r="MKI292" s="192"/>
      <c r="MKJ292" s="192"/>
      <c r="MKK292" s="192"/>
      <c r="MKL292" s="192"/>
      <c r="MKM292" s="192"/>
      <c r="MKN292" s="192"/>
      <c r="MKO292" s="192"/>
      <c r="MKP292" s="192"/>
      <c r="MKQ292" s="192"/>
      <c r="MKR292" s="192"/>
      <c r="MKS292" s="192"/>
      <c r="MKT292" s="192"/>
      <c r="MKU292" s="192"/>
      <c r="MKV292" s="192"/>
      <c r="MKW292" s="192"/>
      <c r="MKX292" s="192"/>
      <c r="MKY292" s="192"/>
      <c r="MKZ292" s="192"/>
      <c r="MLA292" s="192"/>
      <c r="MLB292" s="192"/>
      <c r="MLC292" s="192"/>
      <c r="MLD292" s="192"/>
      <c r="MLE292" s="192"/>
      <c r="MLF292" s="192"/>
      <c r="MLG292" s="192"/>
      <c r="MLH292" s="192"/>
      <c r="MLI292" s="192"/>
      <c r="MLJ292" s="192"/>
      <c r="MLK292" s="192"/>
      <c r="MLL292" s="192"/>
      <c r="MLM292" s="192"/>
      <c r="MLN292" s="192"/>
      <c r="MLO292" s="192"/>
      <c r="MLP292" s="192"/>
      <c r="MLQ292" s="192"/>
      <c r="MLR292" s="192"/>
      <c r="MLS292" s="192"/>
      <c r="MLT292" s="192"/>
      <c r="MLU292" s="192"/>
      <c r="MLV292" s="192"/>
      <c r="MLW292" s="192"/>
      <c r="MLX292" s="192"/>
      <c r="MLY292" s="192"/>
      <c r="MLZ292" s="192"/>
      <c r="MMA292" s="192"/>
      <c r="MMB292" s="192"/>
      <c r="MMC292" s="192"/>
      <c r="MMD292" s="192"/>
      <c r="MME292" s="192"/>
      <c r="MMF292" s="192"/>
      <c r="MMG292" s="192"/>
      <c r="MMH292" s="192"/>
      <c r="MMI292" s="192"/>
      <c r="MMJ292" s="192"/>
      <c r="MMK292" s="192"/>
      <c r="MML292" s="192"/>
      <c r="MMM292" s="192"/>
      <c r="MMN292" s="192"/>
      <c r="MMO292" s="192"/>
      <c r="MMP292" s="192"/>
      <c r="MMQ292" s="192"/>
      <c r="MMR292" s="192"/>
      <c r="MMS292" s="192"/>
      <c r="MMT292" s="192"/>
      <c r="MMU292" s="192"/>
      <c r="MMV292" s="192"/>
      <c r="MMW292" s="192"/>
      <c r="MMX292" s="192"/>
      <c r="MMY292" s="192"/>
      <c r="MMZ292" s="192"/>
      <c r="MNA292" s="192"/>
      <c r="MNB292" s="192"/>
      <c r="MNC292" s="192"/>
      <c r="MND292" s="192"/>
      <c r="MNE292" s="192"/>
      <c r="MNF292" s="192"/>
      <c r="MNG292" s="192"/>
      <c r="MNH292" s="192"/>
      <c r="MNI292" s="192"/>
      <c r="MNJ292" s="192"/>
      <c r="MNK292" s="192"/>
      <c r="MNL292" s="192"/>
      <c r="MNM292" s="192"/>
      <c r="MNN292" s="192"/>
      <c r="MNO292" s="192"/>
      <c r="MNP292" s="192"/>
      <c r="MNQ292" s="192"/>
      <c r="MNR292" s="192"/>
      <c r="MNS292" s="192"/>
      <c r="MNT292" s="192"/>
      <c r="MNU292" s="192"/>
      <c r="MNV292" s="192"/>
      <c r="MNW292" s="192"/>
      <c r="MNX292" s="192"/>
      <c r="MNY292" s="192"/>
      <c r="MNZ292" s="192"/>
      <c r="MOA292" s="192"/>
      <c r="MOB292" s="192"/>
      <c r="MOC292" s="192"/>
      <c r="MOD292" s="192"/>
      <c r="MOE292" s="192"/>
      <c r="MOF292" s="192"/>
      <c r="MOG292" s="192"/>
      <c r="MOH292" s="192"/>
      <c r="MOI292" s="192"/>
      <c r="MOJ292" s="192"/>
      <c r="MOK292" s="192"/>
      <c r="MOL292" s="192"/>
      <c r="MOM292" s="192"/>
      <c r="MON292" s="192"/>
      <c r="MOO292" s="192"/>
      <c r="MOP292" s="192"/>
      <c r="MOQ292" s="192"/>
      <c r="MOR292" s="192"/>
      <c r="MOS292" s="192"/>
      <c r="MOT292" s="192"/>
      <c r="MOU292" s="192"/>
      <c r="MOV292" s="192"/>
      <c r="MOW292" s="192"/>
      <c r="MOX292" s="192"/>
      <c r="MOY292" s="192"/>
      <c r="MOZ292" s="192"/>
      <c r="MPA292" s="192"/>
      <c r="MPB292" s="192"/>
      <c r="MPC292" s="192"/>
      <c r="MPD292" s="192"/>
      <c r="MPE292" s="192"/>
      <c r="MPF292" s="192"/>
      <c r="MPG292" s="192"/>
      <c r="MPH292" s="192"/>
      <c r="MPI292" s="192"/>
      <c r="MPJ292" s="192"/>
      <c r="MPK292" s="192"/>
      <c r="MPL292" s="192"/>
      <c r="MPM292" s="192"/>
      <c r="MPN292" s="192"/>
      <c r="MPO292" s="192"/>
      <c r="MPP292" s="192"/>
      <c r="MPQ292" s="192"/>
      <c r="MPR292" s="192"/>
      <c r="MPS292" s="192"/>
      <c r="MPT292" s="192"/>
      <c r="MPU292" s="192"/>
      <c r="MPV292" s="192"/>
      <c r="MPW292" s="192"/>
      <c r="MPX292" s="192"/>
      <c r="MPY292" s="192"/>
      <c r="MPZ292" s="192"/>
      <c r="MQA292" s="192"/>
      <c r="MQB292" s="192"/>
      <c r="MQC292" s="192"/>
      <c r="MQD292" s="192"/>
      <c r="MQE292" s="192"/>
      <c r="MQF292" s="192"/>
      <c r="MQG292" s="192"/>
      <c r="MQH292" s="192"/>
      <c r="MQI292" s="192"/>
      <c r="MQJ292" s="192"/>
      <c r="MQK292" s="192"/>
      <c r="MQL292" s="192"/>
      <c r="MQM292" s="192"/>
      <c r="MQN292" s="192"/>
      <c r="MQO292" s="192"/>
      <c r="MQP292" s="192"/>
      <c r="MQQ292" s="192"/>
      <c r="MQR292" s="192"/>
      <c r="MQS292" s="192"/>
      <c r="MQT292" s="192"/>
      <c r="MQU292" s="192"/>
      <c r="MQV292" s="192"/>
      <c r="MQW292" s="192"/>
      <c r="MQX292" s="192"/>
      <c r="MQY292" s="192"/>
      <c r="MQZ292" s="192"/>
      <c r="MRA292" s="192"/>
      <c r="MRB292" s="192"/>
      <c r="MRC292" s="192"/>
      <c r="MRD292" s="192"/>
      <c r="MRE292" s="192"/>
      <c r="MRF292" s="192"/>
      <c r="MRG292" s="192"/>
      <c r="MRH292" s="192"/>
      <c r="MRI292" s="192"/>
      <c r="MRJ292" s="192"/>
      <c r="MRK292" s="192"/>
      <c r="MRL292" s="192"/>
      <c r="MRM292" s="192"/>
      <c r="MRN292" s="192"/>
      <c r="MRO292" s="192"/>
      <c r="MRP292" s="192"/>
      <c r="MRQ292" s="192"/>
      <c r="MRR292" s="192"/>
      <c r="MRS292" s="192"/>
      <c r="MRT292" s="192"/>
      <c r="MRU292" s="192"/>
      <c r="MRV292" s="192"/>
      <c r="MRW292" s="192"/>
      <c r="MRX292" s="192"/>
      <c r="MRY292" s="192"/>
      <c r="MRZ292" s="192"/>
      <c r="MSA292" s="192"/>
      <c r="MSB292" s="192"/>
      <c r="MSC292" s="192"/>
      <c r="MSD292" s="192"/>
      <c r="MSE292" s="192"/>
      <c r="MSF292" s="192"/>
      <c r="MSG292" s="192"/>
      <c r="MSH292" s="192"/>
      <c r="MSI292" s="192"/>
      <c r="MSJ292" s="192"/>
      <c r="MSK292" s="192"/>
      <c r="MSL292" s="192"/>
      <c r="MSM292" s="192"/>
      <c r="MSN292" s="192"/>
      <c r="MSO292" s="192"/>
      <c r="MSP292" s="192"/>
      <c r="MSQ292" s="192"/>
      <c r="MSR292" s="192"/>
      <c r="MSS292" s="192"/>
      <c r="MST292" s="192"/>
      <c r="MSU292" s="192"/>
      <c r="MSV292" s="192"/>
      <c r="MSW292" s="192"/>
      <c r="MSX292" s="192"/>
      <c r="MSY292" s="192"/>
      <c r="MSZ292" s="192"/>
      <c r="MTA292" s="192"/>
      <c r="MTB292" s="192"/>
      <c r="MTC292" s="192"/>
      <c r="MTD292" s="192"/>
      <c r="MTE292" s="192"/>
      <c r="MTF292" s="192"/>
      <c r="MTG292" s="192"/>
      <c r="MTH292" s="192"/>
      <c r="MTI292" s="192"/>
      <c r="MTJ292" s="192"/>
      <c r="MTK292" s="192"/>
      <c r="MTL292" s="192"/>
      <c r="MTM292" s="192"/>
      <c r="MTN292" s="192"/>
      <c r="MTO292" s="192"/>
      <c r="MTP292" s="192"/>
      <c r="MTQ292" s="192"/>
      <c r="MTR292" s="192"/>
      <c r="MTS292" s="192"/>
      <c r="MTT292" s="192"/>
      <c r="MTU292" s="192"/>
      <c r="MTV292" s="192"/>
      <c r="MTW292" s="192"/>
      <c r="MTX292" s="192"/>
      <c r="MTY292" s="192"/>
      <c r="MTZ292" s="192"/>
      <c r="MUA292" s="192"/>
      <c r="MUB292" s="192"/>
      <c r="MUC292" s="192"/>
      <c r="MUD292" s="192"/>
      <c r="MUE292" s="192"/>
      <c r="MUF292" s="192"/>
      <c r="MUG292" s="192"/>
      <c r="MUH292" s="192"/>
      <c r="MUI292" s="192"/>
      <c r="MUJ292" s="192"/>
      <c r="MUK292" s="192"/>
      <c r="MUL292" s="192"/>
      <c r="MUM292" s="192"/>
      <c r="MUN292" s="192"/>
      <c r="MUO292" s="192"/>
      <c r="MUP292" s="192"/>
      <c r="MUQ292" s="192"/>
      <c r="MUR292" s="192"/>
      <c r="MUS292" s="192"/>
      <c r="MUT292" s="192"/>
      <c r="MUU292" s="192"/>
      <c r="MUV292" s="192"/>
      <c r="MUW292" s="192"/>
      <c r="MUX292" s="192"/>
      <c r="MUY292" s="192"/>
      <c r="MUZ292" s="192"/>
      <c r="MVA292" s="192"/>
      <c r="MVB292" s="192"/>
      <c r="MVC292" s="192"/>
      <c r="MVD292" s="192"/>
      <c r="MVE292" s="192"/>
      <c r="MVF292" s="192"/>
      <c r="MVG292" s="192"/>
      <c r="MVH292" s="192"/>
      <c r="MVI292" s="192"/>
      <c r="MVJ292" s="192"/>
      <c r="MVK292" s="192"/>
      <c r="MVL292" s="192"/>
      <c r="MVM292" s="192"/>
      <c r="MVN292" s="192"/>
      <c r="MVO292" s="192"/>
      <c r="MVP292" s="192"/>
      <c r="MVQ292" s="192"/>
      <c r="MVR292" s="192"/>
      <c r="MVS292" s="192"/>
      <c r="MVT292" s="192"/>
      <c r="MVU292" s="192"/>
      <c r="MVV292" s="192"/>
      <c r="MVW292" s="192"/>
      <c r="MVX292" s="192"/>
      <c r="MVY292" s="192"/>
      <c r="MVZ292" s="192"/>
      <c r="MWA292" s="192"/>
      <c r="MWB292" s="192"/>
      <c r="MWC292" s="192"/>
      <c r="MWD292" s="192"/>
      <c r="MWE292" s="192"/>
      <c r="MWF292" s="192"/>
      <c r="MWG292" s="192"/>
      <c r="MWH292" s="192"/>
      <c r="MWI292" s="192"/>
      <c r="MWJ292" s="192"/>
      <c r="MWK292" s="192"/>
      <c r="MWL292" s="192"/>
      <c r="MWM292" s="192"/>
      <c r="MWN292" s="192"/>
      <c r="MWO292" s="192"/>
      <c r="MWP292" s="192"/>
      <c r="MWQ292" s="192"/>
      <c r="MWR292" s="192"/>
      <c r="MWS292" s="192"/>
      <c r="MWT292" s="192"/>
      <c r="MWU292" s="192"/>
      <c r="MWV292" s="192"/>
      <c r="MWW292" s="192"/>
      <c r="MWX292" s="192"/>
      <c r="MWY292" s="192"/>
      <c r="MWZ292" s="192"/>
      <c r="MXA292" s="192"/>
      <c r="MXB292" s="192"/>
      <c r="MXC292" s="192"/>
      <c r="MXD292" s="192"/>
      <c r="MXE292" s="192"/>
      <c r="MXF292" s="192"/>
      <c r="MXG292" s="192"/>
      <c r="MXH292" s="192"/>
      <c r="MXI292" s="192"/>
      <c r="MXJ292" s="192"/>
      <c r="MXK292" s="192"/>
      <c r="MXL292" s="192"/>
      <c r="MXM292" s="192"/>
      <c r="MXN292" s="192"/>
      <c r="MXO292" s="192"/>
      <c r="MXP292" s="192"/>
      <c r="MXQ292" s="192"/>
      <c r="MXR292" s="192"/>
      <c r="MXS292" s="192"/>
      <c r="MXT292" s="192"/>
      <c r="MXU292" s="192"/>
      <c r="MXV292" s="192"/>
      <c r="MXW292" s="192"/>
      <c r="MXX292" s="192"/>
      <c r="MXY292" s="192"/>
      <c r="MXZ292" s="192"/>
      <c r="MYA292" s="192"/>
      <c r="MYB292" s="192"/>
      <c r="MYC292" s="192"/>
      <c r="MYD292" s="192"/>
      <c r="MYE292" s="192"/>
      <c r="MYF292" s="192"/>
      <c r="MYG292" s="192"/>
      <c r="MYH292" s="192"/>
      <c r="MYI292" s="192"/>
      <c r="MYJ292" s="192"/>
      <c r="MYK292" s="192"/>
      <c r="MYL292" s="192"/>
      <c r="MYM292" s="192"/>
      <c r="MYN292" s="192"/>
      <c r="MYO292" s="192"/>
      <c r="MYP292" s="192"/>
      <c r="MYQ292" s="192"/>
      <c r="MYR292" s="192"/>
      <c r="MYS292" s="192"/>
      <c r="MYT292" s="192"/>
      <c r="MYU292" s="192"/>
      <c r="MYV292" s="192"/>
      <c r="MYW292" s="192"/>
      <c r="MYX292" s="192"/>
      <c r="MYY292" s="192"/>
      <c r="MYZ292" s="192"/>
      <c r="MZA292" s="192"/>
      <c r="MZB292" s="192"/>
      <c r="MZC292" s="192"/>
      <c r="MZD292" s="192"/>
      <c r="MZE292" s="192"/>
      <c r="MZF292" s="192"/>
      <c r="MZG292" s="192"/>
      <c r="MZH292" s="192"/>
      <c r="MZI292" s="192"/>
      <c r="MZJ292" s="192"/>
      <c r="MZK292" s="192"/>
      <c r="MZL292" s="192"/>
      <c r="MZM292" s="192"/>
      <c r="MZN292" s="192"/>
      <c r="MZO292" s="192"/>
      <c r="MZP292" s="192"/>
      <c r="MZQ292" s="192"/>
      <c r="MZR292" s="192"/>
      <c r="MZS292" s="192"/>
      <c r="MZT292" s="192"/>
      <c r="MZU292" s="192"/>
      <c r="MZV292" s="192"/>
      <c r="MZW292" s="192"/>
      <c r="MZX292" s="192"/>
      <c r="MZY292" s="192"/>
      <c r="MZZ292" s="192"/>
      <c r="NAA292" s="192"/>
      <c r="NAB292" s="192"/>
      <c r="NAC292" s="192"/>
      <c r="NAD292" s="192"/>
      <c r="NAE292" s="192"/>
      <c r="NAF292" s="192"/>
      <c r="NAG292" s="192"/>
      <c r="NAH292" s="192"/>
      <c r="NAI292" s="192"/>
      <c r="NAJ292" s="192"/>
      <c r="NAK292" s="192"/>
      <c r="NAL292" s="192"/>
      <c r="NAM292" s="192"/>
      <c r="NAN292" s="192"/>
      <c r="NAO292" s="192"/>
      <c r="NAP292" s="192"/>
      <c r="NAQ292" s="192"/>
      <c r="NAR292" s="192"/>
      <c r="NAS292" s="192"/>
      <c r="NAT292" s="192"/>
      <c r="NAU292" s="192"/>
      <c r="NAV292" s="192"/>
      <c r="NAW292" s="192"/>
      <c r="NAX292" s="192"/>
      <c r="NAY292" s="192"/>
      <c r="NAZ292" s="192"/>
      <c r="NBA292" s="192"/>
      <c r="NBB292" s="192"/>
      <c r="NBC292" s="192"/>
      <c r="NBD292" s="192"/>
      <c r="NBE292" s="192"/>
      <c r="NBF292" s="192"/>
      <c r="NBG292" s="192"/>
      <c r="NBH292" s="192"/>
      <c r="NBI292" s="192"/>
      <c r="NBJ292" s="192"/>
      <c r="NBK292" s="192"/>
      <c r="NBL292" s="192"/>
      <c r="NBM292" s="192"/>
      <c r="NBN292" s="192"/>
      <c r="NBO292" s="192"/>
      <c r="NBP292" s="192"/>
      <c r="NBQ292" s="192"/>
      <c r="NBR292" s="192"/>
      <c r="NBS292" s="192"/>
      <c r="NBT292" s="192"/>
      <c r="NBU292" s="192"/>
      <c r="NBV292" s="192"/>
      <c r="NBW292" s="192"/>
      <c r="NBX292" s="192"/>
      <c r="NBY292" s="192"/>
      <c r="NBZ292" s="192"/>
      <c r="NCA292" s="192"/>
      <c r="NCB292" s="192"/>
      <c r="NCC292" s="192"/>
      <c r="NCD292" s="192"/>
      <c r="NCE292" s="192"/>
      <c r="NCF292" s="192"/>
      <c r="NCG292" s="192"/>
      <c r="NCH292" s="192"/>
      <c r="NCI292" s="192"/>
      <c r="NCJ292" s="192"/>
      <c r="NCK292" s="192"/>
      <c r="NCL292" s="192"/>
      <c r="NCM292" s="192"/>
      <c r="NCN292" s="192"/>
      <c r="NCO292" s="192"/>
      <c r="NCP292" s="192"/>
      <c r="NCQ292" s="192"/>
      <c r="NCR292" s="192"/>
      <c r="NCS292" s="192"/>
      <c r="NCT292" s="192"/>
      <c r="NCU292" s="192"/>
      <c r="NCV292" s="192"/>
      <c r="NCW292" s="192"/>
      <c r="NCX292" s="192"/>
      <c r="NCY292" s="192"/>
      <c r="NCZ292" s="192"/>
      <c r="NDA292" s="192"/>
      <c r="NDB292" s="192"/>
      <c r="NDC292" s="192"/>
      <c r="NDD292" s="192"/>
      <c r="NDE292" s="192"/>
      <c r="NDF292" s="192"/>
      <c r="NDG292" s="192"/>
      <c r="NDH292" s="192"/>
      <c r="NDI292" s="192"/>
      <c r="NDJ292" s="192"/>
      <c r="NDK292" s="192"/>
      <c r="NDL292" s="192"/>
      <c r="NDM292" s="192"/>
      <c r="NDN292" s="192"/>
      <c r="NDO292" s="192"/>
      <c r="NDP292" s="192"/>
      <c r="NDQ292" s="192"/>
      <c r="NDR292" s="192"/>
      <c r="NDS292" s="192"/>
      <c r="NDT292" s="192"/>
      <c r="NDU292" s="192"/>
      <c r="NDV292" s="192"/>
      <c r="NDW292" s="192"/>
      <c r="NDX292" s="192"/>
      <c r="NDY292" s="192"/>
      <c r="NDZ292" s="192"/>
      <c r="NEA292" s="192"/>
      <c r="NEB292" s="192"/>
      <c r="NEC292" s="192"/>
      <c r="NED292" s="192"/>
      <c r="NEE292" s="192"/>
      <c r="NEF292" s="192"/>
      <c r="NEG292" s="192"/>
      <c r="NEH292" s="192"/>
      <c r="NEI292" s="192"/>
      <c r="NEJ292" s="192"/>
      <c r="NEK292" s="192"/>
      <c r="NEL292" s="192"/>
      <c r="NEM292" s="192"/>
      <c r="NEN292" s="192"/>
      <c r="NEO292" s="192"/>
      <c r="NEP292" s="192"/>
      <c r="NEQ292" s="192"/>
      <c r="NER292" s="192"/>
      <c r="NES292" s="192"/>
      <c r="NET292" s="192"/>
      <c r="NEU292" s="192"/>
      <c r="NEV292" s="192"/>
      <c r="NEW292" s="192"/>
      <c r="NEX292" s="192"/>
      <c r="NEY292" s="192"/>
      <c r="NEZ292" s="192"/>
      <c r="NFA292" s="192"/>
      <c r="NFB292" s="192"/>
      <c r="NFC292" s="192"/>
      <c r="NFD292" s="192"/>
      <c r="NFE292" s="192"/>
      <c r="NFF292" s="192"/>
      <c r="NFG292" s="192"/>
      <c r="NFH292" s="192"/>
      <c r="NFI292" s="192"/>
      <c r="NFJ292" s="192"/>
      <c r="NFK292" s="192"/>
      <c r="NFL292" s="192"/>
      <c r="NFM292" s="192"/>
      <c r="NFN292" s="192"/>
      <c r="NFO292" s="192"/>
      <c r="NFP292" s="192"/>
      <c r="NFQ292" s="192"/>
      <c r="NFR292" s="192"/>
      <c r="NFS292" s="192"/>
      <c r="NFT292" s="192"/>
      <c r="NFU292" s="192"/>
      <c r="NFV292" s="192"/>
      <c r="NFW292" s="192"/>
      <c r="NFX292" s="192"/>
      <c r="NFY292" s="192"/>
      <c r="NFZ292" s="192"/>
      <c r="NGA292" s="192"/>
      <c r="NGB292" s="192"/>
      <c r="NGC292" s="192"/>
      <c r="NGD292" s="192"/>
      <c r="NGE292" s="192"/>
      <c r="NGF292" s="192"/>
      <c r="NGG292" s="192"/>
      <c r="NGH292" s="192"/>
      <c r="NGI292" s="192"/>
      <c r="NGJ292" s="192"/>
      <c r="NGK292" s="192"/>
      <c r="NGL292" s="192"/>
      <c r="NGM292" s="192"/>
      <c r="NGN292" s="192"/>
      <c r="NGO292" s="192"/>
      <c r="NGP292" s="192"/>
      <c r="NGQ292" s="192"/>
      <c r="NGR292" s="192"/>
      <c r="NGS292" s="192"/>
      <c r="NGT292" s="192"/>
      <c r="NGU292" s="192"/>
      <c r="NGV292" s="192"/>
      <c r="NGW292" s="192"/>
      <c r="NGX292" s="192"/>
      <c r="NGY292" s="192"/>
      <c r="NGZ292" s="192"/>
      <c r="NHA292" s="192"/>
      <c r="NHB292" s="192"/>
      <c r="NHC292" s="192"/>
      <c r="NHD292" s="192"/>
      <c r="NHE292" s="192"/>
      <c r="NHF292" s="192"/>
      <c r="NHG292" s="192"/>
      <c r="NHH292" s="192"/>
      <c r="NHI292" s="192"/>
      <c r="NHJ292" s="192"/>
      <c r="NHK292" s="192"/>
      <c r="NHL292" s="192"/>
      <c r="NHM292" s="192"/>
      <c r="NHN292" s="192"/>
      <c r="NHO292" s="192"/>
      <c r="NHP292" s="192"/>
      <c r="NHQ292" s="192"/>
      <c r="NHR292" s="192"/>
      <c r="NHS292" s="192"/>
      <c r="NHT292" s="192"/>
      <c r="NHU292" s="192"/>
      <c r="NHV292" s="192"/>
      <c r="NHW292" s="192"/>
      <c r="NHX292" s="192"/>
      <c r="NHY292" s="192"/>
      <c r="NHZ292" s="192"/>
      <c r="NIA292" s="192"/>
      <c r="NIB292" s="192"/>
      <c r="NIC292" s="192"/>
      <c r="NID292" s="192"/>
      <c r="NIE292" s="192"/>
      <c r="NIF292" s="192"/>
      <c r="NIG292" s="192"/>
      <c r="NIH292" s="192"/>
      <c r="NII292" s="192"/>
      <c r="NIJ292" s="192"/>
      <c r="NIK292" s="192"/>
      <c r="NIL292" s="192"/>
      <c r="NIM292" s="192"/>
      <c r="NIN292" s="192"/>
      <c r="NIO292" s="192"/>
      <c r="NIP292" s="192"/>
      <c r="NIQ292" s="192"/>
      <c r="NIR292" s="192"/>
      <c r="NIS292" s="192"/>
      <c r="NIT292" s="192"/>
      <c r="NIU292" s="192"/>
      <c r="NIV292" s="192"/>
      <c r="NIW292" s="192"/>
      <c r="NIX292" s="192"/>
      <c r="NIY292" s="192"/>
      <c r="NIZ292" s="192"/>
      <c r="NJA292" s="192"/>
      <c r="NJB292" s="192"/>
      <c r="NJC292" s="192"/>
      <c r="NJD292" s="192"/>
      <c r="NJE292" s="192"/>
      <c r="NJF292" s="192"/>
      <c r="NJG292" s="192"/>
      <c r="NJH292" s="192"/>
      <c r="NJI292" s="192"/>
      <c r="NJJ292" s="192"/>
      <c r="NJK292" s="192"/>
      <c r="NJL292" s="192"/>
      <c r="NJM292" s="192"/>
      <c r="NJN292" s="192"/>
      <c r="NJO292" s="192"/>
      <c r="NJP292" s="192"/>
      <c r="NJQ292" s="192"/>
      <c r="NJR292" s="192"/>
      <c r="NJS292" s="192"/>
      <c r="NJT292" s="192"/>
      <c r="NJU292" s="192"/>
      <c r="NJV292" s="192"/>
      <c r="NJW292" s="192"/>
      <c r="NJX292" s="192"/>
      <c r="NJY292" s="192"/>
      <c r="NJZ292" s="192"/>
      <c r="NKA292" s="192"/>
      <c r="NKB292" s="192"/>
      <c r="NKC292" s="192"/>
      <c r="NKD292" s="192"/>
      <c r="NKE292" s="192"/>
      <c r="NKF292" s="192"/>
      <c r="NKG292" s="192"/>
      <c r="NKH292" s="192"/>
      <c r="NKI292" s="192"/>
      <c r="NKJ292" s="192"/>
      <c r="NKK292" s="192"/>
      <c r="NKL292" s="192"/>
      <c r="NKM292" s="192"/>
      <c r="NKN292" s="192"/>
      <c r="NKO292" s="192"/>
      <c r="NKP292" s="192"/>
      <c r="NKQ292" s="192"/>
      <c r="NKR292" s="192"/>
      <c r="NKS292" s="192"/>
      <c r="NKT292" s="192"/>
      <c r="NKU292" s="192"/>
      <c r="NKV292" s="192"/>
      <c r="NKW292" s="192"/>
      <c r="NKX292" s="192"/>
      <c r="NKY292" s="192"/>
      <c r="NKZ292" s="192"/>
      <c r="NLA292" s="192"/>
      <c r="NLB292" s="192"/>
      <c r="NLC292" s="192"/>
      <c r="NLD292" s="192"/>
      <c r="NLE292" s="192"/>
      <c r="NLF292" s="192"/>
      <c r="NLG292" s="192"/>
      <c r="NLH292" s="192"/>
      <c r="NLI292" s="192"/>
      <c r="NLJ292" s="192"/>
      <c r="NLK292" s="192"/>
      <c r="NLL292" s="192"/>
      <c r="NLM292" s="192"/>
      <c r="NLN292" s="192"/>
      <c r="NLO292" s="192"/>
      <c r="NLP292" s="192"/>
      <c r="NLQ292" s="192"/>
      <c r="NLR292" s="192"/>
      <c r="NLS292" s="192"/>
      <c r="NLT292" s="192"/>
      <c r="NLU292" s="192"/>
      <c r="NLV292" s="192"/>
      <c r="NLW292" s="192"/>
      <c r="NLX292" s="192"/>
      <c r="NLY292" s="192"/>
      <c r="NLZ292" s="192"/>
      <c r="NMA292" s="192"/>
      <c r="NMB292" s="192"/>
      <c r="NMC292" s="192"/>
      <c r="NMD292" s="192"/>
      <c r="NME292" s="192"/>
      <c r="NMF292" s="192"/>
      <c r="NMG292" s="192"/>
      <c r="NMH292" s="192"/>
      <c r="NMI292" s="192"/>
      <c r="NMJ292" s="192"/>
      <c r="NMK292" s="192"/>
      <c r="NML292" s="192"/>
      <c r="NMM292" s="192"/>
      <c r="NMN292" s="192"/>
      <c r="NMO292" s="192"/>
      <c r="NMP292" s="192"/>
      <c r="NMQ292" s="192"/>
      <c r="NMR292" s="192"/>
      <c r="NMS292" s="192"/>
      <c r="NMT292" s="192"/>
      <c r="NMU292" s="192"/>
      <c r="NMV292" s="192"/>
      <c r="NMW292" s="192"/>
      <c r="NMX292" s="192"/>
      <c r="NMY292" s="192"/>
      <c r="NMZ292" s="192"/>
      <c r="NNA292" s="192"/>
      <c r="NNB292" s="192"/>
      <c r="NNC292" s="192"/>
      <c r="NND292" s="192"/>
      <c r="NNE292" s="192"/>
      <c r="NNF292" s="192"/>
      <c r="NNG292" s="192"/>
      <c r="NNH292" s="192"/>
      <c r="NNI292" s="192"/>
      <c r="NNJ292" s="192"/>
      <c r="NNK292" s="192"/>
      <c r="NNL292" s="192"/>
      <c r="NNM292" s="192"/>
      <c r="NNN292" s="192"/>
      <c r="NNO292" s="192"/>
      <c r="NNP292" s="192"/>
      <c r="NNQ292" s="192"/>
      <c r="NNR292" s="192"/>
      <c r="NNS292" s="192"/>
      <c r="NNT292" s="192"/>
      <c r="NNU292" s="192"/>
      <c r="NNV292" s="192"/>
      <c r="NNW292" s="192"/>
      <c r="NNX292" s="192"/>
      <c r="NNY292" s="192"/>
      <c r="NNZ292" s="192"/>
      <c r="NOA292" s="192"/>
      <c r="NOB292" s="192"/>
      <c r="NOC292" s="192"/>
      <c r="NOD292" s="192"/>
      <c r="NOE292" s="192"/>
      <c r="NOF292" s="192"/>
      <c r="NOG292" s="192"/>
      <c r="NOH292" s="192"/>
      <c r="NOI292" s="192"/>
      <c r="NOJ292" s="192"/>
      <c r="NOK292" s="192"/>
      <c r="NOL292" s="192"/>
      <c r="NOM292" s="192"/>
      <c r="NON292" s="192"/>
      <c r="NOO292" s="192"/>
      <c r="NOP292" s="192"/>
      <c r="NOQ292" s="192"/>
      <c r="NOR292" s="192"/>
      <c r="NOS292" s="192"/>
      <c r="NOT292" s="192"/>
      <c r="NOU292" s="192"/>
      <c r="NOV292" s="192"/>
      <c r="NOW292" s="192"/>
      <c r="NOX292" s="192"/>
      <c r="NOY292" s="192"/>
      <c r="NOZ292" s="192"/>
      <c r="NPA292" s="192"/>
      <c r="NPB292" s="192"/>
      <c r="NPC292" s="192"/>
      <c r="NPD292" s="192"/>
      <c r="NPE292" s="192"/>
      <c r="NPF292" s="192"/>
      <c r="NPG292" s="192"/>
      <c r="NPH292" s="192"/>
      <c r="NPI292" s="192"/>
      <c r="NPJ292" s="192"/>
      <c r="NPK292" s="192"/>
      <c r="NPL292" s="192"/>
      <c r="NPM292" s="192"/>
      <c r="NPN292" s="192"/>
      <c r="NPO292" s="192"/>
      <c r="NPP292" s="192"/>
      <c r="NPQ292" s="192"/>
      <c r="NPR292" s="192"/>
      <c r="NPS292" s="192"/>
      <c r="NPT292" s="192"/>
      <c r="NPU292" s="192"/>
      <c r="NPV292" s="192"/>
      <c r="NPW292" s="192"/>
      <c r="NPX292" s="192"/>
      <c r="NPY292" s="192"/>
      <c r="NPZ292" s="192"/>
      <c r="NQA292" s="192"/>
      <c r="NQB292" s="192"/>
      <c r="NQC292" s="192"/>
      <c r="NQD292" s="192"/>
      <c r="NQE292" s="192"/>
      <c r="NQF292" s="192"/>
      <c r="NQG292" s="192"/>
      <c r="NQH292" s="192"/>
      <c r="NQI292" s="192"/>
      <c r="NQJ292" s="192"/>
      <c r="NQK292" s="192"/>
      <c r="NQL292" s="192"/>
      <c r="NQM292" s="192"/>
      <c r="NQN292" s="192"/>
      <c r="NQO292" s="192"/>
      <c r="NQP292" s="192"/>
      <c r="NQQ292" s="192"/>
      <c r="NQR292" s="192"/>
      <c r="NQS292" s="192"/>
      <c r="NQT292" s="192"/>
      <c r="NQU292" s="192"/>
      <c r="NQV292" s="192"/>
      <c r="NQW292" s="192"/>
      <c r="NQX292" s="192"/>
      <c r="NQY292" s="192"/>
      <c r="NQZ292" s="192"/>
      <c r="NRA292" s="192"/>
      <c r="NRB292" s="192"/>
      <c r="NRC292" s="192"/>
      <c r="NRD292" s="192"/>
      <c r="NRE292" s="192"/>
      <c r="NRF292" s="192"/>
      <c r="NRG292" s="192"/>
      <c r="NRH292" s="192"/>
      <c r="NRI292" s="192"/>
      <c r="NRJ292" s="192"/>
      <c r="NRK292" s="192"/>
      <c r="NRL292" s="192"/>
      <c r="NRM292" s="192"/>
      <c r="NRN292" s="192"/>
      <c r="NRO292" s="192"/>
      <c r="NRP292" s="192"/>
      <c r="NRQ292" s="192"/>
      <c r="NRR292" s="192"/>
      <c r="NRS292" s="192"/>
      <c r="NRT292" s="192"/>
      <c r="NRU292" s="192"/>
      <c r="NRV292" s="192"/>
      <c r="NRW292" s="192"/>
      <c r="NRX292" s="192"/>
      <c r="NRY292" s="192"/>
      <c r="NRZ292" s="192"/>
      <c r="NSA292" s="192"/>
      <c r="NSB292" s="192"/>
      <c r="NSC292" s="192"/>
      <c r="NSD292" s="192"/>
      <c r="NSE292" s="192"/>
      <c r="NSF292" s="192"/>
      <c r="NSG292" s="192"/>
      <c r="NSH292" s="192"/>
      <c r="NSI292" s="192"/>
      <c r="NSJ292" s="192"/>
      <c r="NSK292" s="192"/>
      <c r="NSL292" s="192"/>
      <c r="NSM292" s="192"/>
      <c r="NSN292" s="192"/>
      <c r="NSO292" s="192"/>
      <c r="NSP292" s="192"/>
      <c r="NSQ292" s="192"/>
      <c r="NSR292" s="192"/>
      <c r="NSS292" s="192"/>
      <c r="NST292" s="192"/>
      <c r="NSU292" s="192"/>
      <c r="NSV292" s="192"/>
      <c r="NSW292" s="192"/>
      <c r="NSX292" s="192"/>
      <c r="NSY292" s="192"/>
      <c r="NSZ292" s="192"/>
      <c r="NTA292" s="192"/>
      <c r="NTB292" s="192"/>
      <c r="NTC292" s="192"/>
      <c r="NTD292" s="192"/>
      <c r="NTE292" s="192"/>
      <c r="NTF292" s="192"/>
      <c r="NTG292" s="192"/>
      <c r="NTH292" s="192"/>
      <c r="NTI292" s="192"/>
      <c r="NTJ292" s="192"/>
      <c r="NTK292" s="192"/>
      <c r="NTL292" s="192"/>
      <c r="NTM292" s="192"/>
      <c r="NTN292" s="192"/>
      <c r="NTO292" s="192"/>
      <c r="NTP292" s="192"/>
      <c r="NTQ292" s="192"/>
      <c r="NTR292" s="192"/>
      <c r="NTS292" s="192"/>
      <c r="NTT292" s="192"/>
      <c r="NTU292" s="192"/>
      <c r="NTV292" s="192"/>
      <c r="NTW292" s="192"/>
      <c r="NTX292" s="192"/>
      <c r="NTY292" s="192"/>
      <c r="NTZ292" s="192"/>
      <c r="NUA292" s="192"/>
      <c r="NUB292" s="192"/>
      <c r="NUC292" s="192"/>
      <c r="NUD292" s="192"/>
      <c r="NUE292" s="192"/>
      <c r="NUF292" s="192"/>
      <c r="NUG292" s="192"/>
      <c r="NUH292" s="192"/>
      <c r="NUI292" s="192"/>
      <c r="NUJ292" s="192"/>
      <c r="NUK292" s="192"/>
      <c r="NUL292" s="192"/>
      <c r="NUM292" s="192"/>
      <c r="NUN292" s="192"/>
      <c r="NUO292" s="192"/>
      <c r="NUP292" s="192"/>
      <c r="NUQ292" s="192"/>
      <c r="NUR292" s="192"/>
      <c r="NUS292" s="192"/>
      <c r="NUT292" s="192"/>
      <c r="NUU292" s="192"/>
      <c r="NUV292" s="192"/>
      <c r="NUW292" s="192"/>
      <c r="NUX292" s="192"/>
      <c r="NUY292" s="192"/>
      <c r="NUZ292" s="192"/>
      <c r="NVA292" s="192"/>
      <c r="NVB292" s="192"/>
      <c r="NVC292" s="192"/>
      <c r="NVD292" s="192"/>
      <c r="NVE292" s="192"/>
      <c r="NVF292" s="192"/>
      <c r="NVG292" s="192"/>
      <c r="NVH292" s="192"/>
      <c r="NVI292" s="192"/>
      <c r="NVJ292" s="192"/>
      <c r="NVK292" s="192"/>
      <c r="NVL292" s="192"/>
      <c r="NVM292" s="192"/>
      <c r="NVN292" s="192"/>
      <c r="NVO292" s="192"/>
      <c r="NVP292" s="192"/>
      <c r="NVQ292" s="192"/>
      <c r="NVR292" s="192"/>
      <c r="NVS292" s="192"/>
      <c r="NVT292" s="192"/>
      <c r="NVU292" s="192"/>
      <c r="NVV292" s="192"/>
      <c r="NVW292" s="192"/>
      <c r="NVX292" s="192"/>
      <c r="NVY292" s="192"/>
      <c r="NVZ292" s="192"/>
      <c r="NWA292" s="192"/>
      <c r="NWB292" s="192"/>
      <c r="NWC292" s="192"/>
      <c r="NWD292" s="192"/>
      <c r="NWE292" s="192"/>
      <c r="NWF292" s="192"/>
      <c r="NWG292" s="192"/>
      <c r="NWH292" s="192"/>
      <c r="NWI292" s="192"/>
      <c r="NWJ292" s="192"/>
      <c r="NWK292" s="192"/>
      <c r="NWL292" s="192"/>
      <c r="NWM292" s="192"/>
      <c r="NWN292" s="192"/>
      <c r="NWO292" s="192"/>
      <c r="NWP292" s="192"/>
      <c r="NWQ292" s="192"/>
      <c r="NWR292" s="192"/>
      <c r="NWS292" s="192"/>
      <c r="NWT292" s="192"/>
      <c r="NWU292" s="192"/>
      <c r="NWV292" s="192"/>
      <c r="NWW292" s="192"/>
      <c r="NWX292" s="192"/>
      <c r="NWY292" s="192"/>
      <c r="NWZ292" s="192"/>
      <c r="NXA292" s="192"/>
      <c r="NXB292" s="192"/>
      <c r="NXC292" s="192"/>
      <c r="NXD292" s="192"/>
      <c r="NXE292" s="192"/>
      <c r="NXF292" s="192"/>
      <c r="NXG292" s="192"/>
      <c r="NXH292" s="192"/>
      <c r="NXI292" s="192"/>
      <c r="NXJ292" s="192"/>
      <c r="NXK292" s="192"/>
      <c r="NXL292" s="192"/>
      <c r="NXM292" s="192"/>
      <c r="NXN292" s="192"/>
      <c r="NXO292" s="192"/>
      <c r="NXP292" s="192"/>
      <c r="NXQ292" s="192"/>
      <c r="NXR292" s="192"/>
      <c r="NXS292" s="192"/>
      <c r="NXT292" s="192"/>
      <c r="NXU292" s="192"/>
      <c r="NXV292" s="192"/>
      <c r="NXW292" s="192"/>
      <c r="NXX292" s="192"/>
      <c r="NXY292" s="192"/>
      <c r="NXZ292" s="192"/>
      <c r="NYA292" s="192"/>
      <c r="NYB292" s="192"/>
      <c r="NYC292" s="192"/>
      <c r="NYD292" s="192"/>
      <c r="NYE292" s="192"/>
      <c r="NYF292" s="192"/>
      <c r="NYG292" s="192"/>
      <c r="NYH292" s="192"/>
      <c r="NYI292" s="192"/>
      <c r="NYJ292" s="192"/>
      <c r="NYK292" s="192"/>
      <c r="NYL292" s="192"/>
      <c r="NYM292" s="192"/>
      <c r="NYN292" s="192"/>
      <c r="NYO292" s="192"/>
      <c r="NYP292" s="192"/>
      <c r="NYQ292" s="192"/>
      <c r="NYR292" s="192"/>
      <c r="NYS292" s="192"/>
      <c r="NYT292" s="192"/>
      <c r="NYU292" s="192"/>
      <c r="NYV292" s="192"/>
      <c r="NYW292" s="192"/>
      <c r="NYX292" s="192"/>
      <c r="NYY292" s="192"/>
      <c r="NYZ292" s="192"/>
      <c r="NZA292" s="192"/>
      <c r="NZB292" s="192"/>
      <c r="NZC292" s="192"/>
      <c r="NZD292" s="192"/>
      <c r="NZE292" s="192"/>
      <c r="NZF292" s="192"/>
      <c r="NZG292" s="192"/>
      <c r="NZH292" s="192"/>
      <c r="NZI292" s="192"/>
      <c r="NZJ292" s="192"/>
      <c r="NZK292" s="192"/>
      <c r="NZL292" s="192"/>
      <c r="NZM292" s="192"/>
      <c r="NZN292" s="192"/>
      <c r="NZO292" s="192"/>
      <c r="NZP292" s="192"/>
      <c r="NZQ292" s="192"/>
      <c r="NZR292" s="192"/>
      <c r="NZS292" s="192"/>
      <c r="NZT292" s="192"/>
      <c r="NZU292" s="192"/>
      <c r="NZV292" s="192"/>
      <c r="NZW292" s="192"/>
      <c r="NZX292" s="192"/>
      <c r="NZY292" s="192"/>
      <c r="NZZ292" s="192"/>
      <c r="OAA292" s="192"/>
      <c r="OAB292" s="192"/>
      <c r="OAC292" s="192"/>
      <c r="OAD292" s="192"/>
      <c r="OAE292" s="192"/>
      <c r="OAF292" s="192"/>
      <c r="OAG292" s="192"/>
      <c r="OAH292" s="192"/>
      <c r="OAI292" s="192"/>
      <c r="OAJ292" s="192"/>
      <c r="OAK292" s="192"/>
      <c r="OAL292" s="192"/>
      <c r="OAM292" s="192"/>
      <c r="OAN292" s="192"/>
      <c r="OAO292" s="192"/>
      <c r="OAP292" s="192"/>
      <c r="OAQ292" s="192"/>
      <c r="OAR292" s="192"/>
      <c r="OAS292" s="192"/>
      <c r="OAT292" s="192"/>
      <c r="OAU292" s="192"/>
      <c r="OAV292" s="192"/>
      <c r="OAW292" s="192"/>
      <c r="OAX292" s="192"/>
      <c r="OAY292" s="192"/>
      <c r="OAZ292" s="192"/>
      <c r="OBA292" s="192"/>
      <c r="OBB292" s="192"/>
      <c r="OBC292" s="192"/>
      <c r="OBD292" s="192"/>
      <c r="OBE292" s="192"/>
      <c r="OBF292" s="192"/>
      <c r="OBG292" s="192"/>
      <c r="OBH292" s="192"/>
      <c r="OBI292" s="192"/>
      <c r="OBJ292" s="192"/>
      <c r="OBK292" s="192"/>
      <c r="OBL292" s="192"/>
      <c r="OBM292" s="192"/>
      <c r="OBN292" s="192"/>
      <c r="OBO292" s="192"/>
      <c r="OBP292" s="192"/>
      <c r="OBQ292" s="192"/>
      <c r="OBR292" s="192"/>
      <c r="OBS292" s="192"/>
      <c r="OBT292" s="192"/>
      <c r="OBU292" s="192"/>
      <c r="OBV292" s="192"/>
      <c r="OBW292" s="192"/>
      <c r="OBX292" s="192"/>
      <c r="OBY292" s="192"/>
      <c r="OBZ292" s="192"/>
      <c r="OCA292" s="192"/>
      <c r="OCB292" s="192"/>
      <c r="OCC292" s="192"/>
      <c r="OCD292" s="192"/>
      <c r="OCE292" s="192"/>
      <c r="OCF292" s="192"/>
      <c r="OCG292" s="192"/>
      <c r="OCH292" s="192"/>
      <c r="OCI292" s="192"/>
      <c r="OCJ292" s="192"/>
      <c r="OCK292" s="192"/>
      <c r="OCL292" s="192"/>
      <c r="OCM292" s="192"/>
      <c r="OCN292" s="192"/>
      <c r="OCO292" s="192"/>
      <c r="OCP292" s="192"/>
      <c r="OCQ292" s="192"/>
      <c r="OCR292" s="192"/>
      <c r="OCS292" s="192"/>
      <c r="OCT292" s="192"/>
      <c r="OCU292" s="192"/>
      <c r="OCV292" s="192"/>
      <c r="OCW292" s="192"/>
      <c r="OCX292" s="192"/>
      <c r="OCY292" s="192"/>
      <c r="OCZ292" s="192"/>
      <c r="ODA292" s="192"/>
      <c r="ODB292" s="192"/>
      <c r="ODC292" s="192"/>
      <c r="ODD292" s="192"/>
      <c r="ODE292" s="192"/>
      <c r="ODF292" s="192"/>
      <c r="ODG292" s="192"/>
      <c r="ODH292" s="192"/>
      <c r="ODI292" s="192"/>
      <c r="ODJ292" s="192"/>
      <c r="ODK292" s="192"/>
      <c r="ODL292" s="192"/>
      <c r="ODM292" s="192"/>
      <c r="ODN292" s="192"/>
      <c r="ODO292" s="192"/>
      <c r="ODP292" s="192"/>
      <c r="ODQ292" s="192"/>
      <c r="ODR292" s="192"/>
      <c r="ODS292" s="192"/>
      <c r="ODT292" s="192"/>
      <c r="ODU292" s="192"/>
      <c r="ODV292" s="192"/>
      <c r="ODW292" s="192"/>
      <c r="ODX292" s="192"/>
      <c r="ODY292" s="192"/>
      <c r="ODZ292" s="192"/>
      <c r="OEA292" s="192"/>
      <c r="OEB292" s="192"/>
      <c r="OEC292" s="192"/>
      <c r="OED292" s="192"/>
      <c r="OEE292" s="192"/>
      <c r="OEF292" s="192"/>
      <c r="OEG292" s="192"/>
      <c r="OEH292" s="192"/>
      <c r="OEI292" s="192"/>
      <c r="OEJ292" s="192"/>
      <c r="OEK292" s="192"/>
      <c r="OEL292" s="192"/>
      <c r="OEM292" s="192"/>
      <c r="OEN292" s="192"/>
      <c r="OEO292" s="192"/>
      <c r="OEP292" s="192"/>
      <c r="OEQ292" s="192"/>
      <c r="OER292" s="192"/>
      <c r="OES292" s="192"/>
      <c r="OET292" s="192"/>
      <c r="OEU292" s="192"/>
      <c r="OEV292" s="192"/>
      <c r="OEW292" s="192"/>
      <c r="OEX292" s="192"/>
      <c r="OEY292" s="192"/>
      <c r="OEZ292" s="192"/>
      <c r="OFA292" s="192"/>
      <c r="OFB292" s="192"/>
      <c r="OFC292" s="192"/>
      <c r="OFD292" s="192"/>
      <c r="OFE292" s="192"/>
      <c r="OFF292" s="192"/>
      <c r="OFG292" s="192"/>
      <c r="OFH292" s="192"/>
      <c r="OFI292" s="192"/>
      <c r="OFJ292" s="192"/>
      <c r="OFK292" s="192"/>
      <c r="OFL292" s="192"/>
      <c r="OFM292" s="192"/>
      <c r="OFN292" s="192"/>
      <c r="OFO292" s="192"/>
      <c r="OFP292" s="192"/>
      <c r="OFQ292" s="192"/>
      <c r="OFR292" s="192"/>
      <c r="OFS292" s="192"/>
      <c r="OFT292" s="192"/>
      <c r="OFU292" s="192"/>
      <c r="OFV292" s="192"/>
      <c r="OFW292" s="192"/>
      <c r="OFX292" s="192"/>
      <c r="OFY292" s="192"/>
      <c r="OFZ292" s="192"/>
      <c r="OGA292" s="192"/>
      <c r="OGB292" s="192"/>
      <c r="OGC292" s="192"/>
      <c r="OGD292" s="192"/>
      <c r="OGE292" s="192"/>
      <c r="OGF292" s="192"/>
      <c r="OGG292" s="192"/>
      <c r="OGH292" s="192"/>
      <c r="OGI292" s="192"/>
      <c r="OGJ292" s="192"/>
      <c r="OGK292" s="192"/>
      <c r="OGL292" s="192"/>
      <c r="OGM292" s="192"/>
      <c r="OGN292" s="192"/>
      <c r="OGO292" s="192"/>
      <c r="OGP292" s="192"/>
      <c r="OGQ292" s="192"/>
      <c r="OGR292" s="192"/>
      <c r="OGS292" s="192"/>
      <c r="OGT292" s="192"/>
      <c r="OGU292" s="192"/>
      <c r="OGV292" s="192"/>
      <c r="OGW292" s="192"/>
      <c r="OGX292" s="192"/>
      <c r="OGY292" s="192"/>
      <c r="OGZ292" s="192"/>
      <c r="OHA292" s="192"/>
      <c r="OHB292" s="192"/>
      <c r="OHC292" s="192"/>
      <c r="OHD292" s="192"/>
      <c r="OHE292" s="192"/>
      <c r="OHF292" s="192"/>
      <c r="OHG292" s="192"/>
      <c r="OHH292" s="192"/>
      <c r="OHI292" s="192"/>
      <c r="OHJ292" s="192"/>
      <c r="OHK292" s="192"/>
      <c r="OHL292" s="192"/>
      <c r="OHM292" s="192"/>
      <c r="OHN292" s="192"/>
      <c r="OHO292" s="192"/>
      <c r="OHP292" s="192"/>
      <c r="OHQ292" s="192"/>
      <c r="OHR292" s="192"/>
      <c r="OHS292" s="192"/>
      <c r="OHT292" s="192"/>
      <c r="OHU292" s="192"/>
      <c r="OHV292" s="192"/>
      <c r="OHW292" s="192"/>
      <c r="OHX292" s="192"/>
      <c r="OHY292" s="192"/>
      <c r="OHZ292" s="192"/>
      <c r="OIA292" s="192"/>
      <c r="OIB292" s="192"/>
      <c r="OIC292" s="192"/>
      <c r="OID292" s="192"/>
      <c r="OIE292" s="192"/>
      <c r="OIF292" s="192"/>
      <c r="OIG292" s="192"/>
      <c r="OIH292" s="192"/>
      <c r="OII292" s="192"/>
      <c r="OIJ292" s="192"/>
      <c r="OIK292" s="192"/>
      <c r="OIL292" s="192"/>
      <c r="OIM292" s="192"/>
      <c r="OIN292" s="192"/>
      <c r="OIO292" s="192"/>
      <c r="OIP292" s="192"/>
      <c r="OIQ292" s="192"/>
      <c r="OIR292" s="192"/>
      <c r="OIS292" s="192"/>
      <c r="OIT292" s="192"/>
      <c r="OIU292" s="192"/>
      <c r="OIV292" s="192"/>
      <c r="OIW292" s="192"/>
      <c r="OIX292" s="192"/>
      <c r="OIY292" s="192"/>
      <c r="OIZ292" s="192"/>
      <c r="OJA292" s="192"/>
      <c r="OJB292" s="192"/>
      <c r="OJC292" s="192"/>
      <c r="OJD292" s="192"/>
      <c r="OJE292" s="192"/>
      <c r="OJF292" s="192"/>
      <c r="OJG292" s="192"/>
      <c r="OJH292" s="192"/>
      <c r="OJI292" s="192"/>
      <c r="OJJ292" s="192"/>
      <c r="OJK292" s="192"/>
      <c r="OJL292" s="192"/>
      <c r="OJM292" s="192"/>
      <c r="OJN292" s="192"/>
      <c r="OJO292" s="192"/>
      <c r="OJP292" s="192"/>
      <c r="OJQ292" s="192"/>
      <c r="OJR292" s="192"/>
      <c r="OJS292" s="192"/>
      <c r="OJT292" s="192"/>
      <c r="OJU292" s="192"/>
      <c r="OJV292" s="192"/>
      <c r="OJW292" s="192"/>
      <c r="OJX292" s="192"/>
      <c r="OJY292" s="192"/>
      <c r="OJZ292" s="192"/>
      <c r="OKA292" s="192"/>
      <c r="OKB292" s="192"/>
      <c r="OKC292" s="192"/>
      <c r="OKD292" s="192"/>
      <c r="OKE292" s="192"/>
      <c r="OKF292" s="192"/>
      <c r="OKG292" s="192"/>
      <c r="OKH292" s="192"/>
      <c r="OKI292" s="192"/>
      <c r="OKJ292" s="192"/>
      <c r="OKK292" s="192"/>
      <c r="OKL292" s="192"/>
      <c r="OKM292" s="192"/>
      <c r="OKN292" s="192"/>
      <c r="OKO292" s="192"/>
      <c r="OKP292" s="192"/>
      <c r="OKQ292" s="192"/>
      <c r="OKR292" s="192"/>
      <c r="OKS292" s="192"/>
      <c r="OKT292" s="192"/>
      <c r="OKU292" s="192"/>
      <c r="OKV292" s="192"/>
      <c r="OKW292" s="192"/>
      <c r="OKX292" s="192"/>
      <c r="OKY292" s="192"/>
      <c r="OKZ292" s="192"/>
      <c r="OLA292" s="192"/>
      <c r="OLB292" s="192"/>
      <c r="OLC292" s="192"/>
      <c r="OLD292" s="192"/>
      <c r="OLE292" s="192"/>
      <c r="OLF292" s="192"/>
      <c r="OLG292" s="192"/>
      <c r="OLH292" s="192"/>
      <c r="OLI292" s="192"/>
      <c r="OLJ292" s="192"/>
      <c r="OLK292" s="192"/>
      <c r="OLL292" s="192"/>
      <c r="OLM292" s="192"/>
      <c r="OLN292" s="192"/>
      <c r="OLO292" s="192"/>
      <c r="OLP292" s="192"/>
      <c r="OLQ292" s="192"/>
      <c r="OLR292" s="192"/>
      <c r="OLS292" s="192"/>
      <c r="OLT292" s="192"/>
      <c r="OLU292" s="192"/>
      <c r="OLV292" s="192"/>
      <c r="OLW292" s="192"/>
      <c r="OLX292" s="192"/>
      <c r="OLY292" s="192"/>
      <c r="OLZ292" s="192"/>
      <c r="OMA292" s="192"/>
      <c r="OMB292" s="192"/>
      <c r="OMC292" s="192"/>
      <c r="OMD292" s="192"/>
      <c r="OME292" s="192"/>
      <c r="OMF292" s="192"/>
      <c r="OMG292" s="192"/>
      <c r="OMH292" s="192"/>
      <c r="OMI292" s="192"/>
      <c r="OMJ292" s="192"/>
      <c r="OMK292" s="192"/>
      <c r="OML292" s="192"/>
      <c r="OMM292" s="192"/>
      <c r="OMN292" s="192"/>
      <c r="OMO292" s="192"/>
      <c r="OMP292" s="192"/>
      <c r="OMQ292" s="192"/>
      <c r="OMR292" s="192"/>
      <c r="OMS292" s="192"/>
      <c r="OMT292" s="192"/>
      <c r="OMU292" s="192"/>
      <c r="OMV292" s="192"/>
      <c r="OMW292" s="192"/>
      <c r="OMX292" s="192"/>
      <c r="OMY292" s="192"/>
      <c r="OMZ292" s="192"/>
      <c r="ONA292" s="192"/>
      <c r="ONB292" s="192"/>
      <c r="ONC292" s="192"/>
      <c r="OND292" s="192"/>
      <c r="ONE292" s="192"/>
      <c r="ONF292" s="192"/>
      <c r="ONG292" s="192"/>
      <c r="ONH292" s="192"/>
      <c r="ONI292" s="192"/>
      <c r="ONJ292" s="192"/>
      <c r="ONK292" s="192"/>
      <c r="ONL292" s="192"/>
      <c r="ONM292" s="192"/>
      <c r="ONN292" s="192"/>
      <c r="ONO292" s="192"/>
      <c r="ONP292" s="192"/>
      <c r="ONQ292" s="192"/>
      <c r="ONR292" s="192"/>
      <c r="ONS292" s="192"/>
      <c r="ONT292" s="192"/>
      <c r="ONU292" s="192"/>
      <c r="ONV292" s="192"/>
      <c r="ONW292" s="192"/>
      <c r="ONX292" s="192"/>
      <c r="ONY292" s="192"/>
      <c r="ONZ292" s="192"/>
      <c r="OOA292" s="192"/>
      <c r="OOB292" s="192"/>
      <c r="OOC292" s="192"/>
      <c r="OOD292" s="192"/>
      <c r="OOE292" s="192"/>
      <c r="OOF292" s="192"/>
      <c r="OOG292" s="192"/>
      <c r="OOH292" s="192"/>
      <c r="OOI292" s="192"/>
      <c r="OOJ292" s="192"/>
      <c r="OOK292" s="192"/>
      <c r="OOL292" s="192"/>
      <c r="OOM292" s="192"/>
      <c r="OON292" s="192"/>
      <c r="OOO292" s="192"/>
      <c r="OOP292" s="192"/>
      <c r="OOQ292" s="192"/>
      <c r="OOR292" s="192"/>
      <c r="OOS292" s="192"/>
      <c r="OOT292" s="192"/>
      <c r="OOU292" s="192"/>
      <c r="OOV292" s="192"/>
      <c r="OOW292" s="192"/>
      <c r="OOX292" s="192"/>
      <c r="OOY292" s="192"/>
      <c r="OOZ292" s="192"/>
      <c r="OPA292" s="192"/>
      <c r="OPB292" s="192"/>
      <c r="OPC292" s="192"/>
      <c r="OPD292" s="192"/>
      <c r="OPE292" s="192"/>
      <c r="OPF292" s="192"/>
      <c r="OPG292" s="192"/>
      <c r="OPH292" s="192"/>
      <c r="OPI292" s="192"/>
      <c r="OPJ292" s="192"/>
      <c r="OPK292" s="192"/>
      <c r="OPL292" s="192"/>
      <c r="OPM292" s="192"/>
      <c r="OPN292" s="192"/>
      <c r="OPO292" s="192"/>
      <c r="OPP292" s="192"/>
      <c r="OPQ292" s="192"/>
      <c r="OPR292" s="192"/>
      <c r="OPS292" s="192"/>
      <c r="OPT292" s="192"/>
      <c r="OPU292" s="192"/>
      <c r="OPV292" s="192"/>
      <c r="OPW292" s="192"/>
      <c r="OPX292" s="192"/>
      <c r="OPY292" s="192"/>
      <c r="OPZ292" s="192"/>
      <c r="OQA292" s="192"/>
      <c r="OQB292" s="192"/>
      <c r="OQC292" s="192"/>
      <c r="OQD292" s="192"/>
      <c r="OQE292" s="192"/>
      <c r="OQF292" s="192"/>
      <c r="OQG292" s="192"/>
      <c r="OQH292" s="192"/>
      <c r="OQI292" s="192"/>
      <c r="OQJ292" s="192"/>
      <c r="OQK292" s="192"/>
      <c r="OQL292" s="192"/>
      <c r="OQM292" s="192"/>
      <c r="OQN292" s="192"/>
      <c r="OQO292" s="192"/>
      <c r="OQP292" s="192"/>
      <c r="OQQ292" s="192"/>
      <c r="OQR292" s="192"/>
      <c r="OQS292" s="192"/>
      <c r="OQT292" s="192"/>
      <c r="OQU292" s="192"/>
      <c r="OQV292" s="192"/>
      <c r="OQW292" s="192"/>
      <c r="OQX292" s="192"/>
      <c r="OQY292" s="192"/>
      <c r="OQZ292" s="192"/>
      <c r="ORA292" s="192"/>
      <c r="ORB292" s="192"/>
      <c r="ORC292" s="192"/>
      <c r="ORD292" s="192"/>
      <c r="ORE292" s="192"/>
      <c r="ORF292" s="192"/>
      <c r="ORG292" s="192"/>
      <c r="ORH292" s="192"/>
      <c r="ORI292" s="192"/>
      <c r="ORJ292" s="192"/>
      <c r="ORK292" s="192"/>
      <c r="ORL292" s="192"/>
      <c r="ORM292" s="192"/>
      <c r="ORN292" s="192"/>
      <c r="ORO292" s="192"/>
      <c r="ORP292" s="192"/>
      <c r="ORQ292" s="192"/>
      <c r="ORR292" s="192"/>
      <c r="ORS292" s="192"/>
      <c r="ORT292" s="192"/>
      <c r="ORU292" s="192"/>
      <c r="ORV292" s="192"/>
      <c r="ORW292" s="192"/>
      <c r="ORX292" s="192"/>
      <c r="ORY292" s="192"/>
      <c r="ORZ292" s="192"/>
      <c r="OSA292" s="192"/>
      <c r="OSB292" s="192"/>
      <c r="OSC292" s="192"/>
      <c r="OSD292" s="192"/>
      <c r="OSE292" s="192"/>
      <c r="OSF292" s="192"/>
      <c r="OSG292" s="192"/>
      <c r="OSH292" s="192"/>
      <c r="OSI292" s="192"/>
      <c r="OSJ292" s="192"/>
      <c r="OSK292" s="192"/>
      <c r="OSL292" s="192"/>
      <c r="OSM292" s="192"/>
      <c r="OSN292" s="192"/>
      <c r="OSO292" s="192"/>
      <c r="OSP292" s="192"/>
      <c r="OSQ292" s="192"/>
      <c r="OSR292" s="192"/>
      <c r="OSS292" s="192"/>
      <c r="OST292" s="192"/>
      <c r="OSU292" s="192"/>
      <c r="OSV292" s="192"/>
      <c r="OSW292" s="192"/>
      <c r="OSX292" s="192"/>
      <c r="OSY292" s="192"/>
      <c r="OSZ292" s="192"/>
      <c r="OTA292" s="192"/>
      <c r="OTB292" s="192"/>
      <c r="OTC292" s="192"/>
      <c r="OTD292" s="192"/>
      <c r="OTE292" s="192"/>
      <c r="OTF292" s="192"/>
      <c r="OTG292" s="192"/>
      <c r="OTH292" s="192"/>
      <c r="OTI292" s="192"/>
      <c r="OTJ292" s="192"/>
      <c r="OTK292" s="192"/>
      <c r="OTL292" s="192"/>
      <c r="OTM292" s="192"/>
      <c r="OTN292" s="192"/>
      <c r="OTO292" s="192"/>
      <c r="OTP292" s="192"/>
      <c r="OTQ292" s="192"/>
      <c r="OTR292" s="192"/>
      <c r="OTS292" s="192"/>
      <c r="OTT292" s="192"/>
      <c r="OTU292" s="192"/>
      <c r="OTV292" s="192"/>
      <c r="OTW292" s="192"/>
      <c r="OTX292" s="192"/>
      <c r="OTY292" s="192"/>
      <c r="OTZ292" s="192"/>
      <c r="OUA292" s="192"/>
      <c r="OUB292" s="192"/>
      <c r="OUC292" s="192"/>
      <c r="OUD292" s="192"/>
      <c r="OUE292" s="192"/>
      <c r="OUF292" s="192"/>
      <c r="OUG292" s="192"/>
      <c r="OUH292" s="192"/>
      <c r="OUI292" s="192"/>
      <c r="OUJ292" s="192"/>
      <c r="OUK292" s="192"/>
      <c r="OUL292" s="192"/>
      <c r="OUM292" s="192"/>
      <c r="OUN292" s="192"/>
      <c r="OUO292" s="192"/>
      <c r="OUP292" s="192"/>
      <c r="OUQ292" s="192"/>
      <c r="OUR292" s="192"/>
      <c r="OUS292" s="192"/>
      <c r="OUT292" s="192"/>
      <c r="OUU292" s="192"/>
      <c r="OUV292" s="192"/>
      <c r="OUW292" s="192"/>
      <c r="OUX292" s="192"/>
      <c r="OUY292" s="192"/>
      <c r="OUZ292" s="192"/>
      <c r="OVA292" s="192"/>
      <c r="OVB292" s="192"/>
      <c r="OVC292" s="192"/>
      <c r="OVD292" s="192"/>
      <c r="OVE292" s="192"/>
      <c r="OVF292" s="192"/>
      <c r="OVG292" s="192"/>
      <c r="OVH292" s="192"/>
      <c r="OVI292" s="192"/>
      <c r="OVJ292" s="192"/>
      <c r="OVK292" s="192"/>
      <c r="OVL292" s="192"/>
      <c r="OVM292" s="192"/>
      <c r="OVN292" s="192"/>
      <c r="OVO292" s="192"/>
      <c r="OVP292" s="192"/>
      <c r="OVQ292" s="192"/>
      <c r="OVR292" s="192"/>
      <c r="OVS292" s="192"/>
      <c r="OVT292" s="192"/>
      <c r="OVU292" s="192"/>
      <c r="OVV292" s="192"/>
      <c r="OVW292" s="192"/>
      <c r="OVX292" s="192"/>
      <c r="OVY292" s="192"/>
      <c r="OVZ292" s="192"/>
      <c r="OWA292" s="192"/>
      <c r="OWB292" s="192"/>
      <c r="OWC292" s="192"/>
      <c r="OWD292" s="192"/>
      <c r="OWE292" s="192"/>
      <c r="OWF292" s="192"/>
      <c r="OWG292" s="192"/>
      <c r="OWH292" s="192"/>
      <c r="OWI292" s="192"/>
      <c r="OWJ292" s="192"/>
      <c r="OWK292" s="192"/>
      <c r="OWL292" s="192"/>
      <c r="OWM292" s="192"/>
      <c r="OWN292" s="192"/>
      <c r="OWO292" s="192"/>
      <c r="OWP292" s="192"/>
      <c r="OWQ292" s="192"/>
      <c r="OWR292" s="192"/>
      <c r="OWS292" s="192"/>
      <c r="OWT292" s="192"/>
      <c r="OWU292" s="192"/>
      <c r="OWV292" s="192"/>
      <c r="OWW292" s="192"/>
      <c r="OWX292" s="192"/>
      <c r="OWY292" s="192"/>
      <c r="OWZ292" s="192"/>
      <c r="OXA292" s="192"/>
      <c r="OXB292" s="192"/>
      <c r="OXC292" s="192"/>
      <c r="OXD292" s="192"/>
      <c r="OXE292" s="192"/>
      <c r="OXF292" s="192"/>
      <c r="OXG292" s="192"/>
      <c r="OXH292" s="192"/>
      <c r="OXI292" s="192"/>
      <c r="OXJ292" s="192"/>
      <c r="OXK292" s="192"/>
      <c r="OXL292" s="192"/>
      <c r="OXM292" s="192"/>
      <c r="OXN292" s="192"/>
      <c r="OXO292" s="192"/>
      <c r="OXP292" s="192"/>
      <c r="OXQ292" s="192"/>
      <c r="OXR292" s="192"/>
      <c r="OXS292" s="192"/>
      <c r="OXT292" s="192"/>
      <c r="OXU292" s="192"/>
      <c r="OXV292" s="192"/>
      <c r="OXW292" s="192"/>
      <c r="OXX292" s="192"/>
      <c r="OXY292" s="192"/>
      <c r="OXZ292" s="192"/>
      <c r="OYA292" s="192"/>
      <c r="OYB292" s="192"/>
      <c r="OYC292" s="192"/>
      <c r="OYD292" s="192"/>
      <c r="OYE292" s="192"/>
      <c r="OYF292" s="192"/>
      <c r="OYG292" s="192"/>
      <c r="OYH292" s="192"/>
      <c r="OYI292" s="192"/>
      <c r="OYJ292" s="192"/>
      <c r="OYK292" s="192"/>
      <c r="OYL292" s="192"/>
      <c r="OYM292" s="192"/>
      <c r="OYN292" s="192"/>
      <c r="OYO292" s="192"/>
      <c r="OYP292" s="192"/>
      <c r="OYQ292" s="192"/>
      <c r="OYR292" s="192"/>
      <c r="OYS292" s="192"/>
      <c r="OYT292" s="192"/>
      <c r="OYU292" s="192"/>
      <c r="OYV292" s="192"/>
      <c r="OYW292" s="192"/>
      <c r="OYX292" s="192"/>
      <c r="OYY292" s="192"/>
      <c r="OYZ292" s="192"/>
      <c r="OZA292" s="192"/>
      <c r="OZB292" s="192"/>
      <c r="OZC292" s="192"/>
      <c r="OZD292" s="192"/>
      <c r="OZE292" s="192"/>
      <c r="OZF292" s="192"/>
      <c r="OZG292" s="192"/>
      <c r="OZH292" s="192"/>
      <c r="OZI292" s="192"/>
      <c r="OZJ292" s="192"/>
      <c r="OZK292" s="192"/>
      <c r="OZL292" s="192"/>
      <c r="OZM292" s="192"/>
      <c r="OZN292" s="192"/>
      <c r="OZO292" s="192"/>
      <c r="OZP292" s="192"/>
      <c r="OZQ292" s="192"/>
      <c r="OZR292" s="192"/>
      <c r="OZS292" s="192"/>
      <c r="OZT292" s="192"/>
      <c r="OZU292" s="192"/>
      <c r="OZV292" s="192"/>
      <c r="OZW292" s="192"/>
      <c r="OZX292" s="192"/>
      <c r="OZY292" s="192"/>
      <c r="OZZ292" s="192"/>
      <c r="PAA292" s="192"/>
      <c r="PAB292" s="192"/>
      <c r="PAC292" s="192"/>
      <c r="PAD292" s="192"/>
      <c r="PAE292" s="192"/>
      <c r="PAF292" s="192"/>
      <c r="PAG292" s="192"/>
      <c r="PAH292" s="192"/>
      <c r="PAI292" s="192"/>
      <c r="PAJ292" s="192"/>
      <c r="PAK292" s="192"/>
      <c r="PAL292" s="192"/>
      <c r="PAM292" s="192"/>
      <c r="PAN292" s="192"/>
      <c r="PAO292" s="192"/>
      <c r="PAP292" s="192"/>
      <c r="PAQ292" s="192"/>
      <c r="PAR292" s="192"/>
      <c r="PAS292" s="192"/>
      <c r="PAT292" s="192"/>
      <c r="PAU292" s="192"/>
      <c r="PAV292" s="192"/>
      <c r="PAW292" s="192"/>
      <c r="PAX292" s="192"/>
      <c r="PAY292" s="192"/>
      <c r="PAZ292" s="192"/>
      <c r="PBA292" s="192"/>
      <c r="PBB292" s="192"/>
      <c r="PBC292" s="192"/>
      <c r="PBD292" s="192"/>
      <c r="PBE292" s="192"/>
      <c r="PBF292" s="192"/>
      <c r="PBG292" s="192"/>
      <c r="PBH292" s="192"/>
      <c r="PBI292" s="192"/>
      <c r="PBJ292" s="192"/>
      <c r="PBK292" s="192"/>
      <c r="PBL292" s="192"/>
      <c r="PBM292" s="192"/>
      <c r="PBN292" s="192"/>
      <c r="PBO292" s="192"/>
      <c r="PBP292" s="192"/>
      <c r="PBQ292" s="192"/>
      <c r="PBR292" s="192"/>
      <c r="PBS292" s="192"/>
      <c r="PBT292" s="192"/>
      <c r="PBU292" s="192"/>
      <c r="PBV292" s="192"/>
      <c r="PBW292" s="192"/>
      <c r="PBX292" s="192"/>
      <c r="PBY292" s="192"/>
      <c r="PBZ292" s="192"/>
      <c r="PCA292" s="192"/>
      <c r="PCB292" s="192"/>
      <c r="PCC292" s="192"/>
      <c r="PCD292" s="192"/>
      <c r="PCE292" s="192"/>
      <c r="PCF292" s="192"/>
      <c r="PCG292" s="192"/>
      <c r="PCH292" s="192"/>
      <c r="PCI292" s="192"/>
      <c r="PCJ292" s="192"/>
      <c r="PCK292" s="192"/>
      <c r="PCL292" s="192"/>
      <c r="PCM292" s="192"/>
      <c r="PCN292" s="192"/>
      <c r="PCO292" s="192"/>
      <c r="PCP292" s="192"/>
      <c r="PCQ292" s="192"/>
      <c r="PCR292" s="192"/>
      <c r="PCS292" s="192"/>
      <c r="PCT292" s="192"/>
      <c r="PCU292" s="192"/>
      <c r="PCV292" s="192"/>
      <c r="PCW292" s="192"/>
      <c r="PCX292" s="192"/>
      <c r="PCY292" s="192"/>
      <c r="PCZ292" s="192"/>
      <c r="PDA292" s="192"/>
      <c r="PDB292" s="192"/>
      <c r="PDC292" s="192"/>
      <c r="PDD292" s="192"/>
      <c r="PDE292" s="192"/>
      <c r="PDF292" s="192"/>
      <c r="PDG292" s="192"/>
      <c r="PDH292" s="192"/>
      <c r="PDI292" s="192"/>
      <c r="PDJ292" s="192"/>
      <c r="PDK292" s="192"/>
      <c r="PDL292" s="192"/>
      <c r="PDM292" s="192"/>
      <c r="PDN292" s="192"/>
      <c r="PDO292" s="192"/>
      <c r="PDP292" s="192"/>
      <c r="PDQ292" s="192"/>
      <c r="PDR292" s="192"/>
      <c r="PDS292" s="192"/>
      <c r="PDT292" s="192"/>
      <c r="PDU292" s="192"/>
      <c r="PDV292" s="192"/>
      <c r="PDW292" s="192"/>
      <c r="PDX292" s="192"/>
      <c r="PDY292" s="192"/>
      <c r="PDZ292" s="192"/>
      <c r="PEA292" s="192"/>
      <c r="PEB292" s="192"/>
      <c r="PEC292" s="192"/>
      <c r="PED292" s="192"/>
      <c r="PEE292" s="192"/>
      <c r="PEF292" s="192"/>
      <c r="PEG292" s="192"/>
      <c r="PEH292" s="192"/>
      <c r="PEI292" s="192"/>
      <c r="PEJ292" s="192"/>
      <c r="PEK292" s="192"/>
      <c r="PEL292" s="192"/>
      <c r="PEM292" s="192"/>
      <c r="PEN292" s="192"/>
      <c r="PEO292" s="192"/>
      <c r="PEP292" s="192"/>
      <c r="PEQ292" s="192"/>
      <c r="PER292" s="192"/>
      <c r="PES292" s="192"/>
      <c r="PET292" s="192"/>
      <c r="PEU292" s="192"/>
      <c r="PEV292" s="192"/>
      <c r="PEW292" s="192"/>
      <c r="PEX292" s="192"/>
      <c r="PEY292" s="192"/>
      <c r="PEZ292" s="192"/>
      <c r="PFA292" s="192"/>
      <c r="PFB292" s="192"/>
      <c r="PFC292" s="192"/>
      <c r="PFD292" s="192"/>
      <c r="PFE292" s="192"/>
      <c r="PFF292" s="192"/>
      <c r="PFG292" s="192"/>
      <c r="PFH292" s="192"/>
      <c r="PFI292" s="192"/>
      <c r="PFJ292" s="192"/>
      <c r="PFK292" s="192"/>
      <c r="PFL292" s="192"/>
      <c r="PFM292" s="192"/>
      <c r="PFN292" s="192"/>
      <c r="PFO292" s="192"/>
      <c r="PFP292" s="192"/>
      <c r="PFQ292" s="192"/>
      <c r="PFR292" s="192"/>
      <c r="PFS292" s="192"/>
      <c r="PFT292" s="192"/>
      <c r="PFU292" s="192"/>
      <c r="PFV292" s="192"/>
      <c r="PFW292" s="192"/>
      <c r="PFX292" s="192"/>
      <c r="PFY292" s="192"/>
      <c r="PFZ292" s="192"/>
      <c r="PGA292" s="192"/>
      <c r="PGB292" s="192"/>
      <c r="PGC292" s="192"/>
      <c r="PGD292" s="192"/>
      <c r="PGE292" s="192"/>
      <c r="PGF292" s="192"/>
      <c r="PGG292" s="192"/>
      <c r="PGH292" s="192"/>
      <c r="PGI292" s="192"/>
      <c r="PGJ292" s="192"/>
      <c r="PGK292" s="192"/>
      <c r="PGL292" s="192"/>
      <c r="PGM292" s="192"/>
      <c r="PGN292" s="192"/>
      <c r="PGO292" s="192"/>
      <c r="PGP292" s="192"/>
      <c r="PGQ292" s="192"/>
      <c r="PGR292" s="192"/>
      <c r="PGS292" s="192"/>
      <c r="PGT292" s="192"/>
      <c r="PGU292" s="192"/>
      <c r="PGV292" s="192"/>
      <c r="PGW292" s="192"/>
      <c r="PGX292" s="192"/>
      <c r="PGY292" s="192"/>
      <c r="PGZ292" s="192"/>
      <c r="PHA292" s="192"/>
      <c r="PHB292" s="192"/>
      <c r="PHC292" s="192"/>
      <c r="PHD292" s="192"/>
      <c r="PHE292" s="192"/>
      <c r="PHF292" s="192"/>
      <c r="PHG292" s="192"/>
      <c r="PHH292" s="192"/>
      <c r="PHI292" s="192"/>
      <c r="PHJ292" s="192"/>
      <c r="PHK292" s="192"/>
      <c r="PHL292" s="192"/>
      <c r="PHM292" s="192"/>
      <c r="PHN292" s="192"/>
      <c r="PHO292" s="192"/>
      <c r="PHP292" s="192"/>
      <c r="PHQ292" s="192"/>
      <c r="PHR292" s="192"/>
      <c r="PHS292" s="192"/>
      <c r="PHT292" s="192"/>
      <c r="PHU292" s="192"/>
      <c r="PHV292" s="192"/>
      <c r="PHW292" s="192"/>
      <c r="PHX292" s="192"/>
      <c r="PHY292" s="192"/>
      <c r="PHZ292" s="192"/>
      <c r="PIA292" s="192"/>
      <c r="PIB292" s="192"/>
      <c r="PIC292" s="192"/>
      <c r="PID292" s="192"/>
      <c r="PIE292" s="192"/>
      <c r="PIF292" s="192"/>
      <c r="PIG292" s="192"/>
      <c r="PIH292" s="192"/>
      <c r="PII292" s="192"/>
      <c r="PIJ292" s="192"/>
      <c r="PIK292" s="192"/>
      <c r="PIL292" s="192"/>
      <c r="PIM292" s="192"/>
      <c r="PIN292" s="192"/>
      <c r="PIO292" s="192"/>
      <c r="PIP292" s="192"/>
      <c r="PIQ292" s="192"/>
      <c r="PIR292" s="192"/>
      <c r="PIS292" s="192"/>
      <c r="PIT292" s="192"/>
      <c r="PIU292" s="192"/>
      <c r="PIV292" s="192"/>
      <c r="PIW292" s="192"/>
      <c r="PIX292" s="192"/>
      <c r="PIY292" s="192"/>
      <c r="PIZ292" s="192"/>
      <c r="PJA292" s="192"/>
      <c r="PJB292" s="192"/>
      <c r="PJC292" s="192"/>
      <c r="PJD292" s="192"/>
      <c r="PJE292" s="192"/>
      <c r="PJF292" s="192"/>
      <c r="PJG292" s="192"/>
      <c r="PJH292" s="192"/>
      <c r="PJI292" s="192"/>
      <c r="PJJ292" s="192"/>
      <c r="PJK292" s="192"/>
      <c r="PJL292" s="192"/>
      <c r="PJM292" s="192"/>
      <c r="PJN292" s="192"/>
      <c r="PJO292" s="192"/>
      <c r="PJP292" s="192"/>
      <c r="PJQ292" s="192"/>
      <c r="PJR292" s="192"/>
      <c r="PJS292" s="192"/>
      <c r="PJT292" s="192"/>
      <c r="PJU292" s="192"/>
      <c r="PJV292" s="192"/>
      <c r="PJW292" s="192"/>
      <c r="PJX292" s="192"/>
      <c r="PJY292" s="192"/>
      <c r="PJZ292" s="192"/>
      <c r="PKA292" s="192"/>
      <c r="PKB292" s="192"/>
      <c r="PKC292" s="192"/>
      <c r="PKD292" s="192"/>
      <c r="PKE292" s="192"/>
      <c r="PKF292" s="192"/>
      <c r="PKG292" s="192"/>
      <c r="PKH292" s="192"/>
      <c r="PKI292" s="192"/>
      <c r="PKJ292" s="192"/>
      <c r="PKK292" s="192"/>
      <c r="PKL292" s="192"/>
      <c r="PKM292" s="192"/>
      <c r="PKN292" s="192"/>
      <c r="PKO292" s="192"/>
      <c r="PKP292" s="192"/>
      <c r="PKQ292" s="192"/>
      <c r="PKR292" s="192"/>
      <c r="PKS292" s="192"/>
      <c r="PKT292" s="192"/>
      <c r="PKU292" s="192"/>
      <c r="PKV292" s="192"/>
      <c r="PKW292" s="192"/>
      <c r="PKX292" s="192"/>
      <c r="PKY292" s="192"/>
      <c r="PKZ292" s="192"/>
      <c r="PLA292" s="192"/>
      <c r="PLB292" s="192"/>
      <c r="PLC292" s="192"/>
      <c r="PLD292" s="192"/>
      <c r="PLE292" s="192"/>
      <c r="PLF292" s="192"/>
      <c r="PLG292" s="192"/>
      <c r="PLH292" s="192"/>
      <c r="PLI292" s="192"/>
      <c r="PLJ292" s="192"/>
      <c r="PLK292" s="192"/>
      <c r="PLL292" s="192"/>
      <c r="PLM292" s="192"/>
      <c r="PLN292" s="192"/>
      <c r="PLO292" s="192"/>
      <c r="PLP292" s="192"/>
      <c r="PLQ292" s="192"/>
      <c r="PLR292" s="192"/>
      <c r="PLS292" s="192"/>
      <c r="PLT292" s="192"/>
      <c r="PLU292" s="192"/>
      <c r="PLV292" s="192"/>
      <c r="PLW292" s="192"/>
      <c r="PLX292" s="192"/>
      <c r="PLY292" s="192"/>
      <c r="PLZ292" s="192"/>
      <c r="PMA292" s="192"/>
      <c r="PMB292" s="192"/>
      <c r="PMC292" s="192"/>
      <c r="PMD292" s="192"/>
      <c r="PME292" s="192"/>
      <c r="PMF292" s="192"/>
      <c r="PMG292" s="192"/>
      <c r="PMH292" s="192"/>
      <c r="PMI292" s="192"/>
      <c r="PMJ292" s="192"/>
      <c r="PMK292" s="192"/>
      <c r="PML292" s="192"/>
      <c r="PMM292" s="192"/>
      <c r="PMN292" s="192"/>
      <c r="PMO292" s="192"/>
      <c r="PMP292" s="192"/>
      <c r="PMQ292" s="192"/>
      <c r="PMR292" s="192"/>
      <c r="PMS292" s="192"/>
      <c r="PMT292" s="192"/>
      <c r="PMU292" s="192"/>
      <c r="PMV292" s="192"/>
      <c r="PMW292" s="192"/>
      <c r="PMX292" s="192"/>
      <c r="PMY292" s="192"/>
      <c r="PMZ292" s="192"/>
      <c r="PNA292" s="192"/>
      <c r="PNB292" s="192"/>
      <c r="PNC292" s="192"/>
      <c r="PND292" s="192"/>
      <c r="PNE292" s="192"/>
      <c r="PNF292" s="192"/>
      <c r="PNG292" s="192"/>
      <c r="PNH292" s="192"/>
      <c r="PNI292" s="192"/>
      <c r="PNJ292" s="192"/>
      <c r="PNK292" s="192"/>
      <c r="PNL292" s="192"/>
      <c r="PNM292" s="192"/>
      <c r="PNN292" s="192"/>
      <c r="PNO292" s="192"/>
      <c r="PNP292" s="192"/>
      <c r="PNQ292" s="192"/>
      <c r="PNR292" s="192"/>
      <c r="PNS292" s="192"/>
      <c r="PNT292" s="192"/>
      <c r="PNU292" s="192"/>
      <c r="PNV292" s="192"/>
      <c r="PNW292" s="192"/>
      <c r="PNX292" s="192"/>
      <c r="PNY292" s="192"/>
      <c r="PNZ292" s="192"/>
      <c r="POA292" s="192"/>
      <c r="POB292" s="192"/>
      <c r="POC292" s="192"/>
      <c r="POD292" s="192"/>
      <c r="POE292" s="192"/>
      <c r="POF292" s="192"/>
      <c r="POG292" s="192"/>
      <c r="POH292" s="192"/>
      <c r="POI292" s="192"/>
      <c r="POJ292" s="192"/>
      <c r="POK292" s="192"/>
      <c r="POL292" s="192"/>
      <c r="POM292" s="192"/>
      <c r="PON292" s="192"/>
      <c r="POO292" s="192"/>
      <c r="POP292" s="192"/>
      <c r="POQ292" s="192"/>
      <c r="POR292" s="192"/>
      <c r="POS292" s="192"/>
      <c r="POT292" s="192"/>
      <c r="POU292" s="192"/>
      <c r="POV292" s="192"/>
      <c r="POW292" s="192"/>
      <c r="POX292" s="192"/>
      <c r="POY292" s="192"/>
      <c r="POZ292" s="192"/>
      <c r="PPA292" s="192"/>
      <c r="PPB292" s="192"/>
      <c r="PPC292" s="192"/>
      <c r="PPD292" s="192"/>
      <c r="PPE292" s="192"/>
      <c r="PPF292" s="192"/>
      <c r="PPG292" s="192"/>
      <c r="PPH292" s="192"/>
      <c r="PPI292" s="192"/>
      <c r="PPJ292" s="192"/>
      <c r="PPK292" s="192"/>
      <c r="PPL292" s="192"/>
      <c r="PPM292" s="192"/>
      <c r="PPN292" s="192"/>
      <c r="PPO292" s="192"/>
      <c r="PPP292" s="192"/>
      <c r="PPQ292" s="192"/>
      <c r="PPR292" s="192"/>
      <c r="PPS292" s="192"/>
      <c r="PPT292" s="192"/>
      <c r="PPU292" s="192"/>
      <c r="PPV292" s="192"/>
      <c r="PPW292" s="192"/>
      <c r="PPX292" s="192"/>
      <c r="PPY292" s="192"/>
      <c r="PPZ292" s="192"/>
      <c r="PQA292" s="192"/>
      <c r="PQB292" s="192"/>
      <c r="PQC292" s="192"/>
      <c r="PQD292" s="192"/>
      <c r="PQE292" s="192"/>
      <c r="PQF292" s="192"/>
      <c r="PQG292" s="192"/>
      <c r="PQH292" s="192"/>
      <c r="PQI292" s="192"/>
      <c r="PQJ292" s="192"/>
      <c r="PQK292" s="192"/>
      <c r="PQL292" s="192"/>
      <c r="PQM292" s="192"/>
      <c r="PQN292" s="192"/>
      <c r="PQO292" s="192"/>
      <c r="PQP292" s="192"/>
      <c r="PQQ292" s="192"/>
      <c r="PQR292" s="192"/>
      <c r="PQS292" s="192"/>
      <c r="PQT292" s="192"/>
      <c r="PQU292" s="192"/>
      <c r="PQV292" s="192"/>
      <c r="PQW292" s="192"/>
      <c r="PQX292" s="192"/>
      <c r="PQY292" s="192"/>
      <c r="PQZ292" s="192"/>
      <c r="PRA292" s="192"/>
      <c r="PRB292" s="192"/>
      <c r="PRC292" s="192"/>
      <c r="PRD292" s="192"/>
      <c r="PRE292" s="192"/>
      <c r="PRF292" s="192"/>
      <c r="PRG292" s="192"/>
      <c r="PRH292" s="192"/>
      <c r="PRI292" s="192"/>
      <c r="PRJ292" s="192"/>
      <c r="PRK292" s="192"/>
      <c r="PRL292" s="192"/>
      <c r="PRM292" s="192"/>
      <c r="PRN292" s="192"/>
      <c r="PRO292" s="192"/>
      <c r="PRP292" s="192"/>
      <c r="PRQ292" s="192"/>
      <c r="PRR292" s="192"/>
      <c r="PRS292" s="192"/>
      <c r="PRT292" s="192"/>
      <c r="PRU292" s="192"/>
      <c r="PRV292" s="192"/>
      <c r="PRW292" s="192"/>
      <c r="PRX292" s="192"/>
      <c r="PRY292" s="192"/>
      <c r="PRZ292" s="192"/>
      <c r="PSA292" s="192"/>
      <c r="PSB292" s="192"/>
      <c r="PSC292" s="192"/>
      <c r="PSD292" s="192"/>
      <c r="PSE292" s="192"/>
      <c r="PSF292" s="192"/>
      <c r="PSG292" s="192"/>
      <c r="PSH292" s="192"/>
      <c r="PSI292" s="192"/>
      <c r="PSJ292" s="192"/>
      <c r="PSK292" s="192"/>
      <c r="PSL292" s="192"/>
      <c r="PSM292" s="192"/>
      <c r="PSN292" s="192"/>
      <c r="PSO292" s="192"/>
      <c r="PSP292" s="192"/>
      <c r="PSQ292" s="192"/>
      <c r="PSR292" s="192"/>
      <c r="PSS292" s="192"/>
      <c r="PST292" s="192"/>
      <c r="PSU292" s="192"/>
      <c r="PSV292" s="192"/>
      <c r="PSW292" s="192"/>
      <c r="PSX292" s="192"/>
      <c r="PSY292" s="192"/>
      <c r="PSZ292" s="192"/>
      <c r="PTA292" s="192"/>
      <c r="PTB292" s="192"/>
      <c r="PTC292" s="192"/>
      <c r="PTD292" s="192"/>
      <c r="PTE292" s="192"/>
      <c r="PTF292" s="192"/>
      <c r="PTG292" s="192"/>
      <c r="PTH292" s="192"/>
      <c r="PTI292" s="192"/>
      <c r="PTJ292" s="192"/>
      <c r="PTK292" s="192"/>
      <c r="PTL292" s="192"/>
      <c r="PTM292" s="192"/>
      <c r="PTN292" s="192"/>
      <c r="PTO292" s="192"/>
      <c r="PTP292" s="192"/>
      <c r="PTQ292" s="192"/>
      <c r="PTR292" s="192"/>
      <c r="PTS292" s="192"/>
      <c r="PTT292" s="192"/>
      <c r="PTU292" s="192"/>
      <c r="PTV292" s="192"/>
      <c r="PTW292" s="192"/>
      <c r="PTX292" s="192"/>
      <c r="PTY292" s="192"/>
      <c r="PTZ292" s="192"/>
      <c r="PUA292" s="192"/>
      <c r="PUB292" s="192"/>
      <c r="PUC292" s="192"/>
      <c r="PUD292" s="192"/>
      <c r="PUE292" s="192"/>
      <c r="PUF292" s="192"/>
      <c r="PUG292" s="192"/>
      <c r="PUH292" s="192"/>
      <c r="PUI292" s="192"/>
      <c r="PUJ292" s="192"/>
      <c r="PUK292" s="192"/>
      <c r="PUL292" s="192"/>
      <c r="PUM292" s="192"/>
      <c r="PUN292" s="192"/>
      <c r="PUO292" s="192"/>
      <c r="PUP292" s="192"/>
      <c r="PUQ292" s="192"/>
      <c r="PUR292" s="192"/>
      <c r="PUS292" s="192"/>
      <c r="PUT292" s="192"/>
      <c r="PUU292" s="192"/>
      <c r="PUV292" s="192"/>
      <c r="PUW292" s="192"/>
      <c r="PUX292" s="192"/>
      <c r="PUY292" s="192"/>
      <c r="PUZ292" s="192"/>
      <c r="PVA292" s="192"/>
      <c r="PVB292" s="192"/>
      <c r="PVC292" s="192"/>
      <c r="PVD292" s="192"/>
      <c r="PVE292" s="192"/>
      <c r="PVF292" s="192"/>
      <c r="PVG292" s="192"/>
      <c r="PVH292" s="192"/>
      <c r="PVI292" s="192"/>
      <c r="PVJ292" s="192"/>
      <c r="PVK292" s="192"/>
      <c r="PVL292" s="192"/>
      <c r="PVM292" s="192"/>
      <c r="PVN292" s="192"/>
      <c r="PVO292" s="192"/>
      <c r="PVP292" s="192"/>
      <c r="PVQ292" s="192"/>
      <c r="PVR292" s="192"/>
      <c r="PVS292" s="192"/>
      <c r="PVT292" s="192"/>
      <c r="PVU292" s="192"/>
      <c r="PVV292" s="192"/>
      <c r="PVW292" s="192"/>
      <c r="PVX292" s="192"/>
      <c r="PVY292" s="192"/>
      <c r="PVZ292" s="192"/>
      <c r="PWA292" s="192"/>
      <c r="PWB292" s="192"/>
      <c r="PWC292" s="192"/>
      <c r="PWD292" s="192"/>
      <c r="PWE292" s="192"/>
      <c r="PWF292" s="192"/>
      <c r="PWG292" s="192"/>
      <c r="PWH292" s="192"/>
      <c r="PWI292" s="192"/>
      <c r="PWJ292" s="192"/>
      <c r="PWK292" s="192"/>
      <c r="PWL292" s="192"/>
      <c r="PWM292" s="192"/>
      <c r="PWN292" s="192"/>
      <c r="PWO292" s="192"/>
      <c r="PWP292" s="192"/>
      <c r="PWQ292" s="192"/>
      <c r="PWR292" s="192"/>
      <c r="PWS292" s="192"/>
      <c r="PWT292" s="192"/>
      <c r="PWU292" s="192"/>
      <c r="PWV292" s="192"/>
      <c r="PWW292" s="192"/>
      <c r="PWX292" s="192"/>
      <c r="PWY292" s="192"/>
      <c r="PWZ292" s="192"/>
      <c r="PXA292" s="192"/>
      <c r="PXB292" s="192"/>
      <c r="PXC292" s="192"/>
      <c r="PXD292" s="192"/>
      <c r="PXE292" s="192"/>
      <c r="PXF292" s="192"/>
      <c r="PXG292" s="192"/>
      <c r="PXH292" s="192"/>
      <c r="PXI292" s="192"/>
      <c r="PXJ292" s="192"/>
      <c r="PXK292" s="192"/>
      <c r="PXL292" s="192"/>
      <c r="PXM292" s="192"/>
      <c r="PXN292" s="192"/>
      <c r="PXO292" s="192"/>
      <c r="PXP292" s="192"/>
      <c r="PXQ292" s="192"/>
      <c r="PXR292" s="192"/>
      <c r="PXS292" s="192"/>
      <c r="PXT292" s="192"/>
      <c r="PXU292" s="192"/>
      <c r="PXV292" s="192"/>
      <c r="PXW292" s="192"/>
      <c r="PXX292" s="192"/>
      <c r="PXY292" s="192"/>
      <c r="PXZ292" s="192"/>
      <c r="PYA292" s="192"/>
      <c r="PYB292" s="192"/>
      <c r="PYC292" s="192"/>
      <c r="PYD292" s="192"/>
      <c r="PYE292" s="192"/>
      <c r="PYF292" s="192"/>
      <c r="PYG292" s="192"/>
      <c r="PYH292" s="192"/>
      <c r="PYI292" s="192"/>
      <c r="PYJ292" s="192"/>
      <c r="PYK292" s="192"/>
      <c r="PYL292" s="192"/>
      <c r="PYM292" s="192"/>
      <c r="PYN292" s="192"/>
      <c r="PYO292" s="192"/>
      <c r="PYP292" s="192"/>
      <c r="PYQ292" s="192"/>
      <c r="PYR292" s="192"/>
      <c r="PYS292" s="192"/>
      <c r="PYT292" s="192"/>
      <c r="PYU292" s="192"/>
      <c r="PYV292" s="192"/>
      <c r="PYW292" s="192"/>
      <c r="PYX292" s="192"/>
      <c r="PYY292" s="192"/>
      <c r="PYZ292" s="192"/>
      <c r="PZA292" s="192"/>
      <c r="PZB292" s="192"/>
      <c r="PZC292" s="192"/>
      <c r="PZD292" s="192"/>
      <c r="PZE292" s="192"/>
      <c r="PZF292" s="192"/>
      <c r="PZG292" s="192"/>
      <c r="PZH292" s="192"/>
      <c r="PZI292" s="192"/>
      <c r="PZJ292" s="192"/>
      <c r="PZK292" s="192"/>
      <c r="PZL292" s="192"/>
      <c r="PZM292" s="192"/>
      <c r="PZN292" s="192"/>
      <c r="PZO292" s="192"/>
      <c r="PZP292" s="192"/>
      <c r="PZQ292" s="192"/>
      <c r="PZR292" s="192"/>
      <c r="PZS292" s="192"/>
      <c r="PZT292" s="192"/>
      <c r="PZU292" s="192"/>
      <c r="PZV292" s="192"/>
      <c r="PZW292" s="192"/>
      <c r="PZX292" s="192"/>
      <c r="PZY292" s="192"/>
      <c r="PZZ292" s="192"/>
      <c r="QAA292" s="192"/>
      <c r="QAB292" s="192"/>
      <c r="QAC292" s="192"/>
      <c r="QAD292" s="192"/>
      <c r="QAE292" s="192"/>
      <c r="QAF292" s="192"/>
      <c r="QAG292" s="192"/>
      <c r="QAH292" s="192"/>
      <c r="QAI292" s="192"/>
      <c r="QAJ292" s="192"/>
      <c r="QAK292" s="192"/>
      <c r="QAL292" s="192"/>
      <c r="QAM292" s="192"/>
      <c r="QAN292" s="192"/>
      <c r="QAO292" s="192"/>
      <c r="QAP292" s="192"/>
      <c r="QAQ292" s="192"/>
      <c r="QAR292" s="192"/>
      <c r="QAS292" s="192"/>
      <c r="QAT292" s="192"/>
      <c r="QAU292" s="192"/>
      <c r="QAV292" s="192"/>
      <c r="QAW292" s="192"/>
      <c r="QAX292" s="192"/>
      <c r="QAY292" s="192"/>
      <c r="QAZ292" s="192"/>
      <c r="QBA292" s="192"/>
      <c r="QBB292" s="192"/>
      <c r="QBC292" s="192"/>
      <c r="QBD292" s="192"/>
      <c r="QBE292" s="192"/>
      <c r="QBF292" s="192"/>
      <c r="QBG292" s="192"/>
      <c r="QBH292" s="192"/>
      <c r="QBI292" s="192"/>
      <c r="QBJ292" s="192"/>
      <c r="QBK292" s="192"/>
      <c r="QBL292" s="192"/>
      <c r="QBM292" s="192"/>
      <c r="QBN292" s="192"/>
      <c r="QBO292" s="192"/>
      <c r="QBP292" s="192"/>
      <c r="QBQ292" s="192"/>
      <c r="QBR292" s="192"/>
      <c r="QBS292" s="192"/>
      <c r="QBT292" s="192"/>
      <c r="QBU292" s="192"/>
      <c r="QBV292" s="192"/>
      <c r="QBW292" s="192"/>
      <c r="QBX292" s="192"/>
      <c r="QBY292" s="192"/>
      <c r="QBZ292" s="192"/>
      <c r="QCA292" s="192"/>
      <c r="QCB292" s="192"/>
      <c r="QCC292" s="192"/>
      <c r="QCD292" s="192"/>
      <c r="QCE292" s="192"/>
      <c r="QCF292" s="192"/>
      <c r="QCG292" s="192"/>
      <c r="QCH292" s="192"/>
      <c r="QCI292" s="192"/>
      <c r="QCJ292" s="192"/>
      <c r="QCK292" s="192"/>
      <c r="QCL292" s="192"/>
      <c r="QCM292" s="192"/>
      <c r="QCN292" s="192"/>
      <c r="QCO292" s="192"/>
      <c r="QCP292" s="192"/>
      <c r="QCQ292" s="192"/>
      <c r="QCR292" s="192"/>
      <c r="QCS292" s="192"/>
      <c r="QCT292" s="192"/>
      <c r="QCU292" s="192"/>
      <c r="QCV292" s="192"/>
      <c r="QCW292" s="192"/>
      <c r="QCX292" s="192"/>
      <c r="QCY292" s="192"/>
      <c r="QCZ292" s="192"/>
      <c r="QDA292" s="192"/>
      <c r="QDB292" s="192"/>
      <c r="QDC292" s="192"/>
      <c r="QDD292" s="192"/>
      <c r="QDE292" s="192"/>
      <c r="QDF292" s="192"/>
      <c r="QDG292" s="192"/>
      <c r="QDH292" s="192"/>
      <c r="QDI292" s="192"/>
      <c r="QDJ292" s="192"/>
      <c r="QDK292" s="192"/>
      <c r="QDL292" s="192"/>
      <c r="QDM292" s="192"/>
      <c r="QDN292" s="192"/>
      <c r="QDO292" s="192"/>
      <c r="QDP292" s="192"/>
      <c r="QDQ292" s="192"/>
      <c r="QDR292" s="192"/>
      <c r="QDS292" s="192"/>
      <c r="QDT292" s="192"/>
      <c r="QDU292" s="192"/>
      <c r="QDV292" s="192"/>
      <c r="QDW292" s="192"/>
      <c r="QDX292" s="192"/>
      <c r="QDY292" s="192"/>
      <c r="QDZ292" s="192"/>
      <c r="QEA292" s="192"/>
      <c r="QEB292" s="192"/>
      <c r="QEC292" s="192"/>
      <c r="QED292" s="192"/>
      <c r="QEE292" s="192"/>
      <c r="QEF292" s="192"/>
      <c r="QEG292" s="192"/>
      <c r="QEH292" s="192"/>
      <c r="QEI292" s="192"/>
      <c r="QEJ292" s="192"/>
      <c r="QEK292" s="192"/>
      <c r="QEL292" s="192"/>
      <c r="QEM292" s="192"/>
      <c r="QEN292" s="192"/>
      <c r="QEO292" s="192"/>
      <c r="QEP292" s="192"/>
      <c r="QEQ292" s="192"/>
      <c r="QER292" s="192"/>
      <c r="QES292" s="192"/>
      <c r="QET292" s="192"/>
      <c r="QEU292" s="192"/>
      <c r="QEV292" s="192"/>
      <c r="QEW292" s="192"/>
      <c r="QEX292" s="192"/>
      <c r="QEY292" s="192"/>
      <c r="QEZ292" s="192"/>
      <c r="QFA292" s="192"/>
      <c r="QFB292" s="192"/>
      <c r="QFC292" s="192"/>
      <c r="QFD292" s="192"/>
      <c r="QFE292" s="192"/>
      <c r="QFF292" s="192"/>
      <c r="QFG292" s="192"/>
      <c r="QFH292" s="192"/>
      <c r="QFI292" s="192"/>
      <c r="QFJ292" s="192"/>
      <c r="QFK292" s="192"/>
      <c r="QFL292" s="192"/>
      <c r="QFM292" s="192"/>
      <c r="QFN292" s="192"/>
      <c r="QFO292" s="192"/>
      <c r="QFP292" s="192"/>
      <c r="QFQ292" s="192"/>
      <c r="QFR292" s="192"/>
      <c r="QFS292" s="192"/>
      <c r="QFT292" s="192"/>
      <c r="QFU292" s="192"/>
      <c r="QFV292" s="192"/>
      <c r="QFW292" s="192"/>
      <c r="QFX292" s="192"/>
      <c r="QFY292" s="192"/>
      <c r="QFZ292" s="192"/>
      <c r="QGA292" s="192"/>
      <c r="QGB292" s="192"/>
      <c r="QGC292" s="192"/>
      <c r="QGD292" s="192"/>
      <c r="QGE292" s="192"/>
      <c r="QGF292" s="192"/>
      <c r="QGG292" s="192"/>
      <c r="QGH292" s="192"/>
      <c r="QGI292" s="192"/>
      <c r="QGJ292" s="192"/>
      <c r="QGK292" s="192"/>
      <c r="QGL292" s="192"/>
      <c r="QGM292" s="192"/>
      <c r="QGN292" s="192"/>
      <c r="QGO292" s="192"/>
      <c r="QGP292" s="192"/>
      <c r="QGQ292" s="192"/>
      <c r="QGR292" s="192"/>
      <c r="QGS292" s="192"/>
      <c r="QGT292" s="192"/>
      <c r="QGU292" s="192"/>
      <c r="QGV292" s="192"/>
      <c r="QGW292" s="192"/>
      <c r="QGX292" s="192"/>
      <c r="QGY292" s="192"/>
      <c r="QGZ292" s="192"/>
      <c r="QHA292" s="192"/>
      <c r="QHB292" s="192"/>
      <c r="QHC292" s="192"/>
      <c r="QHD292" s="192"/>
      <c r="QHE292" s="192"/>
      <c r="QHF292" s="192"/>
      <c r="QHG292" s="192"/>
      <c r="QHH292" s="192"/>
      <c r="QHI292" s="192"/>
      <c r="QHJ292" s="192"/>
      <c r="QHK292" s="192"/>
      <c r="QHL292" s="192"/>
      <c r="QHM292" s="192"/>
      <c r="QHN292" s="192"/>
      <c r="QHO292" s="192"/>
      <c r="QHP292" s="192"/>
      <c r="QHQ292" s="192"/>
      <c r="QHR292" s="192"/>
      <c r="QHS292" s="192"/>
      <c r="QHT292" s="192"/>
      <c r="QHU292" s="192"/>
      <c r="QHV292" s="192"/>
      <c r="QHW292" s="192"/>
      <c r="QHX292" s="192"/>
      <c r="QHY292" s="192"/>
      <c r="QHZ292" s="192"/>
      <c r="QIA292" s="192"/>
      <c r="QIB292" s="192"/>
      <c r="QIC292" s="192"/>
      <c r="QID292" s="192"/>
      <c r="QIE292" s="192"/>
      <c r="QIF292" s="192"/>
      <c r="QIG292" s="192"/>
      <c r="QIH292" s="192"/>
      <c r="QII292" s="192"/>
      <c r="QIJ292" s="192"/>
      <c r="QIK292" s="192"/>
      <c r="QIL292" s="192"/>
      <c r="QIM292" s="192"/>
      <c r="QIN292" s="192"/>
      <c r="QIO292" s="192"/>
      <c r="QIP292" s="192"/>
      <c r="QIQ292" s="192"/>
      <c r="QIR292" s="192"/>
      <c r="QIS292" s="192"/>
      <c r="QIT292" s="192"/>
      <c r="QIU292" s="192"/>
      <c r="QIV292" s="192"/>
      <c r="QIW292" s="192"/>
      <c r="QIX292" s="192"/>
      <c r="QIY292" s="192"/>
      <c r="QIZ292" s="192"/>
      <c r="QJA292" s="192"/>
      <c r="QJB292" s="192"/>
      <c r="QJC292" s="192"/>
      <c r="QJD292" s="192"/>
      <c r="QJE292" s="192"/>
      <c r="QJF292" s="192"/>
      <c r="QJG292" s="192"/>
      <c r="QJH292" s="192"/>
      <c r="QJI292" s="192"/>
      <c r="QJJ292" s="192"/>
      <c r="QJK292" s="192"/>
      <c r="QJL292" s="192"/>
      <c r="QJM292" s="192"/>
      <c r="QJN292" s="192"/>
      <c r="QJO292" s="192"/>
      <c r="QJP292" s="192"/>
      <c r="QJQ292" s="192"/>
      <c r="QJR292" s="192"/>
      <c r="QJS292" s="192"/>
      <c r="QJT292" s="192"/>
      <c r="QJU292" s="192"/>
      <c r="QJV292" s="192"/>
      <c r="QJW292" s="192"/>
      <c r="QJX292" s="192"/>
      <c r="QJY292" s="192"/>
      <c r="QJZ292" s="192"/>
      <c r="QKA292" s="192"/>
      <c r="QKB292" s="192"/>
      <c r="QKC292" s="192"/>
      <c r="QKD292" s="192"/>
      <c r="QKE292" s="192"/>
      <c r="QKF292" s="192"/>
      <c r="QKG292" s="192"/>
      <c r="QKH292" s="192"/>
      <c r="QKI292" s="192"/>
      <c r="QKJ292" s="192"/>
      <c r="QKK292" s="192"/>
      <c r="QKL292" s="192"/>
      <c r="QKM292" s="192"/>
      <c r="QKN292" s="192"/>
      <c r="QKO292" s="192"/>
      <c r="QKP292" s="192"/>
      <c r="QKQ292" s="192"/>
      <c r="QKR292" s="192"/>
      <c r="QKS292" s="192"/>
      <c r="QKT292" s="192"/>
      <c r="QKU292" s="192"/>
      <c r="QKV292" s="192"/>
      <c r="QKW292" s="192"/>
      <c r="QKX292" s="192"/>
      <c r="QKY292" s="192"/>
      <c r="QKZ292" s="192"/>
      <c r="QLA292" s="192"/>
      <c r="QLB292" s="192"/>
      <c r="QLC292" s="192"/>
      <c r="QLD292" s="192"/>
      <c r="QLE292" s="192"/>
      <c r="QLF292" s="192"/>
      <c r="QLG292" s="192"/>
      <c r="QLH292" s="192"/>
      <c r="QLI292" s="192"/>
      <c r="QLJ292" s="192"/>
      <c r="QLK292" s="192"/>
      <c r="QLL292" s="192"/>
      <c r="QLM292" s="192"/>
      <c r="QLN292" s="192"/>
      <c r="QLO292" s="192"/>
      <c r="QLP292" s="192"/>
      <c r="QLQ292" s="192"/>
      <c r="QLR292" s="192"/>
      <c r="QLS292" s="192"/>
      <c r="QLT292" s="192"/>
      <c r="QLU292" s="192"/>
      <c r="QLV292" s="192"/>
      <c r="QLW292" s="192"/>
      <c r="QLX292" s="192"/>
      <c r="QLY292" s="192"/>
      <c r="QLZ292" s="192"/>
      <c r="QMA292" s="192"/>
      <c r="QMB292" s="192"/>
      <c r="QMC292" s="192"/>
      <c r="QMD292" s="192"/>
      <c r="QME292" s="192"/>
      <c r="QMF292" s="192"/>
      <c r="QMG292" s="192"/>
      <c r="QMH292" s="192"/>
      <c r="QMI292" s="192"/>
      <c r="QMJ292" s="192"/>
      <c r="QMK292" s="192"/>
      <c r="QML292" s="192"/>
      <c r="QMM292" s="192"/>
      <c r="QMN292" s="192"/>
      <c r="QMO292" s="192"/>
      <c r="QMP292" s="192"/>
      <c r="QMQ292" s="192"/>
      <c r="QMR292" s="192"/>
      <c r="QMS292" s="192"/>
      <c r="QMT292" s="192"/>
      <c r="QMU292" s="192"/>
      <c r="QMV292" s="192"/>
      <c r="QMW292" s="192"/>
      <c r="QMX292" s="192"/>
      <c r="QMY292" s="192"/>
      <c r="QMZ292" s="192"/>
      <c r="QNA292" s="192"/>
      <c r="QNB292" s="192"/>
      <c r="QNC292" s="192"/>
      <c r="QND292" s="192"/>
      <c r="QNE292" s="192"/>
      <c r="QNF292" s="192"/>
      <c r="QNG292" s="192"/>
      <c r="QNH292" s="192"/>
      <c r="QNI292" s="192"/>
      <c r="QNJ292" s="192"/>
      <c r="QNK292" s="192"/>
      <c r="QNL292" s="192"/>
      <c r="QNM292" s="192"/>
      <c r="QNN292" s="192"/>
      <c r="QNO292" s="192"/>
      <c r="QNP292" s="192"/>
      <c r="QNQ292" s="192"/>
      <c r="QNR292" s="192"/>
      <c r="QNS292" s="192"/>
      <c r="QNT292" s="192"/>
      <c r="QNU292" s="192"/>
      <c r="QNV292" s="192"/>
      <c r="QNW292" s="192"/>
      <c r="QNX292" s="192"/>
      <c r="QNY292" s="192"/>
      <c r="QNZ292" s="192"/>
      <c r="QOA292" s="192"/>
      <c r="QOB292" s="192"/>
      <c r="QOC292" s="192"/>
      <c r="QOD292" s="192"/>
      <c r="QOE292" s="192"/>
      <c r="QOF292" s="192"/>
      <c r="QOG292" s="192"/>
      <c r="QOH292" s="192"/>
      <c r="QOI292" s="192"/>
      <c r="QOJ292" s="192"/>
      <c r="QOK292" s="192"/>
      <c r="QOL292" s="192"/>
      <c r="QOM292" s="192"/>
      <c r="QON292" s="192"/>
      <c r="QOO292" s="192"/>
      <c r="QOP292" s="192"/>
      <c r="QOQ292" s="192"/>
      <c r="QOR292" s="192"/>
      <c r="QOS292" s="192"/>
      <c r="QOT292" s="192"/>
      <c r="QOU292" s="192"/>
      <c r="QOV292" s="192"/>
      <c r="QOW292" s="192"/>
      <c r="QOX292" s="192"/>
      <c r="QOY292" s="192"/>
      <c r="QOZ292" s="192"/>
      <c r="QPA292" s="192"/>
      <c r="QPB292" s="192"/>
      <c r="QPC292" s="192"/>
      <c r="QPD292" s="192"/>
      <c r="QPE292" s="192"/>
      <c r="QPF292" s="192"/>
      <c r="QPG292" s="192"/>
      <c r="QPH292" s="192"/>
      <c r="QPI292" s="192"/>
      <c r="QPJ292" s="192"/>
      <c r="QPK292" s="192"/>
      <c r="QPL292" s="192"/>
      <c r="QPM292" s="192"/>
      <c r="QPN292" s="192"/>
      <c r="QPO292" s="192"/>
      <c r="QPP292" s="192"/>
      <c r="QPQ292" s="192"/>
      <c r="QPR292" s="192"/>
      <c r="QPS292" s="192"/>
      <c r="QPT292" s="192"/>
      <c r="QPU292" s="192"/>
      <c r="QPV292" s="192"/>
      <c r="QPW292" s="192"/>
      <c r="QPX292" s="192"/>
      <c r="QPY292" s="192"/>
      <c r="QPZ292" s="192"/>
      <c r="QQA292" s="192"/>
      <c r="QQB292" s="192"/>
      <c r="QQC292" s="192"/>
      <c r="QQD292" s="192"/>
      <c r="QQE292" s="192"/>
      <c r="QQF292" s="192"/>
      <c r="QQG292" s="192"/>
      <c r="QQH292" s="192"/>
      <c r="QQI292" s="192"/>
      <c r="QQJ292" s="192"/>
      <c r="QQK292" s="192"/>
      <c r="QQL292" s="192"/>
      <c r="QQM292" s="192"/>
      <c r="QQN292" s="192"/>
      <c r="QQO292" s="192"/>
      <c r="QQP292" s="192"/>
      <c r="QQQ292" s="192"/>
      <c r="QQR292" s="192"/>
      <c r="QQS292" s="192"/>
      <c r="QQT292" s="192"/>
      <c r="QQU292" s="192"/>
      <c r="QQV292" s="192"/>
      <c r="QQW292" s="192"/>
      <c r="QQX292" s="192"/>
      <c r="QQY292" s="192"/>
      <c r="QQZ292" s="192"/>
      <c r="QRA292" s="192"/>
      <c r="QRB292" s="192"/>
      <c r="QRC292" s="192"/>
      <c r="QRD292" s="192"/>
      <c r="QRE292" s="192"/>
      <c r="QRF292" s="192"/>
      <c r="QRG292" s="192"/>
      <c r="QRH292" s="192"/>
      <c r="QRI292" s="192"/>
      <c r="QRJ292" s="192"/>
      <c r="QRK292" s="192"/>
      <c r="QRL292" s="192"/>
      <c r="QRM292" s="192"/>
      <c r="QRN292" s="192"/>
      <c r="QRO292" s="192"/>
      <c r="QRP292" s="192"/>
      <c r="QRQ292" s="192"/>
      <c r="QRR292" s="192"/>
      <c r="QRS292" s="192"/>
      <c r="QRT292" s="192"/>
      <c r="QRU292" s="192"/>
      <c r="QRV292" s="192"/>
      <c r="QRW292" s="192"/>
      <c r="QRX292" s="192"/>
      <c r="QRY292" s="192"/>
      <c r="QRZ292" s="192"/>
      <c r="QSA292" s="192"/>
      <c r="QSB292" s="192"/>
      <c r="QSC292" s="192"/>
      <c r="QSD292" s="192"/>
      <c r="QSE292" s="192"/>
      <c r="QSF292" s="192"/>
      <c r="QSG292" s="192"/>
      <c r="QSH292" s="192"/>
      <c r="QSI292" s="192"/>
      <c r="QSJ292" s="192"/>
      <c r="QSK292" s="192"/>
      <c r="QSL292" s="192"/>
      <c r="QSM292" s="192"/>
      <c r="QSN292" s="192"/>
      <c r="QSO292" s="192"/>
      <c r="QSP292" s="192"/>
      <c r="QSQ292" s="192"/>
      <c r="QSR292" s="192"/>
      <c r="QSS292" s="192"/>
      <c r="QST292" s="192"/>
      <c r="QSU292" s="192"/>
      <c r="QSV292" s="192"/>
      <c r="QSW292" s="192"/>
      <c r="QSX292" s="192"/>
      <c r="QSY292" s="192"/>
      <c r="QSZ292" s="192"/>
      <c r="QTA292" s="192"/>
      <c r="QTB292" s="192"/>
      <c r="QTC292" s="192"/>
      <c r="QTD292" s="192"/>
      <c r="QTE292" s="192"/>
      <c r="QTF292" s="192"/>
      <c r="QTG292" s="192"/>
      <c r="QTH292" s="192"/>
      <c r="QTI292" s="192"/>
      <c r="QTJ292" s="192"/>
      <c r="QTK292" s="192"/>
      <c r="QTL292" s="192"/>
      <c r="QTM292" s="192"/>
      <c r="QTN292" s="192"/>
      <c r="QTO292" s="192"/>
      <c r="QTP292" s="192"/>
      <c r="QTQ292" s="192"/>
      <c r="QTR292" s="192"/>
      <c r="QTS292" s="192"/>
      <c r="QTT292" s="192"/>
      <c r="QTU292" s="192"/>
      <c r="QTV292" s="192"/>
      <c r="QTW292" s="192"/>
      <c r="QTX292" s="192"/>
      <c r="QTY292" s="192"/>
      <c r="QTZ292" s="192"/>
      <c r="QUA292" s="192"/>
      <c r="QUB292" s="192"/>
      <c r="QUC292" s="192"/>
      <c r="QUD292" s="192"/>
      <c r="QUE292" s="192"/>
      <c r="QUF292" s="192"/>
      <c r="QUG292" s="192"/>
      <c r="QUH292" s="192"/>
      <c r="QUI292" s="192"/>
      <c r="QUJ292" s="192"/>
      <c r="QUK292" s="192"/>
      <c r="QUL292" s="192"/>
      <c r="QUM292" s="192"/>
      <c r="QUN292" s="192"/>
      <c r="QUO292" s="192"/>
      <c r="QUP292" s="192"/>
      <c r="QUQ292" s="192"/>
      <c r="QUR292" s="192"/>
      <c r="QUS292" s="192"/>
      <c r="QUT292" s="192"/>
      <c r="QUU292" s="192"/>
      <c r="QUV292" s="192"/>
      <c r="QUW292" s="192"/>
      <c r="QUX292" s="192"/>
      <c r="QUY292" s="192"/>
      <c r="QUZ292" s="192"/>
      <c r="QVA292" s="192"/>
      <c r="QVB292" s="192"/>
      <c r="QVC292" s="192"/>
      <c r="QVD292" s="192"/>
      <c r="QVE292" s="192"/>
      <c r="QVF292" s="192"/>
      <c r="QVG292" s="192"/>
      <c r="QVH292" s="192"/>
      <c r="QVI292" s="192"/>
      <c r="QVJ292" s="192"/>
      <c r="QVK292" s="192"/>
      <c r="QVL292" s="192"/>
      <c r="QVM292" s="192"/>
      <c r="QVN292" s="192"/>
      <c r="QVO292" s="192"/>
      <c r="QVP292" s="192"/>
      <c r="QVQ292" s="192"/>
      <c r="QVR292" s="192"/>
      <c r="QVS292" s="192"/>
      <c r="QVT292" s="192"/>
      <c r="QVU292" s="192"/>
      <c r="QVV292" s="192"/>
      <c r="QVW292" s="192"/>
      <c r="QVX292" s="192"/>
      <c r="QVY292" s="192"/>
      <c r="QVZ292" s="192"/>
      <c r="QWA292" s="192"/>
      <c r="QWB292" s="192"/>
      <c r="QWC292" s="192"/>
      <c r="QWD292" s="192"/>
      <c r="QWE292" s="192"/>
      <c r="QWF292" s="192"/>
      <c r="QWG292" s="192"/>
      <c r="QWH292" s="192"/>
      <c r="QWI292" s="192"/>
      <c r="QWJ292" s="192"/>
      <c r="QWK292" s="192"/>
      <c r="QWL292" s="192"/>
      <c r="QWM292" s="192"/>
      <c r="QWN292" s="192"/>
      <c r="QWO292" s="192"/>
      <c r="QWP292" s="192"/>
      <c r="QWQ292" s="192"/>
      <c r="QWR292" s="192"/>
      <c r="QWS292" s="192"/>
      <c r="QWT292" s="192"/>
      <c r="QWU292" s="192"/>
      <c r="QWV292" s="192"/>
      <c r="QWW292" s="192"/>
      <c r="QWX292" s="192"/>
      <c r="QWY292" s="192"/>
      <c r="QWZ292" s="192"/>
      <c r="QXA292" s="192"/>
      <c r="QXB292" s="192"/>
      <c r="QXC292" s="192"/>
      <c r="QXD292" s="192"/>
      <c r="QXE292" s="192"/>
      <c r="QXF292" s="192"/>
      <c r="QXG292" s="192"/>
      <c r="QXH292" s="192"/>
      <c r="QXI292" s="192"/>
      <c r="QXJ292" s="192"/>
      <c r="QXK292" s="192"/>
      <c r="QXL292" s="192"/>
      <c r="QXM292" s="192"/>
      <c r="QXN292" s="192"/>
      <c r="QXO292" s="192"/>
      <c r="QXP292" s="192"/>
      <c r="QXQ292" s="192"/>
      <c r="QXR292" s="192"/>
      <c r="QXS292" s="192"/>
      <c r="QXT292" s="192"/>
      <c r="QXU292" s="192"/>
      <c r="QXV292" s="192"/>
      <c r="QXW292" s="192"/>
      <c r="QXX292" s="192"/>
      <c r="QXY292" s="192"/>
      <c r="QXZ292" s="192"/>
      <c r="QYA292" s="192"/>
      <c r="QYB292" s="192"/>
      <c r="QYC292" s="192"/>
      <c r="QYD292" s="192"/>
      <c r="QYE292" s="192"/>
      <c r="QYF292" s="192"/>
      <c r="QYG292" s="192"/>
      <c r="QYH292" s="192"/>
      <c r="QYI292" s="192"/>
      <c r="QYJ292" s="192"/>
      <c r="QYK292" s="192"/>
      <c r="QYL292" s="192"/>
      <c r="QYM292" s="192"/>
      <c r="QYN292" s="192"/>
      <c r="QYO292" s="192"/>
      <c r="QYP292" s="192"/>
      <c r="QYQ292" s="192"/>
      <c r="QYR292" s="192"/>
      <c r="QYS292" s="192"/>
      <c r="QYT292" s="192"/>
      <c r="QYU292" s="192"/>
      <c r="QYV292" s="192"/>
      <c r="QYW292" s="192"/>
      <c r="QYX292" s="192"/>
      <c r="QYY292" s="192"/>
      <c r="QYZ292" s="192"/>
      <c r="QZA292" s="192"/>
      <c r="QZB292" s="192"/>
      <c r="QZC292" s="192"/>
      <c r="QZD292" s="192"/>
      <c r="QZE292" s="192"/>
      <c r="QZF292" s="192"/>
      <c r="QZG292" s="192"/>
      <c r="QZH292" s="192"/>
      <c r="QZI292" s="192"/>
      <c r="QZJ292" s="192"/>
      <c r="QZK292" s="192"/>
      <c r="QZL292" s="192"/>
      <c r="QZM292" s="192"/>
      <c r="QZN292" s="192"/>
      <c r="QZO292" s="192"/>
      <c r="QZP292" s="192"/>
      <c r="QZQ292" s="192"/>
      <c r="QZR292" s="192"/>
      <c r="QZS292" s="192"/>
      <c r="QZT292" s="192"/>
      <c r="QZU292" s="192"/>
      <c r="QZV292" s="192"/>
      <c r="QZW292" s="192"/>
      <c r="QZX292" s="192"/>
      <c r="QZY292" s="192"/>
      <c r="QZZ292" s="192"/>
      <c r="RAA292" s="192"/>
      <c r="RAB292" s="192"/>
      <c r="RAC292" s="192"/>
      <c r="RAD292" s="192"/>
      <c r="RAE292" s="192"/>
      <c r="RAF292" s="192"/>
      <c r="RAG292" s="192"/>
      <c r="RAH292" s="192"/>
      <c r="RAI292" s="192"/>
      <c r="RAJ292" s="192"/>
      <c r="RAK292" s="192"/>
      <c r="RAL292" s="192"/>
      <c r="RAM292" s="192"/>
      <c r="RAN292" s="192"/>
      <c r="RAO292" s="192"/>
      <c r="RAP292" s="192"/>
      <c r="RAQ292" s="192"/>
      <c r="RAR292" s="192"/>
      <c r="RAS292" s="192"/>
      <c r="RAT292" s="192"/>
      <c r="RAU292" s="192"/>
      <c r="RAV292" s="192"/>
      <c r="RAW292" s="192"/>
      <c r="RAX292" s="192"/>
      <c r="RAY292" s="192"/>
      <c r="RAZ292" s="192"/>
      <c r="RBA292" s="192"/>
      <c r="RBB292" s="192"/>
      <c r="RBC292" s="192"/>
      <c r="RBD292" s="192"/>
      <c r="RBE292" s="192"/>
      <c r="RBF292" s="192"/>
      <c r="RBG292" s="192"/>
      <c r="RBH292" s="192"/>
      <c r="RBI292" s="192"/>
      <c r="RBJ292" s="192"/>
      <c r="RBK292" s="192"/>
      <c r="RBL292" s="192"/>
      <c r="RBM292" s="192"/>
      <c r="RBN292" s="192"/>
      <c r="RBO292" s="192"/>
      <c r="RBP292" s="192"/>
      <c r="RBQ292" s="192"/>
      <c r="RBR292" s="192"/>
      <c r="RBS292" s="192"/>
      <c r="RBT292" s="192"/>
      <c r="RBU292" s="192"/>
      <c r="RBV292" s="192"/>
      <c r="RBW292" s="192"/>
      <c r="RBX292" s="192"/>
      <c r="RBY292" s="192"/>
      <c r="RBZ292" s="192"/>
      <c r="RCA292" s="192"/>
      <c r="RCB292" s="192"/>
      <c r="RCC292" s="192"/>
      <c r="RCD292" s="192"/>
      <c r="RCE292" s="192"/>
      <c r="RCF292" s="192"/>
      <c r="RCG292" s="192"/>
      <c r="RCH292" s="192"/>
      <c r="RCI292" s="192"/>
      <c r="RCJ292" s="192"/>
      <c r="RCK292" s="192"/>
      <c r="RCL292" s="192"/>
      <c r="RCM292" s="192"/>
      <c r="RCN292" s="192"/>
      <c r="RCO292" s="192"/>
      <c r="RCP292" s="192"/>
      <c r="RCQ292" s="192"/>
      <c r="RCR292" s="192"/>
      <c r="RCS292" s="192"/>
      <c r="RCT292" s="192"/>
      <c r="RCU292" s="192"/>
      <c r="RCV292" s="192"/>
      <c r="RCW292" s="192"/>
      <c r="RCX292" s="192"/>
      <c r="RCY292" s="192"/>
      <c r="RCZ292" s="192"/>
      <c r="RDA292" s="192"/>
      <c r="RDB292" s="192"/>
      <c r="RDC292" s="192"/>
      <c r="RDD292" s="192"/>
      <c r="RDE292" s="192"/>
      <c r="RDF292" s="192"/>
      <c r="RDG292" s="192"/>
      <c r="RDH292" s="192"/>
      <c r="RDI292" s="192"/>
      <c r="RDJ292" s="192"/>
      <c r="RDK292" s="192"/>
      <c r="RDL292" s="192"/>
      <c r="RDM292" s="192"/>
      <c r="RDN292" s="192"/>
      <c r="RDO292" s="192"/>
      <c r="RDP292" s="192"/>
      <c r="RDQ292" s="192"/>
      <c r="RDR292" s="192"/>
      <c r="RDS292" s="192"/>
      <c r="RDT292" s="192"/>
      <c r="RDU292" s="192"/>
      <c r="RDV292" s="192"/>
      <c r="RDW292" s="192"/>
      <c r="RDX292" s="192"/>
      <c r="RDY292" s="192"/>
      <c r="RDZ292" s="192"/>
      <c r="REA292" s="192"/>
      <c r="REB292" s="192"/>
      <c r="REC292" s="192"/>
      <c r="RED292" s="192"/>
      <c r="REE292" s="192"/>
      <c r="REF292" s="192"/>
      <c r="REG292" s="192"/>
      <c r="REH292" s="192"/>
      <c r="REI292" s="192"/>
      <c r="REJ292" s="192"/>
      <c r="REK292" s="192"/>
      <c r="REL292" s="192"/>
      <c r="REM292" s="192"/>
      <c r="REN292" s="192"/>
      <c r="REO292" s="192"/>
      <c r="REP292" s="192"/>
      <c r="REQ292" s="192"/>
      <c r="RER292" s="192"/>
      <c r="RES292" s="192"/>
      <c r="RET292" s="192"/>
      <c r="REU292" s="192"/>
      <c r="REV292" s="192"/>
      <c r="REW292" s="192"/>
      <c r="REX292" s="192"/>
      <c r="REY292" s="192"/>
      <c r="REZ292" s="192"/>
      <c r="RFA292" s="192"/>
      <c r="RFB292" s="192"/>
      <c r="RFC292" s="192"/>
      <c r="RFD292" s="192"/>
      <c r="RFE292" s="192"/>
      <c r="RFF292" s="192"/>
      <c r="RFG292" s="192"/>
      <c r="RFH292" s="192"/>
      <c r="RFI292" s="192"/>
      <c r="RFJ292" s="192"/>
      <c r="RFK292" s="192"/>
      <c r="RFL292" s="192"/>
      <c r="RFM292" s="192"/>
      <c r="RFN292" s="192"/>
      <c r="RFO292" s="192"/>
      <c r="RFP292" s="192"/>
      <c r="RFQ292" s="192"/>
      <c r="RFR292" s="192"/>
      <c r="RFS292" s="192"/>
      <c r="RFT292" s="192"/>
      <c r="RFU292" s="192"/>
      <c r="RFV292" s="192"/>
      <c r="RFW292" s="192"/>
      <c r="RFX292" s="192"/>
      <c r="RFY292" s="192"/>
      <c r="RFZ292" s="192"/>
      <c r="RGA292" s="192"/>
      <c r="RGB292" s="192"/>
      <c r="RGC292" s="192"/>
      <c r="RGD292" s="192"/>
      <c r="RGE292" s="192"/>
      <c r="RGF292" s="192"/>
      <c r="RGG292" s="192"/>
      <c r="RGH292" s="192"/>
      <c r="RGI292" s="192"/>
      <c r="RGJ292" s="192"/>
      <c r="RGK292" s="192"/>
      <c r="RGL292" s="192"/>
      <c r="RGM292" s="192"/>
      <c r="RGN292" s="192"/>
      <c r="RGO292" s="192"/>
      <c r="RGP292" s="192"/>
      <c r="RGQ292" s="192"/>
      <c r="RGR292" s="192"/>
      <c r="RGS292" s="192"/>
      <c r="RGT292" s="192"/>
      <c r="RGU292" s="192"/>
      <c r="RGV292" s="192"/>
      <c r="RGW292" s="192"/>
      <c r="RGX292" s="192"/>
      <c r="RGY292" s="192"/>
      <c r="RGZ292" s="192"/>
      <c r="RHA292" s="192"/>
      <c r="RHB292" s="192"/>
      <c r="RHC292" s="192"/>
      <c r="RHD292" s="192"/>
      <c r="RHE292" s="192"/>
      <c r="RHF292" s="192"/>
      <c r="RHG292" s="192"/>
      <c r="RHH292" s="192"/>
      <c r="RHI292" s="192"/>
      <c r="RHJ292" s="192"/>
      <c r="RHK292" s="192"/>
      <c r="RHL292" s="192"/>
      <c r="RHM292" s="192"/>
      <c r="RHN292" s="192"/>
      <c r="RHO292" s="192"/>
      <c r="RHP292" s="192"/>
      <c r="RHQ292" s="192"/>
      <c r="RHR292" s="192"/>
      <c r="RHS292" s="192"/>
      <c r="RHT292" s="192"/>
      <c r="RHU292" s="192"/>
      <c r="RHV292" s="192"/>
      <c r="RHW292" s="192"/>
      <c r="RHX292" s="192"/>
      <c r="RHY292" s="192"/>
      <c r="RHZ292" s="192"/>
      <c r="RIA292" s="192"/>
      <c r="RIB292" s="192"/>
      <c r="RIC292" s="192"/>
      <c r="RID292" s="192"/>
      <c r="RIE292" s="192"/>
      <c r="RIF292" s="192"/>
      <c r="RIG292" s="192"/>
      <c r="RIH292" s="192"/>
      <c r="RII292" s="192"/>
      <c r="RIJ292" s="192"/>
      <c r="RIK292" s="192"/>
      <c r="RIL292" s="192"/>
      <c r="RIM292" s="192"/>
      <c r="RIN292" s="192"/>
      <c r="RIO292" s="192"/>
      <c r="RIP292" s="192"/>
      <c r="RIQ292" s="192"/>
      <c r="RIR292" s="192"/>
      <c r="RIS292" s="192"/>
      <c r="RIT292" s="192"/>
      <c r="RIU292" s="192"/>
      <c r="RIV292" s="192"/>
      <c r="RIW292" s="192"/>
      <c r="RIX292" s="192"/>
      <c r="RIY292" s="192"/>
      <c r="RIZ292" s="192"/>
      <c r="RJA292" s="192"/>
      <c r="RJB292" s="192"/>
      <c r="RJC292" s="192"/>
      <c r="RJD292" s="192"/>
      <c r="RJE292" s="192"/>
      <c r="RJF292" s="192"/>
      <c r="RJG292" s="192"/>
      <c r="RJH292" s="192"/>
      <c r="RJI292" s="192"/>
      <c r="RJJ292" s="192"/>
      <c r="RJK292" s="192"/>
      <c r="RJL292" s="192"/>
      <c r="RJM292" s="192"/>
      <c r="RJN292" s="192"/>
      <c r="RJO292" s="192"/>
      <c r="RJP292" s="192"/>
      <c r="RJQ292" s="192"/>
      <c r="RJR292" s="192"/>
      <c r="RJS292" s="192"/>
      <c r="RJT292" s="192"/>
      <c r="RJU292" s="192"/>
      <c r="RJV292" s="192"/>
      <c r="RJW292" s="192"/>
      <c r="RJX292" s="192"/>
      <c r="RJY292" s="192"/>
      <c r="RJZ292" s="192"/>
      <c r="RKA292" s="192"/>
      <c r="RKB292" s="192"/>
      <c r="RKC292" s="192"/>
      <c r="RKD292" s="192"/>
      <c r="RKE292" s="192"/>
      <c r="RKF292" s="192"/>
      <c r="RKG292" s="192"/>
      <c r="RKH292" s="192"/>
      <c r="RKI292" s="192"/>
      <c r="RKJ292" s="192"/>
      <c r="RKK292" s="192"/>
      <c r="RKL292" s="192"/>
      <c r="RKM292" s="192"/>
      <c r="RKN292" s="192"/>
      <c r="RKO292" s="192"/>
      <c r="RKP292" s="192"/>
      <c r="RKQ292" s="192"/>
      <c r="RKR292" s="192"/>
      <c r="RKS292" s="192"/>
      <c r="RKT292" s="192"/>
      <c r="RKU292" s="192"/>
      <c r="RKV292" s="192"/>
      <c r="RKW292" s="192"/>
      <c r="RKX292" s="192"/>
      <c r="RKY292" s="192"/>
      <c r="RKZ292" s="192"/>
      <c r="RLA292" s="192"/>
      <c r="RLB292" s="192"/>
      <c r="RLC292" s="192"/>
      <c r="RLD292" s="192"/>
      <c r="RLE292" s="192"/>
      <c r="RLF292" s="192"/>
      <c r="RLG292" s="192"/>
      <c r="RLH292" s="192"/>
      <c r="RLI292" s="192"/>
      <c r="RLJ292" s="192"/>
      <c r="RLK292" s="192"/>
      <c r="RLL292" s="192"/>
      <c r="RLM292" s="192"/>
      <c r="RLN292" s="192"/>
      <c r="RLO292" s="192"/>
      <c r="RLP292" s="192"/>
      <c r="RLQ292" s="192"/>
      <c r="RLR292" s="192"/>
      <c r="RLS292" s="192"/>
      <c r="RLT292" s="192"/>
      <c r="RLU292" s="192"/>
      <c r="RLV292" s="192"/>
      <c r="RLW292" s="192"/>
      <c r="RLX292" s="192"/>
      <c r="RLY292" s="192"/>
      <c r="RLZ292" s="192"/>
      <c r="RMA292" s="192"/>
      <c r="RMB292" s="192"/>
      <c r="RMC292" s="192"/>
      <c r="RMD292" s="192"/>
      <c r="RME292" s="192"/>
      <c r="RMF292" s="192"/>
      <c r="RMG292" s="192"/>
      <c r="RMH292" s="192"/>
      <c r="RMI292" s="192"/>
      <c r="RMJ292" s="192"/>
      <c r="RMK292" s="192"/>
      <c r="RML292" s="192"/>
      <c r="RMM292" s="192"/>
      <c r="RMN292" s="192"/>
      <c r="RMO292" s="192"/>
      <c r="RMP292" s="192"/>
      <c r="RMQ292" s="192"/>
      <c r="RMR292" s="192"/>
      <c r="RMS292" s="192"/>
      <c r="RMT292" s="192"/>
      <c r="RMU292" s="192"/>
      <c r="RMV292" s="192"/>
      <c r="RMW292" s="192"/>
      <c r="RMX292" s="192"/>
      <c r="RMY292" s="192"/>
      <c r="RMZ292" s="192"/>
      <c r="RNA292" s="192"/>
      <c r="RNB292" s="192"/>
      <c r="RNC292" s="192"/>
      <c r="RND292" s="192"/>
      <c r="RNE292" s="192"/>
      <c r="RNF292" s="192"/>
      <c r="RNG292" s="192"/>
      <c r="RNH292" s="192"/>
      <c r="RNI292" s="192"/>
      <c r="RNJ292" s="192"/>
      <c r="RNK292" s="192"/>
      <c r="RNL292" s="192"/>
      <c r="RNM292" s="192"/>
      <c r="RNN292" s="192"/>
      <c r="RNO292" s="192"/>
      <c r="RNP292" s="192"/>
      <c r="RNQ292" s="192"/>
      <c r="RNR292" s="192"/>
      <c r="RNS292" s="192"/>
      <c r="RNT292" s="192"/>
      <c r="RNU292" s="192"/>
      <c r="RNV292" s="192"/>
      <c r="RNW292" s="192"/>
      <c r="RNX292" s="192"/>
      <c r="RNY292" s="192"/>
      <c r="RNZ292" s="192"/>
      <c r="ROA292" s="192"/>
      <c r="ROB292" s="192"/>
      <c r="ROC292" s="192"/>
      <c r="ROD292" s="192"/>
      <c r="ROE292" s="192"/>
      <c r="ROF292" s="192"/>
      <c r="ROG292" s="192"/>
      <c r="ROH292" s="192"/>
      <c r="ROI292" s="192"/>
      <c r="ROJ292" s="192"/>
      <c r="ROK292" s="192"/>
      <c r="ROL292" s="192"/>
      <c r="ROM292" s="192"/>
      <c r="RON292" s="192"/>
      <c r="ROO292" s="192"/>
      <c r="ROP292" s="192"/>
      <c r="ROQ292" s="192"/>
      <c r="ROR292" s="192"/>
      <c r="ROS292" s="192"/>
      <c r="ROT292" s="192"/>
      <c r="ROU292" s="192"/>
      <c r="ROV292" s="192"/>
      <c r="ROW292" s="192"/>
      <c r="ROX292" s="192"/>
      <c r="ROY292" s="192"/>
      <c r="ROZ292" s="192"/>
      <c r="RPA292" s="192"/>
      <c r="RPB292" s="192"/>
      <c r="RPC292" s="192"/>
      <c r="RPD292" s="192"/>
      <c r="RPE292" s="192"/>
      <c r="RPF292" s="192"/>
      <c r="RPG292" s="192"/>
      <c r="RPH292" s="192"/>
      <c r="RPI292" s="192"/>
      <c r="RPJ292" s="192"/>
      <c r="RPK292" s="192"/>
      <c r="RPL292" s="192"/>
      <c r="RPM292" s="192"/>
      <c r="RPN292" s="192"/>
      <c r="RPO292" s="192"/>
      <c r="RPP292" s="192"/>
      <c r="RPQ292" s="192"/>
      <c r="RPR292" s="192"/>
      <c r="RPS292" s="192"/>
      <c r="RPT292" s="192"/>
      <c r="RPU292" s="192"/>
      <c r="RPV292" s="192"/>
      <c r="RPW292" s="192"/>
      <c r="RPX292" s="192"/>
      <c r="RPY292" s="192"/>
      <c r="RPZ292" s="192"/>
      <c r="RQA292" s="192"/>
      <c r="RQB292" s="192"/>
      <c r="RQC292" s="192"/>
      <c r="RQD292" s="192"/>
      <c r="RQE292" s="192"/>
      <c r="RQF292" s="192"/>
      <c r="RQG292" s="192"/>
      <c r="RQH292" s="192"/>
      <c r="RQI292" s="192"/>
      <c r="RQJ292" s="192"/>
      <c r="RQK292" s="192"/>
      <c r="RQL292" s="192"/>
      <c r="RQM292" s="192"/>
      <c r="RQN292" s="192"/>
      <c r="RQO292" s="192"/>
      <c r="RQP292" s="192"/>
      <c r="RQQ292" s="192"/>
      <c r="RQR292" s="192"/>
      <c r="RQS292" s="192"/>
      <c r="RQT292" s="192"/>
      <c r="RQU292" s="192"/>
      <c r="RQV292" s="192"/>
      <c r="RQW292" s="192"/>
      <c r="RQX292" s="192"/>
      <c r="RQY292" s="192"/>
      <c r="RQZ292" s="192"/>
      <c r="RRA292" s="192"/>
      <c r="RRB292" s="192"/>
      <c r="RRC292" s="192"/>
      <c r="RRD292" s="192"/>
      <c r="RRE292" s="192"/>
      <c r="RRF292" s="192"/>
      <c r="RRG292" s="192"/>
      <c r="RRH292" s="192"/>
      <c r="RRI292" s="192"/>
      <c r="RRJ292" s="192"/>
      <c r="RRK292" s="192"/>
      <c r="RRL292" s="192"/>
      <c r="RRM292" s="192"/>
      <c r="RRN292" s="192"/>
      <c r="RRO292" s="192"/>
      <c r="RRP292" s="192"/>
      <c r="RRQ292" s="192"/>
      <c r="RRR292" s="192"/>
      <c r="RRS292" s="192"/>
      <c r="RRT292" s="192"/>
      <c r="RRU292" s="192"/>
      <c r="RRV292" s="192"/>
      <c r="RRW292" s="192"/>
      <c r="RRX292" s="192"/>
      <c r="RRY292" s="192"/>
      <c r="RRZ292" s="192"/>
      <c r="RSA292" s="192"/>
      <c r="RSB292" s="192"/>
      <c r="RSC292" s="192"/>
      <c r="RSD292" s="192"/>
      <c r="RSE292" s="192"/>
      <c r="RSF292" s="192"/>
      <c r="RSG292" s="192"/>
      <c r="RSH292" s="192"/>
      <c r="RSI292" s="192"/>
      <c r="RSJ292" s="192"/>
      <c r="RSK292" s="192"/>
      <c r="RSL292" s="192"/>
      <c r="RSM292" s="192"/>
      <c r="RSN292" s="192"/>
      <c r="RSO292" s="192"/>
      <c r="RSP292" s="192"/>
      <c r="RSQ292" s="192"/>
      <c r="RSR292" s="192"/>
      <c r="RSS292" s="192"/>
      <c r="RST292" s="192"/>
      <c r="RSU292" s="192"/>
      <c r="RSV292" s="192"/>
      <c r="RSW292" s="192"/>
      <c r="RSX292" s="192"/>
      <c r="RSY292" s="192"/>
      <c r="RSZ292" s="192"/>
      <c r="RTA292" s="192"/>
      <c r="RTB292" s="192"/>
      <c r="RTC292" s="192"/>
      <c r="RTD292" s="192"/>
      <c r="RTE292" s="192"/>
      <c r="RTF292" s="192"/>
      <c r="RTG292" s="192"/>
      <c r="RTH292" s="192"/>
      <c r="RTI292" s="192"/>
      <c r="RTJ292" s="192"/>
      <c r="RTK292" s="192"/>
      <c r="RTL292" s="192"/>
      <c r="RTM292" s="192"/>
      <c r="RTN292" s="192"/>
      <c r="RTO292" s="192"/>
      <c r="RTP292" s="192"/>
      <c r="RTQ292" s="192"/>
      <c r="RTR292" s="192"/>
      <c r="RTS292" s="192"/>
      <c r="RTT292" s="192"/>
      <c r="RTU292" s="192"/>
      <c r="RTV292" s="192"/>
      <c r="RTW292" s="192"/>
      <c r="RTX292" s="192"/>
      <c r="RTY292" s="192"/>
      <c r="RTZ292" s="192"/>
      <c r="RUA292" s="192"/>
      <c r="RUB292" s="192"/>
      <c r="RUC292" s="192"/>
      <c r="RUD292" s="192"/>
      <c r="RUE292" s="192"/>
      <c r="RUF292" s="192"/>
      <c r="RUG292" s="192"/>
      <c r="RUH292" s="192"/>
      <c r="RUI292" s="192"/>
      <c r="RUJ292" s="192"/>
      <c r="RUK292" s="192"/>
      <c r="RUL292" s="192"/>
      <c r="RUM292" s="192"/>
      <c r="RUN292" s="192"/>
      <c r="RUO292" s="192"/>
      <c r="RUP292" s="192"/>
      <c r="RUQ292" s="192"/>
      <c r="RUR292" s="192"/>
      <c r="RUS292" s="192"/>
      <c r="RUT292" s="192"/>
      <c r="RUU292" s="192"/>
      <c r="RUV292" s="192"/>
      <c r="RUW292" s="192"/>
      <c r="RUX292" s="192"/>
      <c r="RUY292" s="192"/>
      <c r="RUZ292" s="192"/>
      <c r="RVA292" s="192"/>
      <c r="RVB292" s="192"/>
      <c r="RVC292" s="192"/>
      <c r="RVD292" s="192"/>
      <c r="RVE292" s="192"/>
      <c r="RVF292" s="192"/>
      <c r="RVG292" s="192"/>
      <c r="RVH292" s="192"/>
      <c r="RVI292" s="192"/>
      <c r="RVJ292" s="192"/>
      <c r="RVK292" s="192"/>
      <c r="RVL292" s="192"/>
      <c r="RVM292" s="192"/>
      <c r="RVN292" s="192"/>
      <c r="RVO292" s="192"/>
      <c r="RVP292" s="192"/>
      <c r="RVQ292" s="192"/>
      <c r="RVR292" s="192"/>
      <c r="RVS292" s="192"/>
      <c r="RVT292" s="192"/>
      <c r="RVU292" s="192"/>
      <c r="RVV292" s="192"/>
      <c r="RVW292" s="192"/>
      <c r="RVX292" s="192"/>
      <c r="RVY292" s="192"/>
      <c r="RVZ292" s="192"/>
      <c r="RWA292" s="192"/>
      <c r="RWB292" s="192"/>
      <c r="RWC292" s="192"/>
      <c r="RWD292" s="192"/>
      <c r="RWE292" s="192"/>
      <c r="RWF292" s="192"/>
      <c r="RWG292" s="192"/>
      <c r="RWH292" s="192"/>
      <c r="RWI292" s="192"/>
      <c r="RWJ292" s="192"/>
      <c r="RWK292" s="192"/>
      <c r="RWL292" s="192"/>
      <c r="RWM292" s="192"/>
      <c r="RWN292" s="192"/>
      <c r="RWO292" s="192"/>
      <c r="RWP292" s="192"/>
      <c r="RWQ292" s="192"/>
      <c r="RWR292" s="192"/>
      <c r="RWS292" s="192"/>
      <c r="RWT292" s="192"/>
      <c r="RWU292" s="192"/>
      <c r="RWV292" s="192"/>
      <c r="RWW292" s="192"/>
      <c r="RWX292" s="192"/>
      <c r="RWY292" s="192"/>
      <c r="RWZ292" s="192"/>
      <c r="RXA292" s="192"/>
      <c r="RXB292" s="192"/>
      <c r="RXC292" s="192"/>
      <c r="RXD292" s="192"/>
      <c r="RXE292" s="192"/>
      <c r="RXF292" s="192"/>
      <c r="RXG292" s="192"/>
      <c r="RXH292" s="192"/>
      <c r="RXI292" s="192"/>
      <c r="RXJ292" s="192"/>
      <c r="RXK292" s="192"/>
      <c r="RXL292" s="192"/>
      <c r="RXM292" s="192"/>
      <c r="RXN292" s="192"/>
      <c r="RXO292" s="192"/>
      <c r="RXP292" s="192"/>
      <c r="RXQ292" s="192"/>
      <c r="RXR292" s="192"/>
      <c r="RXS292" s="192"/>
      <c r="RXT292" s="192"/>
      <c r="RXU292" s="192"/>
      <c r="RXV292" s="192"/>
      <c r="RXW292" s="192"/>
      <c r="RXX292" s="192"/>
      <c r="RXY292" s="192"/>
      <c r="RXZ292" s="192"/>
      <c r="RYA292" s="192"/>
      <c r="RYB292" s="192"/>
      <c r="RYC292" s="192"/>
      <c r="RYD292" s="192"/>
      <c r="RYE292" s="192"/>
      <c r="RYF292" s="192"/>
      <c r="RYG292" s="192"/>
      <c r="RYH292" s="192"/>
      <c r="RYI292" s="192"/>
      <c r="RYJ292" s="192"/>
      <c r="RYK292" s="192"/>
      <c r="RYL292" s="192"/>
      <c r="RYM292" s="192"/>
      <c r="RYN292" s="192"/>
      <c r="RYO292" s="192"/>
      <c r="RYP292" s="192"/>
      <c r="RYQ292" s="192"/>
      <c r="RYR292" s="192"/>
      <c r="RYS292" s="192"/>
      <c r="RYT292" s="192"/>
      <c r="RYU292" s="192"/>
      <c r="RYV292" s="192"/>
      <c r="RYW292" s="192"/>
      <c r="RYX292" s="192"/>
      <c r="RYY292" s="192"/>
      <c r="RYZ292" s="192"/>
      <c r="RZA292" s="192"/>
      <c r="RZB292" s="192"/>
      <c r="RZC292" s="192"/>
      <c r="RZD292" s="192"/>
      <c r="RZE292" s="192"/>
      <c r="RZF292" s="192"/>
      <c r="RZG292" s="192"/>
      <c r="RZH292" s="192"/>
      <c r="RZI292" s="192"/>
      <c r="RZJ292" s="192"/>
      <c r="RZK292" s="192"/>
      <c r="RZL292" s="192"/>
      <c r="RZM292" s="192"/>
      <c r="RZN292" s="192"/>
      <c r="RZO292" s="192"/>
      <c r="RZP292" s="192"/>
      <c r="RZQ292" s="192"/>
      <c r="RZR292" s="192"/>
      <c r="RZS292" s="192"/>
      <c r="RZT292" s="192"/>
      <c r="RZU292" s="192"/>
      <c r="RZV292" s="192"/>
      <c r="RZW292" s="192"/>
      <c r="RZX292" s="192"/>
      <c r="RZY292" s="192"/>
      <c r="RZZ292" s="192"/>
      <c r="SAA292" s="192"/>
      <c r="SAB292" s="192"/>
      <c r="SAC292" s="192"/>
      <c r="SAD292" s="192"/>
      <c r="SAE292" s="192"/>
      <c r="SAF292" s="192"/>
      <c r="SAG292" s="192"/>
      <c r="SAH292" s="192"/>
      <c r="SAI292" s="192"/>
      <c r="SAJ292" s="192"/>
      <c r="SAK292" s="192"/>
      <c r="SAL292" s="192"/>
      <c r="SAM292" s="192"/>
      <c r="SAN292" s="192"/>
      <c r="SAO292" s="192"/>
      <c r="SAP292" s="192"/>
      <c r="SAQ292" s="192"/>
      <c r="SAR292" s="192"/>
      <c r="SAS292" s="192"/>
      <c r="SAT292" s="192"/>
      <c r="SAU292" s="192"/>
      <c r="SAV292" s="192"/>
      <c r="SAW292" s="192"/>
      <c r="SAX292" s="192"/>
      <c r="SAY292" s="192"/>
      <c r="SAZ292" s="192"/>
      <c r="SBA292" s="192"/>
      <c r="SBB292" s="192"/>
      <c r="SBC292" s="192"/>
      <c r="SBD292" s="192"/>
      <c r="SBE292" s="192"/>
      <c r="SBF292" s="192"/>
      <c r="SBG292" s="192"/>
      <c r="SBH292" s="192"/>
      <c r="SBI292" s="192"/>
      <c r="SBJ292" s="192"/>
      <c r="SBK292" s="192"/>
      <c r="SBL292" s="192"/>
      <c r="SBM292" s="192"/>
      <c r="SBN292" s="192"/>
      <c r="SBO292" s="192"/>
      <c r="SBP292" s="192"/>
      <c r="SBQ292" s="192"/>
      <c r="SBR292" s="192"/>
      <c r="SBS292" s="192"/>
      <c r="SBT292" s="192"/>
      <c r="SBU292" s="192"/>
      <c r="SBV292" s="192"/>
      <c r="SBW292" s="192"/>
      <c r="SBX292" s="192"/>
      <c r="SBY292" s="192"/>
      <c r="SBZ292" s="192"/>
      <c r="SCA292" s="192"/>
      <c r="SCB292" s="192"/>
      <c r="SCC292" s="192"/>
      <c r="SCD292" s="192"/>
      <c r="SCE292" s="192"/>
      <c r="SCF292" s="192"/>
      <c r="SCG292" s="192"/>
      <c r="SCH292" s="192"/>
      <c r="SCI292" s="192"/>
      <c r="SCJ292" s="192"/>
      <c r="SCK292" s="192"/>
      <c r="SCL292" s="192"/>
      <c r="SCM292" s="192"/>
      <c r="SCN292" s="192"/>
      <c r="SCO292" s="192"/>
      <c r="SCP292" s="192"/>
      <c r="SCQ292" s="192"/>
      <c r="SCR292" s="192"/>
      <c r="SCS292" s="192"/>
      <c r="SCT292" s="192"/>
      <c r="SCU292" s="192"/>
      <c r="SCV292" s="192"/>
      <c r="SCW292" s="192"/>
      <c r="SCX292" s="192"/>
      <c r="SCY292" s="192"/>
      <c r="SCZ292" s="192"/>
      <c r="SDA292" s="192"/>
      <c r="SDB292" s="192"/>
      <c r="SDC292" s="192"/>
      <c r="SDD292" s="192"/>
      <c r="SDE292" s="192"/>
      <c r="SDF292" s="192"/>
      <c r="SDG292" s="192"/>
      <c r="SDH292" s="192"/>
      <c r="SDI292" s="192"/>
      <c r="SDJ292" s="192"/>
      <c r="SDK292" s="192"/>
      <c r="SDL292" s="192"/>
      <c r="SDM292" s="192"/>
      <c r="SDN292" s="192"/>
      <c r="SDO292" s="192"/>
      <c r="SDP292" s="192"/>
      <c r="SDQ292" s="192"/>
      <c r="SDR292" s="192"/>
      <c r="SDS292" s="192"/>
      <c r="SDT292" s="192"/>
      <c r="SDU292" s="192"/>
      <c r="SDV292" s="192"/>
      <c r="SDW292" s="192"/>
      <c r="SDX292" s="192"/>
      <c r="SDY292" s="192"/>
      <c r="SDZ292" s="192"/>
      <c r="SEA292" s="192"/>
      <c r="SEB292" s="192"/>
      <c r="SEC292" s="192"/>
      <c r="SED292" s="192"/>
      <c r="SEE292" s="192"/>
      <c r="SEF292" s="192"/>
      <c r="SEG292" s="192"/>
      <c r="SEH292" s="192"/>
      <c r="SEI292" s="192"/>
      <c r="SEJ292" s="192"/>
      <c r="SEK292" s="192"/>
      <c r="SEL292" s="192"/>
      <c r="SEM292" s="192"/>
      <c r="SEN292" s="192"/>
      <c r="SEO292" s="192"/>
      <c r="SEP292" s="192"/>
      <c r="SEQ292" s="192"/>
      <c r="SER292" s="192"/>
      <c r="SES292" s="192"/>
      <c r="SET292" s="192"/>
      <c r="SEU292" s="192"/>
      <c r="SEV292" s="192"/>
      <c r="SEW292" s="192"/>
      <c r="SEX292" s="192"/>
      <c r="SEY292" s="192"/>
      <c r="SEZ292" s="192"/>
      <c r="SFA292" s="192"/>
      <c r="SFB292" s="192"/>
      <c r="SFC292" s="192"/>
      <c r="SFD292" s="192"/>
      <c r="SFE292" s="192"/>
      <c r="SFF292" s="192"/>
      <c r="SFG292" s="192"/>
      <c r="SFH292" s="192"/>
      <c r="SFI292" s="192"/>
      <c r="SFJ292" s="192"/>
      <c r="SFK292" s="192"/>
      <c r="SFL292" s="192"/>
      <c r="SFM292" s="192"/>
      <c r="SFN292" s="192"/>
      <c r="SFO292" s="192"/>
      <c r="SFP292" s="192"/>
      <c r="SFQ292" s="192"/>
      <c r="SFR292" s="192"/>
      <c r="SFS292" s="192"/>
      <c r="SFT292" s="192"/>
      <c r="SFU292" s="192"/>
      <c r="SFV292" s="192"/>
      <c r="SFW292" s="192"/>
      <c r="SFX292" s="192"/>
      <c r="SFY292" s="192"/>
      <c r="SFZ292" s="192"/>
      <c r="SGA292" s="192"/>
      <c r="SGB292" s="192"/>
      <c r="SGC292" s="192"/>
      <c r="SGD292" s="192"/>
      <c r="SGE292" s="192"/>
      <c r="SGF292" s="192"/>
      <c r="SGG292" s="192"/>
      <c r="SGH292" s="192"/>
      <c r="SGI292" s="192"/>
      <c r="SGJ292" s="192"/>
      <c r="SGK292" s="192"/>
      <c r="SGL292" s="192"/>
      <c r="SGM292" s="192"/>
      <c r="SGN292" s="192"/>
      <c r="SGO292" s="192"/>
      <c r="SGP292" s="192"/>
      <c r="SGQ292" s="192"/>
      <c r="SGR292" s="192"/>
      <c r="SGS292" s="192"/>
      <c r="SGT292" s="192"/>
      <c r="SGU292" s="192"/>
      <c r="SGV292" s="192"/>
      <c r="SGW292" s="192"/>
      <c r="SGX292" s="192"/>
      <c r="SGY292" s="192"/>
      <c r="SGZ292" s="192"/>
      <c r="SHA292" s="192"/>
      <c r="SHB292" s="192"/>
      <c r="SHC292" s="192"/>
      <c r="SHD292" s="192"/>
      <c r="SHE292" s="192"/>
      <c r="SHF292" s="192"/>
      <c r="SHG292" s="192"/>
      <c r="SHH292" s="192"/>
      <c r="SHI292" s="192"/>
      <c r="SHJ292" s="192"/>
      <c r="SHK292" s="192"/>
      <c r="SHL292" s="192"/>
      <c r="SHM292" s="192"/>
      <c r="SHN292" s="192"/>
      <c r="SHO292" s="192"/>
      <c r="SHP292" s="192"/>
      <c r="SHQ292" s="192"/>
      <c r="SHR292" s="192"/>
      <c r="SHS292" s="192"/>
      <c r="SHT292" s="192"/>
      <c r="SHU292" s="192"/>
      <c r="SHV292" s="192"/>
      <c r="SHW292" s="192"/>
      <c r="SHX292" s="192"/>
      <c r="SHY292" s="192"/>
      <c r="SHZ292" s="192"/>
      <c r="SIA292" s="192"/>
      <c r="SIB292" s="192"/>
      <c r="SIC292" s="192"/>
      <c r="SID292" s="192"/>
      <c r="SIE292" s="192"/>
      <c r="SIF292" s="192"/>
      <c r="SIG292" s="192"/>
      <c r="SIH292" s="192"/>
      <c r="SII292" s="192"/>
      <c r="SIJ292" s="192"/>
      <c r="SIK292" s="192"/>
      <c r="SIL292" s="192"/>
      <c r="SIM292" s="192"/>
      <c r="SIN292" s="192"/>
      <c r="SIO292" s="192"/>
      <c r="SIP292" s="192"/>
      <c r="SIQ292" s="192"/>
      <c r="SIR292" s="192"/>
      <c r="SIS292" s="192"/>
      <c r="SIT292" s="192"/>
      <c r="SIU292" s="192"/>
      <c r="SIV292" s="192"/>
      <c r="SIW292" s="192"/>
      <c r="SIX292" s="192"/>
      <c r="SIY292" s="192"/>
      <c r="SIZ292" s="192"/>
      <c r="SJA292" s="192"/>
      <c r="SJB292" s="192"/>
      <c r="SJC292" s="192"/>
      <c r="SJD292" s="192"/>
      <c r="SJE292" s="192"/>
      <c r="SJF292" s="192"/>
      <c r="SJG292" s="192"/>
      <c r="SJH292" s="192"/>
      <c r="SJI292" s="192"/>
      <c r="SJJ292" s="192"/>
      <c r="SJK292" s="192"/>
      <c r="SJL292" s="192"/>
      <c r="SJM292" s="192"/>
      <c r="SJN292" s="192"/>
      <c r="SJO292" s="192"/>
      <c r="SJP292" s="192"/>
      <c r="SJQ292" s="192"/>
      <c r="SJR292" s="192"/>
      <c r="SJS292" s="192"/>
      <c r="SJT292" s="192"/>
      <c r="SJU292" s="192"/>
      <c r="SJV292" s="192"/>
      <c r="SJW292" s="192"/>
      <c r="SJX292" s="192"/>
      <c r="SJY292" s="192"/>
      <c r="SJZ292" s="192"/>
      <c r="SKA292" s="192"/>
      <c r="SKB292" s="192"/>
      <c r="SKC292" s="192"/>
      <c r="SKD292" s="192"/>
      <c r="SKE292" s="192"/>
      <c r="SKF292" s="192"/>
      <c r="SKG292" s="192"/>
      <c r="SKH292" s="192"/>
      <c r="SKI292" s="192"/>
      <c r="SKJ292" s="192"/>
      <c r="SKK292" s="192"/>
      <c r="SKL292" s="192"/>
      <c r="SKM292" s="192"/>
      <c r="SKN292" s="192"/>
      <c r="SKO292" s="192"/>
      <c r="SKP292" s="192"/>
      <c r="SKQ292" s="192"/>
      <c r="SKR292" s="192"/>
      <c r="SKS292" s="192"/>
      <c r="SKT292" s="192"/>
      <c r="SKU292" s="192"/>
      <c r="SKV292" s="192"/>
      <c r="SKW292" s="192"/>
      <c r="SKX292" s="192"/>
      <c r="SKY292" s="192"/>
      <c r="SKZ292" s="192"/>
      <c r="SLA292" s="192"/>
      <c r="SLB292" s="192"/>
      <c r="SLC292" s="192"/>
      <c r="SLD292" s="192"/>
      <c r="SLE292" s="192"/>
      <c r="SLF292" s="192"/>
      <c r="SLG292" s="192"/>
      <c r="SLH292" s="192"/>
      <c r="SLI292" s="192"/>
      <c r="SLJ292" s="192"/>
      <c r="SLK292" s="192"/>
      <c r="SLL292" s="192"/>
      <c r="SLM292" s="192"/>
      <c r="SLN292" s="192"/>
      <c r="SLO292" s="192"/>
      <c r="SLP292" s="192"/>
      <c r="SLQ292" s="192"/>
      <c r="SLR292" s="192"/>
      <c r="SLS292" s="192"/>
      <c r="SLT292" s="192"/>
      <c r="SLU292" s="192"/>
      <c r="SLV292" s="192"/>
      <c r="SLW292" s="192"/>
      <c r="SLX292" s="192"/>
      <c r="SLY292" s="192"/>
      <c r="SLZ292" s="192"/>
      <c r="SMA292" s="192"/>
      <c r="SMB292" s="192"/>
      <c r="SMC292" s="192"/>
      <c r="SMD292" s="192"/>
      <c r="SME292" s="192"/>
      <c r="SMF292" s="192"/>
      <c r="SMG292" s="192"/>
      <c r="SMH292" s="192"/>
      <c r="SMI292" s="192"/>
      <c r="SMJ292" s="192"/>
      <c r="SMK292" s="192"/>
      <c r="SML292" s="192"/>
      <c r="SMM292" s="192"/>
      <c r="SMN292" s="192"/>
      <c r="SMO292" s="192"/>
      <c r="SMP292" s="192"/>
      <c r="SMQ292" s="192"/>
      <c r="SMR292" s="192"/>
      <c r="SMS292" s="192"/>
      <c r="SMT292" s="192"/>
      <c r="SMU292" s="192"/>
      <c r="SMV292" s="192"/>
      <c r="SMW292" s="192"/>
      <c r="SMX292" s="192"/>
      <c r="SMY292" s="192"/>
      <c r="SMZ292" s="192"/>
      <c r="SNA292" s="192"/>
      <c r="SNB292" s="192"/>
      <c r="SNC292" s="192"/>
      <c r="SND292" s="192"/>
      <c r="SNE292" s="192"/>
      <c r="SNF292" s="192"/>
      <c r="SNG292" s="192"/>
      <c r="SNH292" s="192"/>
      <c r="SNI292" s="192"/>
      <c r="SNJ292" s="192"/>
      <c r="SNK292" s="192"/>
      <c r="SNL292" s="192"/>
      <c r="SNM292" s="192"/>
      <c r="SNN292" s="192"/>
      <c r="SNO292" s="192"/>
      <c r="SNP292" s="192"/>
      <c r="SNQ292" s="192"/>
      <c r="SNR292" s="192"/>
      <c r="SNS292" s="192"/>
      <c r="SNT292" s="192"/>
      <c r="SNU292" s="192"/>
      <c r="SNV292" s="192"/>
      <c r="SNW292" s="192"/>
      <c r="SNX292" s="192"/>
      <c r="SNY292" s="192"/>
      <c r="SNZ292" s="192"/>
      <c r="SOA292" s="192"/>
      <c r="SOB292" s="192"/>
      <c r="SOC292" s="192"/>
      <c r="SOD292" s="192"/>
      <c r="SOE292" s="192"/>
      <c r="SOF292" s="192"/>
      <c r="SOG292" s="192"/>
      <c r="SOH292" s="192"/>
      <c r="SOI292" s="192"/>
      <c r="SOJ292" s="192"/>
      <c r="SOK292" s="192"/>
      <c r="SOL292" s="192"/>
      <c r="SOM292" s="192"/>
      <c r="SON292" s="192"/>
      <c r="SOO292" s="192"/>
      <c r="SOP292" s="192"/>
      <c r="SOQ292" s="192"/>
      <c r="SOR292" s="192"/>
      <c r="SOS292" s="192"/>
      <c r="SOT292" s="192"/>
      <c r="SOU292" s="192"/>
      <c r="SOV292" s="192"/>
      <c r="SOW292" s="192"/>
      <c r="SOX292" s="192"/>
      <c r="SOY292" s="192"/>
      <c r="SOZ292" s="192"/>
      <c r="SPA292" s="192"/>
      <c r="SPB292" s="192"/>
      <c r="SPC292" s="192"/>
      <c r="SPD292" s="192"/>
      <c r="SPE292" s="192"/>
      <c r="SPF292" s="192"/>
      <c r="SPG292" s="192"/>
      <c r="SPH292" s="192"/>
      <c r="SPI292" s="192"/>
      <c r="SPJ292" s="192"/>
      <c r="SPK292" s="192"/>
      <c r="SPL292" s="192"/>
      <c r="SPM292" s="192"/>
      <c r="SPN292" s="192"/>
      <c r="SPO292" s="192"/>
      <c r="SPP292" s="192"/>
      <c r="SPQ292" s="192"/>
      <c r="SPR292" s="192"/>
      <c r="SPS292" s="192"/>
      <c r="SPT292" s="192"/>
      <c r="SPU292" s="192"/>
      <c r="SPV292" s="192"/>
      <c r="SPW292" s="192"/>
      <c r="SPX292" s="192"/>
      <c r="SPY292" s="192"/>
      <c r="SPZ292" s="192"/>
      <c r="SQA292" s="192"/>
      <c r="SQB292" s="192"/>
      <c r="SQC292" s="192"/>
      <c r="SQD292" s="192"/>
      <c r="SQE292" s="192"/>
      <c r="SQF292" s="192"/>
      <c r="SQG292" s="192"/>
      <c r="SQH292" s="192"/>
      <c r="SQI292" s="192"/>
      <c r="SQJ292" s="192"/>
      <c r="SQK292" s="192"/>
      <c r="SQL292" s="192"/>
      <c r="SQM292" s="192"/>
      <c r="SQN292" s="192"/>
      <c r="SQO292" s="192"/>
      <c r="SQP292" s="192"/>
      <c r="SQQ292" s="192"/>
      <c r="SQR292" s="192"/>
      <c r="SQS292" s="192"/>
      <c r="SQT292" s="192"/>
      <c r="SQU292" s="192"/>
      <c r="SQV292" s="192"/>
      <c r="SQW292" s="192"/>
      <c r="SQX292" s="192"/>
      <c r="SQY292" s="192"/>
      <c r="SQZ292" s="192"/>
      <c r="SRA292" s="192"/>
      <c r="SRB292" s="192"/>
      <c r="SRC292" s="192"/>
      <c r="SRD292" s="192"/>
      <c r="SRE292" s="192"/>
      <c r="SRF292" s="192"/>
      <c r="SRG292" s="192"/>
      <c r="SRH292" s="192"/>
      <c r="SRI292" s="192"/>
      <c r="SRJ292" s="192"/>
      <c r="SRK292" s="192"/>
      <c r="SRL292" s="192"/>
      <c r="SRM292" s="192"/>
      <c r="SRN292" s="192"/>
      <c r="SRO292" s="192"/>
      <c r="SRP292" s="192"/>
      <c r="SRQ292" s="192"/>
      <c r="SRR292" s="192"/>
      <c r="SRS292" s="192"/>
      <c r="SRT292" s="192"/>
      <c r="SRU292" s="192"/>
      <c r="SRV292" s="192"/>
      <c r="SRW292" s="192"/>
      <c r="SRX292" s="192"/>
      <c r="SRY292" s="192"/>
      <c r="SRZ292" s="192"/>
      <c r="SSA292" s="192"/>
      <c r="SSB292" s="192"/>
      <c r="SSC292" s="192"/>
      <c r="SSD292" s="192"/>
      <c r="SSE292" s="192"/>
      <c r="SSF292" s="192"/>
      <c r="SSG292" s="192"/>
      <c r="SSH292" s="192"/>
      <c r="SSI292" s="192"/>
      <c r="SSJ292" s="192"/>
      <c r="SSK292" s="192"/>
      <c r="SSL292" s="192"/>
      <c r="SSM292" s="192"/>
      <c r="SSN292" s="192"/>
      <c r="SSO292" s="192"/>
      <c r="SSP292" s="192"/>
      <c r="SSQ292" s="192"/>
      <c r="SSR292" s="192"/>
      <c r="SSS292" s="192"/>
      <c r="SST292" s="192"/>
      <c r="SSU292" s="192"/>
      <c r="SSV292" s="192"/>
      <c r="SSW292" s="192"/>
      <c r="SSX292" s="192"/>
      <c r="SSY292" s="192"/>
      <c r="SSZ292" s="192"/>
      <c r="STA292" s="192"/>
      <c r="STB292" s="192"/>
      <c r="STC292" s="192"/>
      <c r="STD292" s="192"/>
      <c r="STE292" s="192"/>
      <c r="STF292" s="192"/>
      <c r="STG292" s="192"/>
      <c r="STH292" s="192"/>
      <c r="STI292" s="192"/>
      <c r="STJ292" s="192"/>
      <c r="STK292" s="192"/>
      <c r="STL292" s="192"/>
      <c r="STM292" s="192"/>
      <c r="STN292" s="192"/>
      <c r="STO292" s="192"/>
      <c r="STP292" s="192"/>
      <c r="STQ292" s="192"/>
      <c r="STR292" s="192"/>
      <c r="STS292" s="192"/>
      <c r="STT292" s="192"/>
      <c r="STU292" s="192"/>
      <c r="STV292" s="192"/>
      <c r="STW292" s="192"/>
      <c r="STX292" s="192"/>
      <c r="STY292" s="192"/>
      <c r="STZ292" s="192"/>
      <c r="SUA292" s="192"/>
      <c r="SUB292" s="192"/>
      <c r="SUC292" s="192"/>
      <c r="SUD292" s="192"/>
      <c r="SUE292" s="192"/>
      <c r="SUF292" s="192"/>
      <c r="SUG292" s="192"/>
      <c r="SUH292" s="192"/>
      <c r="SUI292" s="192"/>
      <c r="SUJ292" s="192"/>
      <c r="SUK292" s="192"/>
      <c r="SUL292" s="192"/>
      <c r="SUM292" s="192"/>
      <c r="SUN292" s="192"/>
      <c r="SUO292" s="192"/>
      <c r="SUP292" s="192"/>
      <c r="SUQ292" s="192"/>
      <c r="SUR292" s="192"/>
      <c r="SUS292" s="192"/>
      <c r="SUT292" s="192"/>
      <c r="SUU292" s="192"/>
      <c r="SUV292" s="192"/>
      <c r="SUW292" s="192"/>
      <c r="SUX292" s="192"/>
      <c r="SUY292" s="192"/>
      <c r="SUZ292" s="192"/>
      <c r="SVA292" s="192"/>
      <c r="SVB292" s="192"/>
      <c r="SVC292" s="192"/>
      <c r="SVD292" s="192"/>
      <c r="SVE292" s="192"/>
      <c r="SVF292" s="192"/>
      <c r="SVG292" s="192"/>
      <c r="SVH292" s="192"/>
      <c r="SVI292" s="192"/>
      <c r="SVJ292" s="192"/>
      <c r="SVK292" s="192"/>
      <c r="SVL292" s="192"/>
      <c r="SVM292" s="192"/>
      <c r="SVN292" s="192"/>
      <c r="SVO292" s="192"/>
      <c r="SVP292" s="192"/>
      <c r="SVQ292" s="192"/>
      <c r="SVR292" s="192"/>
      <c r="SVS292" s="192"/>
      <c r="SVT292" s="192"/>
      <c r="SVU292" s="192"/>
      <c r="SVV292" s="192"/>
      <c r="SVW292" s="192"/>
      <c r="SVX292" s="192"/>
      <c r="SVY292" s="192"/>
      <c r="SVZ292" s="192"/>
      <c r="SWA292" s="192"/>
      <c r="SWB292" s="192"/>
      <c r="SWC292" s="192"/>
      <c r="SWD292" s="192"/>
      <c r="SWE292" s="192"/>
      <c r="SWF292" s="192"/>
      <c r="SWG292" s="192"/>
      <c r="SWH292" s="192"/>
      <c r="SWI292" s="192"/>
      <c r="SWJ292" s="192"/>
      <c r="SWK292" s="192"/>
      <c r="SWL292" s="192"/>
      <c r="SWM292" s="192"/>
      <c r="SWN292" s="192"/>
      <c r="SWO292" s="192"/>
      <c r="SWP292" s="192"/>
      <c r="SWQ292" s="192"/>
      <c r="SWR292" s="192"/>
      <c r="SWS292" s="192"/>
      <c r="SWT292" s="192"/>
      <c r="SWU292" s="192"/>
      <c r="SWV292" s="192"/>
      <c r="SWW292" s="192"/>
      <c r="SWX292" s="192"/>
      <c r="SWY292" s="192"/>
      <c r="SWZ292" s="192"/>
      <c r="SXA292" s="192"/>
      <c r="SXB292" s="192"/>
      <c r="SXC292" s="192"/>
      <c r="SXD292" s="192"/>
      <c r="SXE292" s="192"/>
      <c r="SXF292" s="192"/>
      <c r="SXG292" s="192"/>
      <c r="SXH292" s="192"/>
      <c r="SXI292" s="192"/>
      <c r="SXJ292" s="192"/>
      <c r="SXK292" s="192"/>
      <c r="SXL292" s="192"/>
      <c r="SXM292" s="192"/>
      <c r="SXN292" s="192"/>
      <c r="SXO292" s="192"/>
      <c r="SXP292" s="192"/>
      <c r="SXQ292" s="192"/>
      <c r="SXR292" s="192"/>
      <c r="SXS292" s="192"/>
      <c r="SXT292" s="192"/>
      <c r="SXU292" s="192"/>
      <c r="SXV292" s="192"/>
      <c r="SXW292" s="192"/>
      <c r="SXX292" s="192"/>
      <c r="SXY292" s="192"/>
      <c r="SXZ292" s="192"/>
      <c r="SYA292" s="192"/>
      <c r="SYB292" s="192"/>
      <c r="SYC292" s="192"/>
      <c r="SYD292" s="192"/>
      <c r="SYE292" s="192"/>
      <c r="SYF292" s="192"/>
      <c r="SYG292" s="192"/>
      <c r="SYH292" s="192"/>
      <c r="SYI292" s="192"/>
      <c r="SYJ292" s="192"/>
      <c r="SYK292" s="192"/>
      <c r="SYL292" s="192"/>
      <c r="SYM292" s="192"/>
      <c r="SYN292" s="192"/>
      <c r="SYO292" s="192"/>
      <c r="SYP292" s="192"/>
      <c r="SYQ292" s="192"/>
      <c r="SYR292" s="192"/>
      <c r="SYS292" s="192"/>
      <c r="SYT292" s="192"/>
      <c r="SYU292" s="192"/>
      <c r="SYV292" s="192"/>
      <c r="SYW292" s="192"/>
      <c r="SYX292" s="192"/>
      <c r="SYY292" s="192"/>
      <c r="SYZ292" s="192"/>
      <c r="SZA292" s="192"/>
      <c r="SZB292" s="192"/>
      <c r="SZC292" s="192"/>
      <c r="SZD292" s="192"/>
      <c r="SZE292" s="192"/>
      <c r="SZF292" s="192"/>
      <c r="SZG292" s="192"/>
      <c r="SZH292" s="192"/>
      <c r="SZI292" s="192"/>
      <c r="SZJ292" s="192"/>
      <c r="SZK292" s="192"/>
      <c r="SZL292" s="192"/>
      <c r="SZM292" s="192"/>
      <c r="SZN292" s="192"/>
      <c r="SZO292" s="192"/>
      <c r="SZP292" s="192"/>
      <c r="SZQ292" s="192"/>
      <c r="SZR292" s="192"/>
      <c r="SZS292" s="192"/>
      <c r="SZT292" s="192"/>
      <c r="SZU292" s="192"/>
      <c r="SZV292" s="192"/>
      <c r="SZW292" s="192"/>
      <c r="SZX292" s="192"/>
      <c r="SZY292" s="192"/>
      <c r="SZZ292" s="192"/>
      <c r="TAA292" s="192"/>
      <c r="TAB292" s="192"/>
      <c r="TAC292" s="192"/>
      <c r="TAD292" s="192"/>
      <c r="TAE292" s="192"/>
      <c r="TAF292" s="192"/>
      <c r="TAG292" s="192"/>
      <c r="TAH292" s="192"/>
      <c r="TAI292" s="192"/>
      <c r="TAJ292" s="192"/>
      <c r="TAK292" s="192"/>
      <c r="TAL292" s="192"/>
      <c r="TAM292" s="192"/>
      <c r="TAN292" s="192"/>
      <c r="TAO292" s="192"/>
      <c r="TAP292" s="192"/>
      <c r="TAQ292" s="192"/>
      <c r="TAR292" s="192"/>
      <c r="TAS292" s="192"/>
      <c r="TAT292" s="192"/>
      <c r="TAU292" s="192"/>
      <c r="TAV292" s="192"/>
      <c r="TAW292" s="192"/>
      <c r="TAX292" s="192"/>
      <c r="TAY292" s="192"/>
      <c r="TAZ292" s="192"/>
      <c r="TBA292" s="192"/>
      <c r="TBB292" s="192"/>
      <c r="TBC292" s="192"/>
      <c r="TBD292" s="192"/>
      <c r="TBE292" s="192"/>
      <c r="TBF292" s="192"/>
      <c r="TBG292" s="192"/>
      <c r="TBH292" s="192"/>
      <c r="TBI292" s="192"/>
      <c r="TBJ292" s="192"/>
      <c r="TBK292" s="192"/>
      <c r="TBL292" s="192"/>
      <c r="TBM292" s="192"/>
      <c r="TBN292" s="192"/>
      <c r="TBO292" s="192"/>
      <c r="TBP292" s="192"/>
      <c r="TBQ292" s="192"/>
      <c r="TBR292" s="192"/>
      <c r="TBS292" s="192"/>
      <c r="TBT292" s="192"/>
      <c r="TBU292" s="192"/>
      <c r="TBV292" s="192"/>
      <c r="TBW292" s="192"/>
      <c r="TBX292" s="192"/>
      <c r="TBY292" s="192"/>
      <c r="TBZ292" s="192"/>
      <c r="TCA292" s="192"/>
      <c r="TCB292" s="192"/>
      <c r="TCC292" s="192"/>
      <c r="TCD292" s="192"/>
      <c r="TCE292" s="192"/>
      <c r="TCF292" s="192"/>
      <c r="TCG292" s="192"/>
      <c r="TCH292" s="192"/>
      <c r="TCI292" s="192"/>
      <c r="TCJ292" s="192"/>
      <c r="TCK292" s="192"/>
      <c r="TCL292" s="192"/>
      <c r="TCM292" s="192"/>
      <c r="TCN292" s="192"/>
      <c r="TCO292" s="192"/>
      <c r="TCP292" s="192"/>
      <c r="TCQ292" s="192"/>
      <c r="TCR292" s="192"/>
      <c r="TCS292" s="192"/>
      <c r="TCT292" s="192"/>
      <c r="TCU292" s="192"/>
      <c r="TCV292" s="192"/>
      <c r="TCW292" s="192"/>
      <c r="TCX292" s="192"/>
      <c r="TCY292" s="192"/>
      <c r="TCZ292" s="192"/>
      <c r="TDA292" s="192"/>
      <c r="TDB292" s="192"/>
      <c r="TDC292" s="192"/>
      <c r="TDD292" s="192"/>
      <c r="TDE292" s="192"/>
      <c r="TDF292" s="192"/>
      <c r="TDG292" s="192"/>
      <c r="TDH292" s="192"/>
      <c r="TDI292" s="192"/>
      <c r="TDJ292" s="192"/>
      <c r="TDK292" s="192"/>
      <c r="TDL292" s="192"/>
      <c r="TDM292" s="192"/>
      <c r="TDN292" s="192"/>
      <c r="TDO292" s="192"/>
      <c r="TDP292" s="192"/>
      <c r="TDQ292" s="192"/>
      <c r="TDR292" s="192"/>
      <c r="TDS292" s="192"/>
      <c r="TDT292" s="192"/>
      <c r="TDU292" s="192"/>
      <c r="TDV292" s="192"/>
      <c r="TDW292" s="192"/>
      <c r="TDX292" s="192"/>
      <c r="TDY292" s="192"/>
      <c r="TDZ292" s="192"/>
      <c r="TEA292" s="192"/>
      <c r="TEB292" s="192"/>
      <c r="TEC292" s="192"/>
      <c r="TED292" s="192"/>
      <c r="TEE292" s="192"/>
      <c r="TEF292" s="192"/>
      <c r="TEG292" s="192"/>
      <c r="TEH292" s="192"/>
      <c r="TEI292" s="192"/>
      <c r="TEJ292" s="192"/>
      <c r="TEK292" s="192"/>
      <c r="TEL292" s="192"/>
      <c r="TEM292" s="192"/>
      <c r="TEN292" s="192"/>
      <c r="TEO292" s="192"/>
      <c r="TEP292" s="192"/>
      <c r="TEQ292" s="192"/>
      <c r="TER292" s="192"/>
      <c r="TES292" s="192"/>
      <c r="TET292" s="192"/>
      <c r="TEU292" s="192"/>
      <c r="TEV292" s="192"/>
      <c r="TEW292" s="192"/>
      <c r="TEX292" s="192"/>
      <c r="TEY292" s="192"/>
      <c r="TEZ292" s="192"/>
      <c r="TFA292" s="192"/>
      <c r="TFB292" s="192"/>
      <c r="TFC292" s="192"/>
      <c r="TFD292" s="192"/>
      <c r="TFE292" s="192"/>
      <c r="TFF292" s="192"/>
      <c r="TFG292" s="192"/>
      <c r="TFH292" s="192"/>
      <c r="TFI292" s="192"/>
      <c r="TFJ292" s="192"/>
      <c r="TFK292" s="192"/>
      <c r="TFL292" s="192"/>
      <c r="TFM292" s="192"/>
      <c r="TFN292" s="192"/>
      <c r="TFO292" s="192"/>
      <c r="TFP292" s="192"/>
      <c r="TFQ292" s="192"/>
      <c r="TFR292" s="192"/>
      <c r="TFS292" s="192"/>
      <c r="TFT292" s="192"/>
      <c r="TFU292" s="192"/>
      <c r="TFV292" s="192"/>
      <c r="TFW292" s="192"/>
      <c r="TFX292" s="192"/>
      <c r="TFY292" s="192"/>
      <c r="TFZ292" s="192"/>
      <c r="TGA292" s="192"/>
      <c r="TGB292" s="192"/>
      <c r="TGC292" s="192"/>
      <c r="TGD292" s="192"/>
      <c r="TGE292" s="192"/>
      <c r="TGF292" s="192"/>
      <c r="TGG292" s="192"/>
      <c r="TGH292" s="192"/>
      <c r="TGI292" s="192"/>
      <c r="TGJ292" s="192"/>
      <c r="TGK292" s="192"/>
      <c r="TGL292" s="192"/>
      <c r="TGM292" s="192"/>
      <c r="TGN292" s="192"/>
      <c r="TGO292" s="192"/>
      <c r="TGP292" s="192"/>
      <c r="TGQ292" s="192"/>
      <c r="TGR292" s="192"/>
      <c r="TGS292" s="192"/>
      <c r="TGT292" s="192"/>
      <c r="TGU292" s="192"/>
      <c r="TGV292" s="192"/>
      <c r="TGW292" s="192"/>
      <c r="TGX292" s="192"/>
      <c r="TGY292" s="192"/>
      <c r="TGZ292" s="192"/>
      <c r="THA292" s="192"/>
      <c r="THB292" s="192"/>
      <c r="THC292" s="192"/>
      <c r="THD292" s="192"/>
      <c r="THE292" s="192"/>
      <c r="THF292" s="192"/>
      <c r="THG292" s="192"/>
      <c r="THH292" s="192"/>
      <c r="THI292" s="192"/>
      <c r="THJ292" s="192"/>
      <c r="THK292" s="192"/>
      <c r="THL292" s="192"/>
      <c r="THM292" s="192"/>
      <c r="THN292" s="192"/>
      <c r="THO292" s="192"/>
      <c r="THP292" s="192"/>
      <c r="THQ292" s="192"/>
      <c r="THR292" s="192"/>
      <c r="THS292" s="192"/>
      <c r="THT292" s="192"/>
      <c r="THU292" s="192"/>
      <c r="THV292" s="192"/>
      <c r="THW292" s="192"/>
      <c r="THX292" s="192"/>
      <c r="THY292" s="192"/>
      <c r="THZ292" s="192"/>
      <c r="TIA292" s="192"/>
      <c r="TIB292" s="192"/>
      <c r="TIC292" s="192"/>
      <c r="TID292" s="192"/>
      <c r="TIE292" s="192"/>
      <c r="TIF292" s="192"/>
      <c r="TIG292" s="192"/>
      <c r="TIH292" s="192"/>
      <c r="TII292" s="192"/>
      <c r="TIJ292" s="192"/>
      <c r="TIK292" s="192"/>
      <c r="TIL292" s="192"/>
      <c r="TIM292" s="192"/>
      <c r="TIN292" s="192"/>
      <c r="TIO292" s="192"/>
      <c r="TIP292" s="192"/>
      <c r="TIQ292" s="192"/>
      <c r="TIR292" s="192"/>
      <c r="TIS292" s="192"/>
      <c r="TIT292" s="192"/>
      <c r="TIU292" s="192"/>
      <c r="TIV292" s="192"/>
      <c r="TIW292" s="192"/>
      <c r="TIX292" s="192"/>
      <c r="TIY292" s="192"/>
      <c r="TIZ292" s="192"/>
      <c r="TJA292" s="192"/>
      <c r="TJB292" s="192"/>
      <c r="TJC292" s="192"/>
      <c r="TJD292" s="192"/>
      <c r="TJE292" s="192"/>
      <c r="TJF292" s="192"/>
      <c r="TJG292" s="192"/>
      <c r="TJH292" s="192"/>
      <c r="TJI292" s="192"/>
      <c r="TJJ292" s="192"/>
      <c r="TJK292" s="192"/>
      <c r="TJL292" s="192"/>
      <c r="TJM292" s="192"/>
      <c r="TJN292" s="192"/>
      <c r="TJO292" s="192"/>
      <c r="TJP292" s="192"/>
      <c r="TJQ292" s="192"/>
      <c r="TJR292" s="192"/>
      <c r="TJS292" s="192"/>
      <c r="TJT292" s="192"/>
      <c r="TJU292" s="192"/>
      <c r="TJV292" s="192"/>
      <c r="TJW292" s="192"/>
      <c r="TJX292" s="192"/>
      <c r="TJY292" s="192"/>
      <c r="TJZ292" s="192"/>
      <c r="TKA292" s="192"/>
      <c r="TKB292" s="192"/>
      <c r="TKC292" s="192"/>
      <c r="TKD292" s="192"/>
      <c r="TKE292" s="192"/>
      <c r="TKF292" s="192"/>
      <c r="TKG292" s="192"/>
      <c r="TKH292" s="192"/>
      <c r="TKI292" s="192"/>
      <c r="TKJ292" s="192"/>
      <c r="TKK292" s="192"/>
      <c r="TKL292" s="192"/>
      <c r="TKM292" s="192"/>
      <c r="TKN292" s="192"/>
      <c r="TKO292" s="192"/>
      <c r="TKP292" s="192"/>
      <c r="TKQ292" s="192"/>
      <c r="TKR292" s="192"/>
      <c r="TKS292" s="192"/>
      <c r="TKT292" s="192"/>
      <c r="TKU292" s="192"/>
      <c r="TKV292" s="192"/>
      <c r="TKW292" s="192"/>
      <c r="TKX292" s="192"/>
      <c r="TKY292" s="192"/>
      <c r="TKZ292" s="192"/>
      <c r="TLA292" s="192"/>
      <c r="TLB292" s="192"/>
      <c r="TLC292" s="192"/>
      <c r="TLD292" s="192"/>
      <c r="TLE292" s="192"/>
      <c r="TLF292" s="192"/>
      <c r="TLG292" s="192"/>
      <c r="TLH292" s="192"/>
      <c r="TLI292" s="192"/>
      <c r="TLJ292" s="192"/>
      <c r="TLK292" s="192"/>
      <c r="TLL292" s="192"/>
      <c r="TLM292" s="192"/>
      <c r="TLN292" s="192"/>
      <c r="TLO292" s="192"/>
      <c r="TLP292" s="192"/>
      <c r="TLQ292" s="192"/>
      <c r="TLR292" s="192"/>
      <c r="TLS292" s="192"/>
      <c r="TLT292" s="192"/>
      <c r="TLU292" s="192"/>
      <c r="TLV292" s="192"/>
      <c r="TLW292" s="192"/>
      <c r="TLX292" s="192"/>
      <c r="TLY292" s="192"/>
      <c r="TLZ292" s="192"/>
      <c r="TMA292" s="192"/>
      <c r="TMB292" s="192"/>
      <c r="TMC292" s="192"/>
      <c r="TMD292" s="192"/>
      <c r="TME292" s="192"/>
      <c r="TMF292" s="192"/>
      <c r="TMG292" s="192"/>
      <c r="TMH292" s="192"/>
      <c r="TMI292" s="192"/>
      <c r="TMJ292" s="192"/>
      <c r="TMK292" s="192"/>
      <c r="TML292" s="192"/>
      <c r="TMM292" s="192"/>
      <c r="TMN292" s="192"/>
      <c r="TMO292" s="192"/>
      <c r="TMP292" s="192"/>
      <c r="TMQ292" s="192"/>
      <c r="TMR292" s="192"/>
      <c r="TMS292" s="192"/>
      <c r="TMT292" s="192"/>
      <c r="TMU292" s="192"/>
      <c r="TMV292" s="192"/>
      <c r="TMW292" s="192"/>
      <c r="TMX292" s="192"/>
      <c r="TMY292" s="192"/>
      <c r="TMZ292" s="192"/>
      <c r="TNA292" s="192"/>
      <c r="TNB292" s="192"/>
      <c r="TNC292" s="192"/>
      <c r="TND292" s="192"/>
      <c r="TNE292" s="192"/>
      <c r="TNF292" s="192"/>
      <c r="TNG292" s="192"/>
      <c r="TNH292" s="192"/>
      <c r="TNI292" s="192"/>
      <c r="TNJ292" s="192"/>
      <c r="TNK292" s="192"/>
      <c r="TNL292" s="192"/>
      <c r="TNM292" s="192"/>
      <c r="TNN292" s="192"/>
      <c r="TNO292" s="192"/>
      <c r="TNP292" s="192"/>
      <c r="TNQ292" s="192"/>
      <c r="TNR292" s="192"/>
      <c r="TNS292" s="192"/>
      <c r="TNT292" s="192"/>
      <c r="TNU292" s="192"/>
      <c r="TNV292" s="192"/>
      <c r="TNW292" s="192"/>
      <c r="TNX292" s="192"/>
      <c r="TNY292" s="192"/>
      <c r="TNZ292" s="192"/>
      <c r="TOA292" s="192"/>
      <c r="TOB292" s="192"/>
      <c r="TOC292" s="192"/>
      <c r="TOD292" s="192"/>
      <c r="TOE292" s="192"/>
      <c r="TOF292" s="192"/>
      <c r="TOG292" s="192"/>
      <c r="TOH292" s="192"/>
      <c r="TOI292" s="192"/>
      <c r="TOJ292" s="192"/>
      <c r="TOK292" s="192"/>
      <c r="TOL292" s="192"/>
      <c r="TOM292" s="192"/>
      <c r="TON292" s="192"/>
      <c r="TOO292" s="192"/>
      <c r="TOP292" s="192"/>
      <c r="TOQ292" s="192"/>
      <c r="TOR292" s="192"/>
      <c r="TOS292" s="192"/>
      <c r="TOT292" s="192"/>
      <c r="TOU292" s="192"/>
      <c r="TOV292" s="192"/>
      <c r="TOW292" s="192"/>
      <c r="TOX292" s="192"/>
      <c r="TOY292" s="192"/>
      <c r="TOZ292" s="192"/>
      <c r="TPA292" s="192"/>
      <c r="TPB292" s="192"/>
      <c r="TPC292" s="192"/>
      <c r="TPD292" s="192"/>
      <c r="TPE292" s="192"/>
      <c r="TPF292" s="192"/>
      <c r="TPG292" s="192"/>
      <c r="TPH292" s="192"/>
      <c r="TPI292" s="192"/>
      <c r="TPJ292" s="192"/>
      <c r="TPK292" s="192"/>
      <c r="TPL292" s="192"/>
      <c r="TPM292" s="192"/>
      <c r="TPN292" s="192"/>
      <c r="TPO292" s="192"/>
      <c r="TPP292" s="192"/>
      <c r="TPQ292" s="192"/>
      <c r="TPR292" s="192"/>
      <c r="TPS292" s="192"/>
      <c r="TPT292" s="192"/>
      <c r="TPU292" s="192"/>
      <c r="TPV292" s="192"/>
      <c r="TPW292" s="192"/>
      <c r="TPX292" s="192"/>
      <c r="TPY292" s="192"/>
      <c r="TPZ292" s="192"/>
      <c r="TQA292" s="192"/>
      <c r="TQB292" s="192"/>
      <c r="TQC292" s="192"/>
      <c r="TQD292" s="192"/>
      <c r="TQE292" s="192"/>
      <c r="TQF292" s="192"/>
      <c r="TQG292" s="192"/>
      <c r="TQH292" s="192"/>
      <c r="TQI292" s="192"/>
      <c r="TQJ292" s="192"/>
      <c r="TQK292" s="192"/>
      <c r="TQL292" s="192"/>
      <c r="TQM292" s="192"/>
      <c r="TQN292" s="192"/>
      <c r="TQO292" s="192"/>
      <c r="TQP292" s="192"/>
      <c r="TQQ292" s="192"/>
      <c r="TQR292" s="192"/>
      <c r="TQS292" s="192"/>
      <c r="TQT292" s="192"/>
      <c r="TQU292" s="192"/>
      <c r="TQV292" s="192"/>
      <c r="TQW292" s="192"/>
      <c r="TQX292" s="192"/>
      <c r="TQY292" s="192"/>
      <c r="TQZ292" s="192"/>
      <c r="TRA292" s="192"/>
      <c r="TRB292" s="192"/>
      <c r="TRC292" s="192"/>
      <c r="TRD292" s="192"/>
      <c r="TRE292" s="192"/>
      <c r="TRF292" s="192"/>
      <c r="TRG292" s="192"/>
      <c r="TRH292" s="192"/>
      <c r="TRI292" s="192"/>
      <c r="TRJ292" s="192"/>
      <c r="TRK292" s="192"/>
      <c r="TRL292" s="192"/>
      <c r="TRM292" s="192"/>
      <c r="TRN292" s="192"/>
      <c r="TRO292" s="192"/>
      <c r="TRP292" s="192"/>
      <c r="TRQ292" s="192"/>
      <c r="TRR292" s="192"/>
      <c r="TRS292" s="192"/>
      <c r="TRT292" s="192"/>
      <c r="TRU292" s="192"/>
      <c r="TRV292" s="192"/>
      <c r="TRW292" s="192"/>
      <c r="TRX292" s="192"/>
      <c r="TRY292" s="192"/>
      <c r="TRZ292" s="192"/>
      <c r="TSA292" s="192"/>
      <c r="TSB292" s="192"/>
      <c r="TSC292" s="192"/>
      <c r="TSD292" s="192"/>
      <c r="TSE292" s="192"/>
      <c r="TSF292" s="192"/>
      <c r="TSG292" s="192"/>
      <c r="TSH292" s="192"/>
      <c r="TSI292" s="192"/>
      <c r="TSJ292" s="192"/>
      <c r="TSK292" s="192"/>
      <c r="TSL292" s="192"/>
      <c r="TSM292" s="192"/>
      <c r="TSN292" s="192"/>
      <c r="TSO292" s="192"/>
      <c r="TSP292" s="192"/>
      <c r="TSQ292" s="192"/>
      <c r="TSR292" s="192"/>
      <c r="TSS292" s="192"/>
      <c r="TST292" s="192"/>
      <c r="TSU292" s="192"/>
      <c r="TSV292" s="192"/>
      <c r="TSW292" s="192"/>
      <c r="TSX292" s="192"/>
      <c r="TSY292" s="192"/>
      <c r="TSZ292" s="192"/>
      <c r="TTA292" s="192"/>
      <c r="TTB292" s="192"/>
      <c r="TTC292" s="192"/>
      <c r="TTD292" s="192"/>
      <c r="TTE292" s="192"/>
      <c r="TTF292" s="192"/>
      <c r="TTG292" s="192"/>
      <c r="TTH292" s="192"/>
      <c r="TTI292" s="192"/>
      <c r="TTJ292" s="192"/>
      <c r="TTK292" s="192"/>
      <c r="TTL292" s="192"/>
      <c r="TTM292" s="192"/>
      <c r="TTN292" s="192"/>
      <c r="TTO292" s="192"/>
      <c r="TTP292" s="192"/>
      <c r="TTQ292" s="192"/>
      <c r="TTR292" s="192"/>
      <c r="TTS292" s="192"/>
      <c r="TTT292" s="192"/>
      <c r="TTU292" s="192"/>
      <c r="TTV292" s="192"/>
      <c r="TTW292" s="192"/>
      <c r="TTX292" s="192"/>
      <c r="TTY292" s="192"/>
      <c r="TTZ292" s="192"/>
      <c r="TUA292" s="192"/>
      <c r="TUB292" s="192"/>
      <c r="TUC292" s="192"/>
      <c r="TUD292" s="192"/>
      <c r="TUE292" s="192"/>
      <c r="TUF292" s="192"/>
      <c r="TUG292" s="192"/>
      <c r="TUH292" s="192"/>
      <c r="TUI292" s="192"/>
      <c r="TUJ292" s="192"/>
      <c r="TUK292" s="192"/>
      <c r="TUL292" s="192"/>
      <c r="TUM292" s="192"/>
      <c r="TUN292" s="192"/>
      <c r="TUO292" s="192"/>
      <c r="TUP292" s="192"/>
      <c r="TUQ292" s="192"/>
      <c r="TUR292" s="192"/>
      <c r="TUS292" s="192"/>
      <c r="TUT292" s="192"/>
      <c r="TUU292" s="192"/>
      <c r="TUV292" s="192"/>
      <c r="TUW292" s="192"/>
      <c r="TUX292" s="192"/>
      <c r="TUY292" s="192"/>
      <c r="TUZ292" s="192"/>
      <c r="TVA292" s="192"/>
      <c r="TVB292" s="192"/>
      <c r="TVC292" s="192"/>
      <c r="TVD292" s="192"/>
      <c r="TVE292" s="192"/>
      <c r="TVF292" s="192"/>
      <c r="TVG292" s="192"/>
      <c r="TVH292" s="192"/>
      <c r="TVI292" s="192"/>
      <c r="TVJ292" s="192"/>
      <c r="TVK292" s="192"/>
      <c r="TVL292" s="192"/>
      <c r="TVM292" s="192"/>
      <c r="TVN292" s="192"/>
      <c r="TVO292" s="192"/>
      <c r="TVP292" s="192"/>
      <c r="TVQ292" s="192"/>
      <c r="TVR292" s="192"/>
      <c r="TVS292" s="192"/>
      <c r="TVT292" s="192"/>
      <c r="TVU292" s="192"/>
      <c r="TVV292" s="192"/>
      <c r="TVW292" s="192"/>
      <c r="TVX292" s="192"/>
      <c r="TVY292" s="192"/>
      <c r="TVZ292" s="192"/>
      <c r="TWA292" s="192"/>
      <c r="TWB292" s="192"/>
      <c r="TWC292" s="192"/>
      <c r="TWD292" s="192"/>
      <c r="TWE292" s="192"/>
      <c r="TWF292" s="192"/>
      <c r="TWG292" s="192"/>
      <c r="TWH292" s="192"/>
      <c r="TWI292" s="192"/>
      <c r="TWJ292" s="192"/>
      <c r="TWK292" s="192"/>
      <c r="TWL292" s="192"/>
      <c r="TWM292" s="192"/>
      <c r="TWN292" s="192"/>
      <c r="TWO292" s="192"/>
      <c r="TWP292" s="192"/>
      <c r="TWQ292" s="192"/>
      <c r="TWR292" s="192"/>
      <c r="TWS292" s="192"/>
      <c r="TWT292" s="192"/>
      <c r="TWU292" s="192"/>
      <c r="TWV292" s="192"/>
      <c r="TWW292" s="192"/>
      <c r="TWX292" s="192"/>
      <c r="TWY292" s="192"/>
      <c r="TWZ292" s="192"/>
      <c r="TXA292" s="192"/>
      <c r="TXB292" s="192"/>
      <c r="TXC292" s="192"/>
      <c r="TXD292" s="192"/>
      <c r="TXE292" s="192"/>
      <c r="TXF292" s="192"/>
      <c r="TXG292" s="192"/>
      <c r="TXH292" s="192"/>
      <c r="TXI292" s="192"/>
      <c r="TXJ292" s="192"/>
      <c r="TXK292" s="192"/>
      <c r="TXL292" s="192"/>
      <c r="TXM292" s="192"/>
      <c r="TXN292" s="192"/>
      <c r="TXO292" s="192"/>
      <c r="TXP292" s="192"/>
      <c r="TXQ292" s="192"/>
      <c r="TXR292" s="192"/>
      <c r="TXS292" s="192"/>
      <c r="TXT292" s="192"/>
      <c r="TXU292" s="192"/>
      <c r="TXV292" s="192"/>
      <c r="TXW292" s="192"/>
      <c r="TXX292" s="192"/>
      <c r="TXY292" s="192"/>
      <c r="TXZ292" s="192"/>
      <c r="TYA292" s="192"/>
      <c r="TYB292" s="192"/>
      <c r="TYC292" s="192"/>
      <c r="TYD292" s="192"/>
      <c r="TYE292" s="192"/>
      <c r="TYF292" s="192"/>
      <c r="TYG292" s="192"/>
      <c r="TYH292" s="192"/>
      <c r="TYI292" s="192"/>
      <c r="TYJ292" s="192"/>
      <c r="TYK292" s="192"/>
      <c r="TYL292" s="192"/>
      <c r="TYM292" s="192"/>
      <c r="TYN292" s="192"/>
      <c r="TYO292" s="192"/>
      <c r="TYP292" s="192"/>
      <c r="TYQ292" s="192"/>
      <c r="TYR292" s="192"/>
      <c r="TYS292" s="192"/>
      <c r="TYT292" s="192"/>
      <c r="TYU292" s="192"/>
      <c r="TYV292" s="192"/>
      <c r="TYW292" s="192"/>
      <c r="TYX292" s="192"/>
      <c r="TYY292" s="192"/>
      <c r="TYZ292" s="192"/>
      <c r="TZA292" s="192"/>
      <c r="TZB292" s="192"/>
      <c r="TZC292" s="192"/>
      <c r="TZD292" s="192"/>
      <c r="TZE292" s="192"/>
      <c r="TZF292" s="192"/>
      <c r="TZG292" s="192"/>
      <c r="TZH292" s="192"/>
      <c r="TZI292" s="192"/>
      <c r="TZJ292" s="192"/>
      <c r="TZK292" s="192"/>
      <c r="TZL292" s="192"/>
      <c r="TZM292" s="192"/>
      <c r="TZN292" s="192"/>
      <c r="TZO292" s="192"/>
      <c r="TZP292" s="192"/>
      <c r="TZQ292" s="192"/>
      <c r="TZR292" s="192"/>
      <c r="TZS292" s="192"/>
      <c r="TZT292" s="192"/>
      <c r="TZU292" s="192"/>
      <c r="TZV292" s="192"/>
      <c r="TZW292" s="192"/>
      <c r="TZX292" s="192"/>
      <c r="TZY292" s="192"/>
      <c r="TZZ292" s="192"/>
      <c r="UAA292" s="192"/>
      <c r="UAB292" s="192"/>
      <c r="UAC292" s="192"/>
      <c r="UAD292" s="192"/>
      <c r="UAE292" s="192"/>
      <c r="UAF292" s="192"/>
      <c r="UAG292" s="192"/>
      <c r="UAH292" s="192"/>
      <c r="UAI292" s="192"/>
      <c r="UAJ292" s="192"/>
      <c r="UAK292" s="192"/>
      <c r="UAL292" s="192"/>
      <c r="UAM292" s="192"/>
      <c r="UAN292" s="192"/>
      <c r="UAO292" s="192"/>
      <c r="UAP292" s="192"/>
      <c r="UAQ292" s="192"/>
      <c r="UAR292" s="192"/>
      <c r="UAS292" s="192"/>
      <c r="UAT292" s="192"/>
      <c r="UAU292" s="192"/>
      <c r="UAV292" s="192"/>
      <c r="UAW292" s="192"/>
      <c r="UAX292" s="192"/>
      <c r="UAY292" s="192"/>
      <c r="UAZ292" s="192"/>
      <c r="UBA292" s="192"/>
      <c r="UBB292" s="192"/>
      <c r="UBC292" s="192"/>
      <c r="UBD292" s="192"/>
      <c r="UBE292" s="192"/>
      <c r="UBF292" s="192"/>
      <c r="UBG292" s="192"/>
      <c r="UBH292" s="192"/>
      <c r="UBI292" s="192"/>
      <c r="UBJ292" s="192"/>
      <c r="UBK292" s="192"/>
      <c r="UBL292" s="192"/>
      <c r="UBM292" s="192"/>
      <c r="UBN292" s="192"/>
      <c r="UBO292" s="192"/>
      <c r="UBP292" s="192"/>
      <c r="UBQ292" s="192"/>
      <c r="UBR292" s="192"/>
      <c r="UBS292" s="192"/>
      <c r="UBT292" s="192"/>
      <c r="UBU292" s="192"/>
      <c r="UBV292" s="192"/>
      <c r="UBW292" s="192"/>
      <c r="UBX292" s="192"/>
      <c r="UBY292" s="192"/>
      <c r="UBZ292" s="192"/>
      <c r="UCA292" s="192"/>
      <c r="UCB292" s="192"/>
      <c r="UCC292" s="192"/>
      <c r="UCD292" s="192"/>
      <c r="UCE292" s="192"/>
      <c r="UCF292" s="192"/>
      <c r="UCG292" s="192"/>
      <c r="UCH292" s="192"/>
      <c r="UCI292" s="192"/>
      <c r="UCJ292" s="192"/>
      <c r="UCK292" s="192"/>
      <c r="UCL292" s="192"/>
      <c r="UCM292" s="192"/>
      <c r="UCN292" s="192"/>
      <c r="UCO292" s="192"/>
      <c r="UCP292" s="192"/>
      <c r="UCQ292" s="192"/>
      <c r="UCR292" s="192"/>
      <c r="UCS292" s="192"/>
      <c r="UCT292" s="192"/>
      <c r="UCU292" s="192"/>
      <c r="UCV292" s="192"/>
      <c r="UCW292" s="192"/>
      <c r="UCX292" s="192"/>
      <c r="UCY292" s="192"/>
      <c r="UCZ292" s="192"/>
      <c r="UDA292" s="192"/>
      <c r="UDB292" s="192"/>
      <c r="UDC292" s="192"/>
      <c r="UDD292" s="192"/>
      <c r="UDE292" s="192"/>
      <c r="UDF292" s="192"/>
      <c r="UDG292" s="192"/>
      <c r="UDH292" s="192"/>
      <c r="UDI292" s="192"/>
      <c r="UDJ292" s="192"/>
      <c r="UDK292" s="192"/>
      <c r="UDL292" s="192"/>
      <c r="UDM292" s="192"/>
      <c r="UDN292" s="192"/>
      <c r="UDO292" s="192"/>
      <c r="UDP292" s="192"/>
      <c r="UDQ292" s="192"/>
      <c r="UDR292" s="192"/>
      <c r="UDS292" s="192"/>
      <c r="UDT292" s="192"/>
      <c r="UDU292" s="192"/>
      <c r="UDV292" s="192"/>
      <c r="UDW292" s="192"/>
      <c r="UDX292" s="192"/>
      <c r="UDY292" s="192"/>
      <c r="UDZ292" s="192"/>
      <c r="UEA292" s="192"/>
      <c r="UEB292" s="192"/>
      <c r="UEC292" s="192"/>
      <c r="UED292" s="192"/>
      <c r="UEE292" s="192"/>
      <c r="UEF292" s="192"/>
      <c r="UEG292" s="192"/>
      <c r="UEH292" s="192"/>
      <c r="UEI292" s="192"/>
      <c r="UEJ292" s="192"/>
      <c r="UEK292" s="192"/>
      <c r="UEL292" s="192"/>
      <c r="UEM292" s="192"/>
      <c r="UEN292" s="192"/>
      <c r="UEO292" s="192"/>
      <c r="UEP292" s="192"/>
      <c r="UEQ292" s="192"/>
      <c r="UER292" s="192"/>
      <c r="UES292" s="192"/>
      <c r="UET292" s="192"/>
      <c r="UEU292" s="192"/>
      <c r="UEV292" s="192"/>
      <c r="UEW292" s="192"/>
      <c r="UEX292" s="192"/>
      <c r="UEY292" s="192"/>
      <c r="UEZ292" s="192"/>
      <c r="UFA292" s="192"/>
      <c r="UFB292" s="192"/>
      <c r="UFC292" s="192"/>
      <c r="UFD292" s="192"/>
      <c r="UFE292" s="192"/>
      <c r="UFF292" s="192"/>
      <c r="UFG292" s="192"/>
      <c r="UFH292" s="192"/>
      <c r="UFI292" s="192"/>
      <c r="UFJ292" s="192"/>
      <c r="UFK292" s="192"/>
      <c r="UFL292" s="192"/>
      <c r="UFM292" s="192"/>
      <c r="UFN292" s="192"/>
      <c r="UFO292" s="192"/>
      <c r="UFP292" s="192"/>
      <c r="UFQ292" s="192"/>
      <c r="UFR292" s="192"/>
      <c r="UFS292" s="192"/>
      <c r="UFT292" s="192"/>
      <c r="UFU292" s="192"/>
      <c r="UFV292" s="192"/>
      <c r="UFW292" s="192"/>
      <c r="UFX292" s="192"/>
      <c r="UFY292" s="192"/>
      <c r="UFZ292" s="192"/>
      <c r="UGA292" s="192"/>
      <c r="UGB292" s="192"/>
      <c r="UGC292" s="192"/>
      <c r="UGD292" s="192"/>
      <c r="UGE292" s="192"/>
      <c r="UGF292" s="192"/>
      <c r="UGG292" s="192"/>
      <c r="UGH292" s="192"/>
      <c r="UGI292" s="192"/>
      <c r="UGJ292" s="192"/>
      <c r="UGK292" s="192"/>
      <c r="UGL292" s="192"/>
      <c r="UGM292" s="192"/>
      <c r="UGN292" s="192"/>
      <c r="UGO292" s="192"/>
      <c r="UGP292" s="192"/>
      <c r="UGQ292" s="192"/>
      <c r="UGR292" s="192"/>
      <c r="UGS292" s="192"/>
      <c r="UGT292" s="192"/>
      <c r="UGU292" s="192"/>
      <c r="UGV292" s="192"/>
      <c r="UGW292" s="192"/>
      <c r="UGX292" s="192"/>
      <c r="UGY292" s="192"/>
      <c r="UGZ292" s="192"/>
      <c r="UHA292" s="192"/>
      <c r="UHB292" s="192"/>
      <c r="UHC292" s="192"/>
      <c r="UHD292" s="192"/>
      <c r="UHE292" s="192"/>
      <c r="UHF292" s="192"/>
      <c r="UHG292" s="192"/>
      <c r="UHH292" s="192"/>
      <c r="UHI292" s="192"/>
      <c r="UHJ292" s="192"/>
      <c r="UHK292" s="192"/>
      <c r="UHL292" s="192"/>
      <c r="UHM292" s="192"/>
      <c r="UHN292" s="192"/>
      <c r="UHO292" s="192"/>
      <c r="UHP292" s="192"/>
      <c r="UHQ292" s="192"/>
      <c r="UHR292" s="192"/>
      <c r="UHS292" s="192"/>
      <c r="UHT292" s="192"/>
      <c r="UHU292" s="192"/>
      <c r="UHV292" s="192"/>
      <c r="UHW292" s="192"/>
      <c r="UHX292" s="192"/>
      <c r="UHY292" s="192"/>
      <c r="UHZ292" s="192"/>
      <c r="UIA292" s="192"/>
      <c r="UIB292" s="192"/>
      <c r="UIC292" s="192"/>
      <c r="UID292" s="192"/>
      <c r="UIE292" s="192"/>
      <c r="UIF292" s="192"/>
      <c r="UIG292" s="192"/>
      <c r="UIH292" s="192"/>
      <c r="UII292" s="192"/>
      <c r="UIJ292" s="192"/>
      <c r="UIK292" s="192"/>
      <c r="UIL292" s="192"/>
      <c r="UIM292" s="192"/>
      <c r="UIN292" s="192"/>
      <c r="UIO292" s="192"/>
      <c r="UIP292" s="192"/>
      <c r="UIQ292" s="192"/>
      <c r="UIR292" s="192"/>
      <c r="UIS292" s="192"/>
      <c r="UIT292" s="192"/>
      <c r="UIU292" s="192"/>
      <c r="UIV292" s="192"/>
      <c r="UIW292" s="192"/>
      <c r="UIX292" s="192"/>
      <c r="UIY292" s="192"/>
      <c r="UIZ292" s="192"/>
      <c r="UJA292" s="192"/>
      <c r="UJB292" s="192"/>
      <c r="UJC292" s="192"/>
      <c r="UJD292" s="192"/>
      <c r="UJE292" s="192"/>
      <c r="UJF292" s="192"/>
      <c r="UJG292" s="192"/>
      <c r="UJH292" s="192"/>
      <c r="UJI292" s="192"/>
      <c r="UJJ292" s="192"/>
      <c r="UJK292" s="192"/>
      <c r="UJL292" s="192"/>
      <c r="UJM292" s="192"/>
      <c r="UJN292" s="192"/>
      <c r="UJO292" s="192"/>
      <c r="UJP292" s="192"/>
      <c r="UJQ292" s="192"/>
      <c r="UJR292" s="192"/>
      <c r="UJS292" s="192"/>
      <c r="UJT292" s="192"/>
      <c r="UJU292" s="192"/>
      <c r="UJV292" s="192"/>
      <c r="UJW292" s="192"/>
      <c r="UJX292" s="192"/>
      <c r="UJY292" s="192"/>
      <c r="UJZ292" s="192"/>
      <c r="UKA292" s="192"/>
      <c r="UKB292" s="192"/>
      <c r="UKC292" s="192"/>
      <c r="UKD292" s="192"/>
      <c r="UKE292" s="192"/>
      <c r="UKF292" s="192"/>
      <c r="UKG292" s="192"/>
      <c r="UKH292" s="192"/>
      <c r="UKI292" s="192"/>
      <c r="UKJ292" s="192"/>
      <c r="UKK292" s="192"/>
      <c r="UKL292" s="192"/>
      <c r="UKM292" s="192"/>
      <c r="UKN292" s="192"/>
      <c r="UKO292" s="192"/>
      <c r="UKP292" s="192"/>
      <c r="UKQ292" s="192"/>
      <c r="UKR292" s="192"/>
      <c r="UKS292" s="192"/>
      <c r="UKT292" s="192"/>
      <c r="UKU292" s="192"/>
      <c r="UKV292" s="192"/>
      <c r="UKW292" s="192"/>
      <c r="UKX292" s="192"/>
      <c r="UKY292" s="192"/>
      <c r="UKZ292" s="192"/>
      <c r="ULA292" s="192"/>
      <c r="ULB292" s="192"/>
      <c r="ULC292" s="192"/>
      <c r="ULD292" s="192"/>
      <c r="ULE292" s="192"/>
      <c r="ULF292" s="192"/>
      <c r="ULG292" s="192"/>
      <c r="ULH292" s="192"/>
      <c r="ULI292" s="192"/>
      <c r="ULJ292" s="192"/>
      <c r="ULK292" s="192"/>
      <c r="ULL292" s="192"/>
      <c r="ULM292" s="192"/>
      <c r="ULN292" s="192"/>
      <c r="ULO292" s="192"/>
      <c r="ULP292" s="192"/>
      <c r="ULQ292" s="192"/>
      <c r="ULR292" s="192"/>
      <c r="ULS292" s="192"/>
      <c r="ULT292" s="192"/>
      <c r="ULU292" s="192"/>
      <c r="ULV292" s="192"/>
      <c r="ULW292" s="192"/>
      <c r="ULX292" s="192"/>
      <c r="ULY292" s="192"/>
      <c r="ULZ292" s="192"/>
      <c r="UMA292" s="192"/>
      <c r="UMB292" s="192"/>
      <c r="UMC292" s="192"/>
      <c r="UMD292" s="192"/>
      <c r="UME292" s="192"/>
      <c r="UMF292" s="192"/>
      <c r="UMG292" s="192"/>
      <c r="UMH292" s="192"/>
      <c r="UMI292" s="192"/>
      <c r="UMJ292" s="192"/>
      <c r="UMK292" s="192"/>
      <c r="UML292" s="192"/>
      <c r="UMM292" s="192"/>
      <c r="UMN292" s="192"/>
      <c r="UMO292" s="192"/>
      <c r="UMP292" s="192"/>
      <c r="UMQ292" s="192"/>
      <c r="UMR292" s="192"/>
      <c r="UMS292" s="192"/>
      <c r="UMT292" s="192"/>
      <c r="UMU292" s="192"/>
      <c r="UMV292" s="192"/>
      <c r="UMW292" s="192"/>
      <c r="UMX292" s="192"/>
      <c r="UMY292" s="192"/>
      <c r="UMZ292" s="192"/>
      <c r="UNA292" s="192"/>
      <c r="UNB292" s="192"/>
      <c r="UNC292" s="192"/>
      <c r="UND292" s="192"/>
      <c r="UNE292" s="192"/>
      <c r="UNF292" s="192"/>
      <c r="UNG292" s="192"/>
      <c r="UNH292" s="192"/>
      <c r="UNI292" s="192"/>
      <c r="UNJ292" s="192"/>
      <c r="UNK292" s="192"/>
      <c r="UNL292" s="192"/>
      <c r="UNM292" s="192"/>
      <c r="UNN292" s="192"/>
      <c r="UNO292" s="192"/>
      <c r="UNP292" s="192"/>
      <c r="UNQ292" s="192"/>
      <c r="UNR292" s="192"/>
      <c r="UNS292" s="192"/>
      <c r="UNT292" s="192"/>
      <c r="UNU292" s="192"/>
      <c r="UNV292" s="192"/>
      <c r="UNW292" s="192"/>
      <c r="UNX292" s="192"/>
      <c r="UNY292" s="192"/>
      <c r="UNZ292" s="192"/>
      <c r="UOA292" s="192"/>
      <c r="UOB292" s="192"/>
      <c r="UOC292" s="192"/>
      <c r="UOD292" s="192"/>
      <c r="UOE292" s="192"/>
      <c r="UOF292" s="192"/>
      <c r="UOG292" s="192"/>
      <c r="UOH292" s="192"/>
      <c r="UOI292" s="192"/>
      <c r="UOJ292" s="192"/>
      <c r="UOK292" s="192"/>
      <c r="UOL292" s="192"/>
      <c r="UOM292" s="192"/>
      <c r="UON292" s="192"/>
      <c r="UOO292" s="192"/>
      <c r="UOP292" s="192"/>
      <c r="UOQ292" s="192"/>
      <c r="UOR292" s="192"/>
      <c r="UOS292" s="192"/>
      <c r="UOT292" s="192"/>
      <c r="UOU292" s="192"/>
      <c r="UOV292" s="192"/>
      <c r="UOW292" s="192"/>
      <c r="UOX292" s="192"/>
      <c r="UOY292" s="192"/>
      <c r="UOZ292" s="192"/>
      <c r="UPA292" s="192"/>
      <c r="UPB292" s="192"/>
      <c r="UPC292" s="192"/>
      <c r="UPD292" s="192"/>
      <c r="UPE292" s="192"/>
      <c r="UPF292" s="192"/>
      <c r="UPG292" s="192"/>
      <c r="UPH292" s="192"/>
      <c r="UPI292" s="192"/>
      <c r="UPJ292" s="192"/>
      <c r="UPK292" s="192"/>
      <c r="UPL292" s="192"/>
      <c r="UPM292" s="192"/>
      <c r="UPN292" s="192"/>
      <c r="UPO292" s="192"/>
      <c r="UPP292" s="192"/>
      <c r="UPQ292" s="192"/>
      <c r="UPR292" s="192"/>
      <c r="UPS292" s="192"/>
      <c r="UPT292" s="192"/>
      <c r="UPU292" s="192"/>
      <c r="UPV292" s="192"/>
      <c r="UPW292" s="192"/>
      <c r="UPX292" s="192"/>
      <c r="UPY292" s="192"/>
      <c r="UPZ292" s="192"/>
      <c r="UQA292" s="192"/>
      <c r="UQB292" s="192"/>
      <c r="UQC292" s="192"/>
      <c r="UQD292" s="192"/>
      <c r="UQE292" s="192"/>
      <c r="UQF292" s="192"/>
      <c r="UQG292" s="192"/>
      <c r="UQH292" s="192"/>
      <c r="UQI292" s="192"/>
      <c r="UQJ292" s="192"/>
      <c r="UQK292" s="192"/>
      <c r="UQL292" s="192"/>
      <c r="UQM292" s="192"/>
      <c r="UQN292" s="192"/>
      <c r="UQO292" s="192"/>
      <c r="UQP292" s="192"/>
      <c r="UQQ292" s="192"/>
      <c r="UQR292" s="192"/>
      <c r="UQS292" s="192"/>
      <c r="UQT292" s="192"/>
      <c r="UQU292" s="192"/>
      <c r="UQV292" s="192"/>
      <c r="UQW292" s="192"/>
      <c r="UQX292" s="192"/>
      <c r="UQY292" s="192"/>
      <c r="UQZ292" s="192"/>
      <c r="URA292" s="192"/>
      <c r="URB292" s="192"/>
      <c r="URC292" s="192"/>
      <c r="URD292" s="192"/>
      <c r="URE292" s="192"/>
      <c r="URF292" s="192"/>
      <c r="URG292" s="192"/>
      <c r="URH292" s="192"/>
      <c r="URI292" s="192"/>
      <c r="URJ292" s="192"/>
      <c r="URK292" s="192"/>
      <c r="URL292" s="192"/>
      <c r="URM292" s="192"/>
      <c r="URN292" s="192"/>
      <c r="URO292" s="192"/>
      <c r="URP292" s="192"/>
      <c r="URQ292" s="192"/>
      <c r="URR292" s="192"/>
      <c r="URS292" s="192"/>
      <c r="URT292" s="192"/>
      <c r="URU292" s="192"/>
      <c r="URV292" s="192"/>
      <c r="URW292" s="192"/>
      <c r="URX292" s="192"/>
      <c r="URY292" s="192"/>
      <c r="URZ292" s="192"/>
      <c r="USA292" s="192"/>
      <c r="USB292" s="192"/>
      <c r="USC292" s="192"/>
      <c r="USD292" s="192"/>
      <c r="USE292" s="192"/>
      <c r="USF292" s="192"/>
      <c r="USG292" s="192"/>
      <c r="USH292" s="192"/>
      <c r="USI292" s="192"/>
      <c r="USJ292" s="192"/>
      <c r="USK292" s="192"/>
      <c r="USL292" s="192"/>
      <c r="USM292" s="192"/>
      <c r="USN292" s="192"/>
      <c r="USO292" s="192"/>
      <c r="USP292" s="192"/>
      <c r="USQ292" s="192"/>
      <c r="USR292" s="192"/>
      <c r="USS292" s="192"/>
      <c r="UST292" s="192"/>
      <c r="USU292" s="192"/>
      <c r="USV292" s="192"/>
      <c r="USW292" s="192"/>
      <c r="USX292" s="192"/>
      <c r="USY292" s="192"/>
      <c r="USZ292" s="192"/>
      <c r="UTA292" s="192"/>
      <c r="UTB292" s="192"/>
      <c r="UTC292" s="192"/>
      <c r="UTD292" s="192"/>
      <c r="UTE292" s="192"/>
      <c r="UTF292" s="192"/>
      <c r="UTG292" s="192"/>
      <c r="UTH292" s="192"/>
      <c r="UTI292" s="192"/>
      <c r="UTJ292" s="192"/>
      <c r="UTK292" s="192"/>
      <c r="UTL292" s="192"/>
      <c r="UTM292" s="192"/>
      <c r="UTN292" s="192"/>
      <c r="UTO292" s="192"/>
      <c r="UTP292" s="192"/>
      <c r="UTQ292" s="192"/>
      <c r="UTR292" s="192"/>
      <c r="UTS292" s="192"/>
      <c r="UTT292" s="192"/>
      <c r="UTU292" s="192"/>
      <c r="UTV292" s="192"/>
      <c r="UTW292" s="192"/>
      <c r="UTX292" s="192"/>
      <c r="UTY292" s="192"/>
      <c r="UTZ292" s="192"/>
      <c r="UUA292" s="192"/>
      <c r="UUB292" s="192"/>
      <c r="UUC292" s="192"/>
      <c r="UUD292" s="192"/>
      <c r="UUE292" s="192"/>
      <c r="UUF292" s="192"/>
      <c r="UUG292" s="192"/>
      <c r="UUH292" s="192"/>
      <c r="UUI292" s="192"/>
      <c r="UUJ292" s="192"/>
      <c r="UUK292" s="192"/>
      <c r="UUL292" s="192"/>
      <c r="UUM292" s="192"/>
      <c r="UUN292" s="192"/>
      <c r="UUO292" s="192"/>
      <c r="UUP292" s="192"/>
      <c r="UUQ292" s="192"/>
      <c r="UUR292" s="192"/>
      <c r="UUS292" s="192"/>
      <c r="UUT292" s="192"/>
      <c r="UUU292" s="192"/>
      <c r="UUV292" s="192"/>
      <c r="UUW292" s="192"/>
      <c r="UUX292" s="192"/>
      <c r="UUY292" s="192"/>
      <c r="UUZ292" s="192"/>
      <c r="UVA292" s="192"/>
      <c r="UVB292" s="192"/>
      <c r="UVC292" s="192"/>
      <c r="UVD292" s="192"/>
      <c r="UVE292" s="192"/>
      <c r="UVF292" s="192"/>
      <c r="UVG292" s="192"/>
      <c r="UVH292" s="192"/>
      <c r="UVI292" s="192"/>
      <c r="UVJ292" s="192"/>
      <c r="UVK292" s="192"/>
      <c r="UVL292" s="192"/>
      <c r="UVM292" s="192"/>
      <c r="UVN292" s="192"/>
      <c r="UVO292" s="192"/>
      <c r="UVP292" s="192"/>
      <c r="UVQ292" s="192"/>
      <c r="UVR292" s="192"/>
      <c r="UVS292" s="192"/>
      <c r="UVT292" s="192"/>
      <c r="UVU292" s="192"/>
      <c r="UVV292" s="192"/>
      <c r="UVW292" s="192"/>
      <c r="UVX292" s="192"/>
      <c r="UVY292" s="192"/>
      <c r="UVZ292" s="192"/>
      <c r="UWA292" s="192"/>
      <c r="UWB292" s="192"/>
      <c r="UWC292" s="192"/>
      <c r="UWD292" s="192"/>
      <c r="UWE292" s="192"/>
      <c r="UWF292" s="192"/>
      <c r="UWG292" s="192"/>
      <c r="UWH292" s="192"/>
      <c r="UWI292" s="192"/>
      <c r="UWJ292" s="192"/>
      <c r="UWK292" s="192"/>
      <c r="UWL292" s="192"/>
      <c r="UWM292" s="192"/>
      <c r="UWN292" s="192"/>
      <c r="UWO292" s="192"/>
      <c r="UWP292" s="192"/>
      <c r="UWQ292" s="192"/>
      <c r="UWR292" s="192"/>
      <c r="UWS292" s="192"/>
      <c r="UWT292" s="192"/>
      <c r="UWU292" s="192"/>
      <c r="UWV292" s="192"/>
      <c r="UWW292" s="192"/>
      <c r="UWX292" s="192"/>
      <c r="UWY292" s="192"/>
      <c r="UWZ292" s="192"/>
      <c r="UXA292" s="192"/>
      <c r="UXB292" s="192"/>
      <c r="UXC292" s="192"/>
      <c r="UXD292" s="192"/>
      <c r="UXE292" s="192"/>
      <c r="UXF292" s="192"/>
      <c r="UXG292" s="192"/>
      <c r="UXH292" s="192"/>
      <c r="UXI292" s="192"/>
      <c r="UXJ292" s="192"/>
      <c r="UXK292" s="192"/>
      <c r="UXL292" s="192"/>
      <c r="UXM292" s="192"/>
      <c r="UXN292" s="192"/>
      <c r="UXO292" s="192"/>
      <c r="UXP292" s="192"/>
      <c r="UXQ292" s="192"/>
      <c r="UXR292" s="192"/>
      <c r="UXS292" s="192"/>
      <c r="UXT292" s="192"/>
      <c r="UXU292" s="192"/>
      <c r="UXV292" s="192"/>
      <c r="UXW292" s="192"/>
      <c r="UXX292" s="192"/>
      <c r="UXY292" s="192"/>
      <c r="UXZ292" s="192"/>
      <c r="UYA292" s="192"/>
      <c r="UYB292" s="192"/>
      <c r="UYC292" s="192"/>
      <c r="UYD292" s="192"/>
      <c r="UYE292" s="192"/>
      <c r="UYF292" s="192"/>
      <c r="UYG292" s="192"/>
      <c r="UYH292" s="192"/>
      <c r="UYI292" s="192"/>
      <c r="UYJ292" s="192"/>
      <c r="UYK292" s="192"/>
      <c r="UYL292" s="192"/>
      <c r="UYM292" s="192"/>
      <c r="UYN292" s="192"/>
      <c r="UYO292" s="192"/>
      <c r="UYP292" s="192"/>
      <c r="UYQ292" s="192"/>
      <c r="UYR292" s="192"/>
      <c r="UYS292" s="192"/>
      <c r="UYT292" s="192"/>
      <c r="UYU292" s="192"/>
      <c r="UYV292" s="192"/>
      <c r="UYW292" s="192"/>
      <c r="UYX292" s="192"/>
      <c r="UYY292" s="192"/>
      <c r="UYZ292" s="192"/>
      <c r="UZA292" s="192"/>
      <c r="UZB292" s="192"/>
      <c r="UZC292" s="192"/>
      <c r="UZD292" s="192"/>
      <c r="UZE292" s="192"/>
      <c r="UZF292" s="192"/>
      <c r="UZG292" s="192"/>
      <c r="UZH292" s="192"/>
      <c r="UZI292" s="192"/>
      <c r="UZJ292" s="192"/>
      <c r="UZK292" s="192"/>
      <c r="UZL292" s="192"/>
      <c r="UZM292" s="192"/>
      <c r="UZN292" s="192"/>
      <c r="UZO292" s="192"/>
      <c r="UZP292" s="192"/>
      <c r="UZQ292" s="192"/>
      <c r="UZR292" s="192"/>
      <c r="UZS292" s="192"/>
      <c r="UZT292" s="192"/>
      <c r="UZU292" s="192"/>
      <c r="UZV292" s="192"/>
      <c r="UZW292" s="192"/>
      <c r="UZX292" s="192"/>
      <c r="UZY292" s="192"/>
      <c r="UZZ292" s="192"/>
      <c r="VAA292" s="192"/>
      <c r="VAB292" s="192"/>
      <c r="VAC292" s="192"/>
      <c r="VAD292" s="192"/>
      <c r="VAE292" s="192"/>
      <c r="VAF292" s="192"/>
      <c r="VAG292" s="192"/>
      <c r="VAH292" s="192"/>
      <c r="VAI292" s="192"/>
      <c r="VAJ292" s="192"/>
      <c r="VAK292" s="192"/>
      <c r="VAL292" s="192"/>
      <c r="VAM292" s="192"/>
      <c r="VAN292" s="192"/>
      <c r="VAO292" s="192"/>
      <c r="VAP292" s="192"/>
      <c r="VAQ292" s="192"/>
      <c r="VAR292" s="192"/>
      <c r="VAS292" s="192"/>
      <c r="VAT292" s="192"/>
      <c r="VAU292" s="192"/>
      <c r="VAV292" s="192"/>
      <c r="VAW292" s="192"/>
      <c r="VAX292" s="192"/>
      <c r="VAY292" s="192"/>
      <c r="VAZ292" s="192"/>
      <c r="VBA292" s="192"/>
      <c r="VBB292" s="192"/>
      <c r="VBC292" s="192"/>
      <c r="VBD292" s="192"/>
      <c r="VBE292" s="192"/>
      <c r="VBF292" s="192"/>
      <c r="VBG292" s="192"/>
      <c r="VBH292" s="192"/>
      <c r="VBI292" s="192"/>
      <c r="VBJ292" s="192"/>
      <c r="VBK292" s="192"/>
      <c r="VBL292" s="192"/>
      <c r="VBM292" s="192"/>
      <c r="VBN292" s="192"/>
      <c r="VBO292" s="192"/>
      <c r="VBP292" s="192"/>
      <c r="VBQ292" s="192"/>
      <c r="VBR292" s="192"/>
      <c r="VBS292" s="192"/>
      <c r="VBT292" s="192"/>
      <c r="VBU292" s="192"/>
      <c r="VBV292" s="192"/>
      <c r="VBW292" s="192"/>
      <c r="VBX292" s="192"/>
      <c r="VBY292" s="192"/>
      <c r="VBZ292" s="192"/>
      <c r="VCA292" s="192"/>
      <c r="VCB292" s="192"/>
      <c r="VCC292" s="192"/>
      <c r="VCD292" s="192"/>
      <c r="VCE292" s="192"/>
      <c r="VCF292" s="192"/>
      <c r="VCG292" s="192"/>
      <c r="VCH292" s="192"/>
      <c r="VCI292" s="192"/>
      <c r="VCJ292" s="192"/>
      <c r="VCK292" s="192"/>
      <c r="VCL292" s="192"/>
      <c r="VCM292" s="192"/>
      <c r="VCN292" s="192"/>
      <c r="VCO292" s="192"/>
      <c r="VCP292" s="192"/>
      <c r="VCQ292" s="192"/>
      <c r="VCR292" s="192"/>
      <c r="VCS292" s="192"/>
      <c r="VCT292" s="192"/>
      <c r="VCU292" s="192"/>
      <c r="VCV292" s="192"/>
      <c r="VCW292" s="192"/>
      <c r="VCX292" s="192"/>
      <c r="VCY292" s="192"/>
      <c r="VCZ292" s="192"/>
      <c r="VDA292" s="192"/>
      <c r="VDB292" s="192"/>
      <c r="VDC292" s="192"/>
      <c r="VDD292" s="192"/>
      <c r="VDE292" s="192"/>
      <c r="VDF292" s="192"/>
      <c r="VDG292" s="192"/>
      <c r="VDH292" s="192"/>
      <c r="VDI292" s="192"/>
      <c r="VDJ292" s="192"/>
      <c r="VDK292" s="192"/>
      <c r="VDL292" s="192"/>
      <c r="VDM292" s="192"/>
      <c r="VDN292" s="192"/>
      <c r="VDO292" s="192"/>
      <c r="VDP292" s="192"/>
      <c r="VDQ292" s="192"/>
      <c r="VDR292" s="192"/>
      <c r="VDS292" s="192"/>
      <c r="VDT292" s="192"/>
      <c r="VDU292" s="192"/>
      <c r="VDV292" s="192"/>
      <c r="VDW292" s="192"/>
      <c r="VDX292" s="192"/>
      <c r="VDY292" s="192"/>
      <c r="VDZ292" s="192"/>
      <c r="VEA292" s="192"/>
      <c r="VEB292" s="192"/>
      <c r="VEC292" s="192"/>
      <c r="VED292" s="192"/>
      <c r="VEE292" s="192"/>
      <c r="VEF292" s="192"/>
      <c r="VEG292" s="192"/>
      <c r="VEH292" s="192"/>
      <c r="VEI292" s="192"/>
      <c r="VEJ292" s="192"/>
      <c r="VEK292" s="192"/>
      <c r="VEL292" s="192"/>
      <c r="VEM292" s="192"/>
      <c r="VEN292" s="192"/>
      <c r="VEO292" s="192"/>
      <c r="VEP292" s="192"/>
      <c r="VEQ292" s="192"/>
      <c r="VER292" s="192"/>
      <c r="VES292" s="192"/>
      <c r="VET292" s="192"/>
      <c r="VEU292" s="192"/>
      <c r="VEV292" s="192"/>
      <c r="VEW292" s="192"/>
      <c r="VEX292" s="192"/>
      <c r="VEY292" s="192"/>
      <c r="VEZ292" s="192"/>
      <c r="VFA292" s="192"/>
      <c r="VFB292" s="192"/>
      <c r="VFC292" s="192"/>
      <c r="VFD292" s="192"/>
      <c r="VFE292" s="192"/>
      <c r="VFF292" s="192"/>
      <c r="VFG292" s="192"/>
      <c r="VFH292" s="192"/>
      <c r="VFI292" s="192"/>
      <c r="VFJ292" s="192"/>
      <c r="VFK292" s="192"/>
      <c r="VFL292" s="192"/>
      <c r="VFM292" s="192"/>
      <c r="VFN292" s="192"/>
      <c r="VFO292" s="192"/>
      <c r="VFP292" s="192"/>
      <c r="VFQ292" s="192"/>
      <c r="VFR292" s="192"/>
      <c r="VFS292" s="192"/>
      <c r="VFT292" s="192"/>
      <c r="VFU292" s="192"/>
      <c r="VFV292" s="192"/>
      <c r="VFW292" s="192"/>
      <c r="VFX292" s="192"/>
      <c r="VFY292" s="192"/>
      <c r="VFZ292" s="192"/>
      <c r="VGA292" s="192"/>
      <c r="VGB292" s="192"/>
      <c r="VGC292" s="192"/>
      <c r="VGD292" s="192"/>
      <c r="VGE292" s="192"/>
      <c r="VGF292" s="192"/>
      <c r="VGG292" s="192"/>
      <c r="VGH292" s="192"/>
      <c r="VGI292" s="192"/>
      <c r="VGJ292" s="192"/>
      <c r="VGK292" s="192"/>
      <c r="VGL292" s="192"/>
      <c r="VGM292" s="192"/>
      <c r="VGN292" s="192"/>
      <c r="VGO292" s="192"/>
      <c r="VGP292" s="192"/>
      <c r="VGQ292" s="192"/>
      <c r="VGR292" s="192"/>
      <c r="VGS292" s="192"/>
      <c r="VGT292" s="192"/>
      <c r="VGU292" s="192"/>
      <c r="VGV292" s="192"/>
      <c r="VGW292" s="192"/>
      <c r="VGX292" s="192"/>
      <c r="VGY292" s="192"/>
      <c r="VGZ292" s="192"/>
      <c r="VHA292" s="192"/>
      <c r="VHB292" s="192"/>
      <c r="VHC292" s="192"/>
      <c r="VHD292" s="192"/>
      <c r="VHE292" s="192"/>
      <c r="VHF292" s="192"/>
      <c r="VHG292" s="192"/>
      <c r="VHH292" s="192"/>
      <c r="VHI292" s="192"/>
      <c r="VHJ292" s="192"/>
      <c r="VHK292" s="192"/>
      <c r="VHL292" s="192"/>
      <c r="VHM292" s="192"/>
      <c r="VHN292" s="192"/>
      <c r="VHO292" s="192"/>
      <c r="VHP292" s="192"/>
      <c r="VHQ292" s="192"/>
      <c r="VHR292" s="192"/>
      <c r="VHS292" s="192"/>
      <c r="VHT292" s="192"/>
      <c r="VHU292" s="192"/>
      <c r="VHV292" s="192"/>
      <c r="VHW292" s="192"/>
      <c r="VHX292" s="192"/>
      <c r="VHY292" s="192"/>
      <c r="VHZ292" s="192"/>
      <c r="VIA292" s="192"/>
      <c r="VIB292" s="192"/>
      <c r="VIC292" s="192"/>
      <c r="VID292" s="192"/>
      <c r="VIE292" s="192"/>
      <c r="VIF292" s="192"/>
      <c r="VIG292" s="192"/>
      <c r="VIH292" s="192"/>
      <c r="VII292" s="192"/>
      <c r="VIJ292" s="192"/>
      <c r="VIK292" s="192"/>
      <c r="VIL292" s="192"/>
      <c r="VIM292" s="192"/>
      <c r="VIN292" s="192"/>
      <c r="VIO292" s="192"/>
      <c r="VIP292" s="192"/>
      <c r="VIQ292" s="192"/>
      <c r="VIR292" s="192"/>
      <c r="VIS292" s="192"/>
      <c r="VIT292" s="192"/>
      <c r="VIU292" s="192"/>
      <c r="VIV292" s="192"/>
      <c r="VIW292" s="192"/>
      <c r="VIX292" s="192"/>
      <c r="VIY292" s="192"/>
      <c r="VIZ292" s="192"/>
      <c r="VJA292" s="192"/>
      <c r="VJB292" s="192"/>
      <c r="VJC292" s="192"/>
      <c r="VJD292" s="192"/>
      <c r="VJE292" s="192"/>
      <c r="VJF292" s="192"/>
      <c r="VJG292" s="192"/>
      <c r="VJH292" s="192"/>
      <c r="VJI292" s="192"/>
      <c r="VJJ292" s="192"/>
      <c r="VJK292" s="192"/>
      <c r="VJL292" s="192"/>
      <c r="VJM292" s="192"/>
      <c r="VJN292" s="192"/>
      <c r="VJO292" s="192"/>
      <c r="VJP292" s="192"/>
      <c r="VJQ292" s="192"/>
      <c r="VJR292" s="192"/>
      <c r="VJS292" s="192"/>
      <c r="VJT292" s="192"/>
      <c r="VJU292" s="192"/>
      <c r="VJV292" s="192"/>
      <c r="VJW292" s="192"/>
      <c r="VJX292" s="192"/>
      <c r="VJY292" s="192"/>
      <c r="VJZ292" s="192"/>
      <c r="VKA292" s="192"/>
      <c r="VKB292" s="192"/>
      <c r="VKC292" s="192"/>
      <c r="VKD292" s="192"/>
      <c r="VKE292" s="192"/>
      <c r="VKF292" s="192"/>
      <c r="VKG292" s="192"/>
      <c r="VKH292" s="192"/>
      <c r="VKI292" s="192"/>
      <c r="VKJ292" s="192"/>
      <c r="VKK292" s="192"/>
      <c r="VKL292" s="192"/>
      <c r="VKM292" s="192"/>
      <c r="VKN292" s="192"/>
      <c r="VKO292" s="192"/>
      <c r="VKP292" s="192"/>
      <c r="VKQ292" s="192"/>
      <c r="VKR292" s="192"/>
      <c r="VKS292" s="192"/>
      <c r="VKT292" s="192"/>
      <c r="VKU292" s="192"/>
      <c r="VKV292" s="192"/>
      <c r="VKW292" s="192"/>
      <c r="VKX292" s="192"/>
      <c r="VKY292" s="192"/>
      <c r="VKZ292" s="192"/>
      <c r="VLA292" s="192"/>
      <c r="VLB292" s="192"/>
      <c r="VLC292" s="192"/>
      <c r="VLD292" s="192"/>
      <c r="VLE292" s="192"/>
      <c r="VLF292" s="192"/>
      <c r="VLG292" s="192"/>
      <c r="VLH292" s="192"/>
      <c r="VLI292" s="192"/>
      <c r="VLJ292" s="192"/>
      <c r="VLK292" s="192"/>
      <c r="VLL292" s="192"/>
      <c r="VLM292" s="192"/>
      <c r="VLN292" s="192"/>
      <c r="VLO292" s="192"/>
      <c r="VLP292" s="192"/>
      <c r="VLQ292" s="192"/>
      <c r="VLR292" s="192"/>
      <c r="VLS292" s="192"/>
      <c r="VLT292" s="192"/>
      <c r="VLU292" s="192"/>
      <c r="VLV292" s="192"/>
      <c r="VLW292" s="192"/>
      <c r="VLX292" s="192"/>
      <c r="VLY292" s="192"/>
      <c r="VLZ292" s="192"/>
      <c r="VMA292" s="192"/>
      <c r="VMB292" s="192"/>
      <c r="VMC292" s="192"/>
      <c r="VMD292" s="192"/>
      <c r="VME292" s="192"/>
      <c r="VMF292" s="192"/>
      <c r="VMG292" s="192"/>
      <c r="VMH292" s="192"/>
      <c r="VMI292" s="192"/>
      <c r="VMJ292" s="192"/>
      <c r="VMK292" s="192"/>
      <c r="VML292" s="192"/>
      <c r="VMM292" s="192"/>
      <c r="VMN292" s="192"/>
      <c r="VMO292" s="192"/>
      <c r="VMP292" s="192"/>
      <c r="VMQ292" s="192"/>
      <c r="VMR292" s="192"/>
      <c r="VMS292" s="192"/>
      <c r="VMT292" s="192"/>
      <c r="VMU292" s="192"/>
      <c r="VMV292" s="192"/>
      <c r="VMW292" s="192"/>
      <c r="VMX292" s="192"/>
      <c r="VMY292" s="192"/>
      <c r="VMZ292" s="192"/>
      <c r="VNA292" s="192"/>
      <c r="VNB292" s="192"/>
      <c r="VNC292" s="192"/>
      <c r="VND292" s="192"/>
      <c r="VNE292" s="192"/>
      <c r="VNF292" s="192"/>
      <c r="VNG292" s="192"/>
      <c r="VNH292" s="192"/>
      <c r="VNI292" s="192"/>
      <c r="VNJ292" s="192"/>
      <c r="VNK292" s="192"/>
      <c r="VNL292" s="192"/>
      <c r="VNM292" s="192"/>
      <c r="VNN292" s="192"/>
      <c r="VNO292" s="192"/>
      <c r="VNP292" s="192"/>
      <c r="VNQ292" s="192"/>
      <c r="VNR292" s="192"/>
      <c r="VNS292" s="192"/>
      <c r="VNT292" s="192"/>
      <c r="VNU292" s="192"/>
      <c r="VNV292" s="192"/>
      <c r="VNW292" s="192"/>
      <c r="VNX292" s="192"/>
      <c r="VNY292" s="192"/>
      <c r="VNZ292" s="192"/>
      <c r="VOA292" s="192"/>
      <c r="VOB292" s="192"/>
      <c r="VOC292" s="192"/>
      <c r="VOD292" s="192"/>
      <c r="VOE292" s="192"/>
      <c r="VOF292" s="192"/>
      <c r="VOG292" s="192"/>
      <c r="VOH292" s="192"/>
      <c r="VOI292" s="192"/>
      <c r="VOJ292" s="192"/>
      <c r="VOK292" s="192"/>
      <c r="VOL292" s="192"/>
      <c r="VOM292" s="192"/>
      <c r="VON292" s="192"/>
      <c r="VOO292" s="192"/>
      <c r="VOP292" s="192"/>
      <c r="VOQ292" s="192"/>
      <c r="VOR292" s="192"/>
      <c r="VOS292" s="192"/>
      <c r="VOT292" s="192"/>
      <c r="VOU292" s="192"/>
      <c r="VOV292" s="192"/>
      <c r="VOW292" s="192"/>
      <c r="VOX292" s="192"/>
      <c r="VOY292" s="192"/>
      <c r="VOZ292" s="192"/>
      <c r="VPA292" s="192"/>
      <c r="VPB292" s="192"/>
      <c r="VPC292" s="192"/>
      <c r="VPD292" s="192"/>
      <c r="VPE292" s="192"/>
      <c r="VPF292" s="192"/>
      <c r="VPG292" s="192"/>
      <c r="VPH292" s="192"/>
      <c r="VPI292" s="192"/>
      <c r="VPJ292" s="192"/>
      <c r="VPK292" s="192"/>
      <c r="VPL292" s="192"/>
      <c r="VPM292" s="192"/>
      <c r="VPN292" s="192"/>
      <c r="VPO292" s="192"/>
      <c r="VPP292" s="192"/>
      <c r="VPQ292" s="192"/>
      <c r="VPR292" s="192"/>
      <c r="VPS292" s="192"/>
      <c r="VPT292" s="192"/>
      <c r="VPU292" s="192"/>
      <c r="VPV292" s="192"/>
      <c r="VPW292" s="192"/>
      <c r="VPX292" s="192"/>
      <c r="VPY292" s="192"/>
      <c r="VPZ292" s="192"/>
      <c r="VQA292" s="192"/>
      <c r="VQB292" s="192"/>
      <c r="VQC292" s="192"/>
      <c r="VQD292" s="192"/>
      <c r="VQE292" s="192"/>
      <c r="VQF292" s="192"/>
      <c r="VQG292" s="192"/>
      <c r="VQH292" s="192"/>
      <c r="VQI292" s="192"/>
      <c r="VQJ292" s="192"/>
      <c r="VQK292" s="192"/>
      <c r="VQL292" s="192"/>
      <c r="VQM292" s="192"/>
      <c r="VQN292" s="192"/>
      <c r="VQO292" s="192"/>
      <c r="VQP292" s="192"/>
      <c r="VQQ292" s="192"/>
      <c r="VQR292" s="192"/>
      <c r="VQS292" s="192"/>
      <c r="VQT292" s="192"/>
      <c r="VQU292" s="192"/>
      <c r="VQV292" s="192"/>
      <c r="VQW292" s="192"/>
      <c r="VQX292" s="192"/>
      <c r="VQY292" s="192"/>
      <c r="VQZ292" s="192"/>
      <c r="VRA292" s="192"/>
      <c r="VRB292" s="192"/>
      <c r="VRC292" s="192"/>
      <c r="VRD292" s="192"/>
      <c r="VRE292" s="192"/>
      <c r="VRF292" s="192"/>
      <c r="VRG292" s="192"/>
      <c r="VRH292" s="192"/>
      <c r="VRI292" s="192"/>
      <c r="VRJ292" s="192"/>
      <c r="VRK292" s="192"/>
      <c r="VRL292" s="192"/>
      <c r="VRM292" s="192"/>
      <c r="VRN292" s="192"/>
      <c r="VRO292" s="192"/>
      <c r="VRP292" s="192"/>
      <c r="VRQ292" s="192"/>
      <c r="VRR292" s="192"/>
      <c r="VRS292" s="192"/>
      <c r="VRT292" s="192"/>
      <c r="VRU292" s="192"/>
      <c r="VRV292" s="192"/>
      <c r="VRW292" s="192"/>
      <c r="VRX292" s="192"/>
      <c r="VRY292" s="192"/>
      <c r="VRZ292" s="192"/>
      <c r="VSA292" s="192"/>
      <c r="VSB292" s="192"/>
      <c r="VSC292" s="192"/>
      <c r="VSD292" s="192"/>
      <c r="VSE292" s="192"/>
      <c r="VSF292" s="192"/>
      <c r="VSG292" s="192"/>
      <c r="VSH292" s="192"/>
      <c r="VSI292" s="192"/>
      <c r="VSJ292" s="192"/>
      <c r="VSK292" s="192"/>
      <c r="VSL292" s="192"/>
      <c r="VSM292" s="192"/>
      <c r="VSN292" s="192"/>
      <c r="VSO292" s="192"/>
      <c r="VSP292" s="192"/>
      <c r="VSQ292" s="192"/>
      <c r="VSR292" s="192"/>
      <c r="VSS292" s="192"/>
      <c r="VST292" s="192"/>
      <c r="VSU292" s="192"/>
      <c r="VSV292" s="192"/>
      <c r="VSW292" s="192"/>
      <c r="VSX292" s="192"/>
      <c r="VSY292" s="192"/>
      <c r="VSZ292" s="192"/>
      <c r="VTA292" s="192"/>
      <c r="VTB292" s="192"/>
      <c r="VTC292" s="192"/>
      <c r="VTD292" s="192"/>
      <c r="VTE292" s="192"/>
      <c r="VTF292" s="192"/>
      <c r="VTG292" s="192"/>
      <c r="VTH292" s="192"/>
      <c r="VTI292" s="192"/>
      <c r="VTJ292" s="192"/>
      <c r="VTK292" s="192"/>
      <c r="VTL292" s="192"/>
      <c r="VTM292" s="192"/>
      <c r="VTN292" s="192"/>
      <c r="VTO292" s="192"/>
      <c r="VTP292" s="192"/>
      <c r="VTQ292" s="192"/>
      <c r="VTR292" s="192"/>
      <c r="VTS292" s="192"/>
      <c r="VTT292" s="192"/>
      <c r="VTU292" s="192"/>
      <c r="VTV292" s="192"/>
      <c r="VTW292" s="192"/>
      <c r="VTX292" s="192"/>
      <c r="VTY292" s="192"/>
      <c r="VTZ292" s="192"/>
      <c r="VUA292" s="192"/>
      <c r="VUB292" s="192"/>
      <c r="VUC292" s="192"/>
      <c r="VUD292" s="192"/>
      <c r="VUE292" s="192"/>
      <c r="VUF292" s="192"/>
      <c r="VUG292" s="192"/>
      <c r="VUH292" s="192"/>
      <c r="VUI292" s="192"/>
      <c r="VUJ292" s="192"/>
      <c r="VUK292" s="192"/>
      <c r="VUL292" s="192"/>
      <c r="VUM292" s="192"/>
      <c r="VUN292" s="192"/>
      <c r="VUO292" s="192"/>
      <c r="VUP292" s="192"/>
      <c r="VUQ292" s="192"/>
      <c r="VUR292" s="192"/>
      <c r="VUS292" s="192"/>
      <c r="VUT292" s="192"/>
      <c r="VUU292" s="192"/>
      <c r="VUV292" s="192"/>
      <c r="VUW292" s="192"/>
      <c r="VUX292" s="192"/>
      <c r="VUY292" s="192"/>
      <c r="VUZ292" s="192"/>
      <c r="VVA292" s="192"/>
      <c r="VVB292" s="192"/>
      <c r="VVC292" s="192"/>
      <c r="VVD292" s="192"/>
      <c r="VVE292" s="192"/>
      <c r="VVF292" s="192"/>
      <c r="VVG292" s="192"/>
      <c r="VVH292" s="192"/>
      <c r="VVI292" s="192"/>
      <c r="VVJ292" s="192"/>
      <c r="VVK292" s="192"/>
      <c r="VVL292" s="192"/>
      <c r="VVM292" s="192"/>
      <c r="VVN292" s="192"/>
      <c r="VVO292" s="192"/>
      <c r="VVP292" s="192"/>
      <c r="VVQ292" s="192"/>
      <c r="VVR292" s="192"/>
      <c r="VVS292" s="192"/>
      <c r="VVT292" s="192"/>
      <c r="VVU292" s="192"/>
      <c r="VVV292" s="192"/>
      <c r="VVW292" s="192"/>
      <c r="VVX292" s="192"/>
      <c r="VVY292" s="192"/>
      <c r="VVZ292" s="192"/>
      <c r="VWA292" s="192"/>
      <c r="VWB292" s="192"/>
      <c r="VWC292" s="192"/>
      <c r="VWD292" s="192"/>
      <c r="VWE292" s="192"/>
      <c r="VWF292" s="192"/>
      <c r="VWG292" s="192"/>
      <c r="VWH292" s="192"/>
      <c r="VWI292" s="192"/>
      <c r="VWJ292" s="192"/>
      <c r="VWK292" s="192"/>
      <c r="VWL292" s="192"/>
      <c r="VWM292" s="192"/>
      <c r="VWN292" s="192"/>
      <c r="VWO292" s="192"/>
      <c r="VWP292" s="192"/>
      <c r="VWQ292" s="192"/>
      <c r="VWR292" s="192"/>
      <c r="VWS292" s="192"/>
      <c r="VWT292" s="192"/>
      <c r="VWU292" s="192"/>
      <c r="VWV292" s="192"/>
      <c r="VWW292" s="192"/>
      <c r="VWX292" s="192"/>
      <c r="VWY292" s="192"/>
      <c r="VWZ292" s="192"/>
      <c r="VXA292" s="192"/>
      <c r="VXB292" s="192"/>
      <c r="VXC292" s="192"/>
      <c r="VXD292" s="192"/>
      <c r="VXE292" s="192"/>
      <c r="VXF292" s="192"/>
      <c r="VXG292" s="192"/>
      <c r="VXH292" s="192"/>
      <c r="VXI292" s="192"/>
      <c r="VXJ292" s="192"/>
      <c r="VXK292" s="192"/>
      <c r="VXL292" s="192"/>
      <c r="VXM292" s="192"/>
      <c r="VXN292" s="192"/>
      <c r="VXO292" s="192"/>
      <c r="VXP292" s="192"/>
      <c r="VXQ292" s="192"/>
      <c r="VXR292" s="192"/>
      <c r="VXS292" s="192"/>
      <c r="VXT292" s="192"/>
      <c r="VXU292" s="192"/>
      <c r="VXV292" s="192"/>
      <c r="VXW292" s="192"/>
      <c r="VXX292" s="192"/>
      <c r="VXY292" s="192"/>
      <c r="VXZ292" s="192"/>
      <c r="VYA292" s="192"/>
      <c r="VYB292" s="192"/>
      <c r="VYC292" s="192"/>
      <c r="VYD292" s="192"/>
      <c r="VYE292" s="192"/>
      <c r="VYF292" s="192"/>
      <c r="VYG292" s="192"/>
      <c r="VYH292" s="192"/>
      <c r="VYI292" s="192"/>
      <c r="VYJ292" s="192"/>
      <c r="VYK292" s="192"/>
      <c r="VYL292" s="192"/>
      <c r="VYM292" s="192"/>
      <c r="VYN292" s="192"/>
      <c r="VYO292" s="192"/>
      <c r="VYP292" s="192"/>
      <c r="VYQ292" s="192"/>
      <c r="VYR292" s="192"/>
      <c r="VYS292" s="192"/>
      <c r="VYT292" s="192"/>
      <c r="VYU292" s="192"/>
      <c r="VYV292" s="192"/>
      <c r="VYW292" s="192"/>
      <c r="VYX292" s="192"/>
      <c r="VYY292" s="192"/>
      <c r="VYZ292" s="192"/>
      <c r="VZA292" s="192"/>
      <c r="VZB292" s="192"/>
      <c r="VZC292" s="192"/>
      <c r="VZD292" s="192"/>
      <c r="VZE292" s="192"/>
      <c r="VZF292" s="192"/>
      <c r="VZG292" s="192"/>
      <c r="VZH292" s="192"/>
      <c r="VZI292" s="192"/>
      <c r="VZJ292" s="192"/>
      <c r="VZK292" s="192"/>
      <c r="VZL292" s="192"/>
      <c r="VZM292" s="192"/>
      <c r="VZN292" s="192"/>
      <c r="VZO292" s="192"/>
      <c r="VZP292" s="192"/>
      <c r="VZQ292" s="192"/>
      <c r="VZR292" s="192"/>
      <c r="VZS292" s="192"/>
      <c r="VZT292" s="192"/>
      <c r="VZU292" s="192"/>
      <c r="VZV292" s="192"/>
      <c r="VZW292" s="192"/>
      <c r="VZX292" s="192"/>
      <c r="VZY292" s="192"/>
      <c r="VZZ292" s="192"/>
      <c r="WAA292" s="192"/>
      <c r="WAB292" s="192"/>
      <c r="WAC292" s="192"/>
      <c r="WAD292" s="192"/>
      <c r="WAE292" s="192"/>
      <c r="WAF292" s="192"/>
      <c r="WAG292" s="192"/>
      <c r="WAH292" s="192"/>
      <c r="WAI292" s="192"/>
      <c r="WAJ292" s="192"/>
      <c r="WAK292" s="192"/>
      <c r="WAL292" s="192"/>
      <c r="WAM292" s="192"/>
      <c r="WAN292" s="192"/>
      <c r="WAO292" s="192"/>
      <c r="WAP292" s="192"/>
      <c r="WAQ292" s="192"/>
      <c r="WAR292" s="192"/>
      <c r="WAS292" s="192"/>
      <c r="WAT292" s="192"/>
      <c r="WAU292" s="192"/>
      <c r="WAV292" s="192"/>
      <c r="WAW292" s="192"/>
      <c r="WAX292" s="192"/>
      <c r="WAY292" s="192"/>
      <c r="WAZ292" s="192"/>
      <c r="WBA292" s="192"/>
      <c r="WBB292" s="192"/>
      <c r="WBC292" s="192"/>
      <c r="WBD292" s="192"/>
      <c r="WBE292" s="192"/>
      <c r="WBF292" s="192"/>
      <c r="WBG292" s="192"/>
      <c r="WBH292" s="192"/>
      <c r="WBI292" s="192"/>
      <c r="WBJ292" s="192"/>
      <c r="WBK292" s="192"/>
      <c r="WBL292" s="192"/>
      <c r="WBM292" s="192"/>
      <c r="WBN292" s="192"/>
      <c r="WBO292" s="192"/>
      <c r="WBP292" s="192"/>
      <c r="WBQ292" s="192"/>
      <c r="WBR292" s="192"/>
      <c r="WBS292" s="192"/>
      <c r="WBT292" s="192"/>
      <c r="WBU292" s="192"/>
      <c r="WBV292" s="192"/>
      <c r="WBW292" s="192"/>
      <c r="WBX292" s="192"/>
      <c r="WBY292" s="192"/>
      <c r="WBZ292" s="192"/>
      <c r="WCA292" s="192"/>
      <c r="WCB292" s="192"/>
      <c r="WCC292" s="192"/>
      <c r="WCD292" s="192"/>
      <c r="WCE292" s="192"/>
      <c r="WCF292" s="192"/>
      <c r="WCG292" s="192"/>
      <c r="WCH292" s="192"/>
      <c r="WCI292" s="192"/>
      <c r="WCJ292" s="192"/>
      <c r="WCK292" s="192"/>
      <c r="WCL292" s="192"/>
      <c r="WCM292" s="192"/>
      <c r="WCN292" s="192"/>
      <c r="WCO292" s="192"/>
      <c r="WCP292" s="192"/>
      <c r="WCQ292" s="192"/>
      <c r="WCR292" s="192"/>
      <c r="WCS292" s="192"/>
      <c r="WCT292" s="192"/>
      <c r="WCU292" s="192"/>
      <c r="WCV292" s="192"/>
      <c r="WCW292" s="192"/>
      <c r="WCX292" s="192"/>
      <c r="WCY292" s="192"/>
      <c r="WCZ292" s="192"/>
      <c r="WDA292" s="192"/>
      <c r="WDB292" s="192"/>
      <c r="WDC292" s="192"/>
      <c r="WDD292" s="192"/>
      <c r="WDE292" s="192"/>
      <c r="WDF292" s="192"/>
      <c r="WDG292" s="192"/>
      <c r="WDH292" s="192"/>
      <c r="WDI292" s="192"/>
      <c r="WDJ292" s="192"/>
      <c r="WDK292" s="192"/>
      <c r="WDL292" s="192"/>
      <c r="WDM292" s="192"/>
      <c r="WDN292" s="192"/>
      <c r="WDO292" s="192"/>
      <c r="WDP292" s="192"/>
      <c r="WDQ292" s="192"/>
      <c r="WDR292" s="192"/>
      <c r="WDS292" s="192"/>
      <c r="WDT292" s="192"/>
      <c r="WDU292" s="192"/>
      <c r="WDV292" s="192"/>
      <c r="WDW292" s="192"/>
      <c r="WDX292" s="192"/>
      <c r="WDY292" s="192"/>
      <c r="WDZ292" s="192"/>
      <c r="WEA292" s="192"/>
      <c r="WEB292" s="192"/>
      <c r="WEC292" s="192"/>
      <c r="WED292" s="192"/>
      <c r="WEE292" s="192"/>
      <c r="WEF292" s="192"/>
      <c r="WEG292" s="192"/>
      <c r="WEH292" s="192"/>
      <c r="WEI292" s="192"/>
      <c r="WEJ292" s="192"/>
      <c r="WEK292" s="192"/>
      <c r="WEL292" s="192"/>
      <c r="WEM292" s="192"/>
      <c r="WEN292" s="192"/>
      <c r="WEO292" s="192"/>
      <c r="WEP292" s="192"/>
      <c r="WEQ292" s="192"/>
      <c r="WER292" s="192"/>
      <c r="WES292" s="192"/>
      <c r="WET292" s="192"/>
      <c r="WEU292" s="192"/>
      <c r="WEV292" s="192"/>
      <c r="WEW292" s="192"/>
      <c r="WEX292" s="192"/>
      <c r="WEY292" s="192"/>
      <c r="WEZ292" s="192"/>
      <c r="WFA292" s="192"/>
      <c r="WFB292" s="192"/>
      <c r="WFC292" s="192"/>
      <c r="WFD292" s="192"/>
      <c r="WFE292" s="192"/>
      <c r="WFF292" s="192"/>
      <c r="WFG292" s="192"/>
      <c r="WFH292" s="192"/>
      <c r="WFI292" s="192"/>
      <c r="WFJ292" s="192"/>
      <c r="WFK292" s="192"/>
      <c r="WFL292" s="192"/>
      <c r="WFM292" s="192"/>
      <c r="WFN292" s="192"/>
      <c r="WFO292" s="192"/>
      <c r="WFP292" s="192"/>
      <c r="WFQ292" s="192"/>
      <c r="WFR292" s="192"/>
      <c r="WFS292" s="192"/>
      <c r="WFT292" s="192"/>
      <c r="WFU292" s="192"/>
      <c r="WFV292" s="192"/>
      <c r="WFW292" s="192"/>
      <c r="WFX292" s="192"/>
      <c r="WFY292" s="192"/>
      <c r="WFZ292" s="192"/>
      <c r="WGA292" s="192"/>
      <c r="WGB292" s="192"/>
      <c r="WGC292" s="192"/>
      <c r="WGD292" s="192"/>
      <c r="WGE292" s="192"/>
      <c r="WGF292" s="192"/>
      <c r="WGG292" s="192"/>
      <c r="WGH292" s="192"/>
      <c r="WGI292" s="192"/>
      <c r="WGJ292" s="192"/>
      <c r="WGK292" s="192"/>
      <c r="WGL292" s="192"/>
      <c r="WGM292" s="192"/>
      <c r="WGN292" s="192"/>
      <c r="WGO292" s="192"/>
      <c r="WGP292" s="192"/>
      <c r="WGQ292" s="192"/>
      <c r="WGR292" s="192"/>
      <c r="WGS292" s="192"/>
      <c r="WGT292" s="192"/>
      <c r="WGU292" s="192"/>
      <c r="WGV292" s="192"/>
      <c r="WGW292" s="192"/>
      <c r="WGX292" s="192"/>
      <c r="WGY292" s="192"/>
      <c r="WGZ292" s="192"/>
      <c r="WHA292" s="192"/>
      <c r="WHB292" s="192"/>
      <c r="WHC292" s="192"/>
      <c r="WHD292" s="192"/>
      <c r="WHE292" s="192"/>
      <c r="WHF292" s="192"/>
      <c r="WHG292" s="192"/>
      <c r="WHH292" s="192"/>
      <c r="WHI292" s="192"/>
      <c r="WHJ292" s="192"/>
      <c r="WHK292" s="192"/>
      <c r="WHL292" s="192"/>
      <c r="WHM292" s="192"/>
      <c r="WHN292" s="192"/>
      <c r="WHO292" s="192"/>
      <c r="WHP292" s="192"/>
      <c r="WHQ292" s="192"/>
      <c r="WHR292" s="192"/>
      <c r="WHS292" s="192"/>
      <c r="WHT292" s="192"/>
      <c r="WHU292" s="192"/>
      <c r="WHV292" s="192"/>
      <c r="WHW292" s="192"/>
      <c r="WHX292" s="192"/>
      <c r="WHY292" s="192"/>
      <c r="WHZ292" s="192"/>
      <c r="WIA292" s="192"/>
      <c r="WIB292" s="192"/>
      <c r="WIC292" s="192"/>
      <c r="WID292" s="192"/>
      <c r="WIE292" s="192"/>
      <c r="WIF292" s="192"/>
      <c r="WIG292" s="192"/>
      <c r="WIH292" s="192"/>
      <c r="WII292" s="192"/>
      <c r="WIJ292" s="192"/>
      <c r="WIK292" s="192"/>
      <c r="WIL292" s="192"/>
      <c r="WIM292" s="192"/>
      <c r="WIN292" s="192"/>
      <c r="WIO292" s="192"/>
      <c r="WIP292" s="192"/>
      <c r="WIQ292" s="192"/>
      <c r="WIR292" s="192"/>
      <c r="WIS292" s="192"/>
      <c r="WIT292" s="192"/>
      <c r="WIU292" s="192"/>
      <c r="WIV292" s="192"/>
      <c r="WIW292" s="192"/>
      <c r="WIX292" s="192"/>
      <c r="WIY292" s="192"/>
      <c r="WIZ292" s="192"/>
      <c r="WJA292" s="192"/>
      <c r="WJB292" s="192"/>
      <c r="WJC292" s="192"/>
      <c r="WJD292" s="192"/>
      <c r="WJE292" s="192"/>
      <c r="WJF292" s="192"/>
      <c r="WJG292" s="192"/>
      <c r="WJH292" s="192"/>
      <c r="WJI292" s="192"/>
      <c r="WJJ292" s="192"/>
      <c r="WJK292" s="192"/>
      <c r="WJL292" s="192"/>
      <c r="WJM292" s="192"/>
      <c r="WJN292" s="192"/>
      <c r="WJO292" s="192"/>
      <c r="WJP292" s="192"/>
      <c r="WJQ292" s="192"/>
      <c r="WJR292" s="192"/>
      <c r="WJS292" s="192"/>
      <c r="WJT292" s="192"/>
      <c r="WJU292" s="192"/>
      <c r="WJV292" s="192"/>
      <c r="WJW292" s="192"/>
      <c r="WJX292" s="192"/>
      <c r="WJY292" s="192"/>
      <c r="WJZ292" s="192"/>
      <c r="WKA292" s="192"/>
      <c r="WKB292" s="192"/>
      <c r="WKC292" s="192"/>
      <c r="WKD292" s="192"/>
      <c r="WKE292" s="192"/>
      <c r="WKF292" s="192"/>
      <c r="WKG292" s="192"/>
      <c r="WKH292" s="192"/>
      <c r="WKI292" s="192"/>
      <c r="WKJ292" s="192"/>
      <c r="WKK292" s="192"/>
      <c r="WKL292" s="192"/>
      <c r="WKM292" s="192"/>
      <c r="WKN292" s="192"/>
      <c r="WKO292" s="192"/>
      <c r="WKP292" s="192"/>
      <c r="WKQ292" s="192"/>
      <c r="WKR292" s="192"/>
      <c r="WKS292" s="192"/>
      <c r="WKT292" s="192"/>
      <c r="WKU292" s="192"/>
      <c r="WKV292" s="192"/>
      <c r="WKW292" s="192"/>
      <c r="WKX292" s="192"/>
      <c r="WKY292" s="192"/>
      <c r="WKZ292" s="192"/>
      <c r="WLA292" s="192"/>
      <c r="WLB292" s="192"/>
      <c r="WLC292" s="192"/>
      <c r="WLD292" s="192"/>
      <c r="WLE292" s="192"/>
      <c r="WLF292" s="192"/>
      <c r="WLG292" s="192"/>
      <c r="WLH292" s="192"/>
      <c r="WLI292" s="192"/>
      <c r="WLJ292" s="192"/>
      <c r="WLK292" s="192"/>
      <c r="WLL292" s="192"/>
      <c r="WLM292" s="192"/>
      <c r="WLN292" s="192"/>
      <c r="WLO292" s="192"/>
      <c r="WLP292" s="192"/>
      <c r="WLQ292" s="192"/>
      <c r="WLR292" s="192"/>
      <c r="WLS292" s="192"/>
      <c r="WLT292" s="192"/>
      <c r="WLU292" s="192"/>
      <c r="WLV292" s="192"/>
      <c r="WLW292" s="192"/>
      <c r="WLX292" s="192"/>
      <c r="WLY292" s="192"/>
      <c r="WLZ292" s="192"/>
      <c r="WMA292" s="192"/>
      <c r="WMB292" s="192"/>
      <c r="WMC292" s="192"/>
      <c r="WMD292" s="192"/>
      <c r="WME292" s="192"/>
      <c r="WMF292" s="192"/>
      <c r="WMG292" s="192"/>
      <c r="WMH292" s="192"/>
      <c r="WMI292" s="192"/>
      <c r="WMJ292" s="192"/>
      <c r="WMK292" s="192"/>
      <c r="WML292" s="192"/>
      <c r="WMM292" s="192"/>
      <c r="WMN292" s="192"/>
      <c r="WMO292" s="192"/>
      <c r="WMP292" s="192"/>
      <c r="WMQ292" s="192"/>
      <c r="WMR292" s="192"/>
      <c r="WMS292" s="192"/>
      <c r="WMT292" s="192"/>
      <c r="WMU292" s="192"/>
      <c r="WMV292" s="192"/>
      <c r="WMW292" s="192"/>
      <c r="WMX292" s="192"/>
      <c r="WMY292" s="192"/>
      <c r="WMZ292" s="192"/>
      <c r="WNA292" s="192"/>
      <c r="WNB292" s="192"/>
      <c r="WNC292" s="192"/>
      <c r="WND292" s="192"/>
      <c r="WNE292" s="192"/>
      <c r="WNF292" s="192"/>
      <c r="WNG292" s="192"/>
      <c r="WNH292" s="192"/>
      <c r="WNI292" s="192"/>
      <c r="WNJ292" s="192"/>
      <c r="WNK292" s="192"/>
      <c r="WNL292" s="192"/>
      <c r="WNM292" s="192"/>
      <c r="WNN292" s="192"/>
      <c r="WNO292" s="192"/>
      <c r="WNP292" s="192"/>
      <c r="WNQ292" s="192"/>
      <c r="WNR292" s="192"/>
      <c r="WNS292" s="192"/>
      <c r="WNT292" s="192"/>
      <c r="WNU292" s="192"/>
      <c r="WNV292" s="192"/>
      <c r="WNW292" s="192"/>
      <c r="WNX292" s="192"/>
      <c r="WNY292" s="192"/>
      <c r="WNZ292" s="192"/>
      <c r="WOA292" s="192"/>
      <c r="WOB292" s="192"/>
      <c r="WOC292" s="192"/>
      <c r="WOD292" s="192"/>
      <c r="WOE292" s="192"/>
      <c r="WOF292" s="192"/>
      <c r="WOG292" s="192"/>
      <c r="WOH292" s="192"/>
      <c r="WOI292" s="192"/>
      <c r="WOJ292" s="192"/>
      <c r="WOK292" s="192"/>
      <c r="WOL292" s="192"/>
      <c r="WOM292" s="192"/>
      <c r="WON292" s="192"/>
      <c r="WOO292" s="192"/>
      <c r="WOP292" s="192"/>
      <c r="WOQ292" s="192"/>
      <c r="WOR292" s="192"/>
      <c r="WOS292" s="192"/>
      <c r="WOT292" s="192"/>
      <c r="WOU292" s="192"/>
      <c r="WOV292" s="192"/>
      <c r="WOW292" s="192"/>
      <c r="WOX292" s="192"/>
      <c r="WOY292" s="192"/>
      <c r="WOZ292" s="192"/>
      <c r="WPA292" s="192"/>
      <c r="WPB292" s="192"/>
      <c r="WPC292" s="192"/>
      <c r="WPD292" s="192"/>
      <c r="WPE292" s="192"/>
      <c r="WPF292" s="192"/>
      <c r="WPG292" s="192"/>
      <c r="WPH292" s="192"/>
      <c r="WPI292" s="192"/>
      <c r="WPJ292" s="192"/>
      <c r="WPK292" s="192"/>
      <c r="WPL292" s="192"/>
      <c r="WPM292" s="192"/>
      <c r="WPN292" s="192"/>
      <c r="WPO292" s="192"/>
      <c r="WPP292" s="192"/>
      <c r="WPQ292" s="192"/>
      <c r="WPR292" s="192"/>
      <c r="WPS292" s="192"/>
      <c r="WPT292" s="192"/>
      <c r="WPU292" s="192"/>
      <c r="WPV292" s="192"/>
      <c r="WPW292" s="192"/>
      <c r="WPX292" s="192"/>
      <c r="WPY292" s="192"/>
      <c r="WPZ292" s="192"/>
      <c r="WQA292" s="192"/>
      <c r="WQB292" s="192"/>
      <c r="WQC292" s="192"/>
      <c r="WQD292" s="192"/>
      <c r="WQE292" s="192"/>
      <c r="WQF292" s="192"/>
      <c r="WQG292" s="192"/>
      <c r="WQH292" s="192"/>
      <c r="WQI292" s="192"/>
      <c r="WQJ292" s="192"/>
      <c r="WQK292" s="192"/>
      <c r="WQL292" s="192"/>
      <c r="WQM292" s="192"/>
      <c r="WQN292" s="192"/>
      <c r="WQO292" s="192"/>
      <c r="WQP292" s="192"/>
      <c r="WQQ292" s="192"/>
      <c r="WQR292" s="192"/>
      <c r="WQS292" s="192"/>
      <c r="WQT292" s="192"/>
      <c r="WQU292" s="192"/>
      <c r="WQV292" s="192"/>
      <c r="WQW292" s="192"/>
      <c r="WQX292" s="192"/>
      <c r="WQY292" s="192"/>
      <c r="WQZ292" s="192"/>
      <c r="WRA292" s="192"/>
      <c r="WRB292" s="192"/>
      <c r="WRC292" s="192"/>
      <c r="WRD292" s="192"/>
      <c r="WRE292" s="192"/>
      <c r="WRF292" s="192"/>
      <c r="WRG292" s="192"/>
      <c r="WRH292" s="192"/>
      <c r="WRI292" s="192"/>
      <c r="WRJ292" s="192"/>
      <c r="WRK292" s="192"/>
      <c r="WRL292" s="192"/>
      <c r="WRM292" s="192"/>
      <c r="WRN292" s="192"/>
      <c r="WRO292" s="192"/>
      <c r="WRP292" s="192"/>
      <c r="WRQ292" s="192"/>
      <c r="WRR292" s="192"/>
      <c r="WRS292" s="192"/>
      <c r="WRT292" s="192"/>
      <c r="WRU292" s="192"/>
      <c r="WRV292" s="192"/>
      <c r="WRW292" s="192"/>
      <c r="WRX292" s="192"/>
      <c r="WRY292" s="192"/>
      <c r="WRZ292" s="192"/>
      <c r="WSA292" s="192"/>
      <c r="WSB292" s="192"/>
      <c r="WSC292" s="192"/>
      <c r="WSD292" s="192"/>
      <c r="WSE292" s="192"/>
      <c r="WSF292" s="192"/>
      <c r="WSG292" s="192"/>
      <c r="WSH292" s="192"/>
      <c r="WSI292" s="192"/>
      <c r="WSJ292" s="192"/>
      <c r="WSK292" s="192"/>
      <c r="WSL292" s="192"/>
      <c r="WSM292" s="192"/>
      <c r="WSN292" s="192"/>
      <c r="WSO292" s="192"/>
      <c r="WSP292" s="192"/>
      <c r="WSQ292" s="192"/>
      <c r="WSR292" s="192"/>
      <c r="WSS292" s="192"/>
      <c r="WST292" s="192"/>
      <c r="WSU292" s="192"/>
      <c r="WSV292" s="192"/>
      <c r="WSW292" s="192"/>
      <c r="WSX292" s="192"/>
      <c r="WSY292" s="192"/>
      <c r="WSZ292" s="192"/>
      <c r="WTA292" s="192"/>
      <c r="WTB292" s="192"/>
      <c r="WTC292" s="192"/>
      <c r="WTD292" s="192"/>
      <c r="WTE292" s="192"/>
      <c r="WTF292" s="192"/>
      <c r="WTG292" s="192"/>
      <c r="WTH292" s="192"/>
      <c r="WTI292" s="192"/>
      <c r="WTJ292" s="192"/>
      <c r="WTK292" s="192"/>
      <c r="WTL292" s="192"/>
      <c r="WTM292" s="192"/>
      <c r="WTN292" s="192"/>
      <c r="WTO292" s="192"/>
      <c r="WTP292" s="192"/>
      <c r="WTQ292" s="192"/>
      <c r="WTR292" s="192"/>
      <c r="WTS292" s="192"/>
      <c r="WTT292" s="192"/>
      <c r="WTU292" s="192"/>
      <c r="WTV292" s="192"/>
      <c r="WTW292" s="192"/>
      <c r="WTX292" s="192"/>
      <c r="WTY292" s="192"/>
      <c r="WTZ292" s="192"/>
      <c r="WUA292" s="192"/>
      <c r="WUB292" s="192"/>
      <c r="WUC292" s="192"/>
      <c r="WUD292" s="192"/>
      <c r="WUE292" s="192"/>
      <c r="WUF292" s="192"/>
      <c r="WUG292" s="192"/>
      <c r="WUH292" s="192"/>
      <c r="WUI292" s="192"/>
      <c r="WUJ292" s="192"/>
      <c r="WUK292" s="192"/>
      <c r="WUL292" s="192"/>
      <c r="WUM292" s="192"/>
      <c r="WUN292" s="192"/>
      <c r="WUO292" s="192"/>
      <c r="WUP292" s="192"/>
      <c r="WUQ292" s="192"/>
      <c r="WUR292" s="192"/>
      <c r="WUS292" s="192"/>
      <c r="WUT292" s="192"/>
      <c r="WUU292" s="192"/>
      <c r="WUV292" s="192"/>
      <c r="WUW292" s="192"/>
      <c r="WUX292" s="192"/>
      <c r="WUY292" s="192"/>
      <c r="WUZ292" s="192"/>
      <c r="WVA292" s="192"/>
      <c r="WVB292" s="192"/>
      <c r="WVC292" s="192"/>
      <c r="WVD292" s="192"/>
      <c r="WVE292" s="192"/>
      <c r="WVF292" s="192"/>
      <c r="WVG292" s="192"/>
      <c r="WVH292" s="192"/>
      <c r="WVI292" s="192"/>
      <c r="WVJ292" s="192"/>
      <c r="WVK292" s="192"/>
      <c r="WVL292" s="192"/>
      <c r="WVM292" s="192"/>
      <c r="WVN292" s="192"/>
      <c r="WVO292" s="192"/>
      <c r="WVP292" s="192"/>
      <c r="WVQ292" s="192"/>
      <c r="WVR292" s="192"/>
      <c r="WVS292" s="192"/>
      <c r="WVT292" s="192"/>
      <c r="WVU292" s="192"/>
      <c r="WVV292" s="192"/>
      <c r="WVW292" s="192"/>
      <c r="WVX292" s="192"/>
      <c r="WVY292" s="192"/>
      <c r="WVZ292" s="192"/>
      <c r="WWA292" s="192"/>
      <c r="WWB292" s="192"/>
      <c r="WWC292" s="192"/>
      <c r="WWD292" s="192"/>
      <c r="WWE292" s="192"/>
      <c r="WWF292" s="192"/>
      <c r="WWG292" s="192"/>
      <c r="WWH292" s="192"/>
      <c r="WWI292" s="192"/>
      <c r="WWJ292" s="192"/>
      <c r="WWK292" s="192"/>
      <c r="WWL292" s="192"/>
      <c r="WWM292" s="192"/>
      <c r="WWN292" s="192"/>
      <c r="WWO292" s="192"/>
      <c r="WWP292" s="192"/>
      <c r="WWQ292" s="192"/>
      <c r="WWR292" s="192"/>
      <c r="WWS292" s="192"/>
      <c r="WWT292" s="192"/>
      <c r="WWU292" s="192"/>
      <c r="WWV292" s="192"/>
      <c r="WWW292" s="192"/>
      <c r="WWX292" s="192"/>
      <c r="WWY292" s="192"/>
      <c r="WWZ292" s="192"/>
      <c r="WXA292" s="192"/>
      <c r="WXB292" s="192"/>
      <c r="WXC292" s="192"/>
      <c r="WXD292" s="192"/>
      <c r="WXE292" s="192"/>
      <c r="WXF292" s="192"/>
      <c r="WXG292" s="192"/>
      <c r="WXH292" s="192"/>
      <c r="WXI292" s="192"/>
      <c r="WXJ292" s="192"/>
      <c r="WXK292" s="192"/>
      <c r="WXL292" s="192"/>
      <c r="WXM292" s="192"/>
      <c r="WXN292" s="192"/>
      <c r="WXO292" s="192"/>
      <c r="WXP292" s="192"/>
      <c r="WXQ292" s="192"/>
      <c r="WXR292" s="192"/>
      <c r="WXS292" s="192"/>
      <c r="WXT292" s="192"/>
      <c r="WXU292" s="192"/>
      <c r="WXV292" s="192"/>
      <c r="WXW292" s="192"/>
      <c r="WXX292" s="192"/>
      <c r="WXY292" s="192"/>
      <c r="WXZ292" s="192"/>
      <c r="WYA292" s="192"/>
      <c r="WYB292" s="192"/>
      <c r="WYC292" s="192"/>
      <c r="WYD292" s="192"/>
      <c r="WYE292" s="192"/>
      <c r="WYF292" s="192"/>
      <c r="WYG292" s="192"/>
      <c r="WYH292" s="192"/>
      <c r="WYI292" s="192"/>
      <c r="WYJ292" s="192"/>
      <c r="WYK292" s="192"/>
      <c r="WYL292" s="192"/>
      <c r="WYM292" s="192"/>
      <c r="WYN292" s="192"/>
      <c r="WYO292" s="192"/>
      <c r="WYP292" s="192"/>
      <c r="WYQ292" s="192"/>
      <c r="WYR292" s="192"/>
      <c r="WYS292" s="192"/>
      <c r="WYT292" s="192"/>
      <c r="WYU292" s="192"/>
      <c r="WYV292" s="192"/>
      <c r="WYW292" s="192"/>
      <c r="WYX292" s="192"/>
      <c r="WYY292" s="192"/>
      <c r="WYZ292" s="192"/>
      <c r="WZA292" s="192"/>
      <c r="WZB292" s="192"/>
      <c r="WZC292" s="192"/>
      <c r="WZD292" s="192"/>
      <c r="WZE292" s="192"/>
      <c r="WZF292" s="192"/>
      <c r="WZG292" s="192"/>
      <c r="WZH292" s="192"/>
      <c r="WZI292" s="192"/>
      <c r="WZJ292" s="192"/>
      <c r="WZK292" s="192"/>
      <c r="WZL292" s="192"/>
      <c r="WZM292" s="192"/>
      <c r="WZN292" s="192"/>
      <c r="WZO292" s="192"/>
      <c r="WZP292" s="192"/>
      <c r="WZQ292" s="192"/>
      <c r="WZR292" s="192"/>
      <c r="WZS292" s="192"/>
      <c r="WZT292" s="192"/>
      <c r="WZU292" s="192"/>
      <c r="WZV292" s="192"/>
      <c r="WZW292" s="192"/>
      <c r="WZX292" s="192"/>
      <c r="WZY292" s="192"/>
      <c r="WZZ292" s="192"/>
      <c r="XAA292" s="192"/>
      <c r="XAB292" s="192"/>
      <c r="XAC292" s="192"/>
      <c r="XAD292" s="192"/>
      <c r="XAE292" s="192"/>
      <c r="XAF292" s="192"/>
      <c r="XAG292" s="192"/>
      <c r="XAH292" s="192"/>
      <c r="XAI292" s="192"/>
      <c r="XAJ292" s="192"/>
      <c r="XAK292" s="192"/>
      <c r="XAL292" s="192"/>
      <c r="XAM292" s="192"/>
      <c r="XAN292" s="192"/>
      <c r="XAO292" s="192"/>
      <c r="XAP292" s="192"/>
      <c r="XAQ292" s="192"/>
      <c r="XAR292" s="192"/>
      <c r="XAS292" s="192"/>
      <c r="XAT292" s="192"/>
      <c r="XAU292" s="192"/>
      <c r="XAV292" s="192"/>
      <c r="XAW292" s="192"/>
      <c r="XAX292" s="192"/>
      <c r="XAY292" s="192"/>
      <c r="XAZ292" s="192"/>
      <c r="XBA292" s="192"/>
      <c r="XBB292" s="192"/>
      <c r="XBC292" s="192"/>
      <c r="XBD292" s="192"/>
      <c r="XBE292" s="192"/>
      <c r="XBF292" s="192"/>
      <c r="XBG292" s="192"/>
      <c r="XBH292" s="192"/>
      <c r="XBI292" s="192"/>
      <c r="XBJ292" s="192"/>
      <c r="XBK292" s="192"/>
      <c r="XBL292" s="192"/>
      <c r="XBM292" s="192"/>
      <c r="XBN292" s="192"/>
      <c r="XBO292" s="192"/>
      <c r="XBP292" s="192"/>
      <c r="XBQ292" s="192"/>
      <c r="XBR292" s="192"/>
      <c r="XBS292" s="192"/>
      <c r="XBT292" s="192"/>
      <c r="XBU292" s="192"/>
      <c r="XBV292" s="192"/>
      <c r="XBW292" s="192"/>
      <c r="XBX292" s="192"/>
      <c r="XBY292" s="192"/>
      <c r="XBZ292" s="192"/>
      <c r="XCA292" s="192"/>
      <c r="XCB292" s="192"/>
      <c r="XCC292" s="192"/>
      <c r="XCD292" s="192"/>
      <c r="XCE292" s="192"/>
      <c r="XCF292" s="192"/>
      <c r="XCG292" s="192"/>
      <c r="XCH292" s="192"/>
      <c r="XCI292" s="192"/>
      <c r="XCJ292" s="192"/>
      <c r="XCK292" s="192"/>
      <c r="XCL292" s="192"/>
      <c r="XCM292" s="192"/>
      <c r="XCN292" s="192"/>
      <c r="XCO292" s="192"/>
      <c r="XCP292" s="192"/>
      <c r="XCQ292" s="192"/>
      <c r="XCR292" s="192"/>
      <c r="XCS292" s="192"/>
      <c r="XCT292" s="192"/>
      <c r="XCU292" s="192"/>
      <c r="XCV292" s="192"/>
      <c r="XCW292" s="192"/>
      <c r="XCX292" s="192"/>
      <c r="XCY292" s="192"/>
      <c r="XCZ292" s="192"/>
      <c r="XDA292" s="192"/>
      <c r="XDB292" s="192"/>
      <c r="XDC292" s="192"/>
      <c r="XDD292" s="192"/>
      <c r="XDE292" s="192"/>
      <c r="XDF292" s="192"/>
      <c r="XDG292" s="192"/>
      <c r="XDH292" s="192"/>
      <c r="XDI292" s="192"/>
      <c r="XDJ292" s="192"/>
      <c r="XDK292" s="192"/>
      <c r="XDL292" s="192"/>
      <c r="XDM292" s="192"/>
      <c r="XDN292" s="192"/>
      <c r="XDO292" s="192"/>
      <c r="XDP292" s="192"/>
      <c r="XDQ292" s="192"/>
      <c r="XDR292" s="192"/>
      <c r="XDS292" s="192"/>
      <c r="XDT292" s="192"/>
      <c r="XDU292" s="192"/>
      <c r="XDV292" s="192"/>
      <c r="XDW292" s="192"/>
      <c r="XDX292" s="192"/>
      <c r="XDY292" s="192"/>
      <c r="XDZ292" s="192"/>
      <c r="XEA292" s="192"/>
      <c r="XEB292" s="192"/>
      <c r="XEC292" s="192"/>
      <c r="XED292" s="192"/>
      <c r="XEE292" s="192"/>
      <c r="XEF292" s="192"/>
      <c r="XEG292" s="192"/>
      <c r="XEH292" s="192"/>
      <c r="XEI292" s="192"/>
      <c r="XEJ292" s="192"/>
      <c r="XEK292" s="192"/>
      <c r="XEL292" s="192"/>
      <c r="XEM292" s="192"/>
      <c r="XEN292" s="192"/>
    </row>
    <row r="293" spans="1:16368" s="185" customFormat="1" x14ac:dyDescent="0.25">
      <c r="A293" s="192"/>
      <c r="B293" s="192"/>
      <c r="C293" s="192"/>
      <c r="D293" s="192"/>
      <c r="E293" s="192"/>
      <c r="F293" s="192"/>
      <c r="G293" s="192"/>
      <c r="H293" s="192"/>
      <c r="I293" s="192"/>
      <c r="J293" s="192"/>
      <c r="K293" s="192"/>
      <c r="L293" s="192"/>
      <c r="M293" s="192"/>
      <c r="N293" s="192"/>
      <c r="O293" s="192"/>
      <c r="P293" s="192"/>
      <c r="Q293" s="229"/>
      <c r="R293" s="192"/>
      <c r="S293" s="192"/>
      <c r="T293" s="192"/>
      <c r="U293" s="192"/>
      <c r="V293" s="192"/>
      <c r="W293" s="192"/>
      <c r="X293" s="192"/>
      <c r="Y293" s="192"/>
      <c r="Z293" s="192"/>
      <c r="AA293" s="192"/>
      <c r="AB293" s="192"/>
      <c r="AC293" s="192"/>
      <c r="AD293" s="192"/>
      <c r="AE293" s="192"/>
      <c r="AF293" s="192"/>
      <c r="AG293" s="192"/>
      <c r="AH293" s="192"/>
      <c r="AI293" s="192"/>
      <c r="AJ293" s="192"/>
      <c r="AK293" s="192"/>
      <c r="AL293" s="192"/>
      <c r="AM293" s="192"/>
      <c r="AN293" s="192"/>
      <c r="AO293" s="192"/>
      <c r="AP293" s="192"/>
      <c r="AQ293" s="192"/>
      <c r="AR293" s="192"/>
      <c r="AS293" s="192"/>
      <c r="AT293" s="192"/>
      <c r="AU293" s="192"/>
      <c r="AV293" s="192"/>
      <c r="AW293" s="192"/>
      <c r="AX293" s="192"/>
      <c r="AY293" s="192"/>
      <c r="AZ293" s="192"/>
      <c r="BA293" s="192"/>
      <c r="BB293" s="192"/>
      <c r="BC293" s="192"/>
      <c r="BD293" s="192"/>
      <c r="BE293" s="192"/>
      <c r="BF293" s="192"/>
      <c r="BG293" s="192"/>
      <c r="BH293" s="192"/>
      <c r="BI293" s="192"/>
      <c r="BJ293" s="192"/>
      <c r="BK293" s="192"/>
      <c r="BL293" s="192"/>
      <c r="BM293" s="192"/>
      <c r="BN293" s="192"/>
      <c r="BO293" s="192"/>
      <c r="BP293" s="192"/>
      <c r="BQ293" s="192"/>
      <c r="BR293" s="192"/>
      <c r="BS293" s="192"/>
      <c r="BT293" s="192"/>
      <c r="BU293" s="192"/>
      <c r="BV293" s="192"/>
      <c r="BW293" s="192"/>
      <c r="BX293" s="192"/>
      <c r="BY293" s="192"/>
      <c r="BZ293" s="192"/>
      <c r="CA293" s="192"/>
      <c r="CB293" s="192"/>
      <c r="CC293" s="192"/>
      <c r="CD293" s="192"/>
      <c r="CE293" s="192"/>
      <c r="CF293" s="192"/>
      <c r="CG293" s="192"/>
      <c r="CH293" s="192"/>
      <c r="CI293" s="192"/>
      <c r="CJ293" s="192"/>
      <c r="CK293" s="192"/>
      <c r="CL293" s="192"/>
      <c r="CM293" s="192"/>
      <c r="CN293" s="192"/>
      <c r="CO293" s="192"/>
      <c r="CP293" s="192"/>
      <c r="CQ293" s="192"/>
      <c r="CR293" s="192"/>
      <c r="CS293" s="192"/>
      <c r="CT293" s="192"/>
      <c r="CU293" s="192"/>
      <c r="CV293" s="192"/>
      <c r="CW293" s="192"/>
      <c r="CX293" s="192"/>
      <c r="CY293" s="192"/>
      <c r="CZ293" s="192"/>
      <c r="DA293" s="192"/>
      <c r="DB293" s="192"/>
      <c r="DC293" s="192"/>
      <c r="DD293" s="192"/>
      <c r="DE293" s="192"/>
      <c r="DF293" s="192"/>
      <c r="DG293" s="192"/>
      <c r="DH293" s="192"/>
      <c r="DI293" s="192"/>
      <c r="DJ293" s="192"/>
      <c r="DK293" s="192"/>
      <c r="DL293" s="192"/>
      <c r="DM293" s="192"/>
      <c r="DN293" s="192"/>
      <c r="DO293" s="192"/>
      <c r="DP293" s="192"/>
      <c r="DQ293" s="192"/>
      <c r="DR293" s="192"/>
      <c r="DS293" s="192"/>
      <c r="DT293" s="192"/>
      <c r="DU293" s="192"/>
      <c r="DV293" s="192"/>
      <c r="DW293" s="192"/>
      <c r="DX293" s="192"/>
      <c r="DY293" s="192"/>
      <c r="DZ293" s="192"/>
      <c r="EA293" s="192"/>
      <c r="EB293" s="192"/>
      <c r="EC293" s="192"/>
      <c r="ED293" s="192"/>
      <c r="EE293" s="192"/>
      <c r="EF293" s="192"/>
      <c r="EG293" s="192"/>
      <c r="EH293" s="192"/>
      <c r="EI293" s="192"/>
      <c r="EJ293" s="192"/>
      <c r="EK293" s="192"/>
      <c r="EL293" s="192"/>
      <c r="EM293" s="192"/>
      <c r="EN293" s="192"/>
      <c r="EO293" s="192"/>
      <c r="EP293" s="192"/>
      <c r="EQ293" s="192"/>
      <c r="ER293" s="192"/>
      <c r="ES293" s="192"/>
      <c r="ET293" s="192"/>
      <c r="EU293" s="192"/>
      <c r="EV293" s="192"/>
      <c r="EW293" s="192"/>
      <c r="EX293" s="192"/>
      <c r="EY293" s="192"/>
      <c r="EZ293" s="192"/>
      <c r="FA293" s="192"/>
      <c r="FB293" s="192"/>
      <c r="FC293" s="192"/>
      <c r="FD293" s="192"/>
      <c r="FE293" s="192"/>
      <c r="FF293" s="192"/>
      <c r="FG293" s="192"/>
      <c r="FH293" s="192"/>
      <c r="FI293" s="192"/>
      <c r="FJ293" s="192"/>
      <c r="FK293" s="192"/>
      <c r="FL293" s="192"/>
      <c r="FM293" s="192"/>
      <c r="FN293" s="192"/>
      <c r="FO293" s="192"/>
      <c r="FP293" s="192"/>
      <c r="FQ293" s="192"/>
      <c r="FR293" s="192"/>
      <c r="FS293" s="192"/>
      <c r="FT293" s="192"/>
      <c r="FU293" s="192"/>
      <c r="FV293" s="192"/>
      <c r="FW293" s="192"/>
      <c r="FX293" s="192"/>
      <c r="FY293" s="192"/>
      <c r="FZ293" s="192"/>
      <c r="GA293" s="192"/>
      <c r="GB293" s="192"/>
      <c r="GC293" s="192"/>
      <c r="GD293" s="192"/>
      <c r="GE293" s="192"/>
      <c r="GF293" s="192"/>
      <c r="GG293" s="192"/>
      <c r="GH293" s="192"/>
      <c r="GI293" s="192"/>
      <c r="GJ293" s="192"/>
      <c r="GK293" s="192"/>
      <c r="GL293" s="192"/>
      <c r="GM293" s="192"/>
      <c r="GN293" s="192"/>
      <c r="GO293" s="192"/>
      <c r="GP293" s="192"/>
      <c r="GQ293" s="192"/>
      <c r="GR293" s="192"/>
      <c r="GS293" s="192"/>
      <c r="GT293" s="192"/>
      <c r="GU293" s="192"/>
      <c r="GV293" s="192"/>
      <c r="GW293" s="192"/>
      <c r="GX293" s="192"/>
      <c r="GY293" s="192"/>
      <c r="GZ293" s="192"/>
      <c r="HA293" s="192"/>
      <c r="HB293" s="192"/>
      <c r="HC293" s="192"/>
      <c r="HD293" s="192"/>
      <c r="HE293" s="192"/>
      <c r="HF293" s="192"/>
      <c r="HG293" s="192"/>
      <c r="HH293" s="192"/>
      <c r="HI293" s="192"/>
      <c r="HJ293" s="192"/>
      <c r="HK293" s="192"/>
      <c r="HL293" s="192"/>
      <c r="HM293" s="192"/>
      <c r="HN293" s="192"/>
      <c r="HO293" s="192"/>
      <c r="HP293" s="192"/>
      <c r="HQ293" s="192"/>
      <c r="HR293" s="192"/>
      <c r="HS293" s="192"/>
      <c r="HT293" s="192"/>
      <c r="HU293" s="192"/>
      <c r="HV293" s="192"/>
      <c r="HW293" s="192"/>
      <c r="HX293" s="192"/>
      <c r="HY293" s="192"/>
      <c r="HZ293" s="192"/>
      <c r="IA293" s="192"/>
      <c r="IB293" s="192"/>
      <c r="IC293" s="192"/>
      <c r="ID293" s="192"/>
      <c r="IE293" s="192"/>
      <c r="IF293" s="192"/>
      <c r="IG293" s="192"/>
      <c r="IH293" s="192"/>
      <c r="II293" s="192"/>
      <c r="IJ293" s="192"/>
      <c r="IK293" s="192"/>
      <c r="IL293" s="192"/>
      <c r="IM293" s="192"/>
      <c r="IN293" s="192"/>
      <c r="IO293" s="192"/>
      <c r="IP293" s="192"/>
      <c r="IQ293" s="192"/>
      <c r="IR293" s="192"/>
      <c r="IS293" s="192"/>
      <c r="IT293" s="192"/>
      <c r="IU293" s="192"/>
      <c r="IV293" s="192"/>
      <c r="IW293" s="192"/>
      <c r="IX293" s="192"/>
      <c r="IY293" s="192"/>
      <c r="IZ293" s="192"/>
      <c r="JA293" s="192"/>
      <c r="JB293" s="192"/>
      <c r="JC293" s="192"/>
      <c r="JD293" s="192"/>
      <c r="JE293" s="192"/>
      <c r="JF293" s="192"/>
      <c r="JG293" s="192"/>
      <c r="JH293" s="192"/>
      <c r="JI293" s="192"/>
      <c r="JJ293" s="192"/>
      <c r="JK293" s="192"/>
      <c r="JL293" s="192"/>
      <c r="JM293" s="192"/>
      <c r="JN293" s="192"/>
      <c r="JO293" s="192"/>
      <c r="JP293" s="192"/>
      <c r="JQ293" s="192"/>
      <c r="JR293" s="192"/>
      <c r="JS293" s="192"/>
      <c r="JT293" s="192"/>
      <c r="JU293" s="192"/>
      <c r="JV293" s="192"/>
      <c r="JW293" s="192"/>
      <c r="JX293" s="192"/>
      <c r="JY293" s="192"/>
      <c r="JZ293" s="192"/>
      <c r="KA293" s="192"/>
      <c r="KB293" s="192"/>
      <c r="KC293" s="192"/>
      <c r="KD293" s="192"/>
      <c r="KE293" s="192"/>
      <c r="KF293" s="192"/>
      <c r="KG293" s="192"/>
      <c r="KH293" s="192"/>
      <c r="KI293" s="192"/>
      <c r="KJ293" s="192"/>
      <c r="KK293" s="192"/>
      <c r="KL293" s="192"/>
      <c r="KM293" s="192"/>
      <c r="KN293" s="192"/>
      <c r="KO293" s="192"/>
      <c r="KP293" s="192"/>
      <c r="KQ293" s="192"/>
      <c r="KR293" s="192"/>
      <c r="KS293" s="192"/>
      <c r="KT293" s="192"/>
      <c r="KU293" s="192"/>
      <c r="KV293" s="192"/>
      <c r="KW293" s="192"/>
      <c r="KX293" s="192"/>
      <c r="KY293" s="192"/>
      <c r="KZ293" s="192"/>
      <c r="LA293" s="192"/>
      <c r="LB293" s="192"/>
      <c r="LC293" s="192"/>
      <c r="LD293" s="192"/>
      <c r="LE293" s="192"/>
      <c r="LF293" s="192"/>
      <c r="LG293" s="192"/>
      <c r="LH293" s="192"/>
      <c r="LI293" s="192"/>
      <c r="LJ293" s="192"/>
      <c r="LK293" s="192"/>
      <c r="LL293" s="192"/>
      <c r="LM293" s="192"/>
      <c r="LN293" s="192"/>
      <c r="LO293" s="192"/>
      <c r="LP293" s="192"/>
      <c r="LQ293" s="192"/>
      <c r="LR293" s="192"/>
      <c r="LS293" s="192"/>
      <c r="LT293" s="192"/>
      <c r="LU293" s="192"/>
      <c r="LV293" s="192"/>
      <c r="LW293" s="192"/>
      <c r="LX293" s="192"/>
      <c r="LY293" s="192"/>
      <c r="LZ293" s="192"/>
      <c r="MA293" s="192"/>
      <c r="MB293" s="192"/>
      <c r="MC293" s="192"/>
      <c r="MD293" s="192"/>
      <c r="ME293" s="192"/>
      <c r="MF293" s="192"/>
      <c r="MG293" s="192"/>
      <c r="MH293" s="192"/>
      <c r="MI293" s="192"/>
      <c r="MJ293" s="192"/>
      <c r="MK293" s="192"/>
      <c r="ML293" s="192"/>
      <c r="MM293" s="192"/>
      <c r="MN293" s="192"/>
      <c r="MO293" s="192"/>
      <c r="MP293" s="192"/>
      <c r="MQ293" s="192"/>
      <c r="MR293" s="192"/>
      <c r="MS293" s="192"/>
      <c r="MT293" s="192"/>
      <c r="MU293" s="192"/>
      <c r="MV293" s="192"/>
      <c r="MW293" s="192"/>
      <c r="MX293" s="192"/>
      <c r="MY293" s="192"/>
      <c r="MZ293" s="192"/>
      <c r="NA293" s="192"/>
      <c r="NB293" s="192"/>
      <c r="NC293" s="192"/>
      <c r="ND293" s="192"/>
      <c r="NE293" s="192"/>
      <c r="NF293" s="192"/>
      <c r="NG293" s="192"/>
      <c r="NH293" s="192"/>
      <c r="NI293" s="192"/>
      <c r="NJ293" s="192"/>
      <c r="NK293" s="192"/>
      <c r="NL293" s="192"/>
      <c r="NM293" s="192"/>
      <c r="NN293" s="192"/>
      <c r="NO293" s="192"/>
      <c r="NP293" s="192"/>
      <c r="NQ293" s="192"/>
      <c r="NR293" s="192"/>
      <c r="NS293" s="192"/>
      <c r="NT293" s="192"/>
      <c r="NU293" s="192"/>
      <c r="NV293" s="192"/>
      <c r="NW293" s="192"/>
      <c r="NX293" s="192"/>
      <c r="NY293" s="192"/>
      <c r="NZ293" s="192"/>
      <c r="OA293" s="192"/>
      <c r="OB293" s="192"/>
      <c r="OC293" s="192"/>
      <c r="OD293" s="192"/>
      <c r="OE293" s="192"/>
      <c r="OF293" s="192"/>
      <c r="OG293" s="192"/>
      <c r="OH293" s="192"/>
      <c r="OI293" s="192"/>
      <c r="OJ293" s="192"/>
      <c r="OK293" s="192"/>
      <c r="OL293" s="192"/>
      <c r="OM293" s="192"/>
      <c r="ON293" s="192"/>
      <c r="OO293" s="192"/>
      <c r="OP293" s="192"/>
      <c r="OQ293" s="192"/>
      <c r="OR293" s="192"/>
      <c r="OS293" s="192"/>
      <c r="OT293" s="192"/>
      <c r="OU293" s="192"/>
      <c r="OV293" s="192"/>
      <c r="OW293" s="192"/>
      <c r="OX293" s="192"/>
      <c r="OY293" s="192"/>
      <c r="OZ293" s="192"/>
      <c r="PA293" s="192"/>
      <c r="PB293" s="192"/>
      <c r="PC293" s="192"/>
      <c r="PD293" s="192"/>
      <c r="PE293" s="192"/>
      <c r="PF293" s="192"/>
      <c r="PG293" s="192"/>
      <c r="PH293" s="192"/>
      <c r="PI293" s="192"/>
      <c r="PJ293" s="192"/>
      <c r="PK293" s="192"/>
      <c r="PL293" s="192"/>
      <c r="PM293" s="192"/>
      <c r="PN293" s="192"/>
      <c r="PO293" s="192"/>
      <c r="PP293" s="192"/>
      <c r="PQ293" s="192"/>
      <c r="PR293" s="192"/>
      <c r="PS293" s="192"/>
      <c r="PT293" s="192"/>
      <c r="PU293" s="192"/>
      <c r="PV293" s="192"/>
      <c r="PW293" s="192"/>
      <c r="PX293" s="192"/>
      <c r="PY293" s="192"/>
      <c r="PZ293" s="192"/>
      <c r="QA293" s="192"/>
      <c r="QB293" s="192"/>
      <c r="QC293" s="192"/>
      <c r="QD293" s="192"/>
      <c r="QE293" s="192"/>
      <c r="QF293" s="192"/>
      <c r="QG293" s="192"/>
      <c r="QH293" s="192"/>
      <c r="QI293" s="192"/>
      <c r="QJ293" s="192"/>
      <c r="QK293" s="192"/>
      <c r="QL293" s="192"/>
      <c r="QM293" s="192"/>
      <c r="QN293" s="192"/>
      <c r="QO293" s="192"/>
      <c r="QP293" s="192"/>
      <c r="QQ293" s="192"/>
      <c r="QR293" s="192"/>
      <c r="QS293" s="192"/>
      <c r="QT293" s="192"/>
      <c r="QU293" s="192"/>
      <c r="QV293" s="192"/>
      <c r="QW293" s="192"/>
      <c r="QX293" s="192"/>
      <c r="QY293" s="192"/>
      <c r="QZ293" s="192"/>
      <c r="RA293" s="192"/>
      <c r="RB293" s="192"/>
      <c r="RC293" s="192"/>
      <c r="RD293" s="192"/>
      <c r="RE293" s="192"/>
      <c r="RF293" s="192"/>
      <c r="RG293" s="192"/>
      <c r="RH293" s="192"/>
      <c r="RI293" s="192"/>
      <c r="RJ293" s="192"/>
      <c r="RK293" s="192"/>
      <c r="RL293" s="192"/>
      <c r="RM293" s="192"/>
      <c r="RN293" s="192"/>
      <c r="RO293" s="192"/>
      <c r="RP293" s="192"/>
      <c r="RQ293" s="192"/>
      <c r="RR293" s="192"/>
      <c r="RS293" s="192"/>
      <c r="RT293" s="192"/>
      <c r="RU293" s="192"/>
      <c r="RV293" s="192"/>
      <c r="RW293" s="192"/>
      <c r="RX293" s="192"/>
      <c r="RY293" s="192"/>
      <c r="RZ293" s="192"/>
      <c r="SA293" s="192"/>
      <c r="SB293" s="192"/>
      <c r="SC293" s="192"/>
      <c r="SD293" s="192"/>
      <c r="SE293" s="192"/>
      <c r="SF293" s="192"/>
      <c r="SG293" s="192"/>
      <c r="SH293" s="192"/>
      <c r="SI293" s="192"/>
      <c r="SJ293" s="192"/>
      <c r="SK293" s="192"/>
      <c r="SL293" s="192"/>
      <c r="SM293" s="192"/>
      <c r="SN293" s="192"/>
      <c r="SO293" s="192"/>
      <c r="SP293" s="192"/>
      <c r="SQ293" s="192"/>
      <c r="SR293" s="192"/>
      <c r="SS293" s="192"/>
      <c r="ST293" s="192"/>
      <c r="SU293" s="192"/>
      <c r="SV293" s="192"/>
      <c r="SW293" s="192"/>
      <c r="SX293" s="192"/>
      <c r="SY293" s="192"/>
      <c r="SZ293" s="192"/>
      <c r="TA293" s="192"/>
      <c r="TB293" s="192"/>
      <c r="TC293" s="192"/>
      <c r="TD293" s="192"/>
      <c r="TE293" s="192"/>
      <c r="TF293" s="192"/>
      <c r="TG293" s="192"/>
      <c r="TH293" s="192"/>
      <c r="TI293" s="192"/>
      <c r="TJ293" s="192"/>
      <c r="TK293" s="192"/>
      <c r="TL293" s="192"/>
      <c r="TM293" s="192"/>
      <c r="TN293" s="192"/>
      <c r="TO293" s="192"/>
      <c r="TP293" s="192"/>
      <c r="TQ293" s="192"/>
      <c r="TR293" s="192"/>
      <c r="TS293" s="192"/>
      <c r="TT293" s="192"/>
      <c r="TU293" s="192"/>
      <c r="TV293" s="192"/>
      <c r="TW293" s="192"/>
      <c r="TX293" s="192"/>
      <c r="TY293" s="192"/>
      <c r="TZ293" s="192"/>
      <c r="UA293" s="192"/>
      <c r="UB293" s="192"/>
      <c r="UC293" s="192"/>
      <c r="UD293" s="192"/>
      <c r="UE293" s="192"/>
      <c r="UF293" s="192"/>
      <c r="UG293" s="192"/>
      <c r="UH293" s="192"/>
      <c r="UI293" s="192"/>
      <c r="UJ293" s="192"/>
      <c r="UK293" s="192"/>
      <c r="UL293" s="192"/>
      <c r="UM293" s="192"/>
      <c r="UN293" s="192"/>
      <c r="UO293" s="192"/>
      <c r="UP293" s="192"/>
      <c r="UQ293" s="192"/>
      <c r="UR293" s="192"/>
      <c r="US293" s="192"/>
      <c r="UT293" s="192"/>
      <c r="UU293" s="192"/>
      <c r="UV293" s="192"/>
      <c r="UW293" s="192"/>
      <c r="UX293" s="192"/>
      <c r="UY293" s="192"/>
      <c r="UZ293" s="192"/>
      <c r="VA293" s="192"/>
      <c r="VB293" s="192"/>
      <c r="VC293" s="192"/>
      <c r="VD293" s="192"/>
      <c r="VE293" s="192"/>
      <c r="VF293" s="192"/>
      <c r="VG293" s="192"/>
      <c r="VH293" s="192"/>
      <c r="VI293" s="192"/>
      <c r="VJ293" s="192"/>
      <c r="VK293" s="192"/>
      <c r="VL293" s="192"/>
      <c r="VM293" s="192"/>
      <c r="VN293" s="192"/>
      <c r="VO293" s="192"/>
      <c r="VP293" s="192"/>
      <c r="VQ293" s="192"/>
      <c r="VR293" s="192"/>
      <c r="VS293" s="192"/>
      <c r="VT293" s="192"/>
      <c r="VU293" s="192"/>
      <c r="VV293" s="192"/>
      <c r="VW293" s="192"/>
      <c r="VX293" s="192"/>
      <c r="VY293" s="192"/>
      <c r="VZ293" s="192"/>
      <c r="WA293" s="192"/>
      <c r="WB293" s="192"/>
      <c r="WC293" s="192"/>
      <c r="WD293" s="192"/>
      <c r="WE293" s="192"/>
      <c r="WF293" s="192"/>
      <c r="WG293" s="192"/>
      <c r="WH293" s="192"/>
      <c r="WI293" s="192"/>
      <c r="WJ293" s="192"/>
      <c r="WK293" s="192"/>
      <c r="WL293" s="192"/>
      <c r="WM293" s="192"/>
      <c r="WN293" s="192"/>
      <c r="WO293" s="192"/>
      <c r="WP293" s="192"/>
      <c r="WQ293" s="192"/>
      <c r="WR293" s="192"/>
      <c r="WS293" s="192"/>
      <c r="WT293" s="192"/>
      <c r="WU293" s="192"/>
      <c r="WV293" s="192"/>
      <c r="WW293" s="192"/>
      <c r="WX293" s="192"/>
      <c r="WY293" s="192"/>
      <c r="WZ293" s="192"/>
      <c r="XA293" s="192"/>
      <c r="XB293" s="192"/>
      <c r="XC293" s="192"/>
      <c r="XD293" s="192"/>
      <c r="XE293" s="192"/>
      <c r="XF293" s="192"/>
      <c r="XG293" s="192"/>
      <c r="XH293" s="192"/>
      <c r="XI293" s="192"/>
      <c r="XJ293" s="192"/>
      <c r="XK293" s="192"/>
      <c r="XL293" s="192"/>
      <c r="XM293" s="192"/>
      <c r="XN293" s="192"/>
      <c r="XO293" s="192"/>
      <c r="XP293" s="192"/>
      <c r="XQ293" s="192"/>
      <c r="XR293" s="192"/>
      <c r="XS293" s="192"/>
      <c r="XT293" s="192"/>
      <c r="XU293" s="192"/>
      <c r="XV293" s="192"/>
      <c r="XW293" s="192"/>
      <c r="XX293" s="192"/>
      <c r="XY293" s="192"/>
      <c r="XZ293" s="192"/>
      <c r="YA293" s="192"/>
      <c r="YB293" s="192"/>
      <c r="YC293" s="192"/>
      <c r="YD293" s="192"/>
      <c r="YE293" s="192"/>
      <c r="YF293" s="192"/>
      <c r="YG293" s="192"/>
      <c r="YH293" s="192"/>
      <c r="YI293" s="192"/>
      <c r="YJ293" s="192"/>
      <c r="YK293" s="192"/>
      <c r="YL293" s="192"/>
      <c r="YM293" s="192"/>
      <c r="YN293" s="192"/>
      <c r="YO293" s="192"/>
      <c r="YP293" s="192"/>
      <c r="YQ293" s="192"/>
      <c r="YR293" s="192"/>
      <c r="YS293" s="192"/>
      <c r="YT293" s="192"/>
      <c r="YU293" s="192"/>
      <c r="YV293" s="192"/>
      <c r="YW293" s="192"/>
      <c r="YX293" s="192"/>
      <c r="YY293" s="192"/>
      <c r="YZ293" s="192"/>
      <c r="ZA293" s="192"/>
      <c r="ZB293" s="192"/>
      <c r="ZC293" s="192"/>
      <c r="ZD293" s="192"/>
      <c r="ZE293" s="192"/>
      <c r="ZF293" s="192"/>
      <c r="ZG293" s="192"/>
      <c r="ZH293" s="192"/>
      <c r="ZI293" s="192"/>
      <c r="ZJ293" s="192"/>
      <c r="ZK293" s="192"/>
      <c r="ZL293" s="192"/>
      <c r="ZM293" s="192"/>
      <c r="ZN293" s="192"/>
      <c r="ZO293" s="192"/>
      <c r="ZP293" s="192"/>
      <c r="ZQ293" s="192"/>
      <c r="ZR293" s="192"/>
      <c r="ZS293" s="192"/>
      <c r="ZT293" s="192"/>
      <c r="ZU293" s="192"/>
      <c r="ZV293" s="192"/>
      <c r="ZW293" s="192"/>
      <c r="ZX293" s="192"/>
      <c r="ZY293" s="192"/>
      <c r="ZZ293" s="192"/>
      <c r="AAA293" s="192"/>
      <c r="AAB293" s="192"/>
      <c r="AAC293" s="192"/>
      <c r="AAD293" s="192"/>
      <c r="AAE293" s="192"/>
      <c r="AAF293" s="192"/>
      <c r="AAG293" s="192"/>
      <c r="AAH293" s="192"/>
      <c r="AAI293" s="192"/>
      <c r="AAJ293" s="192"/>
      <c r="AAK293" s="192"/>
      <c r="AAL293" s="192"/>
      <c r="AAM293" s="192"/>
      <c r="AAN293" s="192"/>
      <c r="AAO293" s="192"/>
      <c r="AAP293" s="192"/>
      <c r="AAQ293" s="192"/>
      <c r="AAR293" s="192"/>
      <c r="AAS293" s="192"/>
      <c r="AAT293" s="192"/>
      <c r="AAU293" s="192"/>
      <c r="AAV293" s="192"/>
      <c r="AAW293" s="192"/>
      <c r="AAX293" s="192"/>
      <c r="AAY293" s="192"/>
      <c r="AAZ293" s="192"/>
      <c r="ABA293" s="192"/>
      <c r="ABB293" s="192"/>
      <c r="ABC293" s="192"/>
      <c r="ABD293" s="192"/>
      <c r="ABE293" s="192"/>
      <c r="ABF293" s="192"/>
      <c r="ABG293" s="192"/>
      <c r="ABH293" s="192"/>
      <c r="ABI293" s="192"/>
      <c r="ABJ293" s="192"/>
      <c r="ABK293" s="192"/>
      <c r="ABL293" s="192"/>
      <c r="ABM293" s="192"/>
      <c r="ABN293" s="192"/>
      <c r="ABO293" s="192"/>
      <c r="ABP293" s="192"/>
      <c r="ABQ293" s="192"/>
      <c r="ABR293" s="192"/>
      <c r="ABS293" s="192"/>
      <c r="ABT293" s="192"/>
      <c r="ABU293" s="192"/>
      <c r="ABV293" s="192"/>
      <c r="ABW293" s="192"/>
      <c r="ABX293" s="192"/>
      <c r="ABY293" s="192"/>
      <c r="ABZ293" s="192"/>
      <c r="ACA293" s="192"/>
      <c r="ACB293" s="192"/>
      <c r="ACC293" s="192"/>
      <c r="ACD293" s="192"/>
      <c r="ACE293" s="192"/>
      <c r="ACF293" s="192"/>
      <c r="ACG293" s="192"/>
      <c r="ACH293" s="192"/>
      <c r="ACI293" s="192"/>
      <c r="ACJ293" s="192"/>
      <c r="ACK293" s="192"/>
      <c r="ACL293" s="192"/>
      <c r="ACM293" s="192"/>
      <c r="ACN293" s="192"/>
      <c r="ACO293" s="192"/>
      <c r="ACP293" s="192"/>
      <c r="ACQ293" s="192"/>
      <c r="ACR293" s="192"/>
      <c r="ACS293" s="192"/>
      <c r="ACT293" s="192"/>
      <c r="ACU293" s="192"/>
      <c r="ACV293" s="192"/>
      <c r="ACW293" s="192"/>
      <c r="ACX293" s="192"/>
      <c r="ACY293" s="192"/>
      <c r="ACZ293" s="192"/>
      <c r="ADA293" s="192"/>
      <c r="ADB293" s="192"/>
      <c r="ADC293" s="192"/>
      <c r="ADD293" s="192"/>
      <c r="ADE293" s="192"/>
      <c r="ADF293" s="192"/>
      <c r="ADG293" s="192"/>
      <c r="ADH293" s="192"/>
      <c r="ADI293" s="192"/>
      <c r="ADJ293" s="192"/>
      <c r="ADK293" s="192"/>
      <c r="ADL293" s="192"/>
      <c r="ADM293" s="192"/>
      <c r="ADN293" s="192"/>
      <c r="ADO293" s="192"/>
      <c r="ADP293" s="192"/>
      <c r="ADQ293" s="192"/>
      <c r="ADR293" s="192"/>
      <c r="ADS293" s="192"/>
      <c r="ADT293" s="192"/>
      <c r="ADU293" s="192"/>
      <c r="ADV293" s="192"/>
      <c r="ADW293" s="192"/>
      <c r="ADX293" s="192"/>
      <c r="ADY293" s="192"/>
      <c r="ADZ293" s="192"/>
      <c r="AEA293" s="192"/>
      <c r="AEB293" s="192"/>
      <c r="AEC293" s="192"/>
      <c r="AED293" s="192"/>
      <c r="AEE293" s="192"/>
      <c r="AEF293" s="192"/>
      <c r="AEG293" s="192"/>
      <c r="AEH293" s="192"/>
      <c r="AEI293" s="192"/>
      <c r="AEJ293" s="192"/>
      <c r="AEK293" s="192"/>
      <c r="AEL293" s="192"/>
      <c r="AEM293" s="192"/>
      <c r="AEN293" s="192"/>
      <c r="AEO293" s="192"/>
      <c r="AEP293" s="192"/>
      <c r="AEQ293" s="192"/>
      <c r="AER293" s="192"/>
      <c r="AES293" s="192"/>
      <c r="AET293" s="192"/>
      <c r="AEU293" s="192"/>
      <c r="AEV293" s="192"/>
      <c r="AEW293" s="192"/>
      <c r="AEX293" s="192"/>
      <c r="AEY293" s="192"/>
      <c r="AEZ293" s="192"/>
      <c r="AFA293" s="192"/>
      <c r="AFB293" s="192"/>
      <c r="AFC293" s="192"/>
      <c r="AFD293" s="192"/>
      <c r="AFE293" s="192"/>
      <c r="AFF293" s="192"/>
      <c r="AFG293" s="192"/>
      <c r="AFH293" s="192"/>
      <c r="AFI293" s="192"/>
      <c r="AFJ293" s="192"/>
      <c r="AFK293" s="192"/>
      <c r="AFL293" s="192"/>
      <c r="AFM293" s="192"/>
      <c r="AFN293" s="192"/>
      <c r="AFO293" s="192"/>
      <c r="AFP293" s="192"/>
      <c r="AFQ293" s="192"/>
      <c r="AFR293" s="192"/>
      <c r="AFS293" s="192"/>
      <c r="AFT293" s="192"/>
      <c r="AFU293" s="192"/>
      <c r="AFV293" s="192"/>
      <c r="AFW293" s="192"/>
      <c r="AFX293" s="192"/>
      <c r="AFY293" s="192"/>
      <c r="AFZ293" s="192"/>
      <c r="AGA293" s="192"/>
      <c r="AGB293" s="192"/>
      <c r="AGC293" s="192"/>
      <c r="AGD293" s="192"/>
      <c r="AGE293" s="192"/>
      <c r="AGF293" s="192"/>
      <c r="AGG293" s="192"/>
      <c r="AGH293" s="192"/>
      <c r="AGI293" s="192"/>
      <c r="AGJ293" s="192"/>
      <c r="AGK293" s="192"/>
      <c r="AGL293" s="192"/>
      <c r="AGM293" s="192"/>
      <c r="AGN293" s="192"/>
      <c r="AGO293" s="192"/>
      <c r="AGP293" s="192"/>
      <c r="AGQ293" s="192"/>
      <c r="AGR293" s="192"/>
      <c r="AGS293" s="192"/>
      <c r="AGT293" s="192"/>
      <c r="AGU293" s="192"/>
      <c r="AGV293" s="192"/>
      <c r="AGW293" s="192"/>
      <c r="AGX293" s="192"/>
      <c r="AGY293" s="192"/>
      <c r="AGZ293" s="192"/>
      <c r="AHA293" s="192"/>
      <c r="AHB293" s="192"/>
      <c r="AHC293" s="192"/>
      <c r="AHD293" s="192"/>
      <c r="AHE293" s="192"/>
      <c r="AHF293" s="192"/>
      <c r="AHG293" s="192"/>
      <c r="AHH293" s="192"/>
      <c r="AHI293" s="192"/>
      <c r="AHJ293" s="192"/>
      <c r="AHK293" s="192"/>
      <c r="AHL293" s="192"/>
      <c r="AHM293" s="192"/>
      <c r="AHN293" s="192"/>
      <c r="AHO293" s="192"/>
      <c r="AHP293" s="192"/>
      <c r="AHQ293" s="192"/>
      <c r="AHR293" s="192"/>
      <c r="AHS293" s="192"/>
      <c r="AHT293" s="192"/>
      <c r="AHU293" s="192"/>
      <c r="AHV293" s="192"/>
      <c r="AHW293" s="192"/>
      <c r="AHX293" s="192"/>
      <c r="AHY293" s="192"/>
      <c r="AHZ293" s="192"/>
      <c r="AIA293" s="192"/>
      <c r="AIB293" s="192"/>
      <c r="AIC293" s="192"/>
      <c r="AID293" s="192"/>
      <c r="AIE293" s="192"/>
      <c r="AIF293" s="192"/>
      <c r="AIG293" s="192"/>
      <c r="AIH293" s="192"/>
      <c r="AII293" s="192"/>
      <c r="AIJ293" s="192"/>
      <c r="AIK293" s="192"/>
      <c r="AIL293" s="192"/>
      <c r="AIM293" s="192"/>
      <c r="AIN293" s="192"/>
      <c r="AIO293" s="192"/>
      <c r="AIP293" s="192"/>
      <c r="AIQ293" s="192"/>
      <c r="AIR293" s="192"/>
      <c r="AIS293" s="192"/>
      <c r="AIT293" s="192"/>
      <c r="AIU293" s="192"/>
      <c r="AIV293" s="192"/>
      <c r="AIW293" s="192"/>
      <c r="AIX293" s="192"/>
      <c r="AIY293" s="192"/>
      <c r="AIZ293" s="192"/>
      <c r="AJA293" s="192"/>
      <c r="AJB293" s="192"/>
      <c r="AJC293" s="192"/>
      <c r="AJD293" s="192"/>
      <c r="AJE293" s="192"/>
      <c r="AJF293" s="192"/>
      <c r="AJG293" s="192"/>
      <c r="AJH293" s="192"/>
      <c r="AJI293" s="192"/>
      <c r="AJJ293" s="192"/>
      <c r="AJK293" s="192"/>
      <c r="AJL293" s="192"/>
      <c r="AJM293" s="192"/>
      <c r="AJN293" s="192"/>
      <c r="AJO293" s="192"/>
      <c r="AJP293" s="192"/>
      <c r="AJQ293" s="192"/>
      <c r="AJR293" s="192"/>
      <c r="AJS293" s="192"/>
      <c r="AJT293" s="192"/>
      <c r="AJU293" s="192"/>
      <c r="AJV293" s="192"/>
      <c r="AJW293" s="192"/>
      <c r="AJX293" s="192"/>
      <c r="AJY293" s="192"/>
      <c r="AJZ293" s="192"/>
      <c r="AKA293" s="192"/>
      <c r="AKB293" s="192"/>
      <c r="AKC293" s="192"/>
      <c r="AKD293" s="192"/>
      <c r="AKE293" s="192"/>
      <c r="AKF293" s="192"/>
      <c r="AKG293" s="192"/>
      <c r="AKH293" s="192"/>
      <c r="AKI293" s="192"/>
      <c r="AKJ293" s="192"/>
      <c r="AKK293" s="192"/>
      <c r="AKL293" s="192"/>
      <c r="AKM293" s="192"/>
      <c r="AKN293" s="192"/>
      <c r="AKO293" s="192"/>
      <c r="AKP293" s="192"/>
      <c r="AKQ293" s="192"/>
      <c r="AKR293" s="192"/>
      <c r="AKS293" s="192"/>
      <c r="AKT293" s="192"/>
      <c r="AKU293" s="192"/>
      <c r="AKV293" s="192"/>
      <c r="AKW293" s="192"/>
      <c r="AKX293" s="192"/>
      <c r="AKY293" s="192"/>
      <c r="AKZ293" s="192"/>
      <c r="ALA293" s="192"/>
      <c r="ALB293" s="192"/>
      <c r="ALC293" s="192"/>
      <c r="ALD293" s="192"/>
      <c r="ALE293" s="192"/>
      <c r="ALF293" s="192"/>
      <c r="ALG293" s="192"/>
      <c r="ALH293" s="192"/>
      <c r="ALI293" s="192"/>
      <c r="ALJ293" s="192"/>
      <c r="ALK293" s="192"/>
      <c r="ALL293" s="192"/>
      <c r="ALM293" s="192"/>
      <c r="ALN293" s="192"/>
      <c r="ALO293" s="192"/>
      <c r="ALP293" s="192"/>
      <c r="ALQ293" s="192"/>
      <c r="ALR293" s="192"/>
      <c r="ALS293" s="192"/>
      <c r="ALT293" s="192"/>
      <c r="ALU293" s="192"/>
      <c r="ALV293" s="192"/>
      <c r="ALW293" s="192"/>
      <c r="ALX293" s="192"/>
      <c r="ALY293" s="192"/>
      <c r="ALZ293" s="192"/>
      <c r="AMA293" s="192"/>
      <c r="AMB293" s="192"/>
      <c r="AMC293" s="192"/>
      <c r="AMD293" s="192"/>
      <c r="AME293" s="192"/>
      <c r="AMF293" s="192"/>
      <c r="AMG293" s="192"/>
      <c r="AMH293" s="192"/>
      <c r="AMI293" s="192"/>
      <c r="AMJ293" s="192"/>
      <c r="AMK293" s="192"/>
      <c r="AML293" s="192"/>
      <c r="AMM293" s="192"/>
      <c r="AMN293" s="192"/>
      <c r="AMO293" s="192"/>
      <c r="AMP293" s="192"/>
      <c r="AMQ293" s="192"/>
      <c r="AMR293" s="192"/>
      <c r="AMS293" s="192"/>
      <c r="AMT293" s="192"/>
      <c r="AMU293" s="192"/>
      <c r="AMV293" s="192"/>
      <c r="AMW293" s="192"/>
      <c r="AMX293" s="192"/>
      <c r="AMY293" s="192"/>
      <c r="AMZ293" s="192"/>
      <c r="ANA293" s="192"/>
      <c r="ANB293" s="192"/>
      <c r="ANC293" s="192"/>
      <c r="AND293" s="192"/>
      <c r="ANE293" s="192"/>
      <c r="ANF293" s="192"/>
      <c r="ANG293" s="192"/>
      <c r="ANH293" s="192"/>
      <c r="ANI293" s="192"/>
      <c r="ANJ293" s="192"/>
      <c r="ANK293" s="192"/>
      <c r="ANL293" s="192"/>
      <c r="ANM293" s="192"/>
      <c r="ANN293" s="192"/>
      <c r="ANO293" s="192"/>
      <c r="ANP293" s="192"/>
      <c r="ANQ293" s="192"/>
      <c r="ANR293" s="192"/>
      <c r="ANS293" s="192"/>
      <c r="ANT293" s="192"/>
      <c r="ANU293" s="192"/>
      <c r="ANV293" s="192"/>
      <c r="ANW293" s="192"/>
      <c r="ANX293" s="192"/>
      <c r="ANY293" s="192"/>
      <c r="ANZ293" s="192"/>
      <c r="AOA293" s="192"/>
      <c r="AOB293" s="192"/>
      <c r="AOC293" s="192"/>
      <c r="AOD293" s="192"/>
      <c r="AOE293" s="192"/>
      <c r="AOF293" s="192"/>
      <c r="AOG293" s="192"/>
      <c r="AOH293" s="192"/>
      <c r="AOI293" s="192"/>
      <c r="AOJ293" s="192"/>
      <c r="AOK293" s="192"/>
      <c r="AOL293" s="192"/>
      <c r="AOM293" s="192"/>
      <c r="AON293" s="192"/>
      <c r="AOO293" s="192"/>
      <c r="AOP293" s="192"/>
      <c r="AOQ293" s="192"/>
      <c r="AOR293" s="192"/>
      <c r="AOS293" s="192"/>
      <c r="AOT293" s="192"/>
      <c r="AOU293" s="192"/>
      <c r="AOV293" s="192"/>
      <c r="AOW293" s="192"/>
      <c r="AOX293" s="192"/>
      <c r="AOY293" s="192"/>
      <c r="AOZ293" s="192"/>
      <c r="APA293" s="192"/>
      <c r="APB293" s="192"/>
      <c r="APC293" s="192"/>
      <c r="APD293" s="192"/>
      <c r="APE293" s="192"/>
      <c r="APF293" s="192"/>
      <c r="APG293" s="192"/>
      <c r="APH293" s="192"/>
      <c r="API293" s="192"/>
      <c r="APJ293" s="192"/>
      <c r="APK293" s="192"/>
      <c r="APL293" s="192"/>
      <c r="APM293" s="192"/>
      <c r="APN293" s="192"/>
      <c r="APO293" s="192"/>
      <c r="APP293" s="192"/>
      <c r="APQ293" s="192"/>
      <c r="APR293" s="192"/>
      <c r="APS293" s="192"/>
      <c r="APT293" s="192"/>
      <c r="APU293" s="192"/>
      <c r="APV293" s="192"/>
      <c r="APW293" s="192"/>
      <c r="APX293" s="192"/>
      <c r="APY293" s="192"/>
      <c r="APZ293" s="192"/>
      <c r="AQA293" s="192"/>
      <c r="AQB293" s="192"/>
      <c r="AQC293" s="192"/>
      <c r="AQD293" s="192"/>
      <c r="AQE293" s="192"/>
      <c r="AQF293" s="192"/>
      <c r="AQG293" s="192"/>
      <c r="AQH293" s="192"/>
      <c r="AQI293" s="192"/>
      <c r="AQJ293" s="192"/>
      <c r="AQK293" s="192"/>
      <c r="AQL293" s="192"/>
      <c r="AQM293" s="192"/>
      <c r="AQN293" s="192"/>
      <c r="AQO293" s="192"/>
      <c r="AQP293" s="192"/>
      <c r="AQQ293" s="192"/>
      <c r="AQR293" s="192"/>
      <c r="AQS293" s="192"/>
      <c r="AQT293" s="192"/>
      <c r="AQU293" s="192"/>
      <c r="AQV293" s="192"/>
      <c r="AQW293" s="192"/>
      <c r="AQX293" s="192"/>
      <c r="AQY293" s="192"/>
      <c r="AQZ293" s="192"/>
      <c r="ARA293" s="192"/>
      <c r="ARB293" s="192"/>
      <c r="ARC293" s="192"/>
      <c r="ARD293" s="192"/>
      <c r="ARE293" s="192"/>
      <c r="ARF293" s="192"/>
      <c r="ARG293" s="192"/>
      <c r="ARH293" s="192"/>
      <c r="ARI293" s="192"/>
      <c r="ARJ293" s="192"/>
      <c r="ARK293" s="192"/>
      <c r="ARL293" s="192"/>
      <c r="ARM293" s="192"/>
      <c r="ARN293" s="192"/>
      <c r="ARO293" s="192"/>
      <c r="ARP293" s="192"/>
      <c r="ARQ293" s="192"/>
      <c r="ARR293" s="192"/>
      <c r="ARS293" s="192"/>
      <c r="ART293" s="192"/>
      <c r="ARU293" s="192"/>
      <c r="ARV293" s="192"/>
      <c r="ARW293" s="192"/>
      <c r="ARX293" s="192"/>
      <c r="ARY293" s="192"/>
      <c r="ARZ293" s="192"/>
      <c r="ASA293" s="192"/>
      <c r="ASB293" s="192"/>
      <c r="ASC293" s="192"/>
      <c r="ASD293" s="192"/>
      <c r="ASE293" s="192"/>
      <c r="ASF293" s="192"/>
      <c r="ASG293" s="192"/>
      <c r="ASH293" s="192"/>
      <c r="ASI293" s="192"/>
      <c r="ASJ293" s="192"/>
      <c r="ASK293" s="192"/>
      <c r="ASL293" s="192"/>
      <c r="ASM293" s="192"/>
      <c r="ASN293" s="192"/>
      <c r="ASO293" s="192"/>
      <c r="ASP293" s="192"/>
      <c r="ASQ293" s="192"/>
      <c r="ASR293" s="192"/>
      <c r="ASS293" s="192"/>
      <c r="AST293" s="192"/>
      <c r="ASU293" s="192"/>
      <c r="ASV293" s="192"/>
      <c r="ASW293" s="192"/>
      <c r="ASX293" s="192"/>
      <c r="ASY293" s="192"/>
      <c r="ASZ293" s="192"/>
      <c r="ATA293" s="192"/>
      <c r="ATB293" s="192"/>
      <c r="ATC293" s="192"/>
      <c r="ATD293" s="192"/>
      <c r="ATE293" s="192"/>
      <c r="ATF293" s="192"/>
      <c r="ATG293" s="192"/>
      <c r="ATH293" s="192"/>
      <c r="ATI293" s="192"/>
      <c r="ATJ293" s="192"/>
      <c r="ATK293" s="192"/>
      <c r="ATL293" s="192"/>
      <c r="ATM293" s="192"/>
      <c r="ATN293" s="192"/>
      <c r="ATO293" s="192"/>
      <c r="ATP293" s="192"/>
      <c r="ATQ293" s="192"/>
      <c r="ATR293" s="192"/>
      <c r="ATS293" s="192"/>
      <c r="ATT293" s="192"/>
      <c r="ATU293" s="192"/>
      <c r="ATV293" s="192"/>
      <c r="ATW293" s="192"/>
      <c r="ATX293" s="192"/>
      <c r="ATY293" s="192"/>
      <c r="ATZ293" s="192"/>
      <c r="AUA293" s="192"/>
      <c r="AUB293" s="192"/>
      <c r="AUC293" s="192"/>
      <c r="AUD293" s="192"/>
      <c r="AUE293" s="192"/>
      <c r="AUF293" s="192"/>
      <c r="AUG293" s="192"/>
      <c r="AUH293" s="192"/>
      <c r="AUI293" s="192"/>
      <c r="AUJ293" s="192"/>
      <c r="AUK293" s="192"/>
      <c r="AUL293" s="192"/>
      <c r="AUM293" s="192"/>
      <c r="AUN293" s="192"/>
      <c r="AUO293" s="192"/>
      <c r="AUP293" s="192"/>
      <c r="AUQ293" s="192"/>
      <c r="AUR293" s="192"/>
      <c r="AUS293" s="192"/>
      <c r="AUT293" s="192"/>
      <c r="AUU293" s="192"/>
      <c r="AUV293" s="192"/>
      <c r="AUW293" s="192"/>
      <c r="AUX293" s="192"/>
      <c r="AUY293" s="192"/>
      <c r="AUZ293" s="192"/>
      <c r="AVA293" s="192"/>
      <c r="AVB293" s="192"/>
      <c r="AVC293" s="192"/>
      <c r="AVD293" s="192"/>
      <c r="AVE293" s="192"/>
      <c r="AVF293" s="192"/>
      <c r="AVG293" s="192"/>
      <c r="AVH293" s="192"/>
      <c r="AVI293" s="192"/>
      <c r="AVJ293" s="192"/>
      <c r="AVK293" s="192"/>
      <c r="AVL293" s="192"/>
      <c r="AVM293" s="192"/>
      <c r="AVN293" s="192"/>
      <c r="AVO293" s="192"/>
      <c r="AVP293" s="192"/>
      <c r="AVQ293" s="192"/>
      <c r="AVR293" s="192"/>
      <c r="AVS293" s="192"/>
      <c r="AVT293" s="192"/>
      <c r="AVU293" s="192"/>
      <c r="AVV293" s="192"/>
      <c r="AVW293" s="192"/>
      <c r="AVX293" s="192"/>
      <c r="AVY293" s="192"/>
      <c r="AVZ293" s="192"/>
      <c r="AWA293" s="192"/>
      <c r="AWB293" s="192"/>
      <c r="AWC293" s="192"/>
      <c r="AWD293" s="192"/>
      <c r="AWE293" s="192"/>
      <c r="AWF293" s="192"/>
      <c r="AWG293" s="192"/>
      <c r="AWH293" s="192"/>
      <c r="AWI293" s="192"/>
      <c r="AWJ293" s="192"/>
      <c r="AWK293" s="192"/>
      <c r="AWL293" s="192"/>
      <c r="AWM293" s="192"/>
      <c r="AWN293" s="192"/>
      <c r="AWO293" s="192"/>
      <c r="AWP293" s="192"/>
      <c r="AWQ293" s="192"/>
      <c r="AWR293" s="192"/>
      <c r="AWS293" s="192"/>
      <c r="AWT293" s="192"/>
      <c r="AWU293" s="192"/>
      <c r="AWV293" s="192"/>
      <c r="AWW293" s="192"/>
      <c r="AWX293" s="192"/>
      <c r="AWY293" s="192"/>
      <c r="AWZ293" s="192"/>
      <c r="AXA293" s="192"/>
      <c r="AXB293" s="192"/>
      <c r="AXC293" s="192"/>
      <c r="AXD293" s="192"/>
      <c r="AXE293" s="192"/>
      <c r="AXF293" s="192"/>
      <c r="AXG293" s="192"/>
      <c r="AXH293" s="192"/>
      <c r="AXI293" s="192"/>
      <c r="AXJ293" s="192"/>
      <c r="AXK293" s="192"/>
      <c r="AXL293" s="192"/>
      <c r="AXM293" s="192"/>
      <c r="AXN293" s="192"/>
      <c r="AXO293" s="192"/>
      <c r="AXP293" s="192"/>
      <c r="AXQ293" s="192"/>
      <c r="AXR293" s="192"/>
      <c r="AXS293" s="192"/>
      <c r="AXT293" s="192"/>
      <c r="AXU293" s="192"/>
      <c r="AXV293" s="192"/>
      <c r="AXW293" s="192"/>
      <c r="AXX293" s="192"/>
      <c r="AXY293" s="192"/>
      <c r="AXZ293" s="192"/>
      <c r="AYA293" s="192"/>
      <c r="AYB293" s="192"/>
      <c r="AYC293" s="192"/>
      <c r="AYD293" s="192"/>
      <c r="AYE293" s="192"/>
      <c r="AYF293" s="192"/>
      <c r="AYG293" s="192"/>
      <c r="AYH293" s="192"/>
      <c r="AYI293" s="192"/>
      <c r="AYJ293" s="192"/>
      <c r="AYK293" s="192"/>
      <c r="AYL293" s="192"/>
      <c r="AYM293" s="192"/>
      <c r="AYN293" s="192"/>
      <c r="AYO293" s="192"/>
      <c r="AYP293" s="192"/>
      <c r="AYQ293" s="192"/>
      <c r="AYR293" s="192"/>
      <c r="AYS293" s="192"/>
      <c r="AYT293" s="192"/>
      <c r="AYU293" s="192"/>
      <c r="AYV293" s="192"/>
      <c r="AYW293" s="192"/>
      <c r="AYX293" s="192"/>
      <c r="AYY293" s="192"/>
      <c r="AYZ293" s="192"/>
      <c r="AZA293" s="192"/>
      <c r="AZB293" s="192"/>
      <c r="AZC293" s="192"/>
      <c r="AZD293" s="192"/>
      <c r="AZE293" s="192"/>
      <c r="AZF293" s="192"/>
      <c r="AZG293" s="192"/>
      <c r="AZH293" s="192"/>
      <c r="AZI293" s="192"/>
      <c r="AZJ293" s="192"/>
      <c r="AZK293" s="192"/>
      <c r="AZL293" s="192"/>
      <c r="AZM293" s="192"/>
      <c r="AZN293" s="192"/>
      <c r="AZO293" s="192"/>
      <c r="AZP293" s="192"/>
      <c r="AZQ293" s="192"/>
      <c r="AZR293" s="192"/>
      <c r="AZS293" s="192"/>
      <c r="AZT293" s="192"/>
      <c r="AZU293" s="192"/>
      <c r="AZV293" s="192"/>
      <c r="AZW293" s="192"/>
      <c r="AZX293" s="192"/>
      <c r="AZY293" s="192"/>
      <c r="AZZ293" s="192"/>
      <c r="BAA293" s="192"/>
      <c r="BAB293" s="192"/>
      <c r="BAC293" s="192"/>
      <c r="BAD293" s="192"/>
      <c r="BAE293" s="192"/>
      <c r="BAF293" s="192"/>
      <c r="BAG293" s="192"/>
      <c r="BAH293" s="192"/>
      <c r="BAI293" s="192"/>
      <c r="BAJ293" s="192"/>
      <c r="BAK293" s="192"/>
      <c r="BAL293" s="192"/>
      <c r="BAM293" s="192"/>
      <c r="BAN293" s="192"/>
      <c r="BAO293" s="192"/>
      <c r="BAP293" s="192"/>
      <c r="BAQ293" s="192"/>
      <c r="BAR293" s="192"/>
      <c r="BAS293" s="192"/>
      <c r="BAT293" s="192"/>
      <c r="BAU293" s="192"/>
      <c r="BAV293" s="192"/>
      <c r="BAW293" s="192"/>
      <c r="BAX293" s="192"/>
      <c r="BAY293" s="192"/>
      <c r="BAZ293" s="192"/>
      <c r="BBA293" s="192"/>
      <c r="BBB293" s="192"/>
      <c r="BBC293" s="192"/>
      <c r="BBD293" s="192"/>
      <c r="BBE293" s="192"/>
      <c r="BBF293" s="192"/>
      <c r="BBG293" s="192"/>
      <c r="BBH293" s="192"/>
      <c r="BBI293" s="192"/>
      <c r="BBJ293" s="192"/>
      <c r="BBK293" s="192"/>
      <c r="BBL293" s="192"/>
      <c r="BBM293" s="192"/>
      <c r="BBN293" s="192"/>
      <c r="BBO293" s="192"/>
      <c r="BBP293" s="192"/>
      <c r="BBQ293" s="192"/>
      <c r="BBR293" s="192"/>
      <c r="BBS293" s="192"/>
      <c r="BBT293" s="192"/>
      <c r="BBU293" s="192"/>
      <c r="BBV293" s="192"/>
      <c r="BBW293" s="192"/>
      <c r="BBX293" s="192"/>
      <c r="BBY293" s="192"/>
      <c r="BBZ293" s="192"/>
      <c r="BCA293" s="192"/>
      <c r="BCB293" s="192"/>
      <c r="BCC293" s="192"/>
      <c r="BCD293" s="192"/>
      <c r="BCE293" s="192"/>
      <c r="BCF293" s="192"/>
      <c r="BCG293" s="192"/>
      <c r="BCH293" s="192"/>
      <c r="BCI293" s="192"/>
      <c r="BCJ293" s="192"/>
      <c r="BCK293" s="192"/>
      <c r="BCL293" s="192"/>
      <c r="BCM293" s="192"/>
      <c r="BCN293" s="192"/>
      <c r="BCO293" s="192"/>
      <c r="BCP293" s="192"/>
      <c r="BCQ293" s="192"/>
      <c r="BCR293" s="192"/>
      <c r="BCS293" s="192"/>
      <c r="BCT293" s="192"/>
      <c r="BCU293" s="192"/>
      <c r="BCV293" s="192"/>
      <c r="BCW293" s="192"/>
      <c r="BCX293" s="192"/>
      <c r="BCY293" s="192"/>
      <c r="BCZ293" s="192"/>
      <c r="BDA293" s="192"/>
      <c r="BDB293" s="192"/>
      <c r="BDC293" s="192"/>
      <c r="BDD293" s="192"/>
      <c r="BDE293" s="192"/>
      <c r="BDF293" s="192"/>
      <c r="BDG293" s="192"/>
      <c r="BDH293" s="192"/>
      <c r="BDI293" s="192"/>
      <c r="BDJ293" s="192"/>
      <c r="BDK293" s="192"/>
      <c r="BDL293" s="192"/>
      <c r="BDM293" s="192"/>
      <c r="BDN293" s="192"/>
      <c r="BDO293" s="192"/>
      <c r="BDP293" s="192"/>
      <c r="BDQ293" s="192"/>
      <c r="BDR293" s="192"/>
      <c r="BDS293" s="192"/>
      <c r="BDT293" s="192"/>
      <c r="BDU293" s="192"/>
      <c r="BDV293" s="192"/>
      <c r="BDW293" s="192"/>
      <c r="BDX293" s="192"/>
      <c r="BDY293" s="192"/>
      <c r="BDZ293" s="192"/>
      <c r="BEA293" s="192"/>
      <c r="BEB293" s="192"/>
      <c r="BEC293" s="192"/>
      <c r="BED293" s="192"/>
      <c r="BEE293" s="192"/>
      <c r="BEF293" s="192"/>
      <c r="BEG293" s="192"/>
      <c r="BEH293" s="192"/>
      <c r="BEI293" s="192"/>
      <c r="BEJ293" s="192"/>
      <c r="BEK293" s="192"/>
      <c r="BEL293" s="192"/>
      <c r="BEM293" s="192"/>
      <c r="BEN293" s="192"/>
      <c r="BEO293" s="192"/>
      <c r="BEP293" s="192"/>
      <c r="BEQ293" s="192"/>
      <c r="BER293" s="192"/>
      <c r="BES293" s="192"/>
      <c r="BET293" s="192"/>
      <c r="BEU293" s="192"/>
      <c r="BEV293" s="192"/>
      <c r="BEW293" s="192"/>
      <c r="BEX293" s="192"/>
      <c r="BEY293" s="192"/>
      <c r="BEZ293" s="192"/>
      <c r="BFA293" s="192"/>
      <c r="BFB293" s="192"/>
      <c r="BFC293" s="192"/>
      <c r="BFD293" s="192"/>
      <c r="BFE293" s="192"/>
      <c r="BFF293" s="192"/>
      <c r="BFG293" s="192"/>
      <c r="BFH293" s="192"/>
      <c r="BFI293" s="192"/>
      <c r="BFJ293" s="192"/>
      <c r="BFK293" s="192"/>
      <c r="BFL293" s="192"/>
      <c r="BFM293" s="192"/>
      <c r="BFN293" s="192"/>
      <c r="BFO293" s="192"/>
      <c r="BFP293" s="192"/>
      <c r="BFQ293" s="192"/>
      <c r="BFR293" s="192"/>
      <c r="BFS293" s="192"/>
      <c r="BFT293" s="192"/>
      <c r="BFU293" s="192"/>
      <c r="BFV293" s="192"/>
      <c r="BFW293" s="192"/>
      <c r="BFX293" s="192"/>
      <c r="BFY293" s="192"/>
      <c r="BFZ293" s="192"/>
      <c r="BGA293" s="192"/>
      <c r="BGB293" s="192"/>
      <c r="BGC293" s="192"/>
      <c r="BGD293" s="192"/>
      <c r="BGE293" s="192"/>
      <c r="BGF293" s="192"/>
      <c r="BGG293" s="192"/>
      <c r="BGH293" s="192"/>
      <c r="BGI293" s="192"/>
      <c r="BGJ293" s="192"/>
      <c r="BGK293" s="192"/>
      <c r="BGL293" s="192"/>
      <c r="BGM293" s="192"/>
      <c r="BGN293" s="192"/>
      <c r="BGO293" s="192"/>
      <c r="BGP293" s="192"/>
      <c r="BGQ293" s="192"/>
      <c r="BGR293" s="192"/>
      <c r="BGS293" s="192"/>
      <c r="BGT293" s="192"/>
      <c r="BGU293" s="192"/>
      <c r="BGV293" s="192"/>
      <c r="BGW293" s="192"/>
      <c r="BGX293" s="192"/>
      <c r="BGY293" s="192"/>
      <c r="BGZ293" s="192"/>
      <c r="BHA293" s="192"/>
      <c r="BHB293" s="192"/>
      <c r="BHC293" s="192"/>
      <c r="BHD293" s="192"/>
      <c r="BHE293" s="192"/>
      <c r="BHF293" s="192"/>
      <c r="BHG293" s="192"/>
      <c r="BHH293" s="192"/>
      <c r="BHI293" s="192"/>
      <c r="BHJ293" s="192"/>
      <c r="BHK293" s="192"/>
      <c r="BHL293" s="192"/>
      <c r="BHM293" s="192"/>
      <c r="BHN293" s="192"/>
      <c r="BHO293" s="192"/>
      <c r="BHP293" s="192"/>
      <c r="BHQ293" s="192"/>
      <c r="BHR293" s="192"/>
      <c r="BHS293" s="192"/>
      <c r="BHT293" s="192"/>
      <c r="BHU293" s="192"/>
      <c r="BHV293" s="192"/>
      <c r="BHW293" s="192"/>
      <c r="BHX293" s="192"/>
      <c r="BHY293" s="192"/>
      <c r="BHZ293" s="192"/>
      <c r="BIA293" s="192"/>
      <c r="BIB293" s="192"/>
      <c r="BIC293" s="192"/>
      <c r="BID293" s="192"/>
      <c r="BIE293" s="192"/>
      <c r="BIF293" s="192"/>
      <c r="BIG293" s="192"/>
      <c r="BIH293" s="192"/>
      <c r="BII293" s="192"/>
      <c r="BIJ293" s="192"/>
      <c r="BIK293" s="192"/>
      <c r="BIL293" s="192"/>
      <c r="BIM293" s="192"/>
      <c r="BIN293" s="192"/>
      <c r="BIO293" s="192"/>
      <c r="BIP293" s="192"/>
      <c r="BIQ293" s="192"/>
      <c r="BIR293" s="192"/>
      <c r="BIS293" s="192"/>
      <c r="BIT293" s="192"/>
      <c r="BIU293" s="192"/>
      <c r="BIV293" s="192"/>
      <c r="BIW293" s="192"/>
      <c r="BIX293" s="192"/>
      <c r="BIY293" s="192"/>
      <c r="BIZ293" s="192"/>
      <c r="BJA293" s="192"/>
      <c r="BJB293" s="192"/>
      <c r="BJC293" s="192"/>
      <c r="BJD293" s="192"/>
      <c r="BJE293" s="192"/>
      <c r="BJF293" s="192"/>
      <c r="BJG293" s="192"/>
      <c r="BJH293" s="192"/>
      <c r="BJI293" s="192"/>
      <c r="BJJ293" s="192"/>
      <c r="BJK293" s="192"/>
      <c r="BJL293" s="192"/>
      <c r="BJM293" s="192"/>
      <c r="BJN293" s="192"/>
      <c r="BJO293" s="192"/>
      <c r="BJP293" s="192"/>
      <c r="BJQ293" s="192"/>
      <c r="BJR293" s="192"/>
      <c r="BJS293" s="192"/>
      <c r="BJT293" s="192"/>
      <c r="BJU293" s="192"/>
      <c r="BJV293" s="192"/>
      <c r="BJW293" s="192"/>
      <c r="BJX293" s="192"/>
      <c r="BJY293" s="192"/>
      <c r="BJZ293" s="192"/>
      <c r="BKA293" s="192"/>
      <c r="BKB293" s="192"/>
      <c r="BKC293" s="192"/>
      <c r="BKD293" s="192"/>
      <c r="BKE293" s="192"/>
      <c r="BKF293" s="192"/>
      <c r="BKG293" s="192"/>
      <c r="BKH293" s="192"/>
      <c r="BKI293" s="192"/>
      <c r="BKJ293" s="192"/>
      <c r="BKK293" s="192"/>
      <c r="BKL293" s="192"/>
      <c r="BKM293" s="192"/>
      <c r="BKN293" s="192"/>
      <c r="BKO293" s="192"/>
      <c r="BKP293" s="192"/>
      <c r="BKQ293" s="192"/>
      <c r="BKR293" s="192"/>
      <c r="BKS293" s="192"/>
      <c r="BKT293" s="192"/>
      <c r="BKU293" s="192"/>
      <c r="BKV293" s="192"/>
      <c r="BKW293" s="192"/>
      <c r="BKX293" s="192"/>
      <c r="BKY293" s="192"/>
      <c r="BKZ293" s="192"/>
      <c r="BLA293" s="192"/>
      <c r="BLB293" s="192"/>
      <c r="BLC293" s="192"/>
      <c r="BLD293" s="192"/>
      <c r="BLE293" s="192"/>
      <c r="BLF293" s="192"/>
      <c r="BLG293" s="192"/>
      <c r="BLH293" s="192"/>
      <c r="BLI293" s="192"/>
      <c r="BLJ293" s="192"/>
      <c r="BLK293" s="192"/>
      <c r="BLL293" s="192"/>
      <c r="BLM293" s="192"/>
      <c r="BLN293" s="192"/>
      <c r="BLO293" s="192"/>
      <c r="BLP293" s="192"/>
      <c r="BLQ293" s="192"/>
      <c r="BLR293" s="192"/>
      <c r="BLS293" s="192"/>
      <c r="BLT293" s="192"/>
      <c r="BLU293" s="192"/>
      <c r="BLV293" s="192"/>
      <c r="BLW293" s="192"/>
      <c r="BLX293" s="192"/>
      <c r="BLY293" s="192"/>
      <c r="BLZ293" s="192"/>
      <c r="BMA293" s="192"/>
      <c r="BMB293" s="192"/>
      <c r="BMC293" s="192"/>
      <c r="BMD293" s="192"/>
      <c r="BME293" s="192"/>
      <c r="BMF293" s="192"/>
      <c r="BMG293" s="192"/>
      <c r="BMH293" s="192"/>
      <c r="BMI293" s="192"/>
      <c r="BMJ293" s="192"/>
      <c r="BMK293" s="192"/>
      <c r="BML293" s="192"/>
      <c r="BMM293" s="192"/>
      <c r="BMN293" s="192"/>
      <c r="BMO293" s="192"/>
      <c r="BMP293" s="192"/>
      <c r="BMQ293" s="192"/>
      <c r="BMR293" s="192"/>
      <c r="BMS293" s="192"/>
      <c r="BMT293" s="192"/>
      <c r="BMU293" s="192"/>
      <c r="BMV293" s="192"/>
      <c r="BMW293" s="192"/>
      <c r="BMX293" s="192"/>
      <c r="BMY293" s="192"/>
      <c r="BMZ293" s="192"/>
      <c r="BNA293" s="192"/>
      <c r="BNB293" s="192"/>
      <c r="BNC293" s="192"/>
      <c r="BND293" s="192"/>
      <c r="BNE293" s="192"/>
      <c r="BNF293" s="192"/>
      <c r="BNG293" s="192"/>
      <c r="BNH293" s="192"/>
      <c r="BNI293" s="192"/>
      <c r="BNJ293" s="192"/>
      <c r="BNK293" s="192"/>
      <c r="BNL293" s="192"/>
      <c r="BNM293" s="192"/>
      <c r="BNN293" s="192"/>
      <c r="BNO293" s="192"/>
      <c r="BNP293" s="192"/>
      <c r="BNQ293" s="192"/>
      <c r="BNR293" s="192"/>
      <c r="BNS293" s="192"/>
      <c r="BNT293" s="192"/>
      <c r="BNU293" s="192"/>
      <c r="BNV293" s="192"/>
      <c r="BNW293" s="192"/>
      <c r="BNX293" s="192"/>
      <c r="BNY293" s="192"/>
      <c r="BNZ293" s="192"/>
      <c r="BOA293" s="192"/>
      <c r="BOB293" s="192"/>
      <c r="BOC293" s="192"/>
      <c r="BOD293" s="192"/>
      <c r="BOE293" s="192"/>
      <c r="BOF293" s="192"/>
      <c r="BOG293" s="192"/>
      <c r="BOH293" s="192"/>
      <c r="BOI293" s="192"/>
      <c r="BOJ293" s="192"/>
      <c r="BOK293" s="192"/>
      <c r="BOL293" s="192"/>
      <c r="BOM293" s="192"/>
      <c r="BON293" s="192"/>
      <c r="BOO293" s="192"/>
      <c r="BOP293" s="192"/>
      <c r="BOQ293" s="192"/>
      <c r="BOR293" s="192"/>
      <c r="BOS293" s="192"/>
      <c r="BOT293" s="192"/>
      <c r="BOU293" s="192"/>
      <c r="BOV293" s="192"/>
      <c r="BOW293" s="192"/>
      <c r="BOX293" s="192"/>
      <c r="BOY293" s="192"/>
      <c r="BOZ293" s="192"/>
      <c r="BPA293" s="192"/>
      <c r="BPB293" s="192"/>
      <c r="BPC293" s="192"/>
      <c r="BPD293" s="192"/>
      <c r="BPE293" s="192"/>
      <c r="BPF293" s="192"/>
      <c r="BPG293" s="192"/>
      <c r="BPH293" s="192"/>
      <c r="BPI293" s="192"/>
      <c r="BPJ293" s="192"/>
      <c r="BPK293" s="192"/>
      <c r="BPL293" s="192"/>
      <c r="BPM293" s="192"/>
      <c r="BPN293" s="192"/>
      <c r="BPO293" s="192"/>
      <c r="BPP293" s="192"/>
      <c r="BPQ293" s="192"/>
      <c r="BPR293" s="192"/>
      <c r="BPS293" s="192"/>
      <c r="BPT293" s="192"/>
      <c r="BPU293" s="192"/>
      <c r="BPV293" s="192"/>
      <c r="BPW293" s="192"/>
      <c r="BPX293" s="192"/>
      <c r="BPY293" s="192"/>
      <c r="BPZ293" s="192"/>
      <c r="BQA293" s="192"/>
      <c r="BQB293" s="192"/>
      <c r="BQC293" s="192"/>
      <c r="BQD293" s="192"/>
      <c r="BQE293" s="192"/>
      <c r="BQF293" s="192"/>
      <c r="BQG293" s="192"/>
      <c r="BQH293" s="192"/>
      <c r="BQI293" s="192"/>
      <c r="BQJ293" s="192"/>
      <c r="BQK293" s="192"/>
      <c r="BQL293" s="192"/>
      <c r="BQM293" s="192"/>
      <c r="BQN293" s="192"/>
      <c r="BQO293" s="192"/>
      <c r="BQP293" s="192"/>
      <c r="BQQ293" s="192"/>
      <c r="BQR293" s="192"/>
      <c r="BQS293" s="192"/>
      <c r="BQT293" s="192"/>
      <c r="BQU293" s="192"/>
      <c r="BQV293" s="192"/>
      <c r="BQW293" s="192"/>
      <c r="BQX293" s="192"/>
      <c r="BQY293" s="192"/>
      <c r="BQZ293" s="192"/>
      <c r="BRA293" s="192"/>
      <c r="BRB293" s="192"/>
      <c r="BRC293" s="192"/>
      <c r="BRD293" s="192"/>
      <c r="BRE293" s="192"/>
      <c r="BRF293" s="192"/>
      <c r="BRG293" s="192"/>
      <c r="BRH293" s="192"/>
      <c r="BRI293" s="192"/>
      <c r="BRJ293" s="192"/>
      <c r="BRK293" s="192"/>
      <c r="BRL293" s="192"/>
      <c r="BRM293" s="192"/>
      <c r="BRN293" s="192"/>
      <c r="BRO293" s="192"/>
      <c r="BRP293" s="192"/>
      <c r="BRQ293" s="192"/>
      <c r="BRR293" s="192"/>
      <c r="BRS293" s="192"/>
      <c r="BRT293" s="192"/>
      <c r="BRU293" s="192"/>
      <c r="BRV293" s="192"/>
      <c r="BRW293" s="192"/>
      <c r="BRX293" s="192"/>
      <c r="BRY293" s="192"/>
      <c r="BRZ293" s="192"/>
      <c r="BSA293" s="192"/>
      <c r="BSB293" s="192"/>
      <c r="BSC293" s="192"/>
      <c r="BSD293" s="192"/>
      <c r="BSE293" s="192"/>
      <c r="BSF293" s="192"/>
      <c r="BSG293" s="192"/>
      <c r="BSH293" s="192"/>
      <c r="BSI293" s="192"/>
      <c r="BSJ293" s="192"/>
      <c r="BSK293" s="192"/>
      <c r="BSL293" s="192"/>
      <c r="BSM293" s="192"/>
      <c r="BSN293" s="192"/>
      <c r="BSO293" s="192"/>
      <c r="BSP293" s="192"/>
      <c r="BSQ293" s="192"/>
      <c r="BSR293" s="192"/>
      <c r="BSS293" s="192"/>
      <c r="BST293" s="192"/>
      <c r="BSU293" s="192"/>
      <c r="BSV293" s="192"/>
      <c r="BSW293" s="192"/>
      <c r="BSX293" s="192"/>
      <c r="BSY293" s="192"/>
      <c r="BSZ293" s="192"/>
      <c r="BTA293" s="192"/>
      <c r="BTB293" s="192"/>
      <c r="BTC293" s="192"/>
      <c r="BTD293" s="192"/>
      <c r="BTE293" s="192"/>
      <c r="BTF293" s="192"/>
      <c r="BTG293" s="192"/>
      <c r="BTH293" s="192"/>
      <c r="BTI293" s="192"/>
      <c r="BTJ293" s="192"/>
      <c r="BTK293" s="192"/>
      <c r="BTL293" s="192"/>
      <c r="BTM293" s="192"/>
      <c r="BTN293" s="192"/>
      <c r="BTO293" s="192"/>
      <c r="BTP293" s="192"/>
      <c r="BTQ293" s="192"/>
      <c r="BTR293" s="192"/>
      <c r="BTS293" s="192"/>
      <c r="BTT293" s="192"/>
      <c r="BTU293" s="192"/>
      <c r="BTV293" s="192"/>
      <c r="BTW293" s="192"/>
      <c r="BTX293" s="192"/>
      <c r="BTY293" s="192"/>
      <c r="BTZ293" s="192"/>
      <c r="BUA293" s="192"/>
      <c r="BUB293" s="192"/>
      <c r="BUC293" s="192"/>
      <c r="BUD293" s="192"/>
      <c r="BUE293" s="192"/>
      <c r="BUF293" s="192"/>
      <c r="BUG293" s="192"/>
      <c r="BUH293" s="192"/>
      <c r="BUI293" s="192"/>
      <c r="BUJ293" s="192"/>
      <c r="BUK293" s="192"/>
      <c r="BUL293" s="192"/>
      <c r="BUM293" s="192"/>
      <c r="BUN293" s="192"/>
      <c r="BUO293" s="192"/>
      <c r="BUP293" s="192"/>
      <c r="BUQ293" s="192"/>
      <c r="BUR293" s="192"/>
      <c r="BUS293" s="192"/>
      <c r="BUT293" s="192"/>
      <c r="BUU293" s="192"/>
      <c r="BUV293" s="192"/>
      <c r="BUW293" s="192"/>
      <c r="BUX293" s="192"/>
      <c r="BUY293" s="192"/>
      <c r="BUZ293" s="192"/>
      <c r="BVA293" s="192"/>
      <c r="BVB293" s="192"/>
      <c r="BVC293" s="192"/>
      <c r="BVD293" s="192"/>
      <c r="BVE293" s="192"/>
      <c r="BVF293" s="192"/>
      <c r="BVG293" s="192"/>
      <c r="BVH293" s="192"/>
      <c r="BVI293" s="192"/>
      <c r="BVJ293" s="192"/>
      <c r="BVK293" s="192"/>
      <c r="BVL293" s="192"/>
      <c r="BVM293" s="192"/>
      <c r="BVN293" s="192"/>
      <c r="BVO293" s="192"/>
      <c r="BVP293" s="192"/>
      <c r="BVQ293" s="192"/>
      <c r="BVR293" s="192"/>
      <c r="BVS293" s="192"/>
      <c r="BVT293" s="192"/>
      <c r="BVU293" s="192"/>
      <c r="BVV293" s="192"/>
      <c r="BVW293" s="192"/>
      <c r="BVX293" s="192"/>
      <c r="BVY293" s="192"/>
      <c r="BVZ293" s="192"/>
      <c r="BWA293" s="192"/>
      <c r="BWB293" s="192"/>
      <c r="BWC293" s="192"/>
      <c r="BWD293" s="192"/>
      <c r="BWE293" s="192"/>
      <c r="BWF293" s="192"/>
      <c r="BWG293" s="192"/>
      <c r="BWH293" s="192"/>
      <c r="BWI293" s="192"/>
      <c r="BWJ293" s="192"/>
      <c r="BWK293" s="192"/>
      <c r="BWL293" s="192"/>
      <c r="BWM293" s="192"/>
      <c r="BWN293" s="192"/>
      <c r="BWO293" s="192"/>
      <c r="BWP293" s="192"/>
      <c r="BWQ293" s="192"/>
      <c r="BWR293" s="192"/>
      <c r="BWS293" s="192"/>
      <c r="BWT293" s="192"/>
      <c r="BWU293" s="192"/>
      <c r="BWV293" s="192"/>
      <c r="BWW293" s="192"/>
      <c r="BWX293" s="192"/>
      <c r="BWY293" s="192"/>
      <c r="BWZ293" s="192"/>
      <c r="BXA293" s="192"/>
      <c r="BXB293" s="192"/>
      <c r="BXC293" s="192"/>
      <c r="BXD293" s="192"/>
      <c r="BXE293" s="192"/>
      <c r="BXF293" s="192"/>
      <c r="BXG293" s="192"/>
      <c r="BXH293" s="192"/>
      <c r="BXI293" s="192"/>
      <c r="BXJ293" s="192"/>
      <c r="BXK293" s="192"/>
      <c r="BXL293" s="192"/>
      <c r="BXM293" s="192"/>
      <c r="BXN293" s="192"/>
      <c r="BXO293" s="192"/>
      <c r="BXP293" s="192"/>
      <c r="BXQ293" s="192"/>
      <c r="BXR293" s="192"/>
      <c r="BXS293" s="192"/>
      <c r="BXT293" s="192"/>
      <c r="BXU293" s="192"/>
      <c r="BXV293" s="192"/>
      <c r="BXW293" s="192"/>
      <c r="BXX293" s="192"/>
      <c r="BXY293" s="192"/>
      <c r="BXZ293" s="192"/>
      <c r="BYA293" s="192"/>
      <c r="BYB293" s="192"/>
      <c r="BYC293" s="192"/>
      <c r="BYD293" s="192"/>
      <c r="BYE293" s="192"/>
      <c r="BYF293" s="192"/>
      <c r="BYG293" s="192"/>
      <c r="BYH293" s="192"/>
      <c r="BYI293" s="192"/>
      <c r="BYJ293" s="192"/>
      <c r="BYK293" s="192"/>
      <c r="BYL293" s="192"/>
      <c r="BYM293" s="192"/>
      <c r="BYN293" s="192"/>
      <c r="BYO293" s="192"/>
      <c r="BYP293" s="192"/>
      <c r="BYQ293" s="192"/>
      <c r="BYR293" s="192"/>
      <c r="BYS293" s="192"/>
      <c r="BYT293" s="192"/>
      <c r="BYU293" s="192"/>
      <c r="BYV293" s="192"/>
      <c r="BYW293" s="192"/>
      <c r="BYX293" s="192"/>
      <c r="BYY293" s="192"/>
      <c r="BYZ293" s="192"/>
      <c r="BZA293" s="192"/>
      <c r="BZB293" s="192"/>
      <c r="BZC293" s="192"/>
      <c r="BZD293" s="192"/>
      <c r="BZE293" s="192"/>
      <c r="BZF293" s="192"/>
      <c r="BZG293" s="192"/>
      <c r="BZH293" s="192"/>
      <c r="BZI293" s="192"/>
      <c r="BZJ293" s="192"/>
      <c r="BZK293" s="192"/>
      <c r="BZL293" s="192"/>
      <c r="BZM293" s="192"/>
      <c r="BZN293" s="192"/>
      <c r="BZO293" s="192"/>
      <c r="BZP293" s="192"/>
      <c r="BZQ293" s="192"/>
      <c r="BZR293" s="192"/>
      <c r="BZS293" s="192"/>
      <c r="BZT293" s="192"/>
      <c r="BZU293" s="192"/>
      <c r="BZV293" s="192"/>
      <c r="BZW293" s="192"/>
      <c r="BZX293" s="192"/>
      <c r="BZY293" s="192"/>
      <c r="BZZ293" s="192"/>
      <c r="CAA293" s="192"/>
      <c r="CAB293" s="192"/>
      <c r="CAC293" s="192"/>
      <c r="CAD293" s="192"/>
      <c r="CAE293" s="192"/>
      <c r="CAF293" s="192"/>
      <c r="CAG293" s="192"/>
      <c r="CAH293" s="192"/>
      <c r="CAI293" s="192"/>
      <c r="CAJ293" s="192"/>
      <c r="CAK293" s="192"/>
      <c r="CAL293" s="192"/>
      <c r="CAM293" s="192"/>
      <c r="CAN293" s="192"/>
      <c r="CAO293" s="192"/>
      <c r="CAP293" s="192"/>
      <c r="CAQ293" s="192"/>
      <c r="CAR293" s="192"/>
      <c r="CAS293" s="192"/>
      <c r="CAT293" s="192"/>
      <c r="CAU293" s="192"/>
      <c r="CAV293" s="192"/>
      <c r="CAW293" s="192"/>
      <c r="CAX293" s="192"/>
      <c r="CAY293" s="192"/>
      <c r="CAZ293" s="192"/>
      <c r="CBA293" s="192"/>
      <c r="CBB293" s="192"/>
      <c r="CBC293" s="192"/>
      <c r="CBD293" s="192"/>
      <c r="CBE293" s="192"/>
      <c r="CBF293" s="192"/>
      <c r="CBG293" s="192"/>
      <c r="CBH293" s="192"/>
      <c r="CBI293" s="192"/>
      <c r="CBJ293" s="192"/>
      <c r="CBK293" s="192"/>
      <c r="CBL293" s="192"/>
      <c r="CBM293" s="192"/>
      <c r="CBN293" s="192"/>
      <c r="CBO293" s="192"/>
      <c r="CBP293" s="192"/>
      <c r="CBQ293" s="192"/>
      <c r="CBR293" s="192"/>
      <c r="CBS293" s="192"/>
      <c r="CBT293" s="192"/>
      <c r="CBU293" s="192"/>
      <c r="CBV293" s="192"/>
      <c r="CBW293" s="192"/>
      <c r="CBX293" s="192"/>
      <c r="CBY293" s="192"/>
      <c r="CBZ293" s="192"/>
      <c r="CCA293" s="192"/>
      <c r="CCB293" s="192"/>
      <c r="CCC293" s="192"/>
      <c r="CCD293" s="192"/>
      <c r="CCE293" s="192"/>
      <c r="CCF293" s="192"/>
      <c r="CCG293" s="192"/>
      <c r="CCH293" s="192"/>
      <c r="CCI293" s="192"/>
      <c r="CCJ293" s="192"/>
      <c r="CCK293" s="192"/>
      <c r="CCL293" s="192"/>
      <c r="CCM293" s="192"/>
      <c r="CCN293" s="192"/>
      <c r="CCO293" s="192"/>
      <c r="CCP293" s="192"/>
      <c r="CCQ293" s="192"/>
      <c r="CCR293" s="192"/>
      <c r="CCS293" s="192"/>
      <c r="CCT293" s="192"/>
      <c r="CCU293" s="192"/>
      <c r="CCV293" s="192"/>
      <c r="CCW293" s="192"/>
      <c r="CCX293" s="192"/>
      <c r="CCY293" s="192"/>
      <c r="CCZ293" s="192"/>
      <c r="CDA293" s="192"/>
      <c r="CDB293" s="192"/>
      <c r="CDC293" s="192"/>
      <c r="CDD293" s="192"/>
      <c r="CDE293" s="192"/>
      <c r="CDF293" s="192"/>
      <c r="CDG293" s="192"/>
      <c r="CDH293" s="192"/>
      <c r="CDI293" s="192"/>
      <c r="CDJ293" s="192"/>
      <c r="CDK293" s="192"/>
      <c r="CDL293" s="192"/>
      <c r="CDM293" s="192"/>
      <c r="CDN293" s="192"/>
      <c r="CDO293" s="192"/>
      <c r="CDP293" s="192"/>
      <c r="CDQ293" s="192"/>
      <c r="CDR293" s="192"/>
      <c r="CDS293" s="192"/>
      <c r="CDT293" s="192"/>
      <c r="CDU293" s="192"/>
      <c r="CDV293" s="192"/>
      <c r="CDW293" s="192"/>
      <c r="CDX293" s="192"/>
      <c r="CDY293" s="192"/>
      <c r="CDZ293" s="192"/>
      <c r="CEA293" s="192"/>
      <c r="CEB293" s="192"/>
      <c r="CEC293" s="192"/>
      <c r="CED293" s="192"/>
      <c r="CEE293" s="192"/>
      <c r="CEF293" s="192"/>
      <c r="CEG293" s="192"/>
      <c r="CEH293" s="192"/>
      <c r="CEI293" s="192"/>
      <c r="CEJ293" s="192"/>
      <c r="CEK293" s="192"/>
      <c r="CEL293" s="192"/>
      <c r="CEM293" s="192"/>
      <c r="CEN293" s="192"/>
      <c r="CEO293" s="192"/>
      <c r="CEP293" s="192"/>
      <c r="CEQ293" s="192"/>
      <c r="CER293" s="192"/>
      <c r="CES293" s="192"/>
      <c r="CET293" s="192"/>
      <c r="CEU293" s="192"/>
      <c r="CEV293" s="192"/>
      <c r="CEW293" s="192"/>
      <c r="CEX293" s="192"/>
      <c r="CEY293" s="192"/>
      <c r="CEZ293" s="192"/>
      <c r="CFA293" s="192"/>
      <c r="CFB293" s="192"/>
      <c r="CFC293" s="192"/>
      <c r="CFD293" s="192"/>
      <c r="CFE293" s="192"/>
      <c r="CFF293" s="192"/>
      <c r="CFG293" s="192"/>
      <c r="CFH293" s="192"/>
      <c r="CFI293" s="192"/>
      <c r="CFJ293" s="192"/>
      <c r="CFK293" s="192"/>
      <c r="CFL293" s="192"/>
      <c r="CFM293" s="192"/>
      <c r="CFN293" s="192"/>
      <c r="CFO293" s="192"/>
      <c r="CFP293" s="192"/>
      <c r="CFQ293" s="192"/>
      <c r="CFR293" s="192"/>
      <c r="CFS293" s="192"/>
      <c r="CFT293" s="192"/>
      <c r="CFU293" s="192"/>
      <c r="CFV293" s="192"/>
      <c r="CFW293" s="192"/>
      <c r="CFX293" s="192"/>
      <c r="CFY293" s="192"/>
      <c r="CFZ293" s="192"/>
      <c r="CGA293" s="192"/>
      <c r="CGB293" s="192"/>
      <c r="CGC293" s="192"/>
      <c r="CGD293" s="192"/>
      <c r="CGE293" s="192"/>
      <c r="CGF293" s="192"/>
      <c r="CGG293" s="192"/>
      <c r="CGH293" s="192"/>
      <c r="CGI293" s="192"/>
      <c r="CGJ293" s="192"/>
      <c r="CGK293" s="192"/>
      <c r="CGL293" s="192"/>
      <c r="CGM293" s="192"/>
      <c r="CGN293" s="192"/>
      <c r="CGO293" s="192"/>
      <c r="CGP293" s="192"/>
      <c r="CGQ293" s="192"/>
      <c r="CGR293" s="192"/>
      <c r="CGS293" s="192"/>
      <c r="CGT293" s="192"/>
      <c r="CGU293" s="192"/>
      <c r="CGV293" s="192"/>
      <c r="CGW293" s="192"/>
      <c r="CGX293" s="192"/>
      <c r="CGY293" s="192"/>
      <c r="CGZ293" s="192"/>
      <c r="CHA293" s="192"/>
      <c r="CHB293" s="192"/>
      <c r="CHC293" s="192"/>
      <c r="CHD293" s="192"/>
      <c r="CHE293" s="192"/>
      <c r="CHF293" s="192"/>
      <c r="CHG293" s="192"/>
      <c r="CHH293" s="192"/>
      <c r="CHI293" s="192"/>
      <c r="CHJ293" s="192"/>
      <c r="CHK293" s="192"/>
      <c r="CHL293" s="192"/>
      <c r="CHM293" s="192"/>
      <c r="CHN293" s="192"/>
      <c r="CHO293" s="192"/>
      <c r="CHP293" s="192"/>
      <c r="CHQ293" s="192"/>
      <c r="CHR293" s="192"/>
      <c r="CHS293" s="192"/>
      <c r="CHT293" s="192"/>
      <c r="CHU293" s="192"/>
      <c r="CHV293" s="192"/>
      <c r="CHW293" s="192"/>
      <c r="CHX293" s="192"/>
      <c r="CHY293" s="192"/>
      <c r="CHZ293" s="192"/>
      <c r="CIA293" s="192"/>
      <c r="CIB293" s="192"/>
      <c r="CIC293" s="192"/>
      <c r="CID293" s="192"/>
      <c r="CIE293" s="192"/>
      <c r="CIF293" s="192"/>
      <c r="CIG293" s="192"/>
      <c r="CIH293" s="192"/>
      <c r="CII293" s="192"/>
      <c r="CIJ293" s="192"/>
      <c r="CIK293" s="192"/>
      <c r="CIL293" s="192"/>
      <c r="CIM293" s="192"/>
      <c r="CIN293" s="192"/>
      <c r="CIO293" s="192"/>
      <c r="CIP293" s="192"/>
      <c r="CIQ293" s="192"/>
      <c r="CIR293" s="192"/>
      <c r="CIS293" s="192"/>
      <c r="CIT293" s="192"/>
      <c r="CIU293" s="192"/>
      <c r="CIV293" s="192"/>
      <c r="CIW293" s="192"/>
      <c r="CIX293" s="192"/>
      <c r="CIY293" s="192"/>
      <c r="CIZ293" s="192"/>
      <c r="CJA293" s="192"/>
      <c r="CJB293" s="192"/>
      <c r="CJC293" s="192"/>
      <c r="CJD293" s="192"/>
      <c r="CJE293" s="192"/>
      <c r="CJF293" s="192"/>
      <c r="CJG293" s="192"/>
      <c r="CJH293" s="192"/>
      <c r="CJI293" s="192"/>
      <c r="CJJ293" s="192"/>
      <c r="CJK293" s="192"/>
      <c r="CJL293" s="192"/>
      <c r="CJM293" s="192"/>
      <c r="CJN293" s="192"/>
      <c r="CJO293" s="192"/>
      <c r="CJP293" s="192"/>
      <c r="CJQ293" s="192"/>
      <c r="CJR293" s="192"/>
      <c r="CJS293" s="192"/>
      <c r="CJT293" s="192"/>
      <c r="CJU293" s="192"/>
      <c r="CJV293" s="192"/>
      <c r="CJW293" s="192"/>
      <c r="CJX293" s="192"/>
      <c r="CJY293" s="192"/>
      <c r="CJZ293" s="192"/>
      <c r="CKA293" s="192"/>
      <c r="CKB293" s="192"/>
      <c r="CKC293" s="192"/>
      <c r="CKD293" s="192"/>
      <c r="CKE293" s="192"/>
      <c r="CKF293" s="192"/>
      <c r="CKG293" s="192"/>
      <c r="CKH293" s="192"/>
      <c r="CKI293" s="192"/>
      <c r="CKJ293" s="192"/>
      <c r="CKK293" s="192"/>
      <c r="CKL293" s="192"/>
      <c r="CKM293" s="192"/>
      <c r="CKN293" s="192"/>
      <c r="CKO293" s="192"/>
      <c r="CKP293" s="192"/>
      <c r="CKQ293" s="192"/>
      <c r="CKR293" s="192"/>
      <c r="CKS293" s="192"/>
      <c r="CKT293" s="192"/>
      <c r="CKU293" s="192"/>
      <c r="CKV293" s="192"/>
      <c r="CKW293" s="192"/>
      <c r="CKX293" s="192"/>
      <c r="CKY293" s="192"/>
      <c r="CKZ293" s="192"/>
      <c r="CLA293" s="192"/>
      <c r="CLB293" s="192"/>
      <c r="CLC293" s="192"/>
      <c r="CLD293" s="192"/>
      <c r="CLE293" s="192"/>
      <c r="CLF293" s="192"/>
      <c r="CLG293" s="192"/>
      <c r="CLH293" s="192"/>
      <c r="CLI293" s="192"/>
      <c r="CLJ293" s="192"/>
      <c r="CLK293" s="192"/>
      <c r="CLL293" s="192"/>
      <c r="CLM293" s="192"/>
      <c r="CLN293" s="192"/>
      <c r="CLO293" s="192"/>
      <c r="CLP293" s="192"/>
      <c r="CLQ293" s="192"/>
      <c r="CLR293" s="192"/>
      <c r="CLS293" s="192"/>
      <c r="CLT293" s="192"/>
      <c r="CLU293" s="192"/>
      <c r="CLV293" s="192"/>
      <c r="CLW293" s="192"/>
      <c r="CLX293" s="192"/>
      <c r="CLY293" s="192"/>
      <c r="CLZ293" s="192"/>
      <c r="CMA293" s="192"/>
      <c r="CMB293" s="192"/>
      <c r="CMC293" s="192"/>
      <c r="CMD293" s="192"/>
      <c r="CME293" s="192"/>
      <c r="CMF293" s="192"/>
      <c r="CMG293" s="192"/>
      <c r="CMH293" s="192"/>
      <c r="CMI293" s="192"/>
      <c r="CMJ293" s="192"/>
      <c r="CMK293" s="192"/>
      <c r="CML293" s="192"/>
      <c r="CMM293" s="192"/>
      <c r="CMN293" s="192"/>
      <c r="CMO293" s="192"/>
      <c r="CMP293" s="192"/>
      <c r="CMQ293" s="192"/>
      <c r="CMR293" s="192"/>
      <c r="CMS293" s="192"/>
      <c r="CMT293" s="192"/>
      <c r="CMU293" s="192"/>
      <c r="CMV293" s="192"/>
      <c r="CMW293" s="192"/>
      <c r="CMX293" s="192"/>
      <c r="CMY293" s="192"/>
      <c r="CMZ293" s="192"/>
      <c r="CNA293" s="192"/>
      <c r="CNB293" s="192"/>
      <c r="CNC293" s="192"/>
      <c r="CND293" s="192"/>
      <c r="CNE293" s="192"/>
      <c r="CNF293" s="192"/>
      <c r="CNG293" s="192"/>
      <c r="CNH293" s="192"/>
      <c r="CNI293" s="192"/>
      <c r="CNJ293" s="192"/>
      <c r="CNK293" s="192"/>
      <c r="CNL293" s="192"/>
      <c r="CNM293" s="192"/>
      <c r="CNN293" s="192"/>
      <c r="CNO293" s="192"/>
      <c r="CNP293" s="192"/>
      <c r="CNQ293" s="192"/>
      <c r="CNR293" s="192"/>
      <c r="CNS293" s="192"/>
      <c r="CNT293" s="192"/>
      <c r="CNU293" s="192"/>
      <c r="CNV293" s="192"/>
      <c r="CNW293" s="192"/>
      <c r="CNX293" s="192"/>
      <c r="CNY293" s="192"/>
      <c r="CNZ293" s="192"/>
      <c r="COA293" s="192"/>
      <c r="COB293" s="192"/>
      <c r="COC293" s="192"/>
      <c r="COD293" s="192"/>
      <c r="COE293" s="192"/>
      <c r="COF293" s="192"/>
      <c r="COG293" s="192"/>
      <c r="COH293" s="192"/>
      <c r="COI293" s="192"/>
      <c r="COJ293" s="192"/>
      <c r="COK293" s="192"/>
      <c r="COL293" s="192"/>
      <c r="COM293" s="192"/>
      <c r="CON293" s="192"/>
      <c r="COO293" s="192"/>
      <c r="COP293" s="192"/>
      <c r="COQ293" s="192"/>
      <c r="COR293" s="192"/>
      <c r="COS293" s="192"/>
      <c r="COT293" s="192"/>
      <c r="COU293" s="192"/>
      <c r="COV293" s="192"/>
      <c r="COW293" s="192"/>
      <c r="COX293" s="192"/>
      <c r="COY293" s="192"/>
      <c r="COZ293" s="192"/>
      <c r="CPA293" s="192"/>
      <c r="CPB293" s="192"/>
      <c r="CPC293" s="192"/>
      <c r="CPD293" s="192"/>
      <c r="CPE293" s="192"/>
      <c r="CPF293" s="192"/>
      <c r="CPG293" s="192"/>
      <c r="CPH293" s="192"/>
      <c r="CPI293" s="192"/>
      <c r="CPJ293" s="192"/>
      <c r="CPK293" s="192"/>
      <c r="CPL293" s="192"/>
      <c r="CPM293" s="192"/>
      <c r="CPN293" s="192"/>
      <c r="CPO293" s="192"/>
      <c r="CPP293" s="192"/>
      <c r="CPQ293" s="192"/>
      <c r="CPR293" s="192"/>
      <c r="CPS293" s="192"/>
      <c r="CPT293" s="192"/>
      <c r="CPU293" s="192"/>
      <c r="CPV293" s="192"/>
      <c r="CPW293" s="192"/>
      <c r="CPX293" s="192"/>
      <c r="CPY293" s="192"/>
      <c r="CPZ293" s="192"/>
      <c r="CQA293" s="192"/>
      <c r="CQB293" s="192"/>
      <c r="CQC293" s="192"/>
      <c r="CQD293" s="192"/>
      <c r="CQE293" s="192"/>
      <c r="CQF293" s="192"/>
      <c r="CQG293" s="192"/>
      <c r="CQH293" s="192"/>
      <c r="CQI293" s="192"/>
      <c r="CQJ293" s="192"/>
      <c r="CQK293" s="192"/>
      <c r="CQL293" s="192"/>
      <c r="CQM293" s="192"/>
      <c r="CQN293" s="192"/>
      <c r="CQO293" s="192"/>
      <c r="CQP293" s="192"/>
      <c r="CQQ293" s="192"/>
      <c r="CQR293" s="192"/>
      <c r="CQS293" s="192"/>
      <c r="CQT293" s="192"/>
      <c r="CQU293" s="192"/>
      <c r="CQV293" s="192"/>
      <c r="CQW293" s="192"/>
      <c r="CQX293" s="192"/>
      <c r="CQY293" s="192"/>
      <c r="CQZ293" s="192"/>
      <c r="CRA293" s="192"/>
      <c r="CRB293" s="192"/>
      <c r="CRC293" s="192"/>
      <c r="CRD293" s="192"/>
      <c r="CRE293" s="192"/>
      <c r="CRF293" s="192"/>
      <c r="CRG293" s="192"/>
      <c r="CRH293" s="192"/>
      <c r="CRI293" s="192"/>
      <c r="CRJ293" s="192"/>
      <c r="CRK293" s="192"/>
      <c r="CRL293" s="192"/>
      <c r="CRM293" s="192"/>
      <c r="CRN293" s="192"/>
      <c r="CRO293" s="192"/>
      <c r="CRP293" s="192"/>
      <c r="CRQ293" s="192"/>
      <c r="CRR293" s="192"/>
      <c r="CRS293" s="192"/>
      <c r="CRT293" s="192"/>
      <c r="CRU293" s="192"/>
      <c r="CRV293" s="192"/>
      <c r="CRW293" s="192"/>
      <c r="CRX293" s="192"/>
      <c r="CRY293" s="192"/>
      <c r="CRZ293" s="192"/>
      <c r="CSA293" s="192"/>
      <c r="CSB293" s="192"/>
      <c r="CSC293" s="192"/>
      <c r="CSD293" s="192"/>
      <c r="CSE293" s="192"/>
      <c r="CSF293" s="192"/>
      <c r="CSG293" s="192"/>
      <c r="CSH293" s="192"/>
      <c r="CSI293" s="192"/>
      <c r="CSJ293" s="192"/>
      <c r="CSK293" s="192"/>
      <c r="CSL293" s="192"/>
      <c r="CSM293" s="192"/>
      <c r="CSN293" s="192"/>
      <c r="CSO293" s="192"/>
      <c r="CSP293" s="192"/>
      <c r="CSQ293" s="192"/>
      <c r="CSR293" s="192"/>
      <c r="CSS293" s="192"/>
      <c r="CST293" s="192"/>
      <c r="CSU293" s="192"/>
      <c r="CSV293" s="192"/>
      <c r="CSW293" s="192"/>
      <c r="CSX293" s="192"/>
      <c r="CSY293" s="192"/>
      <c r="CSZ293" s="192"/>
      <c r="CTA293" s="192"/>
      <c r="CTB293" s="192"/>
      <c r="CTC293" s="192"/>
      <c r="CTD293" s="192"/>
      <c r="CTE293" s="192"/>
      <c r="CTF293" s="192"/>
      <c r="CTG293" s="192"/>
      <c r="CTH293" s="192"/>
      <c r="CTI293" s="192"/>
      <c r="CTJ293" s="192"/>
      <c r="CTK293" s="192"/>
      <c r="CTL293" s="192"/>
      <c r="CTM293" s="192"/>
      <c r="CTN293" s="192"/>
      <c r="CTO293" s="192"/>
      <c r="CTP293" s="192"/>
      <c r="CTQ293" s="192"/>
      <c r="CTR293" s="192"/>
      <c r="CTS293" s="192"/>
      <c r="CTT293" s="192"/>
      <c r="CTU293" s="192"/>
      <c r="CTV293" s="192"/>
      <c r="CTW293" s="192"/>
      <c r="CTX293" s="192"/>
      <c r="CTY293" s="192"/>
      <c r="CTZ293" s="192"/>
      <c r="CUA293" s="192"/>
      <c r="CUB293" s="192"/>
      <c r="CUC293" s="192"/>
      <c r="CUD293" s="192"/>
      <c r="CUE293" s="192"/>
      <c r="CUF293" s="192"/>
      <c r="CUG293" s="192"/>
      <c r="CUH293" s="192"/>
      <c r="CUI293" s="192"/>
      <c r="CUJ293" s="192"/>
      <c r="CUK293" s="192"/>
      <c r="CUL293" s="192"/>
      <c r="CUM293" s="192"/>
      <c r="CUN293" s="192"/>
      <c r="CUO293" s="192"/>
      <c r="CUP293" s="192"/>
      <c r="CUQ293" s="192"/>
      <c r="CUR293" s="192"/>
      <c r="CUS293" s="192"/>
      <c r="CUT293" s="192"/>
      <c r="CUU293" s="192"/>
      <c r="CUV293" s="192"/>
      <c r="CUW293" s="192"/>
      <c r="CUX293" s="192"/>
      <c r="CUY293" s="192"/>
      <c r="CUZ293" s="192"/>
      <c r="CVA293" s="192"/>
      <c r="CVB293" s="192"/>
      <c r="CVC293" s="192"/>
      <c r="CVD293" s="192"/>
      <c r="CVE293" s="192"/>
      <c r="CVF293" s="192"/>
      <c r="CVG293" s="192"/>
      <c r="CVH293" s="192"/>
      <c r="CVI293" s="192"/>
      <c r="CVJ293" s="192"/>
      <c r="CVK293" s="192"/>
      <c r="CVL293" s="192"/>
      <c r="CVM293" s="192"/>
      <c r="CVN293" s="192"/>
      <c r="CVO293" s="192"/>
      <c r="CVP293" s="192"/>
      <c r="CVQ293" s="192"/>
      <c r="CVR293" s="192"/>
      <c r="CVS293" s="192"/>
      <c r="CVT293" s="192"/>
      <c r="CVU293" s="192"/>
      <c r="CVV293" s="192"/>
      <c r="CVW293" s="192"/>
      <c r="CVX293" s="192"/>
      <c r="CVY293" s="192"/>
      <c r="CVZ293" s="192"/>
      <c r="CWA293" s="192"/>
      <c r="CWB293" s="192"/>
      <c r="CWC293" s="192"/>
      <c r="CWD293" s="192"/>
      <c r="CWE293" s="192"/>
      <c r="CWF293" s="192"/>
      <c r="CWG293" s="192"/>
      <c r="CWH293" s="192"/>
      <c r="CWI293" s="192"/>
      <c r="CWJ293" s="192"/>
      <c r="CWK293" s="192"/>
      <c r="CWL293" s="192"/>
      <c r="CWM293" s="192"/>
      <c r="CWN293" s="192"/>
      <c r="CWO293" s="192"/>
      <c r="CWP293" s="192"/>
      <c r="CWQ293" s="192"/>
      <c r="CWR293" s="192"/>
      <c r="CWS293" s="192"/>
      <c r="CWT293" s="192"/>
      <c r="CWU293" s="192"/>
      <c r="CWV293" s="192"/>
      <c r="CWW293" s="192"/>
      <c r="CWX293" s="192"/>
      <c r="CWY293" s="192"/>
      <c r="CWZ293" s="192"/>
      <c r="CXA293" s="192"/>
      <c r="CXB293" s="192"/>
      <c r="CXC293" s="192"/>
      <c r="CXD293" s="192"/>
      <c r="CXE293" s="192"/>
      <c r="CXF293" s="192"/>
      <c r="CXG293" s="192"/>
      <c r="CXH293" s="192"/>
      <c r="CXI293" s="192"/>
      <c r="CXJ293" s="192"/>
      <c r="CXK293" s="192"/>
      <c r="CXL293" s="192"/>
      <c r="CXM293" s="192"/>
      <c r="CXN293" s="192"/>
      <c r="CXO293" s="192"/>
      <c r="CXP293" s="192"/>
      <c r="CXQ293" s="192"/>
      <c r="CXR293" s="192"/>
      <c r="CXS293" s="192"/>
      <c r="CXT293" s="192"/>
      <c r="CXU293" s="192"/>
      <c r="CXV293" s="192"/>
      <c r="CXW293" s="192"/>
      <c r="CXX293" s="192"/>
      <c r="CXY293" s="192"/>
      <c r="CXZ293" s="192"/>
      <c r="CYA293" s="192"/>
      <c r="CYB293" s="192"/>
      <c r="CYC293" s="192"/>
      <c r="CYD293" s="192"/>
      <c r="CYE293" s="192"/>
      <c r="CYF293" s="192"/>
      <c r="CYG293" s="192"/>
      <c r="CYH293" s="192"/>
      <c r="CYI293" s="192"/>
      <c r="CYJ293" s="192"/>
      <c r="CYK293" s="192"/>
      <c r="CYL293" s="192"/>
      <c r="CYM293" s="192"/>
      <c r="CYN293" s="192"/>
      <c r="CYO293" s="192"/>
      <c r="CYP293" s="192"/>
      <c r="CYQ293" s="192"/>
      <c r="CYR293" s="192"/>
      <c r="CYS293" s="192"/>
      <c r="CYT293" s="192"/>
      <c r="CYU293" s="192"/>
      <c r="CYV293" s="192"/>
      <c r="CYW293" s="192"/>
      <c r="CYX293" s="192"/>
      <c r="CYY293" s="192"/>
      <c r="CYZ293" s="192"/>
      <c r="CZA293" s="192"/>
      <c r="CZB293" s="192"/>
      <c r="CZC293" s="192"/>
      <c r="CZD293" s="192"/>
      <c r="CZE293" s="192"/>
      <c r="CZF293" s="192"/>
      <c r="CZG293" s="192"/>
      <c r="CZH293" s="192"/>
      <c r="CZI293" s="192"/>
      <c r="CZJ293" s="192"/>
      <c r="CZK293" s="192"/>
      <c r="CZL293" s="192"/>
      <c r="CZM293" s="192"/>
      <c r="CZN293" s="192"/>
      <c r="CZO293" s="192"/>
      <c r="CZP293" s="192"/>
      <c r="CZQ293" s="192"/>
      <c r="CZR293" s="192"/>
      <c r="CZS293" s="192"/>
      <c r="CZT293" s="192"/>
      <c r="CZU293" s="192"/>
      <c r="CZV293" s="192"/>
      <c r="CZW293" s="192"/>
      <c r="CZX293" s="192"/>
      <c r="CZY293" s="192"/>
      <c r="CZZ293" s="192"/>
      <c r="DAA293" s="192"/>
      <c r="DAB293" s="192"/>
      <c r="DAC293" s="192"/>
      <c r="DAD293" s="192"/>
      <c r="DAE293" s="192"/>
      <c r="DAF293" s="192"/>
      <c r="DAG293" s="192"/>
      <c r="DAH293" s="192"/>
      <c r="DAI293" s="192"/>
      <c r="DAJ293" s="192"/>
      <c r="DAK293" s="192"/>
      <c r="DAL293" s="192"/>
      <c r="DAM293" s="192"/>
      <c r="DAN293" s="192"/>
      <c r="DAO293" s="192"/>
      <c r="DAP293" s="192"/>
      <c r="DAQ293" s="192"/>
      <c r="DAR293" s="192"/>
      <c r="DAS293" s="192"/>
      <c r="DAT293" s="192"/>
      <c r="DAU293" s="192"/>
      <c r="DAV293" s="192"/>
      <c r="DAW293" s="192"/>
      <c r="DAX293" s="192"/>
      <c r="DAY293" s="192"/>
      <c r="DAZ293" s="192"/>
      <c r="DBA293" s="192"/>
      <c r="DBB293" s="192"/>
      <c r="DBC293" s="192"/>
      <c r="DBD293" s="192"/>
      <c r="DBE293" s="192"/>
      <c r="DBF293" s="192"/>
      <c r="DBG293" s="192"/>
      <c r="DBH293" s="192"/>
      <c r="DBI293" s="192"/>
      <c r="DBJ293" s="192"/>
      <c r="DBK293" s="192"/>
      <c r="DBL293" s="192"/>
      <c r="DBM293" s="192"/>
      <c r="DBN293" s="192"/>
      <c r="DBO293" s="192"/>
      <c r="DBP293" s="192"/>
      <c r="DBQ293" s="192"/>
      <c r="DBR293" s="192"/>
      <c r="DBS293" s="192"/>
      <c r="DBT293" s="192"/>
      <c r="DBU293" s="192"/>
      <c r="DBV293" s="192"/>
      <c r="DBW293" s="192"/>
      <c r="DBX293" s="192"/>
      <c r="DBY293" s="192"/>
      <c r="DBZ293" s="192"/>
      <c r="DCA293" s="192"/>
      <c r="DCB293" s="192"/>
      <c r="DCC293" s="192"/>
      <c r="DCD293" s="192"/>
      <c r="DCE293" s="192"/>
      <c r="DCF293" s="192"/>
      <c r="DCG293" s="192"/>
      <c r="DCH293" s="192"/>
      <c r="DCI293" s="192"/>
      <c r="DCJ293" s="192"/>
      <c r="DCK293" s="192"/>
      <c r="DCL293" s="192"/>
      <c r="DCM293" s="192"/>
      <c r="DCN293" s="192"/>
      <c r="DCO293" s="192"/>
      <c r="DCP293" s="192"/>
      <c r="DCQ293" s="192"/>
      <c r="DCR293" s="192"/>
      <c r="DCS293" s="192"/>
      <c r="DCT293" s="192"/>
      <c r="DCU293" s="192"/>
      <c r="DCV293" s="192"/>
      <c r="DCW293" s="192"/>
      <c r="DCX293" s="192"/>
      <c r="DCY293" s="192"/>
      <c r="DCZ293" s="192"/>
      <c r="DDA293" s="192"/>
      <c r="DDB293" s="192"/>
      <c r="DDC293" s="192"/>
      <c r="DDD293" s="192"/>
      <c r="DDE293" s="192"/>
      <c r="DDF293" s="192"/>
      <c r="DDG293" s="192"/>
      <c r="DDH293" s="192"/>
      <c r="DDI293" s="192"/>
      <c r="DDJ293" s="192"/>
      <c r="DDK293" s="192"/>
      <c r="DDL293" s="192"/>
      <c r="DDM293" s="192"/>
      <c r="DDN293" s="192"/>
      <c r="DDO293" s="192"/>
      <c r="DDP293" s="192"/>
      <c r="DDQ293" s="192"/>
      <c r="DDR293" s="192"/>
      <c r="DDS293" s="192"/>
      <c r="DDT293" s="192"/>
      <c r="DDU293" s="192"/>
      <c r="DDV293" s="192"/>
      <c r="DDW293" s="192"/>
      <c r="DDX293" s="192"/>
      <c r="DDY293" s="192"/>
      <c r="DDZ293" s="192"/>
      <c r="DEA293" s="192"/>
      <c r="DEB293" s="192"/>
      <c r="DEC293" s="192"/>
      <c r="DED293" s="192"/>
      <c r="DEE293" s="192"/>
      <c r="DEF293" s="192"/>
      <c r="DEG293" s="192"/>
      <c r="DEH293" s="192"/>
      <c r="DEI293" s="192"/>
      <c r="DEJ293" s="192"/>
      <c r="DEK293" s="192"/>
      <c r="DEL293" s="192"/>
      <c r="DEM293" s="192"/>
      <c r="DEN293" s="192"/>
      <c r="DEO293" s="192"/>
      <c r="DEP293" s="192"/>
      <c r="DEQ293" s="192"/>
      <c r="DER293" s="192"/>
      <c r="DES293" s="192"/>
      <c r="DET293" s="192"/>
      <c r="DEU293" s="192"/>
      <c r="DEV293" s="192"/>
      <c r="DEW293" s="192"/>
      <c r="DEX293" s="192"/>
      <c r="DEY293" s="192"/>
      <c r="DEZ293" s="192"/>
      <c r="DFA293" s="192"/>
      <c r="DFB293" s="192"/>
      <c r="DFC293" s="192"/>
      <c r="DFD293" s="192"/>
      <c r="DFE293" s="192"/>
      <c r="DFF293" s="192"/>
      <c r="DFG293" s="192"/>
      <c r="DFH293" s="192"/>
      <c r="DFI293" s="192"/>
      <c r="DFJ293" s="192"/>
      <c r="DFK293" s="192"/>
      <c r="DFL293" s="192"/>
      <c r="DFM293" s="192"/>
      <c r="DFN293" s="192"/>
      <c r="DFO293" s="192"/>
      <c r="DFP293" s="192"/>
      <c r="DFQ293" s="192"/>
      <c r="DFR293" s="192"/>
      <c r="DFS293" s="192"/>
      <c r="DFT293" s="192"/>
      <c r="DFU293" s="192"/>
      <c r="DFV293" s="192"/>
      <c r="DFW293" s="192"/>
      <c r="DFX293" s="192"/>
      <c r="DFY293" s="192"/>
      <c r="DFZ293" s="192"/>
      <c r="DGA293" s="192"/>
      <c r="DGB293" s="192"/>
      <c r="DGC293" s="192"/>
      <c r="DGD293" s="192"/>
      <c r="DGE293" s="192"/>
      <c r="DGF293" s="192"/>
      <c r="DGG293" s="192"/>
      <c r="DGH293" s="192"/>
      <c r="DGI293" s="192"/>
      <c r="DGJ293" s="192"/>
      <c r="DGK293" s="192"/>
      <c r="DGL293" s="192"/>
      <c r="DGM293" s="192"/>
      <c r="DGN293" s="192"/>
      <c r="DGO293" s="192"/>
      <c r="DGP293" s="192"/>
      <c r="DGQ293" s="192"/>
      <c r="DGR293" s="192"/>
      <c r="DGS293" s="192"/>
      <c r="DGT293" s="192"/>
      <c r="DGU293" s="192"/>
      <c r="DGV293" s="192"/>
      <c r="DGW293" s="192"/>
      <c r="DGX293" s="192"/>
      <c r="DGY293" s="192"/>
      <c r="DGZ293" s="192"/>
      <c r="DHA293" s="192"/>
      <c r="DHB293" s="192"/>
      <c r="DHC293" s="192"/>
      <c r="DHD293" s="192"/>
      <c r="DHE293" s="192"/>
      <c r="DHF293" s="192"/>
      <c r="DHG293" s="192"/>
      <c r="DHH293" s="192"/>
      <c r="DHI293" s="192"/>
      <c r="DHJ293" s="192"/>
      <c r="DHK293" s="192"/>
      <c r="DHL293" s="192"/>
      <c r="DHM293" s="192"/>
      <c r="DHN293" s="192"/>
      <c r="DHO293" s="192"/>
      <c r="DHP293" s="192"/>
      <c r="DHQ293" s="192"/>
      <c r="DHR293" s="192"/>
      <c r="DHS293" s="192"/>
      <c r="DHT293" s="192"/>
      <c r="DHU293" s="192"/>
      <c r="DHV293" s="192"/>
      <c r="DHW293" s="192"/>
      <c r="DHX293" s="192"/>
      <c r="DHY293" s="192"/>
      <c r="DHZ293" s="192"/>
      <c r="DIA293" s="192"/>
      <c r="DIB293" s="192"/>
      <c r="DIC293" s="192"/>
      <c r="DID293" s="192"/>
      <c r="DIE293" s="192"/>
      <c r="DIF293" s="192"/>
      <c r="DIG293" s="192"/>
      <c r="DIH293" s="192"/>
      <c r="DII293" s="192"/>
      <c r="DIJ293" s="192"/>
      <c r="DIK293" s="192"/>
      <c r="DIL293" s="192"/>
      <c r="DIM293" s="192"/>
      <c r="DIN293" s="192"/>
      <c r="DIO293" s="192"/>
      <c r="DIP293" s="192"/>
      <c r="DIQ293" s="192"/>
      <c r="DIR293" s="192"/>
      <c r="DIS293" s="192"/>
      <c r="DIT293" s="192"/>
      <c r="DIU293" s="192"/>
      <c r="DIV293" s="192"/>
      <c r="DIW293" s="192"/>
      <c r="DIX293" s="192"/>
      <c r="DIY293" s="192"/>
      <c r="DIZ293" s="192"/>
      <c r="DJA293" s="192"/>
      <c r="DJB293" s="192"/>
      <c r="DJC293" s="192"/>
      <c r="DJD293" s="192"/>
      <c r="DJE293" s="192"/>
      <c r="DJF293" s="192"/>
      <c r="DJG293" s="192"/>
      <c r="DJH293" s="192"/>
      <c r="DJI293" s="192"/>
      <c r="DJJ293" s="192"/>
      <c r="DJK293" s="192"/>
      <c r="DJL293" s="192"/>
      <c r="DJM293" s="192"/>
      <c r="DJN293" s="192"/>
      <c r="DJO293" s="192"/>
      <c r="DJP293" s="192"/>
      <c r="DJQ293" s="192"/>
      <c r="DJR293" s="192"/>
      <c r="DJS293" s="192"/>
      <c r="DJT293" s="192"/>
      <c r="DJU293" s="192"/>
      <c r="DJV293" s="192"/>
      <c r="DJW293" s="192"/>
      <c r="DJX293" s="192"/>
      <c r="DJY293" s="192"/>
      <c r="DJZ293" s="192"/>
      <c r="DKA293" s="192"/>
      <c r="DKB293" s="192"/>
      <c r="DKC293" s="192"/>
      <c r="DKD293" s="192"/>
      <c r="DKE293" s="192"/>
      <c r="DKF293" s="192"/>
      <c r="DKG293" s="192"/>
      <c r="DKH293" s="192"/>
      <c r="DKI293" s="192"/>
      <c r="DKJ293" s="192"/>
      <c r="DKK293" s="192"/>
      <c r="DKL293" s="192"/>
      <c r="DKM293" s="192"/>
      <c r="DKN293" s="192"/>
      <c r="DKO293" s="192"/>
      <c r="DKP293" s="192"/>
      <c r="DKQ293" s="192"/>
      <c r="DKR293" s="192"/>
      <c r="DKS293" s="192"/>
      <c r="DKT293" s="192"/>
      <c r="DKU293" s="192"/>
      <c r="DKV293" s="192"/>
      <c r="DKW293" s="192"/>
      <c r="DKX293" s="192"/>
      <c r="DKY293" s="192"/>
      <c r="DKZ293" s="192"/>
      <c r="DLA293" s="192"/>
      <c r="DLB293" s="192"/>
      <c r="DLC293" s="192"/>
      <c r="DLD293" s="192"/>
      <c r="DLE293" s="192"/>
      <c r="DLF293" s="192"/>
      <c r="DLG293" s="192"/>
      <c r="DLH293" s="192"/>
      <c r="DLI293" s="192"/>
      <c r="DLJ293" s="192"/>
      <c r="DLK293" s="192"/>
      <c r="DLL293" s="192"/>
      <c r="DLM293" s="192"/>
      <c r="DLN293" s="192"/>
      <c r="DLO293" s="192"/>
      <c r="DLP293" s="192"/>
      <c r="DLQ293" s="192"/>
      <c r="DLR293" s="192"/>
      <c r="DLS293" s="192"/>
      <c r="DLT293" s="192"/>
      <c r="DLU293" s="192"/>
      <c r="DLV293" s="192"/>
      <c r="DLW293" s="192"/>
      <c r="DLX293" s="192"/>
      <c r="DLY293" s="192"/>
      <c r="DLZ293" s="192"/>
      <c r="DMA293" s="192"/>
      <c r="DMB293" s="192"/>
      <c r="DMC293" s="192"/>
      <c r="DMD293" s="192"/>
      <c r="DME293" s="192"/>
      <c r="DMF293" s="192"/>
      <c r="DMG293" s="192"/>
      <c r="DMH293" s="192"/>
      <c r="DMI293" s="192"/>
      <c r="DMJ293" s="192"/>
      <c r="DMK293" s="192"/>
      <c r="DML293" s="192"/>
      <c r="DMM293" s="192"/>
      <c r="DMN293" s="192"/>
      <c r="DMO293" s="192"/>
      <c r="DMP293" s="192"/>
      <c r="DMQ293" s="192"/>
      <c r="DMR293" s="192"/>
      <c r="DMS293" s="192"/>
      <c r="DMT293" s="192"/>
      <c r="DMU293" s="192"/>
      <c r="DMV293" s="192"/>
      <c r="DMW293" s="192"/>
      <c r="DMX293" s="192"/>
      <c r="DMY293" s="192"/>
      <c r="DMZ293" s="192"/>
      <c r="DNA293" s="192"/>
      <c r="DNB293" s="192"/>
      <c r="DNC293" s="192"/>
      <c r="DND293" s="192"/>
      <c r="DNE293" s="192"/>
      <c r="DNF293" s="192"/>
      <c r="DNG293" s="192"/>
      <c r="DNH293" s="192"/>
      <c r="DNI293" s="192"/>
      <c r="DNJ293" s="192"/>
      <c r="DNK293" s="192"/>
      <c r="DNL293" s="192"/>
      <c r="DNM293" s="192"/>
      <c r="DNN293" s="192"/>
      <c r="DNO293" s="192"/>
      <c r="DNP293" s="192"/>
      <c r="DNQ293" s="192"/>
      <c r="DNR293" s="192"/>
      <c r="DNS293" s="192"/>
      <c r="DNT293" s="192"/>
      <c r="DNU293" s="192"/>
      <c r="DNV293" s="192"/>
      <c r="DNW293" s="192"/>
      <c r="DNX293" s="192"/>
      <c r="DNY293" s="192"/>
      <c r="DNZ293" s="192"/>
      <c r="DOA293" s="192"/>
      <c r="DOB293" s="192"/>
      <c r="DOC293" s="192"/>
      <c r="DOD293" s="192"/>
      <c r="DOE293" s="192"/>
      <c r="DOF293" s="192"/>
      <c r="DOG293" s="192"/>
      <c r="DOH293" s="192"/>
      <c r="DOI293" s="192"/>
      <c r="DOJ293" s="192"/>
      <c r="DOK293" s="192"/>
      <c r="DOL293" s="192"/>
      <c r="DOM293" s="192"/>
      <c r="DON293" s="192"/>
      <c r="DOO293" s="192"/>
      <c r="DOP293" s="192"/>
      <c r="DOQ293" s="192"/>
      <c r="DOR293" s="192"/>
      <c r="DOS293" s="192"/>
      <c r="DOT293" s="192"/>
      <c r="DOU293" s="192"/>
      <c r="DOV293" s="192"/>
      <c r="DOW293" s="192"/>
      <c r="DOX293" s="192"/>
      <c r="DOY293" s="192"/>
      <c r="DOZ293" s="192"/>
      <c r="DPA293" s="192"/>
      <c r="DPB293" s="192"/>
      <c r="DPC293" s="192"/>
      <c r="DPD293" s="192"/>
      <c r="DPE293" s="192"/>
      <c r="DPF293" s="192"/>
      <c r="DPG293" s="192"/>
      <c r="DPH293" s="192"/>
      <c r="DPI293" s="192"/>
      <c r="DPJ293" s="192"/>
      <c r="DPK293" s="192"/>
      <c r="DPL293" s="192"/>
      <c r="DPM293" s="192"/>
      <c r="DPN293" s="192"/>
      <c r="DPO293" s="192"/>
      <c r="DPP293" s="192"/>
      <c r="DPQ293" s="192"/>
      <c r="DPR293" s="192"/>
      <c r="DPS293" s="192"/>
      <c r="DPT293" s="192"/>
      <c r="DPU293" s="192"/>
      <c r="DPV293" s="192"/>
      <c r="DPW293" s="192"/>
      <c r="DPX293" s="192"/>
      <c r="DPY293" s="192"/>
      <c r="DPZ293" s="192"/>
      <c r="DQA293" s="192"/>
      <c r="DQB293" s="192"/>
      <c r="DQC293" s="192"/>
      <c r="DQD293" s="192"/>
      <c r="DQE293" s="192"/>
      <c r="DQF293" s="192"/>
      <c r="DQG293" s="192"/>
      <c r="DQH293" s="192"/>
      <c r="DQI293" s="192"/>
      <c r="DQJ293" s="192"/>
      <c r="DQK293" s="192"/>
      <c r="DQL293" s="192"/>
      <c r="DQM293" s="192"/>
      <c r="DQN293" s="192"/>
      <c r="DQO293" s="192"/>
      <c r="DQP293" s="192"/>
      <c r="DQQ293" s="192"/>
      <c r="DQR293" s="192"/>
      <c r="DQS293" s="192"/>
      <c r="DQT293" s="192"/>
      <c r="DQU293" s="192"/>
      <c r="DQV293" s="192"/>
      <c r="DQW293" s="192"/>
      <c r="DQX293" s="192"/>
      <c r="DQY293" s="192"/>
      <c r="DQZ293" s="192"/>
      <c r="DRA293" s="192"/>
      <c r="DRB293" s="192"/>
      <c r="DRC293" s="192"/>
      <c r="DRD293" s="192"/>
      <c r="DRE293" s="192"/>
      <c r="DRF293" s="192"/>
      <c r="DRG293" s="192"/>
      <c r="DRH293" s="192"/>
      <c r="DRI293" s="192"/>
      <c r="DRJ293" s="192"/>
      <c r="DRK293" s="192"/>
      <c r="DRL293" s="192"/>
      <c r="DRM293" s="192"/>
      <c r="DRN293" s="192"/>
      <c r="DRO293" s="192"/>
      <c r="DRP293" s="192"/>
      <c r="DRQ293" s="192"/>
      <c r="DRR293" s="192"/>
      <c r="DRS293" s="192"/>
      <c r="DRT293" s="192"/>
      <c r="DRU293" s="192"/>
      <c r="DRV293" s="192"/>
      <c r="DRW293" s="192"/>
      <c r="DRX293" s="192"/>
      <c r="DRY293" s="192"/>
      <c r="DRZ293" s="192"/>
      <c r="DSA293" s="192"/>
      <c r="DSB293" s="192"/>
      <c r="DSC293" s="192"/>
      <c r="DSD293" s="192"/>
      <c r="DSE293" s="192"/>
      <c r="DSF293" s="192"/>
      <c r="DSG293" s="192"/>
      <c r="DSH293" s="192"/>
      <c r="DSI293" s="192"/>
      <c r="DSJ293" s="192"/>
      <c r="DSK293" s="192"/>
      <c r="DSL293" s="192"/>
      <c r="DSM293" s="192"/>
      <c r="DSN293" s="192"/>
      <c r="DSO293" s="192"/>
      <c r="DSP293" s="192"/>
      <c r="DSQ293" s="192"/>
      <c r="DSR293" s="192"/>
      <c r="DSS293" s="192"/>
      <c r="DST293" s="192"/>
      <c r="DSU293" s="192"/>
      <c r="DSV293" s="192"/>
      <c r="DSW293" s="192"/>
      <c r="DSX293" s="192"/>
      <c r="DSY293" s="192"/>
      <c r="DSZ293" s="192"/>
      <c r="DTA293" s="192"/>
      <c r="DTB293" s="192"/>
      <c r="DTC293" s="192"/>
      <c r="DTD293" s="192"/>
      <c r="DTE293" s="192"/>
      <c r="DTF293" s="192"/>
      <c r="DTG293" s="192"/>
      <c r="DTH293" s="192"/>
      <c r="DTI293" s="192"/>
      <c r="DTJ293" s="192"/>
      <c r="DTK293" s="192"/>
      <c r="DTL293" s="192"/>
      <c r="DTM293" s="192"/>
      <c r="DTN293" s="192"/>
      <c r="DTO293" s="192"/>
      <c r="DTP293" s="192"/>
      <c r="DTQ293" s="192"/>
      <c r="DTR293" s="192"/>
      <c r="DTS293" s="192"/>
      <c r="DTT293" s="192"/>
      <c r="DTU293" s="192"/>
      <c r="DTV293" s="192"/>
      <c r="DTW293" s="192"/>
      <c r="DTX293" s="192"/>
      <c r="DTY293" s="192"/>
      <c r="DTZ293" s="192"/>
      <c r="DUA293" s="192"/>
      <c r="DUB293" s="192"/>
      <c r="DUC293" s="192"/>
      <c r="DUD293" s="192"/>
      <c r="DUE293" s="192"/>
      <c r="DUF293" s="192"/>
      <c r="DUG293" s="192"/>
      <c r="DUH293" s="192"/>
      <c r="DUI293" s="192"/>
      <c r="DUJ293" s="192"/>
      <c r="DUK293" s="192"/>
      <c r="DUL293" s="192"/>
      <c r="DUM293" s="192"/>
      <c r="DUN293" s="192"/>
      <c r="DUO293" s="192"/>
      <c r="DUP293" s="192"/>
      <c r="DUQ293" s="192"/>
      <c r="DUR293" s="192"/>
      <c r="DUS293" s="192"/>
      <c r="DUT293" s="192"/>
      <c r="DUU293" s="192"/>
      <c r="DUV293" s="192"/>
      <c r="DUW293" s="192"/>
      <c r="DUX293" s="192"/>
      <c r="DUY293" s="192"/>
      <c r="DUZ293" s="192"/>
      <c r="DVA293" s="192"/>
      <c r="DVB293" s="192"/>
      <c r="DVC293" s="192"/>
      <c r="DVD293" s="192"/>
      <c r="DVE293" s="192"/>
      <c r="DVF293" s="192"/>
      <c r="DVG293" s="192"/>
      <c r="DVH293" s="192"/>
      <c r="DVI293" s="192"/>
      <c r="DVJ293" s="192"/>
      <c r="DVK293" s="192"/>
      <c r="DVL293" s="192"/>
      <c r="DVM293" s="192"/>
      <c r="DVN293" s="192"/>
      <c r="DVO293" s="192"/>
      <c r="DVP293" s="192"/>
      <c r="DVQ293" s="192"/>
      <c r="DVR293" s="192"/>
      <c r="DVS293" s="192"/>
      <c r="DVT293" s="192"/>
      <c r="DVU293" s="192"/>
      <c r="DVV293" s="192"/>
      <c r="DVW293" s="192"/>
      <c r="DVX293" s="192"/>
      <c r="DVY293" s="192"/>
      <c r="DVZ293" s="192"/>
      <c r="DWA293" s="192"/>
      <c r="DWB293" s="192"/>
      <c r="DWC293" s="192"/>
      <c r="DWD293" s="192"/>
      <c r="DWE293" s="192"/>
      <c r="DWF293" s="192"/>
      <c r="DWG293" s="192"/>
      <c r="DWH293" s="192"/>
      <c r="DWI293" s="192"/>
      <c r="DWJ293" s="192"/>
      <c r="DWK293" s="192"/>
      <c r="DWL293" s="192"/>
      <c r="DWM293" s="192"/>
      <c r="DWN293" s="192"/>
      <c r="DWO293" s="192"/>
      <c r="DWP293" s="192"/>
      <c r="DWQ293" s="192"/>
      <c r="DWR293" s="192"/>
      <c r="DWS293" s="192"/>
      <c r="DWT293" s="192"/>
      <c r="DWU293" s="192"/>
      <c r="DWV293" s="192"/>
      <c r="DWW293" s="192"/>
      <c r="DWX293" s="192"/>
      <c r="DWY293" s="192"/>
      <c r="DWZ293" s="192"/>
      <c r="DXA293" s="192"/>
      <c r="DXB293" s="192"/>
      <c r="DXC293" s="192"/>
      <c r="DXD293" s="192"/>
      <c r="DXE293" s="192"/>
      <c r="DXF293" s="192"/>
      <c r="DXG293" s="192"/>
      <c r="DXH293" s="192"/>
      <c r="DXI293" s="192"/>
      <c r="DXJ293" s="192"/>
      <c r="DXK293" s="192"/>
      <c r="DXL293" s="192"/>
      <c r="DXM293" s="192"/>
      <c r="DXN293" s="192"/>
      <c r="DXO293" s="192"/>
      <c r="DXP293" s="192"/>
      <c r="DXQ293" s="192"/>
      <c r="DXR293" s="192"/>
      <c r="DXS293" s="192"/>
      <c r="DXT293" s="192"/>
      <c r="DXU293" s="192"/>
      <c r="DXV293" s="192"/>
      <c r="DXW293" s="192"/>
      <c r="DXX293" s="192"/>
      <c r="DXY293" s="192"/>
      <c r="DXZ293" s="192"/>
      <c r="DYA293" s="192"/>
      <c r="DYB293" s="192"/>
      <c r="DYC293" s="192"/>
      <c r="DYD293" s="192"/>
      <c r="DYE293" s="192"/>
      <c r="DYF293" s="192"/>
      <c r="DYG293" s="192"/>
      <c r="DYH293" s="192"/>
      <c r="DYI293" s="192"/>
      <c r="DYJ293" s="192"/>
      <c r="DYK293" s="192"/>
      <c r="DYL293" s="192"/>
      <c r="DYM293" s="192"/>
      <c r="DYN293" s="192"/>
      <c r="DYO293" s="192"/>
      <c r="DYP293" s="192"/>
      <c r="DYQ293" s="192"/>
      <c r="DYR293" s="192"/>
      <c r="DYS293" s="192"/>
      <c r="DYT293" s="192"/>
      <c r="DYU293" s="192"/>
      <c r="DYV293" s="192"/>
      <c r="DYW293" s="192"/>
      <c r="DYX293" s="192"/>
      <c r="DYY293" s="192"/>
      <c r="DYZ293" s="192"/>
      <c r="DZA293" s="192"/>
      <c r="DZB293" s="192"/>
      <c r="DZC293" s="192"/>
      <c r="DZD293" s="192"/>
      <c r="DZE293" s="192"/>
      <c r="DZF293" s="192"/>
      <c r="DZG293" s="192"/>
      <c r="DZH293" s="192"/>
      <c r="DZI293" s="192"/>
      <c r="DZJ293" s="192"/>
      <c r="DZK293" s="192"/>
      <c r="DZL293" s="192"/>
      <c r="DZM293" s="192"/>
      <c r="DZN293" s="192"/>
      <c r="DZO293" s="192"/>
      <c r="DZP293" s="192"/>
      <c r="DZQ293" s="192"/>
      <c r="DZR293" s="192"/>
      <c r="DZS293" s="192"/>
      <c r="DZT293" s="192"/>
      <c r="DZU293" s="192"/>
      <c r="DZV293" s="192"/>
      <c r="DZW293" s="192"/>
      <c r="DZX293" s="192"/>
      <c r="DZY293" s="192"/>
      <c r="DZZ293" s="192"/>
      <c r="EAA293" s="192"/>
      <c r="EAB293" s="192"/>
      <c r="EAC293" s="192"/>
      <c r="EAD293" s="192"/>
      <c r="EAE293" s="192"/>
      <c r="EAF293" s="192"/>
      <c r="EAG293" s="192"/>
      <c r="EAH293" s="192"/>
      <c r="EAI293" s="192"/>
      <c r="EAJ293" s="192"/>
      <c r="EAK293" s="192"/>
      <c r="EAL293" s="192"/>
      <c r="EAM293" s="192"/>
      <c r="EAN293" s="192"/>
      <c r="EAO293" s="192"/>
      <c r="EAP293" s="192"/>
      <c r="EAQ293" s="192"/>
      <c r="EAR293" s="192"/>
      <c r="EAS293" s="192"/>
      <c r="EAT293" s="192"/>
      <c r="EAU293" s="192"/>
      <c r="EAV293" s="192"/>
      <c r="EAW293" s="192"/>
      <c r="EAX293" s="192"/>
      <c r="EAY293" s="192"/>
      <c r="EAZ293" s="192"/>
      <c r="EBA293" s="192"/>
      <c r="EBB293" s="192"/>
      <c r="EBC293" s="192"/>
      <c r="EBD293" s="192"/>
      <c r="EBE293" s="192"/>
      <c r="EBF293" s="192"/>
      <c r="EBG293" s="192"/>
      <c r="EBH293" s="192"/>
      <c r="EBI293" s="192"/>
      <c r="EBJ293" s="192"/>
      <c r="EBK293" s="192"/>
      <c r="EBL293" s="192"/>
      <c r="EBM293" s="192"/>
      <c r="EBN293" s="192"/>
      <c r="EBO293" s="192"/>
      <c r="EBP293" s="192"/>
      <c r="EBQ293" s="192"/>
      <c r="EBR293" s="192"/>
      <c r="EBS293" s="192"/>
      <c r="EBT293" s="192"/>
      <c r="EBU293" s="192"/>
      <c r="EBV293" s="192"/>
      <c r="EBW293" s="192"/>
      <c r="EBX293" s="192"/>
      <c r="EBY293" s="192"/>
      <c r="EBZ293" s="192"/>
      <c r="ECA293" s="192"/>
      <c r="ECB293" s="192"/>
      <c r="ECC293" s="192"/>
      <c r="ECD293" s="192"/>
      <c r="ECE293" s="192"/>
      <c r="ECF293" s="192"/>
      <c r="ECG293" s="192"/>
      <c r="ECH293" s="192"/>
      <c r="ECI293" s="192"/>
      <c r="ECJ293" s="192"/>
      <c r="ECK293" s="192"/>
      <c r="ECL293" s="192"/>
      <c r="ECM293" s="192"/>
      <c r="ECN293" s="192"/>
      <c r="ECO293" s="192"/>
      <c r="ECP293" s="192"/>
      <c r="ECQ293" s="192"/>
      <c r="ECR293" s="192"/>
      <c r="ECS293" s="192"/>
      <c r="ECT293" s="192"/>
      <c r="ECU293" s="192"/>
      <c r="ECV293" s="192"/>
      <c r="ECW293" s="192"/>
      <c r="ECX293" s="192"/>
      <c r="ECY293" s="192"/>
      <c r="ECZ293" s="192"/>
      <c r="EDA293" s="192"/>
      <c r="EDB293" s="192"/>
      <c r="EDC293" s="192"/>
      <c r="EDD293" s="192"/>
      <c r="EDE293" s="192"/>
      <c r="EDF293" s="192"/>
      <c r="EDG293" s="192"/>
      <c r="EDH293" s="192"/>
      <c r="EDI293" s="192"/>
      <c r="EDJ293" s="192"/>
      <c r="EDK293" s="192"/>
      <c r="EDL293" s="192"/>
      <c r="EDM293" s="192"/>
      <c r="EDN293" s="192"/>
      <c r="EDO293" s="192"/>
      <c r="EDP293" s="192"/>
      <c r="EDQ293" s="192"/>
      <c r="EDR293" s="192"/>
      <c r="EDS293" s="192"/>
      <c r="EDT293" s="192"/>
      <c r="EDU293" s="192"/>
      <c r="EDV293" s="192"/>
      <c r="EDW293" s="192"/>
      <c r="EDX293" s="192"/>
      <c r="EDY293" s="192"/>
      <c r="EDZ293" s="192"/>
      <c r="EEA293" s="192"/>
      <c r="EEB293" s="192"/>
      <c r="EEC293" s="192"/>
      <c r="EED293" s="192"/>
      <c r="EEE293" s="192"/>
      <c r="EEF293" s="192"/>
      <c r="EEG293" s="192"/>
      <c r="EEH293" s="192"/>
      <c r="EEI293" s="192"/>
      <c r="EEJ293" s="192"/>
      <c r="EEK293" s="192"/>
      <c r="EEL293" s="192"/>
      <c r="EEM293" s="192"/>
      <c r="EEN293" s="192"/>
      <c r="EEO293" s="192"/>
      <c r="EEP293" s="192"/>
      <c r="EEQ293" s="192"/>
      <c r="EER293" s="192"/>
      <c r="EES293" s="192"/>
      <c r="EET293" s="192"/>
      <c r="EEU293" s="192"/>
      <c r="EEV293" s="192"/>
      <c r="EEW293" s="192"/>
      <c r="EEX293" s="192"/>
      <c r="EEY293" s="192"/>
      <c r="EEZ293" s="192"/>
      <c r="EFA293" s="192"/>
      <c r="EFB293" s="192"/>
      <c r="EFC293" s="192"/>
      <c r="EFD293" s="192"/>
      <c r="EFE293" s="192"/>
      <c r="EFF293" s="192"/>
      <c r="EFG293" s="192"/>
      <c r="EFH293" s="192"/>
      <c r="EFI293" s="192"/>
      <c r="EFJ293" s="192"/>
      <c r="EFK293" s="192"/>
      <c r="EFL293" s="192"/>
      <c r="EFM293" s="192"/>
      <c r="EFN293" s="192"/>
      <c r="EFO293" s="192"/>
      <c r="EFP293" s="192"/>
      <c r="EFQ293" s="192"/>
      <c r="EFR293" s="192"/>
      <c r="EFS293" s="192"/>
      <c r="EFT293" s="192"/>
      <c r="EFU293" s="192"/>
      <c r="EFV293" s="192"/>
      <c r="EFW293" s="192"/>
      <c r="EFX293" s="192"/>
      <c r="EFY293" s="192"/>
      <c r="EFZ293" s="192"/>
      <c r="EGA293" s="192"/>
      <c r="EGB293" s="192"/>
      <c r="EGC293" s="192"/>
      <c r="EGD293" s="192"/>
      <c r="EGE293" s="192"/>
      <c r="EGF293" s="192"/>
      <c r="EGG293" s="192"/>
      <c r="EGH293" s="192"/>
      <c r="EGI293" s="192"/>
      <c r="EGJ293" s="192"/>
      <c r="EGK293" s="192"/>
      <c r="EGL293" s="192"/>
      <c r="EGM293" s="192"/>
      <c r="EGN293" s="192"/>
      <c r="EGO293" s="192"/>
      <c r="EGP293" s="192"/>
      <c r="EGQ293" s="192"/>
      <c r="EGR293" s="192"/>
      <c r="EGS293" s="192"/>
      <c r="EGT293" s="192"/>
      <c r="EGU293" s="192"/>
      <c r="EGV293" s="192"/>
      <c r="EGW293" s="192"/>
      <c r="EGX293" s="192"/>
      <c r="EGY293" s="192"/>
      <c r="EGZ293" s="192"/>
      <c r="EHA293" s="192"/>
      <c r="EHB293" s="192"/>
      <c r="EHC293" s="192"/>
      <c r="EHD293" s="192"/>
      <c r="EHE293" s="192"/>
      <c r="EHF293" s="192"/>
      <c r="EHG293" s="192"/>
      <c r="EHH293" s="192"/>
      <c r="EHI293" s="192"/>
      <c r="EHJ293" s="192"/>
      <c r="EHK293" s="192"/>
      <c r="EHL293" s="192"/>
      <c r="EHM293" s="192"/>
      <c r="EHN293" s="192"/>
      <c r="EHO293" s="192"/>
      <c r="EHP293" s="192"/>
      <c r="EHQ293" s="192"/>
      <c r="EHR293" s="192"/>
      <c r="EHS293" s="192"/>
      <c r="EHT293" s="192"/>
      <c r="EHU293" s="192"/>
      <c r="EHV293" s="192"/>
      <c r="EHW293" s="192"/>
      <c r="EHX293" s="192"/>
      <c r="EHY293" s="192"/>
      <c r="EHZ293" s="192"/>
      <c r="EIA293" s="192"/>
      <c r="EIB293" s="192"/>
      <c r="EIC293" s="192"/>
      <c r="EID293" s="192"/>
      <c r="EIE293" s="192"/>
      <c r="EIF293" s="192"/>
      <c r="EIG293" s="192"/>
      <c r="EIH293" s="192"/>
      <c r="EII293" s="192"/>
      <c r="EIJ293" s="192"/>
      <c r="EIK293" s="192"/>
      <c r="EIL293" s="192"/>
      <c r="EIM293" s="192"/>
      <c r="EIN293" s="192"/>
      <c r="EIO293" s="192"/>
      <c r="EIP293" s="192"/>
      <c r="EIQ293" s="192"/>
      <c r="EIR293" s="192"/>
      <c r="EIS293" s="192"/>
      <c r="EIT293" s="192"/>
      <c r="EIU293" s="192"/>
      <c r="EIV293" s="192"/>
      <c r="EIW293" s="192"/>
      <c r="EIX293" s="192"/>
      <c r="EIY293" s="192"/>
      <c r="EIZ293" s="192"/>
      <c r="EJA293" s="192"/>
      <c r="EJB293" s="192"/>
      <c r="EJC293" s="192"/>
      <c r="EJD293" s="192"/>
      <c r="EJE293" s="192"/>
      <c r="EJF293" s="192"/>
      <c r="EJG293" s="192"/>
      <c r="EJH293" s="192"/>
      <c r="EJI293" s="192"/>
      <c r="EJJ293" s="192"/>
      <c r="EJK293" s="192"/>
      <c r="EJL293" s="192"/>
      <c r="EJM293" s="192"/>
      <c r="EJN293" s="192"/>
      <c r="EJO293" s="192"/>
      <c r="EJP293" s="192"/>
      <c r="EJQ293" s="192"/>
      <c r="EJR293" s="192"/>
      <c r="EJS293" s="192"/>
      <c r="EJT293" s="192"/>
      <c r="EJU293" s="192"/>
      <c r="EJV293" s="192"/>
      <c r="EJW293" s="192"/>
      <c r="EJX293" s="192"/>
      <c r="EJY293" s="192"/>
      <c r="EJZ293" s="192"/>
      <c r="EKA293" s="192"/>
      <c r="EKB293" s="192"/>
      <c r="EKC293" s="192"/>
      <c r="EKD293" s="192"/>
      <c r="EKE293" s="192"/>
      <c r="EKF293" s="192"/>
      <c r="EKG293" s="192"/>
      <c r="EKH293" s="192"/>
      <c r="EKI293" s="192"/>
      <c r="EKJ293" s="192"/>
      <c r="EKK293" s="192"/>
      <c r="EKL293" s="192"/>
      <c r="EKM293" s="192"/>
      <c r="EKN293" s="192"/>
      <c r="EKO293" s="192"/>
      <c r="EKP293" s="192"/>
      <c r="EKQ293" s="192"/>
      <c r="EKR293" s="192"/>
      <c r="EKS293" s="192"/>
      <c r="EKT293" s="192"/>
      <c r="EKU293" s="192"/>
      <c r="EKV293" s="192"/>
      <c r="EKW293" s="192"/>
      <c r="EKX293" s="192"/>
      <c r="EKY293" s="192"/>
      <c r="EKZ293" s="192"/>
      <c r="ELA293" s="192"/>
      <c r="ELB293" s="192"/>
      <c r="ELC293" s="192"/>
      <c r="ELD293" s="192"/>
      <c r="ELE293" s="192"/>
      <c r="ELF293" s="192"/>
      <c r="ELG293" s="192"/>
      <c r="ELH293" s="192"/>
      <c r="ELI293" s="192"/>
      <c r="ELJ293" s="192"/>
      <c r="ELK293" s="192"/>
      <c r="ELL293" s="192"/>
      <c r="ELM293" s="192"/>
      <c r="ELN293" s="192"/>
      <c r="ELO293" s="192"/>
      <c r="ELP293" s="192"/>
      <c r="ELQ293" s="192"/>
      <c r="ELR293" s="192"/>
      <c r="ELS293" s="192"/>
      <c r="ELT293" s="192"/>
      <c r="ELU293" s="192"/>
      <c r="ELV293" s="192"/>
      <c r="ELW293" s="192"/>
      <c r="ELX293" s="192"/>
      <c r="ELY293" s="192"/>
      <c r="ELZ293" s="192"/>
      <c r="EMA293" s="192"/>
      <c r="EMB293" s="192"/>
      <c r="EMC293" s="192"/>
      <c r="EMD293" s="192"/>
      <c r="EME293" s="192"/>
      <c r="EMF293" s="192"/>
      <c r="EMG293" s="192"/>
      <c r="EMH293" s="192"/>
      <c r="EMI293" s="192"/>
      <c r="EMJ293" s="192"/>
      <c r="EMK293" s="192"/>
      <c r="EML293" s="192"/>
      <c r="EMM293" s="192"/>
      <c r="EMN293" s="192"/>
      <c r="EMO293" s="192"/>
      <c r="EMP293" s="192"/>
      <c r="EMQ293" s="192"/>
      <c r="EMR293" s="192"/>
      <c r="EMS293" s="192"/>
      <c r="EMT293" s="192"/>
      <c r="EMU293" s="192"/>
      <c r="EMV293" s="192"/>
      <c r="EMW293" s="192"/>
      <c r="EMX293" s="192"/>
      <c r="EMY293" s="192"/>
      <c r="EMZ293" s="192"/>
      <c r="ENA293" s="192"/>
      <c r="ENB293" s="192"/>
      <c r="ENC293" s="192"/>
      <c r="END293" s="192"/>
      <c r="ENE293" s="192"/>
      <c r="ENF293" s="192"/>
      <c r="ENG293" s="192"/>
      <c r="ENH293" s="192"/>
      <c r="ENI293" s="192"/>
      <c r="ENJ293" s="192"/>
      <c r="ENK293" s="192"/>
      <c r="ENL293" s="192"/>
      <c r="ENM293" s="192"/>
      <c r="ENN293" s="192"/>
      <c r="ENO293" s="192"/>
      <c r="ENP293" s="192"/>
      <c r="ENQ293" s="192"/>
      <c r="ENR293" s="192"/>
      <c r="ENS293" s="192"/>
      <c r="ENT293" s="192"/>
      <c r="ENU293" s="192"/>
      <c r="ENV293" s="192"/>
      <c r="ENW293" s="192"/>
      <c r="ENX293" s="192"/>
      <c r="ENY293" s="192"/>
      <c r="ENZ293" s="192"/>
      <c r="EOA293" s="192"/>
      <c r="EOB293" s="192"/>
      <c r="EOC293" s="192"/>
      <c r="EOD293" s="192"/>
      <c r="EOE293" s="192"/>
      <c r="EOF293" s="192"/>
      <c r="EOG293" s="192"/>
      <c r="EOH293" s="192"/>
      <c r="EOI293" s="192"/>
      <c r="EOJ293" s="192"/>
      <c r="EOK293" s="192"/>
      <c r="EOL293" s="192"/>
      <c r="EOM293" s="192"/>
      <c r="EON293" s="192"/>
      <c r="EOO293" s="192"/>
      <c r="EOP293" s="192"/>
      <c r="EOQ293" s="192"/>
      <c r="EOR293" s="192"/>
      <c r="EOS293" s="192"/>
      <c r="EOT293" s="192"/>
      <c r="EOU293" s="192"/>
      <c r="EOV293" s="192"/>
      <c r="EOW293" s="192"/>
      <c r="EOX293" s="192"/>
      <c r="EOY293" s="192"/>
      <c r="EOZ293" s="192"/>
      <c r="EPA293" s="192"/>
      <c r="EPB293" s="192"/>
      <c r="EPC293" s="192"/>
      <c r="EPD293" s="192"/>
      <c r="EPE293" s="192"/>
      <c r="EPF293" s="192"/>
      <c r="EPG293" s="192"/>
      <c r="EPH293" s="192"/>
      <c r="EPI293" s="192"/>
      <c r="EPJ293" s="192"/>
      <c r="EPK293" s="192"/>
      <c r="EPL293" s="192"/>
      <c r="EPM293" s="192"/>
      <c r="EPN293" s="192"/>
      <c r="EPO293" s="192"/>
      <c r="EPP293" s="192"/>
      <c r="EPQ293" s="192"/>
      <c r="EPR293" s="192"/>
      <c r="EPS293" s="192"/>
      <c r="EPT293" s="192"/>
      <c r="EPU293" s="192"/>
      <c r="EPV293" s="192"/>
      <c r="EPW293" s="192"/>
      <c r="EPX293" s="192"/>
      <c r="EPY293" s="192"/>
      <c r="EPZ293" s="192"/>
      <c r="EQA293" s="192"/>
      <c r="EQB293" s="192"/>
      <c r="EQC293" s="192"/>
      <c r="EQD293" s="192"/>
      <c r="EQE293" s="192"/>
      <c r="EQF293" s="192"/>
      <c r="EQG293" s="192"/>
      <c r="EQH293" s="192"/>
      <c r="EQI293" s="192"/>
      <c r="EQJ293" s="192"/>
      <c r="EQK293" s="192"/>
      <c r="EQL293" s="192"/>
      <c r="EQM293" s="192"/>
      <c r="EQN293" s="192"/>
      <c r="EQO293" s="192"/>
      <c r="EQP293" s="192"/>
      <c r="EQQ293" s="192"/>
      <c r="EQR293" s="192"/>
      <c r="EQS293" s="192"/>
      <c r="EQT293" s="192"/>
      <c r="EQU293" s="192"/>
      <c r="EQV293" s="192"/>
      <c r="EQW293" s="192"/>
      <c r="EQX293" s="192"/>
      <c r="EQY293" s="192"/>
      <c r="EQZ293" s="192"/>
      <c r="ERA293" s="192"/>
      <c r="ERB293" s="192"/>
      <c r="ERC293" s="192"/>
      <c r="ERD293" s="192"/>
      <c r="ERE293" s="192"/>
      <c r="ERF293" s="192"/>
      <c r="ERG293" s="192"/>
      <c r="ERH293" s="192"/>
      <c r="ERI293" s="192"/>
      <c r="ERJ293" s="192"/>
      <c r="ERK293" s="192"/>
      <c r="ERL293" s="192"/>
      <c r="ERM293" s="192"/>
      <c r="ERN293" s="192"/>
      <c r="ERO293" s="192"/>
      <c r="ERP293" s="192"/>
      <c r="ERQ293" s="192"/>
      <c r="ERR293" s="192"/>
      <c r="ERS293" s="192"/>
      <c r="ERT293" s="192"/>
      <c r="ERU293" s="192"/>
      <c r="ERV293" s="192"/>
      <c r="ERW293" s="192"/>
      <c r="ERX293" s="192"/>
      <c r="ERY293" s="192"/>
      <c r="ERZ293" s="192"/>
      <c r="ESA293" s="192"/>
      <c r="ESB293" s="192"/>
      <c r="ESC293" s="192"/>
      <c r="ESD293" s="192"/>
      <c r="ESE293" s="192"/>
      <c r="ESF293" s="192"/>
      <c r="ESG293" s="192"/>
      <c r="ESH293" s="192"/>
      <c r="ESI293" s="192"/>
      <c r="ESJ293" s="192"/>
      <c r="ESK293" s="192"/>
      <c r="ESL293" s="192"/>
      <c r="ESM293" s="192"/>
      <c r="ESN293" s="192"/>
      <c r="ESO293" s="192"/>
      <c r="ESP293" s="192"/>
      <c r="ESQ293" s="192"/>
      <c r="ESR293" s="192"/>
      <c r="ESS293" s="192"/>
      <c r="EST293" s="192"/>
      <c r="ESU293" s="192"/>
      <c r="ESV293" s="192"/>
      <c r="ESW293" s="192"/>
      <c r="ESX293" s="192"/>
      <c r="ESY293" s="192"/>
      <c r="ESZ293" s="192"/>
      <c r="ETA293" s="192"/>
      <c r="ETB293" s="192"/>
      <c r="ETC293" s="192"/>
      <c r="ETD293" s="192"/>
      <c r="ETE293" s="192"/>
      <c r="ETF293" s="192"/>
      <c r="ETG293" s="192"/>
      <c r="ETH293" s="192"/>
      <c r="ETI293" s="192"/>
      <c r="ETJ293" s="192"/>
      <c r="ETK293" s="192"/>
      <c r="ETL293" s="192"/>
      <c r="ETM293" s="192"/>
      <c r="ETN293" s="192"/>
      <c r="ETO293" s="192"/>
      <c r="ETP293" s="192"/>
      <c r="ETQ293" s="192"/>
      <c r="ETR293" s="192"/>
      <c r="ETS293" s="192"/>
      <c r="ETT293" s="192"/>
      <c r="ETU293" s="192"/>
      <c r="ETV293" s="192"/>
      <c r="ETW293" s="192"/>
      <c r="ETX293" s="192"/>
      <c r="ETY293" s="192"/>
      <c r="ETZ293" s="192"/>
      <c r="EUA293" s="192"/>
      <c r="EUB293" s="192"/>
      <c r="EUC293" s="192"/>
      <c r="EUD293" s="192"/>
      <c r="EUE293" s="192"/>
      <c r="EUF293" s="192"/>
      <c r="EUG293" s="192"/>
      <c r="EUH293" s="192"/>
      <c r="EUI293" s="192"/>
      <c r="EUJ293" s="192"/>
      <c r="EUK293" s="192"/>
      <c r="EUL293" s="192"/>
      <c r="EUM293" s="192"/>
      <c r="EUN293" s="192"/>
      <c r="EUO293" s="192"/>
      <c r="EUP293" s="192"/>
      <c r="EUQ293" s="192"/>
      <c r="EUR293" s="192"/>
      <c r="EUS293" s="192"/>
      <c r="EUT293" s="192"/>
      <c r="EUU293" s="192"/>
      <c r="EUV293" s="192"/>
      <c r="EUW293" s="192"/>
      <c r="EUX293" s="192"/>
      <c r="EUY293" s="192"/>
      <c r="EUZ293" s="192"/>
      <c r="EVA293" s="192"/>
      <c r="EVB293" s="192"/>
      <c r="EVC293" s="192"/>
      <c r="EVD293" s="192"/>
      <c r="EVE293" s="192"/>
      <c r="EVF293" s="192"/>
      <c r="EVG293" s="192"/>
      <c r="EVH293" s="192"/>
      <c r="EVI293" s="192"/>
      <c r="EVJ293" s="192"/>
      <c r="EVK293" s="192"/>
      <c r="EVL293" s="192"/>
      <c r="EVM293" s="192"/>
      <c r="EVN293" s="192"/>
      <c r="EVO293" s="192"/>
      <c r="EVP293" s="192"/>
      <c r="EVQ293" s="192"/>
      <c r="EVR293" s="192"/>
      <c r="EVS293" s="192"/>
      <c r="EVT293" s="192"/>
      <c r="EVU293" s="192"/>
      <c r="EVV293" s="192"/>
      <c r="EVW293" s="192"/>
      <c r="EVX293" s="192"/>
      <c r="EVY293" s="192"/>
      <c r="EVZ293" s="192"/>
      <c r="EWA293" s="192"/>
      <c r="EWB293" s="192"/>
      <c r="EWC293" s="192"/>
      <c r="EWD293" s="192"/>
      <c r="EWE293" s="192"/>
      <c r="EWF293" s="192"/>
      <c r="EWG293" s="192"/>
      <c r="EWH293" s="192"/>
      <c r="EWI293" s="192"/>
      <c r="EWJ293" s="192"/>
      <c r="EWK293" s="192"/>
      <c r="EWL293" s="192"/>
      <c r="EWM293" s="192"/>
      <c r="EWN293" s="192"/>
      <c r="EWO293" s="192"/>
      <c r="EWP293" s="192"/>
      <c r="EWQ293" s="192"/>
      <c r="EWR293" s="192"/>
      <c r="EWS293" s="192"/>
      <c r="EWT293" s="192"/>
      <c r="EWU293" s="192"/>
      <c r="EWV293" s="192"/>
      <c r="EWW293" s="192"/>
      <c r="EWX293" s="192"/>
      <c r="EWY293" s="192"/>
      <c r="EWZ293" s="192"/>
      <c r="EXA293" s="192"/>
      <c r="EXB293" s="192"/>
      <c r="EXC293" s="192"/>
      <c r="EXD293" s="192"/>
      <c r="EXE293" s="192"/>
      <c r="EXF293" s="192"/>
      <c r="EXG293" s="192"/>
      <c r="EXH293" s="192"/>
      <c r="EXI293" s="192"/>
      <c r="EXJ293" s="192"/>
      <c r="EXK293" s="192"/>
      <c r="EXL293" s="192"/>
      <c r="EXM293" s="192"/>
      <c r="EXN293" s="192"/>
      <c r="EXO293" s="192"/>
      <c r="EXP293" s="192"/>
      <c r="EXQ293" s="192"/>
      <c r="EXR293" s="192"/>
      <c r="EXS293" s="192"/>
      <c r="EXT293" s="192"/>
      <c r="EXU293" s="192"/>
      <c r="EXV293" s="192"/>
      <c r="EXW293" s="192"/>
      <c r="EXX293" s="192"/>
      <c r="EXY293" s="192"/>
      <c r="EXZ293" s="192"/>
      <c r="EYA293" s="192"/>
      <c r="EYB293" s="192"/>
      <c r="EYC293" s="192"/>
      <c r="EYD293" s="192"/>
      <c r="EYE293" s="192"/>
      <c r="EYF293" s="192"/>
      <c r="EYG293" s="192"/>
      <c r="EYH293" s="192"/>
      <c r="EYI293" s="192"/>
      <c r="EYJ293" s="192"/>
      <c r="EYK293" s="192"/>
      <c r="EYL293" s="192"/>
      <c r="EYM293" s="192"/>
      <c r="EYN293" s="192"/>
      <c r="EYO293" s="192"/>
      <c r="EYP293" s="192"/>
      <c r="EYQ293" s="192"/>
      <c r="EYR293" s="192"/>
      <c r="EYS293" s="192"/>
      <c r="EYT293" s="192"/>
      <c r="EYU293" s="192"/>
      <c r="EYV293" s="192"/>
      <c r="EYW293" s="192"/>
      <c r="EYX293" s="192"/>
      <c r="EYY293" s="192"/>
      <c r="EYZ293" s="192"/>
      <c r="EZA293" s="192"/>
      <c r="EZB293" s="192"/>
      <c r="EZC293" s="192"/>
      <c r="EZD293" s="192"/>
      <c r="EZE293" s="192"/>
      <c r="EZF293" s="192"/>
      <c r="EZG293" s="192"/>
      <c r="EZH293" s="192"/>
      <c r="EZI293" s="192"/>
      <c r="EZJ293" s="192"/>
      <c r="EZK293" s="192"/>
      <c r="EZL293" s="192"/>
      <c r="EZM293" s="192"/>
      <c r="EZN293" s="192"/>
      <c r="EZO293" s="192"/>
      <c r="EZP293" s="192"/>
      <c r="EZQ293" s="192"/>
      <c r="EZR293" s="192"/>
      <c r="EZS293" s="192"/>
      <c r="EZT293" s="192"/>
      <c r="EZU293" s="192"/>
      <c r="EZV293" s="192"/>
      <c r="EZW293" s="192"/>
      <c r="EZX293" s="192"/>
      <c r="EZY293" s="192"/>
      <c r="EZZ293" s="192"/>
      <c r="FAA293" s="192"/>
      <c r="FAB293" s="192"/>
      <c r="FAC293" s="192"/>
      <c r="FAD293" s="192"/>
      <c r="FAE293" s="192"/>
      <c r="FAF293" s="192"/>
      <c r="FAG293" s="192"/>
      <c r="FAH293" s="192"/>
      <c r="FAI293" s="192"/>
      <c r="FAJ293" s="192"/>
      <c r="FAK293" s="192"/>
      <c r="FAL293" s="192"/>
      <c r="FAM293" s="192"/>
      <c r="FAN293" s="192"/>
      <c r="FAO293" s="192"/>
      <c r="FAP293" s="192"/>
      <c r="FAQ293" s="192"/>
      <c r="FAR293" s="192"/>
      <c r="FAS293" s="192"/>
      <c r="FAT293" s="192"/>
      <c r="FAU293" s="192"/>
      <c r="FAV293" s="192"/>
      <c r="FAW293" s="192"/>
      <c r="FAX293" s="192"/>
      <c r="FAY293" s="192"/>
      <c r="FAZ293" s="192"/>
      <c r="FBA293" s="192"/>
      <c r="FBB293" s="192"/>
      <c r="FBC293" s="192"/>
      <c r="FBD293" s="192"/>
      <c r="FBE293" s="192"/>
      <c r="FBF293" s="192"/>
      <c r="FBG293" s="192"/>
      <c r="FBH293" s="192"/>
      <c r="FBI293" s="192"/>
      <c r="FBJ293" s="192"/>
      <c r="FBK293" s="192"/>
      <c r="FBL293" s="192"/>
      <c r="FBM293" s="192"/>
      <c r="FBN293" s="192"/>
      <c r="FBO293" s="192"/>
      <c r="FBP293" s="192"/>
      <c r="FBQ293" s="192"/>
      <c r="FBR293" s="192"/>
      <c r="FBS293" s="192"/>
      <c r="FBT293" s="192"/>
      <c r="FBU293" s="192"/>
      <c r="FBV293" s="192"/>
      <c r="FBW293" s="192"/>
      <c r="FBX293" s="192"/>
      <c r="FBY293" s="192"/>
      <c r="FBZ293" s="192"/>
      <c r="FCA293" s="192"/>
      <c r="FCB293" s="192"/>
      <c r="FCC293" s="192"/>
      <c r="FCD293" s="192"/>
      <c r="FCE293" s="192"/>
      <c r="FCF293" s="192"/>
      <c r="FCG293" s="192"/>
      <c r="FCH293" s="192"/>
      <c r="FCI293" s="192"/>
      <c r="FCJ293" s="192"/>
      <c r="FCK293" s="192"/>
      <c r="FCL293" s="192"/>
      <c r="FCM293" s="192"/>
      <c r="FCN293" s="192"/>
      <c r="FCO293" s="192"/>
      <c r="FCP293" s="192"/>
      <c r="FCQ293" s="192"/>
      <c r="FCR293" s="192"/>
      <c r="FCS293" s="192"/>
      <c r="FCT293" s="192"/>
      <c r="FCU293" s="192"/>
      <c r="FCV293" s="192"/>
      <c r="FCW293" s="192"/>
      <c r="FCX293" s="192"/>
      <c r="FCY293" s="192"/>
      <c r="FCZ293" s="192"/>
      <c r="FDA293" s="192"/>
      <c r="FDB293" s="192"/>
      <c r="FDC293" s="192"/>
      <c r="FDD293" s="192"/>
      <c r="FDE293" s="192"/>
      <c r="FDF293" s="192"/>
      <c r="FDG293" s="192"/>
      <c r="FDH293" s="192"/>
      <c r="FDI293" s="192"/>
      <c r="FDJ293" s="192"/>
      <c r="FDK293" s="192"/>
      <c r="FDL293" s="192"/>
      <c r="FDM293" s="192"/>
      <c r="FDN293" s="192"/>
      <c r="FDO293" s="192"/>
      <c r="FDP293" s="192"/>
      <c r="FDQ293" s="192"/>
      <c r="FDR293" s="192"/>
      <c r="FDS293" s="192"/>
      <c r="FDT293" s="192"/>
      <c r="FDU293" s="192"/>
      <c r="FDV293" s="192"/>
      <c r="FDW293" s="192"/>
      <c r="FDX293" s="192"/>
      <c r="FDY293" s="192"/>
      <c r="FDZ293" s="192"/>
      <c r="FEA293" s="192"/>
      <c r="FEB293" s="192"/>
      <c r="FEC293" s="192"/>
      <c r="FED293" s="192"/>
      <c r="FEE293" s="192"/>
      <c r="FEF293" s="192"/>
      <c r="FEG293" s="192"/>
      <c r="FEH293" s="192"/>
      <c r="FEI293" s="192"/>
      <c r="FEJ293" s="192"/>
      <c r="FEK293" s="192"/>
      <c r="FEL293" s="192"/>
      <c r="FEM293" s="192"/>
      <c r="FEN293" s="192"/>
      <c r="FEO293" s="192"/>
      <c r="FEP293" s="192"/>
      <c r="FEQ293" s="192"/>
      <c r="FER293" s="192"/>
      <c r="FES293" s="192"/>
      <c r="FET293" s="192"/>
      <c r="FEU293" s="192"/>
      <c r="FEV293" s="192"/>
      <c r="FEW293" s="192"/>
      <c r="FEX293" s="192"/>
      <c r="FEY293" s="192"/>
      <c r="FEZ293" s="192"/>
      <c r="FFA293" s="192"/>
      <c r="FFB293" s="192"/>
      <c r="FFC293" s="192"/>
      <c r="FFD293" s="192"/>
      <c r="FFE293" s="192"/>
      <c r="FFF293" s="192"/>
      <c r="FFG293" s="192"/>
      <c r="FFH293" s="192"/>
      <c r="FFI293" s="192"/>
      <c r="FFJ293" s="192"/>
      <c r="FFK293" s="192"/>
      <c r="FFL293" s="192"/>
      <c r="FFM293" s="192"/>
      <c r="FFN293" s="192"/>
      <c r="FFO293" s="192"/>
      <c r="FFP293" s="192"/>
      <c r="FFQ293" s="192"/>
      <c r="FFR293" s="192"/>
      <c r="FFS293" s="192"/>
      <c r="FFT293" s="192"/>
      <c r="FFU293" s="192"/>
      <c r="FFV293" s="192"/>
      <c r="FFW293" s="192"/>
      <c r="FFX293" s="192"/>
      <c r="FFY293" s="192"/>
      <c r="FFZ293" s="192"/>
      <c r="FGA293" s="192"/>
      <c r="FGB293" s="192"/>
      <c r="FGC293" s="192"/>
      <c r="FGD293" s="192"/>
      <c r="FGE293" s="192"/>
      <c r="FGF293" s="192"/>
      <c r="FGG293" s="192"/>
      <c r="FGH293" s="192"/>
      <c r="FGI293" s="192"/>
      <c r="FGJ293" s="192"/>
      <c r="FGK293" s="192"/>
      <c r="FGL293" s="192"/>
      <c r="FGM293" s="192"/>
      <c r="FGN293" s="192"/>
      <c r="FGO293" s="192"/>
      <c r="FGP293" s="192"/>
      <c r="FGQ293" s="192"/>
      <c r="FGR293" s="192"/>
      <c r="FGS293" s="192"/>
      <c r="FGT293" s="192"/>
      <c r="FGU293" s="192"/>
      <c r="FGV293" s="192"/>
      <c r="FGW293" s="192"/>
      <c r="FGX293" s="192"/>
      <c r="FGY293" s="192"/>
      <c r="FGZ293" s="192"/>
      <c r="FHA293" s="192"/>
      <c r="FHB293" s="192"/>
      <c r="FHC293" s="192"/>
      <c r="FHD293" s="192"/>
      <c r="FHE293" s="192"/>
      <c r="FHF293" s="192"/>
      <c r="FHG293" s="192"/>
      <c r="FHH293" s="192"/>
      <c r="FHI293" s="192"/>
      <c r="FHJ293" s="192"/>
      <c r="FHK293" s="192"/>
      <c r="FHL293" s="192"/>
      <c r="FHM293" s="192"/>
      <c r="FHN293" s="192"/>
      <c r="FHO293" s="192"/>
      <c r="FHP293" s="192"/>
      <c r="FHQ293" s="192"/>
      <c r="FHR293" s="192"/>
      <c r="FHS293" s="192"/>
      <c r="FHT293" s="192"/>
      <c r="FHU293" s="192"/>
      <c r="FHV293" s="192"/>
      <c r="FHW293" s="192"/>
      <c r="FHX293" s="192"/>
      <c r="FHY293" s="192"/>
      <c r="FHZ293" s="192"/>
      <c r="FIA293" s="192"/>
      <c r="FIB293" s="192"/>
      <c r="FIC293" s="192"/>
      <c r="FID293" s="192"/>
      <c r="FIE293" s="192"/>
      <c r="FIF293" s="192"/>
      <c r="FIG293" s="192"/>
      <c r="FIH293" s="192"/>
      <c r="FII293" s="192"/>
      <c r="FIJ293" s="192"/>
      <c r="FIK293" s="192"/>
      <c r="FIL293" s="192"/>
      <c r="FIM293" s="192"/>
      <c r="FIN293" s="192"/>
      <c r="FIO293" s="192"/>
      <c r="FIP293" s="192"/>
      <c r="FIQ293" s="192"/>
      <c r="FIR293" s="192"/>
      <c r="FIS293" s="192"/>
      <c r="FIT293" s="192"/>
      <c r="FIU293" s="192"/>
      <c r="FIV293" s="192"/>
      <c r="FIW293" s="192"/>
      <c r="FIX293" s="192"/>
      <c r="FIY293" s="192"/>
      <c r="FIZ293" s="192"/>
      <c r="FJA293" s="192"/>
      <c r="FJB293" s="192"/>
      <c r="FJC293" s="192"/>
      <c r="FJD293" s="192"/>
      <c r="FJE293" s="192"/>
      <c r="FJF293" s="192"/>
      <c r="FJG293" s="192"/>
      <c r="FJH293" s="192"/>
      <c r="FJI293" s="192"/>
      <c r="FJJ293" s="192"/>
      <c r="FJK293" s="192"/>
      <c r="FJL293" s="192"/>
      <c r="FJM293" s="192"/>
      <c r="FJN293" s="192"/>
      <c r="FJO293" s="192"/>
      <c r="FJP293" s="192"/>
      <c r="FJQ293" s="192"/>
      <c r="FJR293" s="192"/>
      <c r="FJS293" s="192"/>
      <c r="FJT293" s="192"/>
      <c r="FJU293" s="192"/>
      <c r="FJV293" s="192"/>
      <c r="FJW293" s="192"/>
      <c r="FJX293" s="192"/>
      <c r="FJY293" s="192"/>
      <c r="FJZ293" s="192"/>
      <c r="FKA293" s="192"/>
      <c r="FKB293" s="192"/>
      <c r="FKC293" s="192"/>
      <c r="FKD293" s="192"/>
      <c r="FKE293" s="192"/>
      <c r="FKF293" s="192"/>
      <c r="FKG293" s="192"/>
      <c r="FKH293" s="192"/>
      <c r="FKI293" s="192"/>
      <c r="FKJ293" s="192"/>
      <c r="FKK293" s="192"/>
      <c r="FKL293" s="192"/>
      <c r="FKM293" s="192"/>
      <c r="FKN293" s="192"/>
      <c r="FKO293" s="192"/>
      <c r="FKP293" s="192"/>
      <c r="FKQ293" s="192"/>
      <c r="FKR293" s="192"/>
      <c r="FKS293" s="192"/>
      <c r="FKT293" s="192"/>
      <c r="FKU293" s="192"/>
      <c r="FKV293" s="192"/>
      <c r="FKW293" s="192"/>
      <c r="FKX293" s="192"/>
      <c r="FKY293" s="192"/>
      <c r="FKZ293" s="192"/>
      <c r="FLA293" s="192"/>
      <c r="FLB293" s="192"/>
      <c r="FLC293" s="192"/>
      <c r="FLD293" s="192"/>
      <c r="FLE293" s="192"/>
      <c r="FLF293" s="192"/>
      <c r="FLG293" s="192"/>
      <c r="FLH293" s="192"/>
      <c r="FLI293" s="192"/>
      <c r="FLJ293" s="192"/>
      <c r="FLK293" s="192"/>
      <c r="FLL293" s="192"/>
      <c r="FLM293" s="192"/>
      <c r="FLN293" s="192"/>
      <c r="FLO293" s="192"/>
      <c r="FLP293" s="192"/>
      <c r="FLQ293" s="192"/>
      <c r="FLR293" s="192"/>
      <c r="FLS293" s="192"/>
      <c r="FLT293" s="192"/>
      <c r="FLU293" s="192"/>
      <c r="FLV293" s="192"/>
      <c r="FLW293" s="192"/>
      <c r="FLX293" s="192"/>
      <c r="FLY293" s="192"/>
      <c r="FLZ293" s="192"/>
      <c r="FMA293" s="192"/>
      <c r="FMB293" s="192"/>
      <c r="FMC293" s="192"/>
      <c r="FMD293" s="192"/>
      <c r="FME293" s="192"/>
      <c r="FMF293" s="192"/>
      <c r="FMG293" s="192"/>
      <c r="FMH293" s="192"/>
      <c r="FMI293" s="192"/>
      <c r="FMJ293" s="192"/>
      <c r="FMK293" s="192"/>
      <c r="FML293" s="192"/>
      <c r="FMM293" s="192"/>
      <c r="FMN293" s="192"/>
      <c r="FMO293" s="192"/>
      <c r="FMP293" s="192"/>
      <c r="FMQ293" s="192"/>
      <c r="FMR293" s="192"/>
      <c r="FMS293" s="192"/>
      <c r="FMT293" s="192"/>
      <c r="FMU293" s="192"/>
      <c r="FMV293" s="192"/>
      <c r="FMW293" s="192"/>
      <c r="FMX293" s="192"/>
      <c r="FMY293" s="192"/>
      <c r="FMZ293" s="192"/>
      <c r="FNA293" s="192"/>
      <c r="FNB293" s="192"/>
      <c r="FNC293" s="192"/>
      <c r="FND293" s="192"/>
      <c r="FNE293" s="192"/>
      <c r="FNF293" s="192"/>
      <c r="FNG293" s="192"/>
      <c r="FNH293" s="192"/>
      <c r="FNI293" s="192"/>
      <c r="FNJ293" s="192"/>
      <c r="FNK293" s="192"/>
      <c r="FNL293" s="192"/>
      <c r="FNM293" s="192"/>
      <c r="FNN293" s="192"/>
      <c r="FNO293" s="192"/>
      <c r="FNP293" s="192"/>
      <c r="FNQ293" s="192"/>
      <c r="FNR293" s="192"/>
      <c r="FNS293" s="192"/>
      <c r="FNT293" s="192"/>
      <c r="FNU293" s="192"/>
      <c r="FNV293" s="192"/>
      <c r="FNW293" s="192"/>
      <c r="FNX293" s="192"/>
      <c r="FNY293" s="192"/>
      <c r="FNZ293" s="192"/>
      <c r="FOA293" s="192"/>
      <c r="FOB293" s="192"/>
      <c r="FOC293" s="192"/>
      <c r="FOD293" s="192"/>
      <c r="FOE293" s="192"/>
      <c r="FOF293" s="192"/>
      <c r="FOG293" s="192"/>
      <c r="FOH293" s="192"/>
      <c r="FOI293" s="192"/>
      <c r="FOJ293" s="192"/>
      <c r="FOK293" s="192"/>
      <c r="FOL293" s="192"/>
      <c r="FOM293" s="192"/>
      <c r="FON293" s="192"/>
      <c r="FOO293" s="192"/>
      <c r="FOP293" s="192"/>
      <c r="FOQ293" s="192"/>
      <c r="FOR293" s="192"/>
      <c r="FOS293" s="192"/>
      <c r="FOT293" s="192"/>
      <c r="FOU293" s="192"/>
      <c r="FOV293" s="192"/>
      <c r="FOW293" s="192"/>
      <c r="FOX293" s="192"/>
      <c r="FOY293" s="192"/>
      <c r="FOZ293" s="192"/>
      <c r="FPA293" s="192"/>
      <c r="FPB293" s="192"/>
      <c r="FPC293" s="192"/>
      <c r="FPD293" s="192"/>
      <c r="FPE293" s="192"/>
      <c r="FPF293" s="192"/>
      <c r="FPG293" s="192"/>
      <c r="FPH293" s="192"/>
      <c r="FPI293" s="192"/>
      <c r="FPJ293" s="192"/>
      <c r="FPK293" s="192"/>
      <c r="FPL293" s="192"/>
      <c r="FPM293" s="192"/>
      <c r="FPN293" s="192"/>
      <c r="FPO293" s="192"/>
      <c r="FPP293" s="192"/>
      <c r="FPQ293" s="192"/>
      <c r="FPR293" s="192"/>
      <c r="FPS293" s="192"/>
      <c r="FPT293" s="192"/>
      <c r="FPU293" s="192"/>
      <c r="FPV293" s="192"/>
      <c r="FPW293" s="192"/>
      <c r="FPX293" s="192"/>
      <c r="FPY293" s="192"/>
      <c r="FPZ293" s="192"/>
      <c r="FQA293" s="192"/>
      <c r="FQB293" s="192"/>
      <c r="FQC293" s="192"/>
      <c r="FQD293" s="192"/>
      <c r="FQE293" s="192"/>
      <c r="FQF293" s="192"/>
      <c r="FQG293" s="192"/>
      <c r="FQH293" s="192"/>
      <c r="FQI293" s="192"/>
      <c r="FQJ293" s="192"/>
      <c r="FQK293" s="192"/>
      <c r="FQL293" s="192"/>
      <c r="FQM293" s="192"/>
      <c r="FQN293" s="192"/>
      <c r="FQO293" s="192"/>
      <c r="FQP293" s="192"/>
      <c r="FQQ293" s="192"/>
      <c r="FQR293" s="192"/>
      <c r="FQS293" s="192"/>
      <c r="FQT293" s="192"/>
      <c r="FQU293" s="192"/>
      <c r="FQV293" s="192"/>
      <c r="FQW293" s="192"/>
      <c r="FQX293" s="192"/>
      <c r="FQY293" s="192"/>
      <c r="FQZ293" s="192"/>
      <c r="FRA293" s="192"/>
      <c r="FRB293" s="192"/>
      <c r="FRC293" s="192"/>
      <c r="FRD293" s="192"/>
      <c r="FRE293" s="192"/>
      <c r="FRF293" s="192"/>
      <c r="FRG293" s="192"/>
      <c r="FRH293" s="192"/>
      <c r="FRI293" s="192"/>
      <c r="FRJ293" s="192"/>
      <c r="FRK293" s="192"/>
      <c r="FRL293" s="192"/>
      <c r="FRM293" s="192"/>
      <c r="FRN293" s="192"/>
      <c r="FRO293" s="192"/>
      <c r="FRP293" s="192"/>
      <c r="FRQ293" s="192"/>
      <c r="FRR293" s="192"/>
      <c r="FRS293" s="192"/>
      <c r="FRT293" s="192"/>
      <c r="FRU293" s="192"/>
      <c r="FRV293" s="192"/>
      <c r="FRW293" s="192"/>
      <c r="FRX293" s="192"/>
      <c r="FRY293" s="192"/>
      <c r="FRZ293" s="192"/>
      <c r="FSA293" s="192"/>
      <c r="FSB293" s="192"/>
      <c r="FSC293" s="192"/>
      <c r="FSD293" s="192"/>
      <c r="FSE293" s="192"/>
      <c r="FSF293" s="192"/>
      <c r="FSG293" s="192"/>
      <c r="FSH293" s="192"/>
      <c r="FSI293" s="192"/>
      <c r="FSJ293" s="192"/>
      <c r="FSK293" s="192"/>
      <c r="FSL293" s="192"/>
      <c r="FSM293" s="192"/>
      <c r="FSN293" s="192"/>
      <c r="FSO293" s="192"/>
      <c r="FSP293" s="192"/>
      <c r="FSQ293" s="192"/>
      <c r="FSR293" s="192"/>
      <c r="FSS293" s="192"/>
      <c r="FST293" s="192"/>
      <c r="FSU293" s="192"/>
      <c r="FSV293" s="192"/>
      <c r="FSW293" s="192"/>
      <c r="FSX293" s="192"/>
      <c r="FSY293" s="192"/>
      <c r="FSZ293" s="192"/>
      <c r="FTA293" s="192"/>
      <c r="FTB293" s="192"/>
      <c r="FTC293" s="192"/>
      <c r="FTD293" s="192"/>
      <c r="FTE293" s="192"/>
      <c r="FTF293" s="192"/>
      <c r="FTG293" s="192"/>
      <c r="FTH293" s="192"/>
      <c r="FTI293" s="192"/>
      <c r="FTJ293" s="192"/>
      <c r="FTK293" s="192"/>
      <c r="FTL293" s="192"/>
      <c r="FTM293" s="192"/>
      <c r="FTN293" s="192"/>
      <c r="FTO293" s="192"/>
      <c r="FTP293" s="192"/>
      <c r="FTQ293" s="192"/>
      <c r="FTR293" s="192"/>
      <c r="FTS293" s="192"/>
      <c r="FTT293" s="192"/>
      <c r="FTU293" s="192"/>
      <c r="FTV293" s="192"/>
      <c r="FTW293" s="192"/>
      <c r="FTX293" s="192"/>
      <c r="FTY293" s="192"/>
      <c r="FTZ293" s="192"/>
      <c r="FUA293" s="192"/>
      <c r="FUB293" s="192"/>
      <c r="FUC293" s="192"/>
      <c r="FUD293" s="192"/>
      <c r="FUE293" s="192"/>
      <c r="FUF293" s="192"/>
      <c r="FUG293" s="192"/>
      <c r="FUH293" s="192"/>
      <c r="FUI293" s="192"/>
      <c r="FUJ293" s="192"/>
      <c r="FUK293" s="192"/>
      <c r="FUL293" s="192"/>
      <c r="FUM293" s="192"/>
      <c r="FUN293" s="192"/>
      <c r="FUO293" s="192"/>
      <c r="FUP293" s="192"/>
      <c r="FUQ293" s="192"/>
      <c r="FUR293" s="192"/>
      <c r="FUS293" s="192"/>
      <c r="FUT293" s="192"/>
      <c r="FUU293" s="192"/>
      <c r="FUV293" s="192"/>
      <c r="FUW293" s="192"/>
      <c r="FUX293" s="192"/>
      <c r="FUY293" s="192"/>
      <c r="FUZ293" s="192"/>
      <c r="FVA293" s="192"/>
      <c r="FVB293" s="192"/>
      <c r="FVC293" s="192"/>
      <c r="FVD293" s="192"/>
      <c r="FVE293" s="192"/>
      <c r="FVF293" s="192"/>
      <c r="FVG293" s="192"/>
      <c r="FVH293" s="192"/>
      <c r="FVI293" s="192"/>
      <c r="FVJ293" s="192"/>
      <c r="FVK293" s="192"/>
      <c r="FVL293" s="192"/>
      <c r="FVM293" s="192"/>
      <c r="FVN293" s="192"/>
      <c r="FVO293" s="192"/>
      <c r="FVP293" s="192"/>
      <c r="FVQ293" s="192"/>
      <c r="FVR293" s="192"/>
      <c r="FVS293" s="192"/>
      <c r="FVT293" s="192"/>
      <c r="FVU293" s="192"/>
      <c r="FVV293" s="192"/>
      <c r="FVW293" s="192"/>
      <c r="FVX293" s="192"/>
      <c r="FVY293" s="192"/>
      <c r="FVZ293" s="192"/>
      <c r="FWA293" s="192"/>
      <c r="FWB293" s="192"/>
      <c r="FWC293" s="192"/>
      <c r="FWD293" s="192"/>
      <c r="FWE293" s="192"/>
      <c r="FWF293" s="192"/>
      <c r="FWG293" s="192"/>
      <c r="FWH293" s="192"/>
      <c r="FWI293" s="192"/>
      <c r="FWJ293" s="192"/>
      <c r="FWK293" s="192"/>
      <c r="FWL293" s="192"/>
      <c r="FWM293" s="192"/>
      <c r="FWN293" s="192"/>
      <c r="FWO293" s="192"/>
      <c r="FWP293" s="192"/>
      <c r="FWQ293" s="192"/>
      <c r="FWR293" s="192"/>
      <c r="FWS293" s="192"/>
      <c r="FWT293" s="192"/>
      <c r="FWU293" s="192"/>
      <c r="FWV293" s="192"/>
      <c r="FWW293" s="192"/>
      <c r="FWX293" s="192"/>
      <c r="FWY293" s="192"/>
      <c r="FWZ293" s="192"/>
      <c r="FXA293" s="192"/>
      <c r="FXB293" s="192"/>
      <c r="FXC293" s="192"/>
      <c r="FXD293" s="192"/>
      <c r="FXE293" s="192"/>
      <c r="FXF293" s="192"/>
      <c r="FXG293" s="192"/>
      <c r="FXH293" s="192"/>
      <c r="FXI293" s="192"/>
      <c r="FXJ293" s="192"/>
      <c r="FXK293" s="192"/>
      <c r="FXL293" s="192"/>
      <c r="FXM293" s="192"/>
      <c r="FXN293" s="192"/>
      <c r="FXO293" s="192"/>
      <c r="FXP293" s="192"/>
      <c r="FXQ293" s="192"/>
      <c r="FXR293" s="192"/>
      <c r="FXS293" s="192"/>
      <c r="FXT293" s="192"/>
      <c r="FXU293" s="192"/>
      <c r="FXV293" s="192"/>
      <c r="FXW293" s="192"/>
      <c r="FXX293" s="192"/>
      <c r="FXY293" s="192"/>
      <c r="FXZ293" s="192"/>
      <c r="FYA293" s="192"/>
      <c r="FYB293" s="192"/>
      <c r="FYC293" s="192"/>
      <c r="FYD293" s="192"/>
      <c r="FYE293" s="192"/>
      <c r="FYF293" s="192"/>
      <c r="FYG293" s="192"/>
      <c r="FYH293" s="192"/>
      <c r="FYI293" s="192"/>
      <c r="FYJ293" s="192"/>
      <c r="FYK293" s="192"/>
      <c r="FYL293" s="192"/>
      <c r="FYM293" s="192"/>
      <c r="FYN293" s="192"/>
      <c r="FYO293" s="192"/>
      <c r="FYP293" s="192"/>
      <c r="FYQ293" s="192"/>
      <c r="FYR293" s="192"/>
      <c r="FYS293" s="192"/>
      <c r="FYT293" s="192"/>
      <c r="FYU293" s="192"/>
      <c r="FYV293" s="192"/>
      <c r="FYW293" s="192"/>
      <c r="FYX293" s="192"/>
      <c r="FYY293" s="192"/>
      <c r="FYZ293" s="192"/>
      <c r="FZA293" s="192"/>
      <c r="FZB293" s="192"/>
      <c r="FZC293" s="192"/>
      <c r="FZD293" s="192"/>
      <c r="FZE293" s="192"/>
      <c r="FZF293" s="192"/>
      <c r="FZG293" s="192"/>
      <c r="FZH293" s="192"/>
      <c r="FZI293" s="192"/>
      <c r="FZJ293" s="192"/>
      <c r="FZK293" s="192"/>
      <c r="FZL293" s="192"/>
      <c r="FZM293" s="192"/>
      <c r="FZN293" s="192"/>
      <c r="FZO293" s="192"/>
      <c r="FZP293" s="192"/>
      <c r="FZQ293" s="192"/>
      <c r="FZR293" s="192"/>
      <c r="FZS293" s="192"/>
      <c r="FZT293" s="192"/>
      <c r="FZU293" s="192"/>
      <c r="FZV293" s="192"/>
      <c r="FZW293" s="192"/>
      <c r="FZX293" s="192"/>
      <c r="FZY293" s="192"/>
      <c r="FZZ293" s="192"/>
      <c r="GAA293" s="192"/>
      <c r="GAB293" s="192"/>
      <c r="GAC293" s="192"/>
      <c r="GAD293" s="192"/>
      <c r="GAE293" s="192"/>
      <c r="GAF293" s="192"/>
      <c r="GAG293" s="192"/>
      <c r="GAH293" s="192"/>
      <c r="GAI293" s="192"/>
      <c r="GAJ293" s="192"/>
      <c r="GAK293" s="192"/>
      <c r="GAL293" s="192"/>
      <c r="GAM293" s="192"/>
      <c r="GAN293" s="192"/>
      <c r="GAO293" s="192"/>
      <c r="GAP293" s="192"/>
      <c r="GAQ293" s="192"/>
      <c r="GAR293" s="192"/>
      <c r="GAS293" s="192"/>
      <c r="GAT293" s="192"/>
      <c r="GAU293" s="192"/>
      <c r="GAV293" s="192"/>
      <c r="GAW293" s="192"/>
      <c r="GAX293" s="192"/>
      <c r="GAY293" s="192"/>
      <c r="GAZ293" s="192"/>
      <c r="GBA293" s="192"/>
      <c r="GBB293" s="192"/>
      <c r="GBC293" s="192"/>
      <c r="GBD293" s="192"/>
      <c r="GBE293" s="192"/>
      <c r="GBF293" s="192"/>
      <c r="GBG293" s="192"/>
      <c r="GBH293" s="192"/>
      <c r="GBI293" s="192"/>
      <c r="GBJ293" s="192"/>
      <c r="GBK293" s="192"/>
      <c r="GBL293" s="192"/>
      <c r="GBM293" s="192"/>
      <c r="GBN293" s="192"/>
      <c r="GBO293" s="192"/>
      <c r="GBP293" s="192"/>
      <c r="GBQ293" s="192"/>
      <c r="GBR293" s="192"/>
      <c r="GBS293" s="192"/>
      <c r="GBT293" s="192"/>
      <c r="GBU293" s="192"/>
      <c r="GBV293" s="192"/>
      <c r="GBW293" s="192"/>
      <c r="GBX293" s="192"/>
      <c r="GBY293" s="192"/>
      <c r="GBZ293" s="192"/>
      <c r="GCA293" s="192"/>
      <c r="GCB293" s="192"/>
      <c r="GCC293" s="192"/>
      <c r="GCD293" s="192"/>
      <c r="GCE293" s="192"/>
      <c r="GCF293" s="192"/>
      <c r="GCG293" s="192"/>
      <c r="GCH293" s="192"/>
      <c r="GCI293" s="192"/>
      <c r="GCJ293" s="192"/>
      <c r="GCK293" s="192"/>
      <c r="GCL293" s="192"/>
      <c r="GCM293" s="192"/>
      <c r="GCN293" s="192"/>
      <c r="GCO293" s="192"/>
      <c r="GCP293" s="192"/>
      <c r="GCQ293" s="192"/>
      <c r="GCR293" s="192"/>
      <c r="GCS293" s="192"/>
      <c r="GCT293" s="192"/>
      <c r="GCU293" s="192"/>
      <c r="GCV293" s="192"/>
      <c r="GCW293" s="192"/>
      <c r="GCX293" s="192"/>
      <c r="GCY293" s="192"/>
      <c r="GCZ293" s="192"/>
      <c r="GDA293" s="192"/>
      <c r="GDB293" s="192"/>
      <c r="GDC293" s="192"/>
      <c r="GDD293" s="192"/>
      <c r="GDE293" s="192"/>
      <c r="GDF293" s="192"/>
      <c r="GDG293" s="192"/>
      <c r="GDH293" s="192"/>
      <c r="GDI293" s="192"/>
      <c r="GDJ293" s="192"/>
      <c r="GDK293" s="192"/>
      <c r="GDL293" s="192"/>
      <c r="GDM293" s="192"/>
      <c r="GDN293" s="192"/>
      <c r="GDO293" s="192"/>
      <c r="GDP293" s="192"/>
      <c r="GDQ293" s="192"/>
      <c r="GDR293" s="192"/>
      <c r="GDS293" s="192"/>
      <c r="GDT293" s="192"/>
      <c r="GDU293" s="192"/>
      <c r="GDV293" s="192"/>
      <c r="GDW293" s="192"/>
      <c r="GDX293" s="192"/>
      <c r="GDY293" s="192"/>
      <c r="GDZ293" s="192"/>
      <c r="GEA293" s="192"/>
      <c r="GEB293" s="192"/>
      <c r="GEC293" s="192"/>
      <c r="GED293" s="192"/>
      <c r="GEE293" s="192"/>
      <c r="GEF293" s="192"/>
      <c r="GEG293" s="192"/>
      <c r="GEH293" s="192"/>
      <c r="GEI293" s="192"/>
      <c r="GEJ293" s="192"/>
      <c r="GEK293" s="192"/>
      <c r="GEL293" s="192"/>
      <c r="GEM293" s="192"/>
      <c r="GEN293" s="192"/>
      <c r="GEO293" s="192"/>
      <c r="GEP293" s="192"/>
      <c r="GEQ293" s="192"/>
      <c r="GER293" s="192"/>
      <c r="GES293" s="192"/>
      <c r="GET293" s="192"/>
      <c r="GEU293" s="192"/>
      <c r="GEV293" s="192"/>
      <c r="GEW293" s="192"/>
      <c r="GEX293" s="192"/>
      <c r="GEY293" s="192"/>
      <c r="GEZ293" s="192"/>
      <c r="GFA293" s="192"/>
      <c r="GFB293" s="192"/>
      <c r="GFC293" s="192"/>
      <c r="GFD293" s="192"/>
      <c r="GFE293" s="192"/>
      <c r="GFF293" s="192"/>
      <c r="GFG293" s="192"/>
      <c r="GFH293" s="192"/>
      <c r="GFI293" s="192"/>
      <c r="GFJ293" s="192"/>
      <c r="GFK293" s="192"/>
      <c r="GFL293" s="192"/>
      <c r="GFM293" s="192"/>
      <c r="GFN293" s="192"/>
      <c r="GFO293" s="192"/>
      <c r="GFP293" s="192"/>
      <c r="GFQ293" s="192"/>
      <c r="GFR293" s="192"/>
      <c r="GFS293" s="192"/>
      <c r="GFT293" s="192"/>
      <c r="GFU293" s="192"/>
      <c r="GFV293" s="192"/>
      <c r="GFW293" s="192"/>
      <c r="GFX293" s="192"/>
      <c r="GFY293" s="192"/>
      <c r="GFZ293" s="192"/>
      <c r="GGA293" s="192"/>
      <c r="GGB293" s="192"/>
      <c r="GGC293" s="192"/>
      <c r="GGD293" s="192"/>
      <c r="GGE293" s="192"/>
      <c r="GGF293" s="192"/>
      <c r="GGG293" s="192"/>
      <c r="GGH293" s="192"/>
      <c r="GGI293" s="192"/>
      <c r="GGJ293" s="192"/>
      <c r="GGK293" s="192"/>
      <c r="GGL293" s="192"/>
      <c r="GGM293" s="192"/>
      <c r="GGN293" s="192"/>
      <c r="GGO293" s="192"/>
      <c r="GGP293" s="192"/>
      <c r="GGQ293" s="192"/>
      <c r="GGR293" s="192"/>
      <c r="GGS293" s="192"/>
      <c r="GGT293" s="192"/>
      <c r="GGU293" s="192"/>
      <c r="GGV293" s="192"/>
      <c r="GGW293" s="192"/>
      <c r="GGX293" s="192"/>
      <c r="GGY293" s="192"/>
      <c r="GGZ293" s="192"/>
      <c r="GHA293" s="192"/>
      <c r="GHB293" s="192"/>
      <c r="GHC293" s="192"/>
      <c r="GHD293" s="192"/>
      <c r="GHE293" s="192"/>
      <c r="GHF293" s="192"/>
      <c r="GHG293" s="192"/>
      <c r="GHH293" s="192"/>
      <c r="GHI293" s="192"/>
      <c r="GHJ293" s="192"/>
      <c r="GHK293" s="192"/>
      <c r="GHL293" s="192"/>
      <c r="GHM293" s="192"/>
      <c r="GHN293" s="192"/>
      <c r="GHO293" s="192"/>
      <c r="GHP293" s="192"/>
      <c r="GHQ293" s="192"/>
      <c r="GHR293" s="192"/>
      <c r="GHS293" s="192"/>
      <c r="GHT293" s="192"/>
      <c r="GHU293" s="192"/>
      <c r="GHV293" s="192"/>
      <c r="GHW293" s="192"/>
      <c r="GHX293" s="192"/>
      <c r="GHY293" s="192"/>
      <c r="GHZ293" s="192"/>
      <c r="GIA293" s="192"/>
      <c r="GIB293" s="192"/>
      <c r="GIC293" s="192"/>
      <c r="GID293" s="192"/>
      <c r="GIE293" s="192"/>
      <c r="GIF293" s="192"/>
      <c r="GIG293" s="192"/>
      <c r="GIH293" s="192"/>
      <c r="GII293" s="192"/>
      <c r="GIJ293" s="192"/>
      <c r="GIK293" s="192"/>
      <c r="GIL293" s="192"/>
      <c r="GIM293" s="192"/>
      <c r="GIN293" s="192"/>
      <c r="GIO293" s="192"/>
      <c r="GIP293" s="192"/>
      <c r="GIQ293" s="192"/>
      <c r="GIR293" s="192"/>
      <c r="GIS293" s="192"/>
      <c r="GIT293" s="192"/>
      <c r="GIU293" s="192"/>
      <c r="GIV293" s="192"/>
      <c r="GIW293" s="192"/>
      <c r="GIX293" s="192"/>
      <c r="GIY293" s="192"/>
      <c r="GIZ293" s="192"/>
      <c r="GJA293" s="192"/>
      <c r="GJB293" s="192"/>
      <c r="GJC293" s="192"/>
      <c r="GJD293" s="192"/>
      <c r="GJE293" s="192"/>
      <c r="GJF293" s="192"/>
      <c r="GJG293" s="192"/>
      <c r="GJH293" s="192"/>
      <c r="GJI293" s="192"/>
      <c r="GJJ293" s="192"/>
      <c r="GJK293" s="192"/>
      <c r="GJL293" s="192"/>
      <c r="GJM293" s="192"/>
      <c r="GJN293" s="192"/>
      <c r="GJO293" s="192"/>
      <c r="GJP293" s="192"/>
      <c r="GJQ293" s="192"/>
      <c r="GJR293" s="192"/>
      <c r="GJS293" s="192"/>
      <c r="GJT293" s="192"/>
      <c r="GJU293" s="192"/>
      <c r="GJV293" s="192"/>
      <c r="GJW293" s="192"/>
      <c r="GJX293" s="192"/>
      <c r="GJY293" s="192"/>
      <c r="GJZ293" s="192"/>
      <c r="GKA293" s="192"/>
      <c r="GKB293" s="192"/>
      <c r="GKC293" s="192"/>
      <c r="GKD293" s="192"/>
      <c r="GKE293" s="192"/>
      <c r="GKF293" s="192"/>
      <c r="GKG293" s="192"/>
      <c r="GKH293" s="192"/>
      <c r="GKI293" s="192"/>
      <c r="GKJ293" s="192"/>
      <c r="GKK293" s="192"/>
      <c r="GKL293" s="192"/>
      <c r="GKM293" s="192"/>
      <c r="GKN293" s="192"/>
      <c r="GKO293" s="192"/>
      <c r="GKP293" s="192"/>
      <c r="GKQ293" s="192"/>
      <c r="GKR293" s="192"/>
      <c r="GKS293" s="192"/>
      <c r="GKT293" s="192"/>
      <c r="GKU293" s="192"/>
      <c r="GKV293" s="192"/>
      <c r="GKW293" s="192"/>
      <c r="GKX293" s="192"/>
      <c r="GKY293" s="192"/>
      <c r="GKZ293" s="192"/>
      <c r="GLA293" s="192"/>
      <c r="GLB293" s="192"/>
      <c r="GLC293" s="192"/>
      <c r="GLD293" s="192"/>
      <c r="GLE293" s="192"/>
      <c r="GLF293" s="192"/>
      <c r="GLG293" s="192"/>
      <c r="GLH293" s="192"/>
      <c r="GLI293" s="192"/>
      <c r="GLJ293" s="192"/>
      <c r="GLK293" s="192"/>
      <c r="GLL293" s="192"/>
      <c r="GLM293" s="192"/>
      <c r="GLN293" s="192"/>
      <c r="GLO293" s="192"/>
      <c r="GLP293" s="192"/>
      <c r="GLQ293" s="192"/>
      <c r="GLR293" s="192"/>
      <c r="GLS293" s="192"/>
      <c r="GLT293" s="192"/>
      <c r="GLU293" s="192"/>
      <c r="GLV293" s="192"/>
      <c r="GLW293" s="192"/>
      <c r="GLX293" s="192"/>
      <c r="GLY293" s="192"/>
      <c r="GLZ293" s="192"/>
      <c r="GMA293" s="192"/>
      <c r="GMB293" s="192"/>
      <c r="GMC293" s="192"/>
      <c r="GMD293" s="192"/>
      <c r="GME293" s="192"/>
      <c r="GMF293" s="192"/>
      <c r="GMG293" s="192"/>
      <c r="GMH293" s="192"/>
      <c r="GMI293" s="192"/>
      <c r="GMJ293" s="192"/>
      <c r="GMK293" s="192"/>
      <c r="GML293" s="192"/>
      <c r="GMM293" s="192"/>
      <c r="GMN293" s="192"/>
      <c r="GMO293" s="192"/>
      <c r="GMP293" s="192"/>
      <c r="GMQ293" s="192"/>
      <c r="GMR293" s="192"/>
      <c r="GMS293" s="192"/>
      <c r="GMT293" s="192"/>
      <c r="GMU293" s="192"/>
      <c r="GMV293" s="192"/>
      <c r="GMW293" s="192"/>
      <c r="GMX293" s="192"/>
      <c r="GMY293" s="192"/>
      <c r="GMZ293" s="192"/>
      <c r="GNA293" s="192"/>
      <c r="GNB293" s="192"/>
      <c r="GNC293" s="192"/>
      <c r="GND293" s="192"/>
      <c r="GNE293" s="192"/>
      <c r="GNF293" s="192"/>
      <c r="GNG293" s="192"/>
      <c r="GNH293" s="192"/>
      <c r="GNI293" s="192"/>
      <c r="GNJ293" s="192"/>
      <c r="GNK293" s="192"/>
      <c r="GNL293" s="192"/>
      <c r="GNM293" s="192"/>
      <c r="GNN293" s="192"/>
      <c r="GNO293" s="192"/>
      <c r="GNP293" s="192"/>
      <c r="GNQ293" s="192"/>
      <c r="GNR293" s="192"/>
      <c r="GNS293" s="192"/>
      <c r="GNT293" s="192"/>
      <c r="GNU293" s="192"/>
      <c r="GNV293" s="192"/>
      <c r="GNW293" s="192"/>
      <c r="GNX293" s="192"/>
      <c r="GNY293" s="192"/>
      <c r="GNZ293" s="192"/>
      <c r="GOA293" s="192"/>
      <c r="GOB293" s="192"/>
      <c r="GOC293" s="192"/>
      <c r="GOD293" s="192"/>
      <c r="GOE293" s="192"/>
      <c r="GOF293" s="192"/>
      <c r="GOG293" s="192"/>
      <c r="GOH293" s="192"/>
      <c r="GOI293" s="192"/>
      <c r="GOJ293" s="192"/>
      <c r="GOK293" s="192"/>
      <c r="GOL293" s="192"/>
      <c r="GOM293" s="192"/>
      <c r="GON293" s="192"/>
      <c r="GOO293" s="192"/>
      <c r="GOP293" s="192"/>
      <c r="GOQ293" s="192"/>
      <c r="GOR293" s="192"/>
      <c r="GOS293" s="192"/>
      <c r="GOT293" s="192"/>
      <c r="GOU293" s="192"/>
      <c r="GOV293" s="192"/>
      <c r="GOW293" s="192"/>
      <c r="GOX293" s="192"/>
      <c r="GOY293" s="192"/>
      <c r="GOZ293" s="192"/>
      <c r="GPA293" s="192"/>
      <c r="GPB293" s="192"/>
      <c r="GPC293" s="192"/>
      <c r="GPD293" s="192"/>
      <c r="GPE293" s="192"/>
      <c r="GPF293" s="192"/>
      <c r="GPG293" s="192"/>
      <c r="GPH293" s="192"/>
      <c r="GPI293" s="192"/>
      <c r="GPJ293" s="192"/>
      <c r="GPK293" s="192"/>
      <c r="GPL293" s="192"/>
      <c r="GPM293" s="192"/>
      <c r="GPN293" s="192"/>
      <c r="GPO293" s="192"/>
      <c r="GPP293" s="192"/>
      <c r="GPQ293" s="192"/>
      <c r="GPR293" s="192"/>
      <c r="GPS293" s="192"/>
      <c r="GPT293" s="192"/>
      <c r="GPU293" s="192"/>
      <c r="GPV293" s="192"/>
      <c r="GPW293" s="192"/>
      <c r="GPX293" s="192"/>
      <c r="GPY293" s="192"/>
      <c r="GPZ293" s="192"/>
      <c r="GQA293" s="192"/>
      <c r="GQB293" s="192"/>
      <c r="GQC293" s="192"/>
      <c r="GQD293" s="192"/>
      <c r="GQE293" s="192"/>
      <c r="GQF293" s="192"/>
      <c r="GQG293" s="192"/>
      <c r="GQH293" s="192"/>
      <c r="GQI293" s="192"/>
      <c r="GQJ293" s="192"/>
      <c r="GQK293" s="192"/>
      <c r="GQL293" s="192"/>
      <c r="GQM293" s="192"/>
      <c r="GQN293" s="192"/>
      <c r="GQO293" s="192"/>
      <c r="GQP293" s="192"/>
      <c r="GQQ293" s="192"/>
      <c r="GQR293" s="192"/>
      <c r="GQS293" s="192"/>
      <c r="GQT293" s="192"/>
      <c r="GQU293" s="192"/>
      <c r="GQV293" s="192"/>
      <c r="GQW293" s="192"/>
      <c r="GQX293" s="192"/>
      <c r="GQY293" s="192"/>
      <c r="GQZ293" s="192"/>
      <c r="GRA293" s="192"/>
      <c r="GRB293" s="192"/>
      <c r="GRC293" s="192"/>
      <c r="GRD293" s="192"/>
      <c r="GRE293" s="192"/>
      <c r="GRF293" s="192"/>
      <c r="GRG293" s="192"/>
      <c r="GRH293" s="192"/>
      <c r="GRI293" s="192"/>
      <c r="GRJ293" s="192"/>
      <c r="GRK293" s="192"/>
      <c r="GRL293" s="192"/>
      <c r="GRM293" s="192"/>
      <c r="GRN293" s="192"/>
      <c r="GRO293" s="192"/>
      <c r="GRP293" s="192"/>
      <c r="GRQ293" s="192"/>
      <c r="GRR293" s="192"/>
      <c r="GRS293" s="192"/>
      <c r="GRT293" s="192"/>
      <c r="GRU293" s="192"/>
      <c r="GRV293" s="192"/>
      <c r="GRW293" s="192"/>
      <c r="GRX293" s="192"/>
      <c r="GRY293" s="192"/>
      <c r="GRZ293" s="192"/>
      <c r="GSA293" s="192"/>
      <c r="GSB293" s="192"/>
      <c r="GSC293" s="192"/>
      <c r="GSD293" s="192"/>
      <c r="GSE293" s="192"/>
      <c r="GSF293" s="192"/>
      <c r="GSG293" s="192"/>
      <c r="GSH293" s="192"/>
      <c r="GSI293" s="192"/>
      <c r="GSJ293" s="192"/>
      <c r="GSK293" s="192"/>
      <c r="GSL293" s="192"/>
      <c r="GSM293" s="192"/>
      <c r="GSN293" s="192"/>
      <c r="GSO293" s="192"/>
      <c r="GSP293" s="192"/>
      <c r="GSQ293" s="192"/>
      <c r="GSR293" s="192"/>
      <c r="GSS293" s="192"/>
      <c r="GST293" s="192"/>
      <c r="GSU293" s="192"/>
      <c r="GSV293" s="192"/>
      <c r="GSW293" s="192"/>
      <c r="GSX293" s="192"/>
      <c r="GSY293" s="192"/>
      <c r="GSZ293" s="192"/>
      <c r="GTA293" s="192"/>
      <c r="GTB293" s="192"/>
      <c r="GTC293" s="192"/>
      <c r="GTD293" s="192"/>
      <c r="GTE293" s="192"/>
      <c r="GTF293" s="192"/>
      <c r="GTG293" s="192"/>
      <c r="GTH293" s="192"/>
      <c r="GTI293" s="192"/>
      <c r="GTJ293" s="192"/>
      <c r="GTK293" s="192"/>
      <c r="GTL293" s="192"/>
      <c r="GTM293" s="192"/>
      <c r="GTN293" s="192"/>
      <c r="GTO293" s="192"/>
      <c r="GTP293" s="192"/>
      <c r="GTQ293" s="192"/>
      <c r="GTR293" s="192"/>
      <c r="GTS293" s="192"/>
      <c r="GTT293" s="192"/>
      <c r="GTU293" s="192"/>
      <c r="GTV293" s="192"/>
      <c r="GTW293" s="192"/>
      <c r="GTX293" s="192"/>
      <c r="GTY293" s="192"/>
      <c r="GTZ293" s="192"/>
      <c r="GUA293" s="192"/>
      <c r="GUB293" s="192"/>
      <c r="GUC293" s="192"/>
      <c r="GUD293" s="192"/>
      <c r="GUE293" s="192"/>
      <c r="GUF293" s="192"/>
      <c r="GUG293" s="192"/>
      <c r="GUH293" s="192"/>
      <c r="GUI293" s="192"/>
      <c r="GUJ293" s="192"/>
      <c r="GUK293" s="192"/>
      <c r="GUL293" s="192"/>
      <c r="GUM293" s="192"/>
      <c r="GUN293" s="192"/>
      <c r="GUO293" s="192"/>
      <c r="GUP293" s="192"/>
      <c r="GUQ293" s="192"/>
      <c r="GUR293" s="192"/>
      <c r="GUS293" s="192"/>
      <c r="GUT293" s="192"/>
      <c r="GUU293" s="192"/>
      <c r="GUV293" s="192"/>
      <c r="GUW293" s="192"/>
      <c r="GUX293" s="192"/>
      <c r="GUY293" s="192"/>
      <c r="GUZ293" s="192"/>
      <c r="GVA293" s="192"/>
      <c r="GVB293" s="192"/>
      <c r="GVC293" s="192"/>
      <c r="GVD293" s="192"/>
      <c r="GVE293" s="192"/>
      <c r="GVF293" s="192"/>
      <c r="GVG293" s="192"/>
      <c r="GVH293" s="192"/>
      <c r="GVI293" s="192"/>
      <c r="GVJ293" s="192"/>
      <c r="GVK293" s="192"/>
      <c r="GVL293" s="192"/>
      <c r="GVM293" s="192"/>
      <c r="GVN293" s="192"/>
      <c r="GVO293" s="192"/>
      <c r="GVP293" s="192"/>
      <c r="GVQ293" s="192"/>
      <c r="GVR293" s="192"/>
      <c r="GVS293" s="192"/>
      <c r="GVT293" s="192"/>
      <c r="GVU293" s="192"/>
      <c r="GVV293" s="192"/>
      <c r="GVW293" s="192"/>
      <c r="GVX293" s="192"/>
      <c r="GVY293" s="192"/>
      <c r="GVZ293" s="192"/>
      <c r="GWA293" s="192"/>
      <c r="GWB293" s="192"/>
      <c r="GWC293" s="192"/>
      <c r="GWD293" s="192"/>
      <c r="GWE293" s="192"/>
      <c r="GWF293" s="192"/>
      <c r="GWG293" s="192"/>
      <c r="GWH293" s="192"/>
      <c r="GWI293" s="192"/>
      <c r="GWJ293" s="192"/>
      <c r="GWK293" s="192"/>
      <c r="GWL293" s="192"/>
      <c r="GWM293" s="192"/>
      <c r="GWN293" s="192"/>
      <c r="GWO293" s="192"/>
      <c r="GWP293" s="192"/>
      <c r="GWQ293" s="192"/>
      <c r="GWR293" s="192"/>
      <c r="GWS293" s="192"/>
      <c r="GWT293" s="192"/>
      <c r="GWU293" s="192"/>
      <c r="GWV293" s="192"/>
      <c r="GWW293" s="192"/>
      <c r="GWX293" s="192"/>
      <c r="GWY293" s="192"/>
      <c r="GWZ293" s="192"/>
      <c r="GXA293" s="192"/>
      <c r="GXB293" s="192"/>
      <c r="GXC293" s="192"/>
      <c r="GXD293" s="192"/>
      <c r="GXE293" s="192"/>
      <c r="GXF293" s="192"/>
      <c r="GXG293" s="192"/>
      <c r="GXH293" s="192"/>
      <c r="GXI293" s="192"/>
      <c r="GXJ293" s="192"/>
      <c r="GXK293" s="192"/>
      <c r="GXL293" s="192"/>
      <c r="GXM293" s="192"/>
      <c r="GXN293" s="192"/>
      <c r="GXO293" s="192"/>
      <c r="GXP293" s="192"/>
      <c r="GXQ293" s="192"/>
      <c r="GXR293" s="192"/>
      <c r="GXS293" s="192"/>
      <c r="GXT293" s="192"/>
      <c r="GXU293" s="192"/>
      <c r="GXV293" s="192"/>
      <c r="GXW293" s="192"/>
      <c r="GXX293" s="192"/>
      <c r="GXY293" s="192"/>
      <c r="GXZ293" s="192"/>
      <c r="GYA293" s="192"/>
      <c r="GYB293" s="192"/>
      <c r="GYC293" s="192"/>
      <c r="GYD293" s="192"/>
      <c r="GYE293" s="192"/>
      <c r="GYF293" s="192"/>
      <c r="GYG293" s="192"/>
      <c r="GYH293" s="192"/>
      <c r="GYI293" s="192"/>
      <c r="GYJ293" s="192"/>
      <c r="GYK293" s="192"/>
      <c r="GYL293" s="192"/>
      <c r="GYM293" s="192"/>
      <c r="GYN293" s="192"/>
      <c r="GYO293" s="192"/>
      <c r="GYP293" s="192"/>
      <c r="GYQ293" s="192"/>
      <c r="GYR293" s="192"/>
      <c r="GYS293" s="192"/>
      <c r="GYT293" s="192"/>
      <c r="GYU293" s="192"/>
      <c r="GYV293" s="192"/>
      <c r="GYW293" s="192"/>
      <c r="GYX293" s="192"/>
      <c r="GYY293" s="192"/>
      <c r="GYZ293" s="192"/>
      <c r="GZA293" s="192"/>
      <c r="GZB293" s="192"/>
      <c r="GZC293" s="192"/>
      <c r="GZD293" s="192"/>
      <c r="GZE293" s="192"/>
      <c r="GZF293" s="192"/>
      <c r="GZG293" s="192"/>
      <c r="GZH293" s="192"/>
      <c r="GZI293" s="192"/>
      <c r="GZJ293" s="192"/>
      <c r="GZK293" s="192"/>
      <c r="GZL293" s="192"/>
      <c r="GZM293" s="192"/>
      <c r="GZN293" s="192"/>
      <c r="GZO293" s="192"/>
      <c r="GZP293" s="192"/>
      <c r="GZQ293" s="192"/>
      <c r="GZR293" s="192"/>
      <c r="GZS293" s="192"/>
      <c r="GZT293" s="192"/>
      <c r="GZU293" s="192"/>
      <c r="GZV293" s="192"/>
      <c r="GZW293" s="192"/>
      <c r="GZX293" s="192"/>
      <c r="GZY293" s="192"/>
      <c r="GZZ293" s="192"/>
      <c r="HAA293" s="192"/>
      <c r="HAB293" s="192"/>
      <c r="HAC293" s="192"/>
      <c r="HAD293" s="192"/>
      <c r="HAE293" s="192"/>
      <c r="HAF293" s="192"/>
      <c r="HAG293" s="192"/>
      <c r="HAH293" s="192"/>
      <c r="HAI293" s="192"/>
      <c r="HAJ293" s="192"/>
      <c r="HAK293" s="192"/>
      <c r="HAL293" s="192"/>
      <c r="HAM293" s="192"/>
      <c r="HAN293" s="192"/>
      <c r="HAO293" s="192"/>
      <c r="HAP293" s="192"/>
      <c r="HAQ293" s="192"/>
      <c r="HAR293" s="192"/>
      <c r="HAS293" s="192"/>
      <c r="HAT293" s="192"/>
      <c r="HAU293" s="192"/>
      <c r="HAV293" s="192"/>
      <c r="HAW293" s="192"/>
      <c r="HAX293" s="192"/>
      <c r="HAY293" s="192"/>
      <c r="HAZ293" s="192"/>
      <c r="HBA293" s="192"/>
      <c r="HBB293" s="192"/>
      <c r="HBC293" s="192"/>
      <c r="HBD293" s="192"/>
      <c r="HBE293" s="192"/>
      <c r="HBF293" s="192"/>
      <c r="HBG293" s="192"/>
      <c r="HBH293" s="192"/>
      <c r="HBI293" s="192"/>
      <c r="HBJ293" s="192"/>
      <c r="HBK293" s="192"/>
      <c r="HBL293" s="192"/>
      <c r="HBM293" s="192"/>
      <c r="HBN293" s="192"/>
      <c r="HBO293" s="192"/>
      <c r="HBP293" s="192"/>
      <c r="HBQ293" s="192"/>
      <c r="HBR293" s="192"/>
      <c r="HBS293" s="192"/>
      <c r="HBT293" s="192"/>
      <c r="HBU293" s="192"/>
      <c r="HBV293" s="192"/>
      <c r="HBW293" s="192"/>
      <c r="HBX293" s="192"/>
      <c r="HBY293" s="192"/>
      <c r="HBZ293" s="192"/>
      <c r="HCA293" s="192"/>
      <c r="HCB293" s="192"/>
      <c r="HCC293" s="192"/>
      <c r="HCD293" s="192"/>
      <c r="HCE293" s="192"/>
      <c r="HCF293" s="192"/>
      <c r="HCG293" s="192"/>
      <c r="HCH293" s="192"/>
      <c r="HCI293" s="192"/>
      <c r="HCJ293" s="192"/>
      <c r="HCK293" s="192"/>
      <c r="HCL293" s="192"/>
      <c r="HCM293" s="192"/>
      <c r="HCN293" s="192"/>
      <c r="HCO293" s="192"/>
      <c r="HCP293" s="192"/>
      <c r="HCQ293" s="192"/>
      <c r="HCR293" s="192"/>
      <c r="HCS293" s="192"/>
      <c r="HCT293" s="192"/>
      <c r="HCU293" s="192"/>
      <c r="HCV293" s="192"/>
      <c r="HCW293" s="192"/>
      <c r="HCX293" s="192"/>
      <c r="HCY293" s="192"/>
      <c r="HCZ293" s="192"/>
      <c r="HDA293" s="192"/>
      <c r="HDB293" s="192"/>
      <c r="HDC293" s="192"/>
      <c r="HDD293" s="192"/>
      <c r="HDE293" s="192"/>
      <c r="HDF293" s="192"/>
      <c r="HDG293" s="192"/>
      <c r="HDH293" s="192"/>
      <c r="HDI293" s="192"/>
      <c r="HDJ293" s="192"/>
      <c r="HDK293" s="192"/>
      <c r="HDL293" s="192"/>
      <c r="HDM293" s="192"/>
      <c r="HDN293" s="192"/>
      <c r="HDO293" s="192"/>
      <c r="HDP293" s="192"/>
      <c r="HDQ293" s="192"/>
      <c r="HDR293" s="192"/>
      <c r="HDS293" s="192"/>
      <c r="HDT293" s="192"/>
      <c r="HDU293" s="192"/>
      <c r="HDV293" s="192"/>
      <c r="HDW293" s="192"/>
      <c r="HDX293" s="192"/>
      <c r="HDY293" s="192"/>
      <c r="HDZ293" s="192"/>
      <c r="HEA293" s="192"/>
      <c r="HEB293" s="192"/>
      <c r="HEC293" s="192"/>
      <c r="HED293" s="192"/>
      <c r="HEE293" s="192"/>
      <c r="HEF293" s="192"/>
      <c r="HEG293" s="192"/>
      <c r="HEH293" s="192"/>
      <c r="HEI293" s="192"/>
      <c r="HEJ293" s="192"/>
      <c r="HEK293" s="192"/>
      <c r="HEL293" s="192"/>
      <c r="HEM293" s="192"/>
      <c r="HEN293" s="192"/>
      <c r="HEO293" s="192"/>
      <c r="HEP293" s="192"/>
      <c r="HEQ293" s="192"/>
      <c r="HER293" s="192"/>
      <c r="HES293" s="192"/>
      <c r="HET293" s="192"/>
      <c r="HEU293" s="192"/>
      <c r="HEV293" s="192"/>
      <c r="HEW293" s="192"/>
      <c r="HEX293" s="192"/>
      <c r="HEY293" s="192"/>
      <c r="HEZ293" s="192"/>
      <c r="HFA293" s="192"/>
      <c r="HFB293" s="192"/>
      <c r="HFC293" s="192"/>
      <c r="HFD293" s="192"/>
      <c r="HFE293" s="192"/>
      <c r="HFF293" s="192"/>
      <c r="HFG293" s="192"/>
      <c r="HFH293" s="192"/>
      <c r="HFI293" s="192"/>
      <c r="HFJ293" s="192"/>
      <c r="HFK293" s="192"/>
      <c r="HFL293" s="192"/>
      <c r="HFM293" s="192"/>
      <c r="HFN293" s="192"/>
      <c r="HFO293" s="192"/>
      <c r="HFP293" s="192"/>
      <c r="HFQ293" s="192"/>
      <c r="HFR293" s="192"/>
      <c r="HFS293" s="192"/>
      <c r="HFT293" s="192"/>
      <c r="HFU293" s="192"/>
      <c r="HFV293" s="192"/>
      <c r="HFW293" s="192"/>
      <c r="HFX293" s="192"/>
      <c r="HFY293" s="192"/>
      <c r="HFZ293" s="192"/>
      <c r="HGA293" s="192"/>
      <c r="HGB293" s="192"/>
      <c r="HGC293" s="192"/>
      <c r="HGD293" s="192"/>
      <c r="HGE293" s="192"/>
      <c r="HGF293" s="192"/>
      <c r="HGG293" s="192"/>
      <c r="HGH293" s="192"/>
      <c r="HGI293" s="192"/>
      <c r="HGJ293" s="192"/>
      <c r="HGK293" s="192"/>
      <c r="HGL293" s="192"/>
      <c r="HGM293" s="192"/>
      <c r="HGN293" s="192"/>
      <c r="HGO293" s="192"/>
      <c r="HGP293" s="192"/>
      <c r="HGQ293" s="192"/>
      <c r="HGR293" s="192"/>
      <c r="HGS293" s="192"/>
      <c r="HGT293" s="192"/>
      <c r="HGU293" s="192"/>
      <c r="HGV293" s="192"/>
      <c r="HGW293" s="192"/>
      <c r="HGX293" s="192"/>
      <c r="HGY293" s="192"/>
      <c r="HGZ293" s="192"/>
      <c r="HHA293" s="192"/>
      <c r="HHB293" s="192"/>
      <c r="HHC293" s="192"/>
      <c r="HHD293" s="192"/>
      <c r="HHE293" s="192"/>
      <c r="HHF293" s="192"/>
      <c r="HHG293" s="192"/>
      <c r="HHH293" s="192"/>
      <c r="HHI293" s="192"/>
      <c r="HHJ293" s="192"/>
      <c r="HHK293" s="192"/>
      <c r="HHL293" s="192"/>
      <c r="HHM293" s="192"/>
      <c r="HHN293" s="192"/>
      <c r="HHO293" s="192"/>
      <c r="HHP293" s="192"/>
      <c r="HHQ293" s="192"/>
      <c r="HHR293" s="192"/>
      <c r="HHS293" s="192"/>
      <c r="HHT293" s="192"/>
      <c r="HHU293" s="192"/>
      <c r="HHV293" s="192"/>
      <c r="HHW293" s="192"/>
      <c r="HHX293" s="192"/>
      <c r="HHY293" s="192"/>
      <c r="HHZ293" s="192"/>
      <c r="HIA293" s="192"/>
      <c r="HIB293" s="192"/>
      <c r="HIC293" s="192"/>
      <c r="HID293" s="192"/>
      <c r="HIE293" s="192"/>
      <c r="HIF293" s="192"/>
      <c r="HIG293" s="192"/>
      <c r="HIH293" s="192"/>
      <c r="HII293" s="192"/>
      <c r="HIJ293" s="192"/>
      <c r="HIK293" s="192"/>
      <c r="HIL293" s="192"/>
      <c r="HIM293" s="192"/>
      <c r="HIN293" s="192"/>
      <c r="HIO293" s="192"/>
      <c r="HIP293" s="192"/>
      <c r="HIQ293" s="192"/>
      <c r="HIR293" s="192"/>
      <c r="HIS293" s="192"/>
      <c r="HIT293" s="192"/>
      <c r="HIU293" s="192"/>
      <c r="HIV293" s="192"/>
      <c r="HIW293" s="192"/>
      <c r="HIX293" s="192"/>
      <c r="HIY293" s="192"/>
      <c r="HIZ293" s="192"/>
      <c r="HJA293" s="192"/>
      <c r="HJB293" s="192"/>
      <c r="HJC293" s="192"/>
      <c r="HJD293" s="192"/>
      <c r="HJE293" s="192"/>
      <c r="HJF293" s="192"/>
      <c r="HJG293" s="192"/>
      <c r="HJH293" s="192"/>
      <c r="HJI293" s="192"/>
      <c r="HJJ293" s="192"/>
      <c r="HJK293" s="192"/>
      <c r="HJL293" s="192"/>
      <c r="HJM293" s="192"/>
      <c r="HJN293" s="192"/>
      <c r="HJO293" s="192"/>
      <c r="HJP293" s="192"/>
      <c r="HJQ293" s="192"/>
      <c r="HJR293" s="192"/>
      <c r="HJS293" s="192"/>
      <c r="HJT293" s="192"/>
      <c r="HJU293" s="192"/>
      <c r="HJV293" s="192"/>
      <c r="HJW293" s="192"/>
      <c r="HJX293" s="192"/>
      <c r="HJY293" s="192"/>
      <c r="HJZ293" s="192"/>
      <c r="HKA293" s="192"/>
      <c r="HKB293" s="192"/>
      <c r="HKC293" s="192"/>
      <c r="HKD293" s="192"/>
      <c r="HKE293" s="192"/>
      <c r="HKF293" s="192"/>
      <c r="HKG293" s="192"/>
      <c r="HKH293" s="192"/>
      <c r="HKI293" s="192"/>
      <c r="HKJ293" s="192"/>
      <c r="HKK293" s="192"/>
      <c r="HKL293" s="192"/>
      <c r="HKM293" s="192"/>
      <c r="HKN293" s="192"/>
      <c r="HKO293" s="192"/>
      <c r="HKP293" s="192"/>
      <c r="HKQ293" s="192"/>
      <c r="HKR293" s="192"/>
      <c r="HKS293" s="192"/>
      <c r="HKT293" s="192"/>
      <c r="HKU293" s="192"/>
      <c r="HKV293" s="192"/>
      <c r="HKW293" s="192"/>
      <c r="HKX293" s="192"/>
      <c r="HKY293" s="192"/>
      <c r="HKZ293" s="192"/>
      <c r="HLA293" s="192"/>
      <c r="HLB293" s="192"/>
      <c r="HLC293" s="192"/>
      <c r="HLD293" s="192"/>
      <c r="HLE293" s="192"/>
      <c r="HLF293" s="192"/>
      <c r="HLG293" s="192"/>
      <c r="HLH293" s="192"/>
      <c r="HLI293" s="192"/>
      <c r="HLJ293" s="192"/>
      <c r="HLK293" s="192"/>
      <c r="HLL293" s="192"/>
      <c r="HLM293" s="192"/>
      <c r="HLN293" s="192"/>
      <c r="HLO293" s="192"/>
      <c r="HLP293" s="192"/>
      <c r="HLQ293" s="192"/>
      <c r="HLR293" s="192"/>
      <c r="HLS293" s="192"/>
      <c r="HLT293" s="192"/>
      <c r="HLU293" s="192"/>
      <c r="HLV293" s="192"/>
      <c r="HLW293" s="192"/>
      <c r="HLX293" s="192"/>
      <c r="HLY293" s="192"/>
      <c r="HLZ293" s="192"/>
      <c r="HMA293" s="192"/>
      <c r="HMB293" s="192"/>
      <c r="HMC293" s="192"/>
      <c r="HMD293" s="192"/>
      <c r="HME293" s="192"/>
      <c r="HMF293" s="192"/>
      <c r="HMG293" s="192"/>
      <c r="HMH293" s="192"/>
      <c r="HMI293" s="192"/>
      <c r="HMJ293" s="192"/>
      <c r="HMK293" s="192"/>
      <c r="HML293" s="192"/>
      <c r="HMM293" s="192"/>
      <c r="HMN293" s="192"/>
      <c r="HMO293" s="192"/>
      <c r="HMP293" s="192"/>
      <c r="HMQ293" s="192"/>
      <c r="HMR293" s="192"/>
      <c r="HMS293" s="192"/>
      <c r="HMT293" s="192"/>
      <c r="HMU293" s="192"/>
      <c r="HMV293" s="192"/>
      <c r="HMW293" s="192"/>
      <c r="HMX293" s="192"/>
      <c r="HMY293" s="192"/>
      <c r="HMZ293" s="192"/>
      <c r="HNA293" s="192"/>
      <c r="HNB293" s="192"/>
      <c r="HNC293" s="192"/>
      <c r="HND293" s="192"/>
      <c r="HNE293" s="192"/>
      <c r="HNF293" s="192"/>
      <c r="HNG293" s="192"/>
      <c r="HNH293" s="192"/>
      <c r="HNI293" s="192"/>
      <c r="HNJ293" s="192"/>
      <c r="HNK293" s="192"/>
      <c r="HNL293" s="192"/>
      <c r="HNM293" s="192"/>
      <c r="HNN293" s="192"/>
      <c r="HNO293" s="192"/>
      <c r="HNP293" s="192"/>
      <c r="HNQ293" s="192"/>
      <c r="HNR293" s="192"/>
      <c r="HNS293" s="192"/>
      <c r="HNT293" s="192"/>
      <c r="HNU293" s="192"/>
      <c r="HNV293" s="192"/>
      <c r="HNW293" s="192"/>
      <c r="HNX293" s="192"/>
      <c r="HNY293" s="192"/>
      <c r="HNZ293" s="192"/>
      <c r="HOA293" s="192"/>
      <c r="HOB293" s="192"/>
      <c r="HOC293" s="192"/>
      <c r="HOD293" s="192"/>
      <c r="HOE293" s="192"/>
      <c r="HOF293" s="192"/>
      <c r="HOG293" s="192"/>
      <c r="HOH293" s="192"/>
      <c r="HOI293" s="192"/>
      <c r="HOJ293" s="192"/>
      <c r="HOK293" s="192"/>
      <c r="HOL293" s="192"/>
      <c r="HOM293" s="192"/>
      <c r="HON293" s="192"/>
      <c r="HOO293" s="192"/>
      <c r="HOP293" s="192"/>
      <c r="HOQ293" s="192"/>
      <c r="HOR293" s="192"/>
      <c r="HOS293" s="192"/>
      <c r="HOT293" s="192"/>
      <c r="HOU293" s="192"/>
      <c r="HOV293" s="192"/>
      <c r="HOW293" s="192"/>
      <c r="HOX293" s="192"/>
      <c r="HOY293" s="192"/>
      <c r="HOZ293" s="192"/>
      <c r="HPA293" s="192"/>
      <c r="HPB293" s="192"/>
      <c r="HPC293" s="192"/>
      <c r="HPD293" s="192"/>
      <c r="HPE293" s="192"/>
      <c r="HPF293" s="192"/>
      <c r="HPG293" s="192"/>
      <c r="HPH293" s="192"/>
      <c r="HPI293" s="192"/>
      <c r="HPJ293" s="192"/>
      <c r="HPK293" s="192"/>
      <c r="HPL293" s="192"/>
      <c r="HPM293" s="192"/>
      <c r="HPN293" s="192"/>
      <c r="HPO293" s="192"/>
      <c r="HPP293" s="192"/>
      <c r="HPQ293" s="192"/>
      <c r="HPR293" s="192"/>
      <c r="HPS293" s="192"/>
      <c r="HPT293" s="192"/>
      <c r="HPU293" s="192"/>
      <c r="HPV293" s="192"/>
      <c r="HPW293" s="192"/>
      <c r="HPX293" s="192"/>
      <c r="HPY293" s="192"/>
      <c r="HPZ293" s="192"/>
      <c r="HQA293" s="192"/>
      <c r="HQB293" s="192"/>
      <c r="HQC293" s="192"/>
      <c r="HQD293" s="192"/>
      <c r="HQE293" s="192"/>
      <c r="HQF293" s="192"/>
      <c r="HQG293" s="192"/>
      <c r="HQH293" s="192"/>
      <c r="HQI293" s="192"/>
      <c r="HQJ293" s="192"/>
      <c r="HQK293" s="192"/>
      <c r="HQL293" s="192"/>
      <c r="HQM293" s="192"/>
      <c r="HQN293" s="192"/>
      <c r="HQO293" s="192"/>
      <c r="HQP293" s="192"/>
      <c r="HQQ293" s="192"/>
      <c r="HQR293" s="192"/>
      <c r="HQS293" s="192"/>
      <c r="HQT293" s="192"/>
      <c r="HQU293" s="192"/>
      <c r="HQV293" s="192"/>
      <c r="HQW293" s="192"/>
      <c r="HQX293" s="192"/>
      <c r="HQY293" s="192"/>
      <c r="HQZ293" s="192"/>
      <c r="HRA293" s="192"/>
      <c r="HRB293" s="192"/>
      <c r="HRC293" s="192"/>
      <c r="HRD293" s="192"/>
      <c r="HRE293" s="192"/>
      <c r="HRF293" s="192"/>
      <c r="HRG293" s="192"/>
      <c r="HRH293" s="192"/>
      <c r="HRI293" s="192"/>
      <c r="HRJ293" s="192"/>
      <c r="HRK293" s="192"/>
      <c r="HRL293" s="192"/>
      <c r="HRM293" s="192"/>
      <c r="HRN293" s="192"/>
      <c r="HRO293" s="192"/>
      <c r="HRP293" s="192"/>
      <c r="HRQ293" s="192"/>
      <c r="HRR293" s="192"/>
      <c r="HRS293" s="192"/>
      <c r="HRT293" s="192"/>
      <c r="HRU293" s="192"/>
      <c r="HRV293" s="192"/>
      <c r="HRW293" s="192"/>
      <c r="HRX293" s="192"/>
      <c r="HRY293" s="192"/>
      <c r="HRZ293" s="192"/>
      <c r="HSA293" s="192"/>
      <c r="HSB293" s="192"/>
      <c r="HSC293" s="192"/>
      <c r="HSD293" s="192"/>
      <c r="HSE293" s="192"/>
      <c r="HSF293" s="192"/>
      <c r="HSG293" s="192"/>
      <c r="HSH293" s="192"/>
      <c r="HSI293" s="192"/>
      <c r="HSJ293" s="192"/>
      <c r="HSK293" s="192"/>
      <c r="HSL293" s="192"/>
      <c r="HSM293" s="192"/>
      <c r="HSN293" s="192"/>
      <c r="HSO293" s="192"/>
      <c r="HSP293" s="192"/>
      <c r="HSQ293" s="192"/>
      <c r="HSR293" s="192"/>
      <c r="HSS293" s="192"/>
      <c r="HST293" s="192"/>
      <c r="HSU293" s="192"/>
      <c r="HSV293" s="192"/>
      <c r="HSW293" s="192"/>
      <c r="HSX293" s="192"/>
      <c r="HSY293" s="192"/>
      <c r="HSZ293" s="192"/>
      <c r="HTA293" s="192"/>
      <c r="HTB293" s="192"/>
      <c r="HTC293" s="192"/>
      <c r="HTD293" s="192"/>
      <c r="HTE293" s="192"/>
      <c r="HTF293" s="192"/>
      <c r="HTG293" s="192"/>
      <c r="HTH293" s="192"/>
      <c r="HTI293" s="192"/>
      <c r="HTJ293" s="192"/>
      <c r="HTK293" s="192"/>
      <c r="HTL293" s="192"/>
      <c r="HTM293" s="192"/>
      <c r="HTN293" s="192"/>
      <c r="HTO293" s="192"/>
      <c r="HTP293" s="192"/>
      <c r="HTQ293" s="192"/>
      <c r="HTR293" s="192"/>
      <c r="HTS293" s="192"/>
      <c r="HTT293" s="192"/>
      <c r="HTU293" s="192"/>
      <c r="HTV293" s="192"/>
      <c r="HTW293" s="192"/>
      <c r="HTX293" s="192"/>
      <c r="HTY293" s="192"/>
      <c r="HTZ293" s="192"/>
      <c r="HUA293" s="192"/>
      <c r="HUB293" s="192"/>
      <c r="HUC293" s="192"/>
      <c r="HUD293" s="192"/>
      <c r="HUE293" s="192"/>
      <c r="HUF293" s="192"/>
      <c r="HUG293" s="192"/>
      <c r="HUH293" s="192"/>
      <c r="HUI293" s="192"/>
      <c r="HUJ293" s="192"/>
      <c r="HUK293" s="192"/>
      <c r="HUL293" s="192"/>
      <c r="HUM293" s="192"/>
      <c r="HUN293" s="192"/>
      <c r="HUO293" s="192"/>
      <c r="HUP293" s="192"/>
      <c r="HUQ293" s="192"/>
      <c r="HUR293" s="192"/>
      <c r="HUS293" s="192"/>
      <c r="HUT293" s="192"/>
      <c r="HUU293" s="192"/>
      <c r="HUV293" s="192"/>
      <c r="HUW293" s="192"/>
      <c r="HUX293" s="192"/>
      <c r="HUY293" s="192"/>
      <c r="HUZ293" s="192"/>
      <c r="HVA293" s="192"/>
      <c r="HVB293" s="192"/>
      <c r="HVC293" s="192"/>
      <c r="HVD293" s="192"/>
      <c r="HVE293" s="192"/>
      <c r="HVF293" s="192"/>
      <c r="HVG293" s="192"/>
      <c r="HVH293" s="192"/>
      <c r="HVI293" s="192"/>
      <c r="HVJ293" s="192"/>
      <c r="HVK293" s="192"/>
      <c r="HVL293" s="192"/>
      <c r="HVM293" s="192"/>
      <c r="HVN293" s="192"/>
      <c r="HVO293" s="192"/>
      <c r="HVP293" s="192"/>
      <c r="HVQ293" s="192"/>
      <c r="HVR293" s="192"/>
      <c r="HVS293" s="192"/>
      <c r="HVT293" s="192"/>
      <c r="HVU293" s="192"/>
      <c r="HVV293" s="192"/>
      <c r="HVW293" s="192"/>
      <c r="HVX293" s="192"/>
      <c r="HVY293" s="192"/>
      <c r="HVZ293" s="192"/>
      <c r="HWA293" s="192"/>
      <c r="HWB293" s="192"/>
      <c r="HWC293" s="192"/>
      <c r="HWD293" s="192"/>
      <c r="HWE293" s="192"/>
      <c r="HWF293" s="192"/>
      <c r="HWG293" s="192"/>
      <c r="HWH293" s="192"/>
      <c r="HWI293" s="192"/>
      <c r="HWJ293" s="192"/>
      <c r="HWK293" s="192"/>
      <c r="HWL293" s="192"/>
      <c r="HWM293" s="192"/>
      <c r="HWN293" s="192"/>
      <c r="HWO293" s="192"/>
      <c r="HWP293" s="192"/>
      <c r="HWQ293" s="192"/>
      <c r="HWR293" s="192"/>
      <c r="HWS293" s="192"/>
      <c r="HWT293" s="192"/>
      <c r="HWU293" s="192"/>
      <c r="HWV293" s="192"/>
      <c r="HWW293" s="192"/>
      <c r="HWX293" s="192"/>
      <c r="HWY293" s="192"/>
      <c r="HWZ293" s="192"/>
      <c r="HXA293" s="192"/>
      <c r="HXB293" s="192"/>
      <c r="HXC293" s="192"/>
      <c r="HXD293" s="192"/>
      <c r="HXE293" s="192"/>
      <c r="HXF293" s="192"/>
      <c r="HXG293" s="192"/>
      <c r="HXH293" s="192"/>
      <c r="HXI293" s="192"/>
      <c r="HXJ293" s="192"/>
      <c r="HXK293" s="192"/>
      <c r="HXL293" s="192"/>
      <c r="HXM293" s="192"/>
      <c r="HXN293" s="192"/>
      <c r="HXO293" s="192"/>
      <c r="HXP293" s="192"/>
      <c r="HXQ293" s="192"/>
      <c r="HXR293" s="192"/>
      <c r="HXS293" s="192"/>
      <c r="HXT293" s="192"/>
      <c r="HXU293" s="192"/>
      <c r="HXV293" s="192"/>
      <c r="HXW293" s="192"/>
      <c r="HXX293" s="192"/>
      <c r="HXY293" s="192"/>
      <c r="HXZ293" s="192"/>
      <c r="HYA293" s="192"/>
      <c r="HYB293" s="192"/>
      <c r="HYC293" s="192"/>
      <c r="HYD293" s="192"/>
      <c r="HYE293" s="192"/>
      <c r="HYF293" s="192"/>
      <c r="HYG293" s="192"/>
      <c r="HYH293" s="192"/>
      <c r="HYI293" s="192"/>
      <c r="HYJ293" s="192"/>
      <c r="HYK293" s="192"/>
      <c r="HYL293" s="192"/>
      <c r="HYM293" s="192"/>
      <c r="HYN293" s="192"/>
      <c r="HYO293" s="192"/>
      <c r="HYP293" s="192"/>
      <c r="HYQ293" s="192"/>
      <c r="HYR293" s="192"/>
      <c r="HYS293" s="192"/>
      <c r="HYT293" s="192"/>
      <c r="HYU293" s="192"/>
      <c r="HYV293" s="192"/>
      <c r="HYW293" s="192"/>
      <c r="HYX293" s="192"/>
      <c r="HYY293" s="192"/>
      <c r="HYZ293" s="192"/>
      <c r="HZA293" s="192"/>
      <c r="HZB293" s="192"/>
      <c r="HZC293" s="192"/>
      <c r="HZD293" s="192"/>
      <c r="HZE293" s="192"/>
      <c r="HZF293" s="192"/>
      <c r="HZG293" s="192"/>
      <c r="HZH293" s="192"/>
      <c r="HZI293" s="192"/>
      <c r="HZJ293" s="192"/>
      <c r="HZK293" s="192"/>
      <c r="HZL293" s="192"/>
      <c r="HZM293" s="192"/>
      <c r="HZN293" s="192"/>
      <c r="HZO293" s="192"/>
      <c r="HZP293" s="192"/>
      <c r="HZQ293" s="192"/>
      <c r="HZR293" s="192"/>
      <c r="HZS293" s="192"/>
      <c r="HZT293" s="192"/>
      <c r="HZU293" s="192"/>
      <c r="HZV293" s="192"/>
      <c r="HZW293" s="192"/>
      <c r="HZX293" s="192"/>
      <c r="HZY293" s="192"/>
      <c r="HZZ293" s="192"/>
      <c r="IAA293" s="192"/>
      <c r="IAB293" s="192"/>
      <c r="IAC293" s="192"/>
      <c r="IAD293" s="192"/>
      <c r="IAE293" s="192"/>
      <c r="IAF293" s="192"/>
      <c r="IAG293" s="192"/>
      <c r="IAH293" s="192"/>
      <c r="IAI293" s="192"/>
      <c r="IAJ293" s="192"/>
      <c r="IAK293" s="192"/>
      <c r="IAL293" s="192"/>
      <c r="IAM293" s="192"/>
      <c r="IAN293" s="192"/>
      <c r="IAO293" s="192"/>
      <c r="IAP293" s="192"/>
      <c r="IAQ293" s="192"/>
      <c r="IAR293" s="192"/>
      <c r="IAS293" s="192"/>
      <c r="IAT293" s="192"/>
      <c r="IAU293" s="192"/>
      <c r="IAV293" s="192"/>
      <c r="IAW293" s="192"/>
      <c r="IAX293" s="192"/>
      <c r="IAY293" s="192"/>
      <c r="IAZ293" s="192"/>
      <c r="IBA293" s="192"/>
      <c r="IBB293" s="192"/>
      <c r="IBC293" s="192"/>
      <c r="IBD293" s="192"/>
      <c r="IBE293" s="192"/>
      <c r="IBF293" s="192"/>
      <c r="IBG293" s="192"/>
      <c r="IBH293" s="192"/>
      <c r="IBI293" s="192"/>
      <c r="IBJ293" s="192"/>
      <c r="IBK293" s="192"/>
      <c r="IBL293" s="192"/>
      <c r="IBM293" s="192"/>
      <c r="IBN293" s="192"/>
      <c r="IBO293" s="192"/>
      <c r="IBP293" s="192"/>
      <c r="IBQ293" s="192"/>
      <c r="IBR293" s="192"/>
      <c r="IBS293" s="192"/>
      <c r="IBT293" s="192"/>
      <c r="IBU293" s="192"/>
      <c r="IBV293" s="192"/>
      <c r="IBW293" s="192"/>
      <c r="IBX293" s="192"/>
      <c r="IBY293" s="192"/>
      <c r="IBZ293" s="192"/>
      <c r="ICA293" s="192"/>
      <c r="ICB293" s="192"/>
      <c r="ICC293" s="192"/>
      <c r="ICD293" s="192"/>
      <c r="ICE293" s="192"/>
      <c r="ICF293" s="192"/>
      <c r="ICG293" s="192"/>
      <c r="ICH293" s="192"/>
      <c r="ICI293" s="192"/>
      <c r="ICJ293" s="192"/>
      <c r="ICK293" s="192"/>
      <c r="ICL293" s="192"/>
      <c r="ICM293" s="192"/>
      <c r="ICN293" s="192"/>
      <c r="ICO293" s="192"/>
      <c r="ICP293" s="192"/>
      <c r="ICQ293" s="192"/>
      <c r="ICR293" s="192"/>
      <c r="ICS293" s="192"/>
      <c r="ICT293" s="192"/>
      <c r="ICU293" s="192"/>
      <c r="ICV293" s="192"/>
      <c r="ICW293" s="192"/>
      <c r="ICX293" s="192"/>
      <c r="ICY293" s="192"/>
      <c r="ICZ293" s="192"/>
      <c r="IDA293" s="192"/>
      <c r="IDB293" s="192"/>
      <c r="IDC293" s="192"/>
      <c r="IDD293" s="192"/>
      <c r="IDE293" s="192"/>
      <c r="IDF293" s="192"/>
      <c r="IDG293" s="192"/>
      <c r="IDH293" s="192"/>
      <c r="IDI293" s="192"/>
      <c r="IDJ293" s="192"/>
      <c r="IDK293" s="192"/>
      <c r="IDL293" s="192"/>
      <c r="IDM293" s="192"/>
      <c r="IDN293" s="192"/>
      <c r="IDO293" s="192"/>
      <c r="IDP293" s="192"/>
      <c r="IDQ293" s="192"/>
      <c r="IDR293" s="192"/>
      <c r="IDS293" s="192"/>
      <c r="IDT293" s="192"/>
      <c r="IDU293" s="192"/>
      <c r="IDV293" s="192"/>
      <c r="IDW293" s="192"/>
      <c r="IDX293" s="192"/>
      <c r="IDY293" s="192"/>
      <c r="IDZ293" s="192"/>
      <c r="IEA293" s="192"/>
      <c r="IEB293" s="192"/>
      <c r="IEC293" s="192"/>
      <c r="IED293" s="192"/>
      <c r="IEE293" s="192"/>
      <c r="IEF293" s="192"/>
      <c r="IEG293" s="192"/>
      <c r="IEH293" s="192"/>
      <c r="IEI293" s="192"/>
      <c r="IEJ293" s="192"/>
      <c r="IEK293" s="192"/>
      <c r="IEL293" s="192"/>
      <c r="IEM293" s="192"/>
      <c r="IEN293" s="192"/>
      <c r="IEO293" s="192"/>
      <c r="IEP293" s="192"/>
      <c r="IEQ293" s="192"/>
      <c r="IER293" s="192"/>
      <c r="IES293" s="192"/>
      <c r="IET293" s="192"/>
      <c r="IEU293" s="192"/>
      <c r="IEV293" s="192"/>
      <c r="IEW293" s="192"/>
      <c r="IEX293" s="192"/>
      <c r="IEY293" s="192"/>
      <c r="IEZ293" s="192"/>
      <c r="IFA293" s="192"/>
      <c r="IFB293" s="192"/>
      <c r="IFC293" s="192"/>
      <c r="IFD293" s="192"/>
      <c r="IFE293" s="192"/>
      <c r="IFF293" s="192"/>
      <c r="IFG293" s="192"/>
      <c r="IFH293" s="192"/>
      <c r="IFI293" s="192"/>
      <c r="IFJ293" s="192"/>
      <c r="IFK293" s="192"/>
      <c r="IFL293" s="192"/>
      <c r="IFM293" s="192"/>
      <c r="IFN293" s="192"/>
      <c r="IFO293" s="192"/>
      <c r="IFP293" s="192"/>
      <c r="IFQ293" s="192"/>
      <c r="IFR293" s="192"/>
      <c r="IFS293" s="192"/>
      <c r="IFT293" s="192"/>
      <c r="IFU293" s="192"/>
      <c r="IFV293" s="192"/>
      <c r="IFW293" s="192"/>
      <c r="IFX293" s="192"/>
      <c r="IFY293" s="192"/>
      <c r="IFZ293" s="192"/>
      <c r="IGA293" s="192"/>
      <c r="IGB293" s="192"/>
      <c r="IGC293" s="192"/>
      <c r="IGD293" s="192"/>
      <c r="IGE293" s="192"/>
      <c r="IGF293" s="192"/>
      <c r="IGG293" s="192"/>
      <c r="IGH293" s="192"/>
      <c r="IGI293" s="192"/>
      <c r="IGJ293" s="192"/>
      <c r="IGK293" s="192"/>
      <c r="IGL293" s="192"/>
      <c r="IGM293" s="192"/>
      <c r="IGN293" s="192"/>
      <c r="IGO293" s="192"/>
      <c r="IGP293" s="192"/>
      <c r="IGQ293" s="192"/>
      <c r="IGR293" s="192"/>
      <c r="IGS293" s="192"/>
      <c r="IGT293" s="192"/>
      <c r="IGU293" s="192"/>
      <c r="IGV293" s="192"/>
      <c r="IGW293" s="192"/>
      <c r="IGX293" s="192"/>
      <c r="IGY293" s="192"/>
      <c r="IGZ293" s="192"/>
      <c r="IHA293" s="192"/>
      <c r="IHB293" s="192"/>
      <c r="IHC293" s="192"/>
      <c r="IHD293" s="192"/>
      <c r="IHE293" s="192"/>
      <c r="IHF293" s="192"/>
      <c r="IHG293" s="192"/>
      <c r="IHH293" s="192"/>
      <c r="IHI293" s="192"/>
      <c r="IHJ293" s="192"/>
      <c r="IHK293" s="192"/>
      <c r="IHL293" s="192"/>
      <c r="IHM293" s="192"/>
      <c r="IHN293" s="192"/>
      <c r="IHO293" s="192"/>
      <c r="IHP293" s="192"/>
      <c r="IHQ293" s="192"/>
      <c r="IHR293" s="192"/>
      <c r="IHS293" s="192"/>
      <c r="IHT293" s="192"/>
      <c r="IHU293" s="192"/>
      <c r="IHV293" s="192"/>
      <c r="IHW293" s="192"/>
      <c r="IHX293" s="192"/>
      <c r="IHY293" s="192"/>
      <c r="IHZ293" s="192"/>
      <c r="IIA293" s="192"/>
      <c r="IIB293" s="192"/>
      <c r="IIC293" s="192"/>
      <c r="IID293" s="192"/>
      <c r="IIE293" s="192"/>
      <c r="IIF293" s="192"/>
      <c r="IIG293" s="192"/>
      <c r="IIH293" s="192"/>
      <c r="III293" s="192"/>
      <c r="IIJ293" s="192"/>
      <c r="IIK293" s="192"/>
      <c r="IIL293" s="192"/>
      <c r="IIM293" s="192"/>
      <c r="IIN293" s="192"/>
      <c r="IIO293" s="192"/>
      <c r="IIP293" s="192"/>
      <c r="IIQ293" s="192"/>
      <c r="IIR293" s="192"/>
      <c r="IIS293" s="192"/>
      <c r="IIT293" s="192"/>
      <c r="IIU293" s="192"/>
      <c r="IIV293" s="192"/>
      <c r="IIW293" s="192"/>
      <c r="IIX293" s="192"/>
      <c r="IIY293" s="192"/>
      <c r="IIZ293" s="192"/>
      <c r="IJA293" s="192"/>
      <c r="IJB293" s="192"/>
      <c r="IJC293" s="192"/>
      <c r="IJD293" s="192"/>
      <c r="IJE293" s="192"/>
      <c r="IJF293" s="192"/>
      <c r="IJG293" s="192"/>
      <c r="IJH293" s="192"/>
      <c r="IJI293" s="192"/>
      <c r="IJJ293" s="192"/>
      <c r="IJK293" s="192"/>
      <c r="IJL293" s="192"/>
      <c r="IJM293" s="192"/>
      <c r="IJN293" s="192"/>
      <c r="IJO293" s="192"/>
      <c r="IJP293" s="192"/>
      <c r="IJQ293" s="192"/>
      <c r="IJR293" s="192"/>
      <c r="IJS293" s="192"/>
      <c r="IJT293" s="192"/>
      <c r="IJU293" s="192"/>
      <c r="IJV293" s="192"/>
      <c r="IJW293" s="192"/>
      <c r="IJX293" s="192"/>
      <c r="IJY293" s="192"/>
      <c r="IJZ293" s="192"/>
      <c r="IKA293" s="192"/>
      <c r="IKB293" s="192"/>
      <c r="IKC293" s="192"/>
      <c r="IKD293" s="192"/>
      <c r="IKE293" s="192"/>
      <c r="IKF293" s="192"/>
      <c r="IKG293" s="192"/>
      <c r="IKH293" s="192"/>
      <c r="IKI293" s="192"/>
      <c r="IKJ293" s="192"/>
      <c r="IKK293" s="192"/>
      <c r="IKL293" s="192"/>
      <c r="IKM293" s="192"/>
      <c r="IKN293" s="192"/>
      <c r="IKO293" s="192"/>
      <c r="IKP293" s="192"/>
      <c r="IKQ293" s="192"/>
      <c r="IKR293" s="192"/>
      <c r="IKS293" s="192"/>
      <c r="IKT293" s="192"/>
      <c r="IKU293" s="192"/>
      <c r="IKV293" s="192"/>
      <c r="IKW293" s="192"/>
      <c r="IKX293" s="192"/>
      <c r="IKY293" s="192"/>
      <c r="IKZ293" s="192"/>
      <c r="ILA293" s="192"/>
      <c r="ILB293" s="192"/>
      <c r="ILC293" s="192"/>
      <c r="ILD293" s="192"/>
      <c r="ILE293" s="192"/>
      <c r="ILF293" s="192"/>
      <c r="ILG293" s="192"/>
      <c r="ILH293" s="192"/>
      <c r="ILI293" s="192"/>
      <c r="ILJ293" s="192"/>
      <c r="ILK293" s="192"/>
      <c r="ILL293" s="192"/>
      <c r="ILM293" s="192"/>
      <c r="ILN293" s="192"/>
      <c r="ILO293" s="192"/>
      <c r="ILP293" s="192"/>
      <c r="ILQ293" s="192"/>
      <c r="ILR293" s="192"/>
      <c r="ILS293" s="192"/>
      <c r="ILT293" s="192"/>
      <c r="ILU293" s="192"/>
      <c r="ILV293" s="192"/>
      <c r="ILW293" s="192"/>
      <c r="ILX293" s="192"/>
      <c r="ILY293" s="192"/>
      <c r="ILZ293" s="192"/>
      <c r="IMA293" s="192"/>
      <c r="IMB293" s="192"/>
      <c r="IMC293" s="192"/>
      <c r="IMD293" s="192"/>
      <c r="IME293" s="192"/>
      <c r="IMF293" s="192"/>
      <c r="IMG293" s="192"/>
      <c r="IMH293" s="192"/>
      <c r="IMI293" s="192"/>
      <c r="IMJ293" s="192"/>
      <c r="IMK293" s="192"/>
      <c r="IML293" s="192"/>
      <c r="IMM293" s="192"/>
      <c r="IMN293" s="192"/>
      <c r="IMO293" s="192"/>
      <c r="IMP293" s="192"/>
      <c r="IMQ293" s="192"/>
      <c r="IMR293" s="192"/>
      <c r="IMS293" s="192"/>
      <c r="IMT293" s="192"/>
      <c r="IMU293" s="192"/>
      <c r="IMV293" s="192"/>
      <c r="IMW293" s="192"/>
      <c r="IMX293" s="192"/>
      <c r="IMY293" s="192"/>
      <c r="IMZ293" s="192"/>
      <c r="INA293" s="192"/>
      <c r="INB293" s="192"/>
      <c r="INC293" s="192"/>
      <c r="IND293" s="192"/>
      <c r="INE293" s="192"/>
      <c r="INF293" s="192"/>
      <c r="ING293" s="192"/>
      <c r="INH293" s="192"/>
      <c r="INI293" s="192"/>
      <c r="INJ293" s="192"/>
      <c r="INK293" s="192"/>
      <c r="INL293" s="192"/>
      <c r="INM293" s="192"/>
      <c r="INN293" s="192"/>
      <c r="INO293" s="192"/>
      <c r="INP293" s="192"/>
      <c r="INQ293" s="192"/>
      <c r="INR293" s="192"/>
      <c r="INS293" s="192"/>
      <c r="INT293" s="192"/>
      <c r="INU293" s="192"/>
      <c r="INV293" s="192"/>
      <c r="INW293" s="192"/>
      <c r="INX293" s="192"/>
      <c r="INY293" s="192"/>
      <c r="INZ293" s="192"/>
      <c r="IOA293" s="192"/>
      <c r="IOB293" s="192"/>
      <c r="IOC293" s="192"/>
      <c r="IOD293" s="192"/>
      <c r="IOE293" s="192"/>
      <c r="IOF293" s="192"/>
      <c r="IOG293" s="192"/>
      <c r="IOH293" s="192"/>
      <c r="IOI293" s="192"/>
      <c r="IOJ293" s="192"/>
      <c r="IOK293" s="192"/>
      <c r="IOL293" s="192"/>
      <c r="IOM293" s="192"/>
      <c r="ION293" s="192"/>
      <c r="IOO293" s="192"/>
      <c r="IOP293" s="192"/>
      <c r="IOQ293" s="192"/>
      <c r="IOR293" s="192"/>
      <c r="IOS293" s="192"/>
      <c r="IOT293" s="192"/>
      <c r="IOU293" s="192"/>
      <c r="IOV293" s="192"/>
      <c r="IOW293" s="192"/>
      <c r="IOX293" s="192"/>
      <c r="IOY293" s="192"/>
      <c r="IOZ293" s="192"/>
      <c r="IPA293" s="192"/>
      <c r="IPB293" s="192"/>
      <c r="IPC293" s="192"/>
      <c r="IPD293" s="192"/>
      <c r="IPE293" s="192"/>
      <c r="IPF293" s="192"/>
      <c r="IPG293" s="192"/>
      <c r="IPH293" s="192"/>
      <c r="IPI293" s="192"/>
      <c r="IPJ293" s="192"/>
      <c r="IPK293" s="192"/>
      <c r="IPL293" s="192"/>
      <c r="IPM293" s="192"/>
      <c r="IPN293" s="192"/>
      <c r="IPO293" s="192"/>
      <c r="IPP293" s="192"/>
      <c r="IPQ293" s="192"/>
      <c r="IPR293" s="192"/>
      <c r="IPS293" s="192"/>
      <c r="IPT293" s="192"/>
      <c r="IPU293" s="192"/>
      <c r="IPV293" s="192"/>
      <c r="IPW293" s="192"/>
      <c r="IPX293" s="192"/>
      <c r="IPY293" s="192"/>
      <c r="IPZ293" s="192"/>
      <c r="IQA293" s="192"/>
      <c r="IQB293" s="192"/>
      <c r="IQC293" s="192"/>
      <c r="IQD293" s="192"/>
      <c r="IQE293" s="192"/>
      <c r="IQF293" s="192"/>
      <c r="IQG293" s="192"/>
      <c r="IQH293" s="192"/>
      <c r="IQI293" s="192"/>
      <c r="IQJ293" s="192"/>
      <c r="IQK293" s="192"/>
      <c r="IQL293" s="192"/>
      <c r="IQM293" s="192"/>
      <c r="IQN293" s="192"/>
      <c r="IQO293" s="192"/>
      <c r="IQP293" s="192"/>
      <c r="IQQ293" s="192"/>
      <c r="IQR293" s="192"/>
      <c r="IQS293" s="192"/>
      <c r="IQT293" s="192"/>
      <c r="IQU293" s="192"/>
      <c r="IQV293" s="192"/>
      <c r="IQW293" s="192"/>
      <c r="IQX293" s="192"/>
      <c r="IQY293" s="192"/>
      <c r="IQZ293" s="192"/>
      <c r="IRA293" s="192"/>
      <c r="IRB293" s="192"/>
      <c r="IRC293" s="192"/>
      <c r="IRD293" s="192"/>
      <c r="IRE293" s="192"/>
      <c r="IRF293" s="192"/>
      <c r="IRG293" s="192"/>
      <c r="IRH293" s="192"/>
      <c r="IRI293" s="192"/>
      <c r="IRJ293" s="192"/>
      <c r="IRK293" s="192"/>
      <c r="IRL293" s="192"/>
      <c r="IRM293" s="192"/>
      <c r="IRN293" s="192"/>
      <c r="IRO293" s="192"/>
      <c r="IRP293" s="192"/>
      <c r="IRQ293" s="192"/>
      <c r="IRR293" s="192"/>
      <c r="IRS293" s="192"/>
      <c r="IRT293" s="192"/>
      <c r="IRU293" s="192"/>
      <c r="IRV293" s="192"/>
      <c r="IRW293" s="192"/>
      <c r="IRX293" s="192"/>
      <c r="IRY293" s="192"/>
      <c r="IRZ293" s="192"/>
      <c r="ISA293" s="192"/>
      <c r="ISB293" s="192"/>
      <c r="ISC293" s="192"/>
      <c r="ISD293" s="192"/>
      <c r="ISE293" s="192"/>
      <c r="ISF293" s="192"/>
      <c r="ISG293" s="192"/>
      <c r="ISH293" s="192"/>
      <c r="ISI293" s="192"/>
      <c r="ISJ293" s="192"/>
      <c r="ISK293" s="192"/>
      <c r="ISL293" s="192"/>
      <c r="ISM293" s="192"/>
      <c r="ISN293" s="192"/>
      <c r="ISO293" s="192"/>
      <c r="ISP293" s="192"/>
      <c r="ISQ293" s="192"/>
      <c r="ISR293" s="192"/>
      <c r="ISS293" s="192"/>
      <c r="IST293" s="192"/>
      <c r="ISU293" s="192"/>
      <c r="ISV293" s="192"/>
      <c r="ISW293" s="192"/>
      <c r="ISX293" s="192"/>
      <c r="ISY293" s="192"/>
      <c r="ISZ293" s="192"/>
      <c r="ITA293" s="192"/>
      <c r="ITB293" s="192"/>
      <c r="ITC293" s="192"/>
      <c r="ITD293" s="192"/>
      <c r="ITE293" s="192"/>
      <c r="ITF293" s="192"/>
      <c r="ITG293" s="192"/>
      <c r="ITH293" s="192"/>
      <c r="ITI293" s="192"/>
      <c r="ITJ293" s="192"/>
      <c r="ITK293" s="192"/>
      <c r="ITL293" s="192"/>
      <c r="ITM293" s="192"/>
      <c r="ITN293" s="192"/>
      <c r="ITO293" s="192"/>
      <c r="ITP293" s="192"/>
      <c r="ITQ293" s="192"/>
      <c r="ITR293" s="192"/>
      <c r="ITS293" s="192"/>
      <c r="ITT293" s="192"/>
      <c r="ITU293" s="192"/>
      <c r="ITV293" s="192"/>
      <c r="ITW293" s="192"/>
      <c r="ITX293" s="192"/>
      <c r="ITY293" s="192"/>
      <c r="ITZ293" s="192"/>
      <c r="IUA293" s="192"/>
      <c r="IUB293" s="192"/>
      <c r="IUC293" s="192"/>
      <c r="IUD293" s="192"/>
      <c r="IUE293" s="192"/>
      <c r="IUF293" s="192"/>
      <c r="IUG293" s="192"/>
      <c r="IUH293" s="192"/>
      <c r="IUI293" s="192"/>
      <c r="IUJ293" s="192"/>
      <c r="IUK293" s="192"/>
      <c r="IUL293" s="192"/>
      <c r="IUM293" s="192"/>
      <c r="IUN293" s="192"/>
      <c r="IUO293" s="192"/>
      <c r="IUP293" s="192"/>
      <c r="IUQ293" s="192"/>
      <c r="IUR293" s="192"/>
      <c r="IUS293" s="192"/>
      <c r="IUT293" s="192"/>
      <c r="IUU293" s="192"/>
      <c r="IUV293" s="192"/>
      <c r="IUW293" s="192"/>
      <c r="IUX293" s="192"/>
      <c r="IUY293" s="192"/>
      <c r="IUZ293" s="192"/>
      <c r="IVA293" s="192"/>
      <c r="IVB293" s="192"/>
      <c r="IVC293" s="192"/>
      <c r="IVD293" s="192"/>
      <c r="IVE293" s="192"/>
      <c r="IVF293" s="192"/>
      <c r="IVG293" s="192"/>
      <c r="IVH293" s="192"/>
      <c r="IVI293" s="192"/>
      <c r="IVJ293" s="192"/>
      <c r="IVK293" s="192"/>
      <c r="IVL293" s="192"/>
      <c r="IVM293" s="192"/>
      <c r="IVN293" s="192"/>
      <c r="IVO293" s="192"/>
      <c r="IVP293" s="192"/>
      <c r="IVQ293" s="192"/>
      <c r="IVR293" s="192"/>
      <c r="IVS293" s="192"/>
      <c r="IVT293" s="192"/>
      <c r="IVU293" s="192"/>
      <c r="IVV293" s="192"/>
      <c r="IVW293" s="192"/>
      <c r="IVX293" s="192"/>
      <c r="IVY293" s="192"/>
      <c r="IVZ293" s="192"/>
      <c r="IWA293" s="192"/>
      <c r="IWB293" s="192"/>
      <c r="IWC293" s="192"/>
      <c r="IWD293" s="192"/>
      <c r="IWE293" s="192"/>
      <c r="IWF293" s="192"/>
      <c r="IWG293" s="192"/>
      <c r="IWH293" s="192"/>
      <c r="IWI293" s="192"/>
      <c r="IWJ293" s="192"/>
      <c r="IWK293" s="192"/>
      <c r="IWL293" s="192"/>
      <c r="IWM293" s="192"/>
      <c r="IWN293" s="192"/>
      <c r="IWO293" s="192"/>
      <c r="IWP293" s="192"/>
      <c r="IWQ293" s="192"/>
      <c r="IWR293" s="192"/>
      <c r="IWS293" s="192"/>
      <c r="IWT293" s="192"/>
      <c r="IWU293" s="192"/>
      <c r="IWV293" s="192"/>
      <c r="IWW293" s="192"/>
      <c r="IWX293" s="192"/>
      <c r="IWY293" s="192"/>
      <c r="IWZ293" s="192"/>
      <c r="IXA293" s="192"/>
      <c r="IXB293" s="192"/>
      <c r="IXC293" s="192"/>
      <c r="IXD293" s="192"/>
      <c r="IXE293" s="192"/>
      <c r="IXF293" s="192"/>
      <c r="IXG293" s="192"/>
      <c r="IXH293" s="192"/>
      <c r="IXI293" s="192"/>
      <c r="IXJ293" s="192"/>
      <c r="IXK293" s="192"/>
      <c r="IXL293" s="192"/>
      <c r="IXM293" s="192"/>
      <c r="IXN293" s="192"/>
      <c r="IXO293" s="192"/>
      <c r="IXP293" s="192"/>
      <c r="IXQ293" s="192"/>
      <c r="IXR293" s="192"/>
      <c r="IXS293" s="192"/>
      <c r="IXT293" s="192"/>
      <c r="IXU293" s="192"/>
      <c r="IXV293" s="192"/>
      <c r="IXW293" s="192"/>
      <c r="IXX293" s="192"/>
      <c r="IXY293" s="192"/>
      <c r="IXZ293" s="192"/>
      <c r="IYA293" s="192"/>
      <c r="IYB293" s="192"/>
      <c r="IYC293" s="192"/>
      <c r="IYD293" s="192"/>
      <c r="IYE293" s="192"/>
      <c r="IYF293" s="192"/>
      <c r="IYG293" s="192"/>
      <c r="IYH293" s="192"/>
      <c r="IYI293" s="192"/>
      <c r="IYJ293" s="192"/>
      <c r="IYK293" s="192"/>
      <c r="IYL293" s="192"/>
      <c r="IYM293" s="192"/>
      <c r="IYN293" s="192"/>
      <c r="IYO293" s="192"/>
      <c r="IYP293" s="192"/>
      <c r="IYQ293" s="192"/>
      <c r="IYR293" s="192"/>
      <c r="IYS293" s="192"/>
      <c r="IYT293" s="192"/>
      <c r="IYU293" s="192"/>
      <c r="IYV293" s="192"/>
      <c r="IYW293" s="192"/>
      <c r="IYX293" s="192"/>
      <c r="IYY293" s="192"/>
      <c r="IYZ293" s="192"/>
      <c r="IZA293" s="192"/>
      <c r="IZB293" s="192"/>
      <c r="IZC293" s="192"/>
      <c r="IZD293" s="192"/>
      <c r="IZE293" s="192"/>
      <c r="IZF293" s="192"/>
      <c r="IZG293" s="192"/>
      <c r="IZH293" s="192"/>
      <c r="IZI293" s="192"/>
      <c r="IZJ293" s="192"/>
      <c r="IZK293" s="192"/>
      <c r="IZL293" s="192"/>
      <c r="IZM293" s="192"/>
      <c r="IZN293" s="192"/>
      <c r="IZO293" s="192"/>
      <c r="IZP293" s="192"/>
      <c r="IZQ293" s="192"/>
      <c r="IZR293" s="192"/>
      <c r="IZS293" s="192"/>
      <c r="IZT293" s="192"/>
      <c r="IZU293" s="192"/>
      <c r="IZV293" s="192"/>
      <c r="IZW293" s="192"/>
      <c r="IZX293" s="192"/>
      <c r="IZY293" s="192"/>
      <c r="IZZ293" s="192"/>
      <c r="JAA293" s="192"/>
      <c r="JAB293" s="192"/>
      <c r="JAC293" s="192"/>
      <c r="JAD293" s="192"/>
      <c r="JAE293" s="192"/>
      <c r="JAF293" s="192"/>
      <c r="JAG293" s="192"/>
      <c r="JAH293" s="192"/>
      <c r="JAI293" s="192"/>
      <c r="JAJ293" s="192"/>
      <c r="JAK293" s="192"/>
      <c r="JAL293" s="192"/>
      <c r="JAM293" s="192"/>
      <c r="JAN293" s="192"/>
      <c r="JAO293" s="192"/>
      <c r="JAP293" s="192"/>
      <c r="JAQ293" s="192"/>
      <c r="JAR293" s="192"/>
      <c r="JAS293" s="192"/>
      <c r="JAT293" s="192"/>
      <c r="JAU293" s="192"/>
      <c r="JAV293" s="192"/>
      <c r="JAW293" s="192"/>
      <c r="JAX293" s="192"/>
      <c r="JAY293" s="192"/>
      <c r="JAZ293" s="192"/>
      <c r="JBA293" s="192"/>
      <c r="JBB293" s="192"/>
      <c r="JBC293" s="192"/>
      <c r="JBD293" s="192"/>
      <c r="JBE293" s="192"/>
      <c r="JBF293" s="192"/>
      <c r="JBG293" s="192"/>
      <c r="JBH293" s="192"/>
      <c r="JBI293" s="192"/>
      <c r="JBJ293" s="192"/>
      <c r="JBK293" s="192"/>
      <c r="JBL293" s="192"/>
      <c r="JBM293" s="192"/>
      <c r="JBN293" s="192"/>
      <c r="JBO293" s="192"/>
      <c r="JBP293" s="192"/>
      <c r="JBQ293" s="192"/>
      <c r="JBR293" s="192"/>
      <c r="JBS293" s="192"/>
      <c r="JBT293" s="192"/>
      <c r="JBU293" s="192"/>
      <c r="JBV293" s="192"/>
      <c r="JBW293" s="192"/>
      <c r="JBX293" s="192"/>
      <c r="JBY293" s="192"/>
      <c r="JBZ293" s="192"/>
      <c r="JCA293" s="192"/>
      <c r="JCB293" s="192"/>
      <c r="JCC293" s="192"/>
      <c r="JCD293" s="192"/>
      <c r="JCE293" s="192"/>
      <c r="JCF293" s="192"/>
      <c r="JCG293" s="192"/>
      <c r="JCH293" s="192"/>
      <c r="JCI293" s="192"/>
      <c r="JCJ293" s="192"/>
      <c r="JCK293" s="192"/>
      <c r="JCL293" s="192"/>
      <c r="JCM293" s="192"/>
      <c r="JCN293" s="192"/>
      <c r="JCO293" s="192"/>
      <c r="JCP293" s="192"/>
      <c r="JCQ293" s="192"/>
      <c r="JCR293" s="192"/>
      <c r="JCS293" s="192"/>
      <c r="JCT293" s="192"/>
      <c r="JCU293" s="192"/>
      <c r="JCV293" s="192"/>
      <c r="JCW293" s="192"/>
      <c r="JCX293" s="192"/>
      <c r="JCY293" s="192"/>
      <c r="JCZ293" s="192"/>
      <c r="JDA293" s="192"/>
      <c r="JDB293" s="192"/>
      <c r="JDC293" s="192"/>
      <c r="JDD293" s="192"/>
      <c r="JDE293" s="192"/>
      <c r="JDF293" s="192"/>
      <c r="JDG293" s="192"/>
      <c r="JDH293" s="192"/>
      <c r="JDI293" s="192"/>
      <c r="JDJ293" s="192"/>
      <c r="JDK293" s="192"/>
      <c r="JDL293" s="192"/>
      <c r="JDM293" s="192"/>
      <c r="JDN293" s="192"/>
      <c r="JDO293" s="192"/>
      <c r="JDP293" s="192"/>
      <c r="JDQ293" s="192"/>
      <c r="JDR293" s="192"/>
      <c r="JDS293" s="192"/>
      <c r="JDT293" s="192"/>
      <c r="JDU293" s="192"/>
      <c r="JDV293" s="192"/>
      <c r="JDW293" s="192"/>
      <c r="JDX293" s="192"/>
      <c r="JDY293" s="192"/>
      <c r="JDZ293" s="192"/>
      <c r="JEA293" s="192"/>
      <c r="JEB293" s="192"/>
      <c r="JEC293" s="192"/>
      <c r="JED293" s="192"/>
      <c r="JEE293" s="192"/>
      <c r="JEF293" s="192"/>
      <c r="JEG293" s="192"/>
      <c r="JEH293" s="192"/>
      <c r="JEI293" s="192"/>
      <c r="JEJ293" s="192"/>
      <c r="JEK293" s="192"/>
      <c r="JEL293" s="192"/>
      <c r="JEM293" s="192"/>
      <c r="JEN293" s="192"/>
      <c r="JEO293" s="192"/>
      <c r="JEP293" s="192"/>
      <c r="JEQ293" s="192"/>
      <c r="JER293" s="192"/>
      <c r="JES293" s="192"/>
      <c r="JET293" s="192"/>
      <c r="JEU293" s="192"/>
      <c r="JEV293" s="192"/>
      <c r="JEW293" s="192"/>
      <c r="JEX293" s="192"/>
      <c r="JEY293" s="192"/>
      <c r="JEZ293" s="192"/>
      <c r="JFA293" s="192"/>
      <c r="JFB293" s="192"/>
      <c r="JFC293" s="192"/>
      <c r="JFD293" s="192"/>
      <c r="JFE293" s="192"/>
      <c r="JFF293" s="192"/>
      <c r="JFG293" s="192"/>
      <c r="JFH293" s="192"/>
      <c r="JFI293" s="192"/>
      <c r="JFJ293" s="192"/>
      <c r="JFK293" s="192"/>
      <c r="JFL293" s="192"/>
      <c r="JFM293" s="192"/>
      <c r="JFN293" s="192"/>
      <c r="JFO293" s="192"/>
      <c r="JFP293" s="192"/>
      <c r="JFQ293" s="192"/>
      <c r="JFR293" s="192"/>
      <c r="JFS293" s="192"/>
      <c r="JFT293" s="192"/>
      <c r="JFU293" s="192"/>
      <c r="JFV293" s="192"/>
      <c r="JFW293" s="192"/>
      <c r="JFX293" s="192"/>
      <c r="JFY293" s="192"/>
      <c r="JFZ293" s="192"/>
      <c r="JGA293" s="192"/>
      <c r="JGB293" s="192"/>
      <c r="JGC293" s="192"/>
      <c r="JGD293" s="192"/>
      <c r="JGE293" s="192"/>
      <c r="JGF293" s="192"/>
      <c r="JGG293" s="192"/>
      <c r="JGH293" s="192"/>
      <c r="JGI293" s="192"/>
      <c r="JGJ293" s="192"/>
      <c r="JGK293" s="192"/>
      <c r="JGL293" s="192"/>
      <c r="JGM293" s="192"/>
      <c r="JGN293" s="192"/>
      <c r="JGO293" s="192"/>
      <c r="JGP293" s="192"/>
      <c r="JGQ293" s="192"/>
      <c r="JGR293" s="192"/>
      <c r="JGS293" s="192"/>
      <c r="JGT293" s="192"/>
      <c r="JGU293" s="192"/>
      <c r="JGV293" s="192"/>
      <c r="JGW293" s="192"/>
      <c r="JGX293" s="192"/>
      <c r="JGY293" s="192"/>
      <c r="JGZ293" s="192"/>
      <c r="JHA293" s="192"/>
      <c r="JHB293" s="192"/>
      <c r="JHC293" s="192"/>
      <c r="JHD293" s="192"/>
      <c r="JHE293" s="192"/>
      <c r="JHF293" s="192"/>
      <c r="JHG293" s="192"/>
      <c r="JHH293" s="192"/>
      <c r="JHI293" s="192"/>
      <c r="JHJ293" s="192"/>
      <c r="JHK293" s="192"/>
      <c r="JHL293" s="192"/>
      <c r="JHM293" s="192"/>
      <c r="JHN293" s="192"/>
      <c r="JHO293" s="192"/>
      <c r="JHP293" s="192"/>
      <c r="JHQ293" s="192"/>
      <c r="JHR293" s="192"/>
      <c r="JHS293" s="192"/>
      <c r="JHT293" s="192"/>
      <c r="JHU293" s="192"/>
      <c r="JHV293" s="192"/>
      <c r="JHW293" s="192"/>
      <c r="JHX293" s="192"/>
      <c r="JHY293" s="192"/>
      <c r="JHZ293" s="192"/>
      <c r="JIA293" s="192"/>
      <c r="JIB293" s="192"/>
      <c r="JIC293" s="192"/>
      <c r="JID293" s="192"/>
      <c r="JIE293" s="192"/>
      <c r="JIF293" s="192"/>
      <c r="JIG293" s="192"/>
      <c r="JIH293" s="192"/>
      <c r="JII293" s="192"/>
      <c r="JIJ293" s="192"/>
      <c r="JIK293" s="192"/>
      <c r="JIL293" s="192"/>
      <c r="JIM293" s="192"/>
      <c r="JIN293" s="192"/>
      <c r="JIO293" s="192"/>
      <c r="JIP293" s="192"/>
      <c r="JIQ293" s="192"/>
      <c r="JIR293" s="192"/>
      <c r="JIS293" s="192"/>
      <c r="JIT293" s="192"/>
      <c r="JIU293" s="192"/>
      <c r="JIV293" s="192"/>
      <c r="JIW293" s="192"/>
      <c r="JIX293" s="192"/>
      <c r="JIY293" s="192"/>
      <c r="JIZ293" s="192"/>
      <c r="JJA293" s="192"/>
      <c r="JJB293" s="192"/>
      <c r="JJC293" s="192"/>
      <c r="JJD293" s="192"/>
      <c r="JJE293" s="192"/>
      <c r="JJF293" s="192"/>
      <c r="JJG293" s="192"/>
      <c r="JJH293" s="192"/>
      <c r="JJI293" s="192"/>
      <c r="JJJ293" s="192"/>
      <c r="JJK293" s="192"/>
      <c r="JJL293" s="192"/>
      <c r="JJM293" s="192"/>
      <c r="JJN293" s="192"/>
      <c r="JJO293" s="192"/>
      <c r="JJP293" s="192"/>
      <c r="JJQ293" s="192"/>
      <c r="JJR293" s="192"/>
      <c r="JJS293" s="192"/>
      <c r="JJT293" s="192"/>
      <c r="JJU293" s="192"/>
      <c r="JJV293" s="192"/>
      <c r="JJW293" s="192"/>
      <c r="JJX293" s="192"/>
      <c r="JJY293" s="192"/>
      <c r="JJZ293" s="192"/>
      <c r="JKA293" s="192"/>
      <c r="JKB293" s="192"/>
      <c r="JKC293" s="192"/>
      <c r="JKD293" s="192"/>
      <c r="JKE293" s="192"/>
      <c r="JKF293" s="192"/>
      <c r="JKG293" s="192"/>
      <c r="JKH293" s="192"/>
      <c r="JKI293" s="192"/>
      <c r="JKJ293" s="192"/>
      <c r="JKK293" s="192"/>
      <c r="JKL293" s="192"/>
      <c r="JKM293" s="192"/>
      <c r="JKN293" s="192"/>
      <c r="JKO293" s="192"/>
      <c r="JKP293" s="192"/>
      <c r="JKQ293" s="192"/>
      <c r="JKR293" s="192"/>
      <c r="JKS293" s="192"/>
      <c r="JKT293" s="192"/>
      <c r="JKU293" s="192"/>
      <c r="JKV293" s="192"/>
      <c r="JKW293" s="192"/>
      <c r="JKX293" s="192"/>
      <c r="JKY293" s="192"/>
      <c r="JKZ293" s="192"/>
      <c r="JLA293" s="192"/>
      <c r="JLB293" s="192"/>
      <c r="JLC293" s="192"/>
      <c r="JLD293" s="192"/>
      <c r="JLE293" s="192"/>
      <c r="JLF293" s="192"/>
      <c r="JLG293" s="192"/>
      <c r="JLH293" s="192"/>
      <c r="JLI293" s="192"/>
      <c r="JLJ293" s="192"/>
      <c r="JLK293" s="192"/>
      <c r="JLL293" s="192"/>
      <c r="JLM293" s="192"/>
      <c r="JLN293" s="192"/>
      <c r="JLO293" s="192"/>
      <c r="JLP293" s="192"/>
      <c r="JLQ293" s="192"/>
      <c r="JLR293" s="192"/>
      <c r="JLS293" s="192"/>
      <c r="JLT293" s="192"/>
      <c r="JLU293" s="192"/>
      <c r="JLV293" s="192"/>
      <c r="JLW293" s="192"/>
      <c r="JLX293" s="192"/>
      <c r="JLY293" s="192"/>
      <c r="JLZ293" s="192"/>
      <c r="JMA293" s="192"/>
      <c r="JMB293" s="192"/>
      <c r="JMC293" s="192"/>
      <c r="JMD293" s="192"/>
      <c r="JME293" s="192"/>
      <c r="JMF293" s="192"/>
      <c r="JMG293" s="192"/>
      <c r="JMH293" s="192"/>
      <c r="JMI293" s="192"/>
      <c r="JMJ293" s="192"/>
      <c r="JMK293" s="192"/>
      <c r="JML293" s="192"/>
      <c r="JMM293" s="192"/>
      <c r="JMN293" s="192"/>
      <c r="JMO293" s="192"/>
      <c r="JMP293" s="192"/>
      <c r="JMQ293" s="192"/>
      <c r="JMR293" s="192"/>
      <c r="JMS293" s="192"/>
      <c r="JMT293" s="192"/>
      <c r="JMU293" s="192"/>
      <c r="JMV293" s="192"/>
      <c r="JMW293" s="192"/>
      <c r="JMX293" s="192"/>
      <c r="JMY293" s="192"/>
      <c r="JMZ293" s="192"/>
      <c r="JNA293" s="192"/>
      <c r="JNB293" s="192"/>
      <c r="JNC293" s="192"/>
      <c r="JND293" s="192"/>
      <c r="JNE293" s="192"/>
      <c r="JNF293" s="192"/>
      <c r="JNG293" s="192"/>
      <c r="JNH293" s="192"/>
      <c r="JNI293" s="192"/>
      <c r="JNJ293" s="192"/>
      <c r="JNK293" s="192"/>
      <c r="JNL293" s="192"/>
      <c r="JNM293" s="192"/>
      <c r="JNN293" s="192"/>
      <c r="JNO293" s="192"/>
      <c r="JNP293" s="192"/>
      <c r="JNQ293" s="192"/>
      <c r="JNR293" s="192"/>
      <c r="JNS293" s="192"/>
      <c r="JNT293" s="192"/>
      <c r="JNU293" s="192"/>
      <c r="JNV293" s="192"/>
      <c r="JNW293" s="192"/>
      <c r="JNX293" s="192"/>
      <c r="JNY293" s="192"/>
      <c r="JNZ293" s="192"/>
      <c r="JOA293" s="192"/>
      <c r="JOB293" s="192"/>
      <c r="JOC293" s="192"/>
      <c r="JOD293" s="192"/>
      <c r="JOE293" s="192"/>
      <c r="JOF293" s="192"/>
      <c r="JOG293" s="192"/>
      <c r="JOH293" s="192"/>
      <c r="JOI293" s="192"/>
      <c r="JOJ293" s="192"/>
      <c r="JOK293" s="192"/>
      <c r="JOL293" s="192"/>
      <c r="JOM293" s="192"/>
      <c r="JON293" s="192"/>
      <c r="JOO293" s="192"/>
      <c r="JOP293" s="192"/>
      <c r="JOQ293" s="192"/>
      <c r="JOR293" s="192"/>
      <c r="JOS293" s="192"/>
      <c r="JOT293" s="192"/>
      <c r="JOU293" s="192"/>
      <c r="JOV293" s="192"/>
      <c r="JOW293" s="192"/>
      <c r="JOX293" s="192"/>
      <c r="JOY293" s="192"/>
      <c r="JOZ293" s="192"/>
      <c r="JPA293" s="192"/>
      <c r="JPB293" s="192"/>
      <c r="JPC293" s="192"/>
      <c r="JPD293" s="192"/>
      <c r="JPE293" s="192"/>
      <c r="JPF293" s="192"/>
      <c r="JPG293" s="192"/>
      <c r="JPH293" s="192"/>
      <c r="JPI293" s="192"/>
      <c r="JPJ293" s="192"/>
      <c r="JPK293" s="192"/>
      <c r="JPL293" s="192"/>
      <c r="JPM293" s="192"/>
      <c r="JPN293" s="192"/>
      <c r="JPO293" s="192"/>
      <c r="JPP293" s="192"/>
      <c r="JPQ293" s="192"/>
      <c r="JPR293" s="192"/>
      <c r="JPS293" s="192"/>
      <c r="JPT293" s="192"/>
      <c r="JPU293" s="192"/>
      <c r="JPV293" s="192"/>
      <c r="JPW293" s="192"/>
      <c r="JPX293" s="192"/>
      <c r="JPY293" s="192"/>
      <c r="JPZ293" s="192"/>
      <c r="JQA293" s="192"/>
      <c r="JQB293" s="192"/>
      <c r="JQC293" s="192"/>
      <c r="JQD293" s="192"/>
      <c r="JQE293" s="192"/>
      <c r="JQF293" s="192"/>
      <c r="JQG293" s="192"/>
      <c r="JQH293" s="192"/>
      <c r="JQI293" s="192"/>
      <c r="JQJ293" s="192"/>
      <c r="JQK293" s="192"/>
      <c r="JQL293" s="192"/>
      <c r="JQM293" s="192"/>
      <c r="JQN293" s="192"/>
      <c r="JQO293" s="192"/>
      <c r="JQP293" s="192"/>
      <c r="JQQ293" s="192"/>
      <c r="JQR293" s="192"/>
      <c r="JQS293" s="192"/>
      <c r="JQT293" s="192"/>
      <c r="JQU293" s="192"/>
      <c r="JQV293" s="192"/>
      <c r="JQW293" s="192"/>
      <c r="JQX293" s="192"/>
      <c r="JQY293" s="192"/>
      <c r="JQZ293" s="192"/>
      <c r="JRA293" s="192"/>
      <c r="JRB293" s="192"/>
      <c r="JRC293" s="192"/>
      <c r="JRD293" s="192"/>
      <c r="JRE293" s="192"/>
      <c r="JRF293" s="192"/>
      <c r="JRG293" s="192"/>
      <c r="JRH293" s="192"/>
      <c r="JRI293" s="192"/>
      <c r="JRJ293" s="192"/>
      <c r="JRK293" s="192"/>
      <c r="JRL293" s="192"/>
      <c r="JRM293" s="192"/>
      <c r="JRN293" s="192"/>
      <c r="JRO293" s="192"/>
      <c r="JRP293" s="192"/>
      <c r="JRQ293" s="192"/>
      <c r="JRR293" s="192"/>
      <c r="JRS293" s="192"/>
      <c r="JRT293" s="192"/>
      <c r="JRU293" s="192"/>
      <c r="JRV293" s="192"/>
      <c r="JRW293" s="192"/>
      <c r="JRX293" s="192"/>
      <c r="JRY293" s="192"/>
      <c r="JRZ293" s="192"/>
      <c r="JSA293" s="192"/>
      <c r="JSB293" s="192"/>
      <c r="JSC293" s="192"/>
      <c r="JSD293" s="192"/>
      <c r="JSE293" s="192"/>
      <c r="JSF293" s="192"/>
      <c r="JSG293" s="192"/>
      <c r="JSH293" s="192"/>
      <c r="JSI293" s="192"/>
      <c r="JSJ293" s="192"/>
      <c r="JSK293" s="192"/>
      <c r="JSL293" s="192"/>
      <c r="JSM293" s="192"/>
      <c r="JSN293" s="192"/>
      <c r="JSO293" s="192"/>
      <c r="JSP293" s="192"/>
      <c r="JSQ293" s="192"/>
      <c r="JSR293" s="192"/>
      <c r="JSS293" s="192"/>
      <c r="JST293" s="192"/>
      <c r="JSU293" s="192"/>
      <c r="JSV293" s="192"/>
      <c r="JSW293" s="192"/>
      <c r="JSX293" s="192"/>
      <c r="JSY293" s="192"/>
      <c r="JSZ293" s="192"/>
      <c r="JTA293" s="192"/>
      <c r="JTB293" s="192"/>
      <c r="JTC293" s="192"/>
      <c r="JTD293" s="192"/>
      <c r="JTE293" s="192"/>
      <c r="JTF293" s="192"/>
      <c r="JTG293" s="192"/>
      <c r="JTH293" s="192"/>
      <c r="JTI293" s="192"/>
      <c r="JTJ293" s="192"/>
      <c r="JTK293" s="192"/>
      <c r="JTL293" s="192"/>
      <c r="JTM293" s="192"/>
      <c r="JTN293" s="192"/>
      <c r="JTO293" s="192"/>
      <c r="JTP293" s="192"/>
      <c r="JTQ293" s="192"/>
      <c r="JTR293" s="192"/>
      <c r="JTS293" s="192"/>
      <c r="JTT293" s="192"/>
      <c r="JTU293" s="192"/>
      <c r="JTV293" s="192"/>
      <c r="JTW293" s="192"/>
      <c r="JTX293" s="192"/>
      <c r="JTY293" s="192"/>
      <c r="JTZ293" s="192"/>
      <c r="JUA293" s="192"/>
      <c r="JUB293" s="192"/>
      <c r="JUC293" s="192"/>
      <c r="JUD293" s="192"/>
      <c r="JUE293" s="192"/>
      <c r="JUF293" s="192"/>
      <c r="JUG293" s="192"/>
      <c r="JUH293" s="192"/>
      <c r="JUI293" s="192"/>
      <c r="JUJ293" s="192"/>
      <c r="JUK293" s="192"/>
      <c r="JUL293" s="192"/>
      <c r="JUM293" s="192"/>
      <c r="JUN293" s="192"/>
      <c r="JUO293" s="192"/>
      <c r="JUP293" s="192"/>
      <c r="JUQ293" s="192"/>
      <c r="JUR293" s="192"/>
      <c r="JUS293" s="192"/>
      <c r="JUT293" s="192"/>
      <c r="JUU293" s="192"/>
      <c r="JUV293" s="192"/>
      <c r="JUW293" s="192"/>
      <c r="JUX293" s="192"/>
      <c r="JUY293" s="192"/>
      <c r="JUZ293" s="192"/>
      <c r="JVA293" s="192"/>
      <c r="JVB293" s="192"/>
      <c r="JVC293" s="192"/>
      <c r="JVD293" s="192"/>
      <c r="JVE293" s="192"/>
      <c r="JVF293" s="192"/>
      <c r="JVG293" s="192"/>
      <c r="JVH293" s="192"/>
      <c r="JVI293" s="192"/>
      <c r="JVJ293" s="192"/>
      <c r="JVK293" s="192"/>
      <c r="JVL293" s="192"/>
      <c r="JVM293" s="192"/>
      <c r="JVN293" s="192"/>
      <c r="JVO293" s="192"/>
      <c r="JVP293" s="192"/>
      <c r="JVQ293" s="192"/>
      <c r="JVR293" s="192"/>
      <c r="JVS293" s="192"/>
      <c r="JVT293" s="192"/>
      <c r="JVU293" s="192"/>
      <c r="JVV293" s="192"/>
      <c r="JVW293" s="192"/>
      <c r="JVX293" s="192"/>
      <c r="JVY293" s="192"/>
      <c r="JVZ293" s="192"/>
      <c r="JWA293" s="192"/>
      <c r="JWB293" s="192"/>
      <c r="JWC293" s="192"/>
      <c r="JWD293" s="192"/>
      <c r="JWE293" s="192"/>
      <c r="JWF293" s="192"/>
      <c r="JWG293" s="192"/>
      <c r="JWH293" s="192"/>
      <c r="JWI293" s="192"/>
      <c r="JWJ293" s="192"/>
      <c r="JWK293" s="192"/>
      <c r="JWL293" s="192"/>
      <c r="JWM293" s="192"/>
      <c r="JWN293" s="192"/>
      <c r="JWO293" s="192"/>
      <c r="JWP293" s="192"/>
      <c r="JWQ293" s="192"/>
      <c r="JWR293" s="192"/>
      <c r="JWS293" s="192"/>
      <c r="JWT293" s="192"/>
      <c r="JWU293" s="192"/>
      <c r="JWV293" s="192"/>
      <c r="JWW293" s="192"/>
      <c r="JWX293" s="192"/>
      <c r="JWY293" s="192"/>
      <c r="JWZ293" s="192"/>
      <c r="JXA293" s="192"/>
      <c r="JXB293" s="192"/>
      <c r="JXC293" s="192"/>
      <c r="JXD293" s="192"/>
      <c r="JXE293" s="192"/>
      <c r="JXF293" s="192"/>
      <c r="JXG293" s="192"/>
      <c r="JXH293" s="192"/>
      <c r="JXI293" s="192"/>
      <c r="JXJ293" s="192"/>
      <c r="JXK293" s="192"/>
      <c r="JXL293" s="192"/>
      <c r="JXM293" s="192"/>
      <c r="JXN293" s="192"/>
      <c r="JXO293" s="192"/>
      <c r="JXP293" s="192"/>
      <c r="JXQ293" s="192"/>
      <c r="JXR293" s="192"/>
      <c r="JXS293" s="192"/>
      <c r="JXT293" s="192"/>
      <c r="JXU293" s="192"/>
      <c r="JXV293" s="192"/>
      <c r="JXW293" s="192"/>
      <c r="JXX293" s="192"/>
      <c r="JXY293" s="192"/>
      <c r="JXZ293" s="192"/>
      <c r="JYA293" s="192"/>
      <c r="JYB293" s="192"/>
      <c r="JYC293" s="192"/>
      <c r="JYD293" s="192"/>
      <c r="JYE293" s="192"/>
      <c r="JYF293" s="192"/>
      <c r="JYG293" s="192"/>
      <c r="JYH293" s="192"/>
      <c r="JYI293" s="192"/>
      <c r="JYJ293" s="192"/>
      <c r="JYK293" s="192"/>
      <c r="JYL293" s="192"/>
      <c r="JYM293" s="192"/>
      <c r="JYN293" s="192"/>
      <c r="JYO293" s="192"/>
      <c r="JYP293" s="192"/>
      <c r="JYQ293" s="192"/>
      <c r="JYR293" s="192"/>
      <c r="JYS293" s="192"/>
      <c r="JYT293" s="192"/>
      <c r="JYU293" s="192"/>
      <c r="JYV293" s="192"/>
      <c r="JYW293" s="192"/>
      <c r="JYX293" s="192"/>
      <c r="JYY293" s="192"/>
      <c r="JYZ293" s="192"/>
      <c r="JZA293" s="192"/>
      <c r="JZB293" s="192"/>
      <c r="JZC293" s="192"/>
      <c r="JZD293" s="192"/>
      <c r="JZE293" s="192"/>
      <c r="JZF293" s="192"/>
      <c r="JZG293" s="192"/>
      <c r="JZH293" s="192"/>
      <c r="JZI293" s="192"/>
      <c r="JZJ293" s="192"/>
      <c r="JZK293" s="192"/>
      <c r="JZL293" s="192"/>
      <c r="JZM293" s="192"/>
      <c r="JZN293" s="192"/>
      <c r="JZO293" s="192"/>
      <c r="JZP293" s="192"/>
      <c r="JZQ293" s="192"/>
      <c r="JZR293" s="192"/>
      <c r="JZS293" s="192"/>
      <c r="JZT293" s="192"/>
      <c r="JZU293" s="192"/>
      <c r="JZV293" s="192"/>
      <c r="JZW293" s="192"/>
      <c r="JZX293" s="192"/>
      <c r="JZY293" s="192"/>
      <c r="JZZ293" s="192"/>
      <c r="KAA293" s="192"/>
      <c r="KAB293" s="192"/>
      <c r="KAC293" s="192"/>
      <c r="KAD293" s="192"/>
      <c r="KAE293" s="192"/>
      <c r="KAF293" s="192"/>
      <c r="KAG293" s="192"/>
      <c r="KAH293" s="192"/>
      <c r="KAI293" s="192"/>
      <c r="KAJ293" s="192"/>
      <c r="KAK293" s="192"/>
      <c r="KAL293" s="192"/>
      <c r="KAM293" s="192"/>
      <c r="KAN293" s="192"/>
      <c r="KAO293" s="192"/>
      <c r="KAP293" s="192"/>
      <c r="KAQ293" s="192"/>
      <c r="KAR293" s="192"/>
      <c r="KAS293" s="192"/>
      <c r="KAT293" s="192"/>
      <c r="KAU293" s="192"/>
      <c r="KAV293" s="192"/>
      <c r="KAW293" s="192"/>
      <c r="KAX293" s="192"/>
      <c r="KAY293" s="192"/>
      <c r="KAZ293" s="192"/>
      <c r="KBA293" s="192"/>
      <c r="KBB293" s="192"/>
      <c r="KBC293" s="192"/>
      <c r="KBD293" s="192"/>
      <c r="KBE293" s="192"/>
      <c r="KBF293" s="192"/>
      <c r="KBG293" s="192"/>
      <c r="KBH293" s="192"/>
      <c r="KBI293" s="192"/>
      <c r="KBJ293" s="192"/>
      <c r="KBK293" s="192"/>
      <c r="KBL293" s="192"/>
      <c r="KBM293" s="192"/>
      <c r="KBN293" s="192"/>
      <c r="KBO293" s="192"/>
      <c r="KBP293" s="192"/>
      <c r="KBQ293" s="192"/>
      <c r="KBR293" s="192"/>
      <c r="KBS293" s="192"/>
      <c r="KBT293" s="192"/>
      <c r="KBU293" s="192"/>
      <c r="KBV293" s="192"/>
      <c r="KBW293" s="192"/>
      <c r="KBX293" s="192"/>
      <c r="KBY293" s="192"/>
      <c r="KBZ293" s="192"/>
      <c r="KCA293" s="192"/>
      <c r="KCB293" s="192"/>
      <c r="KCC293" s="192"/>
      <c r="KCD293" s="192"/>
      <c r="KCE293" s="192"/>
      <c r="KCF293" s="192"/>
      <c r="KCG293" s="192"/>
      <c r="KCH293" s="192"/>
      <c r="KCI293" s="192"/>
      <c r="KCJ293" s="192"/>
      <c r="KCK293" s="192"/>
      <c r="KCL293" s="192"/>
      <c r="KCM293" s="192"/>
      <c r="KCN293" s="192"/>
      <c r="KCO293" s="192"/>
      <c r="KCP293" s="192"/>
      <c r="KCQ293" s="192"/>
      <c r="KCR293" s="192"/>
      <c r="KCS293" s="192"/>
      <c r="KCT293" s="192"/>
      <c r="KCU293" s="192"/>
      <c r="KCV293" s="192"/>
      <c r="KCW293" s="192"/>
      <c r="KCX293" s="192"/>
      <c r="KCY293" s="192"/>
      <c r="KCZ293" s="192"/>
      <c r="KDA293" s="192"/>
      <c r="KDB293" s="192"/>
      <c r="KDC293" s="192"/>
      <c r="KDD293" s="192"/>
      <c r="KDE293" s="192"/>
      <c r="KDF293" s="192"/>
      <c r="KDG293" s="192"/>
      <c r="KDH293" s="192"/>
      <c r="KDI293" s="192"/>
      <c r="KDJ293" s="192"/>
      <c r="KDK293" s="192"/>
      <c r="KDL293" s="192"/>
      <c r="KDM293" s="192"/>
      <c r="KDN293" s="192"/>
      <c r="KDO293" s="192"/>
      <c r="KDP293" s="192"/>
      <c r="KDQ293" s="192"/>
      <c r="KDR293" s="192"/>
      <c r="KDS293" s="192"/>
      <c r="KDT293" s="192"/>
      <c r="KDU293" s="192"/>
      <c r="KDV293" s="192"/>
      <c r="KDW293" s="192"/>
      <c r="KDX293" s="192"/>
      <c r="KDY293" s="192"/>
      <c r="KDZ293" s="192"/>
      <c r="KEA293" s="192"/>
      <c r="KEB293" s="192"/>
      <c r="KEC293" s="192"/>
      <c r="KED293" s="192"/>
      <c r="KEE293" s="192"/>
      <c r="KEF293" s="192"/>
      <c r="KEG293" s="192"/>
      <c r="KEH293" s="192"/>
      <c r="KEI293" s="192"/>
      <c r="KEJ293" s="192"/>
      <c r="KEK293" s="192"/>
      <c r="KEL293" s="192"/>
      <c r="KEM293" s="192"/>
      <c r="KEN293" s="192"/>
      <c r="KEO293" s="192"/>
      <c r="KEP293" s="192"/>
      <c r="KEQ293" s="192"/>
      <c r="KER293" s="192"/>
      <c r="KES293" s="192"/>
      <c r="KET293" s="192"/>
      <c r="KEU293" s="192"/>
      <c r="KEV293" s="192"/>
      <c r="KEW293" s="192"/>
      <c r="KEX293" s="192"/>
      <c r="KEY293" s="192"/>
      <c r="KEZ293" s="192"/>
      <c r="KFA293" s="192"/>
      <c r="KFB293" s="192"/>
      <c r="KFC293" s="192"/>
      <c r="KFD293" s="192"/>
      <c r="KFE293" s="192"/>
      <c r="KFF293" s="192"/>
      <c r="KFG293" s="192"/>
      <c r="KFH293" s="192"/>
      <c r="KFI293" s="192"/>
      <c r="KFJ293" s="192"/>
      <c r="KFK293" s="192"/>
      <c r="KFL293" s="192"/>
      <c r="KFM293" s="192"/>
      <c r="KFN293" s="192"/>
      <c r="KFO293" s="192"/>
      <c r="KFP293" s="192"/>
      <c r="KFQ293" s="192"/>
      <c r="KFR293" s="192"/>
      <c r="KFS293" s="192"/>
      <c r="KFT293" s="192"/>
      <c r="KFU293" s="192"/>
      <c r="KFV293" s="192"/>
      <c r="KFW293" s="192"/>
      <c r="KFX293" s="192"/>
      <c r="KFY293" s="192"/>
      <c r="KFZ293" s="192"/>
      <c r="KGA293" s="192"/>
      <c r="KGB293" s="192"/>
      <c r="KGC293" s="192"/>
      <c r="KGD293" s="192"/>
      <c r="KGE293" s="192"/>
      <c r="KGF293" s="192"/>
      <c r="KGG293" s="192"/>
      <c r="KGH293" s="192"/>
      <c r="KGI293" s="192"/>
      <c r="KGJ293" s="192"/>
      <c r="KGK293" s="192"/>
      <c r="KGL293" s="192"/>
      <c r="KGM293" s="192"/>
      <c r="KGN293" s="192"/>
      <c r="KGO293" s="192"/>
      <c r="KGP293" s="192"/>
      <c r="KGQ293" s="192"/>
      <c r="KGR293" s="192"/>
      <c r="KGS293" s="192"/>
      <c r="KGT293" s="192"/>
      <c r="KGU293" s="192"/>
      <c r="KGV293" s="192"/>
      <c r="KGW293" s="192"/>
      <c r="KGX293" s="192"/>
      <c r="KGY293" s="192"/>
      <c r="KGZ293" s="192"/>
      <c r="KHA293" s="192"/>
      <c r="KHB293" s="192"/>
      <c r="KHC293" s="192"/>
      <c r="KHD293" s="192"/>
      <c r="KHE293" s="192"/>
      <c r="KHF293" s="192"/>
      <c r="KHG293" s="192"/>
      <c r="KHH293" s="192"/>
      <c r="KHI293" s="192"/>
      <c r="KHJ293" s="192"/>
      <c r="KHK293" s="192"/>
      <c r="KHL293" s="192"/>
      <c r="KHM293" s="192"/>
      <c r="KHN293" s="192"/>
      <c r="KHO293" s="192"/>
      <c r="KHP293" s="192"/>
      <c r="KHQ293" s="192"/>
      <c r="KHR293" s="192"/>
      <c r="KHS293" s="192"/>
      <c r="KHT293" s="192"/>
      <c r="KHU293" s="192"/>
      <c r="KHV293" s="192"/>
      <c r="KHW293" s="192"/>
      <c r="KHX293" s="192"/>
      <c r="KHY293" s="192"/>
      <c r="KHZ293" s="192"/>
      <c r="KIA293" s="192"/>
      <c r="KIB293" s="192"/>
      <c r="KIC293" s="192"/>
      <c r="KID293" s="192"/>
      <c r="KIE293" s="192"/>
      <c r="KIF293" s="192"/>
      <c r="KIG293" s="192"/>
      <c r="KIH293" s="192"/>
      <c r="KII293" s="192"/>
      <c r="KIJ293" s="192"/>
      <c r="KIK293" s="192"/>
      <c r="KIL293" s="192"/>
      <c r="KIM293" s="192"/>
      <c r="KIN293" s="192"/>
      <c r="KIO293" s="192"/>
      <c r="KIP293" s="192"/>
      <c r="KIQ293" s="192"/>
      <c r="KIR293" s="192"/>
      <c r="KIS293" s="192"/>
      <c r="KIT293" s="192"/>
      <c r="KIU293" s="192"/>
      <c r="KIV293" s="192"/>
      <c r="KIW293" s="192"/>
      <c r="KIX293" s="192"/>
      <c r="KIY293" s="192"/>
      <c r="KIZ293" s="192"/>
      <c r="KJA293" s="192"/>
      <c r="KJB293" s="192"/>
      <c r="KJC293" s="192"/>
      <c r="KJD293" s="192"/>
      <c r="KJE293" s="192"/>
      <c r="KJF293" s="192"/>
      <c r="KJG293" s="192"/>
      <c r="KJH293" s="192"/>
      <c r="KJI293" s="192"/>
      <c r="KJJ293" s="192"/>
      <c r="KJK293" s="192"/>
      <c r="KJL293" s="192"/>
      <c r="KJM293" s="192"/>
      <c r="KJN293" s="192"/>
      <c r="KJO293" s="192"/>
      <c r="KJP293" s="192"/>
      <c r="KJQ293" s="192"/>
      <c r="KJR293" s="192"/>
      <c r="KJS293" s="192"/>
      <c r="KJT293" s="192"/>
      <c r="KJU293" s="192"/>
      <c r="KJV293" s="192"/>
      <c r="KJW293" s="192"/>
      <c r="KJX293" s="192"/>
      <c r="KJY293" s="192"/>
      <c r="KJZ293" s="192"/>
      <c r="KKA293" s="192"/>
      <c r="KKB293" s="192"/>
      <c r="KKC293" s="192"/>
      <c r="KKD293" s="192"/>
      <c r="KKE293" s="192"/>
      <c r="KKF293" s="192"/>
      <c r="KKG293" s="192"/>
      <c r="KKH293" s="192"/>
      <c r="KKI293" s="192"/>
      <c r="KKJ293" s="192"/>
      <c r="KKK293" s="192"/>
      <c r="KKL293" s="192"/>
      <c r="KKM293" s="192"/>
      <c r="KKN293" s="192"/>
      <c r="KKO293" s="192"/>
      <c r="KKP293" s="192"/>
      <c r="KKQ293" s="192"/>
      <c r="KKR293" s="192"/>
      <c r="KKS293" s="192"/>
      <c r="KKT293" s="192"/>
      <c r="KKU293" s="192"/>
      <c r="KKV293" s="192"/>
      <c r="KKW293" s="192"/>
      <c r="KKX293" s="192"/>
      <c r="KKY293" s="192"/>
      <c r="KKZ293" s="192"/>
      <c r="KLA293" s="192"/>
      <c r="KLB293" s="192"/>
      <c r="KLC293" s="192"/>
      <c r="KLD293" s="192"/>
      <c r="KLE293" s="192"/>
      <c r="KLF293" s="192"/>
      <c r="KLG293" s="192"/>
      <c r="KLH293" s="192"/>
      <c r="KLI293" s="192"/>
      <c r="KLJ293" s="192"/>
      <c r="KLK293" s="192"/>
      <c r="KLL293" s="192"/>
      <c r="KLM293" s="192"/>
      <c r="KLN293" s="192"/>
      <c r="KLO293" s="192"/>
      <c r="KLP293" s="192"/>
      <c r="KLQ293" s="192"/>
      <c r="KLR293" s="192"/>
      <c r="KLS293" s="192"/>
      <c r="KLT293" s="192"/>
      <c r="KLU293" s="192"/>
      <c r="KLV293" s="192"/>
      <c r="KLW293" s="192"/>
      <c r="KLX293" s="192"/>
      <c r="KLY293" s="192"/>
      <c r="KLZ293" s="192"/>
      <c r="KMA293" s="192"/>
      <c r="KMB293" s="192"/>
      <c r="KMC293" s="192"/>
      <c r="KMD293" s="192"/>
      <c r="KME293" s="192"/>
      <c r="KMF293" s="192"/>
      <c r="KMG293" s="192"/>
      <c r="KMH293" s="192"/>
      <c r="KMI293" s="192"/>
      <c r="KMJ293" s="192"/>
      <c r="KMK293" s="192"/>
      <c r="KML293" s="192"/>
      <c r="KMM293" s="192"/>
      <c r="KMN293" s="192"/>
      <c r="KMO293" s="192"/>
      <c r="KMP293" s="192"/>
      <c r="KMQ293" s="192"/>
      <c r="KMR293" s="192"/>
      <c r="KMS293" s="192"/>
      <c r="KMT293" s="192"/>
      <c r="KMU293" s="192"/>
      <c r="KMV293" s="192"/>
      <c r="KMW293" s="192"/>
      <c r="KMX293" s="192"/>
      <c r="KMY293" s="192"/>
      <c r="KMZ293" s="192"/>
      <c r="KNA293" s="192"/>
      <c r="KNB293" s="192"/>
      <c r="KNC293" s="192"/>
      <c r="KND293" s="192"/>
      <c r="KNE293" s="192"/>
      <c r="KNF293" s="192"/>
      <c r="KNG293" s="192"/>
      <c r="KNH293" s="192"/>
      <c r="KNI293" s="192"/>
      <c r="KNJ293" s="192"/>
      <c r="KNK293" s="192"/>
      <c r="KNL293" s="192"/>
      <c r="KNM293" s="192"/>
      <c r="KNN293" s="192"/>
      <c r="KNO293" s="192"/>
      <c r="KNP293" s="192"/>
      <c r="KNQ293" s="192"/>
      <c r="KNR293" s="192"/>
      <c r="KNS293" s="192"/>
      <c r="KNT293" s="192"/>
      <c r="KNU293" s="192"/>
      <c r="KNV293" s="192"/>
      <c r="KNW293" s="192"/>
      <c r="KNX293" s="192"/>
      <c r="KNY293" s="192"/>
      <c r="KNZ293" s="192"/>
      <c r="KOA293" s="192"/>
      <c r="KOB293" s="192"/>
      <c r="KOC293" s="192"/>
      <c r="KOD293" s="192"/>
      <c r="KOE293" s="192"/>
      <c r="KOF293" s="192"/>
      <c r="KOG293" s="192"/>
      <c r="KOH293" s="192"/>
      <c r="KOI293" s="192"/>
      <c r="KOJ293" s="192"/>
      <c r="KOK293" s="192"/>
      <c r="KOL293" s="192"/>
      <c r="KOM293" s="192"/>
      <c r="KON293" s="192"/>
      <c r="KOO293" s="192"/>
      <c r="KOP293" s="192"/>
      <c r="KOQ293" s="192"/>
      <c r="KOR293" s="192"/>
      <c r="KOS293" s="192"/>
      <c r="KOT293" s="192"/>
      <c r="KOU293" s="192"/>
      <c r="KOV293" s="192"/>
      <c r="KOW293" s="192"/>
      <c r="KOX293" s="192"/>
      <c r="KOY293" s="192"/>
      <c r="KOZ293" s="192"/>
      <c r="KPA293" s="192"/>
      <c r="KPB293" s="192"/>
      <c r="KPC293" s="192"/>
      <c r="KPD293" s="192"/>
      <c r="KPE293" s="192"/>
      <c r="KPF293" s="192"/>
      <c r="KPG293" s="192"/>
      <c r="KPH293" s="192"/>
      <c r="KPI293" s="192"/>
      <c r="KPJ293" s="192"/>
      <c r="KPK293" s="192"/>
      <c r="KPL293" s="192"/>
      <c r="KPM293" s="192"/>
      <c r="KPN293" s="192"/>
      <c r="KPO293" s="192"/>
      <c r="KPP293" s="192"/>
      <c r="KPQ293" s="192"/>
      <c r="KPR293" s="192"/>
      <c r="KPS293" s="192"/>
      <c r="KPT293" s="192"/>
      <c r="KPU293" s="192"/>
      <c r="KPV293" s="192"/>
      <c r="KPW293" s="192"/>
      <c r="KPX293" s="192"/>
      <c r="KPY293" s="192"/>
      <c r="KPZ293" s="192"/>
      <c r="KQA293" s="192"/>
      <c r="KQB293" s="192"/>
      <c r="KQC293" s="192"/>
      <c r="KQD293" s="192"/>
      <c r="KQE293" s="192"/>
      <c r="KQF293" s="192"/>
      <c r="KQG293" s="192"/>
      <c r="KQH293" s="192"/>
      <c r="KQI293" s="192"/>
      <c r="KQJ293" s="192"/>
      <c r="KQK293" s="192"/>
      <c r="KQL293" s="192"/>
      <c r="KQM293" s="192"/>
      <c r="KQN293" s="192"/>
      <c r="KQO293" s="192"/>
      <c r="KQP293" s="192"/>
      <c r="KQQ293" s="192"/>
      <c r="KQR293" s="192"/>
      <c r="KQS293" s="192"/>
      <c r="KQT293" s="192"/>
      <c r="KQU293" s="192"/>
      <c r="KQV293" s="192"/>
      <c r="KQW293" s="192"/>
      <c r="KQX293" s="192"/>
      <c r="KQY293" s="192"/>
      <c r="KQZ293" s="192"/>
      <c r="KRA293" s="192"/>
      <c r="KRB293" s="192"/>
      <c r="KRC293" s="192"/>
      <c r="KRD293" s="192"/>
      <c r="KRE293" s="192"/>
      <c r="KRF293" s="192"/>
      <c r="KRG293" s="192"/>
      <c r="KRH293" s="192"/>
      <c r="KRI293" s="192"/>
      <c r="KRJ293" s="192"/>
      <c r="KRK293" s="192"/>
      <c r="KRL293" s="192"/>
      <c r="KRM293" s="192"/>
      <c r="KRN293" s="192"/>
      <c r="KRO293" s="192"/>
      <c r="KRP293" s="192"/>
      <c r="KRQ293" s="192"/>
      <c r="KRR293" s="192"/>
      <c r="KRS293" s="192"/>
      <c r="KRT293" s="192"/>
      <c r="KRU293" s="192"/>
      <c r="KRV293" s="192"/>
      <c r="KRW293" s="192"/>
      <c r="KRX293" s="192"/>
      <c r="KRY293" s="192"/>
      <c r="KRZ293" s="192"/>
      <c r="KSA293" s="192"/>
      <c r="KSB293" s="192"/>
      <c r="KSC293" s="192"/>
      <c r="KSD293" s="192"/>
      <c r="KSE293" s="192"/>
      <c r="KSF293" s="192"/>
      <c r="KSG293" s="192"/>
      <c r="KSH293" s="192"/>
      <c r="KSI293" s="192"/>
      <c r="KSJ293" s="192"/>
      <c r="KSK293" s="192"/>
      <c r="KSL293" s="192"/>
      <c r="KSM293" s="192"/>
      <c r="KSN293" s="192"/>
      <c r="KSO293" s="192"/>
      <c r="KSP293" s="192"/>
      <c r="KSQ293" s="192"/>
      <c r="KSR293" s="192"/>
      <c r="KSS293" s="192"/>
      <c r="KST293" s="192"/>
      <c r="KSU293" s="192"/>
      <c r="KSV293" s="192"/>
      <c r="KSW293" s="192"/>
      <c r="KSX293" s="192"/>
      <c r="KSY293" s="192"/>
      <c r="KSZ293" s="192"/>
      <c r="KTA293" s="192"/>
      <c r="KTB293" s="192"/>
      <c r="KTC293" s="192"/>
      <c r="KTD293" s="192"/>
      <c r="KTE293" s="192"/>
      <c r="KTF293" s="192"/>
      <c r="KTG293" s="192"/>
      <c r="KTH293" s="192"/>
      <c r="KTI293" s="192"/>
      <c r="KTJ293" s="192"/>
      <c r="KTK293" s="192"/>
      <c r="KTL293" s="192"/>
      <c r="KTM293" s="192"/>
      <c r="KTN293" s="192"/>
      <c r="KTO293" s="192"/>
      <c r="KTP293" s="192"/>
      <c r="KTQ293" s="192"/>
      <c r="KTR293" s="192"/>
      <c r="KTS293" s="192"/>
      <c r="KTT293" s="192"/>
      <c r="KTU293" s="192"/>
      <c r="KTV293" s="192"/>
      <c r="KTW293" s="192"/>
      <c r="KTX293" s="192"/>
      <c r="KTY293" s="192"/>
      <c r="KTZ293" s="192"/>
      <c r="KUA293" s="192"/>
      <c r="KUB293" s="192"/>
      <c r="KUC293" s="192"/>
      <c r="KUD293" s="192"/>
      <c r="KUE293" s="192"/>
      <c r="KUF293" s="192"/>
      <c r="KUG293" s="192"/>
      <c r="KUH293" s="192"/>
      <c r="KUI293" s="192"/>
      <c r="KUJ293" s="192"/>
      <c r="KUK293" s="192"/>
      <c r="KUL293" s="192"/>
      <c r="KUM293" s="192"/>
      <c r="KUN293" s="192"/>
      <c r="KUO293" s="192"/>
      <c r="KUP293" s="192"/>
      <c r="KUQ293" s="192"/>
      <c r="KUR293" s="192"/>
      <c r="KUS293" s="192"/>
      <c r="KUT293" s="192"/>
      <c r="KUU293" s="192"/>
      <c r="KUV293" s="192"/>
      <c r="KUW293" s="192"/>
      <c r="KUX293" s="192"/>
      <c r="KUY293" s="192"/>
      <c r="KUZ293" s="192"/>
      <c r="KVA293" s="192"/>
      <c r="KVB293" s="192"/>
      <c r="KVC293" s="192"/>
      <c r="KVD293" s="192"/>
      <c r="KVE293" s="192"/>
      <c r="KVF293" s="192"/>
      <c r="KVG293" s="192"/>
      <c r="KVH293" s="192"/>
      <c r="KVI293" s="192"/>
      <c r="KVJ293" s="192"/>
      <c r="KVK293" s="192"/>
      <c r="KVL293" s="192"/>
      <c r="KVM293" s="192"/>
      <c r="KVN293" s="192"/>
      <c r="KVO293" s="192"/>
      <c r="KVP293" s="192"/>
      <c r="KVQ293" s="192"/>
      <c r="KVR293" s="192"/>
      <c r="KVS293" s="192"/>
      <c r="KVT293" s="192"/>
      <c r="KVU293" s="192"/>
      <c r="KVV293" s="192"/>
      <c r="KVW293" s="192"/>
      <c r="KVX293" s="192"/>
      <c r="KVY293" s="192"/>
      <c r="KVZ293" s="192"/>
      <c r="KWA293" s="192"/>
      <c r="KWB293" s="192"/>
      <c r="KWC293" s="192"/>
      <c r="KWD293" s="192"/>
      <c r="KWE293" s="192"/>
      <c r="KWF293" s="192"/>
      <c r="KWG293" s="192"/>
      <c r="KWH293" s="192"/>
      <c r="KWI293" s="192"/>
      <c r="KWJ293" s="192"/>
      <c r="KWK293" s="192"/>
      <c r="KWL293" s="192"/>
      <c r="KWM293" s="192"/>
      <c r="KWN293" s="192"/>
      <c r="KWO293" s="192"/>
      <c r="KWP293" s="192"/>
      <c r="KWQ293" s="192"/>
      <c r="KWR293" s="192"/>
      <c r="KWS293" s="192"/>
      <c r="KWT293" s="192"/>
      <c r="KWU293" s="192"/>
      <c r="KWV293" s="192"/>
      <c r="KWW293" s="192"/>
      <c r="KWX293" s="192"/>
      <c r="KWY293" s="192"/>
      <c r="KWZ293" s="192"/>
      <c r="KXA293" s="192"/>
      <c r="KXB293" s="192"/>
      <c r="KXC293" s="192"/>
      <c r="KXD293" s="192"/>
      <c r="KXE293" s="192"/>
      <c r="KXF293" s="192"/>
      <c r="KXG293" s="192"/>
      <c r="KXH293" s="192"/>
      <c r="KXI293" s="192"/>
      <c r="KXJ293" s="192"/>
      <c r="KXK293" s="192"/>
      <c r="KXL293" s="192"/>
      <c r="KXM293" s="192"/>
      <c r="KXN293" s="192"/>
      <c r="KXO293" s="192"/>
      <c r="KXP293" s="192"/>
      <c r="KXQ293" s="192"/>
      <c r="KXR293" s="192"/>
      <c r="KXS293" s="192"/>
      <c r="KXT293" s="192"/>
      <c r="KXU293" s="192"/>
      <c r="KXV293" s="192"/>
      <c r="KXW293" s="192"/>
      <c r="KXX293" s="192"/>
      <c r="KXY293" s="192"/>
      <c r="KXZ293" s="192"/>
      <c r="KYA293" s="192"/>
      <c r="KYB293" s="192"/>
      <c r="KYC293" s="192"/>
      <c r="KYD293" s="192"/>
      <c r="KYE293" s="192"/>
      <c r="KYF293" s="192"/>
      <c r="KYG293" s="192"/>
      <c r="KYH293" s="192"/>
      <c r="KYI293" s="192"/>
      <c r="KYJ293" s="192"/>
      <c r="KYK293" s="192"/>
      <c r="KYL293" s="192"/>
      <c r="KYM293" s="192"/>
      <c r="KYN293" s="192"/>
      <c r="KYO293" s="192"/>
      <c r="KYP293" s="192"/>
      <c r="KYQ293" s="192"/>
      <c r="KYR293" s="192"/>
      <c r="KYS293" s="192"/>
      <c r="KYT293" s="192"/>
      <c r="KYU293" s="192"/>
      <c r="KYV293" s="192"/>
      <c r="KYW293" s="192"/>
      <c r="KYX293" s="192"/>
      <c r="KYY293" s="192"/>
      <c r="KYZ293" s="192"/>
      <c r="KZA293" s="192"/>
      <c r="KZB293" s="192"/>
      <c r="KZC293" s="192"/>
      <c r="KZD293" s="192"/>
      <c r="KZE293" s="192"/>
      <c r="KZF293" s="192"/>
      <c r="KZG293" s="192"/>
      <c r="KZH293" s="192"/>
      <c r="KZI293" s="192"/>
      <c r="KZJ293" s="192"/>
      <c r="KZK293" s="192"/>
      <c r="KZL293" s="192"/>
      <c r="KZM293" s="192"/>
      <c r="KZN293" s="192"/>
      <c r="KZO293" s="192"/>
      <c r="KZP293" s="192"/>
      <c r="KZQ293" s="192"/>
      <c r="KZR293" s="192"/>
      <c r="KZS293" s="192"/>
      <c r="KZT293" s="192"/>
      <c r="KZU293" s="192"/>
      <c r="KZV293" s="192"/>
      <c r="KZW293" s="192"/>
      <c r="KZX293" s="192"/>
      <c r="KZY293" s="192"/>
      <c r="KZZ293" s="192"/>
      <c r="LAA293" s="192"/>
      <c r="LAB293" s="192"/>
      <c r="LAC293" s="192"/>
      <c r="LAD293" s="192"/>
      <c r="LAE293" s="192"/>
      <c r="LAF293" s="192"/>
      <c r="LAG293" s="192"/>
      <c r="LAH293" s="192"/>
      <c r="LAI293" s="192"/>
      <c r="LAJ293" s="192"/>
      <c r="LAK293" s="192"/>
      <c r="LAL293" s="192"/>
      <c r="LAM293" s="192"/>
      <c r="LAN293" s="192"/>
      <c r="LAO293" s="192"/>
      <c r="LAP293" s="192"/>
      <c r="LAQ293" s="192"/>
      <c r="LAR293" s="192"/>
      <c r="LAS293" s="192"/>
      <c r="LAT293" s="192"/>
      <c r="LAU293" s="192"/>
      <c r="LAV293" s="192"/>
      <c r="LAW293" s="192"/>
      <c r="LAX293" s="192"/>
      <c r="LAY293" s="192"/>
      <c r="LAZ293" s="192"/>
      <c r="LBA293" s="192"/>
      <c r="LBB293" s="192"/>
      <c r="LBC293" s="192"/>
      <c r="LBD293" s="192"/>
      <c r="LBE293" s="192"/>
      <c r="LBF293" s="192"/>
      <c r="LBG293" s="192"/>
      <c r="LBH293" s="192"/>
      <c r="LBI293" s="192"/>
      <c r="LBJ293" s="192"/>
      <c r="LBK293" s="192"/>
      <c r="LBL293" s="192"/>
      <c r="LBM293" s="192"/>
      <c r="LBN293" s="192"/>
      <c r="LBO293" s="192"/>
      <c r="LBP293" s="192"/>
      <c r="LBQ293" s="192"/>
      <c r="LBR293" s="192"/>
      <c r="LBS293" s="192"/>
      <c r="LBT293" s="192"/>
      <c r="LBU293" s="192"/>
      <c r="LBV293" s="192"/>
      <c r="LBW293" s="192"/>
      <c r="LBX293" s="192"/>
      <c r="LBY293" s="192"/>
      <c r="LBZ293" s="192"/>
      <c r="LCA293" s="192"/>
      <c r="LCB293" s="192"/>
      <c r="LCC293" s="192"/>
      <c r="LCD293" s="192"/>
      <c r="LCE293" s="192"/>
      <c r="LCF293" s="192"/>
      <c r="LCG293" s="192"/>
      <c r="LCH293" s="192"/>
      <c r="LCI293" s="192"/>
      <c r="LCJ293" s="192"/>
      <c r="LCK293" s="192"/>
      <c r="LCL293" s="192"/>
      <c r="LCM293" s="192"/>
      <c r="LCN293" s="192"/>
      <c r="LCO293" s="192"/>
      <c r="LCP293" s="192"/>
      <c r="LCQ293" s="192"/>
      <c r="LCR293" s="192"/>
      <c r="LCS293" s="192"/>
      <c r="LCT293" s="192"/>
      <c r="LCU293" s="192"/>
      <c r="LCV293" s="192"/>
      <c r="LCW293" s="192"/>
      <c r="LCX293" s="192"/>
      <c r="LCY293" s="192"/>
      <c r="LCZ293" s="192"/>
      <c r="LDA293" s="192"/>
      <c r="LDB293" s="192"/>
      <c r="LDC293" s="192"/>
      <c r="LDD293" s="192"/>
      <c r="LDE293" s="192"/>
      <c r="LDF293" s="192"/>
      <c r="LDG293" s="192"/>
      <c r="LDH293" s="192"/>
      <c r="LDI293" s="192"/>
      <c r="LDJ293" s="192"/>
      <c r="LDK293" s="192"/>
      <c r="LDL293" s="192"/>
      <c r="LDM293" s="192"/>
      <c r="LDN293" s="192"/>
      <c r="LDO293" s="192"/>
      <c r="LDP293" s="192"/>
      <c r="LDQ293" s="192"/>
      <c r="LDR293" s="192"/>
      <c r="LDS293" s="192"/>
      <c r="LDT293" s="192"/>
      <c r="LDU293" s="192"/>
      <c r="LDV293" s="192"/>
      <c r="LDW293" s="192"/>
      <c r="LDX293" s="192"/>
      <c r="LDY293" s="192"/>
      <c r="LDZ293" s="192"/>
      <c r="LEA293" s="192"/>
      <c r="LEB293" s="192"/>
      <c r="LEC293" s="192"/>
      <c r="LED293" s="192"/>
      <c r="LEE293" s="192"/>
      <c r="LEF293" s="192"/>
      <c r="LEG293" s="192"/>
      <c r="LEH293" s="192"/>
      <c r="LEI293" s="192"/>
      <c r="LEJ293" s="192"/>
      <c r="LEK293" s="192"/>
      <c r="LEL293" s="192"/>
      <c r="LEM293" s="192"/>
      <c r="LEN293" s="192"/>
      <c r="LEO293" s="192"/>
      <c r="LEP293" s="192"/>
      <c r="LEQ293" s="192"/>
      <c r="LER293" s="192"/>
      <c r="LES293" s="192"/>
      <c r="LET293" s="192"/>
      <c r="LEU293" s="192"/>
      <c r="LEV293" s="192"/>
      <c r="LEW293" s="192"/>
      <c r="LEX293" s="192"/>
      <c r="LEY293" s="192"/>
      <c r="LEZ293" s="192"/>
      <c r="LFA293" s="192"/>
      <c r="LFB293" s="192"/>
      <c r="LFC293" s="192"/>
      <c r="LFD293" s="192"/>
      <c r="LFE293" s="192"/>
      <c r="LFF293" s="192"/>
      <c r="LFG293" s="192"/>
      <c r="LFH293" s="192"/>
      <c r="LFI293" s="192"/>
      <c r="LFJ293" s="192"/>
      <c r="LFK293" s="192"/>
      <c r="LFL293" s="192"/>
      <c r="LFM293" s="192"/>
      <c r="LFN293" s="192"/>
      <c r="LFO293" s="192"/>
      <c r="LFP293" s="192"/>
      <c r="LFQ293" s="192"/>
      <c r="LFR293" s="192"/>
      <c r="LFS293" s="192"/>
      <c r="LFT293" s="192"/>
      <c r="LFU293" s="192"/>
      <c r="LFV293" s="192"/>
      <c r="LFW293" s="192"/>
      <c r="LFX293" s="192"/>
      <c r="LFY293" s="192"/>
      <c r="LFZ293" s="192"/>
      <c r="LGA293" s="192"/>
      <c r="LGB293" s="192"/>
      <c r="LGC293" s="192"/>
      <c r="LGD293" s="192"/>
      <c r="LGE293" s="192"/>
      <c r="LGF293" s="192"/>
      <c r="LGG293" s="192"/>
      <c r="LGH293" s="192"/>
      <c r="LGI293" s="192"/>
      <c r="LGJ293" s="192"/>
      <c r="LGK293" s="192"/>
      <c r="LGL293" s="192"/>
      <c r="LGM293" s="192"/>
      <c r="LGN293" s="192"/>
      <c r="LGO293" s="192"/>
      <c r="LGP293" s="192"/>
      <c r="LGQ293" s="192"/>
      <c r="LGR293" s="192"/>
      <c r="LGS293" s="192"/>
      <c r="LGT293" s="192"/>
      <c r="LGU293" s="192"/>
      <c r="LGV293" s="192"/>
      <c r="LGW293" s="192"/>
      <c r="LGX293" s="192"/>
      <c r="LGY293" s="192"/>
      <c r="LGZ293" s="192"/>
      <c r="LHA293" s="192"/>
      <c r="LHB293" s="192"/>
      <c r="LHC293" s="192"/>
      <c r="LHD293" s="192"/>
      <c r="LHE293" s="192"/>
      <c r="LHF293" s="192"/>
      <c r="LHG293" s="192"/>
      <c r="LHH293" s="192"/>
      <c r="LHI293" s="192"/>
      <c r="LHJ293" s="192"/>
      <c r="LHK293" s="192"/>
      <c r="LHL293" s="192"/>
      <c r="LHM293" s="192"/>
      <c r="LHN293" s="192"/>
      <c r="LHO293" s="192"/>
      <c r="LHP293" s="192"/>
      <c r="LHQ293" s="192"/>
      <c r="LHR293" s="192"/>
      <c r="LHS293" s="192"/>
      <c r="LHT293" s="192"/>
      <c r="LHU293" s="192"/>
      <c r="LHV293" s="192"/>
      <c r="LHW293" s="192"/>
      <c r="LHX293" s="192"/>
      <c r="LHY293" s="192"/>
      <c r="LHZ293" s="192"/>
      <c r="LIA293" s="192"/>
      <c r="LIB293" s="192"/>
      <c r="LIC293" s="192"/>
      <c r="LID293" s="192"/>
      <c r="LIE293" s="192"/>
      <c r="LIF293" s="192"/>
      <c r="LIG293" s="192"/>
      <c r="LIH293" s="192"/>
      <c r="LII293" s="192"/>
      <c r="LIJ293" s="192"/>
      <c r="LIK293" s="192"/>
      <c r="LIL293" s="192"/>
      <c r="LIM293" s="192"/>
      <c r="LIN293" s="192"/>
      <c r="LIO293" s="192"/>
      <c r="LIP293" s="192"/>
      <c r="LIQ293" s="192"/>
      <c r="LIR293" s="192"/>
      <c r="LIS293" s="192"/>
      <c r="LIT293" s="192"/>
      <c r="LIU293" s="192"/>
      <c r="LIV293" s="192"/>
      <c r="LIW293" s="192"/>
      <c r="LIX293" s="192"/>
      <c r="LIY293" s="192"/>
      <c r="LIZ293" s="192"/>
      <c r="LJA293" s="192"/>
      <c r="LJB293" s="192"/>
      <c r="LJC293" s="192"/>
      <c r="LJD293" s="192"/>
      <c r="LJE293" s="192"/>
      <c r="LJF293" s="192"/>
      <c r="LJG293" s="192"/>
      <c r="LJH293" s="192"/>
      <c r="LJI293" s="192"/>
      <c r="LJJ293" s="192"/>
      <c r="LJK293" s="192"/>
      <c r="LJL293" s="192"/>
      <c r="LJM293" s="192"/>
      <c r="LJN293" s="192"/>
      <c r="LJO293" s="192"/>
      <c r="LJP293" s="192"/>
      <c r="LJQ293" s="192"/>
      <c r="LJR293" s="192"/>
      <c r="LJS293" s="192"/>
      <c r="LJT293" s="192"/>
      <c r="LJU293" s="192"/>
      <c r="LJV293" s="192"/>
      <c r="LJW293" s="192"/>
      <c r="LJX293" s="192"/>
      <c r="LJY293" s="192"/>
      <c r="LJZ293" s="192"/>
      <c r="LKA293" s="192"/>
      <c r="LKB293" s="192"/>
      <c r="LKC293" s="192"/>
      <c r="LKD293" s="192"/>
      <c r="LKE293" s="192"/>
      <c r="LKF293" s="192"/>
      <c r="LKG293" s="192"/>
      <c r="LKH293" s="192"/>
      <c r="LKI293" s="192"/>
      <c r="LKJ293" s="192"/>
      <c r="LKK293" s="192"/>
      <c r="LKL293" s="192"/>
      <c r="LKM293" s="192"/>
      <c r="LKN293" s="192"/>
      <c r="LKO293" s="192"/>
      <c r="LKP293" s="192"/>
      <c r="LKQ293" s="192"/>
      <c r="LKR293" s="192"/>
      <c r="LKS293" s="192"/>
      <c r="LKT293" s="192"/>
      <c r="LKU293" s="192"/>
      <c r="LKV293" s="192"/>
      <c r="LKW293" s="192"/>
      <c r="LKX293" s="192"/>
      <c r="LKY293" s="192"/>
      <c r="LKZ293" s="192"/>
      <c r="LLA293" s="192"/>
      <c r="LLB293" s="192"/>
      <c r="LLC293" s="192"/>
      <c r="LLD293" s="192"/>
      <c r="LLE293" s="192"/>
      <c r="LLF293" s="192"/>
      <c r="LLG293" s="192"/>
      <c r="LLH293" s="192"/>
      <c r="LLI293" s="192"/>
      <c r="LLJ293" s="192"/>
      <c r="LLK293" s="192"/>
      <c r="LLL293" s="192"/>
      <c r="LLM293" s="192"/>
      <c r="LLN293" s="192"/>
      <c r="LLO293" s="192"/>
      <c r="LLP293" s="192"/>
      <c r="LLQ293" s="192"/>
      <c r="LLR293" s="192"/>
      <c r="LLS293" s="192"/>
      <c r="LLT293" s="192"/>
      <c r="LLU293" s="192"/>
      <c r="LLV293" s="192"/>
      <c r="LLW293" s="192"/>
      <c r="LLX293" s="192"/>
      <c r="LLY293" s="192"/>
      <c r="LLZ293" s="192"/>
      <c r="LMA293" s="192"/>
      <c r="LMB293" s="192"/>
      <c r="LMC293" s="192"/>
      <c r="LMD293" s="192"/>
      <c r="LME293" s="192"/>
      <c r="LMF293" s="192"/>
      <c r="LMG293" s="192"/>
      <c r="LMH293" s="192"/>
      <c r="LMI293" s="192"/>
      <c r="LMJ293" s="192"/>
      <c r="LMK293" s="192"/>
      <c r="LML293" s="192"/>
      <c r="LMM293" s="192"/>
      <c r="LMN293" s="192"/>
      <c r="LMO293" s="192"/>
      <c r="LMP293" s="192"/>
      <c r="LMQ293" s="192"/>
      <c r="LMR293" s="192"/>
      <c r="LMS293" s="192"/>
      <c r="LMT293" s="192"/>
      <c r="LMU293" s="192"/>
      <c r="LMV293" s="192"/>
      <c r="LMW293" s="192"/>
      <c r="LMX293" s="192"/>
      <c r="LMY293" s="192"/>
      <c r="LMZ293" s="192"/>
      <c r="LNA293" s="192"/>
      <c r="LNB293" s="192"/>
      <c r="LNC293" s="192"/>
      <c r="LND293" s="192"/>
      <c r="LNE293" s="192"/>
      <c r="LNF293" s="192"/>
      <c r="LNG293" s="192"/>
      <c r="LNH293" s="192"/>
      <c r="LNI293" s="192"/>
      <c r="LNJ293" s="192"/>
      <c r="LNK293" s="192"/>
      <c r="LNL293" s="192"/>
      <c r="LNM293" s="192"/>
      <c r="LNN293" s="192"/>
      <c r="LNO293" s="192"/>
      <c r="LNP293" s="192"/>
      <c r="LNQ293" s="192"/>
      <c r="LNR293" s="192"/>
      <c r="LNS293" s="192"/>
      <c r="LNT293" s="192"/>
      <c r="LNU293" s="192"/>
      <c r="LNV293" s="192"/>
      <c r="LNW293" s="192"/>
      <c r="LNX293" s="192"/>
      <c r="LNY293" s="192"/>
      <c r="LNZ293" s="192"/>
      <c r="LOA293" s="192"/>
      <c r="LOB293" s="192"/>
      <c r="LOC293" s="192"/>
      <c r="LOD293" s="192"/>
      <c r="LOE293" s="192"/>
      <c r="LOF293" s="192"/>
      <c r="LOG293" s="192"/>
      <c r="LOH293" s="192"/>
      <c r="LOI293" s="192"/>
      <c r="LOJ293" s="192"/>
      <c r="LOK293" s="192"/>
      <c r="LOL293" s="192"/>
      <c r="LOM293" s="192"/>
      <c r="LON293" s="192"/>
      <c r="LOO293" s="192"/>
      <c r="LOP293" s="192"/>
      <c r="LOQ293" s="192"/>
      <c r="LOR293" s="192"/>
      <c r="LOS293" s="192"/>
      <c r="LOT293" s="192"/>
      <c r="LOU293" s="192"/>
      <c r="LOV293" s="192"/>
      <c r="LOW293" s="192"/>
      <c r="LOX293" s="192"/>
      <c r="LOY293" s="192"/>
      <c r="LOZ293" s="192"/>
      <c r="LPA293" s="192"/>
      <c r="LPB293" s="192"/>
      <c r="LPC293" s="192"/>
      <c r="LPD293" s="192"/>
      <c r="LPE293" s="192"/>
      <c r="LPF293" s="192"/>
      <c r="LPG293" s="192"/>
      <c r="LPH293" s="192"/>
      <c r="LPI293" s="192"/>
      <c r="LPJ293" s="192"/>
      <c r="LPK293" s="192"/>
      <c r="LPL293" s="192"/>
      <c r="LPM293" s="192"/>
      <c r="LPN293" s="192"/>
      <c r="LPO293" s="192"/>
      <c r="LPP293" s="192"/>
      <c r="LPQ293" s="192"/>
      <c r="LPR293" s="192"/>
      <c r="LPS293" s="192"/>
      <c r="LPT293" s="192"/>
      <c r="LPU293" s="192"/>
      <c r="LPV293" s="192"/>
      <c r="LPW293" s="192"/>
      <c r="LPX293" s="192"/>
      <c r="LPY293" s="192"/>
      <c r="LPZ293" s="192"/>
      <c r="LQA293" s="192"/>
      <c r="LQB293" s="192"/>
      <c r="LQC293" s="192"/>
      <c r="LQD293" s="192"/>
      <c r="LQE293" s="192"/>
      <c r="LQF293" s="192"/>
      <c r="LQG293" s="192"/>
      <c r="LQH293" s="192"/>
      <c r="LQI293" s="192"/>
      <c r="LQJ293" s="192"/>
      <c r="LQK293" s="192"/>
      <c r="LQL293" s="192"/>
      <c r="LQM293" s="192"/>
      <c r="LQN293" s="192"/>
      <c r="LQO293" s="192"/>
      <c r="LQP293" s="192"/>
      <c r="LQQ293" s="192"/>
      <c r="LQR293" s="192"/>
      <c r="LQS293" s="192"/>
      <c r="LQT293" s="192"/>
      <c r="LQU293" s="192"/>
      <c r="LQV293" s="192"/>
      <c r="LQW293" s="192"/>
      <c r="LQX293" s="192"/>
      <c r="LQY293" s="192"/>
      <c r="LQZ293" s="192"/>
      <c r="LRA293" s="192"/>
      <c r="LRB293" s="192"/>
      <c r="LRC293" s="192"/>
      <c r="LRD293" s="192"/>
      <c r="LRE293" s="192"/>
      <c r="LRF293" s="192"/>
      <c r="LRG293" s="192"/>
      <c r="LRH293" s="192"/>
      <c r="LRI293" s="192"/>
      <c r="LRJ293" s="192"/>
      <c r="LRK293" s="192"/>
      <c r="LRL293" s="192"/>
      <c r="LRM293" s="192"/>
      <c r="LRN293" s="192"/>
      <c r="LRO293" s="192"/>
      <c r="LRP293" s="192"/>
      <c r="LRQ293" s="192"/>
      <c r="LRR293" s="192"/>
      <c r="LRS293" s="192"/>
      <c r="LRT293" s="192"/>
      <c r="LRU293" s="192"/>
      <c r="LRV293" s="192"/>
      <c r="LRW293" s="192"/>
      <c r="LRX293" s="192"/>
      <c r="LRY293" s="192"/>
      <c r="LRZ293" s="192"/>
      <c r="LSA293" s="192"/>
      <c r="LSB293" s="192"/>
      <c r="LSC293" s="192"/>
      <c r="LSD293" s="192"/>
      <c r="LSE293" s="192"/>
      <c r="LSF293" s="192"/>
      <c r="LSG293" s="192"/>
      <c r="LSH293" s="192"/>
      <c r="LSI293" s="192"/>
      <c r="LSJ293" s="192"/>
      <c r="LSK293" s="192"/>
      <c r="LSL293" s="192"/>
      <c r="LSM293" s="192"/>
      <c r="LSN293" s="192"/>
      <c r="LSO293" s="192"/>
      <c r="LSP293" s="192"/>
      <c r="LSQ293" s="192"/>
      <c r="LSR293" s="192"/>
      <c r="LSS293" s="192"/>
      <c r="LST293" s="192"/>
      <c r="LSU293" s="192"/>
      <c r="LSV293" s="192"/>
      <c r="LSW293" s="192"/>
      <c r="LSX293" s="192"/>
      <c r="LSY293" s="192"/>
      <c r="LSZ293" s="192"/>
      <c r="LTA293" s="192"/>
      <c r="LTB293" s="192"/>
      <c r="LTC293" s="192"/>
      <c r="LTD293" s="192"/>
      <c r="LTE293" s="192"/>
      <c r="LTF293" s="192"/>
      <c r="LTG293" s="192"/>
      <c r="LTH293" s="192"/>
      <c r="LTI293" s="192"/>
      <c r="LTJ293" s="192"/>
      <c r="LTK293" s="192"/>
      <c r="LTL293" s="192"/>
      <c r="LTM293" s="192"/>
      <c r="LTN293" s="192"/>
      <c r="LTO293" s="192"/>
      <c r="LTP293" s="192"/>
      <c r="LTQ293" s="192"/>
      <c r="LTR293" s="192"/>
      <c r="LTS293" s="192"/>
      <c r="LTT293" s="192"/>
      <c r="LTU293" s="192"/>
      <c r="LTV293" s="192"/>
      <c r="LTW293" s="192"/>
      <c r="LTX293" s="192"/>
      <c r="LTY293" s="192"/>
      <c r="LTZ293" s="192"/>
      <c r="LUA293" s="192"/>
      <c r="LUB293" s="192"/>
      <c r="LUC293" s="192"/>
      <c r="LUD293" s="192"/>
      <c r="LUE293" s="192"/>
      <c r="LUF293" s="192"/>
      <c r="LUG293" s="192"/>
      <c r="LUH293" s="192"/>
      <c r="LUI293" s="192"/>
      <c r="LUJ293" s="192"/>
      <c r="LUK293" s="192"/>
      <c r="LUL293" s="192"/>
      <c r="LUM293" s="192"/>
      <c r="LUN293" s="192"/>
      <c r="LUO293" s="192"/>
      <c r="LUP293" s="192"/>
      <c r="LUQ293" s="192"/>
      <c r="LUR293" s="192"/>
      <c r="LUS293" s="192"/>
      <c r="LUT293" s="192"/>
      <c r="LUU293" s="192"/>
      <c r="LUV293" s="192"/>
      <c r="LUW293" s="192"/>
      <c r="LUX293" s="192"/>
      <c r="LUY293" s="192"/>
      <c r="LUZ293" s="192"/>
      <c r="LVA293" s="192"/>
      <c r="LVB293" s="192"/>
      <c r="LVC293" s="192"/>
      <c r="LVD293" s="192"/>
      <c r="LVE293" s="192"/>
      <c r="LVF293" s="192"/>
      <c r="LVG293" s="192"/>
      <c r="LVH293" s="192"/>
      <c r="LVI293" s="192"/>
      <c r="LVJ293" s="192"/>
      <c r="LVK293" s="192"/>
      <c r="LVL293" s="192"/>
      <c r="LVM293" s="192"/>
      <c r="LVN293" s="192"/>
      <c r="LVO293" s="192"/>
      <c r="LVP293" s="192"/>
      <c r="LVQ293" s="192"/>
      <c r="LVR293" s="192"/>
      <c r="LVS293" s="192"/>
      <c r="LVT293" s="192"/>
      <c r="LVU293" s="192"/>
      <c r="LVV293" s="192"/>
      <c r="LVW293" s="192"/>
      <c r="LVX293" s="192"/>
      <c r="LVY293" s="192"/>
      <c r="LVZ293" s="192"/>
      <c r="LWA293" s="192"/>
      <c r="LWB293" s="192"/>
      <c r="LWC293" s="192"/>
      <c r="LWD293" s="192"/>
      <c r="LWE293" s="192"/>
      <c r="LWF293" s="192"/>
      <c r="LWG293" s="192"/>
      <c r="LWH293" s="192"/>
      <c r="LWI293" s="192"/>
      <c r="LWJ293" s="192"/>
      <c r="LWK293" s="192"/>
      <c r="LWL293" s="192"/>
      <c r="LWM293" s="192"/>
      <c r="LWN293" s="192"/>
      <c r="LWO293" s="192"/>
      <c r="LWP293" s="192"/>
      <c r="LWQ293" s="192"/>
      <c r="LWR293" s="192"/>
      <c r="LWS293" s="192"/>
      <c r="LWT293" s="192"/>
      <c r="LWU293" s="192"/>
      <c r="LWV293" s="192"/>
      <c r="LWW293" s="192"/>
      <c r="LWX293" s="192"/>
      <c r="LWY293" s="192"/>
      <c r="LWZ293" s="192"/>
      <c r="LXA293" s="192"/>
      <c r="LXB293" s="192"/>
      <c r="LXC293" s="192"/>
      <c r="LXD293" s="192"/>
      <c r="LXE293" s="192"/>
      <c r="LXF293" s="192"/>
      <c r="LXG293" s="192"/>
      <c r="LXH293" s="192"/>
      <c r="LXI293" s="192"/>
      <c r="LXJ293" s="192"/>
      <c r="LXK293" s="192"/>
      <c r="LXL293" s="192"/>
      <c r="LXM293" s="192"/>
      <c r="LXN293" s="192"/>
      <c r="LXO293" s="192"/>
      <c r="LXP293" s="192"/>
      <c r="LXQ293" s="192"/>
      <c r="LXR293" s="192"/>
      <c r="LXS293" s="192"/>
      <c r="LXT293" s="192"/>
      <c r="LXU293" s="192"/>
      <c r="LXV293" s="192"/>
      <c r="LXW293" s="192"/>
      <c r="LXX293" s="192"/>
      <c r="LXY293" s="192"/>
      <c r="LXZ293" s="192"/>
      <c r="LYA293" s="192"/>
      <c r="LYB293" s="192"/>
      <c r="LYC293" s="192"/>
      <c r="LYD293" s="192"/>
      <c r="LYE293" s="192"/>
      <c r="LYF293" s="192"/>
      <c r="LYG293" s="192"/>
      <c r="LYH293" s="192"/>
      <c r="LYI293" s="192"/>
      <c r="LYJ293" s="192"/>
      <c r="LYK293" s="192"/>
      <c r="LYL293" s="192"/>
      <c r="LYM293" s="192"/>
      <c r="LYN293" s="192"/>
      <c r="LYO293" s="192"/>
      <c r="LYP293" s="192"/>
      <c r="LYQ293" s="192"/>
      <c r="LYR293" s="192"/>
      <c r="LYS293" s="192"/>
      <c r="LYT293" s="192"/>
      <c r="LYU293" s="192"/>
      <c r="LYV293" s="192"/>
      <c r="LYW293" s="192"/>
      <c r="LYX293" s="192"/>
      <c r="LYY293" s="192"/>
      <c r="LYZ293" s="192"/>
      <c r="LZA293" s="192"/>
      <c r="LZB293" s="192"/>
      <c r="LZC293" s="192"/>
      <c r="LZD293" s="192"/>
      <c r="LZE293" s="192"/>
      <c r="LZF293" s="192"/>
      <c r="LZG293" s="192"/>
      <c r="LZH293" s="192"/>
      <c r="LZI293" s="192"/>
      <c r="LZJ293" s="192"/>
      <c r="LZK293" s="192"/>
      <c r="LZL293" s="192"/>
      <c r="LZM293" s="192"/>
      <c r="LZN293" s="192"/>
      <c r="LZO293" s="192"/>
      <c r="LZP293" s="192"/>
      <c r="LZQ293" s="192"/>
      <c r="LZR293" s="192"/>
      <c r="LZS293" s="192"/>
      <c r="LZT293" s="192"/>
      <c r="LZU293" s="192"/>
      <c r="LZV293" s="192"/>
      <c r="LZW293" s="192"/>
      <c r="LZX293" s="192"/>
      <c r="LZY293" s="192"/>
      <c r="LZZ293" s="192"/>
      <c r="MAA293" s="192"/>
      <c r="MAB293" s="192"/>
      <c r="MAC293" s="192"/>
      <c r="MAD293" s="192"/>
      <c r="MAE293" s="192"/>
      <c r="MAF293" s="192"/>
      <c r="MAG293" s="192"/>
      <c r="MAH293" s="192"/>
      <c r="MAI293" s="192"/>
      <c r="MAJ293" s="192"/>
      <c r="MAK293" s="192"/>
      <c r="MAL293" s="192"/>
      <c r="MAM293" s="192"/>
      <c r="MAN293" s="192"/>
      <c r="MAO293" s="192"/>
      <c r="MAP293" s="192"/>
      <c r="MAQ293" s="192"/>
      <c r="MAR293" s="192"/>
      <c r="MAS293" s="192"/>
      <c r="MAT293" s="192"/>
      <c r="MAU293" s="192"/>
      <c r="MAV293" s="192"/>
      <c r="MAW293" s="192"/>
      <c r="MAX293" s="192"/>
      <c r="MAY293" s="192"/>
      <c r="MAZ293" s="192"/>
      <c r="MBA293" s="192"/>
      <c r="MBB293" s="192"/>
      <c r="MBC293" s="192"/>
      <c r="MBD293" s="192"/>
      <c r="MBE293" s="192"/>
      <c r="MBF293" s="192"/>
      <c r="MBG293" s="192"/>
      <c r="MBH293" s="192"/>
      <c r="MBI293" s="192"/>
      <c r="MBJ293" s="192"/>
      <c r="MBK293" s="192"/>
      <c r="MBL293" s="192"/>
      <c r="MBM293" s="192"/>
      <c r="MBN293" s="192"/>
      <c r="MBO293" s="192"/>
      <c r="MBP293" s="192"/>
      <c r="MBQ293" s="192"/>
      <c r="MBR293" s="192"/>
      <c r="MBS293" s="192"/>
      <c r="MBT293" s="192"/>
      <c r="MBU293" s="192"/>
      <c r="MBV293" s="192"/>
      <c r="MBW293" s="192"/>
      <c r="MBX293" s="192"/>
      <c r="MBY293" s="192"/>
      <c r="MBZ293" s="192"/>
      <c r="MCA293" s="192"/>
      <c r="MCB293" s="192"/>
      <c r="MCC293" s="192"/>
      <c r="MCD293" s="192"/>
      <c r="MCE293" s="192"/>
      <c r="MCF293" s="192"/>
      <c r="MCG293" s="192"/>
      <c r="MCH293" s="192"/>
      <c r="MCI293" s="192"/>
      <c r="MCJ293" s="192"/>
      <c r="MCK293" s="192"/>
      <c r="MCL293" s="192"/>
      <c r="MCM293" s="192"/>
      <c r="MCN293" s="192"/>
      <c r="MCO293" s="192"/>
      <c r="MCP293" s="192"/>
      <c r="MCQ293" s="192"/>
      <c r="MCR293" s="192"/>
      <c r="MCS293" s="192"/>
      <c r="MCT293" s="192"/>
      <c r="MCU293" s="192"/>
      <c r="MCV293" s="192"/>
      <c r="MCW293" s="192"/>
      <c r="MCX293" s="192"/>
      <c r="MCY293" s="192"/>
      <c r="MCZ293" s="192"/>
      <c r="MDA293" s="192"/>
      <c r="MDB293" s="192"/>
      <c r="MDC293" s="192"/>
      <c r="MDD293" s="192"/>
      <c r="MDE293" s="192"/>
      <c r="MDF293" s="192"/>
      <c r="MDG293" s="192"/>
      <c r="MDH293" s="192"/>
      <c r="MDI293" s="192"/>
      <c r="MDJ293" s="192"/>
      <c r="MDK293" s="192"/>
      <c r="MDL293" s="192"/>
      <c r="MDM293" s="192"/>
      <c r="MDN293" s="192"/>
      <c r="MDO293" s="192"/>
      <c r="MDP293" s="192"/>
      <c r="MDQ293" s="192"/>
      <c r="MDR293" s="192"/>
      <c r="MDS293" s="192"/>
      <c r="MDT293" s="192"/>
      <c r="MDU293" s="192"/>
      <c r="MDV293" s="192"/>
      <c r="MDW293" s="192"/>
      <c r="MDX293" s="192"/>
      <c r="MDY293" s="192"/>
      <c r="MDZ293" s="192"/>
      <c r="MEA293" s="192"/>
      <c r="MEB293" s="192"/>
      <c r="MEC293" s="192"/>
      <c r="MED293" s="192"/>
      <c r="MEE293" s="192"/>
      <c r="MEF293" s="192"/>
      <c r="MEG293" s="192"/>
      <c r="MEH293" s="192"/>
      <c r="MEI293" s="192"/>
      <c r="MEJ293" s="192"/>
      <c r="MEK293" s="192"/>
      <c r="MEL293" s="192"/>
      <c r="MEM293" s="192"/>
      <c r="MEN293" s="192"/>
      <c r="MEO293" s="192"/>
      <c r="MEP293" s="192"/>
      <c r="MEQ293" s="192"/>
      <c r="MER293" s="192"/>
      <c r="MES293" s="192"/>
      <c r="MET293" s="192"/>
      <c r="MEU293" s="192"/>
      <c r="MEV293" s="192"/>
      <c r="MEW293" s="192"/>
      <c r="MEX293" s="192"/>
      <c r="MEY293" s="192"/>
      <c r="MEZ293" s="192"/>
      <c r="MFA293" s="192"/>
      <c r="MFB293" s="192"/>
      <c r="MFC293" s="192"/>
      <c r="MFD293" s="192"/>
      <c r="MFE293" s="192"/>
      <c r="MFF293" s="192"/>
      <c r="MFG293" s="192"/>
      <c r="MFH293" s="192"/>
      <c r="MFI293" s="192"/>
      <c r="MFJ293" s="192"/>
      <c r="MFK293" s="192"/>
      <c r="MFL293" s="192"/>
      <c r="MFM293" s="192"/>
      <c r="MFN293" s="192"/>
      <c r="MFO293" s="192"/>
      <c r="MFP293" s="192"/>
      <c r="MFQ293" s="192"/>
      <c r="MFR293" s="192"/>
      <c r="MFS293" s="192"/>
      <c r="MFT293" s="192"/>
      <c r="MFU293" s="192"/>
      <c r="MFV293" s="192"/>
      <c r="MFW293" s="192"/>
      <c r="MFX293" s="192"/>
      <c r="MFY293" s="192"/>
      <c r="MFZ293" s="192"/>
      <c r="MGA293" s="192"/>
      <c r="MGB293" s="192"/>
      <c r="MGC293" s="192"/>
      <c r="MGD293" s="192"/>
      <c r="MGE293" s="192"/>
      <c r="MGF293" s="192"/>
      <c r="MGG293" s="192"/>
      <c r="MGH293" s="192"/>
      <c r="MGI293" s="192"/>
      <c r="MGJ293" s="192"/>
      <c r="MGK293" s="192"/>
      <c r="MGL293" s="192"/>
      <c r="MGM293" s="192"/>
      <c r="MGN293" s="192"/>
      <c r="MGO293" s="192"/>
      <c r="MGP293" s="192"/>
      <c r="MGQ293" s="192"/>
      <c r="MGR293" s="192"/>
      <c r="MGS293" s="192"/>
      <c r="MGT293" s="192"/>
      <c r="MGU293" s="192"/>
      <c r="MGV293" s="192"/>
      <c r="MGW293" s="192"/>
      <c r="MGX293" s="192"/>
      <c r="MGY293" s="192"/>
      <c r="MGZ293" s="192"/>
      <c r="MHA293" s="192"/>
      <c r="MHB293" s="192"/>
      <c r="MHC293" s="192"/>
      <c r="MHD293" s="192"/>
      <c r="MHE293" s="192"/>
      <c r="MHF293" s="192"/>
      <c r="MHG293" s="192"/>
      <c r="MHH293" s="192"/>
      <c r="MHI293" s="192"/>
      <c r="MHJ293" s="192"/>
      <c r="MHK293" s="192"/>
      <c r="MHL293" s="192"/>
      <c r="MHM293" s="192"/>
      <c r="MHN293" s="192"/>
      <c r="MHO293" s="192"/>
      <c r="MHP293" s="192"/>
      <c r="MHQ293" s="192"/>
      <c r="MHR293" s="192"/>
      <c r="MHS293" s="192"/>
      <c r="MHT293" s="192"/>
      <c r="MHU293" s="192"/>
      <c r="MHV293" s="192"/>
      <c r="MHW293" s="192"/>
      <c r="MHX293" s="192"/>
      <c r="MHY293" s="192"/>
      <c r="MHZ293" s="192"/>
      <c r="MIA293" s="192"/>
      <c r="MIB293" s="192"/>
      <c r="MIC293" s="192"/>
      <c r="MID293" s="192"/>
      <c r="MIE293" s="192"/>
      <c r="MIF293" s="192"/>
      <c r="MIG293" s="192"/>
      <c r="MIH293" s="192"/>
      <c r="MII293" s="192"/>
      <c r="MIJ293" s="192"/>
      <c r="MIK293" s="192"/>
      <c r="MIL293" s="192"/>
      <c r="MIM293" s="192"/>
      <c r="MIN293" s="192"/>
      <c r="MIO293" s="192"/>
      <c r="MIP293" s="192"/>
      <c r="MIQ293" s="192"/>
      <c r="MIR293" s="192"/>
      <c r="MIS293" s="192"/>
      <c r="MIT293" s="192"/>
      <c r="MIU293" s="192"/>
      <c r="MIV293" s="192"/>
      <c r="MIW293" s="192"/>
      <c r="MIX293" s="192"/>
      <c r="MIY293" s="192"/>
      <c r="MIZ293" s="192"/>
      <c r="MJA293" s="192"/>
      <c r="MJB293" s="192"/>
      <c r="MJC293" s="192"/>
      <c r="MJD293" s="192"/>
      <c r="MJE293" s="192"/>
      <c r="MJF293" s="192"/>
      <c r="MJG293" s="192"/>
      <c r="MJH293" s="192"/>
      <c r="MJI293" s="192"/>
      <c r="MJJ293" s="192"/>
      <c r="MJK293" s="192"/>
      <c r="MJL293" s="192"/>
      <c r="MJM293" s="192"/>
      <c r="MJN293" s="192"/>
      <c r="MJO293" s="192"/>
      <c r="MJP293" s="192"/>
      <c r="MJQ293" s="192"/>
      <c r="MJR293" s="192"/>
      <c r="MJS293" s="192"/>
      <c r="MJT293" s="192"/>
      <c r="MJU293" s="192"/>
      <c r="MJV293" s="192"/>
      <c r="MJW293" s="192"/>
      <c r="MJX293" s="192"/>
      <c r="MJY293" s="192"/>
      <c r="MJZ293" s="192"/>
      <c r="MKA293" s="192"/>
      <c r="MKB293" s="192"/>
      <c r="MKC293" s="192"/>
      <c r="MKD293" s="192"/>
      <c r="MKE293" s="192"/>
      <c r="MKF293" s="192"/>
      <c r="MKG293" s="192"/>
      <c r="MKH293" s="192"/>
      <c r="MKI293" s="192"/>
      <c r="MKJ293" s="192"/>
      <c r="MKK293" s="192"/>
      <c r="MKL293" s="192"/>
      <c r="MKM293" s="192"/>
      <c r="MKN293" s="192"/>
      <c r="MKO293" s="192"/>
      <c r="MKP293" s="192"/>
      <c r="MKQ293" s="192"/>
      <c r="MKR293" s="192"/>
      <c r="MKS293" s="192"/>
      <c r="MKT293" s="192"/>
      <c r="MKU293" s="192"/>
      <c r="MKV293" s="192"/>
      <c r="MKW293" s="192"/>
      <c r="MKX293" s="192"/>
      <c r="MKY293" s="192"/>
      <c r="MKZ293" s="192"/>
      <c r="MLA293" s="192"/>
      <c r="MLB293" s="192"/>
      <c r="MLC293" s="192"/>
      <c r="MLD293" s="192"/>
      <c r="MLE293" s="192"/>
      <c r="MLF293" s="192"/>
      <c r="MLG293" s="192"/>
      <c r="MLH293" s="192"/>
      <c r="MLI293" s="192"/>
      <c r="MLJ293" s="192"/>
      <c r="MLK293" s="192"/>
      <c r="MLL293" s="192"/>
      <c r="MLM293" s="192"/>
      <c r="MLN293" s="192"/>
      <c r="MLO293" s="192"/>
      <c r="MLP293" s="192"/>
      <c r="MLQ293" s="192"/>
      <c r="MLR293" s="192"/>
      <c r="MLS293" s="192"/>
      <c r="MLT293" s="192"/>
      <c r="MLU293" s="192"/>
      <c r="MLV293" s="192"/>
      <c r="MLW293" s="192"/>
      <c r="MLX293" s="192"/>
      <c r="MLY293" s="192"/>
      <c r="MLZ293" s="192"/>
      <c r="MMA293" s="192"/>
      <c r="MMB293" s="192"/>
      <c r="MMC293" s="192"/>
      <c r="MMD293" s="192"/>
      <c r="MME293" s="192"/>
      <c r="MMF293" s="192"/>
      <c r="MMG293" s="192"/>
      <c r="MMH293" s="192"/>
      <c r="MMI293" s="192"/>
      <c r="MMJ293" s="192"/>
      <c r="MMK293" s="192"/>
      <c r="MML293" s="192"/>
      <c r="MMM293" s="192"/>
      <c r="MMN293" s="192"/>
      <c r="MMO293" s="192"/>
      <c r="MMP293" s="192"/>
      <c r="MMQ293" s="192"/>
      <c r="MMR293" s="192"/>
      <c r="MMS293" s="192"/>
      <c r="MMT293" s="192"/>
      <c r="MMU293" s="192"/>
      <c r="MMV293" s="192"/>
      <c r="MMW293" s="192"/>
      <c r="MMX293" s="192"/>
      <c r="MMY293" s="192"/>
      <c r="MMZ293" s="192"/>
      <c r="MNA293" s="192"/>
      <c r="MNB293" s="192"/>
      <c r="MNC293" s="192"/>
      <c r="MND293" s="192"/>
      <c r="MNE293" s="192"/>
      <c r="MNF293" s="192"/>
      <c r="MNG293" s="192"/>
      <c r="MNH293" s="192"/>
      <c r="MNI293" s="192"/>
      <c r="MNJ293" s="192"/>
      <c r="MNK293" s="192"/>
      <c r="MNL293" s="192"/>
      <c r="MNM293" s="192"/>
      <c r="MNN293" s="192"/>
      <c r="MNO293" s="192"/>
      <c r="MNP293" s="192"/>
      <c r="MNQ293" s="192"/>
      <c r="MNR293" s="192"/>
      <c r="MNS293" s="192"/>
      <c r="MNT293" s="192"/>
      <c r="MNU293" s="192"/>
      <c r="MNV293" s="192"/>
      <c r="MNW293" s="192"/>
      <c r="MNX293" s="192"/>
      <c r="MNY293" s="192"/>
      <c r="MNZ293" s="192"/>
      <c r="MOA293" s="192"/>
      <c r="MOB293" s="192"/>
      <c r="MOC293" s="192"/>
      <c r="MOD293" s="192"/>
      <c r="MOE293" s="192"/>
      <c r="MOF293" s="192"/>
      <c r="MOG293" s="192"/>
      <c r="MOH293" s="192"/>
      <c r="MOI293" s="192"/>
      <c r="MOJ293" s="192"/>
      <c r="MOK293" s="192"/>
      <c r="MOL293" s="192"/>
      <c r="MOM293" s="192"/>
      <c r="MON293" s="192"/>
      <c r="MOO293" s="192"/>
      <c r="MOP293" s="192"/>
      <c r="MOQ293" s="192"/>
      <c r="MOR293" s="192"/>
      <c r="MOS293" s="192"/>
      <c r="MOT293" s="192"/>
      <c r="MOU293" s="192"/>
      <c r="MOV293" s="192"/>
      <c r="MOW293" s="192"/>
      <c r="MOX293" s="192"/>
      <c r="MOY293" s="192"/>
      <c r="MOZ293" s="192"/>
      <c r="MPA293" s="192"/>
      <c r="MPB293" s="192"/>
      <c r="MPC293" s="192"/>
      <c r="MPD293" s="192"/>
      <c r="MPE293" s="192"/>
      <c r="MPF293" s="192"/>
      <c r="MPG293" s="192"/>
      <c r="MPH293" s="192"/>
      <c r="MPI293" s="192"/>
      <c r="MPJ293" s="192"/>
      <c r="MPK293" s="192"/>
      <c r="MPL293" s="192"/>
      <c r="MPM293" s="192"/>
      <c r="MPN293" s="192"/>
      <c r="MPO293" s="192"/>
      <c r="MPP293" s="192"/>
      <c r="MPQ293" s="192"/>
      <c r="MPR293" s="192"/>
      <c r="MPS293" s="192"/>
      <c r="MPT293" s="192"/>
      <c r="MPU293" s="192"/>
      <c r="MPV293" s="192"/>
      <c r="MPW293" s="192"/>
      <c r="MPX293" s="192"/>
      <c r="MPY293" s="192"/>
      <c r="MPZ293" s="192"/>
      <c r="MQA293" s="192"/>
      <c r="MQB293" s="192"/>
      <c r="MQC293" s="192"/>
      <c r="MQD293" s="192"/>
      <c r="MQE293" s="192"/>
      <c r="MQF293" s="192"/>
      <c r="MQG293" s="192"/>
      <c r="MQH293" s="192"/>
      <c r="MQI293" s="192"/>
      <c r="MQJ293" s="192"/>
      <c r="MQK293" s="192"/>
      <c r="MQL293" s="192"/>
      <c r="MQM293" s="192"/>
      <c r="MQN293" s="192"/>
      <c r="MQO293" s="192"/>
      <c r="MQP293" s="192"/>
      <c r="MQQ293" s="192"/>
      <c r="MQR293" s="192"/>
      <c r="MQS293" s="192"/>
      <c r="MQT293" s="192"/>
      <c r="MQU293" s="192"/>
      <c r="MQV293" s="192"/>
      <c r="MQW293" s="192"/>
      <c r="MQX293" s="192"/>
      <c r="MQY293" s="192"/>
      <c r="MQZ293" s="192"/>
      <c r="MRA293" s="192"/>
      <c r="MRB293" s="192"/>
      <c r="MRC293" s="192"/>
      <c r="MRD293" s="192"/>
      <c r="MRE293" s="192"/>
      <c r="MRF293" s="192"/>
      <c r="MRG293" s="192"/>
      <c r="MRH293" s="192"/>
      <c r="MRI293" s="192"/>
      <c r="MRJ293" s="192"/>
      <c r="MRK293" s="192"/>
      <c r="MRL293" s="192"/>
      <c r="MRM293" s="192"/>
      <c r="MRN293" s="192"/>
      <c r="MRO293" s="192"/>
      <c r="MRP293" s="192"/>
      <c r="MRQ293" s="192"/>
      <c r="MRR293" s="192"/>
      <c r="MRS293" s="192"/>
      <c r="MRT293" s="192"/>
      <c r="MRU293" s="192"/>
      <c r="MRV293" s="192"/>
      <c r="MRW293" s="192"/>
      <c r="MRX293" s="192"/>
      <c r="MRY293" s="192"/>
      <c r="MRZ293" s="192"/>
      <c r="MSA293" s="192"/>
      <c r="MSB293" s="192"/>
      <c r="MSC293" s="192"/>
      <c r="MSD293" s="192"/>
      <c r="MSE293" s="192"/>
      <c r="MSF293" s="192"/>
      <c r="MSG293" s="192"/>
      <c r="MSH293" s="192"/>
      <c r="MSI293" s="192"/>
      <c r="MSJ293" s="192"/>
      <c r="MSK293" s="192"/>
      <c r="MSL293" s="192"/>
      <c r="MSM293" s="192"/>
      <c r="MSN293" s="192"/>
      <c r="MSO293" s="192"/>
      <c r="MSP293" s="192"/>
      <c r="MSQ293" s="192"/>
      <c r="MSR293" s="192"/>
      <c r="MSS293" s="192"/>
      <c r="MST293" s="192"/>
      <c r="MSU293" s="192"/>
      <c r="MSV293" s="192"/>
      <c r="MSW293" s="192"/>
      <c r="MSX293" s="192"/>
      <c r="MSY293" s="192"/>
      <c r="MSZ293" s="192"/>
      <c r="MTA293" s="192"/>
      <c r="MTB293" s="192"/>
      <c r="MTC293" s="192"/>
      <c r="MTD293" s="192"/>
      <c r="MTE293" s="192"/>
      <c r="MTF293" s="192"/>
      <c r="MTG293" s="192"/>
      <c r="MTH293" s="192"/>
      <c r="MTI293" s="192"/>
      <c r="MTJ293" s="192"/>
      <c r="MTK293" s="192"/>
      <c r="MTL293" s="192"/>
      <c r="MTM293" s="192"/>
      <c r="MTN293" s="192"/>
      <c r="MTO293" s="192"/>
      <c r="MTP293" s="192"/>
      <c r="MTQ293" s="192"/>
      <c r="MTR293" s="192"/>
      <c r="MTS293" s="192"/>
      <c r="MTT293" s="192"/>
      <c r="MTU293" s="192"/>
      <c r="MTV293" s="192"/>
      <c r="MTW293" s="192"/>
      <c r="MTX293" s="192"/>
      <c r="MTY293" s="192"/>
      <c r="MTZ293" s="192"/>
      <c r="MUA293" s="192"/>
      <c r="MUB293" s="192"/>
      <c r="MUC293" s="192"/>
      <c r="MUD293" s="192"/>
      <c r="MUE293" s="192"/>
      <c r="MUF293" s="192"/>
      <c r="MUG293" s="192"/>
      <c r="MUH293" s="192"/>
      <c r="MUI293" s="192"/>
      <c r="MUJ293" s="192"/>
      <c r="MUK293" s="192"/>
      <c r="MUL293" s="192"/>
      <c r="MUM293" s="192"/>
      <c r="MUN293" s="192"/>
      <c r="MUO293" s="192"/>
      <c r="MUP293" s="192"/>
      <c r="MUQ293" s="192"/>
      <c r="MUR293" s="192"/>
      <c r="MUS293" s="192"/>
      <c r="MUT293" s="192"/>
      <c r="MUU293" s="192"/>
      <c r="MUV293" s="192"/>
      <c r="MUW293" s="192"/>
      <c r="MUX293" s="192"/>
      <c r="MUY293" s="192"/>
      <c r="MUZ293" s="192"/>
      <c r="MVA293" s="192"/>
      <c r="MVB293" s="192"/>
      <c r="MVC293" s="192"/>
      <c r="MVD293" s="192"/>
      <c r="MVE293" s="192"/>
      <c r="MVF293" s="192"/>
      <c r="MVG293" s="192"/>
      <c r="MVH293" s="192"/>
      <c r="MVI293" s="192"/>
      <c r="MVJ293" s="192"/>
      <c r="MVK293" s="192"/>
      <c r="MVL293" s="192"/>
      <c r="MVM293" s="192"/>
      <c r="MVN293" s="192"/>
      <c r="MVO293" s="192"/>
      <c r="MVP293" s="192"/>
      <c r="MVQ293" s="192"/>
      <c r="MVR293" s="192"/>
      <c r="MVS293" s="192"/>
      <c r="MVT293" s="192"/>
      <c r="MVU293" s="192"/>
      <c r="MVV293" s="192"/>
      <c r="MVW293" s="192"/>
      <c r="MVX293" s="192"/>
      <c r="MVY293" s="192"/>
      <c r="MVZ293" s="192"/>
      <c r="MWA293" s="192"/>
      <c r="MWB293" s="192"/>
      <c r="MWC293" s="192"/>
      <c r="MWD293" s="192"/>
      <c r="MWE293" s="192"/>
      <c r="MWF293" s="192"/>
      <c r="MWG293" s="192"/>
      <c r="MWH293" s="192"/>
      <c r="MWI293" s="192"/>
      <c r="MWJ293" s="192"/>
      <c r="MWK293" s="192"/>
      <c r="MWL293" s="192"/>
      <c r="MWM293" s="192"/>
      <c r="MWN293" s="192"/>
      <c r="MWO293" s="192"/>
      <c r="MWP293" s="192"/>
      <c r="MWQ293" s="192"/>
      <c r="MWR293" s="192"/>
      <c r="MWS293" s="192"/>
      <c r="MWT293" s="192"/>
      <c r="MWU293" s="192"/>
      <c r="MWV293" s="192"/>
      <c r="MWW293" s="192"/>
      <c r="MWX293" s="192"/>
      <c r="MWY293" s="192"/>
      <c r="MWZ293" s="192"/>
      <c r="MXA293" s="192"/>
      <c r="MXB293" s="192"/>
      <c r="MXC293" s="192"/>
      <c r="MXD293" s="192"/>
      <c r="MXE293" s="192"/>
      <c r="MXF293" s="192"/>
      <c r="MXG293" s="192"/>
      <c r="MXH293" s="192"/>
      <c r="MXI293" s="192"/>
      <c r="MXJ293" s="192"/>
      <c r="MXK293" s="192"/>
      <c r="MXL293" s="192"/>
      <c r="MXM293" s="192"/>
      <c r="MXN293" s="192"/>
      <c r="MXO293" s="192"/>
      <c r="MXP293" s="192"/>
      <c r="MXQ293" s="192"/>
      <c r="MXR293" s="192"/>
      <c r="MXS293" s="192"/>
      <c r="MXT293" s="192"/>
      <c r="MXU293" s="192"/>
      <c r="MXV293" s="192"/>
      <c r="MXW293" s="192"/>
      <c r="MXX293" s="192"/>
      <c r="MXY293" s="192"/>
      <c r="MXZ293" s="192"/>
      <c r="MYA293" s="192"/>
      <c r="MYB293" s="192"/>
      <c r="MYC293" s="192"/>
      <c r="MYD293" s="192"/>
      <c r="MYE293" s="192"/>
      <c r="MYF293" s="192"/>
      <c r="MYG293" s="192"/>
      <c r="MYH293" s="192"/>
      <c r="MYI293" s="192"/>
      <c r="MYJ293" s="192"/>
      <c r="MYK293" s="192"/>
      <c r="MYL293" s="192"/>
      <c r="MYM293" s="192"/>
      <c r="MYN293" s="192"/>
      <c r="MYO293" s="192"/>
      <c r="MYP293" s="192"/>
      <c r="MYQ293" s="192"/>
      <c r="MYR293" s="192"/>
      <c r="MYS293" s="192"/>
      <c r="MYT293" s="192"/>
      <c r="MYU293" s="192"/>
      <c r="MYV293" s="192"/>
      <c r="MYW293" s="192"/>
      <c r="MYX293" s="192"/>
      <c r="MYY293" s="192"/>
      <c r="MYZ293" s="192"/>
      <c r="MZA293" s="192"/>
      <c r="MZB293" s="192"/>
      <c r="MZC293" s="192"/>
      <c r="MZD293" s="192"/>
      <c r="MZE293" s="192"/>
      <c r="MZF293" s="192"/>
      <c r="MZG293" s="192"/>
      <c r="MZH293" s="192"/>
      <c r="MZI293" s="192"/>
      <c r="MZJ293" s="192"/>
      <c r="MZK293" s="192"/>
      <c r="MZL293" s="192"/>
      <c r="MZM293" s="192"/>
      <c r="MZN293" s="192"/>
      <c r="MZO293" s="192"/>
      <c r="MZP293" s="192"/>
      <c r="MZQ293" s="192"/>
      <c r="MZR293" s="192"/>
      <c r="MZS293" s="192"/>
      <c r="MZT293" s="192"/>
      <c r="MZU293" s="192"/>
      <c r="MZV293" s="192"/>
      <c r="MZW293" s="192"/>
      <c r="MZX293" s="192"/>
      <c r="MZY293" s="192"/>
      <c r="MZZ293" s="192"/>
      <c r="NAA293" s="192"/>
      <c r="NAB293" s="192"/>
      <c r="NAC293" s="192"/>
      <c r="NAD293" s="192"/>
      <c r="NAE293" s="192"/>
      <c r="NAF293" s="192"/>
      <c r="NAG293" s="192"/>
      <c r="NAH293" s="192"/>
      <c r="NAI293" s="192"/>
      <c r="NAJ293" s="192"/>
      <c r="NAK293" s="192"/>
      <c r="NAL293" s="192"/>
      <c r="NAM293" s="192"/>
      <c r="NAN293" s="192"/>
      <c r="NAO293" s="192"/>
      <c r="NAP293" s="192"/>
      <c r="NAQ293" s="192"/>
      <c r="NAR293" s="192"/>
      <c r="NAS293" s="192"/>
      <c r="NAT293" s="192"/>
      <c r="NAU293" s="192"/>
      <c r="NAV293" s="192"/>
      <c r="NAW293" s="192"/>
      <c r="NAX293" s="192"/>
      <c r="NAY293" s="192"/>
      <c r="NAZ293" s="192"/>
      <c r="NBA293" s="192"/>
      <c r="NBB293" s="192"/>
      <c r="NBC293" s="192"/>
      <c r="NBD293" s="192"/>
      <c r="NBE293" s="192"/>
      <c r="NBF293" s="192"/>
      <c r="NBG293" s="192"/>
      <c r="NBH293" s="192"/>
      <c r="NBI293" s="192"/>
      <c r="NBJ293" s="192"/>
      <c r="NBK293" s="192"/>
      <c r="NBL293" s="192"/>
      <c r="NBM293" s="192"/>
      <c r="NBN293" s="192"/>
      <c r="NBO293" s="192"/>
      <c r="NBP293" s="192"/>
      <c r="NBQ293" s="192"/>
      <c r="NBR293" s="192"/>
      <c r="NBS293" s="192"/>
      <c r="NBT293" s="192"/>
      <c r="NBU293" s="192"/>
      <c r="NBV293" s="192"/>
      <c r="NBW293" s="192"/>
      <c r="NBX293" s="192"/>
      <c r="NBY293" s="192"/>
      <c r="NBZ293" s="192"/>
      <c r="NCA293" s="192"/>
      <c r="NCB293" s="192"/>
      <c r="NCC293" s="192"/>
      <c r="NCD293" s="192"/>
      <c r="NCE293" s="192"/>
      <c r="NCF293" s="192"/>
      <c r="NCG293" s="192"/>
      <c r="NCH293" s="192"/>
      <c r="NCI293" s="192"/>
      <c r="NCJ293" s="192"/>
      <c r="NCK293" s="192"/>
      <c r="NCL293" s="192"/>
      <c r="NCM293" s="192"/>
      <c r="NCN293" s="192"/>
      <c r="NCO293" s="192"/>
      <c r="NCP293" s="192"/>
      <c r="NCQ293" s="192"/>
      <c r="NCR293" s="192"/>
      <c r="NCS293" s="192"/>
      <c r="NCT293" s="192"/>
      <c r="NCU293" s="192"/>
      <c r="NCV293" s="192"/>
      <c r="NCW293" s="192"/>
      <c r="NCX293" s="192"/>
      <c r="NCY293" s="192"/>
      <c r="NCZ293" s="192"/>
      <c r="NDA293" s="192"/>
      <c r="NDB293" s="192"/>
      <c r="NDC293" s="192"/>
      <c r="NDD293" s="192"/>
      <c r="NDE293" s="192"/>
      <c r="NDF293" s="192"/>
      <c r="NDG293" s="192"/>
      <c r="NDH293" s="192"/>
      <c r="NDI293" s="192"/>
      <c r="NDJ293" s="192"/>
      <c r="NDK293" s="192"/>
      <c r="NDL293" s="192"/>
      <c r="NDM293" s="192"/>
      <c r="NDN293" s="192"/>
      <c r="NDO293" s="192"/>
      <c r="NDP293" s="192"/>
      <c r="NDQ293" s="192"/>
      <c r="NDR293" s="192"/>
      <c r="NDS293" s="192"/>
      <c r="NDT293" s="192"/>
      <c r="NDU293" s="192"/>
      <c r="NDV293" s="192"/>
      <c r="NDW293" s="192"/>
      <c r="NDX293" s="192"/>
      <c r="NDY293" s="192"/>
      <c r="NDZ293" s="192"/>
      <c r="NEA293" s="192"/>
      <c r="NEB293" s="192"/>
      <c r="NEC293" s="192"/>
      <c r="NED293" s="192"/>
      <c r="NEE293" s="192"/>
      <c r="NEF293" s="192"/>
      <c r="NEG293" s="192"/>
      <c r="NEH293" s="192"/>
      <c r="NEI293" s="192"/>
      <c r="NEJ293" s="192"/>
      <c r="NEK293" s="192"/>
      <c r="NEL293" s="192"/>
      <c r="NEM293" s="192"/>
      <c r="NEN293" s="192"/>
      <c r="NEO293" s="192"/>
      <c r="NEP293" s="192"/>
      <c r="NEQ293" s="192"/>
      <c r="NER293" s="192"/>
      <c r="NES293" s="192"/>
      <c r="NET293" s="192"/>
      <c r="NEU293" s="192"/>
      <c r="NEV293" s="192"/>
      <c r="NEW293" s="192"/>
      <c r="NEX293" s="192"/>
      <c r="NEY293" s="192"/>
      <c r="NEZ293" s="192"/>
      <c r="NFA293" s="192"/>
      <c r="NFB293" s="192"/>
      <c r="NFC293" s="192"/>
      <c r="NFD293" s="192"/>
      <c r="NFE293" s="192"/>
      <c r="NFF293" s="192"/>
      <c r="NFG293" s="192"/>
      <c r="NFH293" s="192"/>
      <c r="NFI293" s="192"/>
      <c r="NFJ293" s="192"/>
      <c r="NFK293" s="192"/>
      <c r="NFL293" s="192"/>
      <c r="NFM293" s="192"/>
      <c r="NFN293" s="192"/>
      <c r="NFO293" s="192"/>
      <c r="NFP293" s="192"/>
      <c r="NFQ293" s="192"/>
      <c r="NFR293" s="192"/>
      <c r="NFS293" s="192"/>
      <c r="NFT293" s="192"/>
      <c r="NFU293" s="192"/>
      <c r="NFV293" s="192"/>
      <c r="NFW293" s="192"/>
      <c r="NFX293" s="192"/>
      <c r="NFY293" s="192"/>
      <c r="NFZ293" s="192"/>
      <c r="NGA293" s="192"/>
      <c r="NGB293" s="192"/>
      <c r="NGC293" s="192"/>
      <c r="NGD293" s="192"/>
      <c r="NGE293" s="192"/>
      <c r="NGF293" s="192"/>
      <c r="NGG293" s="192"/>
      <c r="NGH293" s="192"/>
      <c r="NGI293" s="192"/>
      <c r="NGJ293" s="192"/>
      <c r="NGK293" s="192"/>
      <c r="NGL293" s="192"/>
      <c r="NGM293" s="192"/>
      <c r="NGN293" s="192"/>
      <c r="NGO293" s="192"/>
      <c r="NGP293" s="192"/>
      <c r="NGQ293" s="192"/>
      <c r="NGR293" s="192"/>
      <c r="NGS293" s="192"/>
      <c r="NGT293" s="192"/>
      <c r="NGU293" s="192"/>
      <c r="NGV293" s="192"/>
      <c r="NGW293" s="192"/>
      <c r="NGX293" s="192"/>
      <c r="NGY293" s="192"/>
      <c r="NGZ293" s="192"/>
      <c r="NHA293" s="192"/>
      <c r="NHB293" s="192"/>
      <c r="NHC293" s="192"/>
      <c r="NHD293" s="192"/>
      <c r="NHE293" s="192"/>
      <c r="NHF293" s="192"/>
      <c r="NHG293" s="192"/>
      <c r="NHH293" s="192"/>
      <c r="NHI293" s="192"/>
      <c r="NHJ293" s="192"/>
      <c r="NHK293" s="192"/>
      <c r="NHL293" s="192"/>
      <c r="NHM293" s="192"/>
      <c r="NHN293" s="192"/>
      <c r="NHO293" s="192"/>
      <c r="NHP293" s="192"/>
      <c r="NHQ293" s="192"/>
      <c r="NHR293" s="192"/>
      <c r="NHS293" s="192"/>
      <c r="NHT293" s="192"/>
      <c r="NHU293" s="192"/>
      <c r="NHV293" s="192"/>
      <c r="NHW293" s="192"/>
      <c r="NHX293" s="192"/>
      <c r="NHY293" s="192"/>
      <c r="NHZ293" s="192"/>
      <c r="NIA293" s="192"/>
      <c r="NIB293" s="192"/>
      <c r="NIC293" s="192"/>
      <c r="NID293" s="192"/>
      <c r="NIE293" s="192"/>
      <c r="NIF293" s="192"/>
      <c r="NIG293" s="192"/>
      <c r="NIH293" s="192"/>
      <c r="NII293" s="192"/>
      <c r="NIJ293" s="192"/>
      <c r="NIK293" s="192"/>
      <c r="NIL293" s="192"/>
      <c r="NIM293" s="192"/>
      <c r="NIN293" s="192"/>
      <c r="NIO293" s="192"/>
      <c r="NIP293" s="192"/>
      <c r="NIQ293" s="192"/>
      <c r="NIR293" s="192"/>
      <c r="NIS293" s="192"/>
      <c r="NIT293" s="192"/>
      <c r="NIU293" s="192"/>
      <c r="NIV293" s="192"/>
      <c r="NIW293" s="192"/>
      <c r="NIX293" s="192"/>
      <c r="NIY293" s="192"/>
      <c r="NIZ293" s="192"/>
      <c r="NJA293" s="192"/>
      <c r="NJB293" s="192"/>
      <c r="NJC293" s="192"/>
      <c r="NJD293" s="192"/>
      <c r="NJE293" s="192"/>
      <c r="NJF293" s="192"/>
      <c r="NJG293" s="192"/>
      <c r="NJH293" s="192"/>
      <c r="NJI293" s="192"/>
      <c r="NJJ293" s="192"/>
      <c r="NJK293" s="192"/>
      <c r="NJL293" s="192"/>
      <c r="NJM293" s="192"/>
      <c r="NJN293" s="192"/>
      <c r="NJO293" s="192"/>
      <c r="NJP293" s="192"/>
      <c r="NJQ293" s="192"/>
      <c r="NJR293" s="192"/>
      <c r="NJS293" s="192"/>
      <c r="NJT293" s="192"/>
      <c r="NJU293" s="192"/>
      <c r="NJV293" s="192"/>
      <c r="NJW293" s="192"/>
      <c r="NJX293" s="192"/>
      <c r="NJY293" s="192"/>
      <c r="NJZ293" s="192"/>
      <c r="NKA293" s="192"/>
      <c r="NKB293" s="192"/>
      <c r="NKC293" s="192"/>
      <c r="NKD293" s="192"/>
      <c r="NKE293" s="192"/>
      <c r="NKF293" s="192"/>
      <c r="NKG293" s="192"/>
      <c r="NKH293" s="192"/>
      <c r="NKI293" s="192"/>
      <c r="NKJ293" s="192"/>
      <c r="NKK293" s="192"/>
      <c r="NKL293" s="192"/>
      <c r="NKM293" s="192"/>
      <c r="NKN293" s="192"/>
      <c r="NKO293" s="192"/>
      <c r="NKP293" s="192"/>
      <c r="NKQ293" s="192"/>
      <c r="NKR293" s="192"/>
      <c r="NKS293" s="192"/>
      <c r="NKT293" s="192"/>
      <c r="NKU293" s="192"/>
      <c r="NKV293" s="192"/>
      <c r="NKW293" s="192"/>
      <c r="NKX293" s="192"/>
      <c r="NKY293" s="192"/>
      <c r="NKZ293" s="192"/>
      <c r="NLA293" s="192"/>
      <c r="NLB293" s="192"/>
      <c r="NLC293" s="192"/>
      <c r="NLD293" s="192"/>
      <c r="NLE293" s="192"/>
      <c r="NLF293" s="192"/>
      <c r="NLG293" s="192"/>
      <c r="NLH293" s="192"/>
      <c r="NLI293" s="192"/>
      <c r="NLJ293" s="192"/>
      <c r="NLK293" s="192"/>
      <c r="NLL293" s="192"/>
      <c r="NLM293" s="192"/>
      <c r="NLN293" s="192"/>
      <c r="NLO293" s="192"/>
      <c r="NLP293" s="192"/>
      <c r="NLQ293" s="192"/>
      <c r="NLR293" s="192"/>
      <c r="NLS293" s="192"/>
      <c r="NLT293" s="192"/>
      <c r="NLU293" s="192"/>
      <c r="NLV293" s="192"/>
      <c r="NLW293" s="192"/>
      <c r="NLX293" s="192"/>
      <c r="NLY293" s="192"/>
      <c r="NLZ293" s="192"/>
      <c r="NMA293" s="192"/>
      <c r="NMB293" s="192"/>
      <c r="NMC293" s="192"/>
      <c r="NMD293" s="192"/>
      <c r="NME293" s="192"/>
      <c r="NMF293" s="192"/>
      <c r="NMG293" s="192"/>
      <c r="NMH293" s="192"/>
      <c r="NMI293" s="192"/>
      <c r="NMJ293" s="192"/>
      <c r="NMK293" s="192"/>
      <c r="NML293" s="192"/>
      <c r="NMM293" s="192"/>
      <c r="NMN293" s="192"/>
      <c r="NMO293" s="192"/>
      <c r="NMP293" s="192"/>
      <c r="NMQ293" s="192"/>
      <c r="NMR293" s="192"/>
      <c r="NMS293" s="192"/>
      <c r="NMT293" s="192"/>
      <c r="NMU293" s="192"/>
      <c r="NMV293" s="192"/>
      <c r="NMW293" s="192"/>
      <c r="NMX293" s="192"/>
      <c r="NMY293" s="192"/>
      <c r="NMZ293" s="192"/>
      <c r="NNA293" s="192"/>
      <c r="NNB293" s="192"/>
      <c r="NNC293" s="192"/>
      <c r="NND293" s="192"/>
      <c r="NNE293" s="192"/>
      <c r="NNF293" s="192"/>
      <c r="NNG293" s="192"/>
      <c r="NNH293" s="192"/>
      <c r="NNI293" s="192"/>
      <c r="NNJ293" s="192"/>
      <c r="NNK293" s="192"/>
      <c r="NNL293" s="192"/>
      <c r="NNM293" s="192"/>
      <c r="NNN293" s="192"/>
      <c r="NNO293" s="192"/>
      <c r="NNP293" s="192"/>
      <c r="NNQ293" s="192"/>
      <c r="NNR293" s="192"/>
      <c r="NNS293" s="192"/>
      <c r="NNT293" s="192"/>
      <c r="NNU293" s="192"/>
      <c r="NNV293" s="192"/>
      <c r="NNW293" s="192"/>
      <c r="NNX293" s="192"/>
      <c r="NNY293" s="192"/>
      <c r="NNZ293" s="192"/>
      <c r="NOA293" s="192"/>
      <c r="NOB293" s="192"/>
      <c r="NOC293" s="192"/>
      <c r="NOD293" s="192"/>
      <c r="NOE293" s="192"/>
      <c r="NOF293" s="192"/>
      <c r="NOG293" s="192"/>
      <c r="NOH293" s="192"/>
      <c r="NOI293" s="192"/>
      <c r="NOJ293" s="192"/>
      <c r="NOK293" s="192"/>
      <c r="NOL293" s="192"/>
      <c r="NOM293" s="192"/>
      <c r="NON293" s="192"/>
      <c r="NOO293" s="192"/>
      <c r="NOP293" s="192"/>
      <c r="NOQ293" s="192"/>
      <c r="NOR293" s="192"/>
      <c r="NOS293" s="192"/>
      <c r="NOT293" s="192"/>
      <c r="NOU293" s="192"/>
      <c r="NOV293" s="192"/>
      <c r="NOW293" s="192"/>
      <c r="NOX293" s="192"/>
      <c r="NOY293" s="192"/>
      <c r="NOZ293" s="192"/>
      <c r="NPA293" s="192"/>
      <c r="NPB293" s="192"/>
      <c r="NPC293" s="192"/>
      <c r="NPD293" s="192"/>
      <c r="NPE293" s="192"/>
      <c r="NPF293" s="192"/>
      <c r="NPG293" s="192"/>
      <c r="NPH293" s="192"/>
      <c r="NPI293" s="192"/>
      <c r="NPJ293" s="192"/>
      <c r="NPK293" s="192"/>
      <c r="NPL293" s="192"/>
      <c r="NPM293" s="192"/>
      <c r="NPN293" s="192"/>
      <c r="NPO293" s="192"/>
      <c r="NPP293" s="192"/>
      <c r="NPQ293" s="192"/>
      <c r="NPR293" s="192"/>
      <c r="NPS293" s="192"/>
      <c r="NPT293" s="192"/>
      <c r="NPU293" s="192"/>
      <c r="NPV293" s="192"/>
      <c r="NPW293" s="192"/>
      <c r="NPX293" s="192"/>
      <c r="NPY293" s="192"/>
      <c r="NPZ293" s="192"/>
      <c r="NQA293" s="192"/>
      <c r="NQB293" s="192"/>
      <c r="NQC293" s="192"/>
      <c r="NQD293" s="192"/>
      <c r="NQE293" s="192"/>
      <c r="NQF293" s="192"/>
      <c r="NQG293" s="192"/>
      <c r="NQH293" s="192"/>
      <c r="NQI293" s="192"/>
      <c r="NQJ293" s="192"/>
      <c r="NQK293" s="192"/>
      <c r="NQL293" s="192"/>
      <c r="NQM293" s="192"/>
      <c r="NQN293" s="192"/>
      <c r="NQO293" s="192"/>
      <c r="NQP293" s="192"/>
      <c r="NQQ293" s="192"/>
      <c r="NQR293" s="192"/>
      <c r="NQS293" s="192"/>
      <c r="NQT293" s="192"/>
      <c r="NQU293" s="192"/>
      <c r="NQV293" s="192"/>
      <c r="NQW293" s="192"/>
      <c r="NQX293" s="192"/>
      <c r="NQY293" s="192"/>
      <c r="NQZ293" s="192"/>
      <c r="NRA293" s="192"/>
      <c r="NRB293" s="192"/>
      <c r="NRC293" s="192"/>
      <c r="NRD293" s="192"/>
      <c r="NRE293" s="192"/>
      <c r="NRF293" s="192"/>
      <c r="NRG293" s="192"/>
      <c r="NRH293" s="192"/>
      <c r="NRI293" s="192"/>
      <c r="NRJ293" s="192"/>
      <c r="NRK293" s="192"/>
      <c r="NRL293" s="192"/>
      <c r="NRM293" s="192"/>
      <c r="NRN293" s="192"/>
      <c r="NRO293" s="192"/>
      <c r="NRP293" s="192"/>
      <c r="NRQ293" s="192"/>
      <c r="NRR293" s="192"/>
      <c r="NRS293" s="192"/>
      <c r="NRT293" s="192"/>
      <c r="NRU293" s="192"/>
      <c r="NRV293" s="192"/>
      <c r="NRW293" s="192"/>
      <c r="NRX293" s="192"/>
      <c r="NRY293" s="192"/>
      <c r="NRZ293" s="192"/>
      <c r="NSA293" s="192"/>
      <c r="NSB293" s="192"/>
      <c r="NSC293" s="192"/>
      <c r="NSD293" s="192"/>
      <c r="NSE293" s="192"/>
      <c r="NSF293" s="192"/>
      <c r="NSG293" s="192"/>
      <c r="NSH293" s="192"/>
      <c r="NSI293" s="192"/>
      <c r="NSJ293" s="192"/>
      <c r="NSK293" s="192"/>
      <c r="NSL293" s="192"/>
      <c r="NSM293" s="192"/>
      <c r="NSN293" s="192"/>
      <c r="NSO293" s="192"/>
      <c r="NSP293" s="192"/>
      <c r="NSQ293" s="192"/>
      <c r="NSR293" s="192"/>
      <c r="NSS293" s="192"/>
      <c r="NST293" s="192"/>
      <c r="NSU293" s="192"/>
      <c r="NSV293" s="192"/>
      <c r="NSW293" s="192"/>
      <c r="NSX293" s="192"/>
      <c r="NSY293" s="192"/>
      <c r="NSZ293" s="192"/>
      <c r="NTA293" s="192"/>
      <c r="NTB293" s="192"/>
      <c r="NTC293" s="192"/>
      <c r="NTD293" s="192"/>
      <c r="NTE293" s="192"/>
      <c r="NTF293" s="192"/>
      <c r="NTG293" s="192"/>
      <c r="NTH293" s="192"/>
      <c r="NTI293" s="192"/>
      <c r="NTJ293" s="192"/>
      <c r="NTK293" s="192"/>
      <c r="NTL293" s="192"/>
      <c r="NTM293" s="192"/>
      <c r="NTN293" s="192"/>
      <c r="NTO293" s="192"/>
      <c r="NTP293" s="192"/>
      <c r="NTQ293" s="192"/>
      <c r="NTR293" s="192"/>
      <c r="NTS293" s="192"/>
      <c r="NTT293" s="192"/>
      <c r="NTU293" s="192"/>
      <c r="NTV293" s="192"/>
      <c r="NTW293" s="192"/>
      <c r="NTX293" s="192"/>
      <c r="NTY293" s="192"/>
      <c r="NTZ293" s="192"/>
      <c r="NUA293" s="192"/>
      <c r="NUB293" s="192"/>
      <c r="NUC293" s="192"/>
      <c r="NUD293" s="192"/>
      <c r="NUE293" s="192"/>
      <c r="NUF293" s="192"/>
      <c r="NUG293" s="192"/>
      <c r="NUH293" s="192"/>
      <c r="NUI293" s="192"/>
      <c r="NUJ293" s="192"/>
      <c r="NUK293" s="192"/>
      <c r="NUL293" s="192"/>
      <c r="NUM293" s="192"/>
      <c r="NUN293" s="192"/>
      <c r="NUO293" s="192"/>
      <c r="NUP293" s="192"/>
      <c r="NUQ293" s="192"/>
      <c r="NUR293" s="192"/>
      <c r="NUS293" s="192"/>
      <c r="NUT293" s="192"/>
      <c r="NUU293" s="192"/>
      <c r="NUV293" s="192"/>
      <c r="NUW293" s="192"/>
      <c r="NUX293" s="192"/>
      <c r="NUY293" s="192"/>
      <c r="NUZ293" s="192"/>
      <c r="NVA293" s="192"/>
      <c r="NVB293" s="192"/>
      <c r="NVC293" s="192"/>
      <c r="NVD293" s="192"/>
      <c r="NVE293" s="192"/>
      <c r="NVF293" s="192"/>
      <c r="NVG293" s="192"/>
      <c r="NVH293" s="192"/>
      <c r="NVI293" s="192"/>
      <c r="NVJ293" s="192"/>
      <c r="NVK293" s="192"/>
      <c r="NVL293" s="192"/>
      <c r="NVM293" s="192"/>
      <c r="NVN293" s="192"/>
      <c r="NVO293" s="192"/>
      <c r="NVP293" s="192"/>
      <c r="NVQ293" s="192"/>
      <c r="NVR293" s="192"/>
      <c r="NVS293" s="192"/>
      <c r="NVT293" s="192"/>
      <c r="NVU293" s="192"/>
      <c r="NVV293" s="192"/>
      <c r="NVW293" s="192"/>
      <c r="NVX293" s="192"/>
      <c r="NVY293" s="192"/>
      <c r="NVZ293" s="192"/>
      <c r="NWA293" s="192"/>
      <c r="NWB293" s="192"/>
      <c r="NWC293" s="192"/>
      <c r="NWD293" s="192"/>
      <c r="NWE293" s="192"/>
      <c r="NWF293" s="192"/>
      <c r="NWG293" s="192"/>
      <c r="NWH293" s="192"/>
      <c r="NWI293" s="192"/>
      <c r="NWJ293" s="192"/>
      <c r="NWK293" s="192"/>
      <c r="NWL293" s="192"/>
      <c r="NWM293" s="192"/>
      <c r="NWN293" s="192"/>
      <c r="NWO293" s="192"/>
      <c r="NWP293" s="192"/>
      <c r="NWQ293" s="192"/>
      <c r="NWR293" s="192"/>
      <c r="NWS293" s="192"/>
      <c r="NWT293" s="192"/>
      <c r="NWU293" s="192"/>
      <c r="NWV293" s="192"/>
      <c r="NWW293" s="192"/>
      <c r="NWX293" s="192"/>
      <c r="NWY293" s="192"/>
      <c r="NWZ293" s="192"/>
      <c r="NXA293" s="192"/>
      <c r="NXB293" s="192"/>
      <c r="NXC293" s="192"/>
      <c r="NXD293" s="192"/>
      <c r="NXE293" s="192"/>
      <c r="NXF293" s="192"/>
      <c r="NXG293" s="192"/>
      <c r="NXH293" s="192"/>
      <c r="NXI293" s="192"/>
      <c r="NXJ293" s="192"/>
      <c r="NXK293" s="192"/>
      <c r="NXL293" s="192"/>
      <c r="NXM293" s="192"/>
      <c r="NXN293" s="192"/>
      <c r="NXO293" s="192"/>
      <c r="NXP293" s="192"/>
      <c r="NXQ293" s="192"/>
      <c r="NXR293" s="192"/>
      <c r="NXS293" s="192"/>
      <c r="NXT293" s="192"/>
      <c r="NXU293" s="192"/>
      <c r="NXV293" s="192"/>
      <c r="NXW293" s="192"/>
      <c r="NXX293" s="192"/>
      <c r="NXY293" s="192"/>
      <c r="NXZ293" s="192"/>
      <c r="NYA293" s="192"/>
      <c r="NYB293" s="192"/>
      <c r="NYC293" s="192"/>
      <c r="NYD293" s="192"/>
      <c r="NYE293" s="192"/>
      <c r="NYF293" s="192"/>
      <c r="NYG293" s="192"/>
      <c r="NYH293" s="192"/>
      <c r="NYI293" s="192"/>
      <c r="NYJ293" s="192"/>
      <c r="NYK293" s="192"/>
      <c r="NYL293" s="192"/>
      <c r="NYM293" s="192"/>
      <c r="NYN293" s="192"/>
      <c r="NYO293" s="192"/>
      <c r="NYP293" s="192"/>
      <c r="NYQ293" s="192"/>
      <c r="NYR293" s="192"/>
      <c r="NYS293" s="192"/>
      <c r="NYT293" s="192"/>
      <c r="NYU293" s="192"/>
      <c r="NYV293" s="192"/>
      <c r="NYW293" s="192"/>
      <c r="NYX293" s="192"/>
      <c r="NYY293" s="192"/>
      <c r="NYZ293" s="192"/>
      <c r="NZA293" s="192"/>
      <c r="NZB293" s="192"/>
      <c r="NZC293" s="192"/>
      <c r="NZD293" s="192"/>
      <c r="NZE293" s="192"/>
      <c r="NZF293" s="192"/>
      <c r="NZG293" s="192"/>
      <c r="NZH293" s="192"/>
      <c r="NZI293" s="192"/>
      <c r="NZJ293" s="192"/>
      <c r="NZK293" s="192"/>
      <c r="NZL293" s="192"/>
      <c r="NZM293" s="192"/>
      <c r="NZN293" s="192"/>
      <c r="NZO293" s="192"/>
      <c r="NZP293" s="192"/>
      <c r="NZQ293" s="192"/>
      <c r="NZR293" s="192"/>
      <c r="NZS293" s="192"/>
      <c r="NZT293" s="192"/>
      <c r="NZU293" s="192"/>
      <c r="NZV293" s="192"/>
      <c r="NZW293" s="192"/>
      <c r="NZX293" s="192"/>
      <c r="NZY293" s="192"/>
      <c r="NZZ293" s="192"/>
      <c r="OAA293" s="192"/>
      <c r="OAB293" s="192"/>
      <c r="OAC293" s="192"/>
      <c r="OAD293" s="192"/>
      <c r="OAE293" s="192"/>
      <c r="OAF293" s="192"/>
      <c r="OAG293" s="192"/>
      <c r="OAH293" s="192"/>
      <c r="OAI293" s="192"/>
      <c r="OAJ293" s="192"/>
      <c r="OAK293" s="192"/>
      <c r="OAL293" s="192"/>
      <c r="OAM293" s="192"/>
      <c r="OAN293" s="192"/>
      <c r="OAO293" s="192"/>
      <c r="OAP293" s="192"/>
      <c r="OAQ293" s="192"/>
      <c r="OAR293" s="192"/>
      <c r="OAS293" s="192"/>
      <c r="OAT293" s="192"/>
      <c r="OAU293" s="192"/>
      <c r="OAV293" s="192"/>
      <c r="OAW293" s="192"/>
      <c r="OAX293" s="192"/>
      <c r="OAY293" s="192"/>
      <c r="OAZ293" s="192"/>
      <c r="OBA293" s="192"/>
      <c r="OBB293" s="192"/>
      <c r="OBC293" s="192"/>
      <c r="OBD293" s="192"/>
      <c r="OBE293" s="192"/>
      <c r="OBF293" s="192"/>
      <c r="OBG293" s="192"/>
      <c r="OBH293" s="192"/>
      <c r="OBI293" s="192"/>
      <c r="OBJ293" s="192"/>
      <c r="OBK293" s="192"/>
      <c r="OBL293" s="192"/>
      <c r="OBM293" s="192"/>
      <c r="OBN293" s="192"/>
      <c r="OBO293" s="192"/>
      <c r="OBP293" s="192"/>
      <c r="OBQ293" s="192"/>
      <c r="OBR293" s="192"/>
      <c r="OBS293" s="192"/>
      <c r="OBT293" s="192"/>
      <c r="OBU293" s="192"/>
      <c r="OBV293" s="192"/>
      <c r="OBW293" s="192"/>
      <c r="OBX293" s="192"/>
      <c r="OBY293" s="192"/>
      <c r="OBZ293" s="192"/>
      <c r="OCA293" s="192"/>
      <c r="OCB293" s="192"/>
      <c r="OCC293" s="192"/>
      <c r="OCD293" s="192"/>
      <c r="OCE293" s="192"/>
      <c r="OCF293" s="192"/>
      <c r="OCG293" s="192"/>
      <c r="OCH293" s="192"/>
      <c r="OCI293" s="192"/>
      <c r="OCJ293" s="192"/>
      <c r="OCK293" s="192"/>
      <c r="OCL293" s="192"/>
      <c r="OCM293" s="192"/>
      <c r="OCN293" s="192"/>
      <c r="OCO293" s="192"/>
      <c r="OCP293" s="192"/>
      <c r="OCQ293" s="192"/>
      <c r="OCR293" s="192"/>
      <c r="OCS293" s="192"/>
      <c r="OCT293" s="192"/>
      <c r="OCU293" s="192"/>
      <c r="OCV293" s="192"/>
      <c r="OCW293" s="192"/>
      <c r="OCX293" s="192"/>
      <c r="OCY293" s="192"/>
      <c r="OCZ293" s="192"/>
      <c r="ODA293" s="192"/>
      <c r="ODB293" s="192"/>
      <c r="ODC293" s="192"/>
      <c r="ODD293" s="192"/>
      <c r="ODE293" s="192"/>
      <c r="ODF293" s="192"/>
      <c r="ODG293" s="192"/>
      <c r="ODH293" s="192"/>
      <c r="ODI293" s="192"/>
      <c r="ODJ293" s="192"/>
      <c r="ODK293" s="192"/>
      <c r="ODL293" s="192"/>
      <c r="ODM293" s="192"/>
      <c r="ODN293" s="192"/>
      <c r="ODO293" s="192"/>
      <c r="ODP293" s="192"/>
      <c r="ODQ293" s="192"/>
      <c r="ODR293" s="192"/>
      <c r="ODS293" s="192"/>
      <c r="ODT293" s="192"/>
      <c r="ODU293" s="192"/>
      <c r="ODV293" s="192"/>
      <c r="ODW293" s="192"/>
      <c r="ODX293" s="192"/>
      <c r="ODY293" s="192"/>
      <c r="ODZ293" s="192"/>
      <c r="OEA293" s="192"/>
      <c r="OEB293" s="192"/>
      <c r="OEC293" s="192"/>
      <c r="OED293" s="192"/>
      <c r="OEE293" s="192"/>
      <c r="OEF293" s="192"/>
      <c r="OEG293" s="192"/>
      <c r="OEH293" s="192"/>
      <c r="OEI293" s="192"/>
      <c r="OEJ293" s="192"/>
      <c r="OEK293" s="192"/>
      <c r="OEL293" s="192"/>
      <c r="OEM293" s="192"/>
      <c r="OEN293" s="192"/>
      <c r="OEO293" s="192"/>
      <c r="OEP293" s="192"/>
      <c r="OEQ293" s="192"/>
      <c r="OER293" s="192"/>
      <c r="OES293" s="192"/>
      <c r="OET293" s="192"/>
      <c r="OEU293" s="192"/>
      <c r="OEV293" s="192"/>
      <c r="OEW293" s="192"/>
      <c r="OEX293" s="192"/>
      <c r="OEY293" s="192"/>
      <c r="OEZ293" s="192"/>
      <c r="OFA293" s="192"/>
      <c r="OFB293" s="192"/>
      <c r="OFC293" s="192"/>
      <c r="OFD293" s="192"/>
      <c r="OFE293" s="192"/>
      <c r="OFF293" s="192"/>
      <c r="OFG293" s="192"/>
      <c r="OFH293" s="192"/>
      <c r="OFI293" s="192"/>
      <c r="OFJ293" s="192"/>
      <c r="OFK293" s="192"/>
      <c r="OFL293" s="192"/>
      <c r="OFM293" s="192"/>
      <c r="OFN293" s="192"/>
      <c r="OFO293" s="192"/>
      <c r="OFP293" s="192"/>
      <c r="OFQ293" s="192"/>
      <c r="OFR293" s="192"/>
      <c r="OFS293" s="192"/>
      <c r="OFT293" s="192"/>
      <c r="OFU293" s="192"/>
      <c r="OFV293" s="192"/>
      <c r="OFW293" s="192"/>
      <c r="OFX293" s="192"/>
      <c r="OFY293" s="192"/>
      <c r="OFZ293" s="192"/>
      <c r="OGA293" s="192"/>
      <c r="OGB293" s="192"/>
      <c r="OGC293" s="192"/>
      <c r="OGD293" s="192"/>
      <c r="OGE293" s="192"/>
      <c r="OGF293" s="192"/>
      <c r="OGG293" s="192"/>
      <c r="OGH293" s="192"/>
      <c r="OGI293" s="192"/>
      <c r="OGJ293" s="192"/>
      <c r="OGK293" s="192"/>
      <c r="OGL293" s="192"/>
      <c r="OGM293" s="192"/>
      <c r="OGN293" s="192"/>
      <c r="OGO293" s="192"/>
      <c r="OGP293" s="192"/>
      <c r="OGQ293" s="192"/>
      <c r="OGR293" s="192"/>
      <c r="OGS293" s="192"/>
      <c r="OGT293" s="192"/>
      <c r="OGU293" s="192"/>
      <c r="OGV293" s="192"/>
      <c r="OGW293" s="192"/>
      <c r="OGX293" s="192"/>
      <c r="OGY293" s="192"/>
      <c r="OGZ293" s="192"/>
      <c r="OHA293" s="192"/>
      <c r="OHB293" s="192"/>
      <c r="OHC293" s="192"/>
      <c r="OHD293" s="192"/>
      <c r="OHE293" s="192"/>
      <c r="OHF293" s="192"/>
      <c r="OHG293" s="192"/>
      <c r="OHH293" s="192"/>
      <c r="OHI293" s="192"/>
      <c r="OHJ293" s="192"/>
      <c r="OHK293" s="192"/>
      <c r="OHL293" s="192"/>
      <c r="OHM293" s="192"/>
      <c r="OHN293" s="192"/>
      <c r="OHO293" s="192"/>
      <c r="OHP293" s="192"/>
      <c r="OHQ293" s="192"/>
      <c r="OHR293" s="192"/>
      <c r="OHS293" s="192"/>
      <c r="OHT293" s="192"/>
      <c r="OHU293" s="192"/>
      <c r="OHV293" s="192"/>
      <c r="OHW293" s="192"/>
      <c r="OHX293" s="192"/>
      <c r="OHY293" s="192"/>
      <c r="OHZ293" s="192"/>
      <c r="OIA293" s="192"/>
      <c r="OIB293" s="192"/>
      <c r="OIC293" s="192"/>
      <c r="OID293" s="192"/>
      <c r="OIE293" s="192"/>
      <c r="OIF293" s="192"/>
      <c r="OIG293" s="192"/>
      <c r="OIH293" s="192"/>
      <c r="OII293" s="192"/>
      <c r="OIJ293" s="192"/>
      <c r="OIK293" s="192"/>
      <c r="OIL293" s="192"/>
      <c r="OIM293" s="192"/>
      <c r="OIN293" s="192"/>
      <c r="OIO293" s="192"/>
      <c r="OIP293" s="192"/>
      <c r="OIQ293" s="192"/>
      <c r="OIR293" s="192"/>
      <c r="OIS293" s="192"/>
      <c r="OIT293" s="192"/>
      <c r="OIU293" s="192"/>
      <c r="OIV293" s="192"/>
      <c r="OIW293" s="192"/>
      <c r="OIX293" s="192"/>
      <c r="OIY293" s="192"/>
      <c r="OIZ293" s="192"/>
      <c r="OJA293" s="192"/>
      <c r="OJB293" s="192"/>
      <c r="OJC293" s="192"/>
      <c r="OJD293" s="192"/>
      <c r="OJE293" s="192"/>
      <c r="OJF293" s="192"/>
      <c r="OJG293" s="192"/>
      <c r="OJH293" s="192"/>
      <c r="OJI293" s="192"/>
      <c r="OJJ293" s="192"/>
      <c r="OJK293" s="192"/>
      <c r="OJL293" s="192"/>
      <c r="OJM293" s="192"/>
      <c r="OJN293" s="192"/>
      <c r="OJO293" s="192"/>
      <c r="OJP293" s="192"/>
      <c r="OJQ293" s="192"/>
      <c r="OJR293" s="192"/>
      <c r="OJS293" s="192"/>
      <c r="OJT293" s="192"/>
      <c r="OJU293" s="192"/>
      <c r="OJV293" s="192"/>
      <c r="OJW293" s="192"/>
      <c r="OJX293" s="192"/>
      <c r="OJY293" s="192"/>
      <c r="OJZ293" s="192"/>
      <c r="OKA293" s="192"/>
      <c r="OKB293" s="192"/>
      <c r="OKC293" s="192"/>
      <c r="OKD293" s="192"/>
      <c r="OKE293" s="192"/>
      <c r="OKF293" s="192"/>
      <c r="OKG293" s="192"/>
      <c r="OKH293" s="192"/>
      <c r="OKI293" s="192"/>
      <c r="OKJ293" s="192"/>
      <c r="OKK293" s="192"/>
      <c r="OKL293" s="192"/>
      <c r="OKM293" s="192"/>
      <c r="OKN293" s="192"/>
      <c r="OKO293" s="192"/>
      <c r="OKP293" s="192"/>
      <c r="OKQ293" s="192"/>
      <c r="OKR293" s="192"/>
      <c r="OKS293" s="192"/>
      <c r="OKT293" s="192"/>
      <c r="OKU293" s="192"/>
      <c r="OKV293" s="192"/>
      <c r="OKW293" s="192"/>
      <c r="OKX293" s="192"/>
      <c r="OKY293" s="192"/>
      <c r="OKZ293" s="192"/>
      <c r="OLA293" s="192"/>
      <c r="OLB293" s="192"/>
      <c r="OLC293" s="192"/>
      <c r="OLD293" s="192"/>
      <c r="OLE293" s="192"/>
      <c r="OLF293" s="192"/>
      <c r="OLG293" s="192"/>
      <c r="OLH293" s="192"/>
      <c r="OLI293" s="192"/>
      <c r="OLJ293" s="192"/>
      <c r="OLK293" s="192"/>
      <c r="OLL293" s="192"/>
      <c r="OLM293" s="192"/>
      <c r="OLN293" s="192"/>
      <c r="OLO293" s="192"/>
      <c r="OLP293" s="192"/>
      <c r="OLQ293" s="192"/>
      <c r="OLR293" s="192"/>
      <c r="OLS293" s="192"/>
      <c r="OLT293" s="192"/>
      <c r="OLU293" s="192"/>
      <c r="OLV293" s="192"/>
      <c r="OLW293" s="192"/>
      <c r="OLX293" s="192"/>
      <c r="OLY293" s="192"/>
      <c r="OLZ293" s="192"/>
      <c r="OMA293" s="192"/>
      <c r="OMB293" s="192"/>
      <c r="OMC293" s="192"/>
      <c r="OMD293" s="192"/>
      <c r="OME293" s="192"/>
      <c r="OMF293" s="192"/>
      <c r="OMG293" s="192"/>
      <c r="OMH293" s="192"/>
      <c r="OMI293" s="192"/>
      <c r="OMJ293" s="192"/>
      <c r="OMK293" s="192"/>
      <c r="OML293" s="192"/>
      <c r="OMM293" s="192"/>
      <c r="OMN293" s="192"/>
      <c r="OMO293" s="192"/>
      <c r="OMP293" s="192"/>
      <c r="OMQ293" s="192"/>
      <c r="OMR293" s="192"/>
      <c r="OMS293" s="192"/>
      <c r="OMT293" s="192"/>
      <c r="OMU293" s="192"/>
      <c r="OMV293" s="192"/>
      <c r="OMW293" s="192"/>
      <c r="OMX293" s="192"/>
      <c r="OMY293" s="192"/>
      <c r="OMZ293" s="192"/>
      <c r="ONA293" s="192"/>
      <c r="ONB293" s="192"/>
      <c r="ONC293" s="192"/>
      <c r="OND293" s="192"/>
      <c r="ONE293" s="192"/>
      <c r="ONF293" s="192"/>
      <c r="ONG293" s="192"/>
      <c r="ONH293" s="192"/>
      <c r="ONI293" s="192"/>
      <c r="ONJ293" s="192"/>
      <c r="ONK293" s="192"/>
      <c r="ONL293" s="192"/>
      <c r="ONM293" s="192"/>
      <c r="ONN293" s="192"/>
      <c r="ONO293" s="192"/>
      <c r="ONP293" s="192"/>
      <c r="ONQ293" s="192"/>
      <c r="ONR293" s="192"/>
      <c r="ONS293" s="192"/>
      <c r="ONT293" s="192"/>
      <c r="ONU293" s="192"/>
      <c r="ONV293" s="192"/>
      <c r="ONW293" s="192"/>
      <c r="ONX293" s="192"/>
      <c r="ONY293" s="192"/>
      <c r="ONZ293" s="192"/>
      <c r="OOA293" s="192"/>
      <c r="OOB293" s="192"/>
      <c r="OOC293" s="192"/>
      <c r="OOD293" s="192"/>
      <c r="OOE293" s="192"/>
      <c r="OOF293" s="192"/>
      <c r="OOG293" s="192"/>
      <c r="OOH293" s="192"/>
      <c r="OOI293" s="192"/>
      <c r="OOJ293" s="192"/>
      <c r="OOK293" s="192"/>
      <c r="OOL293" s="192"/>
      <c r="OOM293" s="192"/>
      <c r="OON293" s="192"/>
      <c r="OOO293" s="192"/>
      <c r="OOP293" s="192"/>
      <c r="OOQ293" s="192"/>
      <c r="OOR293" s="192"/>
      <c r="OOS293" s="192"/>
      <c r="OOT293" s="192"/>
      <c r="OOU293" s="192"/>
      <c r="OOV293" s="192"/>
      <c r="OOW293" s="192"/>
      <c r="OOX293" s="192"/>
      <c r="OOY293" s="192"/>
      <c r="OOZ293" s="192"/>
      <c r="OPA293" s="192"/>
      <c r="OPB293" s="192"/>
      <c r="OPC293" s="192"/>
      <c r="OPD293" s="192"/>
      <c r="OPE293" s="192"/>
      <c r="OPF293" s="192"/>
      <c r="OPG293" s="192"/>
      <c r="OPH293" s="192"/>
      <c r="OPI293" s="192"/>
      <c r="OPJ293" s="192"/>
      <c r="OPK293" s="192"/>
      <c r="OPL293" s="192"/>
      <c r="OPM293" s="192"/>
      <c r="OPN293" s="192"/>
      <c r="OPO293" s="192"/>
      <c r="OPP293" s="192"/>
      <c r="OPQ293" s="192"/>
      <c r="OPR293" s="192"/>
      <c r="OPS293" s="192"/>
      <c r="OPT293" s="192"/>
      <c r="OPU293" s="192"/>
      <c r="OPV293" s="192"/>
      <c r="OPW293" s="192"/>
      <c r="OPX293" s="192"/>
      <c r="OPY293" s="192"/>
      <c r="OPZ293" s="192"/>
      <c r="OQA293" s="192"/>
      <c r="OQB293" s="192"/>
      <c r="OQC293" s="192"/>
      <c r="OQD293" s="192"/>
      <c r="OQE293" s="192"/>
      <c r="OQF293" s="192"/>
      <c r="OQG293" s="192"/>
      <c r="OQH293" s="192"/>
      <c r="OQI293" s="192"/>
      <c r="OQJ293" s="192"/>
      <c r="OQK293" s="192"/>
      <c r="OQL293" s="192"/>
      <c r="OQM293" s="192"/>
      <c r="OQN293" s="192"/>
      <c r="OQO293" s="192"/>
      <c r="OQP293" s="192"/>
      <c r="OQQ293" s="192"/>
      <c r="OQR293" s="192"/>
      <c r="OQS293" s="192"/>
      <c r="OQT293" s="192"/>
      <c r="OQU293" s="192"/>
      <c r="OQV293" s="192"/>
      <c r="OQW293" s="192"/>
      <c r="OQX293" s="192"/>
      <c r="OQY293" s="192"/>
      <c r="OQZ293" s="192"/>
      <c r="ORA293" s="192"/>
      <c r="ORB293" s="192"/>
      <c r="ORC293" s="192"/>
      <c r="ORD293" s="192"/>
      <c r="ORE293" s="192"/>
      <c r="ORF293" s="192"/>
      <c r="ORG293" s="192"/>
      <c r="ORH293" s="192"/>
      <c r="ORI293" s="192"/>
      <c r="ORJ293" s="192"/>
      <c r="ORK293" s="192"/>
      <c r="ORL293" s="192"/>
      <c r="ORM293" s="192"/>
      <c r="ORN293" s="192"/>
      <c r="ORO293" s="192"/>
      <c r="ORP293" s="192"/>
      <c r="ORQ293" s="192"/>
      <c r="ORR293" s="192"/>
      <c r="ORS293" s="192"/>
      <c r="ORT293" s="192"/>
      <c r="ORU293" s="192"/>
      <c r="ORV293" s="192"/>
      <c r="ORW293" s="192"/>
      <c r="ORX293" s="192"/>
      <c r="ORY293" s="192"/>
      <c r="ORZ293" s="192"/>
      <c r="OSA293" s="192"/>
      <c r="OSB293" s="192"/>
      <c r="OSC293" s="192"/>
      <c r="OSD293" s="192"/>
      <c r="OSE293" s="192"/>
      <c r="OSF293" s="192"/>
      <c r="OSG293" s="192"/>
      <c r="OSH293" s="192"/>
      <c r="OSI293" s="192"/>
      <c r="OSJ293" s="192"/>
      <c r="OSK293" s="192"/>
      <c r="OSL293" s="192"/>
      <c r="OSM293" s="192"/>
      <c r="OSN293" s="192"/>
      <c r="OSO293" s="192"/>
      <c r="OSP293" s="192"/>
      <c r="OSQ293" s="192"/>
      <c r="OSR293" s="192"/>
      <c r="OSS293" s="192"/>
      <c r="OST293" s="192"/>
      <c r="OSU293" s="192"/>
      <c r="OSV293" s="192"/>
      <c r="OSW293" s="192"/>
      <c r="OSX293" s="192"/>
      <c r="OSY293" s="192"/>
      <c r="OSZ293" s="192"/>
      <c r="OTA293" s="192"/>
      <c r="OTB293" s="192"/>
      <c r="OTC293" s="192"/>
      <c r="OTD293" s="192"/>
      <c r="OTE293" s="192"/>
      <c r="OTF293" s="192"/>
      <c r="OTG293" s="192"/>
      <c r="OTH293" s="192"/>
      <c r="OTI293" s="192"/>
      <c r="OTJ293" s="192"/>
      <c r="OTK293" s="192"/>
      <c r="OTL293" s="192"/>
      <c r="OTM293" s="192"/>
      <c r="OTN293" s="192"/>
      <c r="OTO293" s="192"/>
      <c r="OTP293" s="192"/>
      <c r="OTQ293" s="192"/>
      <c r="OTR293" s="192"/>
      <c r="OTS293" s="192"/>
      <c r="OTT293" s="192"/>
      <c r="OTU293" s="192"/>
      <c r="OTV293" s="192"/>
      <c r="OTW293" s="192"/>
      <c r="OTX293" s="192"/>
      <c r="OTY293" s="192"/>
      <c r="OTZ293" s="192"/>
      <c r="OUA293" s="192"/>
      <c r="OUB293" s="192"/>
      <c r="OUC293" s="192"/>
      <c r="OUD293" s="192"/>
      <c r="OUE293" s="192"/>
      <c r="OUF293" s="192"/>
      <c r="OUG293" s="192"/>
      <c r="OUH293" s="192"/>
      <c r="OUI293" s="192"/>
      <c r="OUJ293" s="192"/>
      <c r="OUK293" s="192"/>
      <c r="OUL293" s="192"/>
      <c r="OUM293" s="192"/>
      <c r="OUN293" s="192"/>
      <c r="OUO293" s="192"/>
      <c r="OUP293" s="192"/>
      <c r="OUQ293" s="192"/>
      <c r="OUR293" s="192"/>
      <c r="OUS293" s="192"/>
      <c r="OUT293" s="192"/>
      <c r="OUU293" s="192"/>
      <c r="OUV293" s="192"/>
      <c r="OUW293" s="192"/>
      <c r="OUX293" s="192"/>
      <c r="OUY293" s="192"/>
      <c r="OUZ293" s="192"/>
      <c r="OVA293" s="192"/>
      <c r="OVB293" s="192"/>
      <c r="OVC293" s="192"/>
      <c r="OVD293" s="192"/>
      <c r="OVE293" s="192"/>
      <c r="OVF293" s="192"/>
      <c r="OVG293" s="192"/>
      <c r="OVH293" s="192"/>
      <c r="OVI293" s="192"/>
      <c r="OVJ293" s="192"/>
      <c r="OVK293" s="192"/>
      <c r="OVL293" s="192"/>
      <c r="OVM293" s="192"/>
      <c r="OVN293" s="192"/>
      <c r="OVO293" s="192"/>
      <c r="OVP293" s="192"/>
      <c r="OVQ293" s="192"/>
      <c r="OVR293" s="192"/>
      <c r="OVS293" s="192"/>
      <c r="OVT293" s="192"/>
      <c r="OVU293" s="192"/>
      <c r="OVV293" s="192"/>
      <c r="OVW293" s="192"/>
      <c r="OVX293" s="192"/>
      <c r="OVY293" s="192"/>
      <c r="OVZ293" s="192"/>
      <c r="OWA293" s="192"/>
      <c r="OWB293" s="192"/>
      <c r="OWC293" s="192"/>
      <c r="OWD293" s="192"/>
      <c r="OWE293" s="192"/>
      <c r="OWF293" s="192"/>
      <c r="OWG293" s="192"/>
      <c r="OWH293" s="192"/>
      <c r="OWI293" s="192"/>
      <c r="OWJ293" s="192"/>
      <c r="OWK293" s="192"/>
      <c r="OWL293" s="192"/>
      <c r="OWM293" s="192"/>
      <c r="OWN293" s="192"/>
      <c r="OWO293" s="192"/>
      <c r="OWP293" s="192"/>
      <c r="OWQ293" s="192"/>
      <c r="OWR293" s="192"/>
      <c r="OWS293" s="192"/>
      <c r="OWT293" s="192"/>
      <c r="OWU293" s="192"/>
      <c r="OWV293" s="192"/>
      <c r="OWW293" s="192"/>
      <c r="OWX293" s="192"/>
      <c r="OWY293" s="192"/>
      <c r="OWZ293" s="192"/>
      <c r="OXA293" s="192"/>
      <c r="OXB293" s="192"/>
      <c r="OXC293" s="192"/>
      <c r="OXD293" s="192"/>
      <c r="OXE293" s="192"/>
      <c r="OXF293" s="192"/>
      <c r="OXG293" s="192"/>
      <c r="OXH293" s="192"/>
      <c r="OXI293" s="192"/>
      <c r="OXJ293" s="192"/>
      <c r="OXK293" s="192"/>
      <c r="OXL293" s="192"/>
      <c r="OXM293" s="192"/>
      <c r="OXN293" s="192"/>
      <c r="OXO293" s="192"/>
      <c r="OXP293" s="192"/>
      <c r="OXQ293" s="192"/>
      <c r="OXR293" s="192"/>
      <c r="OXS293" s="192"/>
      <c r="OXT293" s="192"/>
      <c r="OXU293" s="192"/>
      <c r="OXV293" s="192"/>
      <c r="OXW293" s="192"/>
      <c r="OXX293" s="192"/>
      <c r="OXY293" s="192"/>
      <c r="OXZ293" s="192"/>
      <c r="OYA293" s="192"/>
      <c r="OYB293" s="192"/>
      <c r="OYC293" s="192"/>
      <c r="OYD293" s="192"/>
      <c r="OYE293" s="192"/>
      <c r="OYF293" s="192"/>
      <c r="OYG293" s="192"/>
      <c r="OYH293" s="192"/>
      <c r="OYI293" s="192"/>
      <c r="OYJ293" s="192"/>
      <c r="OYK293" s="192"/>
      <c r="OYL293" s="192"/>
      <c r="OYM293" s="192"/>
      <c r="OYN293" s="192"/>
      <c r="OYO293" s="192"/>
      <c r="OYP293" s="192"/>
      <c r="OYQ293" s="192"/>
      <c r="OYR293" s="192"/>
      <c r="OYS293" s="192"/>
      <c r="OYT293" s="192"/>
      <c r="OYU293" s="192"/>
      <c r="OYV293" s="192"/>
      <c r="OYW293" s="192"/>
      <c r="OYX293" s="192"/>
      <c r="OYY293" s="192"/>
      <c r="OYZ293" s="192"/>
      <c r="OZA293" s="192"/>
      <c r="OZB293" s="192"/>
      <c r="OZC293" s="192"/>
      <c r="OZD293" s="192"/>
      <c r="OZE293" s="192"/>
      <c r="OZF293" s="192"/>
      <c r="OZG293" s="192"/>
      <c r="OZH293" s="192"/>
      <c r="OZI293" s="192"/>
      <c r="OZJ293" s="192"/>
      <c r="OZK293" s="192"/>
      <c r="OZL293" s="192"/>
      <c r="OZM293" s="192"/>
      <c r="OZN293" s="192"/>
      <c r="OZO293" s="192"/>
      <c r="OZP293" s="192"/>
      <c r="OZQ293" s="192"/>
      <c r="OZR293" s="192"/>
      <c r="OZS293" s="192"/>
      <c r="OZT293" s="192"/>
      <c r="OZU293" s="192"/>
      <c r="OZV293" s="192"/>
      <c r="OZW293" s="192"/>
      <c r="OZX293" s="192"/>
      <c r="OZY293" s="192"/>
      <c r="OZZ293" s="192"/>
      <c r="PAA293" s="192"/>
      <c r="PAB293" s="192"/>
      <c r="PAC293" s="192"/>
      <c r="PAD293" s="192"/>
      <c r="PAE293" s="192"/>
      <c r="PAF293" s="192"/>
      <c r="PAG293" s="192"/>
      <c r="PAH293" s="192"/>
      <c r="PAI293" s="192"/>
      <c r="PAJ293" s="192"/>
      <c r="PAK293" s="192"/>
      <c r="PAL293" s="192"/>
      <c r="PAM293" s="192"/>
      <c r="PAN293" s="192"/>
      <c r="PAO293" s="192"/>
      <c r="PAP293" s="192"/>
      <c r="PAQ293" s="192"/>
      <c r="PAR293" s="192"/>
      <c r="PAS293" s="192"/>
      <c r="PAT293" s="192"/>
      <c r="PAU293" s="192"/>
      <c r="PAV293" s="192"/>
      <c r="PAW293" s="192"/>
      <c r="PAX293" s="192"/>
      <c r="PAY293" s="192"/>
      <c r="PAZ293" s="192"/>
      <c r="PBA293" s="192"/>
      <c r="PBB293" s="192"/>
      <c r="PBC293" s="192"/>
      <c r="PBD293" s="192"/>
      <c r="PBE293" s="192"/>
      <c r="PBF293" s="192"/>
      <c r="PBG293" s="192"/>
      <c r="PBH293" s="192"/>
      <c r="PBI293" s="192"/>
      <c r="PBJ293" s="192"/>
      <c r="PBK293" s="192"/>
      <c r="PBL293" s="192"/>
      <c r="PBM293" s="192"/>
      <c r="PBN293" s="192"/>
      <c r="PBO293" s="192"/>
      <c r="PBP293" s="192"/>
      <c r="PBQ293" s="192"/>
      <c r="PBR293" s="192"/>
      <c r="PBS293" s="192"/>
      <c r="PBT293" s="192"/>
      <c r="PBU293" s="192"/>
      <c r="PBV293" s="192"/>
      <c r="PBW293" s="192"/>
      <c r="PBX293" s="192"/>
      <c r="PBY293" s="192"/>
      <c r="PBZ293" s="192"/>
      <c r="PCA293" s="192"/>
      <c r="PCB293" s="192"/>
      <c r="PCC293" s="192"/>
      <c r="PCD293" s="192"/>
      <c r="PCE293" s="192"/>
      <c r="PCF293" s="192"/>
      <c r="PCG293" s="192"/>
      <c r="PCH293" s="192"/>
      <c r="PCI293" s="192"/>
      <c r="PCJ293" s="192"/>
      <c r="PCK293" s="192"/>
      <c r="PCL293" s="192"/>
      <c r="PCM293" s="192"/>
      <c r="PCN293" s="192"/>
      <c r="PCO293" s="192"/>
      <c r="PCP293" s="192"/>
      <c r="PCQ293" s="192"/>
      <c r="PCR293" s="192"/>
      <c r="PCS293" s="192"/>
      <c r="PCT293" s="192"/>
      <c r="PCU293" s="192"/>
      <c r="PCV293" s="192"/>
      <c r="PCW293" s="192"/>
      <c r="PCX293" s="192"/>
      <c r="PCY293" s="192"/>
      <c r="PCZ293" s="192"/>
      <c r="PDA293" s="192"/>
      <c r="PDB293" s="192"/>
      <c r="PDC293" s="192"/>
      <c r="PDD293" s="192"/>
      <c r="PDE293" s="192"/>
      <c r="PDF293" s="192"/>
      <c r="PDG293" s="192"/>
      <c r="PDH293" s="192"/>
      <c r="PDI293" s="192"/>
      <c r="PDJ293" s="192"/>
      <c r="PDK293" s="192"/>
      <c r="PDL293" s="192"/>
      <c r="PDM293" s="192"/>
      <c r="PDN293" s="192"/>
      <c r="PDO293" s="192"/>
      <c r="PDP293" s="192"/>
      <c r="PDQ293" s="192"/>
      <c r="PDR293" s="192"/>
      <c r="PDS293" s="192"/>
      <c r="PDT293" s="192"/>
      <c r="PDU293" s="192"/>
      <c r="PDV293" s="192"/>
      <c r="PDW293" s="192"/>
      <c r="PDX293" s="192"/>
      <c r="PDY293" s="192"/>
      <c r="PDZ293" s="192"/>
      <c r="PEA293" s="192"/>
      <c r="PEB293" s="192"/>
      <c r="PEC293" s="192"/>
      <c r="PED293" s="192"/>
      <c r="PEE293" s="192"/>
      <c r="PEF293" s="192"/>
      <c r="PEG293" s="192"/>
      <c r="PEH293" s="192"/>
      <c r="PEI293" s="192"/>
      <c r="PEJ293" s="192"/>
      <c r="PEK293" s="192"/>
      <c r="PEL293" s="192"/>
      <c r="PEM293" s="192"/>
      <c r="PEN293" s="192"/>
      <c r="PEO293" s="192"/>
      <c r="PEP293" s="192"/>
      <c r="PEQ293" s="192"/>
      <c r="PER293" s="192"/>
      <c r="PES293" s="192"/>
      <c r="PET293" s="192"/>
      <c r="PEU293" s="192"/>
      <c r="PEV293" s="192"/>
      <c r="PEW293" s="192"/>
      <c r="PEX293" s="192"/>
      <c r="PEY293" s="192"/>
      <c r="PEZ293" s="192"/>
      <c r="PFA293" s="192"/>
      <c r="PFB293" s="192"/>
      <c r="PFC293" s="192"/>
      <c r="PFD293" s="192"/>
      <c r="PFE293" s="192"/>
      <c r="PFF293" s="192"/>
      <c r="PFG293" s="192"/>
      <c r="PFH293" s="192"/>
      <c r="PFI293" s="192"/>
      <c r="PFJ293" s="192"/>
      <c r="PFK293" s="192"/>
      <c r="PFL293" s="192"/>
      <c r="PFM293" s="192"/>
      <c r="PFN293" s="192"/>
      <c r="PFO293" s="192"/>
      <c r="PFP293" s="192"/>
      <c r="PFQ293" s="192"/>
      <c r="PFR293" s="192"/>
      <c r="PFS293" s="192"/>
      <c r="PFT293" s="192"/>
      <c r="PFU293" s="192"/>
      <c r="PFV293" s="192"/>
      <c r="PFW293" s="192"/>
      <c r="PFX293" s="192"/>
      <c r="PFY293" s="192"/>
      <c r="PFZ293" s="192"/>
      <c r="PGA293" s="192"/>
      <c r="PGB293" s="192"/>
      <c r="PGC293" s="192"/>
      <c r="PGD293" s="192"/>
      <c r="PGE293" s="192"/>
      <c r="PGF293" s="192"/>
      <c r="PGG293" s="192"/>
      <c r="PGH293" s="192"/>
      <c r="PGI293" s="192"/>
      <c r="PGJ293" s="192"/>
      <c r="PGK293" s="192"/>
      <c r="PGL293" s="192"/>
      <c r="PGM293" s="192"/>
      <c r="PGN293" s="192"/>
      <c r="PGO293" s="192"/>
      <c r="PGP293" s="192"/>
      <c r="PGQ293" s="192"/>
      <c r="PGR293" s="192"/>
      <c r="PGS293" s="192"/>
      <c r="PGT293" s="192"/>
      <c r="PGU293" s="192"/>
      <c r="PGV293" s="192"/>
      <c r="PGW293" s="192"/>
      <c r="PGX293" s="192"/>
      <c r="PGY293" s="192"/>
      <c r="PGZ293" s="192"/>
      <c r="PHA293" s="192"/>
      <c r="PHB293" s="192"/>
      <c r="PHC293" s="192"/>
      <c r="PHD293" s="192"/>
      <c r="PHE293" s="192"/>
      <c r="PHF293" s="192"/>
      <c r="PHG293" s="192"/>
      <c r="PHH293" s="192"/>
      <c r="PHI293" s="192"/>
      <c r="PHJ293" s="192"/>
      <c r="PHK293" s="192"/>
      <c r="PHL293" s="192"/>
      <c r="PHM293" s="192"/>
      <c r="PHN293" s="192"/>
      <c r="PHO293" s="192"/>
      <c r="PHP293" s="192"/>
      <c r="PHQ293" s="192"/>
      <c r="PHR293" s="192"/>
      <c r="PHS293" s="192"/>
      <c r="PHT293" s="192"/>
      <c r="PHU293" s="192"/>
      <c r="PHV293" s="192"/>
      <c r="PHW293" s="192"/>
      <c r="PHX293" s="192"/>
      <c r="PHY293" s="192"/>
      <c r="PHZ293" s="192"/>
      <c r="PIA293" s="192"/>
      <c r="PIB293" s="192"/>
      <c r="PIC293" s="192"/>
      <c r="PID293" s="192"/>
      <c r="PIE293" s="192"/>
      <c r="PIF293" s="192"/>
      <c r="PIG293" s="192"/>
      <c r="PIH293" s="192"/>
      <c r="PII293" s="192"/>
      <c r="PIJ293" s="192"/>
      <c r="PIK293" s="192"/>
      <c r="PIL293" s="192"/>
      <c r="PIM293" s="192"/>
      <c r="PIN293" s="192"/>
      <c r="PIO293" s="192"/>
      <c r="PIP293" s="192"/>
      <c r="PIQ293" s="192"/>
      <c r="PIR293" s="192"/>
      <c r="PIS293" s="192"/>
      <c r="PIT293" s="192"/>
      <c r="PIU293" s="192"/>
      <c r="PIV293" s="192"/>
      <c r="PIW293" s="192"/>
      <c r="PIX293" s="192"/>
      <c r="PIY293" s="192"/>
      <c r="PIZ293" s="192"/>
      <c r="PJA293" s="192"/>
      <c r="PJB293" s="192"/>
      <c r="PJC293" s="192"/>
      <c r="PJD293" s="192"/>
      <c r="PJE293" s="192"/>
      <c r="PJF293" s="192"/>
      <c r="PJG293" s="192"/>
      <c r="PJH293" s="192"/>
      <c r="PJI293" s="192"/>
      <c r="PJJ293" s="192"/>
      <c r="PJK293" s="192"/>
      <c r="PJL293" s="192"/>
      <c r="PJM293" s="192"/>
      <c r="PJN293" s="192"/>
      <c r="PJO293" s="192"/>
      <c r="PJP293" s="192"/>
      <c r="PJQ293" s="192"/>
      <c r="PJR293" s="192"/>
      <c r="PJS293" s="192"/>
      <c r="PJT293" s="192"/>
      <c r="PJU293" s="192"/>
      <c r="PJV293" s="192"/>
      <c r="PJW293" s="192"/>
      <c r="PJX293" s="192"/>
      <c r="PJY293" s="192"/>
      <c r="PJZ293" s="192"/>
      <c r="PKA293" s="192"/>
      <c r="PKB293" s="192"/>
      <c r="PKC293" s="192"/>
      <c r="PKD293" s="192"/>
      <c r="PKE293" s="192"/>
      <c r="PKF293" s="192"/>
      <c r="PKG293" s="192"/>
      <c r="PKH293" s="192"/>
      <c r="PKI293" s="192"/>
      <c r="PKJ293" s="192"/>
      <c r="PKK293" s="192"/>
      <c r="PKL293" s="192"/>
      <c r="PKM293" s="192"/>
      <c r="PKN293" s="192"/>
      <c r="PKO293" s="192"/>
      <c r="PKP293" s="192"/>
      <c r="PKQ293" s="192"/>
      <c r="PKR293" s="192"/>
      <c r="PKS293" s="192"/>
      <c r="PKT293" s="192"/>
      <c r="PKU293" s="192"/>
      <c r="PKV293" s="192"/>
      <c r="PKW293" s="192"/>
      <c r="PKX293" s="192"/>
      <c r="PKY293" s="192"/>
      <c r="PKZ293" s="192"/>
      <c r="PLA293" s="192"/>
      <c r="PLB293" s="192"/>
      <c r="PLC293" s="192"/>
      <c r="PLD293" s="192"/>
      <c r="PLE293" s="192"/>
      <c r="PLF293" s="192"/>
      <c r="PLG293" s="192"/>
      <c r="PLH293" s="192"/>
      <c r="PLI293" s="192"/>
      <c r="PLJ293" s="192"/>
      <c r="PLK293" s="192"/>
      <c r="PLL293" s="192"/>
      <c r="PLM293" s="192"/>
      <c r="PLN293" s="192"/>
      <c r="PLO293" s="192"/>
      <c r="PLP293" s="192"/>
      <c r="PLQ293" s="192"/>
      <c r="PLR293" s="192"/>
      <c r="PLS293" s="192"/>
      <c r="PLT293" s="192"/>
      <c r="PLU293" s="192"/>
      <c r="PLV293" s="192"/>
      <c r="PLW293" s="192"/>
      <c r="PLX293" s="192"/>
      <c r="PLY293" s="192"/>
      <c r="PLZ293" s="192"/>
      <c r="PMA293" s="192"/>
      <c r="PMB293" s="192"/>
      <c r="PMC293" s="192"/>
      <c r="PMD293" s="192"/>
      <c r="PME293" s="192"/>
      <c r="PMF293" s="192"/>
      <c r="PMG293" s="192"/>
      <c r="PMH293" s="192"/>
      <c r="PMI293" s="192"/>
      <c r="PMJ293" s="192"/>
      <c r="PMK293" s="192"/>
      <c r="PML293" s="192"/>
      <c r="PMM293" s="192"/>
      <c r="PMN293" s="192"/>
      <c r="PMO293" s="192"/>
      <c r="PMP293" s="192"/>
      <c r="PMQ293" s="192"/>
      <c r="PMR293" s="192"/>
      <c r="PMS293" s="192"/>
      <c r="PMT293" s="192"/>
      <c r="PMU293" s="192"/>
      <c r="PMV293" s="192"/>
      <c r="PMW293" s="192"/>
      <c r="PMX293" s="192"/>
      <c r="PMY293" s="192"/>
      <c r="PMZ293" s="192"/>
      <c r="PNA293" s="192"/>
      <c r="PNB293" s="192"/>
      <c r="PNC293" s="192"/>
      <c r="PND293" s="192"/>
      <c r="PNE293" s="192"/>
      <c r="PNF293" s="192"/>
      <c r="PNG293" s="192"/>
      <c r="PNH293" s="192"/>
      <c r="PNI293" s="192"/>
      <c r="PNJ293" s="192"/>
      <c r="PNK293" s="192"/>
      <c r="PNL293" s="192"/>
      <c r="PNM293" s="192"/>
      <c r="PNN293" s="192"/>
      <c r="PNO293" s="192"/>
      <c r="PNP293" s="192"/>
      <c r="PNQ293" s="192"/>
      <c r="PNR293" s="192"/>
      <c r="PNS293" s="192"/>
      <c r="PNT293" s="192"/>
      <c r="PNU293" s="192"/>
      <c r="PNV293" s="192"/>
      <c r="PNW293" s="192"/>
      <c r="PNX293" s="192"/>
      <c r="PNY293" s="192"/>
      <c r="PNZ293" s="192"/>
      <c r="POA293" s="192"/>
      <c r="POB293" s="192"/>
      <c r="POC293" s="192"/>
      <c r="POD293" s="192"/>
      <c r="POE293" s="192"/>
      <c r="POF293" s="192"/>
      <c r="POG293" s="192"/>
      <c r="POH293" s="192"/>
      <c r="POI293" s="192"/>
      <c r="POJ293" s="192"/>
      <c r="POK293" s="192"/>
      <c r="POL293" s="192"/>
      <c r="POM293" s="192"/>
      <c r="PON293" s="192"/>
      <c r="POO293" s="192"/>
      <c r="POP293" s="192"/>
      <c r="POQ293" s="192"/>
      <c r="POR293" s="192"/>
      <c r="POS293" s="192"/>
      <c r="POT293" s="192"/>
      <c r="POU293" s="192"/>
      <c r="POV293" s="192"/>
      <c r="POW293" s="192"/>
      <c r="POX293" s="192"/>
      <c r="POY293" s="192"/>
      <c r="POZ293" s="192"/>
      <c r="PPA293" s="192"/>
      <c r="PPB293" s="192"/>
      <c r="PPC293" s="192"/>
      <c r="PPD293" s="192"/>
      <c r="PPE293" s="192"/>
      <c r="PPF293" s="192"/>
      <c r="PPG293" s="192"/>
      <c r="PPH293" s="192"/>
      <c r="PPI293" s="192"/>
      <c r="PPJ293" s="192"/>
      <c r="PPK293" s="192"/>
      <c r="PPL293" s="192"/>
      <c r="PPM293" s="192"/>
      <c r="PPN293" s="192"/>
      <c r="PPO293" s="192"/>
      <c r="PPP293" s="192"/>
      <c r="PPQ293" s="192"/>
      <c r="PPR293" s="192"/>
      <c r="PPS293" s="192"/>
      <c r="PPT293" s="192"/>
      <c r="PPU293" s="192"/>
      <c r="PPV293" s="192"/>
      <c r="PPW293" s="192"/>
      <c r="PPX293" s="192"/>
      <c r="PPY293" s="192"/>
      <c r="PPZ293" s="192"/>
      <c r="PQA293" s="192"/>
      <c r="PQB293" s="192"/>
      <c r="PQC293" s="192"/>
      <c r="PQD293" s="192"/>
      <c r="PQE293" s="192"/>
      <c r="PQF293" s="192"/>
      <c r="PQG293" s="192"/>
      <c r="PQH293" s="192"/>
      <c r="PQI293" s="192"/>
      <c r="PQJ293" s="192"/>
      <c r="PQK293" s="192"/>
      <c r="PQL293" s="192"/>
      <c r="PQM293" s="192"/>
      <c r="PQN293" s="192"/>
      <c r="PQO293" s="192"/>
      <c r="PQP293" s="192"/>
      <c r="PQQ293" s="192"/>
      <c r="PQR293" s="192"/>
      <c r="PQS293" s="192"/>
      <c r="PQT293" s="192"/>
      <c r="PQU293" s="192"/>
      <c r="PQV293" s="192"/>
      <c r="PQW293" s="192"/>
      <c r="PQX293" s="192"/>
      <c r="PQY293" s="192"/>
      <c r="PQZ293" s="192"/>
      <c r="PRA293" s="192"/>
      <c r="PRB293" s="192"/>
      <c r="PRC293" s="192"/>
      <c r="PRD293" s="192"/>
      <c r="PRE293" s="192"/>
      <c r="PRF293" s="192"/>
      <c r="PRG293" s="192"/>
      <c r="PRH293" s="192"/>
      <c r="PRI293" s="192"/>
      <c r="PRJ293" s="192"/>
      <c r="PRK293" s="192"/>
      <c r="PRL293" s="192"/>
      <c r="PRM293" s="192"/>
      <c r="PRN293" s="192"/>
      <c r="PRO293" s="192"/>
      <c r="PRP293" s="192"/>
      <c r="PRQ293" s="192"/>
      <c r="PRR293" s="192"/>
      <c r="PRS293" s="192"/>
      <c r="PRT293" s="192"/>
      <c r="PRU293" s="192"/>
      <c r="PRV293" s="192"/>
      <c r="PRW293" s="192"/>
      <c r="PRX293" s="192"/>
      <c r="PRY293" s="192"/>
      <c r="PRZ293" s="192"/>
      <c r="PSA293" s="192"/>
      <c r="PSB293" s="192"/>
      <c r="PSC293" s="192"/>
      <c r="PSD293" s="192"/>
      <c r="PSE293" s="192"/>
      <c r="PSF293" s="192"/>
      <c r="PSG293" s="192"/>
      <c r="PSH293" s="192"/>
      <c r="PSI293" s="192"/>
      <c r="PSJ293" s="192"/>
      <c r="PSK293" s="192"/>
      <c r="PSL293" s="192"/>
      <c r="PSM293" s="192"/>
      <c r="PSN293" s="192"/>
      <c r="PSO293" s="192"/>
      <c r="PSP293" s="192"/>
      <c r="PSQ293" s="192"/>
      <c r="PSR293" s="192"/>
      <c r="PSS293" s="192"/>
      <c r="PST293" s="192"/>
      <c r="PSU293" s="192"/>
      <c r="PSV293" s="192"/>
      <c r="PSW293" s="192"/>
      <c r="PSX293" s="192"/>
      <c r="PSY293" s="192"/>
      <c r="PSZ293" s="192"/>
      <c r="PTA293" s="192"/>
      <c r="PTB293" s="192"/>
      <c r="PTC293" s="192"/>
      <c r="PTD293" s="192"/>
      <c r="PTE293" s="192"/>
      <c r="PTF293" s="192"/>
      <c r="PTG293" s="192"/>
      <c r="PTH293" s="192"/>
      <c r="PTI293" s="192"/>
      <c r="PTJ293" s="192"/>
      <c r="PTK293" s="192"/>
      <c r="PTL293" s="192"/>
      <c r="PTM293" s="192"/>
      <c r="PTN293" s="192"/>
      <c r="PTO293" s="192"/>
      <c r="PTP293" s="192"/>
      <c r="PTQ293" s="192"/>
      <c r="PTR293" s="192"/>
      <c r="PTS293" s="192"/>
      <c r="PTT293" s="192"/>
      <c r="PTU293" s="192"/>
      <c r="PTV293" s="192"/>
      <c r="PTW293" s="192"/>
      <c r="PTX293" s="192"/>
      <c r="PTY293" s="192"/>
      <c r="PTZ293" s="192"/>
      <c r="PUA293" s="192"/>
      <c r="PUB293" s="192"/>
      <c r="PUC293" s="192"/>
      <c r="PUD293" s="192"/>
      <c r="PUE293" s="192"/>
      <c r="PUF293" s="192"/>
      <c r="PUG293" s="192"/>
      <c r="PUH293" s="192"/>
      <c r="PUI293" s="192"/>
      <c r="PUJ293" s="192"/>
      <c r="PUK293" s="192"/>
      <c r="PUL293" s="192"/>
      <c r="PUM293" s="192"/>
      <c r="PUN293" s="192"/>
      <c r="PUO293" s="192"/>
      <c r="PUP293" s="192"/>
      <c r="PUQ293" s="192"/>
      <c r="PUR293" s="192"/>
      <c r="PUS293" s="192"/>
      <c r="PUT293" s="192"/>
      <c r="PUU293" s="192"/>
      <c r="PUV293" s="192"/>
      <c r="PUW293" s="192"/>
      <c r="PUX293" s="192"/>
      <c r="PUY293" s="192"/>
      <c r="PUZ293" s="192"/>
      <c r="PVA293" s="192"/>
      <c r="PVB293" s="192"/>
      <c r="PVC293" s="192"/>
      <c r="PVD293" s="192"/>
      <c r="PVE293" s="192"/>
      <c r="PVF293" s="192"/>
      <c r="PVG293" s="192"/>
      <c r="PVH293" s="192"/>
      <c r="PVI293" s="192"/>
      <c r="PVJ293" s="192"/>
      <c r="PVK293" s="192"/>
      <c r="PVL293" s="192"/>
      <c r="PVM293" s="192"/>
      <c r="PVN293" s="192"/>
      <c r="PVO293" s="192"/>
      <c r="PVP293" s="192"/>
      <c r="PVQ293" s="192"/>
      <c r="PVR293" s="192"/>
      <c r="PVS293" s="192"/>
      <c r="PVT293" s="192"/>
      <c r="PVU293" s="192"/>
      <c r="PVV293" s="192"/>
      <c r="PVW293" s="192"/>
      <c r="PVX293" s="192"/>
      <c r="PVY293" s="192"/>
      <c r="PVZ293" s="192"/>
      <c r="PWA293" s="192"/>
      <c r="PWB293" s="192"/>
      <c r="PWC293" s="192"/>
      <c r="PWD293" s="192"/>
      <c r="PWE293" s="192"/>
      <c r="PWF293" s="192"/>
      <c r="PWG293" s="192"/>
      <c r="PWH293" s="192"/>
      <c r="PWI293" s="192"/>
      <c r="PWJ293" s="192"/>
      <c r="PWK293" s="192"/>
      <c r="PWL293" s="192"/>
      <c r="PWM293" s="192"/>
      <c r="PWN293" s="192"/>
      <c r="PWO293" s="192"/>
      <c r="PWP293" s="192"/>
      <c r="PWQ293" s="192"/>
      <c r="PWR293" s="192"/>
      <c r="PWS293" s="192"/>
      <c r="PWT293" s="192"/>
      <c r="PWU293" s="192"/>
      <c r="PWV293" s="192"/>
      <c r="PWW293" s="192"/>
      <c r="PWX293" s="192"/>
      <c r="PWY293" s="192"/>
      <c r="PWZ293" s="192"/>
      <c r="PXA293" s="192"/>
      <c r="PXB293" s="192"/>
      <c r="PXC293" s="192"/>
      <c r="PXD293" s="192"/>
      <c r="PXE293" s="192"/>
      <c r="PXF293" s="192"/>
      <c r="PXG293" s="192"/>
      <c r="PXH293" s="192"/>
      <c r="PXI293" s="192"/>
      <c r="PXJ293" s="192"/>
      <c r="PXK293" s="192"/>
      <c r="PXL293" s="192"/>
      <c r="PXM293" s="192"/>
      <c r="PXN293" s="192"/>
      <c r="PXO293" s="192"/>
      <c r="PXP293" s="192"/>
      <c r="PXQ293" s="192"/>
      <c r="PXR293" s="192"/>
      <c r="PXS293" s="192"/>
      <c r="PXT293" s="192"/>
      <c r="PXU293" s="192"/>
      <c r="PXV293" s="192"/>
      <c r="PXW293" s="192"/>
      <c r="PXX293" s="192"/>
      <c r="PXY293" s="192"/>
      <c r="PXZ293" s="192"/>
      <c r="PYA293" s="192"/>
      <c r="PYB293" s="192"/>
      <c r="PYC293" s="192"/>
      <c r="PYD293" s="192"/>
      <c r="PYE293" s="192"/>
      <c r="PYF293" s="192"/>
      <c r="PYG293" s="192"/>
      <c r="PYH293" s="192"/>
      <c r="PYI293" s="192"/>
      <c r="PYJ293" s="192"/>
      <c r="PYK293" s="192"/>
      <c r="PYL293" s="192"/>
      <c r="PYM293" s="192"/>
      <c r="PYN293" s="192"/>
      <c r="PYO293" s="192"/>
      <c r="PYP293" s="192"/>
      <c r="PYQ293" s="192"/>
      <c r="PYR293" s="192"/>
      <c r="PYS293" s="192"/>
      <c r="PYT293" s="192"/>
      <c r="PYU293" s="192"/>
      <c r="PYV293" s="192"/>
      <c r="PYW293" s="192"/>
      <c r="PYX293" s="192"/>
      <c r="PYY293" s="192"/>
      <c r="PYZ293" s="192"/>
      <c r="PZA293" s="192"/>
      <c r="PZB293" s="192"/>
      <c r="PZC293" s="192"/>
      <c r="PZD293" s="192"/>
      <c r="PZE293" s="192"/>
      <c r="PZF293" s="192"/>
      <c r="PZG293" s="192"/>
      <c r="PZH293" s="192"/>
      <c r="PZI293" s="192"/>
      <c r="PZJ293" s="192"/>
      <c r="PZK293" s="192"/>
      <c r="PZL293" s="192"/>
      <c r="PZM293" s="192"/>
      <c r="PZN293" s="192"/>
      <c r="PZO293" s="192"/>
      <c r="PZP293" s="192"/>
      <c r="PZQ293" s="192"/>
      <c r="PZR293" s="192"/>
      <c r="PZS293" s="192"/>
      <c r="PZT293" s="192"/>
      <c r="PZU293" s="192"/>
      <c r="PZV293" s="192"/>
      <c r="PZW293" s="192"/>
      <c r="PZX293" s="192"/>
      <c r="PZY293" s="192"/>
      <c r="PZZ293" s="192"/>
      <c r="QAA293" s="192"/>
      <c r="QAB293" s="192"/>
      <c r="QAC293" s="192"/>
      <c r="QAD293" s="192"/>
      <c r="QAE293" s="192"/>
      <c r="QAF293" s="192"/>
      <c r="QAG293" s="192"/>
      <c r="QAH293" s="192"/>
      <c r="QAI293" s="192"/>
      <c r="QAJ293" s="192"/>
      <c r="QAK293" s="192"/>
      <c r="QAL293" s="192"/>
      <c r="QAM293" s="192"/>
      <c r="QAN293" s="192"/>
      <c r="QAO293" s="192"/>
      <c r="QAP293" s="192"/>
      <c r="QAQ293" s="192"/>
      <c r="QAR293" s="192"/>
      <c r="QAS293" s="192"/>
      <c r="QAT293" s="192"/>
      <c r="QAU293" s="192"/>
      <c r="QAV293" s="192"/>
      <c r="QAW293" s="192"/>
      <c r="QAX293" s="192"/>
      <c r="QAY293" s="192"/>
      <c r="QAZ293" s="192"/>
      <c r="QBA293" s="192"/>
      <c r="QBB293" s="192"/>
      <c r="QBC293" s="192"/>
      <c r="QBD293" s="192"/>
      <c r="QBE293" s="192"/>
      <c r="QBF293" s="192"/>
      <c r="QBG293" s="192"/>
      <c r="QBH293" s="192"/>
      <c r="QBI293" s="192"/>
      <c r="QBJ293" s="192"/>
      <c r="QBK293" s="192"/>
      <c r="QBL293" s="192"/>
      <c r="QBM293" s="192"/>
      <c r="QBN293" s="192"/>
      <c r="QBO293" s="192"/>
      <c r="QBP293" s="192"/>
      <c r="QBQ293" s="192"/>
      <c r="QBR293" s="192"/>
      <c r="QBS293" s="192"/>
      <c r="QBT293" s="192"/>
      <c r="QBU293" s="192"/>
      <c r="QBV293" s="192"/>
      <c r="QBW293" s="192"/>
      <c r="QBX293" s="192"/>
      <c r="QBY293" s="192"/>
      <c r="QBZ293" s="192"/>
      <c r="QCA293" s="192"/>
      <c r="QCB293" s="192"/>
      <c r="QCC293" s="192"/>
      <c r="QCD293" s="192"/>
      <c r="QCE293" s="192"/>
      <c r="QCF293" s="192"/>
      <c r="QCG293" s="192"/>
      <c r="QCH293" s="192"/>
      <c r="QCI293" s="192"/>
      <c r="QCJ293" s="192"/>
      <c r="QCK293" s="192"/>
      <c r="QCL293" s="192"/>
      <c r="QCM293" s="192"/>
      <c r="QCN293" s="192"/>
      <c r="QCO293" s="192"/>
      <c r="QCP293" s="192"/>
      <c r="QCQ293" s="192"/>
      <c r="QCR293" s="192"/>
      <c r="QCS293" s="192"/>
      <c r="QCT293" s="192"/>
      <c r="QCU293" s="192"/>
      <c r="QCV293" s="192"/>
      <c r="QCW293" s="192"/>
      <c r="QCX293" s="192"/>
      <c r="QCY293" s="192"/>
      <c r="QCZ293" s="192"/>
      <c r="QDA293" s="192"/>
      <c r="QDB293" s="192"/>
      <c r="QDC293" s="192"/>
      <c r="QDD293" s="192"/>
      <c r="QDE293" s="192"/>
      <c r="QDF293" s="192"/>
      <c r="QDG293" s="192"/>
      <c r="QDH293" s="192"/>
      <c r="QDI293" s="192"/>
      <c r="QDJ293" s="192"/>
      <c r="QDK293" s="192"/>
      <c r="QDL293" s="192"/>
      <c r="QDM293" s="192"/>
      <c r="QDN293" s="192"/>
      <c r="QDO293" s="192"/>
      <c r="QDP293" s="192"/>
      <c r="QDQ293" s="192"/>
      <c r="QDR293" s="192"/>
      <c r="QDS293" s="192"/>
      <c r="QDT293" s="192"/>
      <c r="QDU293" s="192"/>
      <c r="QDV293" s="192"/>
      <c r="QDW293" s="192"/>
      <c r="QDX293" s="192"/>
      <c r="QDY293" s="192"/>
      <c r="QDZ293" s="192"/>
      <c r="QEA293" s="192"/>
      <c r="QEB293" s="192"/>
      <c r="QEC293" s="192"/>
      <c r="QED293" s="192"/>
      <c r="QEE293" s="192"/>
      <c r="QEF293" s="192"/>
      <c r="QEG293" s="192"/>
      <c r="QEH293" s="192"/>
      <c r="QEI293" s="192"/>
      <c r="QEJ293" s="192"/>
      <c r="QEK293" s="192"/>
      <c r="QEL293" s="192"/>
      <c r="QEM293" s="192"/>
      <c r="QEN293" s="192"/>
      <c r="QEO293" s="192"/>
      <c r="QEP293" s="192"/>
      <c r="QEQ293" s="192"/>
      <c r="QER293" s="192"/>
      <c r="QES293" s="192"/>
      <c r="QET293" s="192"/>
      <c r="QEU293" s="192"/>
      <c r="QEV293" s="192"/>
      <c r="QEW293" s="192"/>
      <c r="QEX293" s="192"/>
      <c r="QEY293" s="192"/>
      <c r="QEZ293" s="192"/>
      <c r="QFA293" s="192"/>
      <c r="QFB293" s="192"/>
      <c r="QFC293" s="192"/>
      <c r="QFD293" s="192"/>
      <c r="QFE293" s="192"/>
      <c r="QFF293" s="192"/>
      <c r="QFG293" s="192"/>
      <c r="QFH293" s="192"/>
      <c r="QFI293" s="192"/>
      <c r="QFJ293" s="192"/>
      <c r="QFK293" s="192"/>
      <c r="QFL293" s="192"/>
      <c r="QFM293" s="192"/>
      <c r="QFN293" s="192"/>
      <c r="QFO293" s="192"/>
      <c r="QFP293" s="192"/>
      <c r="QFQ293" s="192"/>
      <c r="QFR293" s="192"/>
      <c r="QFS293" s="192"/>
      <c r="QFT293" s="192"/>
      <c r="QFU293" s="192"/>
      <c r="QFV293" s="192"/>
      <c r="QFW293" s="192"/>
      <c r="QFX293" s="192"/>
      <c r="QFY293" s="192"/>
      <c r="QFZ293" s="192"/>
      <c r="QGA293" s="192"/>
      <c r="QGB293" s="192"/>
      <c r="QGC293" s="192"/>
      <c r="QGD293" s="192"/>
      <c r="QGE293" s="192"/>
      <c r="QGF293" s="192"/>
      <c r="QGG293" s="192"/>
      <c r="QGH293" s="192"/>
      <c r="QGI293" s="192"/>
      <c r="QGJ293" s="192"/>
      <c r="QGK293" s="192"/>
      <c r="QGL293" s="192"/>
      <c r="QGM293" s="192"/>
      <c r="QGN293" s="192"/>
      <c r="QGO293" s="192"/>
      <c r="QGP293" s="192"/>
      <c r="QGQ293" s="192"/>
      <c r="QGR293" s="192"/>
      <c r="QGS293" s="192"/>
      <c r="QGT293" s="192"/>
      <c r="QGU293" s="192"/>
      <c r="QGV293" s="192"/>
      <c r="QGW293" s="192"/>
      <c r="QGX293" s="192"/>
      <c r="QGY293" s="192"/>
      <c r="QGZ293" s="192"/>
      <c r="QHA293" s="192"/>
      <c r="QHB293" s="192"/>
      <c r="QHC293" s="192"/>
      <c r="QHD293" s="192"/>
      <c r="QHE293" s="192"/>
      <c r="QHF293" s="192"/>
      <c r="QHG293" s="192"/>
      <c r="QHH293" s="192"/>
      <c r="QHI293" s="192"/>
      <c r="QHJ293" s="192"/>
      <c r="QHK293" s="192"/>
      <c r="QHL293" s="192"/>
      <c r="QHM293" s="192"/>
      <c r="QHN293" s="192"/>
      <c r="QHO293" s="192"/>
      <c r="QHP293" s="192"/>
      <c r="QHQ293" s="192"/>
      <c r="QHR293" s="192"/>
      <c r="QHS293" s="192"/>
      <c r="QHT293" s="192"/>
      <c r="QHU293" s="192"/>
      <c r="QHV293" s="192"/>
      <c r="QHW293" s="192"/>
      <c r="QHX293" s="192"/>
      <c r="QHY293" s="192"/>
      <c r="QHZ293" s="192"/>
      <c r="QIA293" s="192"/>
      <c r="QIB293" s="192"/>
      <c r="QIC293" s="192"/>
      <c r="QID293" s="192"/>
      <c r="QIE293" s="192"/>
      <c r="QIF293" s="192"/>
      <c r="QIG293" s="192"/>
      <c r="QIH293" s="192"/>
      <c r="QII293" s="192"/>
      <c r="QIJ293" s="192"/>
      <c r="QIK293" s="192"/>
      <c r="QIL293" s="192"/>
      <c r="QIM293" s="192"/>
      <c r="QIN293" s="192"/>
      <c r="QIO293" s="192"/>
      <c r="QIP293" s="192"/>
      <c r="QIQ293" s="192"/>
      <c r="QIR293" s="192"/>
      <c r="QIS293" s="192"/>
      <c r="QIT293" s="192"/>
      <c r="QIU293" s="192"/>
      <c r="QIV293" s="192"/>
      <c r="QIW293" s="192"/>
      <c r="QIX293" s="192"/>
      <c r="QIY293" s="192"/>
      <c r="QIZ293" s="192"/>
      <c r="QJA293" s="192"/>
      <c r="QJB293" s="192"/>
      <c r="QJC293" s="192"/>
      <c r="QJD293" s="192"/>
      <c r="QJE293" s="192"/>
      <c r="QJF293" s="192"/>
      <c r="QJG293" s="192"/>
      <c r="QJH293" s="192"/>
      <c r="QJI293" s="192"/>
      <c r="QJJ293" s="192"/>
      <c r="QJK293" s="192"/>
      <c r="QJL293" s="192"/>
      <c r="QJM293" s="192"/>
      <c r="QJN293" s="192"/>
      <c r="QJO293" s="192"/>
      <c r="QJP293" s="192"/>
      <c r="QJQ293" s="192"/>
      <c r="QJR293" s="192"/>
      <c r="QJS293" s="192"/>
      <c r="QJT293" s="192"/>
      <c r="QJU293" s="192"/>
      <c r="QJV293" s="192"/>
      <c r="QJW293" s="192"/>
      <c r="QJX293" s="192"/>
      <c r="QJY293" s="192"/>
      <c r="QJZ293" s="192"/>
      <c r="QKA293" s="192"/>
      <c r="QKB293" s="192"/>
      <c r="QKC293" s="192"/>
      <c r="QKD293" s="192"/>
      <c r="QKE293" s="192"/>
      <c r="QKF293" s="192"/>
      <c r="QKG293" s="192"/>
      <c r="QKH293" s="192"/>
      <c r="QKI293" s="192"/>
      <c r="QKJ293" s="192"/>
      <c r="QKK293" s="192"/>
      <c r="QKL293" s="192"/>
      <c r="QKM293" s="192"/>
      <c r="QKN293" s="192"/>
      <c r="QKO293" s="192"/>
      <c r="QKP293" s="192"/>
      <c r="QKQ293" s="192"/>
      <c r="QKR293" s="192"/>
      <c r="QKS293" s="192"/>
      <c r="QKT293" s="192"/>
      <c r="QKU293" s="192"/>
      <c r="QKV293" s="192"/>
      <c r="QKW293" s="192"/>
      <c r="QKX293" s="192"/>
      <c r="QKY293" s="192"/>
      <c r="QKZ293" s="192"/>
      <c r="QLA293" s="192"/>
      <c r="QLB293" s="192"/>
      <c r="QLC293" s="192"/>
      <c r="QLD293" s="192"/>
      <c r="QLE293" s="192"/>
      <c r="QLF293" s="192"/>
      <c r="QLG293" s="192"/>
      <c r="QLH293" s="192"/>
      <c r="QLI293" s="192"/>
      <c r="QLJ293" s="192"/>
      <c r="QLK293" s="192"/>
      <c r="QLL293" s="192"/>
      <c r="QLM293" s="192"/>
      <c r="QLN293" s="192"/>
      <c r="QLO293" s="192"/>
      <c r="QLP293" s="192"/>
      <c r="QLQ293" s="192"/>
      <c r="QLR293" s="192"/>
      <c r="QLS293" s="192"/>
      <c r="QLT293" s="192"/>
      <c r="QLU293" s="192"/>
      <c r="QLV293" s="192"/>
      <c r="QLW293" s="192"/>
      <c r="QLX293" s="192"/>
      <c r="QLY293" s="192"/>
      <c r="QLZ293" s="192"/>
      <c r="QMA293" s="192"/>
      <c r="QMB293" s="192"/>
      <c r="QMC293" s="192"/>
      <c r="QMD293" s="192"/>
      <c r="QME293" s="192"/>
      <c r="QMF293" s="192"/>
      <c r="QMG293" s="192"/>
      <c r="QMH293" s="192"/>
      <c r="QMI293" s="192"/>
      <c r="QMJ293" s="192"/>
      <c r="QMK293" s="192"/>
      <c r="QML293" s="192"/>
      <c r="QMM293" s="192"/>
      <c r="QMN293" s="192"/>
      <c r="QMO293" s="192"/>
      <c r="QMP293" s="192"/>
      <c r="QMQ293" s="192"/>
      <c r="QMR293" s="192"/>
      <c r="QMS293" s="192"/>
      <c r="QMT293" s="192"/>
      <c r="QMU293" s="192"/>
      <c r="QMV293" s="192"/>
      <c r="QMW293" s="192"/>
      <c r="QMX293" s="192"/>
      <c r="QMY293" s="192"/>
      <c r="QMZ293" s="192"/>
      <c r="QNA293" s="192"/>
      <c r="QNB293" s="192"/>
      <c r="QNC293" s="192"/>
      <c r="QND293" s="192"/>
      <c r="QNE293" s="192"/>
      <c r="QNF293" s="192"/>
      <c r="QNG293" s="192"/>
      <c r="QNH293" s="192"/>
      <c r="QNI293" s="192"/>
      <c r="QNJ293" s="192"/>
      <c r="QNK293" s="192"/>
      <c r="QNL293" s="192"/>
      <c r="QNM293" s="192"/>
      <c r="QNN293" s="192"/>
      <c r="QNO293" s="192"/>
      <c r="QNP293" s="192"/>
      <c r="QNQ293" s="192"/>
      <c r="QNR293" s="192"/>
      <c r="QNS293" s="192"/>
      <c r="QNT293" s="192"/>
      <c r="QNU293" s="192"/>
      <c r="QNV293" s="192"/>
      <c r="QNW293" s="192"/>
      <c r="QNX293" s="192"/>
      <c r="QNY293" s="192"/>
      <c r="QNZ293" s="192"/>
      <c r="QOA293" s="192"/>
      <c r="QOB293" s="192"/>
      <c r="QOC293" s="192"/>
      <c r="QOD293" s="192"/>
      <c r="QOE293" s="192"/>
      <c r="QOF293" s="192"/>
      <c r="QOG293" s="192"/>
      <c r="QOH293" s="192"/>
      <c r="QOI293" s="192"/>
      <c r="QOJ293" s="192"/>
      <c r="QOK293" s="192"/>
      <c r="QOL293" s="192"/>
      <c r="QOM293" s="192"/>
      <c r="QON293" s="192"/>
      <c r="QOO293" s="192"/>
      <c r="QOP293" s="192"/>
      <c r="QOQ293" s="192"/>
      <c r="QOR293" s="192"/>
      <c r="QOS293" s="192"/>
      <c r="QOT293" s="192"/>
      <c r="QOU293" s="192"/>
      <c r="QOV293" s="192"/>
      <c r="QOW293" s="192"/>
      <c r="QOX293" s="192"/>
      <c r="QOY293" s="192"/>
      <c r="QOZ293" s="192"/>
      <c r="QPA293" s="192"/>
      <c r="QPB293" s="192"/>
      <c r="QPC293" s="192"/>
      <c r="QPD293" s="192"/>
      <c r="QPE293" s="192"/>
      <c r="QPF293" s="192"/>
      <c r="QPG293" s="192"/>
      <c r="QPH293" s="192"/>
      <c r="QPI293" s="192"/>
      <c r="QPJ293" s="192"/>
      <c r="QPK293" s="192"/>
      <c r="QPL293" s="192"/>
      <c r="QPM293" s="192"/>
      <c r="QPN293" s="192"/>
      <c r="QPO293" s="192"/>
      <c r="QPP293" s="192"/>
      <c r="QPQ293" s="192"/>
      <c r="QPR293" s="192"/>
      <c r="QPS293" s="192"/>
      <c r="QPT293" s="192"/>
      <c r="QPU293" s="192"/>
      <c r="QPV293" s="192"/>
      <c r="QPW293" s="192"/>
      <c r="QPX293" s="192"/>
      <c r="QPY293" s="192"/>
      <c r="QPZ293" s="192"/>
      <c r="QQA293" s="192"/>
      <c r="QQB293" s="192"/>
      <c r="QQC293" s="192"/>
      <c r="QQD293" s="192"/>
      <c r="QQE293" s="192"/>
      <c r="QQF293" s="192"/>
      <c r="QQG293" s="192"/>
      <c r="QQH293" s="192"/>
      <c r="QQI293" s="192"/>
      <c r="QQJ293" s="192"/>
      <c r="QQK293" s="192"/>
      <c r="QQL293" s="192"/>
      <c r="QQM293" s="192"/>
      <c r="QQN293" s="192"/>
      <c r="QQO293" s="192"/>
      <c r="QQP293" s="192"/>
      <c r="QQQ293" s="192"/>
      <c r="QQR293" s="192"/>
      <c r="QQS293" s="192"/>
      <c r="QQT293" s="192"/>
      <c r="QQU293" s="192"/>
      <c r="QQV293" s="192"/>
      <c r="QQW293" s="192"/>
      <c r="QQX293" s="192"/>
      <c r="QQY293" s="192"/>
      <c r="QQZ293" s="192"/>
      <c r="QRA293" s="192"/>
      <c r="QRB293" s="192"/>
      <c r="QRC293" s="192"/>
      <c r="QRD293" s="192"/>
      <c r="QRE293" s="192"/>
      <c r="QRF293" s="192"/>
      <c r="QRG293" s="192"/>
      <c r="QRH293" s="192"/>
      <c r="QRI293" s="192"/>
      <c r="QRJ293" s="192"/>
      <c r="QRK293" s="192"/>
      <c r="QRL293" s="192"/>
      <c r="QRM293" s="192"/>
      <c r="QRN293" s="192"/>
      <c r="QRO293" s="192"/>
      <c r="QRP293" s="192"/>
      <c r="QRQ293" s="192"/>
      <c r="QRR293" s="192"/>
      <c r="QRS293" s="192"/>
      <c r="QRT293" s="192"/>
      <c r="QRU293" s="192"/>
      <c r="QRV293" s="192"/>
      <c r="QRW293" s="192"/>
      <c r="QRX293" s="192"/>
      <c r="QRY293" s="192"/>
      <c r="QRZ293" s="192"/>
      <c r="QSA293" s="192"/>
      <c r="QSB293" s="192"/>
      <c r="QSC293" s="192"/>
      <c r="QSD293" s="192"/>
      <c r="QSE293" s="192"/>
      <c r="QSF293" s="192"/>
      <c r="QSG293" s="192"/>
      <c r="QSH293" s="192"/>
      <c r="QSI293" s="192"/>
      <c r="QSJ293" s="192"/>
      <c r="QSK293" s="192"/>
      <c r="QSL293" s="192"/>
      <c r="QSM293" s="192"/>
      <c r="QSN293" s="192"/>
      <c r="QSO293" s="192"/>
      <c r="QSP293" s="192"/>
      <c r="QSQ293" s="192"/>
      <c r="QSR293" s="192"/>
      <c r="QSS293" s="192"/>
      <c r="QST293" s="192"/>
      <c r="QSU293" s="192"/>
      <c r="QSV293" s="192"/>
      <c r="QSW293" s="192"/>
      <c r="QSX293" s="192"/>
      <c r="QSY293" s="192"/>
      <c r="QSZ293" s="192"/>
      <c r="QTA293" s="192"/>
      <c r="QTB293" s="192"/>
      <c r="QTC293" s="192"/>
      <c r="QTD293" s="192"/>
      <c r="QTE293" s="192"/>
      <c r="QTF293" s="192"/>
      <c r="QTG293" s="192"/>
      <c r="QTH293" s="192"/>
      <c r="QTI293" s="192"/>
      <c r="QTJ293" s="192"/>
      <c r="QTK293" s="192"/>
      <c r="QTL293" s="192"/>
      <c r="QTM293" s="192"/>
      <c r="QTN293" s="192"/>
      <c r="QTO293" s="192"/>
      <c r="QTP293" s="192"/>
      <c r="QTQ293" s="192"/>
      <c r="QTR293" s="192"/>
      <c r="QTS293" s="192"/>
      <c r="QTT293" s="192"/>
      <c r="QTU293" s="192"/>
      <c r="QTV293" s="192"/>
      <c r="QTW293" s="192"/>
      <c r="QTX293" s="192"/>
      <c r="QTY293" s="192"/>
      <c r="QTZ293" s="192"/>
      <c r="QUA293" s="192"/>
      <c r="QUB293" s="192"/>
      <c r="QUC293" s="192"/>
      <c r="QUD293" s="192"/>
      <c r="QUE293" s="192"/>
      <c r="QUF293" s="192"/>
      <c r="QUG293" s="192"/>
      <c r="QUH293" s="192"/>
      <c r="QUI293" s="192"/>
      <c r="QUJ293" s="192"/>
      <c r="QUK293" s="192"/>
      <c r="QUL293" s="192"/>
      <c r="QUM293" s="192"/>
      <c r="QUN293" s="192"/>
      <c r="QUO293" s="192"/>
      <c r="QUP293" s="192"/>
      <c r="QUQ293" s="192"/>
      <c r="QUR293" s="192"/>
      <c r="QUS293" s="192"/>
      <c r="QUT293" s="192"/>
      <c r="QUU293" s="192"/>
      <c r="QUV293" s="192"/>
      <c r="QUW293" s="192"/>
      <c r="QUX293" s="192"/>
      <c r="QUY293" s="192"/>
      <c r="QUZ293" s="192"/>
      <c r="QVA293" s="192"/>
      <c r="QVB293" s="192"/>
      <c r="QVC293" s="192"/>
      <c r="QVD293" s="192"/>
      <c r="QVE293" s="192"/>
      <c r="QVF293" s="192"/>
      <c r="QVG293" s="192"/>
      <c r="QVH293" s="192"/>
      <c r="QVI293" s="192"/>
      <c r="QVJ293" s="192"/>
      <c r="QVK293" s="192"/>
      <c r="QVL293" s="192"/>
      <c r="QVM293" s="192"/>
      <c r="QVN293" s="192"/>
      <c r="QVO293" s="192"/>
      <c r="QVP293" s="192"/>
      <c r="QVQ293" s="192"/>
      <c r="QVR293" s="192"/>
      <c r="QVS293" s="192"/>
      <c r="QVT293" s="192"/>
      <c r="QVU293" s="192"/>
      <c r="QVV293" s="192"/>
      <c r="QVW293" s="192"/>
      <c r="QVX293" s="192"/>
      <c r="QVY293" s="192"/>
      <c r="QVZ293" s="192"/>
      <c r="QWA293" s="192"/>
      <c r="QWB293" s="192"/>
      <c r="QWC293" s="192"/>
      <c r="QWD293" s="192"/>
      <c r="QWE293" s="192"/>
      <c r="QWF293" s="192"/>
      <c r="QWG293" s="192"/>
      <c r="QWH293" s="192"/>
      <c r="QWI293" s="192"/>
      <c r="QWJ293" s="192"/>
      <c r="QWK293" s="192"/>
      <c r="QWL293" s="192"/>
      <c r="QWM293" s="192"/>
      <c r="QWN293" s="192"/>
      <c r="QWO293" s="192"/>
      <c r="QWP293" s="192"/>
      <c r="QWQ293" s="192"/>
      <c r="QWR293" s="192"/>
      <c r="QWS293" s="192"/>
      <c r="QWT293" s="192"/>
      <c r="QWU293" s="192"/>
      <c r="QWV293" s="192"/>
      <c r="QWW293" s="192"/>
      <c r="QWX293" s="192"/>
      <c r="QWY293" s="192"/>
      <c r="QWZ293" s="192"/>
      <c r="QXA293" s="192"/>
      <c r="QXB293" s="192"/>
      <c r="QXC293" s="192"/>
      <c r="QXD293" s="192"/>
      <c r="QXE293" s="192"/>
      <c r="QXF293" s="192"/>
      <c r="QXG293" s="192"/>
      <c r="QXH293" s="192"/>
      <c r="QXI293" s="192"/>
      <c r="QXJ293" s="192"/>
      <c r="QXK293" s="192"/>
      <c r="QXL293" s="192"/>
      <c r="QXM293" s="192"/>
      <c r="QXN293" s="192"/>
      <c r="QXO293" s="192"/>
      <c r="QXP293" s="192"/>
      <c r="QXQ293" s="192"/>
      <c r="QXR293" s="192"/>
      <c r="QXS293" s="192"/>
      <c r="QXT293" s="192"/>
      <c r="QXU293" s="192"/>
      <c r="QXV293" s="192"/>
      <c r="QXW293" s="192"/>
      <c r="QXX293" s="192"/>
      <c r="QXY293" s="192"/>
      <c r="QXZ293" s="192"/>
      <c r="QYA293" s="192"/>
      <c r="QYB293" s="192"/>
      <c r="QYC293" s="192"/>
      <c r="QYD293" s="192"/>
      <c r="QYE293" s="192"/>
      <c r="QYF293" s="192"/>
      <c r="QYG293" s="192"/>
      <c r="QYH293" s="192"/>
      <c r="QYI293" s="192"/>
      <c r="QYJ293" s="192"/>
      <c r="QYK293" s="192"/>
      <c r="QYL293" s="192"/>
      <c r="QYM293" s="192"/>
      <c r="QYN293" s="192"/>
      <c r="QYO293" s="192"/>
      <c r="QYP293" s="192"/>
      <c r="QYQ293" s="192"/>
      <c r="QYR293" s="192"/>
      <c r="QYS293" s="192"/>
      <c r="QYT293" s="192"/>
      <c r="QYU293" s="192"/>
      <c r="QYV293" s="192"/>
      <c r="QYW293" s="192"/>
      <c r="QYX293" s="192"/>
      <c r="QYY293" s="192"/>
      <c r="QYZ293" s="192"/>
      <c r="QZA293" s="192"/>
      <c r="QZB293" s="192"/>
      <c r="QZC293" s="192"/>
      <c r="QZD293" s="192"/>
      <c r="QZE293" s="192"/>
      <c r="QZF293" s="192"/>
      <c r="QZG293" s="192"/>
      <c r="QZH293" s="192"/>
      <c r="QZI293" s="192"/>
      <c r="QZJ293" s="192"/>
      <c r="QZK293" s="192"/>
      <c r="QZL293" s="192"/>
      <c r="QZM293" s="192"/>
      <c r="QZN293" s="192"/>
      <c r="QZO293" s="192"/>
      <c r="QZP293" s="192"/>
      <c r="QZQ293" s="192"/>
      <c r="QZR293" s="192"/>
      <c r="QZS293" s="192"/>
      <c r="QZT293" s="192"/>
      <c r="QZU293" s="192"/>
      <c r="QZV293" s="192"/>
      <c r="QZW293" s="192"/>
      <c r="QZX293" s="192"/>
      <c r="QZY293" s="192"/>
      <c r="QZZ293" s="192"/>
      <c r="RAA293" s="192"/>
      <c r="RAB293" s="192"/>
      <c r="RAC293" s="192"/>
      <c r="RAD293" s="192"/>
      <c r="RAE293" s="192"/>
      <c r="RAF293" s="192"/>
      <c r="RAG293" s="192"/>
      <c r="RAH293" s="192"/>
      <c r="RAI293" s="192"/>
      <c r="RAJ293" s="192"/>
      <c r="RAK293" s="192"/>
      <c r="RAL293" s="192"/>
      <c r="RAM293" s="192"/>
      <c r="RAN293" s="192"/>
      <c r="RAO293" s="192"/>
      <c r="RAP293" s="192"/>
      <c r="RAQ293" s="192"/>
      <c r="RAR293" s="192"/>
      <c r="RAS293" s="192"/>
      <c r="RAT293" s="192"/>
      <c r="RAU293" s="192"/>
      <c r="RAV293" s="192"/>
      <c r="RAW293" s="192"/>
      <c r="RAX293" s="192"/>
      <c r="RAY293" s="192"/>
      <c r="RAZ293" s="192"/>
      <c r="RBA293" s="192"/>
      <c r="RBB293" s="192"/>
      <c r="RBC293" s="192"/>
      <c r="RBD293" s="192"/>
      <c r="RBE293" s="192"/>
      <c r="RBF293" s="192"/>
      <c r="RBG293" s="192"/>
      <c r="RBH293" s="192"/>
      <c r="RBI293" s="192"/>
      <c r="RBJ293" s="192"/>
      <c r="RBK293" s="192"/>
      <c r="RBL293" s="192"/>
      <c r="RBM293" s="192"/>
      <c r="RBN293" s="192"/>
      <c r="RBO293" s="192"/>
      <c r="RBP293" s="192"/>
      <c r="RBQ293" s="192"/>
      <c r="RBR293" s="192"/>
      <c r="RBS293" s="192"/>
      <c r="RBT293" s="192"/>
      <c r="RBU293" s="192"/>
      <c r="RBV293" s="192"/>
      <c r="RBW293" s="192"/>
      <c r="RBX293" s="192"/>
      <c r="RBY293" s="192"/>
      <c r="RBZ293" s="192"/>
      <c r="RCA293" s="192"/>
      <c r="RCB293" s="192"/>
      <c r="RCC293" s="192"/>
      <c r="RCD293" s="192"/>
      <c r="RCE293" s="192"/>
      <c r="RCF293" s="192"/>
      <c r="RCG293" s="192"/>
      <c r="RCH293" s="192"/>
      <c r="RCI293" s="192"/>
      <c r="RCJ293" s="192"/>
      <c r="RCK293" s="192"/>
      <c r="RCL293" s="192"/>
      <c r="RCM293" s="192"/>
      <c r="RCN293" s="192"/>
      <c r="RCO293" s="192"/>
      <c r="RCP293" s="192"/>
      <c r="RCQ293" s="192"/>
      <c r="RCR293" s="192"/>
      <c r="RCS293" s="192"/>
      <c r="RCT293" s="192"/>
      <c r="RCU293" s="192"/>
      <c r="RCV293" s="192"/>
      <c r="RCW293" s="192"/>
      <c r="RCX293" s="192"/>
      <c r="RCY293" s="192"/>
      <c r="RCZ293" s="192"/>
      <c r="RDA293" s="192"/>
      <c r="RDB293" s="192"/>
      <c r="RDC293" s="192"/>
      <c r="RDD293" s="192"/>
      <c r="RDE293" s="192"/>
      <c r="RDF293" s="192"/>
      <c r="RDG293" s="192"/>
      <c r="RDH293" s="192"/>
      <c r="RDI293" s="192"/>
      <c r="RDJ293" s="192"/>
      <c r="RDK293" s="192"/>
      <c r="RDL293" s="192"/>
      <c r="RDM293" s="192"/>
      <c r="RDN293" s="192"/>
      <c r="RDO293" s="192"/>
      <c r="RDP293" s="192"/>
      <c r="RDQ293" s="192"/>
      <c r="RDR293" s="192"/>
      <c r="RDS293" s="192"/>
      <c r="RDT293" s="192"/>
      <c r="RDU293" s="192"/>
      <c r="RDV293" s="192"/>
      <c r="RDW293" s="192"/>
      <c r="RDX293" s="192"/>
      <c r="RDY293" s="192"/>
      <c r="RDZ293" s="192"/>
      <c r="REA293" s="192"/>
      <c r="REB293" s="192"/>
      <c r="REC293" s="192"/>
      <c r="RED293" s="192"/>
      <c r="REE293" s="192"/>
      <c r="REF293" s="192"/>
      <c r="REG293" s="192"/>
      <c r="REH293" s="192"/>
      <c r="REI293" s="192"/>
      <c r="REJ293" s="192"/>
      <c r="REK293" s="192"/>
      <c r="REL293" s="192"/>
      <c r="REM293" s="192"/>
      <c r="REN293" s="192"/>
      <c r="REO293" s="192"/>
      <c r="REP293" s="192"/>
      <c r="REQ293" s="192"/>
      <c r="RER293" s="192"/>
      <c r="RES293" s="192"/>
      <c r="RET293" s="192"/>
      <c r="REU293" s="192"/>
      <c r="REV293" s="192"/>
      <c r="REW293" s="192"/>
      <c r="REX293" s="192"/>
      <c r="REY293" s="192"/>
      <c r="REZ293" s="192"/>
      <c r="RFA293" s="192"/>
      <c r="RFB293" s="192"/>
      <c r="RFC293" s="192"/>
      <c r="RFD293" s="192"/>
      <c r="RFE293" s="192"/>
      <c r="RFF293" s="192"/>
      <c r="RFG293" s="192"/>
      <c r="RFH293" s="192"/>
      <c r="RFI293" s="192"/>
      <c r="RFJ293" s="192"/>
      <c r="RFK293" s="192"/>
      <c r="RFL293" s="192"/>
      <c r="RFM293" s="192"/>
      <c r="RFN293" s="192"/>
      <c r="RFO293" s="192"/>
      <c r="RFP293" s="192"/>
      <c r="RFQ293" s="192"/>
      <c r="RFR293" s="192"/>
      <c r="RFS293" s="192"/>
      <c r="RFT293" s="192"/>
      <c r="RFU293" s="192"/>
      <c r="RFV293" s="192"/>
      <c r="RFW293" s="192"/>
      <c r="RFX293" s="192"/>
      <c r="RFY293" s="192"/>
      <c r="RFZ293" s="192"/>
      <c r="RGA293" s="192"/>
      <c r="RGB293" s="192"/>
      <c r="RGC293" s="192"/>
      <c r="RGD293" s="192"/>
      <c r="RGE293" s="192"/>
      <c r="RGF293" s="192"/>
      <c r="RGG293" s="192"/>
      <c r="RGH293" s="192"/>
      <c r="RGI293" s="192"/>
      <c r="RGJ293" s="192"/>
      <c r="RGK293" s="192"/>
      <c r="RGL293" s="192"/>
      <c r="RGM293" s="192"/>
      <c r="RGN293" s="192"/>
      <c r="RGO293" s="192"/>
      <c r="RGP293" s="192"/>
      <c r="RGQ293" s="192"/>
      <c r="RGR293" s="192"/>
      <c r="RGS293" s="192"/>
      <c r="RGT293" s="192"/>
      <c r="RGU293" s="192"/>
      <c r="RGV293" s="192"/>
      <c r="RGW293" s="192"/>
      <c r="RGX293" s="192"/>
      <c r="RGY293" s="192"/>
      <c r="RGZ293" s="192"/>
      <c r="RHA293" s="192"/>
      <c r="RHB293" s="192"/>
      <c r="RHC293" s="192"/>
      <c r="RHD293" s="192"/>
      <c r="RHE293" s="192"/>
      <c r="RHF293" s="192"/>
      <c r="RHG293" s="192"/>
      <c r="RHH293" s="192"/>
      <c r="RHI293" s="192"/>
      <c r="RHJ293" s="192"/>
      <c r="RHK293" s="192"/>
      <c r="RHL293" s="192"/>
      <c r="RHM293" s="192"/>
      <c r="RHN293" s="192"/>
      <c r="RHO293" s="192"/>
      <c r="RHP293" s="192"/>
      <c r="RHQ293" s="192"/>
      <c r="RHR293" s="192"/>
      <c r="RHS293" s="192"/>
      <c r="RHT293" s="192"/>
      <c r="RHU293" s="192"/>
      <c r="RHV293" s="192"/>
      <c r="RHW293" s="192"/>
      <c r="RHX293" s="192"/>
      <c r="RHY293" s="192"/>
      <c r="RHZ293" s="192"/>
      <c r="RIA293" s="192"/>
      <c r="RIB293" s="192"/>
      <c r="RIC293" s="192"/>
      <c r="RID293" s="192"/>
      <c r="RIE293" s="192"/>
      <c r="RIF293" s="192"/>
      <c r="RIG293" s="192"/>
      <c r="RIH293" s="192"/>
      <c r="RII293" s="192"/>
      <c r="RIJ293" s="192"/>
      <c r="RIK293" s="192"/>
      <c r="RIL293" s="192"/>
      <c r="RIM293" s="192"/>
      <c r="RIN293" s="192"/>
      <c r="RIO293" s="192"/>
      <c r="RIP293" s="192"/>
      <c r="RIQ293" s="192"/>
      <c r="RIR293" s="192"/>
      <c r="RIS293" s="192"/>
      <c r="RIT293" s="192"/>
      <c r="RIU293" s="192"/>
      <c r="RIV293" s="192"/>
      <c r="RIW293" s="192"/>
      <c r="RIX293" s="192"/>
      <c r="RIY293" s="192"/>
      <c r="RIZ293" s="192"/>
      <c r="RJA293" s="192"/>
      <c r="RJB293" s="192"/>
      <c r="RJC293" s="192"/>
      <c r="RJD293" s="192"/>
      <c r="RJE293" s="192"/>
      <c r="RJF293" s="192"/>
      <c r="RJG293" s="192"/>
      <c r="RJH293" s="192"/>
      <c r="RJI293" s="192"/>
      <c r="RJJ293" s="192"/>
      <c r="RJK293" s="192"/>
      <c r="RJL293" s="192"/>
      <c r="RJM293" s="192"/>
      <c r="RJN293" s="192"/>
      <c r="RJO293" s="192"/>
      <c r="RJP293" s="192"/>
      <c r="RJQ293" s="192"/>
      <c r="RJR293" s="192"/>
      <c r="RJS293" s="192"/>
      <c r="RJT293" s="192"/>
      <c r="RJU293" s="192"/>
      <c r="RJV293" s="192"/>
      <c r="RJW293" s="192"/>
      <c r="RJX293" s="192"/>
      <c r="RJY293" s="192"/>
      <c r="RJZ293" s="192"/>
      <c r="RKA293" s="192"/>
      <c r="RKB293" s="192"/>
      <c r="RKC293" s="192"/>
      <c r="RKD293" s="192"/>
      <c r="RKE293" s="192"/>
      <c r="RKF293" s="192"/>
      <c r="RKG293" s="192"/>
      <c r="RKH293" s="192"/>
      <c r="RKI293" s="192"/>
      <c r="RKJ293" s="192"/>
      <c r="RKK293" s="192"/>
      <c r="RKL293" s="192"/>
      <c r="RKM293" s="192"/>
      <c r="RKN293" s="192"/>
      <c r="RKO293" s="192"/>
      <c r="RKP293" s="192"/>
      <c r="RKQ293" s="192"/>
      <c r="RKR293" s="192"/>
      <c r="RKS293" s="192"/>
      <c r="RKT293" s="192"/>
      <c r="RKU293" s="192"/>
      <c r="RKV293" s="192"/>
      <c r="RKW293" s="192"/>
      <c r="RKX293" s="192"/>
      <c r="RKY293" s="192"/>
      <c r="RKZ293" s="192"/>
      <c r="RLA293" s="192"/>
      <c r="RLB293" s="192"/>
      <c r="RLC293" s="192"/>
      <c r="RLD293" s="192"/>
      <c r="RLE293" s="192"/>
      <c r="RLF293" s="192"/>
      <c r="RLG293" s="192"/>
      <c r="RLH293" s="192"/>
      <c r="RLI293" s="192"/>
      <c r="RLJ293" s="192"/>
      <c r="RLK293" s="192"/>
      <c r="RLL293" s="192"/>
      <c r="RLM293" s="192"/>
      <c r="RLN293" s="192"/>
      <c r="RLO293" s="192"/>
      <c r="RLP293" s="192"/>
      <c r="RLQ293" s="192"/>
      <c r="RLR293" s="192"/>
      <c r="RLS293" s="192"/>
      <c r="RLT293" s="192"/>
      <c r="RLU293" s="192"/>
      <c r="RLV293" s="192"/>
      <c r="RLW293" s="192"/>
      <c r="RLX293" s="192"/>
      <c r="RLY293" s="192"/>
      <c r="RLZ293" s="192"/>
      <c r="RMA293" s="192"/>
      <c r="RMB293" s="192"/>
      <c r="RMC293" s="192"/>
      <c r="RMD293" s="192"/>
      <c r="RME293" s="192"/>
      <c r="RMF293" s="192"/>
      <c r="RMG293" s="192"/>
      <c r="RMH293" s="192"/>
      <c r="RMI293" s="192"/>
      <c r="RMJ293" s="192"/>
      <c r="RMK293" s="192"/>
      <c r="RML293" s="192"/>
      <c r="RMM293" s="192"/>
      <c r="RMN293" s="192"/>
      <c r="RMO293" s="192"/>
      <c r="RMP293" s="192"/>
      <c r="RMQ293" s="192"/>
      <c r="RMR293" s="192"/>
      <c r="RMS293" s="192"/>
      <c r="RMT293" s="192"/>
      <c r="RMU293" s="192"/>
      <c r="RMV293" s="192"/>
      <c r="RMW293" s="192"/>
      <c r="RMX293" s="192"/>
      <c r="RMY293" s="192"/>
      <c r="RMZ293" s="192"/>
      <c r="RNA293" s="192"/>
      <c r="RNB293" s="192"/>
      <c r="RNC293" s="192"/>
      <c r="RND293" s="192"/>
      <c r="RNE293" s="192"/>
      <c r="RNF293" s="192"/>
      <c r="RNG293" s="192"/>
      <c r="RNH293" s="192"/>
      <c r="RNI293" s="192"/>
      <c r="RNJ293" s="192"/>
      <c r="RNK293" s="192"/>
      <c r="RNL293" s="192"/>
      <c r="RNM293" s="192"/>
      <c r="RNN293" s="192"/>
      <c r="RNO293" s="192"/>
      <c r="RNP293" s="192"/>
      <c r="RNQ293" s="192"/>
      <c r="RNR293" s="192"/>
      <c r="RNS293" s="192"/>
      <c r="RNT293" s="192"/>
      <c r="RNU293" s="192"/>
      <c r="RNV293" s="192"/>
      <c r="RNW293" s="192"/>
      <c r="RNX293" s="192"/>
      <c r="RNY293" s="192"/>
      <c r="RNZ293" s="192"/>
      <c r="ROA293" s="192"/>
      <c r="ROB293" s="192"/>
      <c r="ROC293" s="192"/>
      <c r="ROD293" s="192"/>
      <c r="ROE293" s="192"/>
      <c r="ROF293" s="192"/>
      <c r="ROG293" s="192"/>
      <c r="ROH293" s="192"/>
      <c r="ROI293" s="192"/>
      <c r="ROJ293" s="192"/>
      <c r="ROK293" s="192"/>
      <c r="ROL293" s="192"/>
      <c r="ROM293" s="192"/>
      <c r="RON293" s="192"/>
      <c r="ROO293" s="192"/>
      <c r="ROP293" s="192"/>
      <c r="ROQ293" s="192"/>
      <c r="ROR293" s="192"/>
      <c r="ROS293" s="192"/>
      <c r="ROT293" s="192"/>
      <c r="ROU293" s="192"/>
      <c r="ROV293" s="192"/>
      <c r="ROW293" s="192"/>
      <c r="ROX293" s="192"/>
      <c r="ROY293" s="192"/>
      <c r="ROZ293" s="192"/>
      <c r="RPA293" s="192"/>
      <c r="RPB293" s="192"/>
      <c r="RPC293" s="192"/>
      <c r="RPD293" s="192"/>
      <c r="RPE293" s="192"/>
      <c r="RPF293" s="192"/>
      <c r="RPG293" s="192"/>
      <c r="RPH293" s="192"/>
      <c r="RPI293" s="192"/>
      <c r="RPJ293" s="192"/>
      <c r="RPK293" s="192"/>
      <c r="RPL293" s="192"/>
      <c r="RPM293" s="192"/>
      <c r="RPN293" s="192"/>
      <c r="RPO293" s="192"/>
      <c r="RPP293" s="192"/>
      <c r="RPQ293" s="192"/>
      <c r="RPR293" s="192"/>
      <c r="RPS293" s="192"/>
      <c r="RPT293" s="192"/>
      <c r="RPU293" s="192"/>
      <c r="RPV293" s="192"/>
      <c r="RPW293" s="192"/>
      <c r="RPX293" s="192"/>
      <c r="RPY293" s="192"/>
      <c r="RPZ293" s="192"/>
      <c r="RQA293" s="192"/>
      <c r="RQB293" s="192"/>
      <c r="RQC293" s="192"/>
      <c r="RQD293" s="192"/>
      <c r="RQE293" s="192"/>
      <c r="RQF293" s="192"/>
      <c r="RQG293" s="192"/>
      <c r="RQH293" s="192"/>
      <c r="RQI293" s="192"/>
      <c r="RQJ293" s="192"/>
      <c r="RQK293" s="192"/>
      <c r="RQL293" s="192"/>
      <c r="RQM293" s="192"/>
      <c r="RQN293" s="192"/>
      <c r="RQO293" s="192"/>
      <c r="RQP293" s="192"/>
      <c r="RQQ293" s="192"/>
      <c r="RQR293" s="192"/>
      <c r="RQS293" s="192"/>
      <c r="RQT293" s="192"/>
      <c r="RQU293" s="192"/>
      <c r="RQV293" s="192"/>
      <c r="RQW293" s="192"/>
      <c r="RQX293" s="192"/>
      <c r="RQY293" s="192"/>
      <c r="RQZ293" s="192"/>
      <c r="RRA293" s="192"/>
      <c r="RRB293" s="192"/>
      <c r="RRC293" s="192"/>
      <c r="RRD293" s="192"/>
      <c r="RRE293" s="192"/>
      <c r="RRF293" s="192"/>
      <c r="RRG293" s="192"/>
      <c r="RRH293" s="192"/>
      <c r="RRI293" s="192"/>
      <c r="RRJ293" s="192"/>
      <c r="RRK293" s="192"/>
      <c r="RRL293" s="192"/>
      <c r="RRM293" s="192"/>
      <c r="RRN293" s="192"/>
      <c r="RRO293" s="192"/>
      <c r="RRP293" s="192"/>
      <c r="RRQ293" s="192"/>
      <c r="RRR293" s="192"/>
      <c r="RRS293" s="192"/>
      <c r="RRT293" s="192"/>
      <c r="RRU293" s="192"/>
      <c r="RRV293" s="192"/>
      <c r="RRW293" s="192"/>
      <c r="RRX293" s="192"/>
      <c r="RRY293" s="192"/>
      <c r="RRZ293" s="192"/>
      <c r="RSA293" s="192"/>
      <c r="RSB293" s="192"/>
      <c r="RSC293" s="192"/>
      <c r="RSD293" s="192"/>
      <c r="RSE293" s="192"/>
      <c r="RSF293" s="192"/>
      <c r="RSG293" s="192"/>
      <c r="RSH293" s="192"/>
      <c r="RSI293" s="192"/>
      <c r="RSJ293" s="192"/>
      <c r="RSK293" s="192"/>
      <c r="RSL293" s="192"/>
      <c r="RSM293" s="192"/>
      <c r="RSN293" s="192"/>
      <c r="RSO293" s="192"/>
      <c r="RSP293" s="192"/>
      <c r="RSQ293" s="192"/>
      <c r="RSR293" s="192"/>
      <c r="RSS293" s="192"/>
      <c r="RST293" s="192"/>
      <c r="RSU293" s="192"/>
      <c r="RSV293" s="192"/>
      <c r="RSW293" s="192"/>
      <c r="RSX293" s="192"/>
      <c r="RSY293" s="192"/>
      <c r="RSZ293" s="192"/>
      <c r="RTA293" s="192"/>
      <c r="RTB293" s="192"/>
      <c r="RTC293" s="192"/>
      <c r="RTD293" s="192"/>
      <c r="RTE293" s="192"/>
      <c r="RTF293" s="192"/>
      <c r="RTG293" s="192"/>
      <c r="RTH293" s="192"/>
      <c r="RTI293" s="192"/>
      <c r="RTJ293" s="192"/>
      <c r="RTK293" s="192"/>
      <c r="RTL293" s="192"/>
      <c r="RTM293" s="192"/>
      <c r="RTN293" s="192"/>
      <c r="RTO293" s="192"/>
      <c r="RTP293" s="192"/>
      <c r="RTQ293" s="192"/>
      <c r="RTR293" s="192"/>
      <c r="RTS293" s="192"/>
      <c r="RTT293" s="192"/>
      <c r="RTU293" s="192"/>
      <c r="RTV293" s="192"/>
      <c r="RTW293" s="192"/>
      <c r="RTX293" s="192"/>
      <c r="RTY293" s="192"/>
      <c r="RTZ293" s="192"/>
      <c r="RUA293" s="192"/>
      <c r="RUB293" s="192"/>
      <c r="RUC293" s="192"/>
      <c r="RUD293" s="192"/>
      <c r="RUE293" s="192"/>
      <c r="RUF293" s="192"/>
      <c r="RUG293" s="192"/>
      <c r="RUH293" s="192"/>
      <c r="RUI293" s="192"/>
      <c r="RUJ293" s="192"/>
      <c r="RUK293" s="192"/>
      <c r="RUL293" s="192"/>
      <c r="RUM293" s="192"/>
      <c r="RUN293" s="192"/>
      <c r="RUO293" s="192"/>
      <c r="RUP293" s="192"/>
      <c r="RUQ293" s="192"/>
      <c r="RUR293" s="192"/>
      <c r="RUS293" s="192"/>
      <c r="RUT293" s="192"/>
      <c r="RUU293" s="192"/>
      <c r="RUV293" s="192"/>
      <c r="RUW293" s="192"/>
      <c r="RUX293" s="192"/>
      <c r="RUY293" s="192"/>
      <c r="RUZ293" s="192"/>
      <c r="RVA293" s="192"/>
      <c r="RVB293" s="192"/>
      <c r="RVC293" s="192"/>
      <c r="RVD293" s="192"/>
      <c r="RVE293" s="192"/>
      <c r="RVF293" s="192"/>
      <c r="RVG293" s="192"/>
      <c r="RVH293" s="192"/>
      <c r="RVI293" s="192"/>
      <c r="RVJ293" s="192"/>
      <c r="RVK293" s="192"/>
      <c r="RVL293" s="192"/>
      <c r="RVM293" s="192"/>
      <c r="RVN293" s="192"/>
      <c r="RVO293" s="192"/>
      <c r="RVP293" s="192"/>
      <c r="RVQ293" s="192"/>
      <c r="RVR293" s="192"/>
      <c r="RVS293" s="192"/>
      <c r="RVT293" s="192"/>
      <c r="RVU293" s="192"/>
      <c r="RVV293" s="192"/>
      <c r="RVW293" s="192"/>
      <c r="RVX293" s="192"/>
      <c r="RVY293" s="192"/>
      <c r="RVZ293" s="192"/>
      <c r="RWA293" s="192"/>
      <c r="RWB293" s="192"/>
      <c r="RWC293" s="192"/>
      <c r="RWD293" s="192"/>
      <c r="RWE293" s="192"/>
      <c r="RWF293" s="192"/>
      <c r="RWG293" s="192"/>
      <c r="RWH293" s="192"/>
      <c r="RWI293" s="192"/>
      <c r="RWJ293" s="192"/>
      <c r="RWK293" s="192"/>
      <c r="RWL293" s="192"/>
      <c r="RWM293" s="192"/>
      <c r="RWN293" s="192"/>
      <c r="RWO293" s="192"/>
      <c r="RWP293" s="192"/>
      <c r="RWQ293" s="192"/>
      <c r="RWR293" s="192"/>
      <c r="RWS293" s="192"/>
      <c r="RWT293" s="192"/>
      <c r="RWU293" s="192"/>
      <c r="RWV293" s="192"/>
      <c r="RWW293" s="192"/>
      <c r="RWX293" s="192"/>
      <c r="RWY293" s="192"/>
      <c r="RWZ293" s="192"/>
      <c r="RXA293" s="192"/>
      <c r="RXB293" s="192"/>
      <c r="RXC293" s="192"/>
      <c r="RXD293" s="192"/>
      <c r="RXE293" s="192"/>
      <c r="RXF293" s="192"/>
      <c r="RXG293" s="192"/>
      <c r="RXH293" s="192"/>
      <c r="RXI293" s="192"/>
      <c r="RXJ293" s="192"/>
      <c r="RXK293" s="192"/>
      <c r="RXL293" s="192"/>
      <c r="RXM293" s="192"/>
      <c r="RXN293" s="192"/>
      <c r="RXO293" s="192"/>
      <c r="RXP293" s="192"/>
      <c r="RXQ293" s="192"/>
      <c r="RXR293" s="192"/>
      <c r="RXS293" s="192"/>
      <c r="RXT293" s="192"/>
      <c r="RXU293" s="192"/>
      <c r="RXV293" s="192"/>
      <c r="RXW293" s="192"/>
      <c r="RXX293" s="192"/>
      <c r="RXY293" s="192"/>
      <c r="RXZ293" s="192"/>
      <c r="RYA293" s="192"/>
      <c r="RYB293" s="192"/>
      <c r="RYC293" s="192"/>
      <c r="RYD293" s="192"/>
      <c r="RYE293" s="192"/>
      <c r="RYF293" s="192"/>
      <c r="RYG293" s="192"/>
      <c r="RYH293" s="192"/>
      <c r="RYI293" s="192"/>
      <c r="RYJ293" s="192"/>
      <c r="RYK293" s="192"/>
      <c r="RYL293" s="192"/>
      <c r="RYM293" s="192"/>
      <c r="RYN293" s="192"/>
      <c r="RYO293" s="192"/>
      <c r="RYP293" s="192"/>
      <c r="RYQ293" s="192"/>
      <c r="RYR293" s="192"/>
      <c r="RYS293" s="192"/>
      <c r="RYT293" s="192"/>
      <c r="RYU293" s="192"/>
      <c r="RYV293" s="192"/>
      <c r="RYW293" s="192"/>
      <c r="RYX293" s="192"/>
      <c r="RYY293" s="192"/>
      <c r="RYZ293" s="192"/>
      <c r="RZA293" s="192"/>
      <c r="RZB293" s="192"/>
      <c r="RZC293" s="192"/>
      <c r="RZD293" s="192"/>
      <c r="RZE293" s="192"/>
      <c r="RZF293" s="192"/>
      <c r="RZG293" s="192"/>
      <c r="RZH293" s="192"/>
      <c r="RZI293" s="192"/>
      <c r="RZJ293" s="192"/>
      <c r="RZK293" s="192"/>
      <c r="RZL293" s="192"/>
      <c r="RZM293" s="192"/>
      <c r="RZN293" s="192"/>
      <c r="RZO293" s="192"/>
      <c r="RZP293" s="192"/>
      <c r="RZQ293" s="192"/>
      <c r="RZR293" s="192"/>
      <c r="RZS293" s="192"/>
      <c r="RZT293" s="192"/>
      <c r="RZU293" s="192"/>
      <c r="RZV293" s="192"/>
      <c r="RZW293" s="192"/>
      <c r="RZX293" s="192"/>
      <c r="RZY293" s="192"/>
      <c r="RZZ293" s="192"/>
      <c r="SAA293" s="192"/>
      <c r="SAB293" s="192"/>
      <c r="SAC293" s="192"/>
      <c r="SAD293" s="192"/>
      <c r="SAE293" s="192"/>
      <c r="SAF293" s="192"/>
      <c r="SAG293" s="192"/>
      <c r="SAH293" s="192"/>
      <c r="SAI293" s="192"/>
      <c r="SAJ293" s="192"/>
      <c r="SAK293" s="192"/>
      <c r="SAL293" s="192"/>
      <c r="SAM293" s="192"/>
      <c r="SAN293" s="192"/>
      <c r="SAO293" s="192"/>
      <c r="SAP293" s="192"/>
      <c r="SAQ293" s="192"/>
      <c r="SAR293" s="192"/>
      <c r="SAS293" s="192"/>
      <c r="SAT293" s="192"/>
      <c r="SAU293" s="192"/>
      <c r="SAV293" s="192"/>
      <c r="SAW293" s="192"/>
      <c r="SAX293" s="192"/>
      <c r="SAY293" s="192"/>
      <c r="SAZ293" s="192"/>
      <c r="SBA293" s="192"/>
      <c r="SBB293" s="192"/>
      <c r="SBC293" s="192"/>
      <c r="SBD293" s="192"/>
      <c r="SBE293" s="192"/>
      <c r="SBF293" s="192"/>
      <c r="SBG293" s="192"/>
      <c r="SBH293" s="192"/>
      <c r="SBI293" s="192"/>
      <c r="SBJ293" s="192"/>
      <c r="SBK293" s="192"/>
      <c r="SBL293" s="192"/>
      <c r="SBM293" s="192"/>
      <c r="SBN293" s="192"/>
      <c r="SBO293" s="192"/>
      <c r="SBP293" s="192"/>
      <c r="SBQ293" s="192"/>
      <c r="SBR293" s="192"/>
      <c r="SBS293" s="192"/>
      <c r="SBT293" s="192"/>
      <c r="SBU293" s="192"/>
      <c r="SBV293" s="192"/>
      <c r="SBW293" s="192"/>
      <c r="SBX293" s="192"/>
      <c r="SBY293" s="192"/>
      <c r="SBZ293" s="192"/>
      <c r="SCA293" s="192"/>
      <c r="SCB293" s="192"/>
      <c r="SCC293" s="192"/>
      <c r="SCD293" s="192"/>
      <c r="SCE293" s="192"/>
      <c r="SCF293" s="192"/>
      <c r="SCG293" s="192"/>
      <c r="SCH293" s="192"/>
      <c r="SCI293" s="192"/>
      <c r="SCJ293" s="192"/>
      <c r="SCK293" s="192"/>
      <c r="SCL293" s="192"/>
      <c r="SCM293" s="192"/>
      <c r="SCN293" s="192"/>
      <c r="SCO293" s="192"/>
      <c r="SCP293" s="192"/>
      <c r="SCQ293" s="192"/>
      <c r="SCR293" s="192"/>
      <c r="SCS293" s="192"/>
      <c r="SCT293" s="192"/>
      <c r="SCU293" s="192"/>
      <c r="SCV293" s="192"/>
      <c r="SCW293" s="192"/>
      <c r="SCX293" s="192"/>
      <c r="SCY293" s="192"/>
      <c r="SCZ293" s="192"/>
      <c r="SDA293" s="192"/>
      <c r="SDB293" s="192"/>
      <c r="SDC293" s="192"/>
      <c r="SDD293" s="192"/>
      <c r="SDE293" s="192"/>
      <c r="SDF293" s="192"/>
      <c r="SDG293" s="192"/>
      <c r="SDH293" s="192"/>
      <c r="SDI293" s="192"/>
      <c r="SDJ293" s="192"/>
      <c r="SDK293" s="192"/>
      <c r="SDL293" s="192"/>
      <c r="SDM293" s="192"/>
      <c r="SDN293" s="192"/>
      <c r="SDO293" s="192"/>
      <c r="SDP293" s="192"/>
      <c r="SDQ293" s="192"/>
      <c r="SDR293" s="192"/>
      <c r="SDS293" s="192"/>
      <c r="SDT293" s="192"/>
      <c r="SDU293" s="192"/>
      <c r="SDV293" s="192"/>
      <c r="SDW293" s="192"/>
      <c r="SDX293" s="192"/>
      <c r="SDY293" s="192"/>
      <c r="SDZ293" s="192"/>
      <c r="SEA293" s="192"/>
      <c r="SEB293" s="192"/>
      <c r="SEC293" s="192"/>
      <c r="SED293" s="192"/>
      <c r="SEE293" s="192"/>
      <c r="SEF293" s="192"/>
      <c r="SEG293" s="192"/>
      <c r="SEH293" s="192"/>
      <c r="SEI293" s="192"/>
      <c r="SEJ293" s="192"/>
      <c r="SEK293" s="192"/>
      <c r="SEL293" s="192"/>
      <c r="SEM293" s="192"/>
      <c r="SEN293" s="192"/>
      <c r="SEO293" s="192"/>
      <c r="SEP293" s="192"/>
      <c r="SEQ293" s="192"/>
      <c r="SER293" s="192"/>
      <c r="SES293" s="192"/>
      <c r="SET293" s="192"/>
      <c r="SEU293" s="192"/>
      <c r="SEV293" s="192"/>
      <c r="SEW293" s="192"/>
      <c r="SEX293" s="192"/>
      <c r="SEY293" s="192"/>
      <c r="SEZ293" s="192"/>
      <c r="SFA293" s="192"/>
      <c r="SFB293" s="192"/>
      <c r="SFC293" s="192"/>
      <c r="SFD293" s="192"/>
      <c r="SFE293" s="192"/>
      <c r="SFF293" s="192"/>
      <c r="SFG293" s="192"/>
      <c r="SFH293" s="192"/>
      <c r="SFI293" s="192"/>
      <c r="SFJ293" s="192"/>
      <c r="SFK293" s="192"/>
      <c r="SFL293" s="192"/>
      <c r="SFM293" s="192"/>
      <c r="SFN293" s="192"/>
      <c r="SFO293" s="192"/>
      <c r="SFP293" s="192"/>
      <c r="SFQ293" s="192"/>
      <c r="SFR293" s="192"/>
      <c r="SFS293" s="192"/>
      <c r="SFT293" s="192"/>
      <c r="SFU293" s="192"/>
      <c r="SFV293" s="192"/>
      <c r="SFW293" s="192"/>
      <c r="SFX293" s="192"/>
      <c r="SFY293" s="192"/>
      <c r="SFZ293" s="192"/>
      <c r="SGA293" s="192"/>
      <c r="SGB293" s="192"/>
      <c r="SGC293" s="192"/>
      <c r="SGD293" s="192"/>
      <c r="SGE293" s="192"/>
      <c r="SGF293" s="192"/>
      <c r="SGG293" s="192"/>
      <c r="SGH293" s="192"/>
      <c r="SGI293" s="192"/>
      <c r="SGJ293" s="192"/>
      <c r="SGK293" s="192"/>
      <c r="SGL293" s="192"/>
      <c r="SGM293" s="192"/>
      <c r="SGN293" s="192"/>
      <c r="SGO293" s="192"/>
      <c r="SGP293" s="192"/>
      <c r="SGQ293" s="192"/>
      <c r="SGR293" s="192"/>
      <c r="SGS293" s="192"/>
      <c r="SGT293" s="192"/>
      <c r="SGU293" s="192"/>
      <c r="SGV293" s="192"/>
      <c r="SGW293" s="192"/>
      <c r="SGX293" s="192"/>
      <c r="SGY293" s="192"/>
      <c r="SGZ293" s="192"/>
      <c r="SHA293" s="192"/>
      <c r="SHB293" s="192"/>
      <c r="SHC293" s="192"/>
      <c r="SHD293" s="192"/>
      <c r="SHE293" s="192"/>
      <c r="SHF293" s="192"/>
      <c r="SHG293" s="192"/>
      <c r="SHH293" s="192"/>
      <c r="SHI293" s="192"/>
      <c r="SHJ293" s="192"/>
      <c r="SHK293" s="192"/>
      <c r="SHL293" s="192"/>
      <c r="SHM293" s="192"/>
      <c r="SHN293" s="192"/>
      <c r="SHO293" s="192"/>
      <c r="SHP293" s="192"/>
      <c r="SHQ293" s="192"/>
      <c r="SHR293" s="192"/>
      <c r="SHS293" s="192"/>
      <c r="SHT293" s="192"/>
      <c r="SHU293" s="192"/>
      <c r="SHV293" s="192"/>
      <c r="SHW293" s="192"/>
      <c r="SHX293" s="192"/>
      <c r="SHY293" s="192"/>
      <c r="SHZ293" s="192"/>
      <c r="SIA293" s="192"/>
      <c r="SIB293" s="192"/>
      <c r="SIC293" s="192"/>
      <c r="SID293" s="192"/>
      <c r="SIE293" s="192"/>
      <c r="SIF293" s="192"/>
      <c r="SIG293" s="192"/>
      <c r="SIH293" s="192"/>
      <c r="SII293" s="192"/>
      <c r="SIJ293" s="192"/>
      <c r="SIK293" s="192"/>
      <c r="SIL293" s="192"/>
      <c r="SIM293" s="192"/>
      <c r="SIN293" s="192"/>
      <c r="SIO293" s="192"/>
      <c r="SIP293" s="192"/>
      <c r="SIQ293" s="192"/>
      <c r="SIR293" s="192"/>
      <c r="SIS293" s="192"/>
      <c r="SIT293" s="192"/>
      <c r="SIU293" s="192"/>
      <c r="SIV293" s="192"/>
      <c r="SIW293" s="192"/>
      <c r="SIX293" s="192"/>
      <c r="SIY293" s="192"/>
      <c r="SIZ293" s="192"/>
      <c r="SJA293" s="192"/>
      <c r="SJB293" s="192"/>
      <c r="SJC293" s="192"/>
      <c r="SJD293" s="192"/>
      <c r="SJE293" s="192"/>
      <c r="SJF293" s="192"/>
      <c r="SJG293" s="192"/>
      <c r="SJH293" s="192"/>
      <c r="SJI293" s="192"/>
      <c r="SJJ293" s="192"/>
      <c r="SJK293" s="192"/>
      <c r="SJL293" s="192"/>
      <c r="SJM293" s="192"/>
      <c r="SJN293" s="192"/>
      <c r="SJO293" s="192"/>
      <c r="SJP293" s="192"/>
      <c r="SJQ293" s="192"/>
      <c r="SJR293" s="192"/>
      <c r="SJS293" s="192"/>
      <c r="SJT293" s="192"/>
      <c r="SJU293" s="192"/>
      <c r="SJV293" s="192"/>
      <c r="SJW293" s="192"/>
      <c r="SJX293" s="192"/>
      <c r="SJY293" s="192"/>
      <c r="SJZ293" s="192"/>
      <c r="SKA293" s="192"/>
      <c r="SKB293" s="192"/>
      <c r="SKC293" s="192"/>
      <c r="SKD293" s="192"/>
      <c r="SKE293" s="192"/>
      <c r="SKF293" s="192"/>
      <c r="SKG293" s="192"/>
      <c r="SKH293" s="192"/>
      <c r="SKI293" s="192"/>
      <c r="SKJ293" s="192"/>
      <c r="SKK293" s="192"/>
      <c r="SKL293" s="192"/>
      <c r="SKM293" s="192"/>
      <c r="SKN293" s="192"/>
      <c r="SKO293" s="192"/>
      <c r="SKP293" s="192"/>
      <c r="SKQ293" s="192"/>
      <c r="SKR293" s="192"/>
      <c r="SKS293" s="192"/>
      <c r="SKT293" s="192"/>
      <c r="SKU293" s="192"/>
      <c r="SKV293" s="192"/>
      <c r="SKW293" s="192"/>
      <c r="SKX293" s="192"/>
      <c r="SKY293" s="192"/>
      <c r="SKZ293" s="192"/>
      <c r="SLA293" s="192"/>
      <c r="SLB293" s="192"/>
      <c r="SLC293" s="192"/>
      <c r="SLD293" s="192"/>
      <c r="SLE293" s="192"/>
      <c r="SLF293" s="192"/>
      <c r="SLG293" s="192"/>
      <c r="SLH293" s="192"/>
      <c r="SLI293" s="192"/>
      <c r="SLJ293" s="192"/>
      <c r="SLK293" s="192"/>
      <c r="SLL293" s="192"/>
      <c r="SLM293" s="192"/>
      <c r="SLN293" s="192"/>
      <c r="SLO293" s="192"/>
      <c r="SLP293" s="192"/>
      <c r="SLQ293" s="192"/>
      <c r="SLR293" s="192"/>
      <c r="SLS293" s="192"/>
      <c r="SLT293" s="192"/>
      <c r="SLU293" s="192"/>
      <c r="SLV293" s="192"/>
      <c r="SLW293" s="192"/>
      <c r="SLX293" s="192"/>
      <c r="SLY293" s="192"/>
      <c r="SLZ293" s="192"/>
      <c r="SMA293" s="192"/>
      <c r="SMB293" s="192"/>
      <c r="SMC293" s="192"/>
      <c r="SMD293" s="192"/>
      <c r="SME293" s="192"/>
      <c r="SMF293" s="192"/>
      <c r="SMG293" s="192"/>
      <c r="SMH293" s="192"/>
      <c r="SMI293" s="192"/>
      <c r="SMJ293" s="192"/>
      <c r="SMK293" s="192"/>
      <c r="SML293" s="192"/>
      <c r="SMM293" s="192"/>
      <c r="SMN293" s="192"/>
      <c r="SMO293" s="192"/>
      <c r="SMP293" s="192"/>
      <c r="SMQ293" s="192"/>
      <c r="SMR293" s="192"/>
      <c r="SMS293" s="192"/>
      <c r="SMT293" s="192"/>
      <c r="SMU293" s="192"/>
      <c r="SMV293" s="192"/>
      <c r="SMW293" s="192"/>
      <c r="SMX293" s="192"/>
      <c r="SMY293" s="192"/>
      <c r="SMZ293" s="192"/>
      <c r="SNA293" s="192"/>
      <c r="SNB293" s="192"/>
      <c r="SNC293" s="192"/>
      <c r="SND293" s="192"/>
      <c r="SNE293" s="192"/>
      <c r="SNF293" s="192"/>
      <c r="SNG293" s="192"/>
      <c r="SNH293" s="192"/>
      <c r="SNI293" s="192"/>
      <c r="SNJ293" s="192"/>
      <c r="SNK293" s="192"/>
      <c r="SNL293" s="192"/>
      <c r="SNM293" s="192"/>
      <c r="SNN293" s="192"/>
      <c r="SNO293" s="192"/>
      <c r="SNP293" s="192"/>
      <c r="SNQ293" s="192"/>
      <c r="SNR293" s="192"/>
      <c r="SNS293" s="192"/>
      <c r="SNT293" s="192"/>
      <c r="SNU293" s="192"/>
      <c r="SNV293" s="192"/>
      <c r="SNW293" s="192"/>
      <c r="SNX293" s="192"/>
      <c r="SNY293" s="192"/>
      <c r="SNZ293" s="192"/>
      <c r="SOA293" s="192"/>
      <c r="SOB293" s="192"/>
      <c r="SOC293" s="192"/>
      <c r="SOD293" s="192"/>
      <c r="SOE293" s="192"/>
      <c r="SOF293" s="192"/>
      <c r="SOG293" s="192"/>
      <c r="SOH293" s="192"/>
      <c r="SOI293" s="192"/>
      <c r="SOJ293" s="192"/>
      <c r="SOK293" s="192"/>
      <c r="SOL293" s="192"/>
      <c r="SOM293" s="192"/>
      <c r="SON293" s="192"/>
      <c r="SOO293" s="192"/>
      <c r="SOP293" s="192"/>
      <c r="SOQ293" s="192"/>
      <c r="SOR293" s="192"/>
      <c r="SOS293" s="192"/>
      <c r="SOT293" s="192"/>
      <c r="SOU293" s="192"/>
      <c r="SOV293" s="192"/>
      <c r="SOW293" s="192"/>
      <c r="SOX293" s="192"/>
      <c r="SOY293" s="192"/>
      <c r="SOZ293" s="192"/>
      <c r="SPA293" s="192"/>
      <c r="SPB293" s="192"/>
      <c r="SPC293" s="192"/>
      <c r="SPD293" s="192"/>
      <c r="SPE293" s="192"/>
      <c r="SPF293" s="192"/>
      <c r="SPG293" s="192"/>
      <c r="SPH293" s="192"/>
      <c r="SPI293" s="192"/>
      <c r="SPJ293" s="192"/>
      <c r="SPK293" s="192"/>
      <c r="SPL293" s="192"/>
      <c r="SPM293" s="192"/>
      <c r="SPN293" s="192"/>
      <c r="SPO293" s="192"/>
      <c r="SPP293" s="192"/>
      <c r="SPQ293" s="192"/>
      <c r="SPR293" s="192"/>
      <c r="SPS293" s="192"/>
      <c r="SPT293" s="192"/>
      <c r="SPU293" s="192"/>
      <c r="SPV293" s="192"/>
      <c r="SPW293" s="192"/>
      <c r="SPX293" s="192"/>
      <c r="SPY293" s="192"/>
      <c r="SPZ293" s="192"/>
      <c r="SQA293" s="192"/>
      <c r="SQB293" s="192"/>
      <c r="SQC293" s="192"/>
      <c r="SQD293" s="192"/>
      <c r="SQE293" s="192"/>
      <c r="SQF293" s="192"/>
      <c r="SQG293" s="192"/>
      <c r="SQH293" s="192"/>
      <c r="SQI293" s="192"/>
      <c r="SQJ293" s="192"/>
      <c r="SQK293" s="192"/>
      <c r="SQL293" s="192"/>
      <c r="SQM293" s="192"/>
      <c r="SQN293" s="192"/>
      <c r="SQO293" s="192"/>
      <c r="SQP293" s="192"/>
      <c r="SQQ293" s="192"/>
      <c r="SQR293" s="192"/>
      <c r="SQS293" s="192"/>
      <c r="SQT293" s="192"/>
      <c r="SQU293" s="192"/>
      <c r="SQV293" s="192"/>
      <c r="SQW293" s="192"/>
      <c r="SQX293" s="192"/>
      <c r="SQY293" s="192"/>
      <c r="SQZ293" s="192"/>
      <c r="SRA293" s="192"/>
      <c r="SRB293" s="192"/>
      <c r="SRC293" s="192"/>
      <c r="SRD293" s="192"/>
      <c r="SRE293" s="192"/>
      <c r="SRF293" s="192"/>
      <c r="SRG293" s="192"/>
      <c r="SRH293" s="192"/>
      <c r="SRI293" s="192"/>
      <c r="SRJ293" s="192"/>
      <c r="SRK293" s="192"/>
      <c r="SRL293" s="192"/>
      <c r="SRM293" s="192"/>
      <c r="SRN293" s="192"/>
      <c r="SRO293" s="192"/>
      <c r="SRP293" s="192"/>
      <c r="SRQ293" s="192"/>
      <c r="SRR293" s="192"/>
      <c r="SRS293" s="192"/>
      <c r="SRT293" s="192"/>
      <c r="SRU293" s="192"/>
      <c r="SRV293" s="192"/>
      <c r="SRW293" s="192"/>
      <c r="SRX293" s="192"/>
      <c r="SRY293" s="192"/>
      <c r="SRZ293" s="192"/>
      <c r="SSA293" s="192"/>
      <c r="SSB293" s="192"/>
      <c r="SSC293" s="192"/>
      <c r="SSD293" s="192"/>
      <c r="SSE293" s="192"/>
      <c r="SSF293" s="192"/>
      <c r="SSG293" s="192"/>
      <c r="SSH293" s="192"/>
      <c r="SSI293" s="192"/>
      <c r="SSJ293" s="192"/>
      <c r="SSK293" s="192"/>
      <c r="SSL293" s="192"/>
      <c r="SSM293" s="192"/>
      <c r="SSN293" s="192"/>
      <c r="SSO293" s="192"/>
      <c r="SSP293" s="192"/>
      <c r="SSQ293" s="192"/>
      <c r="SSR293" s="192"/>
      <c r="SSS293" s="192"/>
      <c r="SST293" s="192"/>
      <c r="SSU293" s="192"/>
      <c r="SSV293" s="192"/>
      <c r="SSW293" s="192"/>
      <c r="SSX293" s="192"/>
      <c r="SSY293" s="192"/>
      <c r="SSZ293" s="192"/>
      <c r="STA293" s="192"/>
      <c r="STB293" s="192"/>
      <c r="STC293" s="192"/>
      <c r="STD293" s="192"/>
      <c r="STE293" s="192"/>
      <c r="STF293" s="192"/>
      <c r="STG293" s="192"/>
      <c r="STH293" s="192"/>
      <c r="STI293" s="192"/>
      <c r="STJ293" s="192"/>
      <c r="STK293" s="192"/>
      <c r="STL293" s="192"/>
      <c r="STM293" s="192"/>
      <c r="STN293" s="192"/>
      <c r="STO293" s="192"/>
      <c r="STP293" s="192"/>
      <c r="STQ293" s="192"/>
      <c r="STR293" s="192"/>
      <c r="STS293" s="192"/>
      <c r="STT293" s="192"/>
      <c r="STU293" s="192"/>
      <c r="STV293" s="192"/>
      <c r="STW293" s="192"/>
      <c r="STX293" s="192"/>
      <c r="STY293" s="192"/>
      <c r="STZ293" s="192"/>
      <c r="SUA293" s="192"/>
      <c r="SUB293" s="192"/>
      <c r="SUC293" s="192"/>
      <c r="SUD293" s="192"/>
      <c r="SUE293" s="192"/>
      <c r="SUF293" s="192"/>
      <c r="SUG293" s="192"/>
      <c r="SUH293" s="192"/>
      <c r="SUI293" s="192"/>
      <c r="SUJ293" s="192"/>
      <c r="SUK293" s="192"/>
      <c r="SUL293" s="192"/>
      <c r="SUM293" s="192"/>
      <c r="SUN293" s="192"/>
      <c r="SUO293" s="192"/>
      <c r="SUP293" s="192"/>
      <c r="SUQ293" s="192"/>
      <c r="SUR293" s="192"/>
      <c r="SUS293" s="192"/>
      <c r="SUT293" s="192"/>
      <c r="SUU293" s="192"/>
      <c r="SUV293" s="192"/>
      <c r="SUW293" s="192"/>
      <c r="SUX293" s="192"/>
      <c r="SUY293" s="192"/>
      <c r="SUZ293" s="192"/>
      <c r="SVA293" s="192"/>
      <c r="SVB293" s="192"/>
      <c r="SVC293" s="192"/>
      <c r="SVD293" s="192"/>
      <c r="SVE293" s="192"/>
      <c r="SVF293" s="192"/>
      <c r="SVG293" s="192"/>
      <c r="SVH293" s="192"/>
      <c r="SVI293" s="192"/>
      <c r="SVJ293" s="192"/>
      <c r="SVK293" s="192"/>
      <c r="SVL293" s="192"/>
      <c r="SVM293" s="192"/>
      <c r="SVN293" s="192"/>
      <c r="SVO293" s="192"/>
      <c r="SVP293" s="192"/>
      <c r="SVQ293" s="192"/>
      <c r="SVR293" s="192"/>
      <c r="SVS293" s="192"/>
      <c r="SVT293" s="192"/>
      <c r="SVU293" s="192"/>
      <c r="SVV293" s="192"/>
      <c r="SVW293" s="192"/>
      <c r="SVX293" s="192"/>
      <c r="SVY293" s="192"/>
      <c r="SVZ293" s="192"/>
      <c r="SWA293" s="192"/>
      <c r="SWB293" s="192"/>
      <c r="SWC293" s="192"/>
      <c r="SWD293" s="192"/>
      <c r="SWE293" s="192"/>
      <c r="SWF293" s="192"/>
      <c r="SWG293" s="192"/>
      <c r="SWH293" s="192"/>
      <c r="SWI293" s="192"/>
      <c r="SWJ293" s="192"/>
      <c r="SWK293" s="192"/>
      <c r="SWL293" s="192"/>
      <c r="SWM293" s="192"/>
      <c r="SWN293" s="192"/>
      <c r="SWO293" s="192"/>
      <c r="SWP293" s="192"/>
      <c r="SWQ293" s="192"/>
      <c r="SWR293" s="192"/>
      <c r="SWS293" s="192"/>
      <c r="SWT293" s="192"/>
      <c r="SWU293" s="192"/>
      <c r="SWV293" s="192"/>
      <c r="SWW293" s="192"/>
      <c r="SWX293" s="192"/>
      <c r="SWY293" s="192"/>
      <c r="SWZ293" s="192"/>
      <c r="SXA293" s="192"/>
      <c r="SXB293" s="192"/>
      <c r="SXC293" s="192"/>
      <c r="SXD293" s="192"/>
      <c r="SXE293" s="192"/>
      <c r="SXF293" s="192"/>
      <c r="SXG293" s="192"/>
      <c r="SXH293" s="192"/>
      <c r="SXI293" s="192"/>
      <c r="SXJ293" s="192"/>
      <c r="SXK293" s="192"/>
      <c r="SXL293" s="192"/>
      <c r="SXM293" s="192"/>
      <c r="SXN293" s="192"/>
      <c r="SXO293" s="192"/>
      <c r="SXP293" s="192"/>
      <c r="SXQ293" s="192"/>
      <c r="SXR293" s="192"/>
      <c r="SXS293" s="192"/>
      <c r="SXT293" s="192"/>
      <c r="SXU293" s="192"/>
      <c r="SXV293" s="192"/>
      <c r="SXW293" s="192"/>
      <c r="SXX293" s="192"/>
      <c r="SXY293" s="192"/>
      <c r="SXZ293" s="192"/>
      <c r="SYA293" s="192"/>
      <c r="SYB293" s="192"/>
      <c r="SYC293" s="192"/>
      <c r="SYD293" s="192"/>
      <c r="SYE293" s="192"/>
      <c r="SYF293" s="192"/>
      <c r="SYG293" s="192"/>
      <c r="SYH293" s="192"/>
      <c r="SYI293" s="192"/>
      <c r="SYJ293" s="192"/>
      <c r="SYK293" s="192"/>
      <c r="SYL293" s="192"/>
      <c r="SYM293" s="192"/>
      <c r="SYN293" s="192"/>
      <c r="SYO293" s="192"/>
      <c r="SYP293" s="192"/>
      <c r="SYQ293" s="192"/>
      <c r="SYR293" s="192"/>
      <c r="SYS293" s="192"/>
      <c r="SYT293" s="192"/>
      <c r="SYU293" s="192"/>
      <c r="SYV293" s="192"/>
      <c r="SYW293" s="192"/>
      <c r="SYX293" s="192"/>
      <c r="SYY293" s="192"/>
      <c r="SYZ293" s="192"/>
      <c r="SZA293" s="192"/>
      <c r="SZB293" s="192"/>
      <c r="SZC293" s="192"/>
      <c r="SZD293" s="192"/>
      <c r="SZE293" s="192"/>
      <c r="SZF293" s="192"/>
      <c r="SZG293" s="192"/>
      <c r="SZH293" s="192"/>
      <c r="SZI293" s="192"/>
      <c r="SZJ293" s="192"/>
      <c r="SZK293" s="192"/>
      <c r="SZL293" s="192"/>
      <c r="SZM293" s="192"/>
      <c r="SZN293" s="192"/>
      <c r="SZO293" s="192"/>
      <c r="SZP293" s="192"/>
      <c r="SZQ293" s="192"/>
      <c r="SZR293" s="192"/>
      <c r="SZS293" s="192"/>
      <c r="SZT293" s="192"/>
      <c r="SZU293" s="192"/>
      <c r="SZV293" s="192"/>
      <c r="SZW293" s="192"/>
      <c r="SZX293" s="192"/>
      <c r="SZY293" s="192"/>
      <c r="SZZ293" s="192"/>
      <c r="TAA293" s="192"/>
      <c r="TAB293" s="192"/>
      <c r="TAC293" s="192"/>
      <c r="TAD293" s="192"/>
      <c r="TAE293" s="192"/>
      <c r="TAF293" s="192"/>
      <c r="TAG293" s="192"/>
      <c r="TAH293" s="192"/>
      <c r="TAI293" s="192"/>
      <c r="TAJ293" s="192"/>
      <c r="TAK293" s="192"/>
      <c r="TAL293" s="192"/>
      <c r="TAM293" s="192"/>
      <c r="TAN293" s="192"/>
      <c r="TAO293" s="192"/>
      <c r="TAP293" s="192"/>
      <c r="TAQ293" s="192"/>
      <c r="TAR293" s="192"/>
      <c r="TAS293" s="192"/>
      <c r="TAT293" s="192"/>
      <c r="TAU293" s="192"/>
      <c r="TAV293" s="192"/>
      <c r="TAW293" s="192"/>
      <c r="TAX293" s="192"/>
      <c r="TAY293" s="192"/>
      <c r="TAZ293" s="192"/>
      <c r="TBA293" s="192"/>
      <c r="TBB293" s="192"/>
      <c r="TBC293" s="192"/>
      <c r="TBD293" s="192"/>
      <c r="TBE293" s="192"/>
      <c r="TBF293" s="192"/>
      <c r="TBG293" s="192"/>
      <c r="TBH293" s="192"/>
      <c r="TBI293" s="192"/>
      <c r="TBJ293" s="192"/>
      <c r="TBK293" s="192"/>
      <c r="TBL293" s="192"/>
      <c r="TBM293" s="192"/>
      <c r="TBN293" s="192"/>
      <c r="TBO293" s="192"/>
      <c r="TBP293" s="192"/>
      <c r="TBQ293" s="192"/>
      <c r="TBR293" s="192"/>
      <c r="TBS293" s="192"/>
      <c r="TBT293" s="192"/>
      <c r="TBU293" s="192"/>
      <c r="TBV293" s="192"/>
      <c r="TBW293" s="192"/>
      <c r="TBX293" s="192"/>
      <c r="TBY293" s="192"/>
      <c r="TBZ293" s="192"/>
      <c r="TCA293" s="192"/>
      <c r="TCB293" s="192"/>
      <c r="TCC293" s="192"/>
      <c r="TCD293" s="192"/>
      <c r="TCE293" s="192"/>
      <c r="TCF293" s="192"/>
      <c r="TCG293" s="192"/>
      <c r="TCH293" s="192"/>
      <c r="TCI293" s="192"/>
      <c r="TCJ293" s="192"/>
      <c r="TCK293" s="192"/>
      <c r="TCL293" s="192"/>
      <c r="TCM293" s="192"/>
      <c r="TCN293" s="192"/>
      <c r="TCO293" s="192"/>
      <c r="TCP293" s="192"/>
      <c r="TCQ293" s="192"/>
      <c r="TCR293" s="192"/>
      <c r="TCS293" s="192"/>
      <c r="TCT293" s="192"/>
      <c r="TCU293" s="192"/>
      <c r="TCV293" s="192"/>
      <c r="TCW293" s="192"/>
      <c r="TCX293" s="192"/>
      <c r="TCY293" s="192"/>
      <c r="TCZ293" s="192"/>
      <c r="TDA293" s="192"/>
      <c r="TDB293" s="192"/>
      <c r="TDC293" s="192"/>
      <c r="TDD293" s="192"/>
      <c r="TDE293" s="192"/>
      <c r="TDF293" s="192"/>
      <c r="TDG293" s="192"/>
      <c r="TDH293" s="192"/>
      <c r="TDI293" s="192"/>
      <c r="TDJ293" s="192"/>
      <c r="TDK293" s="192"/>
      <c r="TDL293" s="192"/>
      <c r="TDM293" s="192"/>
      <c r="TDN293" s="192"/>
      <c r="TDO293" s="192"/>
      <c r="TDP293" s="192"/>
      <c r="TDQ293" s="192"/>
      <c r="TDR293" s="192"/>
      <c r="TDS293" s="192"/>
      <c r="TDT293" s="192"/>
      <c r="TDU293" s="192"/>
      <c r="TDV293" s="192"/>
      <c r="TDW293" s="192"/>
      <c r="TDX293" s="192"/>
      <c r="TDY293" s="192"/>
      <c r="TDZ293" s="192"/>
      <c r="TEA293" s="192"/>
      <c r="TEB293" s="192"/>
      <c r="TEC293" s="192"/>
      <c r="TED293" s="192"/>
      <c r="TEE293" s="192"/>
      <c r="TEF293" s="192"/>
      <c r="TEG293" s="192"/>
      <c r="TEH293" s="192"/>
      <c r="TEI293" s="192"/>
      <c r="TEJ293" s="192"/>
      <c r="TEK293" s="192"/>
      <c r="TEL293" s="192"/>
      <c r="TEM293" s="192"/>
      <c r="TEN293" s="192"/>
      <c r="TEO293" s="192"/>
      <c r="TEP293" s="192"/>
      <c r="TEQ293" s="192"/>
      <c r="TER293" s="192"/>
      <c r="TES293" s="192"/>
      <c r="TET293" s="192"/>
      <c r="TEU293" s="192"/>
      <c r="TEV293" s="192"/>
      <c r="TEW293" s="192"/>
      <c r="TEX293" s="192"/>
      <c r="TEY293" s="192"/>
      <c r="TEZ293" s="192"/>
      <c r="TFA293" s="192"/>
      <c r="TFB293" s="192"/>
      <c r="TFC293" s="192"/>
      <c r="TFD293" s="192"/>
      <c r="TFE293" s="192"/>
      <c r="TFF293" s="192"/>
      <c r="TFG293" s="192"/>
      <c r="TFH293" s="192"/>
      <c r="TFI293" s="192"/>
      <c r="TFJ293" s="192"/>
      <c r="TFK293" s="192"/>
      <c r="TFL293" s="192"/>
      <c r="TFM293" s="192"/>
      <c r="TFN293" s="192"/>
      <c r="TFO293" s="192"/>
      <c r="TFP293" s="192"/>
      <c r="TFQ293" s="192"/>
      <c r="TFR293" s="192"/>
      <c r="TFS293" s="192"/>
      <c r="TFT293" s="192"/>
      <c r="TFU293" s="192"/>
      <c r="TFV293" s="192"/>
      <c r="TFW293" s="192"/>
      <c r="TFX293" s="192"/>
      <c r="TFY293" s="192"/>
      <c r="TFZ293" s="192"/>
      <c r="TGA293" s="192"/>
      <c r="TGB293" s="192"/>
      <c r="TGC293" s="192"/>
      <c r="TGD293" s="192"/>
      <c r="TGE293" s="192"/>
      <c r="TGF293" s="192"/>
      <c r="TGG293" s="192"/>
      <c r="TGH293" s="192"/>
      <c r="TGI293" s="192"/>
      <c r="TGJ293" s="192"/>
      <c r="TGK293" s="192"/>
      <c r="TGL293" s="192"/>
      <c r="TGM293" s="192"/>
      <c r="TGN293" s="192"/>
      <c r="TGO293" s="192"/>
      <c r="TGP293" s="192"/>
      <c r="TGQ293" s="192"/>
      <c r="TGR293" s="192"/>
      <c r="TGS293" s="192"/>
      <c r="TGT293" s="192"/>
      <c r="TGU293" s="192"/>
      <c r="TGV293" s="192"/>
      <c r="TGW293" s="192"/>
      <c r="TGX293" s="192"/>
      <c r="TGY293" s="192"/>
      <c r="TGZ293" s="192"/>
      <c r="THA293" s="192"/>
      <c r="THB293" s="192"/>
      <c r="THC293" s="192"/>
      <c r="THD293" s="192"/>
      <c r="THE293" s="192"/>
      <c r="THF293" s="192"/>
      <c r="THG293" s="192"/>
      <c r="THH293" s="192"/>
      <c r="THI293" s="192"/>
      <c r="THJ293" s="192"/>
      <c r="THK293" s="192"/>
      <c r="THL293" s="192"/>
      <c r="THM293" s="192"/>
      <c r="THN293" s="192"/>
      <c r="THO293" s="192"/>
      <c r="THP293" s="192"/>
      <c r="THQ293" s="192"/>
      <c r="THR293" s="192"/>
      <c r="THS293" s="192"/>
      <c r="THT293" s="192"/>
      <c r="THU293" s="192"/>
      <c r="THV293" s="192"/>
      <c r="THW293" s="192"/>
      <c r="THX293" s="192"/>
      <c r="THY293" s="192"/>
      <c r="THZ293" s="192"/>
      <c r="TIA293" s="192"/>
      <c r="TIB293" s="192"/>
      <c r="TIC293" s="192"/>
      <c r="TID293" s="192"/>
      <c r="TIE293" s="192"/>
      <c r="TIF293" s="192"/>
      <c r="TIG293" s="192"/>
      <c r="TIH293" s="192"/>
      <c r="TII293" s="192"/>
      <c r="TIJ293" s="192"/>
      <c r="TIK293" s="192"/>
      <c r="TIL293" s="192"/>
      <c r="TIM293" s="192"/>
      <c r="TIN293" s="192"/>
      <c r="TIO293" s="192"/>
      <c r="TIP293" s="192"/>
      <c r="TIQ293" s="192"/>
      <c r="TIR293" s="192"/>
      <c r="TIS293" s="192"/>
      <c r="TIT293" s="192"/>
      <c r="TIU293" s="192"/>
      <c r="TIV293" s="192"/>
      <c r="TIW293" s="192"/>
      <c r="TIX293" s="192"/>
      <c r="TIY293" s="192"/>
      <c r="TIZ293" s="192"/>
      <c r="TJA293" s="192"/>
      <c r="TJB293" s="192"/>
      <c r="TJC293" s="192"/>
      <c r="TJD293" s="192"/>
      <c r="TJE293" s="192"/>
      <c r="TJF293" s="192"/>
      <c r="TJG293" s="192"/>
      <c r="TJH293" s="192"/>
      <c r="TJI293" s="192"/>
      <c r="TJJ293" s="192"/>
      <c r="TJK293" s="192"/>
      <c r="TJL293" s="192"/>
      <c r="TJM293" s="192"/>
      <c r="TJN293" s="192"/>
      <c r="TJO293" s="192"/>
      <c r="TJP293" s="192"/>
      <c r="TJQ293" s="192"/>
      <c r="TJR293" s="192"/>
      <c r="TJS293" s="192"/>
      <c r="TJT293" s="192"/>
      <c r="TJU293" s="192"/>
      <c r="TJV293" s="192"/>
      <c r="TJW293" s="192"/>
      <c r="TJX293" s="192"/>
      <c r="TJY293" s="192"/>
      <c r="TJZ293" s="192"/>
      <c r="TKA293" s="192"/>
      <c r="TKB293" s="192"/>
      <c r="TKC293" s="192"/>
      <c r="TKD293" s="192"/>
      <c r="TKE293" s="192"/>
      <c r="TKF293" s="192"/>
      <c r="TKG293" s="192"/>
      <c r="TKH293" s="192"/>
      <c r="TKI293" s="192"/>
      <c r="TKJ293" s="192"/>
      <c r="TKK293" s="192"/>
      <c r="TKL293" s="192"/>
      <c r="TKM293" s="192"/>
      <c r="TKN293" s="192"/>
      <c r="TKO293" s="192"/>
      <c r="TKP293" s="192"/>
      <c r="TKQ293" s="192"/>
      <c r="TKR293" s="192"/>
      <c r="TKS293" s="192"/>
      <c r="TKT293" s="192"/>
      <c r="TKU293" s="192"/>
      <c r="TKV293" s="192"/>
      <c r="TKW293" s="192"/>
      <c r="TKX293" s="192"/>
      <c r="TKY293" s="192"/>
      <c r="TKZ293" s="192"/>
      <c r="TLA293" s="192"/>
      <c r="TLB293" s="192"/>
      <c r="TLC293" s="192"/>
      <c r="TLD293" s="192"/>
      <c r="TLE293" s="192"/>
      <c r="TLF293" s="192"/>
      <c r="TLG293" s="192"/>
      <c r="TLH293" s="192"/>
      <c r="TLI293" s="192"/>
      <c r="TLJ293" s="192"/>
      <c r="TLK293" s="192"/>
      <c r="TLL293" s="192"/>
      <c r="TLM293" s="192"/>
      <c r="TLN293" s="192"/>
      <c r="TLO293" s="192"/>
      <c r="TLP293" s="192"/>
      <c r="TLQ293" s="192"/>
      <c r="TLR293" s="192"/>
      <c r="TLS293" s="192"/>
      <c r="TLT293" s="192"/>
      <c r="TLU293" s="192"/>
      <c r="TLV293" s="192"/>
      <c r="TLW293" s="192"/>
      <c r="TLX293" s="192"/>
      <c r="TLY293" s="192"/>
      <c r="TLZ293" s="192"/>
      <c r="TMA293" s="192"/>
      <c r="TMB293" s="192"/>
      <c r="TMC293" s="192"/>
      <c r="TMD293" s="192"/>
      <c r="TME293" s="192"/>
      <c r="TMF293" s="192"/>
      <c r="TMG293" s="192"/>
      <c r="TMH293" s="192"/>
      <c r="TMI293" s="192"/>
      <c r="TMJ293" s="192"/>
      <c r="TMK293" s="192"/>
      <c r="TML293" s="192"/>
      <c r="TMM293" s="192"/>
      <c r="TMN293" s="192"/>
      <c r="TMO293" s="192"/>
      <c r="TMP293" s="192"/>
      <c r="TMQ293" s="192"/>
      <c r="TMR293" s="192"/>
      <c r="TMS293" s="192"/>
      <c r="TMT293" s="192"/>
      <c r="TMU293" s="192"/>
      <c r="TMV293" s="192"/>
      <c r="TMW293" s="192"/>
      <c r="TMX293" s="192"/>
      <c r="TMY293" s="192"/>
      <c r="TMZ293" s="192"/>
      <c r="TNA293" s="192"/>
      <c r="TNB293" s="192"/>
      <c r="TNC293" s="192"/>
      <c r="TND293" s="192"/>
      <c r="TNE293" s="192"/>
      <c r="TNF293" s="192"/>
      <c r="TNG293" s="192"/>
      <c r="TNH293" s="192"/>
      <c r="TNI293" s="192"/>
      <c r="TNJ293" s="192"/>
      <c r="TNK293" s="192"/>
      <c r="TNL293" s="192"/>
      <c r="TNM293" s="192"/>
      <c r="TNN293" s="192"/>
      <c r="TNO293" s="192"/>
      <c r="TNP293" s="192"/>
      <c r="TNQ293" s="192"/>
      <c r="TNR293" s="192"/>
      <c r="TNS293" s="192"/>
      <c r="TNT293" s="192"/>
      <c r="TNU293" s="192"/>
      <c r="TNV293" s="192"/>
      <c r="TNW293" s="192"/>
      <c r="TNX293" s="192"/>
      <c r="TNY293" s="192"/>
      <c r="TNZ293" s="192"/>
      <c r="TOA293" s="192"/>
      <c r="TOB293" s="192"/>
      <c r="TOC293" s="192"/>
      <c r="TOD293" s="192"/>
      <c r="TOE293" s="192"/>
      <c r="TOF293" s="192"/>
      <c r="TOG293" s="192"/>
      <c r="TOH293" s="192"/>
      <c r="TOI293" s="192"/>
      <c r="TOJ293" s="192"/>
      <c r="TOK293" s="192"/>
      <c r="TOL293" s="192"/>
      <c r="TOM293" s="192"/>
      <c r="TON293" s="192"/>
      <c r="TOO293" s="192"/>
      <c r="TOP293" s="192"/>
      <c r="TOQ293" s="192"/>
      <c r="TOR293" s="192"/>
      <c r="TOS293" s="192"/>
      <c r="TOT293" s="192"/>
      <c r="TOU293" s="192"/>
      <c r="TOV293" s="192"/>
      <c r="TOW293" s="192"/>
      <c r="TOX293" s="192"/>
      <c r="TOY293" s="192"/>
      <c r="TOZ293" s="192"/>
      <c r="TPA293" s="192"/>
      <c r="TPB293" s="192"/>
      <c r="TPC293" s="192"/>
      <c r="TPD293" s="192"/>
      <c r="TPE293" s="192"/>
      <c r="TPF293" s="192"/>
      <c r="TPG293" s="192"/>
      <c r="TPH293" s="192"/>
      <c r="TPI293" s="192"/>
      <c r="TPJ293" s="192"/>
      <c r="TPK293" s="192"/>
      <c r="TPL293" s="192"/>
      <c r="TPM293" s="192"/>
      <c r="TPN293" s="192"/>
      <c r="TPO293" s="192"/>
      <c r="TPP293" s="192"/>
      <c r="TPQ293" s="192"/>
      <c r="TPR293" s="192"/>
      <c r="TPS293" s="192"/>
      <c r="TPT293" s="192"/>
      <c r="TPU293" s="192"/>
      <c r="TPV293" s="192"/>
      <c r="TPW293" s="192"/>
      <c r="TPX293" s="192"/>
      <c r="TPY293" s="192"/>
      <c r="TPZ293" s="192"/>
      <c r="TQA293" s="192"/>
      <c r="TQB293" s="192"/>
      <c r="TQC293" s="192"/>
      <c r="TQD293" s="192"/>
      <c r="TQE293" s="192"/>
      <c r="TQF293" s="192"/>
      <c r="TQG293" s="192"/>
      <c r="TQH293" s="192"/>
      <c r="TQI293" s="192"/>
      <c r="TQJ293" s="192"/>
      <c r="TQK293" s="192"/>
      <c r="TQL293" s="192"/>
      <c r="TQM293" s="192"/>
      <c r="TQN293" s="192"/>
      <c r="TQO293" s="192"/>
      <c r="TQP293" s="192"/>
      <c r="TQQ293" s="192"/>
      <c r="TQR293" s="192"/>
      <c r="TQS293" s="192"/>
      <c r="TQT293" s="192"/>
      <c r="TQU293" s="192"/>
      <c r="TQV293" s="192"/>
      <c r="TQW293" s="192"/>
      <c r="TQX293" s="192"/>
      <c r="TQY293" s="192"/>
      <c r="TQZ293" s="192"/>
      <c r="TRA293" s="192"/>
      <c r="TRB293" s="192"/>
      <c r="TRC293" s="192"/>
      <c r="TRD293" s="192"/>
      <c r="TRE293" s="192"/>
      <c r="TRF293" s="192"/>
      <c r="TRG293" s="192"/>
      <c r="TRH293" s="192"/>
      <c r="TRI293" s="192"/>
      <c r="TRJ293" s="192"/>
      <c r="TRK293" s="192"/>
      <c r="TRL293" s="192"/>
      <c r="TRM293" s="192"/>
      <c r="TRN293" s="192"/>
      <c r="TRO293" s="192"/>
      <c r="TRP293" s="192"/>
      <c r="TRQ293" s="192"/>
      <c r="TRR293" s="192"/>
      <c r="TRS293" s="192"/>
      <c r="TRT293" s="192"/>
      <c r="TRU293" s="192"/>
      <c r="TRV293" s="192"/>
      <c r="TRW293" s="192"/>
      <c r="TRX293" s="192"/>
      <c r="TRY293" s="192"/>
      <c r="TRZ293" s="192"/>
      <c r="TSA293" s="192"/>
      <c r="TSB293" s="192"/>
      <c r="TSC293" s="192"/>
      <c r="TSD293" s="192"/>
      <c r="TSE293" s="192"/>
      <c r="TSF293" s="192"/>
      <c r="TSG293" s="192"/>
      <c r="TSH293" s="192"/>
      <c r="TSI293" s="192"/>
      <c r="TSJ293" s="192"/>
      <c r="TSK293" s="192"/>
      <c r="TSL293" s="192"/>
      <c r="TSM293" s="192"/>
      <c r="TSN293" s="192"/>
      <c r="TSO293" s="192"/>
      <c r="TSP293" s="192"/>
      <c r="TSQ293" s="192"/>
      <c r="TSR293" s="192"/>
      <c r="TSS293" s="192"/>
      <c r="TST293" s="192"/>
      <c r="TSU293" s="192"/>
      <c r="TSV293" s="192"/>
      <c r="TSW293" s="192"/>
      <c r="TSX293" s="192"/>
      <c r="TSY293" s="192"/>
      <c r="TSZ293" s="192"/>
      <c r="TTA293" s="192"/>
      <c r="TTB293" s="192"/>
      <c r="TTC293" s="192"/>
      <c r="TTD293" s="192"/>
      <c r="TTE293" s="192"/>
      <c r="TTF293" s="192"/>
      <c r="TTG293" s="192"/>
      <c r="TTH293" s="192"/>
      <c r="TTI293" s="192"/>
      <c r="TTJ293" s="192"/>
      <c r="TTK293" s="192"/>
      <c r="TTL293" s="192"/>
      <c r="TTM293" s="192"/>
      <c r="TTN293" s="192"/>
      <c r="TTO293" s="192"/>
      <c r="TTP293" s="192"/>
      <c r="TTQ293" s="192"/>
      <c r="TTR293" s="192"/>
      <c r="TTS293" s="192"/>
      <c r="TTT293" s="192"/>
      <c r="TTU293" s="192"/>
      <c r="TTV293" s="192"/>
      <c r="TTW293" s="192"/>
      <c r="TTX293" s="192"/>
      <c r="TTY293" s="192"/>
      <c r="TTZ293" s="192"/>
      <c r="TUA293" s="192"/>
      <c r="TUB293" s="192"/>
      <c r="TUC293" s="192"/>
      <c r="TUD293" s="192"/>
      <c r="TUE293" s="192"/>
      <c r="TUF293" s="192"/>
      <c r="TUG293" s="192"/>
      <c r="TUH293" s="192"/>
      <c r="TUI293" s="192"/>
      <c r="TUJ293" s="192"/>
      <c r="TUK293" s="192"/>
      <c r="TUL293" s="192"/>
      <c r="TUM293" s="192"/>
      <c r="TUN293" s="192"/>
      <c r="TUO293" s="192"/>
      <c r="TUP293" s="192"/>
      <c r="TUQ293" s="192"/>
      <c r="TUR293" s="192"/>
      <c r="TUS293" s="192"/>
      <c r="TUT293" s="192"/>
      <c r="TUU293" s="192"/>
      <c r="TUV293" s="192"/>
      <c r="TUW293" s="192"/>
      <c r="TUX293" s="192"/>
      <c r="TUY293" s="192"/>
      <c r="TUZ293" s="192"/>
      <c r="TVA293" s="192"/>
      <c r="TVB293" s="192"/>
      <c r="TVC293" s="192"/>
      <c r="TVD293" s="192"/>
      <c r="TVE293" s="192"/>
      <c r="TVF293" s="192"/>
      <c r="TVG293" s="192"/>
      <c r="TVH293" s="192"/>
      <c r="TVI293" s="192"/>
      <c r="TVJ293" s="192"/>
      <c r="TVK293" s="192"/>
      <c r="TVL293" s="192"/>
      <c r="TVM293" s="192"/>
      <c r="TVN293" s="192"/>
      <c r="TVO293" s="192"/>
      <c r="TVP293" s="192"/>
      <c r="TVQ293" s="192"/>
      <c r="TVR293" s="192"/>
      <c r="TVS293" s="192"/>
      <c r="TVT293" s="192"/>
      <c r="TVU293" s="192"/>
      <c r="TVV293" s="192"/>
      <c r="TVW293" s="192"/>
      <c r="TVX293" s="192"/>
      <c r="TVY293" s="192"/>
      <c r="TVZ293" s="192"/>
      <c r="TWA293" s="192"/>
      <c r="TWB293" s="192"/>
      <c r="TWC293" s="192"/>
      <c r="TWD293" s="192"/>
      <c r="TWE293" s="192"/>
      <c r="TWF293" s="192"/>
      <c r="TWG293" s="192"/>
      <c r="TWH293" s="192"/>
      <c r="TWI293" s="192"/>
      <c r="TWJ293" s="192"/>
      <c r="TWK293" s="192"/>
      <c r="TWL293" s="192"/>
      <c r="TWM293" s="192"/>
      <c r="TWN293" s="192"/>
      <c r="TWO293" s="192"/>
      <c r="TWP293" s="192"/>
      <c r="TWQ293" s="192"/>
      <c r="TWR293" s="192"/>
      <c r="TWS293" s="192"/>
      <c r="TWT293" s="192"/>
      <c r="TWU293" s="192"/>
      <c r="TWV293" s="192"/>
      <c r="TWW293" s="192"/>
      <c r="TWX293" s="192"/>
      <c r="TWY293" s="192"/>
      <c r="TWZ293" s="192"/>
      <c r="TXA293" s="192"/>
      <c r="TXB293" s="192"/>
      <c r="TXC293" s="192"/>
      <c r="TXD293" s="192"/>
      <c r="TXE293" s="192"/>
      <c r="TXF293" s="192"/>
      <c r="TXG293" s="192"/>
      <c r="TXH293" s="192"/>
      <c r="TXI293" s="192"/>
      <c r="TXJ293" s="192"/>
      <c r="TXK293" s="192"/>
      <c r="TXL293" s="192"/>
      <c r="TXM293" s="192"/>
      <c r="TXN293" s="192"/>
      <c r="TXO293" s="192"/>
      <c r="TXP293" s="192"/>
      <c r="TXQ293" s="192"/>
      <c r="TXR293" s="192"/>
      <c r="TXS293" s="192"/>
      <c r="TXT293" s="192"/>
      <c r="TXU293" s="192"/>
      <c r="TXV293" s="192"/>
      <c r="TXW293" s="192"/>
      <c r="TXX293" s="192"/>
      <c r="TXY293" s="192"/>
      <c r="TXZ293" s="192"/>
      <c r="TYA293" s="192"/>
      <c r="TYB293" s="192"/>
      <c r="TYC293" s="192"/>
      <c r="TYD293" s="192"/>
      <c r="TYE293" s="192"/>
      <c r="TYF293" s="192"/>
      <c r="TYG293" s="192"/>
      <c r="TYH293" s="192"/>
      <c r="TYI293" s="192"/>
      <c r="TYJ293" s="192"/>
      <c r="TYK293" s="192"/>
      <c r="TYL293" s="192"/>
      <c r="TYM293" s="192"/>
      <c r="TYN293" s="192"/>
      <c r="TYO293" s="192"/>
      <c r="TYP293" s="192"/>
      <c r="TYQ293" s="192"/>
      <c r="TYR293" s="192"/>
      <c r="TYS293" s="192"/>
      <c r="TYT293" s="192"/>
      <c r="TYU293" s="192"/>
      <c r="TYV293" s="192"/>
      <c r="TYW293" s="192"/>
      <c r="TYX293" s="192"/>
      <c r="TYY293" s="192"/>
      <c r="TYZ293" s="192"/>
      <c r="TZA293" s="192"/>
      <c r="TZB293" s="192"/>
      <c r="TZC293" s="192"/>
      <c r="TZD293" s="192"/>
      <c r="TZE293" s="192"/>
      <c r="TZF293" s="192"/>
      <c r="TZG293" s="192"/>
      <c r="TZH293" s="192"/>
      <c r="TZI293" s="192"/>
      <c r="TZJ293" s="192"/>
      <c r="TZK293" s="192"/>
      <c r="TZL293" s="192"/>
      <c r="TZM293" s="192"/>
      <c r="TZN293" s="192"/>
      <c r="TZO293" s="192"/>
      <c r="TZP293" s="192"/>
      <c r="TZQ293" s="192"/>
      <c r="TZR293" s="192"/>
      <c r="TZS293" s="192"/>
      <c r="TZT293" s="192"/>
      <c r="TZU293" s="192"/>
      <c r="TZV293" s="192"/>
      <c r="TZW293" s="192"/>
      <c r="TZX293" s="192"/>
      <c r="TZY293" s="192"/>
      <c r="TZZ293" s="192"/>
      <c r="UAA293" s="192"/>
      <c r="UAB293" s="192"/>
      <c r="UAC293" s="192"/>
      <c r="UAD293" s="192"/>
      <c r="UAE293" s="192"/>
      <c r="UAF293" s="192"/>
      <c r="UAG293" s="192"/>
      <c r="UAH293" s="192"/>
      <c r="UAI293" s="192"/>
      <c r="UAJ293" s="192"/>
      <c r="UAK293" s="192"/>
      <c r="UAL293" s="192"/>
      <c r="UAM293" s="192"/>
      <c r="UAN293" s="192"/>
      <c r="UAO293" s="192"/>
      <c r="UAP293" s="192"/>
      <c r="UAQ293" s="192"/>
      <c r="UAR293" s="192"/>
      <c r="UAS293" s="192"/>
      <c r="UAT293" s="192"/>
      <c r="UAU293" s="192"/>
      <c r="UAV293" s="192"/>
      <c r="UAW293" s="192"/>
      <c r="UAX293" s="192"/>
      <c r="UAY293" s="192"/>
      <c r="UAZ293" s="192"/>
      <c r="UBA293" s="192"/>
      <c r="UBB293" s="192"/>
      <c r="UBC293" s="192"/>
      <c r="UBD293" s="192"/>
      <c r="UBE293" s="192"/>
      <c r="UBF293" s="192"/>
      <c r="UBG293" s="192"/>
      <c r="UBH293" s="192"/>
      <c r="UBI293" s="192"/>
      <c r="UBJ293" s="192"/>
      <c r="UBK293" s="192"/>
      <c r="UBL293" s="192"/>
      <c r="UBM293" s="192"/>
      <c r="UBN293" s="192"/>
      <c r="UBO293" s="192"/>
      <c r="UBP293" s="192"/>
      <c r="UBQ293" s="192"/>
      <c r="UBR293" s="192"/>
      <c r="UBS293" s="192"/>
      <c r="UBT293" s="192"/>
      <c r="UBU293" s="192"/>
      <c r="UBV293" s="192"/>
      <c r="UBW293" s="192"/>
      <c r="UBX293" s="192"/>
      <c r="UBY293" s="192"/>
      <c r="UBZ293" s="192"/>
      <c r="UCA293" s="192"/>
      <c r="UCB293" s="192"/>
      <c r="UCC293" s="192"/>
      <c r="UCD293" s="192"/>
      <c r="UCE293" s="192"/>
      <c r="UCF293" s="192"/>
      <c r="UCG293" s="192"/>
      <c r="UCH293" s="192"/>
      <c r="UCI293" s="192"/>
      <c r="UCJ293" s="192"/>
      <c r="UCK293" s="192"/>
      <c r="UCL293" s="192"/>
      <c r="UCM293" s="192"/>
      <c r="UCN293" s="192"/>
      <c r="UCO293" s="192"/>
      <c r="UCP293" s="192"/>
      <c r="UCQ293" s="192"/>
      <c r="UCR293" s="192"/>
      <c r="UCS293" s="192"/>
      <c r="UCT293" s="192"/>
      <c r="UCU293" s="192"/>
      <c r="UCV293" s="192"/>
      <c r="UCW293" s="192"/>
      <c r="UCX293" s="192"/>
      <c r="UCY293" s="192"/>
      <c r="UCZ293" s="192"/>
      <c r="UDA293" s="192"/>
      <c r="UDB293" s="192"/>
      <c r="UDC293" s="192"/>
      <c r="UDD293" s="192"/>
      <c r="UDE293" s="192"/>
      <c r="UDF293" s="192"/>
      <c r="UDG293" s="192"/>
      <c r="UDH293" s="192"/>
      <c r="UDI293" s="192"/>
      <c r="UDJ293" s="192"/>
      <c r="UDK293" s="192"/>
      <c r="UDL293" s="192"/>
      <c r="UDM293" s="192"/>
      <c r="UDN293" s="192"/>
      <c r="UDO293" s="192"/>
      <c r="UDP293" s="192"/>
      <c r="UDQ293" s="192"/>
      <c r="UDR293" s="192"/>
      <c r="UDS293" s="192"/>
      <c r="UDT293" s="192"/>
      <c r="UDU293" s="192"/>
      <c r="UDV293" s="192"/>
      <c r="UDW293" s="192"/>
      <c r="UDX293" s="192"/>
      <c r="UDY293" s="192"/>
      <c r="UDZ293" s="192"/>
      <c r="UEA293" s="192"/>
      <c r="UEB293" s="192"/>
      <c r="UEC293" s="192"/>
      <c r="UED293" s="192"/>
      <c r="UEE293" s="192"/>
      <c r="UEF293" s="192"/>
      <c r="UEG293" s="192"/>
      <c r="UEH293" s="192"/>
      <c r="UEI293" s="192"/>
      <c r="UEJ293" s="192"/>
      <c r="UEK293" s="192"/>
      <c r="UEL293" s="192"/>
      <c r="UEM293" s="192"/>
      <c r="UEN293" s="192"/>
      <c r="UEO293" s="192"/>
      <c r="UEP293" s="192"/>
      <c r="UEQ293" s="192"/>
      <c r="UER293" s="192"/>
      <c r="UES293" s="192"/>
      <c r="UET293" s="192"/>
      <c r="UEU293" s="192"/>
      <c r="UEV293" s="192"/>
      <c r="UEW293" s="192"/>
      <c r="UEX293" s="192"/>
      <c r="UEY293" s="192"/>
      <c r="UEZ293" s="192"/>
      <c r="UFA293" s="192"/>
      <c r="UFB293" s="192"/>
      <c r="UFC293" s="192"/>
      <c r="UFD293" s="192"/>
      <c r="UFE293" s="192"/>
      <c r="UFF293" s="192"/>
      <c r="UFG293" s="192"/>
      <c r="UFH293" s="192"/>
      <c r="UFI293" s="192"/>
      <c r="UFJ293" s="192"/>
      <c r="UFK293" s="192"/>
      <c r="UFL293" s="192"/>
      <c r="UFM293" s="192"/>
      <c r="UFN293" s="192"/>
      <c r="UFO293" s="192"/>
      <c r="UFP293" s="192"/>
      <c r="UFQ293" s="192"/>
      <c r="UFR293" s="192"/>
      <c r="UFS293" s="192"/>
      <c r="UFT293" s="192"/>
      <c r="UFU293" s="192"/>
      <c r="UFV293" s="192"/>
      <c r="UFW293" s="192"/>
      <c r="UFX293" s="192"/>
      <c r="UFY293" s="192"/>
      <c r="UFZ293" s="192"/>
      <c r="UGA293" s="192"/>
      <c r="UGB293" s="192"/>
      <c r="UGC293" s="192"/>
      <c r="UGD293" s="192"/>
      <c r="UGE293" s="192"/>
      <c r="UGF293" s="192"/>
      <c r="UGG293" s="192"/>
      <c r="UGH293" s="192"/>
      <c r="UGI293" s="192"/>
      <c r="UGJ293" s="192"/>
      <c r="UGK293" s="192"/>
      <c r="UGL293" s="192"/>
      <c r="UGM293" s="192"/>
      <c r="UGN293" s="192"/>
      <c r="UGO293" s="192"/>
      <c r="UGP293" s="192"/>
      <c r="UGQ293" s="192"/>
      <c r="UGR293" s="192"/>
      <c r="UGS293" s="192"/>
      <c r="UGT293" s="192"/>
      <c r="UGU293" s="192"/>
      <c r="UGV293" s="192"/>
      <c r="UGW293" s="192"/>
      <c r="UGX293" s="192"/>
      <c r="UGY293" s="192"/>
      <c r="UGZ293" s="192"/>
      <c r="UHA293" s="192"/>
      <c r="UHB293" s="192"/>
      <c r="UHC293" s="192"/>
      <c r="UHD293" s="192"/>
      <c r="UHE293" s="192"/>
      <c r="UHF293" s="192"/>
      <c r="UHG293" s="192"/>
      <c r="UHH293" s="192"/>
      <c r="UHI293" s="192"/>
      <c r="UHJ293" s="192"/>
      <c r="UHK293" s="192"/>
      <c r="UHL293" s="192"/>
      <c r="UHM293" s="192"/>
      <c r="UHN293" s="192"/>
      <c r="UHO293" s="192"/>
      <c r="UHP293" s="192"/>
      <c r="UHQ293" s="192"/>
      <c r="UHR293" s="192"/>
      <c r="UHS293" s="192"/>
      <c r="UHT293" s="192"/>
      <c r="UHU293" s="192"/>
      <c r="UHV293" s="192"/>
      <c r="UHW293" s="192"/>
      <c r="UHX293" s="192"/>
      <c r="UHY293" s="192"/>
      <c r="UHZ293" s="192"/>
      <c r="UIA293" s="192"/>
      <c r="UIB293" s="192"/>
      <c r="UIC293" s="192"/>
      <c r="UID293" s="192"/>
      <c r="UIE293" s="192"/>
      <c r="UIF293" s="192"/>
      <c r="UIG293" s="192"/>
      <c r="UIH293" s="192"/>
      <c r="UII293" s="192"/>
      <c r="UIJ293" s="192"/>
      <c r="UIK293" s="192"/>
      <c r="UIL293" s="192"/>
      <c r="UIM293" s="192"/>
      <c r="UIN293" s="192"/>
      <c r="UIO293" s="192"/>
      <c r="UIP293" s="192"/>
      <c r="UIQ293" s="192"/>
      <c r="UIR293" s="192"/>
      <c r="UIS293" s="192"/>
      <c r="UIT293" s="192"/>
      <c r="UIU293" s="192"/>
      <c r="UIV293" s="192"/>
      <c r="UIW293" s="192"/>
      <c r="UIX293" s="192"/>
      <c r="UIY293" s="192"/>
      <c r="UIZ293" s="192"/>
      <c r="UJA293" s="192"/>
      <c r="UJB293" s="192"/>
      <c r="UJC293" s="192"/>
      <c r="UJD293" s="192"/>
      <c r="UJE293" s="192"/>
      <c r="UJF293" s="192"/>
      <c r="UJG293" s="192"/>
      <c r="UJH293" s="192"/>
      <c r="UJI293" s="192"/>
      <c r="UJJ293" s="192"/>
      <c r="UJK293" s="192"/>
      <c r="UJL293" s="192"/>
      <c r="UJM293" s="192"/>
      <c r="UJN293" s="192"/>
      <c r="UJO293" s="192"/>
      <c r="UJP293" s="192"/>
      <c r="UJQ293" s="192"/>
      <c r="UJR293" s="192"/>
      <c r="UJS293" s="192"/>
      <c r="UJT293" s="192"/>
      <c r="UJU293" s="192"/>
      <c r="UJV293" s="192"/>
      <c r="UJW293" s="192"/>
      <c r="UJX293" s="192"/>
      <c r="UJY293" s="192"/>
      <c r="UJZ293" s="192"/>
      <c r="UKA293" s="192"/>
      <c r="UKB293" s="192"/>
      <c r="UKC293" s="192"/>
      <c r="UKD293" s="192"/>
      <c r="UKE293" s="192"/>
      <c r="UKF293" s="192"/>
      <c r="UKG293" s="192"/>
      <c r="UKH293" s="192"/>
      <c r="UKI293" s="192"/>
      <c r="UKJ293" s="192"/>
      <c r="UKK293" s="192"/>
      <c r="UKL293" s="192"/>
      <c r="UKM293" s="192"/>
      <c r="UKN293" s="192"/>
      <c r="UKO293" s="192"/>
      <c r="UKP293" s="192"/>
      <c r="UKQ293" s="192"/>
      <c r="UKR293" s="192"/>
      <c r="UKS293" s="192"/>
      <c r="UKT293" s="192"/>
      <c r="UKU293" s="192"/>
      <c r="UKV293" s="192"/>
      <c r="UKW293" s="192"/>
      <c r="UKX293" s="192"/>
      <c r="UKY293" s="192"/>
      <c r="UKZ293" s="192"/>
      <c r="ULA293" s="192"/>
      <c r="ULB293" s="192"/>
      <c r="ULC293" s="192"/>
      <c r="ULD293" s="192"/>
      <c r="ULE293" s="192"/>
      <c r="ULF293" s="192"/>
      <c r="ULG293" s="192"/>
      <c r="ULH293" s="192"/>
      <c r="ULI293" s="192"/>
      <c r="ULJ293" s="192"/>
      <c r="ULK293" s="192"/>
      <c r="ULL293" s="192"/>
      <c r="ULM293" s="192"/>
      <c r="ULN293" s="192"/>
      <c r="ULO293" s="192"/>
      <c r="ULP293" s="192"/>
      <c r="ULQ293" s="192"/>
      <c r="ULR293" s="192"/>
      <c r="ULS293" s="192"/>
      <c r="ULT293" s="192"/>
      <c r="ULU293" s="192"/>
      <c r="ULV293" s="192"/>
      <c r="ULW293" s="192"/>
      <c r="ULX293" s="192"/>
      <c r="ULY293" s="192"/>
      <c r="ULZ293" s="192"/>
      <c r="UMA293" s="192"/>
      <c r="UMB293" s="192"/>
      <c r="UMC293" s="192"/>
      <c r="UMD293" s="192"/>
      <c r="UME293" s="192"/>
      <c r="UMF293" s="192"/>
      <c r="UMG293" s="192"/>
      <c r="UMH293" s="192"/>
      <c r="UMI293" s="192"/>
      <c r="UMJ293" s="192"/>
      <c r="UMK293" s="192"/>
      <c r="UML293" s="192"/>
      <c r="UMM293" s="192"/>
      <c r="UMN293" s="192"/>
      <c r="UMO293" s="192"/>
      <c r="UMP293" s="192"/>
      <c r="UMQ293" s="192"/>
      <c r="UMR293" s="192"/>
      <c r="UMS293" s="192"/>
      <c r="UMT293" s="192"/>
      <c r="UMU293" s="192"/>
      <c r="UMV293" s="192"/>
      <c r="UMW293" s="192"/>
      <c r="UMX293" s="192"/>
      <c r="UMY293" s="192"/>
      <c r="UMZ293" s="192"/>
      <c r="UNA293" s="192"/>
      <c r="UNB293" s="192"/>
      <c r="UNC293" s="192"/>
      <c r="UND293" s="192"/>
      <c r="UNE293" s="192"/>
      <c r="UNF293" s="192"/>
      <c r="UNG293" s="192"/>
      <c r="UNH293" s="192"/>
      <c r="UNI293" s="192"/>
      <c r="UNJ293" s="192"/>
      <c r="UNK293" s="192"/>
      <c r="UNL293" s="192"/>
      <c r="UNM293" s="192"/>
      <c r="UNN293" s="192"/>
      <c r="UNO293" s="192"/>
      <c r="UNP293" s="192"/>
      <c r="UNQ293" s="192"/>
      <c r="UNR293" s="192"/>
      <c r="UNS293" s="192"/>
      <c r="UNT293" s="192"/>
      <c r="UNU293" s="192"/>
      <c r="UNV293" s="192"/>
      <c r="UNW293" s="192"/>
      <c r="UNX293" s="192"/>
      <c r="UNY293" s="192"/>
      <c r="UNZ293" s="192"/>
      <c r="UOA293" s="192"/>
      <c r="UOB293" s="192"/>
      <c r="UOC293" s="192"/>
      <c r="UOD293" s="192"/>
      <c r="UOE293" s="192"/>
      <c r="UOF293" s="192"/>
      <c r="UOG293" s="192"/>
      <c r="UOH293" s="192"/>
      <c r="UOI293" s="192"/>
      <c r="UOJ293" s="192"/>
      <c r="UOK293" s="192"/>
      <c r="UOL293" s="192"/>
      <c r="UOM293" s="192"/>
      <c r="UON293" s="192"/>
      <c r="UOO293" s="192"/>
      <c r="UOP293" s="192"/>
      <c r="UOQ293" s="192"/>
      <c r="UOR293" s="192"/>
      <c r="UOS293" s="192"/>
      <c r="UOT293" s="192"/>
      <c r="UOU293" s="192"/>
      <c r="UOV293" s="192"/>
      <c r="UOW293" s="192"/>
      <c r="UOX293" s="192"/>
      <c r="UOY293" s="192"/>
      <c r="UOZ293" s="192"/>
      <c r="UPA293" s="192"/>
      <c r="UPB293" s="192"/>
      <c r="UPC293" s="192"/>
      <c r="UPD293" s="192"/>
      <c r="UPE293" s="192"/>
      <c r="UPF293" s="192"/>
      <c r="UPG293" s="192"/>
      <c r="UPH293" s="192"/>
      <c r="UPI293" s="192"/>
      <c r="UPJ293" s="192"/>
      <c r="UPK293" s="192"/>
      <c r="UPL293" s="192"/>
      <c r="UPM293" s="192"/>
      <c r="UPN293" s="192"/>
      <c r="UPO293" s="192"/>
      <c r="UPP293" s="192"/>
      <c r="UPQ293" s="192"/>
      <c r="UPR293" s="192"/>
      <c r="UPS293" s="192"/>
      <c r="UPT293" s="192"/>
      <c r="UPU293" s="192"/>
      <c r="UPV293" s="192"/>
      <c r="UPW293" s="192"/>
      <c r="UPX293" s="192"/>
      <c r="UPY293" s="192"/>
      <c r="UPZ293" s="192"/>
      <c r="UQA293" s="192"/>
      <c r="UQB293" s="192"/>
      <c r="UQC293" s="192"/>
      <c r="UQD293" s="192"/>
      <c r="UQE293" s="192"/>
      <c r="UQF293" s="192"/>
      <c r="UQG293" s="192"/>
      <c r="UQH293" s="192"/>
      <c r="UQI293" s="192"/>
      <c r="UQJ293" s="192"/>
      <c r="UQK293" s="192"/>
      <c r="UQL293" s="192"/>
      <c r="UQM293" s="192"/>
      <c r="UQN293" s="192"/>
      <c r="UQO293" s="192"/>
      <c r="UQP293" s="192"/>
      <c r="UQQ293" s="192"/>
      <c r="UQR293" s="192"/>
      <c r="UQS293" s="192"/>
      <c r="UQT293" s="192"/>
      <c r="UQU293" s="192"/>
      <c r="UQV293" s="192"/>
      <c r="UQW293" s="192"/>
      <c r="UQX293" s="192"/>
      <c r="UQY293" s="192"/>
      <c r="UQZ293" s="192"/>
      <c r="URA293" s="192"/>
      <c r="URB293" s="192"/>
      <c r="URC293" s="192"/>
      <c r="URD293" s="192"/>
      <c r="URE293" s="192"/>
      <c r="URF293" s="192"/>
      <c r="URG293" s="192"/>
      <c r="URH293" s="192"/>
      <c r="URI293" s="192"/>
      <c r="URJ293" s="192"/>
      <c r="URK293" s="192"/>
      <c r="URL293" s="192"/>
      <c r="URM293" s="192"/>
      <c r="URN293" s="192"/>
      <c r="URO293" s="192"/>
      <c r="URP293" s="192"/>
      <c r="URQ293" s="192"/>
      <c r="URR293" s="192"/>
      <c r="URS293" s="192"/>
      <c r="URT293" s="192"/>
      <c r="URU293" s="192"/>
      <c r="URV293" s="192"/>
      <c r="URW293" s="192"/>
      <c r="URX293" s="192"/>
      <c r="URY293" s="192"/>
      <c r="URZ293" s="192"/>
      <c r="USA293" s="192"/>
      <c r="USB293" s="192"/>
      <c r="USC293" s="192"/>
      <c r="USD293" s="192"/>
      <c r="USE293" s="192"/>
      <c r="USF293" s="192"/>
      <c r="USG293" s="192"/>
      <c r="USH293" s="192"/>
      <c r="USI293" s="192"/>
      <c r="USJ293" s="192"/>
      <c r="USK293" s="192"/>
      <c r="USL293" s="192"/>
      <c r="USM293" s="192"/>
      <c r="USN293" s="192"/>
      <c r="USO293" s="192"/>
      <c r="USP293" s="192"/>
      <c r="USQ293" s="192"/>
      <c r="USR293" s="192"/>
      <c r="USS293" s="192"/>
      <c r="UST293" s="192"/>
      <c r="USU293" s="192"/>
      <c r="USV293" s="192"/>
      <c r="USW293" s="192"/>
      <c r="USX293" s="192"/>
      <c r="USY293" s="192"/>
      <c r="USZ293" s="192"/>
      <c r="UTA293" s="192"/>
      <c r="UTB293" s="192"/>
      <c r="UTC293" s="192"/>
      <c r="UTD293" s="192"/>
      <c r="UTE293" s="192"/>
      <c r="UTF293" s="192"/>
      <c r="UTG293" s="192"/>
      <c r="UTH293" s="192"/>
      <c r="UTI293" s="192"/>
      <c r="UTJ293" s="192"/>
      <c r="UTK293" s="192"/>
      <c r="UTL293" s="192"/>
      <c r="UTM293" s="192"/>
      <c r="UTN293" s="192"/>
      <c r="UTO293" s="192"/>
      <c r="UTP293" s="192"/>
      <c r="UTQ293" s="192"/>
      <c r="UTR293" s="192"/>
      <c r="UTS293" s="192"/>
      <c r="UTT293" s="192"/>
      <c r="UTU293" s="192"/>
      <c r="UTV293" s="192"/>
      <c r="UTW293" s="192"/>
      <c r="UTX293" s="192"/>
      <c r="UTY293" s="192"/>
      <c r="UTZ293" s="192"/>
      <c r="UUA293" s="192"/>
      <c r="UUB293" s="192"/>
      <c r="UUC293" s="192"/>
      <c r="UUD293" s="192"/>
      <c r="UUE293" s="192"/>
      <c r="UUF293" s="192"/>
      <c r="UUG293" s="192"/>
      <c r="UUH293" s="192"/>
      <c r="UUI293" s="192"/>
      <c r="UUJ293" s="192"/>
      <c r="UUK293" s="192"/>
      <c r="UUL293" s="192"/>
      <c r="UUM293" s="192"/>
      <c r="UUN293" s="192"/>
      <c r="UUO293" s="192"/>
      <c r="UUP293" s="192"/>
      <c r="UUQ293" s="192"/>
      <c r="UUR293" s="192"/>
      <c r="UUS293" s="192"/>
      <c r="UUT293" s="192"/>
      <c r="UUU293" s="192"/>
      <c r="UUV293" s="192"/>
      <c r="UUW293" s="192"/>
      <c r="UUX293" s="192"/>
      <c r="UUY293" s="192"/>
      <c r="UUZ293" s="192"/>
      <c r="UVA293" s="192"/>
      <c r="UVB293" s="192"/>
      <c r="UVC293" s="192"/>
      <c r="UVD293" s="192"/>
      <c r="UVE293" s="192"/>
      <c r="UVF293" s="192"/>
      <c r="UVG293" s="192"/>
      <c r="UVH293" s="192"/>
      <c r="UVI293" s="192"/>
      <c r="UVJ293" s="192"/>
      <c r="UVK293" s="192"/>
      <c r="UVL293" s="192"/>
      <c r="UVM293" s="192"/>
      <c r="UVN293" s="192"/>
      <c r="UVO293" s="192"/>
      <c r="UVP293" s="192"/>
      <c r="UVQ293" s="192"/>
      <c r="UVR293" s="192"/>
      <c r="UVS293" s="192"/>
      <c r="UVT293" s="192"/>
      <c r="UVU293" s="192"/>
      <c r="UVV293" s="192"/>
      <c r="UVW293" s="192"/>
      <c r="UVX293" s="192"/>
      <c r="UVY293" s="192"/>
      <c r="UVZ293" s="192"/>
      <c r="UWA293" s="192"/>
      <c r="UWB293" s="192"/>
      <c r="UWC293" s="192"/>
      <c r="UWD293" s="192"/>
      <c r="UWE293" s="192"/>
      <c r="UWF293" s="192"/>
      <c r="UWG293" s="192"/>
      <c r="UWH293" s="192"/>
      <c r="UWI293" s="192"/>
      <c r="UWJ293" s="192"/>
      <c r="UWK293" s="192"/>
      <c r="UWL293" s="192"/>
      <c r="UWM293" s="192"/>
      <c r="UWN293" s="192"/>
      <c r="UWO293" s="192"/>
      <c r="UWP293" s="192"/>
      <c r="UWQ293" s="192"/>
      <c r="UWR293" s="192"/>
      <c r="UWS293" s="192"/>
      <c r="UWT293" s="192"/>
      <c r="UWU293" s="192"/>
      <c r="UWV293" s="192"/>
      <c r="UWW293" s="192"/>
      <c r="UWX293" s="192"/>
      <c r="UWY293" s="192"/>
      <c r="UWZ293" s="192"/>
      <c r="UXA293" s="192"/>
      <c r="UXB293" s="192"/>
      <c r="UXC293" s="192"/>
      <c r="UXD293" s="192"/>
      <c r="UXE293" s="192"/>
      <c r="UXF293" s="192"/>
      <c r="UXG293" s="192"/>
      <c r="UXH293" s="192"/>
      <c r="UXI293" s="192"/>
      <c r="UXJ293" s="192"/>
      <c r="UXK293" s="192"/>
      <c r="UXL293" s="192"/>
      <c r="UXM293" s="192"/>
      <c r="UXN293" s="192"/>
      <c r="UXO293" s="192"/>
      <c r="UXP293" s="192"/>
      <c r="UXQ293" s="192"/>
      <c r="UXR293" s="192"/>
      <c r="UXS293" s="192"/>
      <c r="UXT293" s="192"/>
      <c r="UXU293" s="192"/>
      <c r="UXV293" s="192"/>
      <c r="UXW293" s="192"/>
      <c r="UXX293" s="192"/>
      <c r="UXY293" s="192"/>
      <c r="UXZ293" s="192"/>
      <c r="UYA293" s="192"/>
      <c r="UYB293" s="192"/>
      <c r="UYC293" s="192"/>
      <c r="UYD293" s="192"/>
      <c r="UYE293" s="192"/>
      <c r="UYF293" s="192"/>
      <c r="UYG293" s="192"/>
      <c r="UYH293" s="192"/>
      <c r="UYI293" s="192"/>
      <c r="UYJ293" s="192"/>
      <c r="UYK293" s="192"/>
      <c r="UYL293" s="192"/>
      <c r="UYM293" s="192"/>
      <c r="UYN293" s="192"/>
      <c r="UYO293" s="192"/>
      <c r="UYP293" s="192"/>
      <c r="UYQ293" s="192"/>
      <c r="UYR293" s="192"/>
      <c r="UYS293" s="192"/>
      <c r="UYT293" s="192"/>
      <c r="UYU293" s="192"/>
      <c r="UYV293" s="192"/>
      <c r="UYW293" s="192"/>
      <c r="UYX293" s="192"/>
      <c r="UYY293" s="192"/>
      <c r="UYZ293" s="192"/>
      <c r="UZA293" s="192"/>
      <c r="UZB293" s="192"/>
      <c r="UZC293" s="192"/>
      <c r="UZD293" s="192"/>
      <c r="UZE293" s="192"/>
      <c r="UZF293" s="192"/>
      <c r="UZG293" s="192"/>
      <c r="UZH293" s="192"/>
      <c r="UZI293" s="192"/>
      <c r="UZJ293" s="192"/>
      <c r="UZK293" s="192"/>
      <c r="UZL293" s="192"/>
      <c r="UZM293" s="192"/>
      <c r="UZN293" s="192"/>
      <c r="UZO293" s="192"/>
      <c r="UZP293" s="192"/>
      <c r="UZQ293" s="192"/>
      <c r="UZR293" s="192"/>
      <c r="UZS293" s="192"/>
      <c r="UZT293" s="192"/>
      <c r="UZU293" s="192"/>
      <c r="UZV293" s="192"/>
      <c r="UZW293" s="192"/>
      <c r="UZX293" s="192"/>
      <c r="UZY293" s="192"/>
      <c r="UZZ293" s="192"/>
      <c r="VAA293" s="192"/>
      <c r="VAB293" s="192"/>
      <c r="VAC293" s="192"/>
      <c r="VAD293" s="192"/>
      <c r="VAE293" s="192"/>
      <c r="VAF293" s="192"/>
      <c r="VAG293" s="192"/>
      <c r="VAH293" s="192"/>
      <c r="VAI293" s="192"/>
      <c r="VAJ293" s="192"/>
      <c r="VAK293" s="192"/>
      <c r="VAL293" s="192"/>
      <c r="VAM293" s="192"/>
      <c r="VAN293" s="192"/>
      <c r="VAO293" s="192"/>
      <c r="VAP293" s="192"/>
      <c r="VAQ293" s="192"/>
      <c r="VAR293" s="192"/>
      <c r="VAS293" s="192"/>
      <c r="VAT293" s="192"/>
      <c r="VAU293" s="192"/>
      <c r="VAV293" s="192"/>
      <c r="VAW293" s="192"/>
      <c r="VAX293" s="192"/>
      <c r="VAY293" s="192"/>
      <c r="VAZ293" s="192"/>
      <c r="VBA293" s="192"/>
      <c r="VBB293" s="192"/>
      <c r="VBC293" s="192"/>
      <c r="VBD293" s="192"/>
      <c r="VBE293" s="192"/>
      <c r="VBF293" s="192"/>
      <c r="VBG293" s="192"/>
      <c r="VBH293" s="192"/>
      <c r="VBI293" s="192"/>
      <c r="VBJ293" s="192"/>
      <c r="VBK293" s="192"/>
      <c r="VBL293" s="192"/>
      <c r="VBM293" s="192"/>
      <c r="VBN293" s="192"/>
      <c r="VBO293" s="192"/>
      <c r="VBP293" s="192"/>
      <c r="VBQ293" s="192"/>
      <c r="VBR293" s="192"/>
      <c r="VBS293" s="192"/>
      <c r="VBT293" s="192"/>
      <c r="VBU293" s="192"/>
      <c r="VBV293" s="192"/>
      <c r="VBW293" s="192"/>
      <c r="VBX293" s="192"/>
      <c r="VBY293" s="192"/>
      <c r="VBZ293" s="192"/>
      <c r="VCA293" s="192"/>
      <c r="VCB293" s="192"/>
      <c r="VCC293" s="192"/>
      <c r="VCD293" s="192"/>
      <c r="VCE293" s="192"/>
      <c r="VCF293" s="192"/>
      <c r="VCG293" s="192"/>
      <c r="VCH293" s="192"/>
      <c r="VCI293" s="192"/>
      <c r="VCJ293" s="192"/>
      <c r="VCK293" s="192"/>
      <c r="VCL293" s="192"/>
      <c r="VCM293" s="192"/>
      <c r="VCN293" s="192"/>
      <c r="VCO293" s="192"/>
      <c r="VCP293" s="192"/>
      <c r="VCQ293" s="192"/>
      <c r="VCR293" s="192"/>
      <c r="VCS293" s="192"/>
      <c r="VCT293" s="192"/>
      <c r="VCU293" s="192"/>
      <c r="VCV293" s="192"/>
      <c r="VCW293" s="192"/>
      <c r="VCX293" s="192"/>
      <c r="VCY293" s="192"/>
      <c r="VCZ293" s="192"/>
      <c r="VDA293" s="192"/>
      <c r="VDB293" s="192"/>
      <c r="VDC293" s="192"/>
      <c r="VDD293" s="192"/>
      <c r="VDE293" s="192"/>
      <c r="VDF293" s="192"/>
      <c r="VDG293" s="192"/>
      <c r="VDH293" s="192"/>
      <c r="VDI293" s="192"/>
      <c r="VDJ293" s="192"/>
      <c r="VDK293" s="192"/>
      <c r="VDL293" s="192"/>
      <c r="VDM293" s="192"/>
      <c r="VDN293" s="192"/>
      <c r="VDO293" s="192"/>
      <c r="VDP293" s="192"/>
      <c r="VDQ293" s="192"/>
      <c r="VDR293" s="192"/>
      <c r="VDS293" s="192"/>
      <c r="VDT293" s="192"/>
      <c r="VDU293" s="192"/>
      <c r="VDV293" s="192"/>
      <c r="VDW293" s="192"/>
      <c r="VDX293" s="192"/>
      <c r="VDY293" s="192"/>
      <c r="VDZ293" s="192"/>
      <c r="VEA293" s="192"/>
      <c r="VEB293" s="192"/>
      <c r="VEC293" s="192"/>
      <c r="VED293" s="192"/>
      <c r="VEE293" s="192"/>
      <c r="VEF293" s="192"/>
      <c r="VEG293" s="192"/>
      <c r="VEH293" s="192"/>
      <c r="VEI293" s="192"/>
      <c r="VEJ293" s="192"/>
      <c r="VEK293" s="192"/>
      <c r="VEL293" s="192"/>
      <c r="VEM293" s="192"/>
      <c r="VEN293" s="192"/>
      <c r="VEO293" s="192"/>
      <c r="VEP293" s="192"/>
      <c r="VEQ293" s="192"/>
      <c r="VER293" s="192"/>
      <c r="VES293" s="192"/>
      <c r="VET293" s="192"/>
      <c r="VEU293" s="192"/>
      <c r="VEV293" s="192"/>
      <c r="VEW293" s="192"/>
      <c r="VEX293" s="192"/>
      <c r="VEY293" s="192"/>
      <c r="VEZ293" s="192"/>
      <c r="VFA293" s="192"/>
      <c r="VFB293" s="192"/>
      <c r="VFC293" s="192"/>
      <c r="VFD293" s="192"/>
      <c r="VFE293" s="192"/>
      <c r="VFF293" s="192"/>
      <c r="VFG293" s="192"/>
      <c r="VFH293" s="192"/>
      <c r="VFI293" s="192"/>
      <c r="VFJ293" s="192"/>
      <c r="VFK293" s="192"/>
      <c r="VFL293" s="192"/>
      <c r="VFM293" s="192"/>
      <c r="VFN293" s="192"/>
      <c r="VFO293" s="192"/>
      <c r="VFP293" s="192"/>
      <c r="VFQ293" s="192"/>
      <c r="VFR293" s="192"/>
      <c r="VFS293" s="192"/>
      <c r="VFT293" s="192"/>
      <c r="VFU293" s="192"/>
      <c r="VFV293" s="192"/>
      <c r="VFW293" s="192"/>
      <c r="VFX293" s="192"/>
      <c r="VFY293" s="192"/>
      <c r="VFZ293" s="192"/>
      <c r="VGA293" s="192"/>
      <c r="VGB293" s="192"/>
      <c r="VGC293" s="192"/>
      <c r="VGD293" s="192"/>
      <c r="VGE293" s="192"/>
      <c r="VGF293" s="192"/>
      <c r="VGG293" s="192"/>
      <c r="VGH293" s="192"/>
      <c r="VGI293" s="192"/>
      <c r="VGJ293" s="192"/>
      <c r="VGK293" s="192"/>
      <c r="VGL293" s="192"/>
      <c r="VGM293" s="192"/>
      <c r="VGN293" s="192"/>
      <c r="VGO293" s="192"/>
      <c r="VGP293" s="192"/>
      <c r="VGQ293" s="192"/>
      <c r="VGR293" s="192"/>
      <c r="VGS293" s="192"/>
      <c r="VGT293" s="192"/>
      <c r="VGU293" s="192"/>
      <c r="VGV293" s="192"/>
      <c r="VGW293" s="192"/>
      <c r="VGX293" s="192"/>
      <c r="VGY293" s="192"/>
      <c r="VGZ293" s="192"/>
      <c r="VHA293" s="192"/>
      <c r="VHB293" s="192"/>
      <c r="VHC293" s="192"/>
      <c r="VHD293" s="192"/>
      <c r="VHE293" s="192"/>
      <c r="VHF293" s="192"/>
      <c r="VHG293" s="192"/>
      <c r="VHH293" s="192"/>
      <c r="VHI293" s="192"/>
      <c r="VHJ293" s="192"/>
      <c r="VHK293" s="192"/>
      <c r="VHL293" s="192"/>
      <c r="VHM293" s="192"/>
      <c r="VHN293" s="192"/>
      <c r="VHO293" s="192"/>
      <c r="VHP293" s="192"/>
      <c r="VHQ293" s="192"/>
      <c r="VHR293" s="192"/>
      <c r="VHS293" s="192"/>
      <c r="VHT293" s="192"/>
      <c r="VHU293" s="192"/>
      <c r="VHV293" s="192"/>
      <c r="VHW293" s="192"/>
      <c r="VHX293" s="192"/>
      <c r="VHY293" s="192"/>
      <c r="VHZ293" s="192"/>
      <c r="VIA293" s="192"/>
      <c r="VIB293" s="192"/>
      <c r="VIC293" s="192"/>
      <c r="VID293" s="192"/>
      <c r="VIE293" s="192"/>
      <c r="VIF293" s="192"/>
      <c r="VIG293" s="192"/>
      <c r="VIH293" s="192"/>
      <c r="VII293" s="192"/>
      <c r="VIJ293" s="192"/>
      <c r="VIK293" s="192"/>
      <c r="VIL293" s="192"/>
      <c r="VIM293" s="192"/>
      <c r="VIN293" s="192"/>
      <c r="VIO293" s="192"/>
      <c r="VIP293" s="192"/>
      <c r="VIQ293" s="192"/>
      <c r="VIR293" s="192"/>
      <c r="VIS293" s="192"/>
      <c r="VIT293" s="192"/>
      <c r="VIU293" s="192"/>
      <c r="VIV293" s="192"/>
      <c r="VIW293" s="192"/>
      <c r="VIX293" s="192"/>
      <c r="VIY293" s="192"/>
      <c r="VIZ293" s="192"/>
      <c r="VJA293" s="192"/>
      <c r="VJB293" s="192"/>
      <c r="VJC293" s="192"/>
      <c r="VJD293" s="192"/>
      <c r="VJE293" s="192"/>
      <c r="VJF293" s="192"/>
      <c r="VJG293" s="192"/>
      <c r="VJH293" s="192"/>
      <c r="VJI293" s="192"/>
      <c r="VJJ293" s="192"/>
      <c r="VJK293" s="192"/>
      <c r="VJL293" s="192"/>
      <c r="VJM293" s="192"/>
      <c r="VJN293" s="192"/>
      <c r="VJO293" s="192"/>
      <c r="VJP293" s="192"/>
      <c r="VJQ293" s="192"/>
      <c r="VJR293" s="192"/>
      <c r="VJS293" s="192"/>
      <c r="VJT293" s="192"/>
      <c r="VJU293" s="192"/>
      <c r="VJV293" s="192"/>
      <c r="VJW293" s="192"/>
      <c r="VJX293" s="192"/>
      <c r="VJY293" s="192"/>
      <c r="VJZ293" s="192"/>
      <c r="VKA293" s="192"/>
      <c r="VKB293" s="192"/>
      <c r="VKC293" s="192"/>
      <c r="VKD293" s="192"/>
      <c r="VKE293" s="192"/>
      <c r="VKF293" s="192"/>
      <c r="VKG293" s="192"/>
      <c r="VKH293" s="192"/>
      <c r="VKI293" s="192"/>
      <c r="VKJ293" s="192"/>
      <c r="VKK293" s="192"/>
      <c r="VKL293" s="192"/>
      <c r="VKM293" s="192"/>
      <c r="VKN293" s="192"/>
      <c r="VKO293" s="192"/>
      <c r="VKP293" s="192"/>
      <c r="VKQ293" s="192"/>
      <c r="VKR293" s="192"/>
      <c r="VKS293" s="192"/>
      <c r="VKT293" s="192"/>
      <c r="VKU293" s="192"/>
      <c r="VKV293" s="192"/>
      <c r="VKW293" s="192"/>
      <c r="VKX293" s="192"/>
      <c r="VKY293" s="192"/>
      <c r="VKZ293" s="192"/>
      <c r="VLA293" s="192"/>
      <c r="VLB293" s="192"/>
      <c r="VLC293" s="192"/>
      <c r="VLD293" s="192"/>
      <c r="VLE293" s="192"/>
      <c r="VLF293" s="192"/>
      <c r="VLG293" s="192"/>
      <c r="VLH293" s="192"/>
      <c r="VLI293" s="192"/>
      <c r="VLJ293" s="192"/>
      <c r="VLK293" s="192"/>
      <c r="VLL293" s="192"/>
      <c r="VLM293" s="192"/>
      <c r="VLN293" s="192"/>
      <c r="VLO293" s="192"/>
      <c r="VLP293" s="192"/>
      <c r="VLQ293" s="192"/>
      <c r="VLR293" s="192"/>
      <c r="VLS293" s="192"/>
      <c r="VLT293" s="192"/>
      <c r="VLU293" s="192"/>
      <c r="VLV293" s="192"/>
      <c r="VLW293" s="192"/>
      <c r="VLX293" s="192"/>
      <c r="VLY293" s="192"/>
      <c r="VLZ293" s="192"/>
      <c r="VMA293" s="192"/>
      <c r="VMB293" s="192"/>
      <c r="VMC293" s="192"/>
      <c r="VMD293" s="192"/>
      <c r="VME293" s="192"/>
      <c r="VMF293" s="192"/>
      <c r="VMG293" s="192"/>
      <c r="VMH293" s="192"/>
      <c r="VMI293" s="192"/>
      <c r="VMJ293" s="192"/>
      <c r="VMK293" s="192"/>
      <c r="VML293" s="192"/>
      <c r="VMM293" s="192"/>
      <c r="VMN293" s="192"/>
      <c r="VMO293" s="192"/>
      <c r="VMP293" s="192"/>
      <c r="VMQ293" s="192"/>
      <c r="VMR293" s="192"/>
      <c r="VMS293" s="192"/>
      <c r="VMT293" s="192"/>
      <c r="VMU293" s="192"/>
      <c r="VMV293" s="192"/>
      <c r="VMW293" s="192"/>
      <c r="VMX293" s="192"/>
      <c r="VMY293" s="192"/>
      <c r="VMZ293" s="192"/>
      <c r="VNA293" s="192"/>
      <c r="VNB293" s="192"/>
      <c r="VNC293" s="192"/>
      <c r="VND293" s="192"/>
      <c r="VNE293" s="192"/>
      <c r="VNF293" s="192"/>
      <c r="VNG293" s="192"/>
      <c r="VNH293" s="192"/>
      <c r="VNI293" s="192"/>
      <c r="VNJ293" s="192"/>
      <c r="VNK293" s="192"/>
      <c r="VNL293" s="192"/>
      <c r="VNM293" s="192"/>
      <c r="VNN293" s="192"/>
      <c r="VNO293" s="192"/>
      <c r="VNP293" s="192"/>
      <c r="VNQ293" s="192"/>
      <c r="VNR293" s="192"/>
      <c r="VNS293" s="192"/>
      <c r="VNT293" s="192"/>
      <c r="VNU293" s="192"/>
      <c r="VNV293" s="192"/>
      <c r="VNW293" s="192"/>
      <c r="VNX293" s="192"/>
      <c r="VNY293" s="192"/>
      <c r="VNZ293" s="192"/>
      <c r="VOA293" s="192"/>
      <c r="VOB293" s="192"/>
      <c r="VOC293" s="192"/>
      <c r="VOD293" s="192"/>
      <c r="VOE293" s="192"/>
      <c r="VOF293" s="192"/>
      <c r="VOG293" s="192"/>
      <c r="VOH293" s="192"/>
      <c r="VOI293" s="192"/>
      <c r="VOJ293" s="192"/>
      <c r="VOK293" s="192"/>
      <c r="VOL293" s="192"/>
      <c r="VOM293" s="192"/>
      <c r="VON293" s="192"/>
      <c r="VOO293" s="192"/>
      <c r="VOP293" s="192"/>
      <c r="VOQ293" s="192"/>
      <c r="VOR293" s="192"/>
      <c r="VOS293" s="192"/>
      <c r="VOT293" s="192"/>
      <c r="VOU293" s="192"/>
      <c r="VOV293" s="192"/>
      <c r="VOW293" s="192"/>
      <c r="VOX293" s="192"/>
      <c r="VOY293" s="192"/>
      <c r="VOZ293" s="192"/>
      <c r="VPA293" s="192"/>
      <c r="VPB293" s="192"/>
      <c r="VPC293" s="192"/>
      <c r="VPD293" s="192"/>
      <c r="VPE293" s="192"/>
      <c r="VPF293" s="192"/>
      <c r="VPG293" s="192"/>
      <c r="VPH293" s="192"/>
      <c r="VPI293" s="192"/>
      <c r="VPJ293" s="192"/>
      <c r="VPK293" s="192"/>
      <c r="VPL293" s="192"/>
      <c r="VPM293" s="192"/>
      <c r="VPN293" s="192"/>
      <c r="VPO293" s="192"/>
      <c r="VPP293" s="192"/>
      <c r="VPQ293" s="192"/>
      <c r="VPR293" s="192"/>
      <c r="VPS293" s="192"/>
      <c r="VPT293" s="192"/>
      <c r="VPU293" s="192"/>
      <c r="VPV293" s="192"/>
      <c r="VPW293" s="192"/>
      <c r="VPX293" s="192"/>
      <c r="VPY293" s="192"/>
      <c r="VPZ293" s="192"/>
      <c r="VQA293" s="192"/>
      <c r="VQB293" s="192"/>
      <c r="VQC293" s="192"/>
      <c r="VQD293" s="192"/>
      <c r="VQE293" s="192"/>
      <c r="VQF293" s="192"/>
      <c r="VQG293" s="192"/>
      <c r="VQH293" s="192"/>
      <c r="VQI293" s="192"/>
      <c r="VQJ293" s="192"/>
      <c r="VQK293" s="192"/>
      <c r="VQL293" s="192"/>
      <c r="VQM293" s="192"/>
      <c r="VQN293" s="192"/>
      <c r="VQO293" s="192"/>
      <c r="VQP293" s="192"/>
      <c r="VQQ293" s="192"/>
      <c r="VQR293" s="192"/>
      <c r="VQS293" s="192"/>
      <c r="VQT293" s="192"/>
      <c r="VQU293" s="192"/>
      <c r="VQV293" s="192"/>
      <c r="VQW293" s="192"/>
      <c r="VQX293" s="192"/>
      <c r="VQY293" s="192"/>
      <c r="VQZ293" s="192"/>
      <c r="VRA293" s="192"/>
      <c r="VRB293" s="192"/>
      <c r="VRC293" s="192"/>
      <c r="VRD293" s="192"/>
      <c r="VRE293" s="192"/>
      <c r="VRF293" s="192"/>
      <c r="VRG293" s="192"/>
      <c r="VRH293" s="192"/>
      <c r="VRI293" s="192"/>
      <c r="VRJ293" s="192"/>
      <c r="VRK293" s="192"/>
      <c r="VRL293" s="192"/>
      <c r="VRM293" s="192"/>
      <c r="VRN293" s="192"/>
      <c r="VRO293" s="192"/>
      <c r="VRP293" s="192"/>
      <c r="VRQ293" s="192"/>
      <c r="VRR293" s="192"/>
      <c r="VRS293" s="192"/>
      <c r="VRT293" s="192"/>
      <c r="VRU293" s="192"/>
      <c r="VRV293" s="192"/>
      <c r="VRW293" s="192"/>
      <c r="VRX293" s="192"/>
      <c r="VRY293" s="192"/>
      <c r="VRZ293" s="192"/>
      <c r="VSA293" s="192"/>
      <c r="VSB293" s="192"/>
      <c r="VSC293" s="192"/>
      <c r="VSD293" s="192"/>
      <c r="VSE293" s="192"/>
      <c r="VSF293" s="192"/>
      <c r="VSG293" s="192"/>
      <c r="VSH293" s="192"/>
      <c r="VSI293" s="192"/>
      <c r="VSJ293" s="192"/>
      <c r="VSK293" s="192"/>
      <c r="VSL293" s="192"/>
      <c r="VSM293" s="192"/>
      <c r="VSN293" s="192"/>
      <c r="VSO293" s="192"/>
      <c r="VSP293" s="192"/>
      <c r="VSQ293" s="192"/>
      <c r="VSR293" s="192"/>
      <c r="VSS293" s="192"/>
      <c r="VST293" s="192"/>
      <c r="VSU293" s="192"/>
      <c r="VSV293" s="192"/>
      <c r="VSW293" s="192"/>
      <c r="VSX293" s="192"/>
      <c r="VSY293" s="192"/>
      <c r="VSZ293" s="192"/>
      <c r="VTA293" s="192"/>
      <c r="VTB293" s="192"/>
      <c r="VTC293" s="192"/>
      <c r="VTD293" s="192"/>
      <c r="VTE293" s="192"/>
      <c r="VTF293" s="192"/>
      <c r="VTG293" s="192"/>
      <c r="VTH293" s="192"/>
      <c r="VTI293" s="192"/>
      <c r="VTJ293" s="192"/>
      <c r="VTK293" s="192"/>
      <c r="VTL293" s="192"/>
      <c r="VTM293" s="192"/>
      <c r="VTN293" s="192"/>
      <c r="VTO293" s="192"/>
      <c r="VTP293" s="192"/>
      <c r="VTQ293" s="192"/>
      <c r="VTR293" s="192"/>
      <c r="VTS293" s="192"/>
      <c r="VTT293" s="192"/>
      <c r="VTU293" s="192"/>
      <c r="VTV293" s="192"/>
      <c r="VTW293" s="192"/>
      <c r="VTX293" s="192"/>
      <c r="VTY293" s="192"/>
      <c r="VTZ293" s="192"/>
      <c r="VUA293" s="192"/>
      <c r="VUB293" s="192"/>
      <c r="VUC293" s="192"/>
      <c r="VUD293" s="192"/>
      <c r="VUE293" s="192"/>
      <c r="VUF293" s="192"/>
      <c r="VUG293" s="192"/>
      <c r="VUH293" s="192"/>
      <c r="VUI293" s="192"/>
      <c r="VUJ293" s="192"/>
      <c r="VUK293" s="192"/>
      <c r="VUL293" s="192"/>
      <c r="VUM293" s="192"/>
      <c r="VUN293" s="192"/>
      <c r="VUO293" s="192"/>
      <c r="VUP293" s="192"/>
      <c r="VUQ293" s="192"/>
      <c r="VUR293" s="192"/>
      <c r="VUS293" s="192"/>
      <c r="VUT293" s="192"/>
      <c r="VUU293" s="192"/>
      <c r="VUV293" s="192"/>
      <c r="VUW293" s="192"/>
      <c r="VUX293" s="192"/>
      <c r="VUY293" s="192"/>
      <c r="VUZ293" s="192"/>
      <c r="VVA293" s="192"/>
      <c r="VVB293" s="192"/>
      <c r="VVC293" s="192"/>
      <c r="VVD293" s="192"/>
      <c r="VVE293" s="192"/>
      <c r="VVF293" s="192"/>
      <c r="VVG293" s="192"/>
      <c r="VVH293" s="192"/>
      <c r="VVI293" s="192"/>
      <c r="VVJ293" s="192"/>
      <c r="VVK293" s="192"/>
      <c r="VVL293" s="192"/>
      <c r="VVM293" s="192"/>
      <c r="VVN293" s="192"/>
      <c r="VVO293" s="192"/>
      <c r="VVP293" s="192"/>
      <c r="VVQ293" s="192"/>
      <c r="VVR293" s="192"/>
      <c r="VVS293" s="192"/>
      <c r="VVT293" s="192"/>
      <c r="VVU293" s="192"/>
      <c r="VVV293" s="192"/>
      <c r="VVW293" s="192"/>
      <c r="VVX293" s="192"/>
      <c r="VVY293" s="192"/>
      <c r="VVZ293" s="192"/>
      <c r="VWA293" s="192"/>
      <c r="VWB293" s="192"/>
      <c r="VWC293" s="192"/>
      <c r="VWD293" s="192"/>
      <c r="VWE293" s="192"/>
      <c r="VWF293" s="192"/>
      <c r="VWG293" s="192"/>
      <c r="VWH293" s="192"/>
      <c r="VWI293" s="192"/>
      <c r="VWJ293" s="192"/>
      <c r="VWK293" s="192"/>
      <c r="VWL293" s="192"/>
      <c r="VWM293" s="192"/>
      <c r="VWN293" s="192"/>
      <c r="VWO293" s="192"/>
      <c r="VWP293" s="192"/>
      <c r="VWQ293" s="192"/>
      <c r="VWR293" s="192"/>
      <c r="VWS293" s="192"/>
      <c r="VWT293" s="192"/>
      <c r="VWU293" s="192"/>
      <c r="VWV293" s="192"/>
      <c r="VWW293" s="192"/>
      <c r="VWX293" s="192"/>
      <c r="VWY293" s="192"/>
      <c r="VWZ293" s="192"/>
      <c r="VXA293" s="192"/>
      <c r="VXB293" s="192"/>
      <c r="VXC293" s="192"/>
      <c r="VXD293" s="192"/>
      <c r="VXE293" s="192"/>
      <c r="VXF293" s="192"/>
      <c r="VXG293" s="192"/>
      <c r="VXH293" s="192"/>
      <c r="VXI293" s="192"/>
      <c r="VXJ293" s="192"/>
      <c r="VXK293" s="192"/>
      <c r="VXL293" s="192"/>
      <c r="VXM293" s="192"/>
      <c r="VXN293" s="192"/>
      <c r="VXO293" s="192"/>
      <c r="VXP293" s="192"/>
      <c r="VXQ293" s="192"/>
      <c r="VXR293" s="192"/>
      <c r="VXS293" s="192"/>
      <c r="VXT293" s="192"/>
      <c r="VXU293" s="192"/>
      <c r="VXV293" s="192"/>
      <c r="VXW293" s="192"/>
      <c r="VXX293" s="192"/>
      <c r="VXY293" s="192"/>
      <c r="VXZ293" s="192"/>
      <c r="VYA293" s="192"/>
      <c r="VYB293" s="192"/>
      <c r="VYC293" s="192"/>
      <c r="VYD293" s="192"/>
      <c r="VYE293" s="192"/>
      <c r="VYF293" s="192"/>
      <c r="VYG293" s="192"/>
      <c r="VYH293" s="192"/>
      <c r="VYI293" s="192"/>
      <c r="VYJ293" s="192"/>
      <c r="VYK293" s="192"/>
      <c r="VYL293" s="192"/>
      <c r="VYM293" s="192"/>
      <c r="VYN293" s="192"/>
      <c r="VYO293" s="192"/>
      <c r="VYP293" s="192"/>
      <c r="VYQ293" s="192"/>
      <c r="VYR293" s="192"/>
      <c r="VYS293" s="192"/>
      <c r="VYT293" s="192"/>
      <c r="VYU293" s="192"/>
      <c r="VYV293" s="192"/>
      <c r="VYW293" s="192"/>
      <c r="VYX293" s="192"/>
      <c r="VYY293" s="192"/>
      <c r="VYZ293" s="192"/>
      <c r="VZA293" s="192"/>
      <c r="VZB293" s="192"/>
      <c r="VZC293" s="192"/>
      <c r="VZD293" s="192"/>
      <c r="VZE293" s="192"/>
      <c r="VZF293" s="192"/>
      <c r="VZG293" s="192"/>
      <c r="VZH293" s="192"/>
      <c r="VZI293" s="192"/>
      <c r="VZJ293" s="192"/>
      <c r="VZK293" s="192"/>
      <c r="VZL293" s="192"/>
      <c r="VZM293" s="192"/>
      <c r="VZN293" s="192"/>
      <c r="VZO293" s="192"/>
      <c r="VZP293" s="192"/>
      <c r="VZQ293" s="192"/>
      <c r="VZR293" s="192"/>
      <c r="VZS293" s="192"/>
      <c r="VZT293" s="192"/>
      <c r="VZU293" s="192"/>
      <c r="VZV293" s="192"/>
      <c r="VZW293" s="192"/>
      <c r="VZX293" s="192"/>
      <c r="VZY293" s="192"/>
      <c r="VZZ293" s="192"/>
      <c r="WAA293" s="192"/>
      <c r="WAB293" s="192"/>
      <c r="WAC293" s="192"/>
      <c r="WAD293" s="192"/>
      <c r="WAE293" s="192"/>
      <c r="WAF293" s="192"/>
      <c r="WAG293" s="192"/>
      <c r="WAH293" s="192"/>
      <c r="WAI293" s="192"/>
      <c r="WAJ293" s="192"/>
      <c r="WAK293" s="192"/>
      <c r="WAL293" s="192"/>
      <c r="WAM293" s="192"/>
      <c r="WAN293" s="192"/>
      <c r="WAO293" s="192"/>
      <c r="WAP293" s="192"/>
      <c r="WAQ293" s="192"/>
      <c r="WAR293" s="192"/>
      <c r="WAS293" s="192"/>
      <c r="WAT293" s="192"/>
      <c r="WAU293" s="192"/>
      <c r="WAV293" s="192"/>
      <c r="WAW293" s="192"/>
      <c r="WAX293" s="192"/>
      <c r="WAY293" s="192"/>
      <c r="WAZ293" s="192"/>
      <c r="WBA293" s="192"/>
      <c r="WBB293" s="192"/>
      <c r="WBC293" s="192"/>
      <c r="WBD293" s="192"/>
      <c r="WBE293" s="192"/>
      <c r="WBF293" s="192"/>
      <c r="WBG293" s="192"/>
      <c r="WBH293" s="192"/>
      <c r="WBI293" s="192"/>
      <c r="WBJ293" s="192"/>
      <c r="WBK293" s="192"/>
      <c r="WBL293" s="192"/>
      <c r="WBM293" s="192"/>
      <c r="WBN293" s="192"/>
      <c r="WBO293" s="192"/>
      <c r="WBP293" s="192"/>
      <c r="WBQ293" s="192"/>
      <c r="WBR293" s="192"/>
      <c r="WBS293" s="192"/>
      <c r="WBT293" s="192"/>
      <c r="WBU293" s="192"/>
      <c r="WBV293" s="192"/>
      <c r="WBW293" s="192"/>
      <c r="WBX293" s="192"/>
      <c r="WBY293" s="192"/>
      <c r="WBZ293" s="192"/>
      <c r="WCA293" s="192"/>
      <c r="WCB293" s="192"/>
      <c r="WCC293" s="192"/>
      <c r="WCD293" s="192"/>
      <c r="WCE293" s="192"/>
      <c r="WCF293" s="192"/>
      <c r="WCG293" s="192"/>
      <c r="WCH293" s="192"/>
      <c r="WCI293" s="192"/>
      <c r="WCJ293" s="192"/>
      <c r="WCK293" s="192"/>
      <c r="WCL293" s="192"/>
      <c r="WCM293" s="192"/>
      <c r="WCN293" s="192"/>
      <c r="WCO293" s="192"/>
      <c r="WCP293" s="192"/>
      <c r="WCQ293" s="192"/>
      <c r="WCR293" s="192"/>
      <c r="WCS293" s="192"/>
      <c r="WCT293" s="192"/>
      <c r="WCU293" s="192"/>
      <c r="WCV293" s="192"/>
      <c r="WCW293" s="192"/>
      <c r="WCX293" s="192"/>
      <c r="WCY293" s="192"/>
      <c r="WCZ293" s="192"/>
      <c r="WDA293" s="192"/>
      <c r="WDB293" s="192"/>
      <c r="WDC293" s="192"/>
      <c r="WDD293" s="192"/>
      <c r="WDE293" s="192"/>
      <c r="WDF293" s="192"/>
      <c r="WDG293" s="192"/>
      <c r="WDH293" s="192"/>
      <c r="WDI293" s="192"/>
      <c r="WDJ293" s="192"/>
      <c r="WDK293" s="192"/>
      <c r="WDL293" s="192"/>
      <c r="WDM293" s="192"/>
      <c r="WDN293" s="192"/>
      <c r="WDO293" s="192"/>
      <c r="WDP293" s="192"/>
      <c r="WDQ293" s="192"/>
      <c r="WDR293" s="192"/>
      <c r="WDS293" s="192"/>
      <c r="WDT293" s="192"/>
      <c r="WDU293" s="192"/>
      <c r="WDV293" s="192"/>
      <c r="WDW293" s="192"/>
      <c r="WDX293" s="192"/>
      <c r="WDY293" s="192"/>
      <c r="WDZ293" s="192"/>
      <c r="WEA293" s="192"/>
      <c r="WEB293" s="192"/>
      <c r="WEC293" s="192"/>
      <c r="WED293" s="192"/>
      <c r="WEE293" s="192"/>
      <c r="WEF293" s="192"/>
      <c r="WEG293" s="192"/>
      <c r="WEH293" s="192"/>
      <c r="WEI293" s="192"/>
      <c r="WEJ293" s="192"/>
      <c r="WEK293" s="192"/>
      <c r="WEL293" s="192"/>
      <c r="WEM293" s="192"/>
      <c r="WEN293" s="192"/>
      <c r="WEO293" s="192"/>
      <c r="WEP293" s="192"/>
      <c r="WEQ293" s="192"/>
      <c r="WER293" s="192"/>
      <c r="WES293" s="192"/>
      <c r="WET293" s="192"/>
      <c r="WEU293" s="192"/>
      <c r="WEV293" s="192"/>
      <c r="WEW293" s="192"/>
      <c r="WEX293" s="192"/>
      <c r="WEY293" s="192"/>
      <c r="WEZ293" s="192"/>
      <c r="WFA293" s="192"/>
      <c r="WFB293" s="192"/>
      <c r="WFC293" s="192"/>
      <c r="WFD293" s="192"/>
      <c r="WFE293" s="192"/>
      <c r="WFF293" s="192"/>
      <c r="WFG293" s="192"/>
      <c r="WFH293" s="192"/>
      <c r="WFI293" s="192"/>
      <c r="WFJ293" s="192"/>
      <c r="WFK293" s="192"/>
      <c r="WFL293" s="192"/>
      <c r="WFM293" s="192"/>
      <c r="WFN293" s="192"/>
      <c r="WFO293" s="192"/>
      <c r="WFP293" s="192"/>
      <c r="WFQ293" s="192"/>
      <c r="WFR293" s="192"/>
      <c r="WFS293" s="192"/>
      <c r="WFT293" s="192"/>
      <c r="WFU293" s="192"/>
      <c r="WFV293" s="192"/>
      <c r="WFW293" s="192"/>
      <c r="WFX293" s="192"/>
      <c r="WFY293" s="192"/>
      <c r="WFZ293" s="192"/>
      <c r="WGA293" s="192"/>
      <c r="WGB293" s="192"/>
      <c r="WGC293" s="192"/>
      <c r="WGD293" s="192"/>
      <c r="WGE293" s="192"/>
      <c r="WGF293" s="192"/>
      <c r="WGG293" s="192"/>
      <c r="WGH293" s="192"/>
      <c r="WGI293" s="192"/>
      <c r="WGJ293" s="192"/>
      <c r="WGK293" s="192"/>
      <c r="WGL293" s="192"/>
      <c r="WGM293" s="192"/>
      <c r="WGN293" s="192"/>
      <c r="WGO293" s="192"/>
      <c r="WGP293" s="192"/>
      <c r="WGQ293" s="192"/>
      <c r="WGR293" s="192"/>
      <c r="WGS293" s="192"/>
      <c r="WGT293" s="192"/>
      <c r="WGU293" s="192"/>
      <c r="WGV293" s="192"/>
      <c r="WGW293" s="192"/>
      <c r="WGX293" s="192"/>
      <c r="WGY293" s="192"/>
      <c r="WGZ293" s="192"/>
      <c r="WHA293" s="192"/>
      <c r="WHB293" s="192"/>
      <c r="WHC293" s="192"/>
      <c r="WHD293" s="192"/>
      <c r="WHE293" s="192"/>
      <c r="WHF293" s="192"/>
      <c r="WHG293" s="192"/>
      <c r="WHH293" s="192"/>
      <c r="WHI293" s="192"/>
      <c r="WHJ293" s="192"/>
      <c r="WHK293" s="192"/>
      <c r="WHL293" s="192"/>
      <c r="WHM293" s="192"/>
      <c r="WHN293" s="192"/>
      <c r="WHO293" s="192"/>
      <c r="WHP293" s="192"/>
      <c r="WHQ293" s="192"/>
      <c r="WHR293" s="192"/>
      <c r="WHS293" s="192"/>
      <c r="WHT293" s="192"/>
      <c r="WHU293" s="192"/>
      <c r="WHV293" s="192"/>
      <c r="WHW293" s="192"/>
      <c r="WHX293" s="192"/>
      <c r="WHY293" s="192"/>
      <c r="WHZ293" s="192"/>
      <c r="WIA293" s="192"/>
      <c r="WIB293" s="192"/>
      <c r="WIC293" s="192"/>
      <c r="WID293" s="192"/>
      <c r="WIE293" s="192"/>
      <c r="WIF293" s="192"/>
      <c r="WIG293" s="192"/>
      <c r="WIH293" s="192"/>
      <c r="WII293" s="192"/>
      <c r="WIJ293" s="192"/>
      <c r="WIK293" s="192"/>
      <c r="WIL293" s="192"/>
      <c r="WIM293" s="192"/>
      <c r="WIN293" s="192"/>
      <c r="WIO293" s="192"/>
      <c r="WIP293" s="192"/>
      <c r="WIQ293" s="192"/>
      <c r="WIR293" s="192"/>
      <c r="WIS293" s="192"/>
      <c r="WIT293" s="192"/>
      <c r="WIU293" s="192"/>
      <c r="WIV293" s="192"/>
      <c r="WIW293" s="192"/>
      <c r="WIX293" s="192"/>
      <c r="WIY293" s="192"/>
      <c r="WIZ293" s="192"/>
      <c r="WJA293" s="192"/>
      <c r="WJB293" s="192"/>
      <c r="WJC293" s="192"/>
      <c r="WJD293" s="192"/>
      <c r="WJE293" s="192"/>
      <c r="WJF293" s="192"/>
      <c r="WJG293" s="192"/>
      <c r="WJH293" s="192"/>
      <c r="WJI293" s="192"/>
      <c r="WJJ293" s="192"/>
      <c r="WJK293" s="192"/>
      <c r="WJL293" s="192"/>
      <c r="WJM293" s="192"/>
      <c r="WJN293" s="192"/>
      <c r="WJO293" s="192"/>
      <c r="WJP293" s="192"/>
      <c r="WJQ293" s="192"/>
      <c r="WJR293" s="192"/>
      <c r="WJS293" s="192"/>
      <c r="WJT293" s="192"/>
      <c r="WJU293" s="192"/>
      <c r="WJV293" s="192"/>
      <c r="WJW293" s="192"/>
      <c r="WJX293" s="192"/>
      <c r="WJY293" s="192"/>
      <c r="WJZ293" s="192"/>
      <c r="WKA293" s="192"/>
      <c r="WKB293" s="192"/>
      <c r="WKC293" s="192"/>
      <c r="WKD293" s="192"/>
      <c r="WKE293" s="192"/>
      <c r="WKF293" s="192"/>
      <c r="WKG293" s="192"/>
      <c r="WKH293" s="192"/>
      <c r="WKI293" s="192"/>
      <c r="WKJ293" s="192"/>
      <c r="WKK293" s="192"/>
      <c r="WKL293" s="192"/>
      <c r="WKM293" s="192"/>
      <c r="WKN293" s="192"/>
      <c r="WKO293" s="192"/>
      <c r="WKP293" s="192"/>
      <c r="WKQ293" s="192"/>
      <c r="WKR293" s="192"/>
      <c r="WKS293" s="192"/>
      <c r="WKT293" s="192"/>
      <c r="WKU293" s="192"/>
      <c r="WKV293" s="192"/>
      <c r="WKW293" s="192"/>
      <c r="WKX293" s="192"/>
      <c r="WKY293" s="192"/>
      <c r="WKZ293" s="192"/>
      <c r="WLA293" s="192"/>
      <c r="WLB293" s="192"/>
      <c r="WLC293" s="192"/>
      <c r="WLD293" s="192"/>
      <c r="WLE293" s="192"/>
      <c r="WLF293" s="192"/>
      <c r="WLG293" s="192"/>
      <c r="WLH293" s="192"/>
      <c r="WLI293" s="192"/>
      <c r="WLJ293" s="192"/>
      <c r="WLK293" s="192"/>
      <c r="WLL293" s="192"/>
      <c r="WLM293" s="192"/>
      <c r="WLN293" s="192"/>
      <c r="WLO293" s="192"/>
      <c r="WLP293" s="192"/>
      <c r="WLQ293" s="192"/>
      <c r="WLR293" s="192"/>
      <c r="WLS293" s="192"/>
      <c r="WLT293" s="192"/>
      <c r="WLU293" s="192"/>
      <c r="WLV293" s="192"/>
      <c r="WLW293" s="192"/>
      <c r="WLX293" s="192"/>
      <c r="WLY293" s="192"/>
      <c r="WLZ293" s="192"/>
      <c r="WMA293" s="192"/>
      <c r="WMB293" s="192"/>
      <c r="WMC293" s="192"/>
      <c r="WMD293" s="192"/>
      <c r="WME293" s="192"/>
      <c r="WMF293" s="192"/>
      <c r="WMG293" s="192"/>
      <c r="WMH293" s="192"/>
      <c r="WMI293" s="192"/>
      <c r="WMJ293" s="192"/>
      <c r="WMK293" s="192"/>
      <c r="WML293" s="192"/>
      <c r="WMM293" s="192"/>
      <c r="WMN293" s="192"/>
      <c r="WMO293" s="192"/>
      <c r="WMP293" s="192"/>
      <c r="WMQ293" s="192"/>
      <c r="WMR293" s="192"/>
      <c r="WMS293" s="192"/>
      <c r="WMT293" s="192"/>
      <c r="WMU293" s="192"/>
      <c r="WMV293" s="192"/>
      <c r="WMW293" s="192"/>
      <c r="WMX293" s="192"/>
      <c r="WMY293" s="192"/>
      <c r="WMZ293" s="192"/>
      <c r="WNA293" s="192"/>
      <c r="WNB293" s="192"/>
      <c r="WNC293" s="192"/>
      <c r="WND293" s="192"/>
      <c r="WNE293" s="192"/>
      <c r="WNF293" s="192"/>
      <c r="WNG293" s="192"/>
      <c r="WNH293" s="192"/>
      <c r="WNI293" s="192"/>
      <c r="WNJ293" s="192"/>
      <c r="WNK293" s="192"/>
      <c r="WNL293" s="192"/>
      <c r="WNM293" s="192"/>
      <c r="WNN293" s="192"/>
      <c r="WNO293" s="192"/>
      <c r="WNP293" s="192"/>
      <c r="WNQ293" s="192"/>
      <c r="WNR293" s="192"/>
      <c r="WNS293" s="192"/>
      <c r="WNT293" s="192"/>
      <c r="WNU293" s="192"/>
      <c r="WNV293" s="192"/>
      <c r="WNW293" s="192"/>
      <c r="WNX293" s="192"/>
      <c r="WNY293" s="192"/>
      <c r="WNZ293" s="192"/>
      <c r="WOA293" s="192"/>
      <c r="WOB293" s="192"/>
      <c r="WOC293" s="192"/>
      <c r="WOD293" s="192"/>
      <c r="WOE293" s="192"/>
      <c r="WOF293" s="192"/>
      <c r="WOG293" s="192"/>
      <c r="WOH293" s="192"/>
      <c r="WOI293" s="192"/>
      <c r="WOJ293" s="192"/>
      <c r="WOK293" s="192"/>
      <c r="WOL293" s="192"/>
      <c r="WOM293" s="192"/>
      <c r="WON293" s="192"/>
      <c r="WOO293" s="192"/>
      <c r="WOP293" s="192"/>
      <c r="WOQ293" s="192"/>
      <c r="WOR293" s="192"/>
      <c r="WOS293" s="192"/>
      <c r="WOT293" s="192"/>
      <c r="WOU293" s="192"/>
      <c r="WOV293" s="192"/>
      <c r="WOW293" s="192"/>
      <c r="WOX293" s="192"/>
      <c r="WOY293" s="192"/>
      <c r="WOZ293" s="192"/>
      <c r="WPA293" s="192"/>
      <c r="WPB293" s="192"/>
      <c r="WPC293" s="192"/>
      <c r="WPD293" s="192"/>
      <c r="WPE293" s="192"/>
      <c r="WPF293" s="192"/>
      <c r="WPG293" s="192"/>
      <c r="WPH293" s="192"/>
      <c r="WPI293" s="192"/>
      <c r="WPJ293" s="192"/>
      <c r="WPK293" s="192"/>
      <c r="WPL293" s="192"/>
      <c r="WPM293" s="192"/>
      <c r="WPN293" s="192"/>
      <c r="WPO293" s="192"/>
      <c r="WPP293" s="192"/>
      <c r="WPQ293" s="192"/>
      <c r="WPR293" s="192"/>
      <c r="WPS293" s="192"/>
      <c r="WPT293" s="192"/>
      <c r="WPU293" s="192"/>
      <c r="WPV293" s="192"/>
      <c r="WPW293" s="192"/>
      <c r="WPX293" s="192"/>
      <c r="WPY293" s="192"/>
      <c r="WPZ293" s="192"/>
      <c r="WQA293" s="192"/>
      <c r="WQB293" s="192"/>
      <c r="WQC293" s="192"/>
      <c r="WQD293" s="192"/>
      <c r="WQE293" s="192"/>
      <c r="WQF293" s="192"/>
      <c r="WQG293" s="192"/>
      <c r="WQH293" s="192"/>
      <c r="WQI293" s="192"/>
      <c r="WQJ293" s="192"/>
      <c r="WQK293" s="192"/>
      <c r="WQL293" s="192"/>
      <c r="WQM293" s="192"/>
      <c r="WQN293" s="192"/>
      <c r="WQO293" s="192"/>
      <c r="WQP293" s="192"/>
      <c r="WQQ293" s="192"/>
      <c r="WQR293" s="192"/>
      <c r="WQS293" s="192"/>
      <c r="WQT293" s="192"/>
      <c r="WQU293" s="192"/>
      <c r="WQV293" s="192"/>
      <c r="WQW293" s="192"/>
      <c r="WQX293" s="192"/>
      <c r="WQY293" s="192"/>
      <c r="WQZ293" s="192"/>
      <c r="WRA293" s="192"/>
      <c r="WRB293" s="192"/>
      <c r="WRC293" s="192"/>
      <c r="WRD293" s="192"/>
      <c r="WRE293" s="192"/>
      <c r="WRF293" s="192"/>
      <c r="WRG293" s="192"/>
      <c r="WRH293" s="192"/>
      <c r="WRI293" s="192"/>
      <c r="WRJ293" s="192"/>
      <c r="WRK293" s="192"/>
      <c r="WRL293" s="192"/>
      <c r="WRM293" s="192"/>
      <c r="WRN293" s="192"/>
      <c r="WRO293" s="192"/>
      <c r="WRP293" s="192"/>
      <c r="WRQ293" s="192"/>
      <c r="WRR293" s="192"/>
      <c r="WRS293" s="192"/>
      <c r="WRT293" s="192"/>
      <c r="WRU293" s="192"/>
      <c r="WRV293" s="192"/>
      <c r="WRW293" s="192"/>
      <c r="WRX293" s="192"/>
      <c r="WRY293" s="192"/>
      <c r="WRZ293" s="192"/>
      <c r="WSA293" s="192"/>
      <c r="WSB293" s="192"/>
      <c r="WSC293" s="192"/>
      <c r="WSD293" s="192"/>
      <c r="WSE293" s="192"/>
      <c r="WSF293" s="192"/>
      <c r="WSG293" s="192"/>
      <c r="WSH293" s="192"/>
      <c r="WSI293" s="192"/>
      <c r="WSJ293" s="192"/>
      <c r="WSK293" s="192"/>
      <c r="WSL293" s="192"/>
      <c r="WSM293" s="192"/>
      <c r="WSN293" s="192"/>
      <c r="WSO293" s="192"/>
      <c r="WSP293" s="192"/>
      <c r="WSQ293" s="192"/>
      <c r="WSR293" s="192"/>
      <c r="WSS293" s="192"/>
      <c r="WST293" s="192"/>
      <c r="WSU293" s="192"/>
      <c r="WSV293" s="192"/>
      <c r="WSW293" s="192"/>
      <c r="WSX293" s="192"/>
      <c r="WSY293" s="192"/>
      <c r="WSZ293" s="192"/>
      <c r="WTA293" s="192"/>
      <c r="WTB293" s="192"/>
      <c r="WTC293" s="192"/>
      <c r="WTD293" s="192"/>
      <c r="WTE293" s="192"/>
      <c r="WTF293" s="192"/>
      <c r="WTG293" s="192"/>
      <c r="WTH293" s="192"/>
      <c r="WTI293" s="192"/>
      <c r="WTJ293" s="192"/>
      <c r="WTK293" s="192"/>
      <c r="WTL293" s="192"/>
      <c r="WTM293" s="192"/>
      <c r="WTN293" s="192"/>
      <c r="WTO293" s="192"/>
      <c r="WTP293" s="192"/>
      <c r="WTQ293" s="192"/>
      <c r="WTR293" s="192"/>
      <c r="WTS293" s="192"/>
      <c r="WTT293" s="192"/>
      <c r="WTU293" s="192"/>
      <c r="WTV293" s="192"/>
      <c r="WTW293" s="192"/>
      <c r="WTX293" s="192"/>
      <c r="WTY293" s="192"/>
      <c r="WTZ293" s="192"/>
      <c r="WUA293" s="192"/>
      <c r="WUB293" s="192"/>
      <c r="WUC293" s="192"/>
      <c r="WUD293" s="192"/>
      <c r="WUE293" s="192"/>
      <c r="WUF293" s="192"/>
      <c r="WUG293" s="192"/>
      <c r="WUH293" s="192"/>
      <c r="WUI293" s="192"/>
      <c r="WUJ293" s="192"/>
      <c r="WUK293" s="192"/>
      <c r="WUL293" s="192"/>
      <c r="WUM293" s="192"/>
      <c r="WUN293" s="192"/>
      <c r="WUO293" s="192"/>
      <c r="WUP293" s="192"/>
      <c r="WUQ293" s="192"/>
      <c r="WUR293" s="192"/>
      <c r="WUS293" s="192"/>
      <c r="WUT293" s="192"/>
      <c r="WUU293" s="192"/>
      <c r="WUV293" s="192"/>
      <c r="WUW293" s="192"/>
      <c r="WUX293" s="192"/>
      <c r="WUY293" s="192"/>
      <c r="WUZ293" s="192"/>
      <c r="WVA293" s="192"/>
      <c r="WVB293" s="192"/>
      <c r="WVC293" s="192"/>
      <c r="WVD293" s="192"/>
      <c r="WVE293" s="192"/>
      <c r="WVF293" s="192"/>
      <c r="WVG293" s="192"/>
      <c r="WVH293" s="192"/>
      <c r="WVI293" s="192"/>
      <c r="WVJ293" s="192"/>
      <c r="WVK293" s="192"/>
      <c r="WVL293" s="192"/>
      <c r="WVM293" s="192"/>
      <c r="WVN293" s="192"/>
      <c r="WVO293" s="192"/>
      <c r="WVP293" s="192"/>
      <c r="WVQ293" s="192"/>
      <c r="WVR293" s="192"/>
      <c r="WVS293" s="192"/>
      <c r="WVT293" s="192"/>
      <c r="WVU293" s="192"/>
      <c r="WVV293" s="192"/>
      <c r="WVW293" s="192"/>
      <c r="WVX293" s="192"/>
      <c r="WVY293" s="192"/>
      <c r="WVZ293" s="192"/>
      <c r="WWA293" s="192"/>
      <c r="WWB293" s="192"/>
      <c r="WWC293" s="192"/>
      <c r="WWD293" s="192"/>
      <c r="WWE293" s="192"/>
      <c r="WWF293" s="192"/>
      <c r="WWG293" s="192"/>
      <c r="WWH293" s="192"/>
      <c r="WWI293" s="192"/>
      <c r="WWJ293" s="192"/>
      <c r="WWK293" s="192"/>
      <c r="WWL293" s="192"/>
      <c r="WWM293" s="192"/>
      <c r="WWN293" s="192"/>
      <c r="WWO293" s="192"/>
      <c r="WWP293" s="192"/>
      <c r="WWQ293" s="192"/>
      <c r="WWR293" s="192"/>
      <c r="WWS293" s="192"/>
      <c r="WWT293" s="192"/>
      <c r="WWU293" s="192"/>
      <c r="WWV293" s="192"/>
      <c r="WWW293" s="192"/>
      <c r="WWX293" s="192"/>
      <c r="WWY293" s="192"/>
      <c r="WWZ293" s="192"/>
      <c r="WXA293" s="192"/>
      <c r="WXB293" s="192"/>
      <c r="WXC293" s="192"/>
      <c r="WXD293" s="192"/>
      <c r="WXE293" s="192"/>
      <c r="WXF293" s="192"/>
      <c r="WXG293" s="192"/>
      <c r="WXH293" s="192"/>
      <c r="WXI293" s="192"/>
      <c r="WXJ293" s="192"/>
      <c r="WXK293" s="192"/>
      <c r="WXL293" s="192"/>
      <c r="WXM293" s="192"/>
      <c r="WXN293" s="192"/>
      <c r="WXO293" s="192"/>
      <c r="WXP293" s="192"/>
      <c r="WXQ293" s="192"/>
      <c r="WXR293" s="192"/>
      <c r="WXS293" s="192"/>
      <c r="WXT293" s="192"/>
      <c r="WXU293" s="192"/>
      <c r="WXV293" s="192"/>
      <c r="WXW293" s="192"/>
      <c r="WXX293" s="192"/>
      <c r="WXY293" s="192"/>
      <c r="WXZ293" s="192"/>
      <c r="WYA293" s="192"/>
      <c r="WYB293" s="192"/>
      <c r="WYC293" s="192"/>
      <c r="WYD293" s="192"/>
      <c r="WYE293" s="192"/>
      <c r="WYF293" s="192"/>
      <c r="WYG293" s="192"/>
      <c r="WYH293" s="192"/>
      <c r="WYI293" s="192"/>
      <c r="WYJ293" s="192"/>
      <c r="WYK293" s="192"/>
      <c r="WYL293" s="192"/>
      <c r="WYM293" s="192"/>
      <c r="WYN293" s="192"/>
      <c r="WYO293" s="192"/>
      <c r="WYP293" s="192"/>
      <c r="WYQ293" s="192"/>
      <c r="WYR293" s="192"/>
      <c r="WYS293" s="192"/>
      <c r="WYT293" s="192"/>
      <c r="WYU293" s="192"/>
      <c r="WYV293" s="192"/>
      <c r="WYW293" s="192"/>
      <c r="WYX293" s="192"/>
      <c r="WYY293" s="192"/>
      <c r="WYZ293" s="192"/>
      <c r="WZA293" s="192"/>
      <c r="WZB293" s="192"/>
      <c r="WZC293" s="192"/>
      <c r="WZD293" s="192"/>
      <c r="WZE293" s="192"/>
      <c r="WZF293" s="192"/>
      <c r="WZG293" s="192"/>
      <c r="WZH293" s="192"/>
      <c r="WZI293" s="192"/>
      <c r="WZJ293" s="192"/>
      <c r="WZK293" s="192"/>
      <c r="WZL293" s="192"/>
      <c r="WZM293" s="192"/>
      <c r="WZN293" s="192"/>
      <c r="WZO293" s="192"/>
      <c r="WZP293" s="192"/>
      <c r="WZQ293" s="192"/>
      <c r="WZR293" s="192"/>
      <c r="WZS293" s="192"/>
      <c r="WZT293" s="192"/>
      <c r="WZU293" s="192"/>
      <c r="WZV293" s="192"/>
      <c r="WZW293" s="192"/>
      <c r="WZX293" s="192"/>
      <c r="WZY293" s="192"/>
      <c r="WZZ293" s="192"/>
      <c r="XAA293" s="192"/>
      <c r="XAB293" s="192"/>
      <c r="XAC293" s="192"/>
      <c r="XAD293" s="192"/>
      <c r="XAE293" s="192"/>
      <c r="XAF293" s="192"/>
      <c r="XAG293" s="192"/>
      <c r="XAH293" s="192"/>
      <c r="XAI293" s="192"/>
      <c r="XAJ293" s="192"/>
      <c r="XAK293" s="192"/>
      <c r="XAL293" s="192"/>
      <c r="XAM293" s="192"/>
      <c r="XAN293" s="192"/>
      <c r="XAO293" s="192"/>
      <c r="XAP293" s="192"/>
      <c r="XAQ293" s="192"/>
      <c r="XAR293" s="192"/>
      <c r="XAS293" s="192"/>
      <c r="XAT293" s="192"/>
      <c r="XAU293" s="192"/>
      <c r="XAV293" s="192"/>
      <c r="XAW293" s="192"/>
      <c r="XAX293" s="192"/>
      <c r="XAY293" s="192"/>
      <c r="XAZ293" s="192"/>
      <c r="XBA293" s="192"/>
      <c r="XBB293" s="192"/>
      <c r="XBC293" s="192"/>
      <c r="XBD293" s="192"/>
      <c r="XBE293" s="192"/>
      <c r="XBF293" s="192"/>
      <c r="XBG293" s="192"/>
      <c r="XBH293" s="192"/>
      <c r="XBI293" s="192"/>
      <c r="XBJ293" s="192"/>
      <c r="XBK293" s="192"/>
      <c r="XBL293" s="192"/>
      <c r="XBM293" s="192"/>
      <c r="XBN293" s="192"/>
      <c r="XBO293" s="192"/>
      <c r="XBP293" s="192"/>
      <c r="XBQ293" s="192"/>
      <c r="XBR293" s="192"/>
      <c r="XBS293" s="192"/>
      <c r="XBT293" s="192"/>
      <c r="XBU293" s="192"/>
      <c r="XBV293" s="192"/>
      <c r="XBW293" s="192"/>
      <c r="XBX293" s="192"/>
      <c r="XBY293" s="192"/>
      <c r="XBZ293" s="192"/>
      <c r="XCA293" s="192"/>
      <c r="XCB293" s="192"/>
      <c r="XCC293" s="192"/>
      <c r="XCD293" s="192"/>
      <c r="XCE293" s="192"/>
      <c r="XCF293" s="192"/>
      <c r="XCG293" s="192"/>
      <c r="XCH293" s="192"/>
      <c r="XCI293" s="192"/>
      <c r="XCJ293" s="192"/>
      <c r="XCK293" s="192"/>
      <c r="XCL293" s="192"/>
      <c r="XCM293" s="192"/>
      <c r="XCN293" s="192"/>
      <c r="XCO293" s="192"/>
      <c r="XCP293" s="192"/>
      <c r="XCQ293" s="192"/>
      <c r="XCR293" s="192"/>
      <c r="XCS293" s="192"/>
      <c r="XCT293" s="192"/>
      <c r="XCU293" s="192"/>
      <c r="XCV293" s="192"/>
      <c r="XCW293" s="192"/>
      <c r="XCX293" s="192"/>
      <c r="XCY293" s="192"/>
      <c r="XCZ293" s="192"/>
      <c r="XDA293" s="192"/>
      <c r="XDB293" s="192"/>
      <c r="XDC293" s="192"/>
      <c r="XDD293" s="192"/>
      <c r="XDE293" s="192"/>
      <c r="XDF293" s="192"/>
      <c r="XDG293" s="192"/>
      <c r="XDH293" s="192"/>
      <c r="XDI293" s="192"/>
      <c r="XDJ293" s="192"/>
      <c r="XDK293" s="192"/>
      <c r="XDL293" s="192"/>
      <c r="XDM293" s="192"/>
      <c r="XDN293" s="192"/>
      <c r="XDO293" s="192"/>
      <c r="XDP293" s="192"/>
      <c r="XDQ293" s="192"/>
      <c r="XDR293" s="192"/>
      <c r="XDS293" s="192"/>
      <c r="XDT293" s="192"/>
      <c r="XDU293" s="192"/>
      <c r="XDV293" s="192"/>
      <c r="XDW293" s="192"/>
      <c r="XDX293" s="192"/>
      <c r="XDY293" s="192"/>
      <c r="XDZ293" s="192"/>
      <c r="XEA293" s="192"/>
      <c r="XEB293" s="192"/>
      <c r="XEC293" s="192"/>
      <c r="XED293" s="192"/>
      <c r="XEE293" s="192"/>
      <c r="XEF293" s="192"/>
      <c r="XEG293" s="192"/>
      <c r="XEH293" s="192"/>
      <c r="XEI293" s="192"/>
      <c r="XEJ293" s="192"/>
      <c r="XEK293" s="192"/>
      <c r="XEL293" s="192"/>
      <c r="XEM293" s="192"/>
      <c r="XEN293" s="192"/>
    </row>
    <row r="294" spans="1:16368" s="185" customFormat="1" x14ac:dyDescent="0.25">
      <c r="A294" s="192"/>
      <c r="B294" s="192"/>
      <c r="C294" s="192"/>
      <c r="D294" s="192"/>
      <c r="E294" s="192"/>
      <c r="F294" s="192"/>
      <c r="G294" s="192"/>
      <c r="H294" s="192"/>
      <c r="I294" s="192"/>
      <c r="J294" s="192"/>
      <c r="K294" s="192"/>
      <c r="L294" s="192"/>
      <c r="M294" s="192"/>
      <c r="N294" s="192"/>
      <c r="O294" s="192"/>
      <c r="P294" s="192"/>
      <c r="Q294" s="229"/>
      <c r="R294" s="192"/>
      <c r="S294" s="192"/>
      <c r="T294" s="192"/>
      <c r="U294" s="192"/>
      <c r="V294" s="192"/>
      <c r="W294" s="192"/>
      <c r="X294" s="192"/>
      <c r="Y294" s="192"/>
      <c r="Z294" s="192"/>
      <c r="AA294" s="192"/>
      <c r="AB294" s="192"/>
      <c r="AC294" s="192"/>
      <c r="AD294" s="192"/>
      <c r="AE294" s="192"/>
      <c r="AF294" s="192"/>
      <c r="AG294" s="192"/>
      <c r="AH294" s="192"/>
      <c r="AI294" s="192"/>
      <c r="AJ294" s="192"/>
      <c r="AK294" s="192"/>
      <c r="AL294" s="192"/>
      <c r="AM294" s="192"/>
      <c r="AN294" s="192"/>
      <c r="AO294" s="192"/>
      <c r="AP294" s="192"/>
      <c r="AQ294" s="192"/>
      <c r="AR294" s="192"/>
      <c r="AS294" s="192"/>
      <c r="AT294" s="192"/>
      <c r="AU294" s="192"/>
      <c r="AV294" s="192"/>
      <c r="AW294" s="192"/>
      <c r="AX294" s="192"/>
      <c r="AY294" s="192"/>
      <c r="AZ294" s="192"/>
      <c r="BA294" s="192"/>
      <c r="BB294" s="192"/>
      <c r="BC294" s="192"/>
      <c r="BD294" s="192"/>
      <c r="BE294" s="192"/>
      <c r="BF294" s="192"/>
      <c r="BG294" s="192"/>
      <c r="BH294" s="192"/>
      <c r="BI294" s="192"/>
      <c r="BJ294" s="192"/>
      <c r="BK294" s="192"/>
      <c r="BL294" s="192"/>
      <c r="BM294" s="192"/>
      <c r="BN294" s="192"/>
      <c r="BO294" s="192"/>
      <c r="BP294" s="192"/>
      <c r="BQ294" s="192"/>
      <c r="BR294" s="192"/>
      <c r="BS294" s="192"/>
      <c r="BT294" s="192"/>
      <c r="BU294" s="192"/>
      <c r="BV294" s="192"/>
      <c r="BW294" s="192"/>
      <c r="BX294" s="192"/>
      <c r="BY294" s="192"/>
      <c r="BZ294" s="192"/>
      <c r="CA294" s="192"/>
      <c r="CB294" s="192"/>
      <c r="CC294" s="192"/>
      <c r="CD294" s="192"/>
      <c r="CE294" s="192"/>
      <c r="CF294" s="192"/>
      <c r="CG294" s="192"/>
      <c r="CH294" s="192"/>
      <c r="CI294" s="192"/>
      <c r="CJ294" s="192"/>
      <c r="CK294" s="192"/>
      <c r="CL294" s="192"/>
      <c r="CM294" s="192"/>
      <c r="CN294" s="192"/>
      <c r="CO294" s="192"/>
      <c r="CP294" s="192"/>
      <c r="CQ294" s="192"/>
      <c r="CR294" s="192"/>
      <c r="CS294" s="192"/>
      <c r="CT294" s="192"/>
      <c r="CU294" s="192"/>
      <c r="CV294" s="192"/>
      <c r="CW294" s="192"/>
      <c r="CX294" s="192"/>
      <c r="CY294" s="192"/>
      <c r="CZ294" s="192"/>
      <c r="DA294" s="192"/>
      <c r="DB294" s="192"/>
      <c r="DC294" s="192"/>
      <c r="DD294" s="192"/>
      <c r="DE294" s="192"/>
      <c r="DF294" s="192"/>
      <c r="DG294" s="192"/>
      <c r="DH294" s="192"/>
      <c r="DI294" s="192"/>
      <c r="DJ294" s="192"/>
      <c r="DK294" s="192"/>
      <c r="DL294" s="192"/>
      <c r="DM294" s="192"/>
      <c r="DN294" s="192"/>
      <c r="DO294" s="192"/>
      <c r="DP294" s="192"/>
      <c r="DQ294" s="192"/>
      <c r="DR294" s="192"/>
      <c r="DS294" s="192"/>
      <c r="DT294" s="192"/>
      <c r="DU294" s="192"/>
      <c r="DV294" s="192"/>
      <c r="DW294" s="192"/>
      <c r="DX294" s="192"/>
      <c r="DY294" s="192"/>
      <c r="DZ294" s="192"/>
      <c r="EA294" s="192"/>
      <c r="EB294" s="192"/>
      <c r="EC294" s="192"/>
      <c r="ED294" s="192"/>
      <c r="EE294" s="192"/>
      <c r="EF294" s="192"/>
      <c r="EG294" s="192"/>
      <c r="EH294" s="192"/>
      <c r="EI294" s="192"/>
      <c r="EJ294" s="192"/>
      <c r="EK294" s="192"/>
      <c r="EL294" s="192"/>
      <c r="EM294" s="192"/>
      <c r="EN294" s="192"/>
      <c r="EO294" s="192"/>
      <c r="EP294" s="192"/>
      <c r="EQ294" s="192"/>
      <c r="ER294" s="192"/>
      <c r="ES294" s="192"/>
      <c r="ET294" s="192"/>
      <c r="EU294" s="192"/>
      <c r="EV294" s="192"/>
      <c r="EW294" s="192"/>
      <c r="EX294" s="192"/>
      <c r="EY294" s="192"/>
      <c r="EZ294" s="192"/>
      <c r="FA294" s="192"/>
      <c r="FB294" s="192"/>
      <c r="FC294" s="192"/>
      <c r="FD294" s="192"/>
      <c r="FE294" s="192"/>
      <c r="FF294" s="192"/>
      <c r="FG294" s="192"/>
      <c r="FH294" s="192"/>
      <c r="FI294" s="192"/>
      <c r="FJ294" s="192"/>
      <c r="FK294" s="192"/>
      <c r="FL294" s="192"/>
      <c r="FM294" s="192"/>
      <c r="FN294" s="192"/>
      <c r="FO294" s="192"/>
      <c r="FP294" s="192"/>
      <c r="FQ294" s="192"/>
      <c r="FR294" s="192"/>
      <c r="FS294" s="192"/>
      <c r="FT294" s="192"/>
      <c r="FU294" s="192"/>
      <c r="FV294" s="192"/>
      <c r="FW294" s="192"/>
      <c r="FX294" s="192"/>
      <c r="FY294" s="192"/>
      <c r="FZ294" s="192"/>
      <c r="GA294" s="192"/>
      <c r="GB294" s="192"/>
      <c r="GC294" s="192"/>
      <c r="GD294" s="192"/>
      <c r="GE294" s="192"/>
      <c r="GF294" s="192"/>
      <c r="GG294" s="192"/>
      <c r="GH294" s="192"/>
      <c r="GI294" s="192"/>
      <c r="GJ294" s="192"/>
      <c r="GK294" s="192"/>
      <c r="GL294" s="192"/>
      <c r="GM294" s="192"/>
      <c r="GN294" s="192"/>
      <c r="GO294" s="192"/>
      <c r="GP294" s="192"/>
      <c r="GQ294" s="192"/>
      <c r="GR294" s="192"/>
      <c r="GS294" s="192"/>
      <c r="GT294" s="192"/>
      <c r="GU294" s="192"/>
      <c r="GV294" s="192"/>
      <c r="GW294" s="192"/>
      <c r="GX294" s="192"/>
      <c r="GY294" s="192"/>
      <c r="GZ294" s="192"/>
      <c r="HA294" s="192"/>
      <c r="HB294" s="192"/>
      <c r="HC294" s="192"/>
      <c r="HD294" s="192"/>
      <c r="HE294" s="192"/>
      <c r="HF294" s="192"/>
      <c r="HG294" s="192"/>
      <c r="HH294" s="192"/>
      <c r="HI294" s="192"/>
      <c r="HJ294" s="192"/>
      <c r="HK294" s="192"/>
      <c r="HL294" s="192"/>
      <c r="HM294" s="192"/>
      <c r="HN294" s="192"/>
      <c r="HO294" s="192"/>
      <c r="HP294" s="192"/>
      <c r="HQ294" s="192"/>
      <c r="HR294" s="192"/>
      <c r="HS294" s="192"/>
      <c r="HT294" s="192"/>
      <c r="HU294" s="192"/>
      <c r="HV294" s="192"/>
      <c r="HW294" s="192"/>
      <c r="HX294" s="192"/>
      <c r="HY294" s="192"/>
      <c r="HZ294" s="192"/>
      <c r="IA294" s="192"/>
      <c r="IB294" s="192"/>
      <c r="IC294" s="192"/>
      <c r="ID294" s="192"/>
      <c r="IE294" s="192"/>
      <c r="IF294" s="192"/>
      <c r="IG294" s="192"/>
      <c r="IH294" s="192"/>
      <c r="II294" s="192"/>
      <c r="IJ294" s="192"/>
      <c r="IK294" s="192"/>
      <c r="IL294" s="192"/>
      <c r="IM294" s="192"/>
      <c r="IN294" s="192"/>
      <c r="IO294" s="192"/>
      <c r="IP294" s="192"/>
      <c r="IQ294" s="192"/>
      <c r="IR294" s="192"/>
      <c r="IS294" s="192"/>
      <c r="IT294" s="192"/>
      <c r="IU294" s="192"/>
      <c r="IV294" s="192"/>
      <c r="IW294" s="192"/>
      <c r="IX294" s="192"/>
      <c r="IY294" s="192"/>
      <c r="IZ294" s="192"/>
      <c r="JA294" s="192"/>
      <c r="JB294" s="192"/>
      <c r="JC294" s="192"/>
      <c r="JD294" s="192"/>
      <c r="JE294" s="192"/>
      <c r="JF294" s="192"/>
      <c r="JG294" s="192"/>
      <c r="JH294" s="192"/>
      <c r="JI294" s="192"/>
      <c r="JJ294" s="192"/>
      <c r="JK294" s="192"/>
      <c r="JL294" s="192"/>
      <c r="JM294" s="192"/>
      <c r="JN294" s="192"/>
      <c r="JO294" s="192"/>
      <c r="JP294" s="192"/>
      <c r="JQ294" s="192"/>
      <c r="JR294" s="192"/>
      <c r="JS294" s="192"/>
      <c r="JT294" s="192"/>
      <c r="JU294" s="192"/>
      <c r="JV294" s="192"/>
      <c r="JW294" s="192"/>
      <c r="JX294" s="192"/>
      <c r="JY294" s="192"/>
      <c r="JZ294" s="192"/>
      <c r="KA294" s="192"/>
      <c r="KB294" s="192"/>
      <c r="KC294" s="192"/>
      <c r="KD294" s="192"/>
      <c r="KE294" s="192"/>
      <c r="KF294" s="192"/>
      <c r="KG294" s="192"/>
      <c r="KH294" s="192"/>
      <c r="KI294" s="192"/>
      <c r="KJ294" s="192"/>
      <c r="KK294" s="192"/>
      <c r="KL294" s="192"/>
      <c r="KM294" s="192"/>
      <c r="KN294" s="192"/>
      <c r="KO294" s="192"/>
      <c r="KP294" s="192"/>
      <c r="KQ294" s="192"/>
      <c r="KR294" s="192"/>
      <c r="KS294" s="192"/>
      <c r="KT294" s="192"/>
      <c r="KU294" s="192"/>
      <c r="KV294" s="192"/>
      <c r="KW294" s="192"/>
      <c r="KX294" s="192"/>
      <c r="KY294" s="192"/>
      <c r="KZ294" s="192"/>
      <c r="LA294" s="192"/>
      <c r="LB294" s="192"/>
      <c r="LC294" s="192"/>
      <c r="LD294" s="192"/>
      <c r="LE294" s="192"/>
      <c r="LF294" s="192"/>
      <c r="LG294" s="192"/>
      <c r="LH294" s="192"/>
      <c r="LI294" s="192"/>
      <c r="LJ294" s="192"/>
      <c r="LK294" s="192"/>
      <c r="LL294" s="192"/>
      <c r="LM294" s="192"/>
      <c r="LN294" s="192"/>
      <c r="LO294" s="192"/>
      <c r="LP294" s="192"/>
      <c r="LQ294" s="192"/>
      <c r="LR294" s="192"/>
      <c r="LS294" s="192"/>
      <c r="LT294" s="192"/>
      <c r="LU294" s="192"/>
      <c r="LV294" s="192"/>
      <c r="LW294" s="192"/>
      <c r="LX294" s="192"/>
      <c r="LY294" s="192"/>
      <c r="LZ294" s="192"/>
      <c r="MA294" s="192"/>
      <c r="MB294" s="192"/>
      <c r="MC294" s="192"/>
      <c r="MD294" s="192"/>
      <c r="ME294" s="192"/>
      <c r="MF294" s="192"/>
      <c r="MG294" s="192"/>
      <c r="MH294" s="192"/>
      <c r="MI294" s="192"/>
      <c r="MJ294" s="192"/>
      <c r="MK294" s="192"/>
      <c r="ML294" s="192"/>
      <c r="MM294" s="192"/>
      <c r="MN294" s="192"/>
      <c r="MO294" s="192"/>
      <c r="MP294" s="192"/>
      <c r="MQ294" s="192"/>
      <c r="MR294" s="192"/>
      <c r="MS294" s="192"/>
      <c r="MT294" s="192"/>
      <c r="MU294" s="192"/>
      <c r="MV294" s="192"/>
      <c r="MW294" s="192"/>
      <c r="MX294" s="192"/>
      <c r="MY294" s="192"/>
      <c r="MZ294" s="192"/>
      <c r="NA294" s="192"/>
      <c r="NB294" s="192"/>
      <c r="NC294" s="192"/>
      <c r="ND294" s="192"/>
      <c r="NE294" s="192"/>
      <c r="NF294" s="192"/>
      <c r="NG294" s="192"/>
      <c r="NH294" s="192"/>
      <c r="NI294" s="192"/>
      <c r="NJ294" s="192"/>
      <c r="NK294" s="192"/>
      <c r="NL294" s="192"/>
      <c r="NM294" s="192"/>
      <c r="NN294" s="192"/>
      <c r="NO294" s="192"/>
      <c r="NP294" s="192"/>
      <c r="NQ294" s="192"/>
      <c r="NR294" s="192"/>
      <c r="NS294" s="192"/>
      <c r="NT294" s="192"/>
      <c r="NU294" s="192"/>
      <c r="NV294" s="192"/>
      <c r="NW294" s="192"/>
      <c r="NX294" s="192"/>
      <c r="NY294" s="192"/>
      <c r="NZ294" s="192"/>
      <c r="OA294" s="192"/>
      <c r="OB294" s="192"/>
      <c r="OC294" s="192"/>
      <c r="OD294" s="192"/>
      <c r="OE294" s="192"/>
      <c r="OF294" s="192"/>
      <c r="OG294" s="192"/>
      <c r="OH294" s="192"/>
      <c r="OI294" s="192"/>
      <c r="OJ294" s="192"/>
      <c r="OK294" s="192"/>
      <c r="OL294" s="192"/>
      <c r="OM294" s="192"/>
      <c r="ON294" s="192"/>
      <c r="OO294" s="192"/>
      <c r="OP294" s="192"/>
      <c r="OQ294" s="192"/>
      <c r="OR294" s="192"/>
      <c r="OS294" s="192"/>
      <c r="OT294" s="192"/>
      <c r="OU294" s="192"/>
      <c r="OV294" s="192"/>
      <c r="OW294" s="192"/>
      <c r="OX294" s="192"/>
      <c r="OY294" s="192"/>
      <c r="OZ294" s="192"/>
      <c r="PA294" s="192"/>
      <c r="PB294" s="192"/>
      <c r="PC294" s="192"/>
      <c r="PD294" s="192"/>
      <c r="PE294" s="192"/>
      <c r="PF294" s="192"/>
      <c r="PG294" s="192"/>
      <c r="PH294" s="192"/>
      <c r="PI294" s="192"/>
      <c r="PJ294" s="192"/>
      <c r="PK294" s="192"/>
      <c r="PL294" s="192"/>
      <c r="PM294" s="192"/>
      <c r="PN294" s="192"/>
      <c r="PO294" s="192"/>
      <c r="PP294" s="192"/>
      <c r="PQ294" s="192"/>
      <c r="PR294" s="192"/>
      <c r="PS294" s="192"/>
      <c r="PT294" s="192"/>
      <c r="PU294" s="192"/>
      <c r="PV294" s="192"/>
      <c r="PW294" s="192"/>
      <c r="PX294" s="192"/>
      <c r="PY294" s="192"/>
      <c r="PZ294" s="192"/>
      <c r="QA294" s="192"/>
      <c r="QB294" s="192"/>
      <c r="QC294" s="192"/>
      <c r="QD294" s="192"/>
      <c r="QE294" s="192"/>
      <c r="QF294" s="192"/>
      <c r="QG294" s="192"/>
      <c r="QH294" s="192"/>
      <c r="QI294" s="192"/>
      <c r="QJ294" s="192"/>
      <c r="QK294" s="192"/>
      <c r="QL294" s="192"/>
      <c r="QM294" s="192"/>
      <c r="QN294" s="192"/>
      <c r="QO294" s="192"/>
      <c r="QP294" s="192"/>
      <c r="QQ294" s="192"/>
      <c r="QR294" s="192"/>
      <c r="QS294" s="192"/>
      <c r="QT294" s="192"/>
      <c r="QU294" s="192"/>
      <c r="QV294" s="192"/>
      <c r="QW294" s="192"/>
      <c r="QX294" s="192"/>
      <c r="QY294" s="192"/>
      <c r="QZ294" s="192"/>
      <c r="RA294" s="192"/>
      <c r="RB294" s="192"/>
      <c r="RC294" s="192"/>
      <c r="RD294" s="192"/>
      <c r="RE294" s="192"/>
      <c r="RF294" s="192"/>
      <c r="RG294" s="192"/>
      <c r="RH294" s="192"/>
      <c r="RI294" s="192"/>
      <c r="RJ294" s="192"/>
      <c r="RK294" s="192"/>
      <c r="RL294" s="192"/>
      <c r="RM294" s="192"/>
      <c r="RN294" s="192"/>
      <c r="RO294" s="192"/>
      <c r="RP294" s="192"/>
      <c r="RQ294" s="192"/>
      <c r="RR294" s="192"/>
      <c r="RS294" s="192"/>
      <c r="RT294" s="192"/>
      <c r="RU294" s="192"/>
      <c r="RV294" s="192"/>
      <c r="RW294" s="192"/>
      <c r="RX294" s="192"/>
      <c r="RY294" s="192"/>
      <c r="RZ294" s="192"/>
      <c r="SA294" s="192"/>
      <c r="SB294" s="192"/>
      <c r="SC294" s="192"/>
      <c r="SD294" s="192"/>
      <c r="SE294" s="192"/>
      <c r="SF294" s="192"/>
      <c r="SG294" s="192"/>
      <c r="SH294" s="192"/>
      <c r="SI294" s="192"/>
      <c r="SJ294" s="192"/>
      <c r="SK294" s="192"/>
      <c r="SL294" s="192"/>
      <c r="SM294" s="192"/>
      <c r="SN294" s="192"/>
      <c r="SO294" s="192"/>
      <c r="SP294" s="192"/>
      <c r="SQ294" s="192"/>
      <c r="SR294" s="192"/>
      <c r="SS294" s="192"/>
      <c r="ST294" s="192"/>
      <c r="SU294" s="192"/>
      <c r="SV294" s="192"/>
      <c r="SW294" s="192"/>
      <c r="SX294" s="192"/>
      <c r="SY294" s="192"/>
      <c r="SZ294" s="192"/>
      <c r="TA294" s="192"/>
      <c r="TB294" s="192"/>
      <c r="TC294" s="192"/>
      <c r="TD294" s="192"/>
      <c r="TE294" s="192"/>
      <c r="TF294" s="192"/>
      <c r="TG294" s="192"/>
      <c r="TH294" s="192"/>
      <c r="TI294" s="192"/>
      <c r="TJ294" s="192"/>
      <c r="TK294" s="192"/>
      <c r="TL294" s="192"/>
      <c r="TM294" s="192"/>
      <c r="TN294" s="192"/>
      <c r="TO294" s="192"/>
      <c r="TP294" s="192"/>
      <c r="TQ294" s="192"/>
      <c r="TR294" s="192"/>
      <c r="TS294" s="192"/>
      <c r="TT294" s="192"/>
      <c r="TU294" s="192"/>
      <c r="TV294" s="192"/>
      <c r="TW294" s="192"/>
      <c r="TX294" s="192"/>
      <c r="TY294" s="192"/>
      <c r="TZ294" s="192"/>
      <c r="UA294" s="192"/>
      <c r="UB294" s="192"/>
      <c r="UC294" s="192"/>
      <c r="UD294" s="192"/>
      <c r="UE294" s="192"/>
      <c r="UF294" s="192"/>
      <c r="UG294" s="192"/>
      <c r="UH294" s="192"/>
      <c r="UI294" s="192"/>
      <c r="UJ294" s="192"/>
      <c r="UK294" s="192"/>
      <c r="UL294" s="192"/>
      <c r="UM294" s="192"/>
      <c r="UN294" s="192"/>
      <c r="UO294" s="192"/>
      <c r="UP294" s="192"/>
      <c r="UQ294" s="192"/>
      <c r="UR294" s="192"/>
      <c r="US294" s="192"/>
      <c r="UT294" s="192"/>
      <c r="UU294" s="192"/>
      <c r="UV294" s="192"/>
      <c r="UW294" s="192"/>
      <c r="UX294" s="192"/>
      <c r="UY294" s="192"/>
      <c r="UZ294" s="192"/>
      <c r="VA294" s="192"/>
      <c r="VB294" s="192"/>
      <c r="VC294" s="192"/>
      <c r="VD294" s="192"/>
      <c r="VE294" s="192"/>
      <c r="VF294" s="192"/>
      <c r="VG294" s="192"/>
      <c r="VH294" s="192"/>
      <c r="VI294" s="192"/>
      <c r="VJ294" s="192"/>
      <c r="VK294" s="192"/>
      <c r="VL294" s="192"/>
      <c r="VM294" s="192"/>
      <c r="VN294" s="192"/>
      <c r="VO294" s="192"/>
      <c r="VP294" s="192"/>
      <c r="VQ294" s="192"/>
      <c r="VR294" s="192"/>
      <c r="VS294" s="192"/>
      <c r="VT294" s="192"/>
      <c r="VU294" s="192"/>
      <c r="VV294" s="192"/>
      <c r="VW294" s="192"/>
      <c r="VX294" s="192"/>
      <c r="VY294" s="192"/>
      <c r="VZ294" s="192"/>
      <c r="WA294" s="192"/>
      <c r="WB294" s="192"/>
      <c r="WC294" s="192"/>
      <c r="WD294" s="192"/>
      <c r="WE294" s="192"/>
      <c r="WF294" s="192"/>
      <c r="WG294" s="192"/>
      <c r="WH294" s="192"/>
      <c r="WI294" s="192"/>
      <c r="WJ294" s="192"/>
      <c r="WK294" s="192"/>
      <c r="WL294" s="192"/>
      <c r="WM294" s="192"/>
      <c r="WN294" s="192"/>
      <c r="WO294" s="192"/>
      <c r="WP294" s="192"/>
      <c r="WQ294" s="192"/>
      <c r="WR294" s="192"/>
      <c r="WS294" s="192"/>
      <c r="WT294" s="192"/>
      <c r="WU294" s="192"/>
      <c r="WV294" s="192"/>
      <c r="WW294" s="192"/>
      <c r="WX294" s="192"/>
      <c r="WY294" s="192"/>
      <c r="WZ294" s="192"/>
      <c r="XA294" s="192"/>
      <c r="XB294" s="192"/>
      <c r="XC294" s="192"/>
      <c r="XD294" s="192"/>
      <c r="XE294" s="192"/>
      <c r="XF294" s="192"/>
      <c r="XG294" s="192"/>
      <c r="XH294" s="192"/>
      <c r="XI294" s="192"/>
      <c r="XJ294" s="192"/>
      <c r="XK294" s="192"/>
      <c r="XL294" s="192"/>
      <c r="XM294" s="192"/>
      <c r="XN294" s="192"/>
      <c r="XO294" s="192"/>
      <c r="XP294" s="192"/>
      <c r="XQ294" s="192"/>
      <c r="XR294" s="192"/>
      <c r="XS294" s="192"/>
      <c r="XT294" s="192"/>
      <c r="XU294" s="192"/>
      <c r="XV294" s="192"/>
      <c r="XW294" s="192"/>
      <c r="XX294" s="192"/>
      <c r="XY294" s="192"/>
      <c r="XZ294" s="192"/>
      <c r="YA294" s="192"/>
      <c r="YB294" s="192"/>
      <c r="YC294" s="192"/>
      <c r="YD294" s="192"/>
      <c r="YE294" s="192"/>
      <c r="YF294" s="192"/>
      <c r="YG294" s="192"/>
      <c r="YH294" s="192"/>
      <c r="YI294" s="192"/>
      <c r="YJ294" s="192"/>
      <c r="YK294" s="192"/>
      <c r="YL294" s="192"/>
      <c r="YM294" s="192"/>
      <c r="YN294" s="192"/>
      <c r="YO294" s="192"/>
      <c r="YP294" s="192"/>
      <c r="YQ294" s="192"/>
      <c r="YR294" s="192"/>
      <c r="YS294" s="192"/>
      <c r="YT294" s="192"/>
      <c r="YU294" s="192"/>
      <c r="YV294" s="192"/>
      <c r="YW294" s="192"/>
      <c r="YX294" s="192"/>
      <c r="YY294" s="192"/>
      <c r="YZ294" s="192"/>
      <c r="ZA294" s="192"/>
      <c r="ZB294" s="192"/>
      <c r="ZC294" s="192"/>
      <c r="ZD294" s="192"/>
      <c r="ZE294" s="192"/>
      <c r="ZF294" s="192"/>
      <c r="ZG294" s="192"/>
      <c r="ZH294" s="192"/>
      <c r="ZI294" s="192"/>
      <c r="ZJ294" s="192"/>
      <c r="ZK294" s="192"/>
      <c r="ZL294" s="192"/>
      <c r="ZM294" s="192"/>
      <c r="ZN294" s="192"/>
      <c r="ZO294" s="192"/>
      <c r="ZP294" s="192"/>
      <c r="ZQ294" s="192"/>
      <c r="ZR294" s="192"/>
      <c r="ZS294" s="192"/>
      <c r="ZT294" s="192"/>
      <c r="ZU294" s="192"/>
      <c r="ZV294" s="192"/>
      <c r="ZW294" s="192"/>
      <c r="ZX294" s="192"/>
      <c r="ZY294" s="192"/>
      <c r="ZZ294" s="192"/>
      <c r="AAA294" s="192"/>
      <c r="AAB294" s="192"/>
      <c r="AAC294" s="192"/>
      <c r="AAD294" s="192"/>
      <c r="AAE294" s="192"/>
      <c r="AAF294" s="192"/>
      <c r="AAG294" s="192"/>
      <c r="AAH294" s="192"/>
      <c r="AAI294" s="192"/>
      <c r="AAJ294" s="192"/>
      <c r="AAK294" s="192"/>
      <c r="AAL294" s="192"/>
      <c r="AAM294" s="192"/>
      <c r="AAN294" s="192"/>
      <c r="AAO294" s="192"/>
      <c r="AAP294" s="192"/>
      <c r="AAQ294" s="192"/>
      <c r="AAR294" s="192"/>
      <c r="AAS294" s="192"/>
      <c r="AAT294" s="192"/>
      <c r="AAU294" s="192"/>
      <c r="AAV294" s="192"/>
      <c r="AAW294" s="192"/>
      <c r="AAX294" s="192"/>
      <c r="AAY294" s="192"/>
      <c r="AAZ294" s="192"/>
      <c r="ABA294" s="192"/>
      <c r="ABB294" s="192"/>
      <c r="ABC294" s="192"/>
      <c r="ABD294" s="192"/>
      <c r="ABE294" s="192"/>
      <c r="ABF294" s="192"/>
      <c r="ABG294" s="192"/>
      <c r="ABH294" s="192"/>
      <c r="ABI294" s="192"/>
      <c r="ABJ294" s="192"/>
      <c r="ABK294" s="192"/>
      <c r="ABL294" s="192"/>
      <c r="ABM294" s="192"/>
      <c r="ABN294" s="192"/>
      <c r="ABO294" s="192"/>
      <c r="ABP294" s="192"/>
      <c r="ABQ294" s="192"/>
      <c r="ABR294" s="192"/>
      <c r="ABS294" s="192"/>
      <c r="ABT294" s="192"/>
      <c r="ABU294" s="192"/>
      <c r="ABV294" s="192"/>
      <c r="ABW294" s="192"/>
      <c r="ABX294" s="192"/>
      <c r="ABY294" s="192"/>
      <c r="ABZ294" s="192"/>
      <c r="ACA294" s="192"/>
      <c r="ACB294" s="192"/>
      <c r="ACC294" s="192"/>
      <c r="ACD294" s="192"/>
      <c r="ACE294" s="192"/>
      <c r="ACF294" s="192"/>
      <c r="ACG294" s="192"/>
      <c r="ACH294" s="192"/>
      <c r="ACI294" s="192"/>
      <c r="ACJ294" s="192"/>
      <c r="ACK294" s="192"/>
      <c r="ACL294" s="192"/>
      <c r="ACM294" s="192"/>
      <c r="ACN294" s="192"/>
      <c r="ACO294" s="192"/>
      <c r="ACP294" s="192"/>
      <c r="ACQ294" s="192"/>
      <c r="ACR294" s="192"/>
      <c r="ACS294" s="192"/>
      <c r="ACT294" s="192"/>
      <c r="ACU294" s="192"/>
      <c r="ACV294" s="192"/>
      <c r="ACW294" s="192"/>
      <c r="ACX294" s="192"/>
      <c r="ACY294" s="192"/>
      <c r="ACZ294" s="192"/>
      <c r="ADA294" s="192"/>
      <c r="ADB294" s="192"/>
      <c r="ADC294" s="192"/>
      <c r="ADD294" s="192"/>
      <c r="ADE294" s="192"/>
      <c r="ADF294" s="192"/>
      <c r="ADG294" s="192"/>
      <c r="ADH294" s="192"/>
      <c r="ADI294" s="192"/>
      <c r="ADJ294" s="192"/>
      <c r="ADK294" s="192"/>
      <c r="ADL294" s="192"/>
      <c r="ADM294" s="192"/>
      <c r="ADN294" s="192"/>
      <c r="ADO294" s="192"/>
      <c r="ADP294" s="192"/>
      <c r="ADQ294" s="192"/>
      <c r="ADR294" s="192"/>
      <c r="ADS294" s="192"/>
      <c r="ADT294" s="192"/>
      <c r="ADU294" s="192"/>
      <c r="ADV294" s="192"/>
      <c r="ADW294" s="192"/>
      <c r="ADX294" s="192"/>
      <c r="ADY294" s="192"/>
      <c r="ADZ294" s="192"/>
      <c r="AEA294" s="192"/>
      <c r="AEB294" s="192"/>
      <c r="AEC294" s="192"/>
      <c r="AED294" s="192"/>
      <c r="AEE294" s="192"/>
      <c r="AEF294" s="192"/>
      <c r="AEG294" s="192"/>
      <c r="AEH294" s="192"/>
      <c r="AEI294" s="192"/>
      <c r="AEJ294" s="192"/>
      <c r="AEK294" s="192"/>
      <c r="AEL294" s="192"/>
      <c r="AEM294" s="192"/>
      <c r="AEN294" s="192"/>
      <c r="AEO294" s="192"/>
      <c r="AEP294" s="192"/>
      <c r="AEQ294" s="192"/>
      <c r="AER294" s="192"/>
      <c r="AES294" s="192"/>
      <c r="AET294" s="192"/>
      <c r="AEU294" s="192"/>
      <c r="AEV294" s="192"/>
      <c r="AEW294" s="192"/>
      <c r="AEX294" s="192"/>
      <c r="AEY294" s="192"/>
      <c r="AEZ294" s="192"/>
      <c r="AFA294" s="192"/>
      <c r="AFB294" s="192"/>
      <c r="AFC294" s="192"/>
      <c r="AFD294" s="192"/>
      <c r="AFE294" s="192"/>
      <c r="AFF294" s="192"/>
      <c r="AFG294" s="192"/>
      <c r="AFH294" s="192"/>
      <c r="AFI294" s="192"/>
      <c r="AFJ294" s="192"/>
      <c r="AFK294" s="192"/>
      <c r="AFL294" s="192"/>
      <c r="AFM294" s="192"/>
      <c r="AFN294" s="192"/>
      <c r="AFO294" s="192"/>
      <c r="AFP294" s="192"/>
      <c r="AFQ294" s="192"/>
      <c r="AFR294" s="192"/>
      <c r="AFS294" s="192"/>
      <c r="AFT294" s="192"/>
      <c r="AFU294" s="192"/>
      <c r="AFV294" s="192"/>
      <c r="AFW294" s="192"/>
      <c r="AFX294" s="192"/>
      <c r="AFY294" s="192"/>
      <c r="AFZ294" s="192"/>
      <c r="AGA294" s="192"/>
      <c r="AGB294" s="192"/>
      <c r="AGC294" s="192"/>
      <c r="AGD294" s="192"/>
      <c r="AGE294" s="192"/>
      <c r="AGF294" s="192"/>
      <c r="AGG294" s="192"/>
      <c r="AGH294" s="192"/>
      <c r="AGI294" s="192"/>
      <c r="AGJ294" s="192"/>
      <c r="AGK294" s="192"/>
      <c r="AGL294" s="192"/>
      <c r="AGM294" s="192"/>
      <c r="AGN294" s="192"/>
      <c r="AGO294" s="192"/>
      <c r="AGP294" s="192"/>
      <c r="AGQ294" s="192"/>
      <c r="AGR294" s="192"/>
      <c r="AGS294" s="192"/>
      <c r="AGT294" s="192"/>
      <c r="AGU294" s="192"/>
      <c r="AGV294" s="192"/>
      <c r="AGW294" s="192"/>
      <c r="AGX294" s="192"/>
      <c r="AGY294" s="192"/>
      <c r="AGZ294" s="192"/>
      <c r="AHA294" s="192"/>
      <c r="AHB294" s="192"/>
      <c r="AHC294" s="192"/>
      <c r="AHD294" s="192"/>
      <c r="AHE294" s="192"/>
      <c r="AHF294" s="192"/>
      <c r="AHG294" s="192"/>
      <c r="AHH294" s="192"/>
      <c r="AHI294" s="192"/>
      <c r="AHJ294" s="192"/>
      <c r="AHK294" s="192"/>
      <c r="AHL294" s="192"/>
      <c r="AHM294" s="192"/>
      <c r="AHN294" s="192"/>
      <c r="AHO294" s="192"/>
      <c r="AHP294" s="192"/>
      <c r="AHQ294" s="192"/>
      <c r="AHR294" s="192"/>
      <c r="AHS294" s="192"/>
      <c r="AHT294" s="192"/>
      <c r="AHU294" s="192"/>
      <c r="AHV294" s="192"/>
      <c r="AHW294" s="192"/>
      <c r="AHX294" s="192"/>
      <c r="AHY294" s="192"/>
      <c r="AHZ294" s="192"/>
      <c r="AIA294" s="192"/>
      <c r="AIB294" s="192"/>
      <c r="AIC294" s="192"/>
      <c r="AID294" s="192"/>
      <c r="AIE294" s="192"/>
      <c r="AIF294" s="192"/>
      <c r="AIG294" s="192"/>
      <c r="AIH294" s="192"/>
      <c r="AII294" s="192"/>
      <c r="AIJ294" s="192"/>
      <c r="AIK294" s="192"/>
      <c r="AIL294" s="192"/>
      <c r="AIM294" s="192"/>
      <c r="AIN294" s="192"/>
      <c r="AIO294" s="192"/>
      <c r="AIP294" s="192"/>
      <c r="AIQ294" s="192"/>
      <c r="AIR294" s="192"/>
      <c r="AIS294" s="192"/>
      <c r="AIT294" s="192"/>
      <c r="AIU294" s="192"/>
      <c r="AIV294" s="192"/>
      <c r="AIW294" s="192"/>
      <c r="AIX294" s="192"/>
      <c r="AIY294" s="192"/>
      <c r="AIZ294" s="192"/>
      <c r="AJA294" s="192"/>
      <c r="AJB294" s="192"/>
      <c r="AJC294" s="192"/>
      <c r="AJD294" s="192"/>
      <c r="AJE294" s="192"/>
      <c r="AJF294" s="192"/>
      <c r="AJG294" s="192"/>
      <c r="AJH294" s="192"/>
      <c r="AJI294" s="192"/>
      <c r="AJJ294" s="192"/>
      <c r="AJK294" s="192"/>
      <c r="AJL294" s="192"/>
      <c r="AJM294" s="192"/>
      <c r="AJN294" s="192"/>
      <c r="AJO294" s="192"/>
      <c r="AJP294" s="192"/>
      <c r="AJQ294" s="192"/>
      <c r="AJR294" s="192"/>
      <c r="AJS294" s="192"/>
      <c r="AJT294" s="192"/>
      <c r="AJU294" s="192"/>
      <c r="AJV294" s="192"/>
      <c r="AJW294" s="192"/>
      <c r="AJX294" s="192"/>
      <c r="AJY294" s="192"/>
      <c r="AJZ294" s="192"/>
      <c r="AKA294" s="192"/>
      <c r="AKB294" s="192"/>
      <c r="AKC294" s="192"/>
      <c r="AKD294" s="192"/>
      <c r="AKE294" s="192"/>
      <c r="AKF294" s="192"/>
      <c r="AKG294" s="192"/>
      <c r="AKH294" s="192"/>
      <c r="AKI294" s="192"/>
      <c r="AKJ294" s="192"/>
      <c r="AKK294" s="192"/>
      <c r="AKL294" s="192"/>
      <c r="AKM294" s="192"/>
      <c r="AKN294" s="192"/>
      <c r="AKO294" s="192"/>
      <c r="AKP294" s="192"/>
      <c r="AKQ294" s="192"/>
      <c r="AKR294" s="192"/>
      <c r="AKS294" s="192"/>
      <c r="AKT294" s="192"/>
      <c r="AKU294" s="192"/>
      <c r="AKV294" s="192"/>
      <c r="AKW294" s="192"/>
      <c r="AKX294" s="192"/>
      <c r="AKY294" s="192"/>
      <c r="AKZ294" s="192"/>
      <c r="ALA294" s="192"/>
      <c r="ALB294" s="192"/>
      <c r="ALC294" s="192"/>
      <c r="ALD294" s="192"/>
      <c r="ALE294" s="192"/>
      <c r="ALF294" s="192"/>
      <c r="ALG294" s="192"/>
      <c r="ALH294" s="192"/>
      <c r="ALI294" s="192"/>
      <c r="ALJ294" s="192"/>
      <c r="ALK294" s="192"/>
      <c r="ALL294" s="192"/>
      <c r="ALM294" s="192"/>
      <c r="ALN294" s="192"/>
      <c r="ALO294" s="192"/>
      <c r="ALP294" s="192"/>
      <c r="ALQ294" s="192"/>
      <c r="ALR294" s="192"/>
      <c r="ALS294" s="192"/>
      <c r="ALT294" s="192"/>
      <c r="ALU294" s="192"/>
      <c r="ALV294" s="192"/>
      <c r="ALW294" s="192"/>
      <c r="ALX294" s="192"/>
      <c r="ALY294" s="192"/>
      <c r="ALZ294" s="192"/>
      <c r="AMA294" s="192"/>
      <c r="AMB294" s="192"/>
      <c r="AMC294" s="192"/>
      <c r="AMD294" s="192"/>
      <c r="AME294" s="192"/>
      <c r="AMF294" s="192"/>
      <c r="AMG294" s="192"/>
      <c r="AMH294" s="192"/>
      <c r="AMI294" s="192"/>
      <c r="AMJ294" s="192"/>
      <c r="AMK294" s="192"/>
      <c r="AML294" s="192"/>
      <c r="AMM294" s="192"/>
      <c r="AMN294" s="192"/>
      <c r="AMO294" s="192"/>
      <c r="AMP294" s="192"/>
      <c r="AMQ294" s="192"/>
      <c r="AMR294" s="192"/>
      <c r="AMS294" s="192"/>
      <c r="AMT294" s="192"/>
      <c r="AMU294" s="192"/>
      <c r="AMV294" s="192"/>
      <c r="AMW294" s="192"/>
      <c r="AMX294" s="192"/>
      <c r="AMY294" s="192"/>
      <c r="AMZ294" s="192"/>
      <c r="ANA294" s="192"/>
      <c r="ANB294" s="192"/>
      <c r="ANC294" s="192"/>
      <c r="AND294" s="192"/>
      <c r="ANE294" s="192"/>
      <c r="ANF294" s="192"/>
      <c r="ANG294" s="192"/>
      <c r="ANH294" s="192"/>
      <c r="ANI294" s="192"/>
      <c r="ANJ294" s="192"/>
      <c r="ANK294" s="192"/>
      <c r="ANL294" s="192"/>
      <c r="ANM294" s="192"/>
      <c r="ANN294" s="192"/>
      <c r="ANO294" s="192"/>
      <c r="ANP294" s="192"/>
      <c r="ANQ294" s="192"/>
      <c r="ANR294" s="192"/>
      <c r="ANS294" s="192"/>
      <c r="ANT294" s="192"/>
      <c r="ANU294" s="192"/>
      <c r="ANV294" s="192"/>
      <c r="ANW294" s="192"/>
      <c r="ANX294" s="192"/>
      <c r="ANY294" s="192"/>
      <c r="ANZ294" s="192"/>
      <c r="AOA294" s="192"/>
      <c r="AOB294" s="192"/>
      <c r="AOC294" s="192"/>
      <c r="AOD294" s="192"/>
      <c r="AOE294" s="192"/>
      <c r="AOF294" s="192"/>
      <c r="AOG294" s="192"/>
      <c r="AOH294" s="192"/>
      <c r="AOI294" s="192"/>
      <c r="AOJ294" s="192"/>
      <c r="AOK294" s="192"/>
      <c r="AOL294" s="192"/>
      <c r="AOM294" s="192"/>
      <c r="AON294" s="192"/>
      <c r="AOO294" s="192"/>
      <c r="AOP294" s="192"/>
      <c r="AOQ294" s="192"/>
      <c r="AOR294" s="192"/>
      <c r="AOS294" s="192"/>
      <c r="AOT294" s="192"/>
      <c r="AOU294" s="192"/>
      <c r="AOV294" s="192"/>
      <c r="AOW294" s="192"/>
      <c r="AOX294" s="192"/>
      <c r="AOY294" s="192"/>
      <c r="AOZ294" s="192"/>
      <c r="APA294" s="192"/>
      <c r="APB294" s="192"/>
      <c r="APC294" s="192"/>
      <c r="APD294" s="192"/>
      <c r="APE294" s="192"/>
      <c r="APF294" s="192"/>
      <c r="APG294" s="192"/>
      <c r="APH294" s="192"/>
      <c r="API294" s="192"/>
      <c r="APJ294" s="192"/>
      <c r="APK294" s="192"/>
      <c r="APL294" s="192"/>
      <c r="APM294" s="192"/>
      <c r="APN294" s="192"/>
      <c r="APO294" s="192"/>
      <c r="APP294" s="192"/>
      <c r="APQ294" s="192"/>
      <c r="APR294" s="192"/>
      <c r="APS294" s="192"/>
      <c r="APT294" s="192"/>
      <c r="APU294" s="192"/>
      <c r="APV294" s="192"/>
      <c r="APW294" s="192"/>
      <c r="APX294" s="192"/>
      <c r="APY294" s="192"/>
      <c r="APZ294" s="192"/>
      <c r="AQA294" s="192"/>
      <c r="AQB294" s="192"/>
      <c r="AQC294" s="192"/>
      <c r="AQD294" s="192"/>
      <c r="AQE294" s="192"/>
      <c r="AQF294" s="192"/>
      <c r="AQG294" s="192"/>
      <c r="AQH294" s="192"/>
      <c r="AQI294" s="192"/>
      <c r="AQJ294" s="192"/>
      <c r="AQK294" s="192"/>
      <c r="AQL294" s="192"/>
      <c r="AQM294" s="192"/>
      <c r="AQN294" s="192"/>
      <c r="AQO294" s="192"/>
      <c r="AQP294" s="192"/>
      <c r="AQQ294" s="192"/>
      <c r="AQR294" s="192"/>
      <c r="AQS294" s="192"/>
      <c r="AQT294" s="192"/>
      <c r="AQU294" s="192"/>
      <c r="AQV294" s="192"/>
      <c r="AQW294" s="192"/>
      <c r="AQX294" s="192"/>
      <c r="AQY294" s="192"/>
      <c r="AQZ294" s="192"/>
      <c r="ARA294" s="192"/>
      <c r="ARB294" s="192"/>
      <c r="ARC294" s="192"/>
      <c r="ARD294" s="192"/>
      <c r="ARE294" s="192"/>
      <c r="ARF294" s="192"/>
      <c r="ARG294" s="192"/>
      <c r="ARH294" s="192"/>
      <c r="ARI294" s="192"/>
      <c r="ARJ294" s="192"/>
      <c r="ARK294" s="192"/>
      <c r="ARL294" s="192"/>
      <c r="ARM294" s="192"/>
      <c r="ARN294" s="192"/>
      <c r="ARO294" s="192"/>
      <c r="ARP294" s="192"/>
      <c r="ARQ294" s="192"/>
      <c r="ARR294" s="192"/>
      <c r="ARS294" s="192"/>
      <c r="ART294" s="192"/>
      <c r="ARU294" s="192"/>
      <c r="ARV294" s="192"/>
      <c r="ARW294" s="192"/>
      <c r="ARX294" s="192"/>
      <c r="ARY294" s="192"/>
      <c r="ARZ294" s="192"/>
      <c r="ASA294" s="192"/>
      <c r="ASB294" s="192"/>
      <c r="ASC294" s="192"/>
      <c r="ASD294" s="192"/>
      <c r="ASE294" s="192"/>
      <c r="ASF294" s="192"/>
      <c r="ASG294" s="192"/>
      <c r="ASH294" s="192"/>
      <c r="ASI294" s="192"/>
      <c r="ASJ294" s="192"/>
      <c r="ASK294" s="192"/>
      <c r="ASL294" s="192"/>
      <c r="ASM294" s="192"/>
      <c r="ASN294" s="192"/>
      <c r="ASO294" s="192"/>
      <c r="ASP294" s="192"/>
      <c r="ASQ294" s="192"/>
      <c r="ASR294" s="192"/>
      <c r="ASS294" s="192"/>
      <c r="AST294" s="192"/>
      <c r="ASU294" s="192"/>
      <c r="ASV294" s="192"/>
      <c r="ASW294" s="192"/>
      <c r="ASX294" s="192"/>
      <c r="ASY294" s="192"/>
      <c r="ASZ294" s="192"/>
      <c r="ATA294" s="192"/>
      <c r="ATB294" s="192"/>
      <c r="ATC294" s="192"/>
      <c r="ATD294" s="192"/>
      <c r="ATE294" s="192"/>
      <c r="ATF294" s="192"/>
      <c r="ATG294" s="192"/>
      <c r="ATH294" s="192"/>
      <c r="ATI294" s="192"/>
      <c r="ATJ294" s="192"/>
      <c r="ATK294" s="192"/>
      <c r="ATL294" s="192"/>
      <c r="ATM294" s="192"/>
      <c r="ATN294" s="192"/>
      <c r="ATO294" s="192"/>
      <c r="ATP294" s="192"/>
      <c r="ATQ294" s="192"/>
      <c r="ATR294" s="192"/>
      <c r="ATS294" s="192"/>
      <c r="ATT294" s="192"/>
      <c r="ATU294" s="192"/>
      <c r="ATV294" s="192"/>
      <c r="ATW294" s="192"/>
      <c r="ATX294" s="192"/>
      <c r="ATY294" s="192"/>
      <c r="ATZ294" s="192"/>
      <c r="AUA294" s="192"/>
      <c r="AUB294" s="192"/>
      <c r="AUC294" s="192"/>
      <c r="AUD294" s="192"/>
      <c r="AUE294" s="192"/>
      <c r="AUF294" s="192"/>
      <c r="AUG294" s="192"/>
      <c r="AUH294" s="192"/>
      <c r="AUI294" s="192"/>
      <c r="AUJ294" s="192"/>
      <c r="AUK294" s="192"/>
      <c r="AUL294" s="192"/>
      <c r="AUM294" s="192"/>
      <c r="AUN294" s="192"/>
      <c r="AUO294" s="192"/>
      <c r="AUP294" s="192"/>
      <c r="AUQ294" s="192"/>
      <c r="AUR294" s="192"/>
      <c r="AUS294" s="192"/>
      <c r="AUT294" s="192"/>
      <c r="AUU294" s="192"/>
      <c r="AUV294" s="192"/>
      <c r="AUW294" s="192"/>
      <c r="AUX294" s="192"/>
      <c r="AUY294" s="192"/>
      <c r="AUZ294" s="192"/>
      <c r="AVA294" s="192"/>
      <c r="AVB294" s="192"/>
      <c r="AVC294" s="192"/>
      <c r="AVD294" s="192"/>
      <c r="AVE294" s="192"/>
      <c r="AVF294" s="192"/>
      <c r="AVG294" s="192"/>
      <c r="AVH294" s="192"/>
      <c r="AVI294" s="192"/>
      <c r="AVJ294" s="192"/>
      <c r="AVK294" s="192"/>
      <c r="AVL294" s="192"/>
      <c r="AVM294" s="192"/>
      <c r="AVN294" s="192"/>
      <c r="AVO294" s="192"/>
      <c r="AVP294" s="192"/>
      <c r="AVQ294" s="192"/>
      <c r="AVR294" s="192"/>
      <c r="AVS294" s="192"/>
      <c r="AVT294" s="192"/>
      <c r="AVU294" s="192"/>
      <c r="AVV294" s="192"/>
      <c r="AVW294" s="192"/>
      <c r="AVX294" s="192"/>
      <c r="AVY294" s="192"/>
      <c r="AVZ294" s="192"/>
      <c r="AWA294" s="192"/>
      <c r="AWB294" s="192"/>
      <c r="AWC294" s="192"/>
      <c r="AWD294" s="192"/>
      <c r="AWE294" s="192"/>
      <c r="AWF294" s="192"/>
      <c r="AWG294" s="192"/>
      <c r="AWH294" s="192"/>
      <c r="AWI294" s="192"/>
      <c r="AWJ294" s="192"/>
      <c r="AWK294" s="192"/>
      <c r="AWL294" s="192"/>
      <c r="AWM294" s="192"/>
      <c r="AWN294" s="192"/>
      <c r="AWO294" s="192"/>
      <c r="AWP294" s="192"/>
      <c r="AWQ294" s="192"/>
      <c r="AWR294" s="192"/>
      <c r="AWS294" s="192"/>
      <c r="AWT294" s="192"/>
      <c r="AWU294" s="192"/>
      <c r="AWV294" s="192"/>
      <c r="AWW294" s="192"/>
      <c r="AWX294" s="192"/>
      <c r="AWY294" s="192"/>
      <c r="AWZ294" s="192"/>
      <c r="AXA294" s="192"/>
      <c r="AXB294" s="192"/>
      <c r="AXC294" s="192"/>
      <c r="AXD294" s="192"/>
      <c r="AXE294" s="192"/>
      <c r="AXF294" s="192"/>
      <c r="AXG294" s="192"/>
      <c r="AXH294" s="192"/>
      <c r="AXI294" s="192"/>
      <c r="AXJ294" s="192"/>
      <c r="AXK294" s="192"/>
      <c r="AXL294" s="192"/>
      <c r="AXM294" s="192"/>
      <c r="AXN294" s="192"/>
      <c r="AXO294" s="192"/>
      <c r="AXP294" s="192"/>
      <c r="AXQ294" s="192"/>
      <c r="AXR294" s="192"/>
      <c r="AXS294" s="192"/>
      <c r="AXT294" s="192"/>
      <c r="AXU294" s="192"/>
      <c r="AXV294" s="192"/>
      <c r="AXW294" s="192"/>
      <c r="AXX294" s="192"/>
      <c r="AXY294" s="192"/>
      <c r="AXZ294" s="192"/>
      <c r="AYA294" s="192"/>
      <c r="AYB294" s="192"/>
      <c r="AYC294" s="192"/>
      <c r="AYD294" s="192"/>
      <c r="AYE294" s="192"/>
      <c r="AYF294" s="192"/>
      <c r="AYG294" s="192"/>
      <c r="AYH294" s="192"/>
      <c r="AYI294" s="192"/>
      <c r="AYJ294" s="192"/>
      <c r="AYK294" s="192"/>
      <c r="AYL294" s="192"/>
      <c r="AYM294" s="192"/>
      <c r="AYN294" s="192"/>
      <c r="AYO294" s="192"/>
      <c r="AYP294" s="192"/>
      <c r="AYQ294" s="192"/>
      <c r="AYR294" s="192"/>
      <c r="AYS294" s="192"/>
      <c r="AYT294" s="192"/>
      <c r="AYU294" s="192"/>
      <c r="AYV294" s="192"/>
      <c r="AYW294" s="192"/>
      <c r="AYX294" s="192"/>
      <c r="AYY294" s="192"/>
      <c r="AYZ294" s="192"/>
      <c r="AZA294" s="192"/>
      <c r="AZB294" s="192"/>
      <c r="AZC294" s="192"/>
      <c r="AZD294" s="192"/>
      <c r="AZE294" s="192"/>
      <c r="AZF294" s="192"/>
      <c r="AZG294" s="192"/>
      <c r="AZH294" s="192"/>
      <c r="AZI294" s="192"/>
      <c r="AZJ294" s="192"/>
      <c r="AZK294" s="192"/>
      <c r="AZL294" s="192"/>
      <c r="AZM294" s="192"/>
      <c r="AZN294" s="192"/>
      <c r="AZO294" s="192"/>
      <c r="AZP294" s="192"/>
      <c r="AZQ294" s="192"/>
      <c r="AZR294" s="192"/>
      <c r="AZS294" s="192"/>
      <c r="AZT294" s="192"/>
      <c r="AZU294" s="192"/>
      <c r="AZV294" s="192"/>
      <c r="AZW294" s="192"/>
      <c r="AZX294" s="192"/>
      <c r="AZY294" s="192"/>
      <c r="AZZ294" s="192"/>
      <c r="BAA294" s="192"/>
      <c r="BAB294" s="192"/>
      <c r="BAC294" s="192"/>
      <c r="BAD294" s="192"/>
      <c r="BAE294" s="192"/>
      <c r="BAF294" s="192"/>
      <c r="BAG294" s="192"/>
      <c r="BAH294" s="192"/>
      <c r="BAI294" s="192"/>
      <c r="BAJ294" s="192"/>
      <c r="BAK294" s="192"/>
      <c r="BAL294" s="192"/>
      <c r="BAM294" s="192"/>
      <c r="BAN294" s="192"/>
      <c r="BAO294" s="192"/>
      <c r="BAP294" s="192"/>
      <c r="BAQ294" s="192"/>
      <c r="BAR294" s="192"/>
      <c r="BAS294" s="192"/>
      <c r="BAT294" s="192"/>
      <c r="BAU294" s="192"/>
      <c r="BAV294" s="192"/>
      <c r="BAW294" s="192"/>
      <c r="BAX294" s="192"/>
      <c r="BAY294" s="192"/>
      <c r="BAZ294" s="192"/>
      <c r="BBA294" s="192"/>
      <c r="BBB294" s="192"/>
      <c r="BBC294" s="192"/>
      <c r="BBD294" s="192"/>
      <c r="BBE294" s="192"/>
      <c r="BBF294" s="192"/>
      <c r="BBG294" s="192"/>
      <c r="BBH294" s="192"/>
      <c r="BBI294" s="192"/>
      <c r="BBJ294" s="192"/>
      <c r="BBK294" s="192"/>
      <c r="BBL294" s="192"/>
      <c r="BBM294" s="192"/>
      <c r="BBN294" s="192"/>
      <c r="BBO294" s="192"/>
      <c r="BBP294" s="192"/>
      <c r="BBQ294" s="192"/>
      <c r="BBR294" s="192"/>
      <c r="BBS294" s="192"/>
      <c r="BBT294" s="192"/>
      <c r="BBU294" s="192"/>
      <c r="BBV294" s="192"/>
      <c r="BBW294" s="192"/>
      <c r="BBX294" s="192"/>
      <c r="BBY294" s="192"/>
      <c r="BBZ294" s="192"/>
      <c r="BCA294" s="192"/>
      <c r="BCB294" s="192"/>
      <c r="BCC294" s="192"/>
      <c r="BCD294" s="192"/>
      <c r="BCE294" s="192"/>
      <c r="BCF294" s="192"/>
      <c r="BCG294" s="192"/>
      <c r="BCH294" s="192"/>
      <c r="BCI294" s="192"/>
      <c r="BCJ294" s="192"/>
      <c r="BCK294" s="192"/>
      <c r="BCL294" s="192"/>
      <c r="BCM294" s="192"/>
      <c r="BCN294" s="192"/>
      <c r="BCO294" s="192"/>
      <c r="BCP294" s="192"/>
      <c r="BCQ294" s="192"/>
      <c r="BCR294" s="192"/>
      <c r="BCS294" s="192"/>
      <c r="BCT294" s="192"/>
      <c r="BCU294" s="192"/>
      <c r="BCV294" s="192"/>
      <c r="BCW294" s="192"/>
      <c r="BCX294" s="192"/>
      <c r="BCY294" s="192"/>
      <c r="BCZ294" s="192"/>
      <c r="BDA294" s="192"/>
      <c r="BDB294" s="192"/>
      <c r="BDC294" s="192"/>
      <c r="BDD294" s="192"/>
      <c r="BDE294" s="192"/>
      <c r="BDF294" s="192"/>
      <c r="BDG294" s="192"/>
      <c r="BDH294" s="192"/>
      <c r="BDI294" s="192"/>
      <c r="BDJ294" s="192"/>
      <c r="BDK294" s="192"/>
      <c r="BDL294" s="192"/>
      <c r="BDM294" s="192"/>
      <c r="BDN294" s="192"/>
      <c r="BDO294" s="192"/>
      <c r="BDP294" s="192"/>
      <c r="BDQ294" s="192"/>
      <c r="BDR294" s="192"/>
      <c r="BDS294" s="192"/>
      <c r="BDT294" s="192"/>
      <c r="BDU294" s="192"/>
      <c r="BDV294" s="192"/>
      <c r="BDW294" s="192"/>
      <c r="BDX294" s="192"/>
      <c r="BDY294" s="192"/>
      <c r="BDZ294" s="192"/>
      <c r="BEA294" s="192"/>
      <c r="BEB294" s="192"/>
      <c r="BEC294" s="192"/>
      <c r="BED294" s="192"/>
      <c r="BEE294" s="192"/>
      <c r="BEF294" s="192"/>
      <c r="BEG294" s="192"/>
      <c r="BEH294" s="192"/>
      <c r="BEI294" s="192"/>
      <c r="BEJ294" s="192"/>
      <c r="BEK294" s="192"/>
      <c r="BEL294" s="192"/>
      <c r="BEM294" s="192"/>
      <c r="BEN294" s="192"/>
      <c r="BEO294" s="192"/>
      <c r="BEP294" s="192"/>
      <c r="BEQ294" s="192"/>
      <c r="BER294" s="192"/>
      <c r="BES294" s="192"/>
      <c r="BET294" s="192"/>
      <c r="BEU294" s="192"/>
      <c r="BEV294" s="192"/>
      <c r="BEW294" s="192"/>
      <c r="BEX294" s="192"/>
      <c r="BEY294" s="192"/>
      <c r="BEZ294" s="192"/>
      <c r="BFA294" s="192"/>
      <c r="BFB294" s="192"/>
      <c r="BFC294" s="192"/>
      <c r="BFD294" s="192"/>
      <c r="BFE294" s="192"/>
      <c r="BFF294" s="192"/>
      <c r="BFG294" s="192"/>
      <c r="BFH294" s="192"/>
      <c r="BFI294" s="192"/>
      <c r="BFJ294" s="192"/>
      <c r="BFK294" s="192"/>
      <c r="BFL294" s="192"/>
      <c r="BFM294" s="192"/>
      <c r="BFN294" s="192"/>
      <c r="BFO294" s="192"/>
      <c r="BFP294" s="192"/>
      <c r="BFQ294" s="192"/>
      <c r="BFR294" s="192"/>
      <c r="BFS294" s="192"/>
      <c r="BFT294" s="192"/>
      <c r="BFU294" s="192"/>
      <c r="BFV294" s="192"/>
      <c r="BFW294" s="192"/>
      <c r="BFX294" s="192"/>
      <c r="BFY294" s="192"/>
      <c r="BFZ294" s="192"/>
      <c r="BGA294" s="192"/>
      <c r="BGB294" s="192"/>
      <c r="BGC294" s="192"/>
      <c r="BGD294" s="192"/>
      <c r="BGE294" s="192"/>
      <c r="BGF294" s="192"/>
      <c r="BGG294" s="192"/>
      <c r="BGH294" s="192"/>
      <c r="BGI294" s="192"/>
      <c r="BGJ294" s="192"/>
      <c r="BGK294" s="192"/>
      <c r="BGL294" s="192"/>
      <c r="BGM294" s="192"/>
      <c r="BGN294" s="192"/>
      <c r="BGO294" s="192"/>
      <c r="BGP294" s="192"/>
      <c r="BGQ294" s="192"/>
      <c r="BGR294" s="192"/>
      <c r="BGS294" s="192"/>
      <c r="BGT294" s="192"/>
      <c r="BGU294" s="192"/>
      <c r="BGV294" s="192"/>
      <c r="BGW294" s="192"/>
      <c r="BGX294" s="192"/>
      <c r="BGY294" s="192"/>
      <c r="BGZ294" s="192"/>
      <c r="BHA294" s="192"/>
      <c r="BHB294" s="192"/>
      <c r="BHC294" s="192"/>
      <c r="BHD294" s="192"/>
      <c r="BHE294" s="192"/>
      <c r="BHF294" s="192"/>
      <c r="BHG294" s="192"/>
      <c r="BHH294" s="192"/>
      <c r="BHI294" s="192"/>
      <c r="BHJ294" s="192"/>
      <c r="BHK294" s="192"/>
      <c r="BHL294" s="192"/>
      <c r="BHM294" s="192"/>
      <c r="BHN294" s="192"/>
      <c r="BHO294" s="192"/>
      <c r="BHP294" s="192"/>
      <c r="BHQ294" s="192"/>
      <c r="BHR294" s="192"/>
      <c r="BHS294" s="192"/>
      <c r="BHT294" s="192"/>
      <c r="BHU294" s="192"/>
      <c r="BHV294" s="192"/>
      <c r="BHW294" s="192"/>
      <c r="BHX294" s="192"/>
      <c r="BHY294" s="192"/>
      <c r="BHZ294" s="192"/>
      <c r="BIA294" s="192"/>
      <c r="BIB294" s="192"/>
      <c r="BIC294" s="192"/>
      <c r="BID294" s="192"/>
      <c r="BIE294" s="192"/>
      <c r="BIF294" s="192"/>
      <c r="BIG294" s="192"/>
      <c r="BIH294" s="192"/>
      <c r="BII294" s="192"/>
      <c r="BIJ294" s="192"/>
      <c r="BIK294" s="192"/>
      <c r="BIL294" s="192"/>
      <c r="BIM294" s="192"/>
      <c r="BIN294" s="192"/>
      <c r="BIO294" s="192"/>
      <c r="BIP294" s="192"/>
      <c r="BIQ294" s="192"/>
      <c r="BIR294" s="192"/>
      <c r="BIS294" s="192"/>
      <c r="BIT294" s="192"/>
      <c r="BIU294" s="192"/>
      <c r="BIV294" s="192"/>
      <c r="BIW294" s="192"/>
      <c r="BIX294" s="192"/>
      <c r="BIY294" s="192"/>
      <c r="BIZ294" s="192"/>
      <c r="BJA294" s="192"/>
      <c r="BJB294" s="192"/>
      <c r="BJC294" s="192"/>
      <c r="BJD294" s="192"/>
      <c r="BJE294" s="192"/>
      <c r="BJF294" s="192"/>
      <c r="BJG294" s="192"/>
      <c r="BJH294" s="192"/>
      <c r="BJI294" s="192"/>
      <c r="BJJ294" s="192"/>
      <c r="BJK294" s="192"/>
      <c r="BJL294" s="192"/>
      <c r="BJM294" s="192"/>
      <c r="BJN294" s="192"/>
      <c r="BJO294" s="192"/>
      <c r="BJP294" s="192"/>
      <c r="BJQ294" s="192"/>
      <c r="BJR294" s="192"/>
      <c r="BJS294" s="192"/>
      <c r="BJT294" s="192"/>
      <c r="BJU294" s="192"/>
      <c r="BJV294" s="192"/>
      <c r="BJW294" s="192"/>
      <c r="BJX294" s="192"/>
      <c r="BJY294" s="192"/>
      <c r="BJZ294" s="192"/>
      <c r="BKA294" s="192"/>
      <c r="BKB294" s="192"/>
      <c r="BKC294" s="192"/>
      <c r="BKD294" s="192"/>
      <c r="BKE294" s="192"/>
      <c r="BKF294" s="192"/>
      <c r="BKG294" s="192"/>
      <c r="BKH294" s="192"/>
      <c r="BKI294" s="192"/>
      <c r="BKJ294" s="192"/>
      <c r="BKK294" s="192"/>
      <c r="BKL294" s="192"/>
      <c r="BKM294" s="192"/>
      <c r="BKN294" s="192"/>
      <c r="BKO294" s="192"/>
      <c r="BKP294" s="192"/>
      <c r="BKQ294" s="192"/>
      <c r="BKR294" s="192"/>
      <c r="BKS294" s="192"/>
      <c r="BKT294" s="192"/>
      <c r="BKU294" s="192"/>
      <c r="BKV294" s="192"/>
      <c r="BKW294" s="192"/>
      <c r="BKX294" s="192"/>
      <c r="BKY294" s="192"/>
      <c r="BKZ294" s="192"/>
      <c r="BLA294" s="192"/>
      <c r="BLB294" s="192"/>
      <c r="BLC294" s="192"/>
      <c r="BLD294" s="192"/>
      <c r="BLE294" s="192"/>
      <c r="BLF294" s="192"/>
      <c r="BLG294" s="192"/>
      <c r="BLH294" s="192"/>
      <c r="BLI294" s="192"/>
      <c r="BLJ294" s="192"/>
      <c r="BLK294" s="192"/>
      <c r="BLL294" s="192"/>
      <c r="BLM294" s="192"/>
      <c r="BLN294" s="192"/>
      <c r="BLO294" s="192"/>
      <c r="BLP294" s="192"/>
      <c r="BLQ294" s="192"/>
      <c r="BLR294" s="192"/>
      <c r="BLS294" s="192"/>
      <c r="BLT294" s="192"/>
      <c r="BLU294" s="192"/>
      <c r="BLV294" s="192"/>
      <c r="BLW294" s="192"/>
      <c r="BLX294" s="192"/>
      <c r="BLY294" s="192"/>
      <c r="BLZ294" s="192"/>
      <c r="BMA294" s="192"/>
      <c r="BMB294" s="192"/>
      <c r="BMC294" s="192"/>
      <c r="BMD294" s="192"/>
      <c r="BME294" s="192"/>
      <c r="BMF294" s="192"/>
      <c r="BMG294" s="192"/>
      <c r="BMH294" s="192"/>
      <c r="BMI294" s="192"/>
      <c r="BMJ294" s="192"/>
      <c r="BMK294" s="192"/>
      <c r="BML294" s="192"/>
      <c r="BMM294" s="192"/>
      <c r="BMN294" s="192"/>
      <c r="BMO294" s="192"/>
      <c r="BMP294" s="192"/>
      <c r="BMQ294" s="192"/>
      <c r="BMR294" s="192"/>
      <c r="BMS294" s="192"/>
      <c r="BMT294" s="192"/>
      <c r="BMU294" s="192"/>
      <c r="BMV294" s="192"/>
      <c r="BMW294" s="192"/>
      <c r="BMX294" s="192"/>
      <c r="BMY294" s="192"/>
      <c r="BMZ294" s="192"/>
      <c r="BNA294" s="192"/>
      <c r="BNB294" s="192"/>
      <c r="BNC294" s="192"/>
      <c r="BND294" s="192"/>
      <c r="BNE294" s="192"/>
      <c r="BNF294" s="192"/>
      <c r="BNG294" s="192"/>
      <c r="BNH294" s="192"/>
      <c r="BNI294" s="192"/>
      <c r="BNJ294" s="192"/>
      <c r="BNK294" s="192"/>
      <c r="BNL294" s="192"/>
      <c r="BNM294" s="192"/>
      <c r="BNN294" s="192"/>
      <c r="BNO294" s="192"/>
      <c r="BNP294" s="192"/>
      <c r="BNQ294" s="192"/>
      <c r="BNR294" s="192"/>
      <c r="BNS294" s="192"/>
      <c r="BNT294" s="192"/>
      <c r="BNU294" s="192"/>
      <c r="BNV294" s="192"/>
      <c r="BNW294" s="192"/>
      <c r="BNX294" s="192"/>
      <c r="BNY294" s="192"/>
      <c r="BNZ294" s="192"/>
      <c r="BOA294" s="192"/>
      <c r="BOB294" s="192"/>
      <c r="BOC294" s="192"/>
      <c r="BOD294" s="192"/>
      <c r="BOE294" s="192"/>
      <c r="BOF294" s="192"/>
      <c r="BOG294" s="192"/>
      <c r="BOH294" s="192"/>
      <c r="BOI294" s="192"/>
      <c r="BOJ294" s="192"/>
      <c r="BOK294" s="192"/>
      <c r="BOL294" s="192"/>
      <c r="BOM294" s="192"/>
      <c r="BON294" s="192"/>
      <c r="BOO294" s="192"/>
      <c r="BOP294" s="192"/>
      <c r="BOQ294" s="192"/>
      <c r="BOR294" s="192"/>
      <c r="BOS294" s="192"/>
      <c r="BOT294" s="192"/>
      <c r="BOU294" s="192"/>
      <c r="BOV294" s="192"/>
      <c r="BOW294" s="192"/>
      <c r="BOX294" s="192"/>
      <c r="BOY294" s="192"/>
      <c r="BOZ294" s="192"/>
      <c r="BPA294" s="192"/>
      <c r="BPB294" s="192"/>
      <c r="BPC294" s="192"/>
      <c r="BPD294" s="192"/>
      <c r="BPE294" s="192"/>
      <c r="BPF294" s="192"/>
      <c r="BPG294" s="192"/>
      <c r="BPH294" s="192"/>
      <c r="BPI294" s="192"/>
      <c r="BPJ294" s="192"/>
      <c r="BPK294" s="192"/>
      <c r="BPL294" s="192"/>
      <c r="BPM294" s="192"/>
      <c r="BPN294" s="192"/>
      <c r="BPO294" s="192"/>
      <c r="BPP294" s="192"/>
      <c r="BPQ294" s="192"/>
      <c r="BPR294" s="192"/>
      <c r="BPS294" s="192"/>
      <c r="BPT294" s="192"/>
      <c r="BPU294" s="192"/>
      <c r="BPV294" s="192"/>
      <c r="BPW294" s="192"/>
      <c r="BPX294" s="192"/>
      <c r="BPY294" s="192"/>
      <c r="BPZ294" s="192"/>
      <c r="BQA294" s="192"/>
      <c r="BQB294" s="192"/>
      <c r="BQC294" s="192"/>
      <c r="BQD294" s="192"/>
      <c r="BQE294" s="192"/>
      <c r="BQF294" s="192"/>
      <c r="BQG294" s="192"/>
      <c r="BQH294" s="192"/>
      <c r="BQI294" s="192"/>
      <c r="BQJ294" s="192"/>
      <c r="BQK294" s="192"/>
      <c r="BQL294" s="192"/>
      <c r="BQM294" s="192"/>
      <c r="BQN294" s="192"/>
      <c r="BQO294" s="192"/>
      <c r="BQP294" s="192"/>
      <c r="BQQ294" s="192"/>
      <c r="BQR294" s="192"/>
      <c r="BQS294" s="192"/>
      <c r="BQT294" s="192"/>
      <c r="BQU294" s="192"/>
      <c r="BQV294" s="192"/>
      <c r="BQW294" s="192"/>
      <c r="BQX294" s="192"/>
      <c r="BQY294" s="192"/>
      <c r="BQZ294" s="192"/>
      <c r="BRA294" s="192"/>
      <c r="BRB294" s="192"/>
      <c r="BRC294" s="192"/>
      <c r="BRD294" s="192"/>
      <c r="BRE294" s="192"/>
      <c r="BRF294" s="192"/>
      <c r="BRG294" s="192"/>
      <c r="BRH294" s="192"/>
      <c r="BRI294" s="192"/>
      <c r="BRJ294" s="192"/>
      <c r="BRK294" s="192"/>
      <c r="BRL294" s="192"/>
      <c r="BRM294" s="192"/>
      <c r="BRN294" s="192"/>
      <c r="BRO294" s="192"/>
      <c r="BRP294" s="192"/>
      <c r="BRQ294" s="192"/>
      <c r="BRR294" s="192"/>
      <c r="BRS294" s="192"/>
      <c r="BRT294" s="192"/>
      <c r="BRU294" s="192"/>
      <c r="BRV294" s="192"/>
      <c r="BRW294" s="192"/>
      <c r="BRX294" s="192"/>
      <c r="BRY294" s="192"/>
      <c r="BRZ294" s="192"/>
      <c r="BSA294" s="192"/>
      <c r="BSB294" s="192"/>
      <c r="BSC294" s="192"/>
      <c r="BSD294" s="192"/>
      <c r="BSE294" s="192"/>
      <c r="BSF294" s="192"/>
      <c r="BSG294" s="192"/>
      <c r="BSH294" s="192"/>
      <c r="BSI294" s="192"/>
      <c r="BSJ294" s="192"/>
      <c r="BSK294" s="192"/>
      <c r="BSL294" s="192"/>
      <c r="BSM294" s="192"/>
      <c r="BSN294" s="192"/>
      <c r="BSO294" s="192"/>
      <c r="BSP294" s="192"/>
      <c r="BSQ294" s="192"/>
      <c r="BSR294" s="192"/>
      <c r="BSS294" s="192"/>
      <c r="BST294" s="192"/>
      <c r="BSU294" s="192"/>
      <c r="BSV294" s="192"/>
      <c r="BSW294" s="192"/>
      <c r="BSX294" s="192"/>
      <c r="BSY294" s="192"/>
      <c r="BSZ294" s="192"/>
      <c r="BTA294" s="192"/>
      <c r="BTB294" s="192"/>
      <c r="BTC294" s="192"/>
      <c r="BTD294" s="192"/>
      <c r="BTE294" s="192"/>
      <c r="BTF294" s="192"/>
      <c r="BTG294" s="192"/>
      <c r="BTH294" s="192"/>
      <c r="BTI294" s="192"/>
      <c r="BTJ294" s="192"/>
      <c r="BTK294" s="192"/>
      <c r="BTL294" s="192"/>
      <c r="BTM294" s="192"/>
      <c r="BTN294" s="192"/>
      <c r="BTO294" s="192"/>
      <c r="BTP294" s="192"/>
      <c r="BTQ294" s="192"/>
      <c r="BTR294" s="192"/>
      <c r="BTS294" s="192"/>
      <c r="BTT294" s="192"/>
      <c r="BTU294" s="192"/>
      <c r="BTV294" s="192"/>
      <c r="BTW294" s="192"/>
      <c r="BTX294" s="192"/>
      <c r="BTY294" s="192"/>
      <c r="BTZ294" s="192"/>
      <c r="BUA294" s="192"/>
      <c r="BUB294" s="192"/>
      <c r="BUC294" s="192"/>
      <c r="BUD294" s="192"/>
      <c r="BUE294" s="192"/>
      <c r="BUF294" s="192"/>
      <c r="BUG294" s="192"/>
      <c r="BUH294" s="192"/>
      <c r="BUI294" s="192"/>
      <c r="BUJ294" s="192"/>
      <c r="BUK294" s="192"/>
      <c r="BUL294" s="192"/>
      <c r="BUM294" s="192"/>
      <c r="BUN294" s="192"/>
      <c r="BUO294" s="192"/>
      <c r="BUP294" s="192"/>
      <c r="BUQ294" s="192"/>
      <c r="BUR294" s="192"/>
      <c r="BUS294" s="192"/>
      <c r="BUT294" s="192"/>
      <c r="BUU294" s="192"/>
      <c r="BUV294" s="192"/>
      <c r="BUW294" s="192"/>
      <c r="BUX294" s="192"/>
      <c r="BUY294" s="192"/>
      <c r="BUZ294" s="192"/>
      <c r="BVA294" s="192"/>
      <c r="BVB294" s="192"/>
      <c r="BVC294" s="192"/>
      <c r="BVD294" s="192"/>
      <c r="BVE294" s="192"/>
      <c r="BVF294" s="192"/>
      <c r="BVG294" s="192"/>
      <c r="BVH294" s="192"/>
      <c r="BVI294" s="192"/>
      <c r="BVJ294" s="192"/>
      <c r="BVK294" s="192"/>
      <c r="BVL294" s="192"/>
      <c r="BVM294" s="192"/>
      <c r="BVN294" s="192"/>
      <c r="BVO294" s="192"/>
      <c r="BVP294" s="192"/>
      <c r="BVQ294" s="192"/>
      <c r="BVR294" s="192"/>
      <c r="BVS294" s="192"/>
      <c r="BVT294" s="192"/>
      <c r="BVU294" s="192"/>
      <c r="BVV294" s="192"/>
      <c r="BVW294" s="192"/>
      <c r="BVX294" s="192"/>
      <c r="BVY294" s="192"/>
      <c r="BVZ294" s="192"/>
      <c r="BWA294" s="192"/>
      <c r="BWB294" s="192"/>
      <c r="BWC294" s="192"/>
      <c r="BWD294" s="192"/>
      <c r="BWE294" s="192"/>
      <c r="BWF294" s="192"/>
      <c r="BWG294" s="192"/>
      <c r="BWH294" s="192"/>
      <c r="BWI294" s="192"/>
      <c r="BWJ294" s="192"/>
      <c r="BWK294" s="192"/>
      <c r="BWL294" s="192"/>
      <c r="BWM294" s="192"/>
      <c r="BWN294" s="192"/>
      <c r="BWO294" s="192"/>
      <c r="BWP294" s="192"/>
      <c r="BWQ294" s="192"/>
      <c r="BWR294" s="192"/>
      <c r="BWS294" s="192"/>
      <c r="BWT294" s="192"/>
      <c r="BWU294" s="192"/>
      <c r="BWV294" s="192"/>
      <c r="BWW294" s="192"/>
      <c r="BWX294" s="192"/>
      <c r="BWY294" s="192"/>
      <c r="BWZ294" s="192"/>
      <c r="BXA294" s="192"/>
      <c r="BXB294" s="192"/>
      <c r="BXC294" s="192"/>
      <c r="BXD294" s="192"/>
      <c r="BXE294" s="192"/>
      <c r="BXF294" s="192"/>
      <c r="BXG294" s="192"/>
      <c r="BXH294" s="192"/>
      <c r="BXI294" s="192"/>
      <c r="BXJ294" s="192"/>
      <c r="BXK294" s="192"/>
      <c r="BXL294" s="192"/>
      <c r="BXM294" s="192"/>
      <c r="BXN294" s="192"/>
      <c r="BXO294" s="192"/>
      <c r="BXP294" s="192"/>
      <c r="BXQ294" s="192"/>
      <c r="BXR294" s="192"/>
      <c r="BXS294" s="192"/>
      <c r="BXT294" s="192"/>
      <c r="BXU294" s="192"/>
      <c r="BXV294" s="192"/>
      <c r="BXW294" s="192"/>
      <c r="BXX294" s="192"/>
      <c r="BXY294" s="192"/>
      <c r="BXZ294" s="192"/>
      <c r="BYA294" s="192"/>
      <c r="BYB294" s="192"/>
      <c r="BYC294" s="192"/>
      <c r="BYD294" s="192"/>
      <c r="BYE294" s="192"/>
      <c r="BYF294" s="192"/>
      <c r="BYG294" s="192"/>
      <c r="BYH294" s="192"/>
      <c r="BYI294" s="192"/>
      <c r="BYJ294" s="192"/>
      <c r="BYK294" s="192"/>
      <c r="BYL294" s="192"/>
      <c r="BYM294" s="192"/>
      <c r="BYN294" s="192"/>
      <c r="BYO294" s="192"/>
      <c r="BYP294" s="192"/>
      <c r="BYQ294" s="192"/>
      <c r="BYR294" s="192"/>
      <c r="BYS294" s="192"/>
      <c r="BYT294" s="192"/>
      <c r="BYU294" s="192"/>
      <c r="BYV294" s="192"/>
      <c r="BYW294" s="192"/>
      <c r="BYX294" s="192"/>
      <c r="BYY294" s="192"/>
      <c r="BYZ294" s="192"/>
      <c r="BZA294" s="192"/>
      <c r="BZB294" s="192"/>
      <c r="BZC294" s="192"/>
      <c r="BZD294" s="192"/>
      <c r="BZE294" s="192"/>
      <c r="BZF294" s="192"/>
      <c r="BZG294" s="192"/>
      <c r="BZH294" s="192"/>
      <c r="BZI294" s="192"/>
      <c r="BZJ294" s="192"/>
      <c r="BZK294" s="192"/>
      <c r="BZL294" s="192"/>
      <c r="BZM294" s="192"/>
      <c r="BZN294" s="192"/>
      <c r="BZO294" s="192"/>
      <c r="BZP294" s="192"/>
      <c r="BZQ294" s="192"/>
      <c r="BZR294" s="192"/>
      <c r="BZS294" s="192"/>
      <c r="BZT294" s="192"/>
      <c r="BZU294" s="192"/>
      <c r="BZV294" s="192"/>
      <c r="BZW294" s="192"/>
      <c r="BZX294" s="192"/>
      <c r="BZY294" s="192"/>
      <c r="BZZ294" s="192"/>
      <c r="CAA294" s="192"/>
      <c r="CAB294" s="192"/>
      <c r="CAC294" s="192"/>
      <c r="CAD294" s="192"/>
      <c r="CAE294" s="192"/>
      <c r="CAF294" s="192"/>
      <c r="CAG294" s="192"/>
      <c r="CAH294" s="192"/>
      <c r="CAI294" s="192"/>
      <c r="CAJ294" s="192"/>
      <c r="CAK294" s="192"/>
      <c r="CAL294" s="192"/>
      <c r="CAM294" s="192"/>
      <c r="CAN294" s="192"/>
      <c r="CAO294" s="192"/>
      <c r="CAP294" s="192"/>
      <c r="CAQ294" s="192"/>
      <c r="CAR294" s="192"/>
      <c r="CAS294" s="192"/>
      <c r="CAT294" s="192"/>
      <c r="CAU294" s="192"/>
      <c r="CAV294" s="192"/>
      <c r="CAW294" s="192"/>
      <c r="CAX294" s="192"/>
      <c r="CAY294" s="192"/>
      <c r="CAZ294" s="192"/>
      <c r="CBA294" s="192"/>
      <c r="CBB294" s="192"/>
      <c r="CBC294" s="192"/>
      <c r="CBD294" s="192"/>
      <c r="CBE294" s="192"/>
      <c r="CBF294" s="192"/>
      <c r="CBG294" s="192"/>
      <c r="CBH294" s="192"/>
      <c r="CBI294" s="192"/>
      <c r="CBJ294" s="192"/>
      <c r="CBK294" s="192"/>
      <c r="CBL294" s="192"/>
      <c r="CBM294" s="192"/>
      <c r="CBN294" s="192"/>
      <c r="CBO294" s="192"/>
      <c r="CBP294" s="192"/>
      <c r="CBQ294" s="192"/>
      <c r="CBR294" s="192"/>
      <c r="CBS294" s="192"/>
      <c r="CBT294" s="192"/>
      <c r="CBU294" s="192"/>
      <c r="CBV294" s="192"/>
      <c r="CBW294" s="192"/>
      <c r="CBX294" s="192"/>
      <c r="CBY294" s="192"/>
      <c r="CBZ294" s="192"/>
      <c r="CCA294" s="192"/>
      <c r="CCB294" s="192"/>
      <c r="CCC294" s="192"/>
      <c r="CCD294" s="192"/>
      <c r="CCE294" s="192"/>
      <c r="CCF294" s="192"/>
      <c r="CCG294" s="192"/>
      <c r="CCH294" s="192"/>
      <c r="CCI294" s="192"/>
      <c r="CCJ294" s="192"/>
      <c r="CCK294" s="192"/>
      <c r="CCL294" s="192"/>
      <c r="CCM294" s="192"/>
      <c r="CCN294" s="192"/>
      <c r="CCO294" s="192"/>
      <c r="CCP294" s="192"/>
      <c r="CCQ294" s="192"/>
      <c r="CCR294" s="192"/>
      <c r="CCS294" s="192"/>
      <c r="CCT294" s="192"/>
      <c r="CCU294" s="192"/>
      <c r="CCV294" s="192"/>
      <c r="CCW294" s="192"/>
      <c r="CCX294" s="192"/>
      <c r="CCY294" s="192"/>
      <c r="CCZ294" s="192"/>
      <c r="CDA294" s="192"/>
      <c r="CDB294" s="192"/>
      <c r="CDC294" s="192"/>
      <c r="CDD294" s="192"/>
      <c r="CDE294" s="192"/>
      <c r="CDF294" s="192"/>
      <c r="CDG294" s="192"/>
      <c r="CDH294" s="192"/>
      <c r="CDI294" s="192"/>
      <c r="CDJ294" s="192"/>
      <c r="CDK294" s="192"/>
      <c r="CDL294" s="192"/>
      <c r="CDM294" s="192"/>
      <c r="CDN294" s="192"/>
      <c r="CDO294" s="192"/>
      <c r="CDP294" s="192"/>
      <c r="CDQ294" s="192"/>
      <c r="CDR294" s="192"/>
      <c r="CDS294" s="192"/>
      <c r="CDT294" s="192"/>
      <c r="CDU294" s="192"/>
      <c r="CDV294" s="192"/>
      <c r="CDW294" s="192"/>
      <c r="CDX294" s="192"/>
      <c r="CDY294" s="192"/>
      <c r="CDZ294" s="192"/>
      <c r="CEA294" s="192"/>
      <c r="CEB294" s="192"/>
      <c r="CEC294" s="192"/>
      <c r="CED294" s="192"/>
      <c r="CEE294" s="192"/>
      <c r="CEF294" s="192"/>
      <c r="CEG294" s="192"/>
      <c r="CEH294" s="192"/>
      <c r="CEI294" s="192"/>
      <c r="CEJ294" s="192"/>
      <c r="CEK294" s="192"/>
      <c r="CEL294" s="192"/>
      <c r="CEM294" s="192"/>
      <c r="CEN294" s="192"/>
      <c r="CEO294" s="192"/>
      <c r="CEP294" s="192"/>
      <c r="CEQ294" s="192"/>
      <c r="CER294" s="192"/>
      <c r="CES294" s="192"/>
      <c r="CET294" s="192"/>
      <c r="CEU294" s="192"/>
      <c r="CEV294" s="192"/>
      <c r="CEW294" s="192"/>
      <c r="CEX294" s="192"/>
      <c r="CEY294" s="192"/>
      <c r="CEZ294" s="192"/>
      <c r="CFA294" s="192"/>
      <c r="CFB294" s="192"/>
      <c r="CFC294" s="192"/>
      <c r="CFD294" s="192"/>
      <c r="CFE294" s="192"/>
      <c r="CFF294" s="192"/>
      <c r="CFG294" s="192"/>
      <c r="CFH294" s="192"/>
      <c r="CFI294" s="192"/>
      <c r="CFJ294" s="192"/>
      <c r="CFK294" s="192"/>
      <c r="CFL294" s="192"/>
      <c r="CFM294" s="192"/>
      <c r="CFN294" s="192"/>
      <c r="CFO294" s="192"/>
      <c r="CFP294" s="192"/>
      <c r="CFQ294" s="192"/>
      <c r="CFR294" s="192"/>
      <c r="CFS294" s="192"/>
      <c r="CFT294" s="192"/>
      <c r="CFU294" s="192"/>
      <c r="CFV294" s="192"/>
      <c r="CFW294" s="192"/>
      <c r="CFX294" s="192"/>
      <c r="CFY294" s="192"/>
      <c r="CFZ294" s="192"/>
      <c r="CGA294" s="192"/>
      <c r="CGB294" s="192"/>
      <c r="CGC294" s="192"/>
      <c r="CGD294" s="192"/>
      <c r="CGE294" s="192"/>
      <c r="CGF294" s="192"/>
      <c r="CGG294" s="192"/>
      <c r="CGH294" s="192"/>
      <c r="CGI294" s="192"/>
      <c r="CGJ294" s="192"/>
      <c r="CGK294" s="192"/>
      <c r="CGL294" s="192"/>
      <c r="CGM294" s="192"/>
      <c r="CGN294" s="192"/>
      <c r="CGO294" s="192"/>
      <c r="CGP294" s="192"/>
      <c r="CGQ294" s="192"/>
      <c r="CGR294" s="192"/>
      <c r="CGS294" s="192"/>
      <c r="CGT294" s="192"/>
      <c r="CGU294" s="192"/>
      <c r="CGV294" s="192"/>
      <c r="CGW294" s="192"/>
      <c r="CGX294" s="192"/>
      <c r="CGY294" s="192"/>
      <c r="CGZ294" s="192"/>
      <c r="CHA294" s="192"/>
      <c r="CHB294" s="192"/>
      <c r="CHC294" s="192"/>
      <c r="CHD294" s="192"/>
      <c r="CHE294" s="192"/>
      <c r="CHF294" s="192"/>
      <c r="CHG294" s="192"/>
      <c r="CHH294" s="192"/>
      <c r="CHI294" s="192"/>
      <c r="CHJ294" s="192"/>
      <c r="CHK294" s="192"/>
      <c r="CHL294" s="192"/>
      <c r="CHM294" s="192"/>
      <c r="CHN294" s="192"/>
      <c r="CHO294" s="192"/>
      <c r="CHP294" s="192"/>
      <c r="CHQ294" s="192"/>
      <c r="CHR294" s="192"/>
      <c r="CHS294" s="192"/>
      <c r="CHT294" s="192"/>
      <c r="CHU294" s="192"/>
      <c r="CHV294" s="192"/>
      <c r="CHW294" s="192"/>
      <c r="CHX294" s="192"/>
      <c r="CHY294" s="192"/>
      <c r="CHZ294" s="192"/>
      <c r="CIA294" s="192"/>
      <c r="CIB294" s="192"/>
      <c r="CIC294" s="192"/>
      <c r="CID294" s="192"/>
      <c r="CIE294" s="192"/>
      <c r="CIF294" s="192"/>
      <c r="CIG294" s="192"/>
      <c r="CIH294" s="192"/>
      <c r="CII294" s="192"/>
      <c r="CIJ294" s="192"/>
      <c r="CIK294" s="192"/>
      <c r="CIL294" s="192"/>
      <c r="CIM294" s="192"/>
      <c r="CIN294" s="192"/>
      <c r="CIO294" s="192"/>
      <c r="CIP294" s="192"/>
      <c r="CIQ294" s="192"/>
      <c r="CIR294" s="192"/>
      <c r="CIS294" s="192"/>
      <c r="CIT294" s="192"/>
      <c r="CIU294" s="192"/>
      <c r="CIV294" s="192"/>
      <c r="CIW294" s="192"/>
      <c r="CIX294" s="192"/>
      <c r="CIY294" s="192"/>
      <c r="CIZ294" s="192"/>
      <c r="CJA294" s="192"/>
      <c r="CJB294" s="192"/>
      <c r="CJC294" s="192"/>
      <c r="CJD294" s="192"/>
      <c r="CJE294" s="192"/>
      <c r="CJF294" s="192"/>
      <c r="CJG294" s="192"/>
      <c r="CJH294" s="192"/>
      <c r="CJI294" s="192"/>
      <c r="CJJ294" s="192"/>
      <c r="CJK294" s="192"/>
      <c r="CJL294" s="192"/>
      <c r="CJM294" s="192"/>
      <c r="CJN294" s="192"/>
      <c r="CJO294" s="192"/>
      <c r="CJP294" s="192"/>
      <c r="CJQ294" s="192"/>
      <c r="CJR294" s="192"/>
      <c r="CJS294" s="192"/>
      <c r="CJT294" s="192"/>
      <c r="CJU294" s="192"/>
      <c r="CJV294" s="192"/>
      <c r="CJW294" s="192"/>
      <c r="CJX294" s="192"/>
      <c r="CJY294" s="192"/>
      <c r="CJZ294" s="192"/>
      <c r="CKA294" s="192"/>
      <c r="CKB294" s="192"/>
      <c r="CKC294" s="192"/>
      <c r="CKD294" s="192"/>
      <c r="CKE294" s="192"/>
      <c r="CKF294" s="192"/>
      <c r="CKG294" s="192"/>
      <c r="CKH294" s="192"/>
      <c r="CKI294" s="192"/>
      <c r="CKJ294" s="192"/>
      <c r="CKK294" s="192"/>
      <c r="CKL294" s="192"/>
      <c r="CKM294" s="192"/>
      <c r="CKN294" s="192"/>
      <c r="CKO294" s="192"/>
      <c r="CKP294" s="192"/>
      <c r="CKQ294" s="192"/>
      <c r="CKR294" s="192"/>
      <c r="CKS294" s="192"/>
      <c r="CKT294" s="192"/>
      <c r="CKU294" s="192"/>
      <c r="CKV294" s="192"/>
      <c r="CKW294" s="192"/>
      <c r="CKX294" s="192"/>
      <c r="CKY294" s="192"/>
      <c r="CKZ294" s="192"/>
      <c r="CLA294" s="192"/>
      <c r="CLB294" s="192"/>
      <c r="CLC294" s="192"/>
      <c r="CLD294" s="192"/>
      <c r="CLE294" s="192"/>
      <c r="CLF294" s="192"/>
      <c r="CLG294" s="192"/>
      <c r="CLH294" s="192"/>
      <c r="CLI294" s="192"/>
      <c r="CLJ294" s="192"/>
      <c r="CLK294" s="192"/>
      <c r="CLL294" s="192"/>
      <c r="CLM294" s="192"/>
      <c r="CLN294" s="192"/>
      <c r="CLO294" s="192"/>
      <c r="CLP294" s="192"/>
      <c r="CLQ294" s="192"/>
      <c r="CLR294" s="192"/>
      <c r="CLS294" s="192"/>
      <c r="CLT294" s="192"/>
      <c r="CLU294" s="192"/>
      <c r="CLV294" s="192"/>
      <c r="CLW294" s="192"/>
      <c r="CLX294" s="192"/>
      <c r="CLY294" s="192"/>
      <c r="CLZ294" s="192"/>
      <c r="CMA294" s="192"/>
      <c r="CMB294" s="192"/>
      <c r="CMC294" s="192"/>
      <c r="CMD294" s="192"/>
      <c r="CME294" s="192"/>
      <c r="CMF294" s="192"/>
      <c r="CMG294" s="192"/>
      <c r="CMH294" s="192"/>
      <c r="CMI294" s="192"/>
      <c r="CMJ294" s="192"/>
      <c r="CMK294" s="192"/>
      <c r="CML294" s="192"/>
      <c r="CMM294" s="192"/>
      <c r="CMN294" s="192"/>
      <c r="CMO294" s="192"/>
      <c r="CMP294" s="192"/>
      <c r="CMQ294" s="192"/>
      <c r="CMR294" s="192"/>
      <c r="CMS294" s="192"/>
      <c r="CMT294" s="192"/>
      <c r="CMU294" s="192"/>
      <c r="CMV294" s="192"/>
      <c r="CMW294" s="192"/>
      <c r="CMX294" s="192"/>
      <c r="CMY294" s="192"/>
      <c r="CMZ294" s="192"/>
      <c r="CNA294" s="192"/>
      <c r="CNB294" s="192"/>
      <c r="CNC294" s="192"/>
      <c r="CND294" s="192"/>
      <c r="CNE294" s="192"/>
      <c r="CNF294" s="192"/>
      <c r="CNG294" s="192"/>
      <c r="CNH294" s="192"/>
      <c r="CNI294" s="192"/>
      <c r="CNJ294" s="192"/>
      <c r="CNK294" s="192"/>
      <c r="CNL294" s="192"/>
      <c r="CNM294" s="192"/>
      <c r="CNN294" s="192"/>
      <c r="CNO294" s="192"/>
      <c r="CNP294" s="192"/>
      <c r="CNQ294" s="192"/>
      <c r="CNR294" s="192"/>
      <c r="CNS294" s="192"/>
      <c r="CNT294" s="192"/>
      <c r="CNU294" s="192"/>
      <c r="CNV294" s="192"/>
      <c r="CNW294" s="192"/>
      <c r="CNX294" s="192"/>
      <c r="CNY294" s="192"/>
      <c r="CNZ294" s="192"/>
      <c r="COA294" s="192"/>
      <c r="COB294" s="192"/>
      <c r="COC294" s="192"/>
      <c r="COD294" s="192"/>
      <c r="COE294" s="192"/>
      <c r="COF294" s="192"/>
      <c r="COG294" s="192"/>
      <c r="COH294" s="192"/>
      <c r="COI294" s="192"/>
      <c r="COJ294" s="192"/>
      <c r="COK294" s="192"/>
      <c r="COL294" s="192"/>
      <c r="COM294" s="192"/>
      <c r="CON294" s="192"/>
      <c r="COO294" s="192"/>
      <c r="COP294" s="192"/>
      <c r="COQ294" s="192"/>
      <c r="COR294" s="192"/>
      <c r="COS294" s="192"/>
      <c r="COT294" s="192"/>
      <c r="COU294" s="192"/>
      <c r="COV294" s="192"/>
      <c r="COW294" s="192"/>
      <c r="COX294" s="192"/>
      <c r="COY294" s="192"/>
      <c r="COZ294" s="192"/>
      <c r="CPA294" s="192"/>
      <c r="CPB294" s="192"/>
      <c r="CPC294" s="192"/>
      <c r="CPD294" s="192"/>
      <c r="CPE294" s="192"/>
      <c r="CPF294" s="192"/>
      <c r="CPG294" s="192"/>
      <c r="CPH294" s="192"/>
      <c r="CPI294" s="192"/>
      <c r="CPJ294" s="192"/>
      <c r="CPK294" s="192"/>
      <c r="CPL294" s="192"/>
      <c r="CPM294" s="192"/>
      <c r="CPN294" s="192"/>
      <c r="CPO294" s="192"/>
      <c r="CPP294" s="192"/>
      <c r="CPQ294" s="192"/>
      <c r="CPR294" s="192"/>
      <c r="CPS294" s="192"/>
      <c r="CPT294" s="192"/>
      <c r="CPU294" s="192"/>
      <c r="CPV294" s="192"/>
      <c r="CPW294" s="192"/>
      <c r="CPX294" s="192"/>
      <c r="CPY294" s="192"/>
      <c r="CPZ294" s="192"/>
      <c r="CQA294" s="192"/>
      <c r="CQB294" s="192"/>
      <c r="CQC294" s="192"/>
      <c r="CQD294" s="192"/>
      <c r="CQE294" s="192"/>
      <c r="CQF294" s="192"/>
      <c r="CQG294" s="192"/>
      <c r="CQH294" s="192"/>
      <c r="CQI294" s="192"/>
      <c r="CQJ294" s="192"/>
      <c r="CQK294" s="192"/>
      <c r="CQL294" s="192"/>
      <c r="CQM294" s="192"/>
      <c r="CQN294" s="192"/>
      <c r="CQO294" s="192"/>
      <c r="CQP294" s="192"/>
      <c r="CQQ294" s="192"/>
      <c r="CQR294" s="192"/>
      <c r="CQS294" s="192"/>
      <c r="CQT294" s="192"/>
      <c r="CQU294" s="192"/>
      <c r="CQV294" s="192"/>
      <c r="CQW294" s="192"/>
      <c r="CQX294" s="192"/>
      <c r="CQY294" s="192"/>
      <c r="CQZ294" s="192"/>
      <c r="CRA294" s="192"/>
      <c r="CRB294" s="192"/>
      <c r="CRC294" s="192"/>
      <c r="CRD294" s="192"/>
      <c r="CRE294" s="192"/>
      <c r="CRF294" s="192"/>
      <c r="CRG294" s="192"/>
      <c r="CRH294" s="192"/>
      <c r="CRI294" s="192"/>
      <c r="CRJ294" s="192"/>
      <c r="CRK294" s="192"/>
      <c r="CRL294" s="192"/>
      <c r="CRM294" s="192"/>
      <c r="CRN294" s="192"/>
      <c r="CRO294" s="192"/>
      <c r="CRP294" s="192"/>
      <c r="CRQ294" s="192"/>
      <c r="CRR294" s="192"/>
      <c r="CRS294" s="192"/>
      <c r="CRT294" s="192"/>
      <c r="CRU294" s="192"/>
      <c r="CRV294" s="192"/>
      <c r="CRW294" s="192"/>
      <c r="CRX294" s="192"/>
      <c r="CRY294" s="192"/>
      <c r="CRZ294" s="192"/>
      <c r="CSA294" s="192"/>
      <c r="CSB294" s="192"/>
      <c r="CSC294" s="192"/>
      <c r="CSD294" s="192"/>
      <c r="CSE294" s="192"/>
      <c r="CSF294" s="192"/>
      <c r="CSG294" s="192"/>
      <c r="CSH294" s="192"/>
      <c r="CSI294" s="192"/>
      <c r="CSJ294" s="192"/>
      <c r="CSK294" s="192"/>
      <c r="CSL294" s="192"/>
      <c r="CSM294" s="192"/>
      <c r="CSN294" s="192"/>
      <c r="CSO294" s="192"/>
      <c r="CSP294" s="192"/>
      <c r="CSQ294" s="192"/>
      <c r="CSR294" s="192"/>
      <c r="CSS294" s="192"/>
      <c r="CST294" s="192"/>
      <c r="CSU294" s="192"/>
      <c r="CSV294" s="192"/>
      <c r="CSW294" s="192"/>
      <c r="CSX294" s="192"/>
      <c r="CSY294" s="192"/>
      <c r="CSZ294" s="192"/>
      <c r="CTA294" s="192"/>
      <c r="CTB294" s="192"/>
      <c r="CTC294" s="192"/>
      <c r="CTD294" s="192"/>
      <c r="CTE294" s="192"/>
      <c r="CTF294" s="192"/>
      <c r="CTG294" s="192"/>
      <c r="CTH294" s="192"/>
      <c r="CTI294" s="192"/>
      <c r="CTJ294" s="192"/>
      <c r="CTK294" s="192"/>
      <c r="CTL294" s="192"/>
      <c r="CTM294" s="192"/>
      <c r="CTN294" s="192"/>
      <c r="CTO294" s="192"/>
      <c r="CTP294" s="192"/>
      <c r="CTQ294" s="192"/>
      <c r="CTR294" s="192"/>
      <c r="CTS294" s="192"/>
      <c r="CTT294" s="192"/>
      <c r="CTU294" s="192"/>
      <c r="CTV294" s="192"/>
      <c r="CTW294" s="192"/>
      <c r="CTX294" s="192"/>
      <c r="CTY294" s="192"/>
      <c r="CTZ294" s="192"/>
      <c r="CUA294" s="192"/>
      <c r="CUB294" s="192"/>
      <c r="CUC294" s="192"/>
      <c r="CUD294" s="192"/>
      <c r="CUE294" s="192"/>
      <c r="CUF294" s="192"/>
      <c r="CUG294" s="192"/>
      <c r="CUH294" s="192"/>
      <c r="CUI294" s="192"/>
      <c r="CUJ294" s="192"/>
      <c r="CUK294" s="192"/>
      <c r="CUL294" s="192"/>
      <c r="CUM294" s="192"/>
      <c r="CUN294" s="192"/>
      <c r="CUO294" s="192"/>
      <c r="CUP294" s="192"/>
      <c r="CUQ294" s="192"/>
      <c r="CUR294" s="192"/>
      <c r="CUS294" s="192"/>
      <c r="CUT294" s="192"/>
      <c r="CUU294" s="192"/>
      <c r="CUV294" s="192"/>
      <c r="CUW294" s="192"/>
      <c r="CUX294" s="192"/>
      <c r="CUY294" s="192"/>
      <c r="CUZ294" s="192"/>
      <c r="CVA294" s="192"/>
      <c r="CVB294" s="192"/>
      <c r="CVC294" s="192"/>
      <c r="CVD294" s="192"/>
      <c r="CVE294" s="192"/>
      <c r="CVF294" s="192"/>
      <c r="CVG294" s="192"/>
      <c r="CVH294" s="192"/>
      <c r="CVI294" s="192"/>
      <c r="CVJ294" s="192"/>
      <c r="CVK294" s="192"/>
      <c r="CVL294" s="192"/>
      <c r="CVM294" s="192"/>
      <c r="CVN294" s="192"/>
      <c r="CVO294" s="192"/>
      <c r="CVP294" s="192"/>
      <c r="CVQ294" s="192"/>
      <c r="CVR294" s="192"/>
      <c r="CVS294" s="192"/>
      <c r="CVT294" s="192"/>
      <c r="CVU294" s="192"/>
      <c r="CVV294" s="192"/>
      <c r="CVW294" s="192"/>
      <c r="CVX294" s="192"/>
      <c r="CVY294" s="192"/>
      <c r="CVZ294" s="192"/>
      <c r="CWA294" s="192"/>
      <c r="CWB294" s="192"/>
      <c r="CWC294" s="192"/>
      <c r="CWD294" s="192"/>
      <c r="CWE294" s="192"/>
      <c r="CWF294" s="192"/>
      <c r="CWG294" s="192"/>
      <c r="CWH294" s="192"/>
      <c r="CWI294" s="192"/>
      <c r="CWJ294" s="192"/>
      <c r="CWK294" s="192"/>
      <c r="CWL294" s="192"/>
      <c r="CWM294" s="192"/>
      <c r="CWN294" s="192"/>
      <c r="CWO294" s="192"/>
      <c r="CWP294" s="192"/>
      <c r="CWQ294" s="192"/>
      <c r="CWR294" s="192"/>
      <c r="CWS294" s="192"/>
      <c r="CWT294" s="192"/>
      <c r="CWU294" s="192"/>
      <c r="CWV294" s="192"/>
      <c r="CWW294" s="192"/>
      <c r="CWX294" s="192"/>
      <c r="CWY294" s="192"/>
      <c r="CWZ294" s="192"/>
      <c r="CXA294" s="192"/>
      <c r="CXB294" s="192"/>
      <c r="CXC294" s="192"/>
      <c r="CXD294" s="192"/>
      <c r="CXE294" s="192"/>
      <c r="CXF294" s="192"/>
      <c r="CXG294" s="192"/>
      <c r="CXH294" s="192"/>
      <c r="CXI294" s="192"/>
      <c r="CXJ294" s="192"/>
      <c r="CXK294" s="192"/>
      <c r="CXL294" s="192"/>
      <c r="CXM294" s="192"/>
      <c r="CXN294" s="192"/>
      <c r="CXO294" s="192"/>
      <c r="CXP294" s="192"/>
      <c r="CXQ294" s="192"/>
      <c r="CXR294" s="192"/>
      <c r="CXS294" s="192"/>
      <c r="CXT294" s="192"/>
      <c r="CXU294" s="192"/>
      <c r="CXV294" s="192"/>
      <c r="CXW294" s="192"/>
      <c r="CXX294" s="192"/>
      <c r="CXY294" s="192"/>
      <c r="CXZ294" s="192"/>
      <c r="CYA294" s="192"/>
      <c r="CYB294" s="192"/>
      <c r="CYC294" s="192"/>
      <c r="CYD294" s="192"/>
      <c r="CYE294" s="192"/>
      <c r="CYF294" s="192"/>
      <c r="CYG294" s="192"/>
      <c r="CYH294" s="192"/>
      <c r="CYI294" s="192"/>
      <c r="CYJ294" s="192"/>
      <c r="CYK294" s="192"/>
      <c r="CYL294" s="192"/>
      <c r="CYM294" s="192"/>
      <c r="CYN294" s="192"/>
      <c r="CYO294" s="192"/>
      <c r="CYP294" s="192"/>
      <c r="CYQ294" s="192"/>
      <c r="CYR294" s="192"/>
      <c r="CYS294" s="192"/>
      <c r="CYT294" s="192"/>
      <c r="CYU294" s="192"/>
      <c r="CYV294" s="192"/>
      <c r="CYW294" s="192"/>
      <c r="CYX294" s="192"/>
      <c r="CYY294" s="192"/>
      <c r="CYZ294" s="192"/>
      <c r="CZA294" s="192"/>
      <c r="CZB294" s="192"/>
      <c r="CZC294" s="192"/>
      <c r="CZD294" s="192"/>
      <c r="CZE294" s="192"/>
      <c r="CZF294" s="192"/>
      <c r="CZG294" s="192"/>
      <c r="CZH294" s="192"/>
      <c r="CZI294" s="192"/>
      <c r="CZJ294" s="192"/>
      <c r="CZK294" s="192"/>
      <c r="CZL294" s="192"/>
      <c r="CZM294" s="192"/>
      <c r="CZN294" s="192"/>
      <c r="CZO294" s="192"/>
      <c r="CZP294" s="192"/>
      <c r="CZQ294" s="192"/>
      <c r="CZR294" s="192"/>
      <c r="CZS294" s="192"/>
      <c r="CZT294" s="192"/>
      <c r="CZU294" s="192"/>
      <c r="CZV294" s="192"/>
      <c r="CZW294" s="192"/>
      <c r="CZX294" s="192"/>
      <c r="CZY294" s="192"/>
      <c r="CZZ294" s="192"/>
      <c r="DAA294" s="192"/>
      <c r="DAB294" s="192"/>
      <c r="DAC294" s="192"/>
      <c r="DAD294" s="192"/>
      <c r="DAE294" s="192"/>
      <c r="DAF294" s="192"/>
      <c r="DAG294" s="192"/>
      <c r="DAH294" s="192"/>
      <c r="DAI294" s="192"/>
      <c r="DAJ294" s="192"/>
      <c r="DAK294" s="192"/>
      <c r="DAL294" s="192"/>
      <c r="DAM294" s="192"/>
      <c r="DAN294" s="192"/>
      <c r="DAO294" s="192"/>
      <c r="DAP294" s="192"/>
      <c r="DAQ294" s="192"/>
      <c r="DAR294" s="192"/>
      <c r="DAS294" s="192"/>
      <c r="DAT294" s="192"/>
      <c r="DAU294" s="192"/>
      <c r="DAV294" s="192"/>
      <c r="DAW294" s="192"/>
      <c r="DAX294" s="192"/>
      <c r="DAY294" s="192"/>
      <c r="DAZ294" s="192"/>
      <c r="DBA294" s="192"/>
      <c r="DBB294" s="192"/>
      <c r="DBC294" s="192"/>
      <c r="DBD294" s="192"/>
      <c r="DBE294" s="192"/>
      <c r="DBF294" s="192"/>
      <c r="DBG294" s="192"/>
      <c r="DBH294" s="192"/>
      <c r="DBI294" s="192"/>
      <c r="DBJ294" s="192"/>
      <c r="DBK294" s="192"/>
      <c r="DBL294" s="192"/>
      <c r="DBM294" s="192"/>
      <c r="DBN294" s="192"/>
      <c r="DBO294" s="192"/>
      <c r="DBP294" s="192"/>
      <c r="DBQ294" s="192"/>
      <c r="DBR294" s="192"/>
      <c r="DBS294" s="192"/>
      <c r="DBT294" s="192"/>
      <c r="DBU294" s="192"/>
      <c r="DBV294" s="192"/>
      <c r="DBW294" s="192"/>
      <c r="DBX294" s="192"/>
      <c r="DBY294" s="192"/>
      <c r="DBZ294" s="192"/>
      <c r="DCA294" s="192"/>
      <c r="DCB294" s="192"/>
      <c r="DCC294" s="192"/>
      <c r="DCD294" s="192"/>
      <c r="DCE294" s="192"/>
      <c r="DCF294" s="192"/>
      <c r="DCG294" s="192"/>
      <c r="DCH294" s="192"/>
      <c r="DCI294" s="192"/>
      <c r="DCJ294" s="192"/>
      <c r="DCK294" s="192"/>
      <c r="DCL294" s="192"/>
      <c r="DCM294" s="192"/>
      <c r="DCN294" s="192"/>
      <c r="DCO294" s="192"/>
      <c r="DCP294" s="192"/>
      <c r="DCQ294" s="192"/>
      <c r="DCR294" s="192"/>
      <c r="DCS294" s="192"/>
      <c r="DCT294" s="192"/>
      <c r="DCU294" s="192"/>
      <c r="DCV294" s="192"/>
      <c r="DCW294" s="192"/>
      <c r="DCX294" s="192"/>
      <c r="DCY294" s="192"/>
      <c r="DCZ294" s="192"/>
      <c r="DDA294" s="192"/>
      <c r="DDB294" s="192"/>
      <c r="DDC294" s="192"/>
      <c r="DDD294" s="192"/>
      <c r="DDE294" s="192"/>
      <c r="DDF294" s="192"/>
      <c r="DDG294" s="192"/>
      <c r="DDH294" s="192"/>
      <c r="DDI294" s="192"/>
      <c r="DDJ294" s="192"/>
      <c r="DDK294" s="192"/>
      <c r="DDL294" s="192"/>
      <c r="DDM294" s="192"/>
      <c r="DDN294" s="192"/>
      <c r="DDO294" s="192"/>
      <c r="DDP294" s="192"/>
      <c r="DDQ294" s="192"/>
      <c r="DDR294" s="192"/>
      <c r="DDS294" s="192"/>
      <c r="DDT294" s="192"/>
      <c r="DDU294" s="192"/>
      <c r="DDV294" s="192"/>
      <c r="DDW294" s="192"/>
      <c r="DDX294" s="192"/>
      <c r="DDY294" s="192"/>
      <c r="DDZ294" s="192"/>
      <c r="DEA294" s="192"/>
      <c r="DEB294" s="192"/>
      <c r="DEC294" s="192"/>
      <c r="DED294" s="192"/>
      <c r="DEE294" s="192"/>
      <c r="DEF294" s="192"/>
      <c r="DEG294" s="192"/>
      <c r="DEH294" s="192"/>
      <c r="DEI294" s="192"/>
      <c r="DEJ294" s="192"/>
      <c r="DEK294" s="192"/>
      <c r="DEL294" s="192"/>
      <c r="DEM294" s="192"/>
      <c r="DEN294" s="192"/>
      <c r="DEO294" s="192"/>
      <c r="DEP294" s="192"/>
      <c r="DEQ294" s="192"/>
      <c r="DER294" s="192"/>
      <c r="DES294" s="192"/>
      <c r="DET294" s="192"/>
      <c r="DEU294" s="192"/>
      <c r="DEV294" s="192"/>
      <c r="DEW294" s="192"/>
      <c r="DEX294" s="192"/>
      <c r="DEY294" s="192"/>
      <c r="DEZ294" s="192"/>
      <c r="DFA294" s="192"/>
      <c r="DFB294" s="192"/>
      <c r="DFC294" s="192"/>
      <c r="DFD294" s="192"/>
      <c r="DFE294" s="192"/>
      <c r="DFF294" s="192"/>
      <c r="DFG294" s="192"/>
      <c r="DFH294" s="192"/>
      <c r="DFI294" s="192"/>
      <c r="DFJ294" s="192"/>
      <c r="DFK294" s="192"/>
      <c r="DFL294" s="192"/>
      <c r="DFM294" s="192"/>
      <c r="DFN294" s="192"/>
      <c r="DFO294" s="192"/>
      <c r="DFP294" s="192"/>
      <c r="DFQ294" s="192"/>
      <c r="DFR294" s="192"/>
      <c r="DFS294" s="192"/>
      <c r="DFT294" s="192"/>
      <c r="DFU294" s="192"/>
      <c r="DFV294" s="192"/>
      <c r="DFW294" s="192"/>
      <c r="DFX294" s="192"/>
      <c r="DFY294" s="192"/>
      <c r="DFZ294" s="192"/>
      <c r="DGA294" s="192"/>
      <c r="DGB294" s="192"/>
      <c r="DGC294" s="192"/>
      <c r="DGD294" s="192"/>
      <c r="DGE294" s="192"/>
      <c r="DGF294" s="192"/>
      <c r="DGG294" s="192"/>
      <c r="DGH294" s="192"/>
      <c r="DGI294" s="192"/>
      <c r="DGJ294" s="192"/>
      <c r="DGK294" s="192"/>
      <c r="DGL294" s="192"/>
      <c r="DGM294" s="192"/>
      <c r="DGN294" s="192"/>
      <c r="DGO294" s="192"/>
      <c r="DGP294" s="192"/>
      <c r="DGQ294" s="192"/>
      <c r="DGR294" s="192"/>
      <c r="DGS294" s="192"/>
      <c r="DGT294" s="192"/>
      <c r="DGU294" s="192"/>
      <c r="DGV294" s="192"/>
      <c r="DGW294" s="192"/>
      <c r="DGX294" s="192"/>
      <c r="DGY294" s="192"/>
      <c r="DGZ294" s="192"/>
      <c r="DHA294" s="192"/>
      <c r="DHB294" s="192"/>
      <c r="DHC294" s="192"/>
      <c r="DHD294" s="192"/>
      <c r="DHE294" s="192"/>
      <c r="DHF294" s="192"/>
      <c r="DHG294" s="192"/>
      <c r="DHH294" s="192"/>
      <c r="DHI294" s="192"/>
      <c r="DHJ294" s="192"/>
      <c r="DHK294" s="192"/>
      <c r="DHL294" s="192"/>
      <c r="DHM294" s="192"/>
      <c r="DHN294" s="192"/>
      <c r="DHO294" s="192"/>
      <c r="DHP294" s="192"/>
      <c r="DHQ294" s="192"/>
      <c r="DHR294" s="192"/>
      <c r="DHS294" s="192"/>
      <c r="DHT294" s="192"/>
      <c r="DHU294" s="192"/>
      <c r="DHV294" s="192"/>
      <c r="DHW294" s="192"/>
      <c r="DHX294" s="192"/>
      <c r="DHY294" s="192"/>
      <c r="DHZ294" s="192"/>
      <c r="DIA294" s="192"/>
      <c r="DIB294" s="192"/>
      <c r="DIC294" s="192"/>
      <c r="DID294" s="192"/>
      <c r="DIE294" s="192"/>
      <c r="DIF294" s="192"/>
      <c r="DIG294" s="192"/>
      <c r="DIH294" s="192"/>
      <c r="DII294" s="192"/>
      <c r="DIJ294" s="192"/>
      <c r="DIK294" s="192"/>
      <c r="DIL294" s="192"/>
      <c r="DIM294" s="192"/>
      <c r="DIN294" s="192"/>
      <c r="DIO294" s="192"/>
      <c r="DIP294" s="192"/>
      <c r="DIQ294" s="192"/>
      <c r="DIR294" s="192"/>
      <c r="DIS294" s="192"/>
      <c r="DIT294" s="192"/>
      <c r="DIU294" s="192"/>
      <c r="DIV294" s="192"/>
      <c r="DIW294" s="192"/>
      <c r="DIX294" s="192"/>
      <c r="DIY294" s="192"/>
      <c r="DIZ294" s="192"/>
      <c r="DJA294" s="192"/>
      <c r="DJB294" s="192"/>
      <c r="DJC294" s="192"/>
      <c r="DJD294" s="192"/>
      <c r="DJE294" s="192"/>
      <c r="DJF294" s="192"/>
      <c r="DJG294" s="192"/>
      <c r="DJH294" s="192"/>
      <c r="DJI294" s="192"/>
      <c r="DJJ294" s="192"/>
      <c r="DJK294" s="192"/>
      <c r="DJL294" s="192"/>
      <c r="DJM294" s="192"/>
      <c r="DJN294" s="192"/>
      <c r="DJO294" s="192"/>
      <c r="DJP294" s="192"/>
      <c r="DJQ294" s="192"/>
      <c r="DJR294" s="192"/>
      <c r="DJS294" s="192"/>
      <c r="DJT294" s="192"/>
      <c r="DJU294" s="192"/>
      <c r="DJV294" s="192"/>
      <c r="DJW294" s="192"/>
      <c r="DJX294" s="192"/>
      <c r="DJY294" s="192"/>
      <c r="DJZ294" s="192"/>
      <c r="DKA294" s="192"/>
      <c r="DKB294" s="192"/>
      <c r="DKC294" s="192"/>
      <c r="DKD294" s="192"/>
      <c r="DKE294" s="192"/>
      <c r="DKF294" s="192"/>
      <c r="DKG294" s="192"/>
      <c r="DKH294" s="192"/>
      <c r="DKI294" s="192"/>
      <c r="DKJ294" s="192"/>
      <c r="DKK294" s="192"/>
      <c r="DKL294" s="192"/>
      <c r="DKM294" s="192"/>
      <c r="DKN294" s="192"/>
      <c r="DKO294" s="192"/>
      <c r="DKP294" s="192"/>
      <c r="DKQ294" s="192"/>
      <c r="DKR294" s="192"/>
      <c r="DKS294" s="192"/>
      <c r="DKT294" s="192"/>
      <c r="DKU294" s="192"/>
      <c r="DKV294" s="192"/>
      <c r="DKW294" s="192"/>
      <c r="DKX294" s="192"/>
      <c r="DKY294" s="192"/>
      <c r="DKZ294" s="192"/>
      <c r="DLA294" s="192"/>
      <c r="DLB294" s="192"/>
      <c r="DLC294" s="192"/>
      <c r="DLD294" s="192"/>
      <c r="DLE294" s="192"/>
      <c r="DLF294" s="192"/>
      <c r="DLG294" s="192"/>
      <c r="DLH294" s="192"/>
      <c r="DLI294" s="192"/>
      <c r="DLJ294" s="192"/>
      <c r="DLK294" s="192"/>
      <c r="DLL294" s="192"/>
      <c r="DLM294" s="192"/>
      <c r="DLN294" s="192"/>
      <c r="DLO294" s="192"/>
      <c r="DLP294" s="192"/>
      <c r="DLQ294" s="192"/>
      <c r="DLR294" s="192"/>
      <c r="DLS294" s="192"/>
      <c r="DLT294" s="192"/>
      <c r="DLU294" s="192"/>
      <c r="DLV294" s="192"/>
      <c r="DLW294" s="192"/>
      <c r="DLX294" s="192"/>
      <c r="DLY294" s="192"/>
      <c r="DLZ294" s="192"/>
      <c r="DMA294" s="192"/>
      <c r="DMB294" s="192"/>
      <c r="DMC294" s="192"/>
      <c r="DMD294" s="192"/>
      <c r="DME294" s="192"/>
      <c r="DMF294" s="192"/>
      <c r="DMG294" s="192"/>
      <c r="DMH294" s="192"/>
      <c r="DMI294" s="192"/>
      <c r="DMJ294" s="192"/>
      <c r="DMK294" s="192"/>
      <c r="DML294" s="192"/>
      <c r="DMM294" s="192"/>
      <c r="DMN294" s="192"/>
      <c r="DMO294" s="192"/>
      <c r="DMP294" s="192"/>
      <c r="DMQ294" s="192"/>
      <c r="DMR294" s="192"/>
      <c r="DMS294" s="192"/>
      <c r="DMT294" s="192"/>
      <c r="DMU294" s="192"/>
      <c r="DMV294" s="192"/>
      <c r="DMW294" s="192"/>
      <c r="DMX294" s="192"/>
      <c r="DMY294" s="192"/>
      <c r="DMZ294" s="192"/>
      <c r="DNA294" s="192"/>
      <c r="DNB294" s="192"/>
      <c r="DNC294" s="192"/>
      <c r="DND294" s="192"/>
      <c r="DNE294" s="192"/>
      <c r="DNF294" s="192"/>
      <c r="DNG294" s="192"/>
      <c r="DNH294" s="192"/>
      <c r="DNI294" s="192"/>
      <c r="DNJ294" s="192"/>
      <c r="DNK294" s="192"/>
      <c r="DNL294" s="192"/>
      <c r="DNM294" s="192"/>
      <c r="DNN294" s="192"/>
      <c r="DNO294" s="192"/>
      <c r="DNP294" s="192"/>
      <c r="DNQ294" s="192"/>
      <c r="DNR294" s="192"/>
      <c r="DNS294" s="192"/>
      <c r="DNT294" s="192"/>
      <c r="DNU294" s="192"/>
      <c r="DNV294" s="192"/>
      <c r="DNW294" s="192"/>
      <c r="DNX294" s="192"/>
      <c r="DNY294" s="192"/>
      <c r="DNZ294" s="192"/>
      <c r="DOA294" s="192"/>
      <c r="DOB294" s="192"/>
      <c r="DOC294" s="192"/>
      <c r="DOD294" s="192"/>
      <c r="DOE294" s="192"/>
      <c r="DOF294" s="192"/>
      <c r="DOG294" s="192"/>
      <c r="DOH294" s="192"/>
      <c r="DOI294" s="192"/>
      <c r="DOJ294" s="192"/>
      <c r="DOK294" s="192"/>
      <c r="DOL294" s="192"/>
      <c r="DOM294" s="192"/>
      <c r="DON294" s="192"/>
      <c r="DOO294" s="192"/>
      <c r="DOP294" s="192"/>
      <c r="DOQ294" s="192"/>
      <c r="DOR294" s="192"/>
      <c r="DOS294" s="192"/>
      <c r="DOT294" s="192"/>
      <c r="DOU294" s="192"/>
      <c r="DOV294" s="192"/>
      <c r="DOW294" s="192"/>
      <c r="DOX294" s="192"/>
      <c r="DOY294" s="192"/>
      <c r="DOZ294" s="192"/>
      <c r="DPA294" s="192"/>
      <c r="DPB294" s="192"/>
      <c r="DPC294" s="192"/>
      <c r="DPD294" s="192"/>
      <c r="DPE294" s="192"/>
      <c r="DPF294" s="192"/>
      <c r="DPG294" s="192"/>
      <c r="DPH294" s="192"/>
      <c r="DPI294" s="192"/>
      <c r="DPJ294" s="192"/>
      <c r="DPK294" s="192"/>
      <c r="DPL294" s="192"/>
      <c r="DPM294" s="192"/>
      <c r="DPN294" s="192"/>
      <c r="DPO294" s="192"/>
      <c r="DPP294" s="192"/>
      <c r="DPQ294" s="192"/>
      <c r="DPR294" s="192"/>
      <c r="DPS294" s="192"/>
      <c r="DPT294" s="192"/>
      <c r="DPU294" s="192"/>
      <c r="DPV294" s="192"/>
      <c r="DPW294" s="192"/>
      <c r="DPX294" s="192"/>
      <c r="DPY294" s="192"/>
      <c r="DPZ294" s="192"/>
      <c r="DQA294" s="192"/>
      <c r="DQB294" s="192"/>
      <c r="DQC294" s="192"/>
      <c r="DQD294" s="192"/>
      <c r="DQE294" s="192"/>
      <c r="DQF294" s="192"/>
      <c r="DQG294" s="192"/>
      <c r="DQH294" s="192"/>
      <c r="DQI294" s="192"/>
      <c r="DQJ294" s="192"/>
      <c r="DQK294" s="192"/>
      <c r="DQL294" s="192"/>
      <c r="DQM294" s="192"/>
      <c r="DQN294" s="192"/>
      <c r="DQO294" s="192"/>
      <c r="DQP294" s="192"/>
      <c r="DQQ294" s="192"/>
      <c r="DQR294" s="192"/>
      <c r="DQS294" s="192"/>
      <c r="DQT294" s="192"/>
      <c r="DQU294" s="192"/>
      <c r="DQV294" s="192"/>
      <c r="DQW294" s="192"/>
      <c r="DQX294" s="192"/>
      <c r="DQY294" s="192"/>
      <c r="DQZ294" s="192"/>
      <c r="DRA294" s="192"/>
      <c r="DRB294" s="192"/>
      <c r="DRC294" s="192"/>
      <c r="DRD294" s="192"/>
      <c r="DRE294" s="192"/>
      <c r="DRF294" s="192"/>
      <c r="DRG294" s="192"/>
      <c r="DRH294" s="192"/>
      <c r="DRI294" s="192"/>
      <c r="DRJ294" s="192"/>
      <c r="DRK294" s="192"/>
      <c r="DRL294" s="192"/>
      <c r="DRM294" s="192"/>
      <c r="DRN294" s="192"/>
      <c r="DRO294" s="192"/>
      <c r="DRP294" s="192"/>
      <c r="DRQ294" s="192"/>
      <c r="DRR294" s="192"/>
      <c r="DRS294" s="192"/>
      <c r="DRT294" s="192"/>
      <c r="DRU294" s="192"/>
      <c r="DRV294" s="192"/>
      <c r="DRW294" s="192"/>
      <c r="DRX294" s="192"/>
      <c r="DRY294" s="192"/>
      <c r="DRZ294" s="192"/>
      <c r="DSA294" s="192"/>
      <c r="DSB294" s="192"/>
      <c r="DSC294" s="192"/>
      <c r="DSD294" s="192"/>
      <c r="DSE294" s="192"/>
      <c r="DSF294" s="192"/>
      <c r="DSG294" s="192"/>
      <c r="DSH294" s="192"/>
      <c r="DSI294" s="192"/>
      <c r="DSJ294" s="192"/>
      <c r="DSK294" s="192"/>
      <c r="DSL294" s="192"/>
      <c r="DSM294" s="192"/>
      <c r="DSN294" s="192"/>
      <c r="DSO294" s="192"/>
      <c r="DSP294" s="192"/>
      <c r="DSQ294" s="192"/>
      <c r="DSR294" s="192"/>
      <c r="DSS294" s="192"/>
      <c r="DST294" s="192"/>
      <c r="DSU294" s="192"/>
      <c r="DSV294" s="192"/>
      <c r="DSW294" s="192"/>
      <c r="DSX294" s="192"/>
      <c r="DSY294" s="192"/>
      <c r="DSZ294" s="192"/>
      <c r="DTA294" s="192"/>
      <c r="DTB294" s="192"/>
      <c r="DTC294" s="192"/>
      <c r="DTD294" s="192"/>
      <c r="DTE294" s="192"/>
      <c r="DTF294" s="192"/>
      <c r="DTG294" s="192"/>
      <c r="DTH294" s="192"/>
      <c r="DTI294" s="192"/>
      <c r="DTJ294" s="192"/>
      <c r="DTK294" s="192"/>
      <c r="DTL294" s="192"/>
      <c r="DTM294" s="192"/>
      <c r="DTN294" s="192"/>
      <c r="DTO294" s="192"/>
      <c r="DTP294" s="192"/>
      <c r="DTQ294" s="192"/>
      <c r="DTR294" s="192"/>
      <c r="DTS294" s="192"/>
      <c r="DTT294" s="192"/>
      <c r="DTU294" s="192"/>
      <c r="DTV294" s="192"/>
      <c r="DTW294" s="192"/>
      <c r="DTX294" s="192"/>
      <c r="DTY294" s="192"/>
      <c r="DTZ294" s="192"/>
      <c r="DUA294" s="192"/>
      <c r="DUB294" s="192"/>
      <c r="DUC294" s="192"/>
      <c r="DUD294" s="192"/>
      <c r="DUE294" s="192"/>
      <c r="DUF294" s="192"/>
      <c r="DUG294" s="192"/>
      <c r="DUH294" s="192"/>
      <c r="DUI294" s="192"/>
      <c r="DUJ294" s="192"/>
      <c r="DUK294" s="192"/>
      <c r="DUL294" s="192"/>
      <c r="DUM294" s="192"/>
      <c r="DUN294" s="192"/>
      <c r="DUO294" s="192"/>
      <c r="DUP294" s="192"/>
      <c r="DUQ294" s="192"/>
      <c r="DUR294" s="192"/>
      <c r="DUS294" s="192"/>
      <c r="DUT294" s="192"/>
      <c r="DUU294" s="192"/>
      <c r="DUV294" s="192"/>
      <c r="DUW294" s="192"/>
      <c r="DUX294" s="192"/>
      <c r="DUY294" s="192"/>
      <c r="DUZ294" s="192"/>
      <c r="DVA294" s="192"/>
      <c r="DVB294" s="192"/>
      <c r="DVC294" s="192"/>
      <c r="DVD294" s="192"/>
      <c r="DVE294" s="192"/>
      <c r="DVF294" s="192"/>
      <c r="DVG294" s="192"/>
      <c r="DVH294" s="192"/>
      <c r="DVI294" s="192"/>
      <c r="DVJ294" s="192"/>
      <c r="DVK294" s="192"/>
      <c r="DVL294" s="192"/>
      <c r="DVM294" s="192"/>
      <c r="DVN294" s="192"/>
      <c r="DVO294" s="192"/>
      <c r="DVP294" s="192"/>
      <c r="DVQ294" s="192"/>
      <c r="DVR294" s="192"/>
      <c r="DVS294" s="192"/>
      <c r="DVT294" s="192"/>
      <c r="DVU294" s="192"/>
      <c r="DVV294" s="192"/>
      <c r="DVW294" s="192"/>
      <c r="DVX294" s="192"/>
      <c r="DVY294" s="192"/>
      <c r="DVZ294" s="192"/>
      <c r="DWA294" s="192"/>
      <c r="DWB294" s="192"/>
      <c r="DWC294" s="192"/>
      <c r="DWD294" s="192"/>
      <c r="DWE294" s="192"/>
      <c r="DWF294" s="192"/>
      <c r="DWG294" s="192"/>
      <c r="DWH294" s="192"/>
      <c r="DWI294" s="192"/>
      <c r="DWJ294" s="192"/>
      <c r="DWK294" s="192"/>
      <c r="DWL294" s="192"/>
      <c r="DWM294" s="192"/>
      <c r="DWN294" s="192"/>
      <c r="DWO294" s="192"/>
      <c r="DWP294" s="192"/>
      <c r="DWQ294" s="192"/>
      <c r="DWR294" s="192"/>
      <c r="DWS294" s="192"/>
      <c r="DWT294" s="192"/>
      <c r="DWU294" s="192"/>
      <c r="DWV294" s="192"/>
      <c r="DWW294" s="192"/>
      <c r="DWX294" s="192"/>
      <c r="DWY294" s="192"/>
      <c r="DWZ294" s="192"/>
      <c r="DXA294" s="192"/>
      <c r="DXB294" s="192"/>
      <c r="DXC294" s="192"/>
      <c r="DXD294" s="192"/>
      <c r="DXE294" s="192"/>
      <c r="DXF294" s="192"/>
      <c r="DXG294" s="192"/>
      <c r="DXH294" s="192"/>
      <c r="DXI294" s="192"/>
      <c r="DXJ294" s="192"/>
      <c r="DXK294" s="192"/>
      <c r="DXL294" s="192"/>
      <c r="DXM294" s="192"/>
      <c r="DXN294" s="192"/>
      <c r="DXO294" s="192"/>
      <c r="DXP294" s="192"/>
      <c r="DXQ294" s="192"/>
      <c r="DXR294" s="192"/>
      <c r="DXS294" s="192"/>
      <c r="DXT294" s="192"/>
      <c r="DXU294" s="192"/>
      <c r="DXV294" s="192"/>
      <c r="DXW294" s="192"/>
      <c r="DXX294" s="192"/>
      <c r="DXY294" s="192"/>
      <c r="DXZ294" s="192"/>
      <c r="DYA294" s="192"/>
      <c r="DYB294" s="192"/>
      <c r="DYC294" s="192"/>
      <c r="DYD294" s="192"/>
      <c r="DYE294" s="192"/>
      <c r="DYF294" s="192"/>
      <c r="DYG294" s="192"/>
      <c r="DYH294" s="192"/>
      <c r="DYI294" s="192"/>
      <c r="DYJ294" s="192"/>
      <c r="DYK294" s="192"/>
      <c r="DYL294" s="192"/>
      <c r="DYM294" s="192"/>
      <c r="DYN294" s="192"/>
      <c r="DYO294" s="192"/>
      <c r="DYP294" s="192"/>
      <c r="DYQ294" s="192"/>
      <c r="DYR294" s="192"/>
      <c r="DYS294" s="192"/>
      <c r="DYT294" s="192"/>
      <c r="DYU294" s="192"/>
      <c r="DYV294" s="192"/>
      <c r="DYW294" s="192"/>
      <c r="DYX294" s="192"/>
      <c r="DYY294" s="192"/>
      <c r="DYZ294" s="192"/>
      <c r="DZA294" s="192"/>
      <c r="DZB294" s="192"/>
      <c r="DZC294" s="192"/>
      <c r="DZD294" s="192"/>
      <c r="DZE294" s="192"/>
      <c r="DZF294" s="192"/>
      <c r="DZG294" s="192"/>
      <c r="DZH294" s="192"/>
      <c r="DZI294" s="192"/>
      <c r="DZJ294" s="192"/>
      <c r="DZK294" s="192"/>
      <c r="DZL294" s="192"/>
      <c r="DZM294" s="192"/>
      <c r="DZN294" s="192"/>
      <c r="DZO294" s="192"/>
      <c r="DZP294" s="192"/>
      <c r="DZQ294" s="192"/>
      <c r="DZR294" s="192"/>
      <c r="DZS294" s="192"/>
      <c r="DZT294" s="192"/>
      <c r="DZU294" s="192"/>
      <c r="DZV294" s="192"/>
      <c r="DZW294" s="192"/>
      <c r="DZX294" s="192"/>
      <c r="DZY294" s="192"/>
      <c r="DZZ294" s="192"/>
      <c r="EAA294" s="192"/>
      <c r="EAB294" s="192"/>
      <c r="EAC294" s="192"/>
      <c r="EAD294" s="192"/>
      <c r="EAE294" s="192"/>
      <c r="EAF294" s="192"/>
      <c r="EAG294" s="192"/>
      <c r="EAH294" s="192"/>
      <c r="EAI294" s="192"/>
      <c r="EAJ294" s="192"/>
      <c r="EAK294" s="192"/>
      <c r="EAL294" s="192"/>
      <c r="EAM294" s="192"/>
      <c r="EAN294" s="192"/>
      <c r="EAO294" s="192"/>
      <c r="EAP294" s="192"/>
      <c r="EAQ294" s="192"/>
      <c r="EAR294" s="192"/>
      <c r="EAS294" s="192"/>
      <c r="EAT294" s="192"/>
      <c r="EAU294" s="192"/>
      <c r="EAV294" s="192"/>
      <c r="EAW294" s="192"/>
      <c r="EAX294" s="192"/>
      <c r="EAY294" s="192"/>
      <c r="EAZ294" s="192"/>
      <c r="EBA294" s="192"/>
      <c r="EBB294" s="192"/>
      <c r="EBC294" s="192"/>
      <c r="EBD294" s="192"/>
      <c r="EBE294" s="192"/>
      <c r="EBF294" s="192"/>
      <c r="EBG294" s="192"/>
      <c r="EBH294" s="192"/>
      <c r="EBI294" s="192"/>
      <c r="EBJ294" s="192"/>
      <c r="EBK294" s="192"/>
      <c r="EBL294" s="192"/>
      <c r="EBM294" s="192"/>
      <c r="EBN294" s="192"/>
      <c r="EBO294" s="192"/>
      <c r="EBP294" s="192"/>
      <c r="EBQ294" s="192"/>
      <c r="EBR294" s="192"/>
      <c r="EBS294" s="192"/>
      <c r="EBT294" s="192"/>
      <c r="EBU294" s="192"/>
      <c r="EBV294" s="192"/>
      <c r="EBW294" s="192"/>
      <c r="EBX294" s="192"/>
      <c r="EBY294" s="192"/>
      <c r="EBZ294" s="192"/>
      <c r="ECA294" s="192"/>
      <c r="ECB294" s="192"/>
      <c r="ECC294" s="192"/>
      <c r="ECD294" s="192"/>
      <c r="ECE294" s="192"/>
      <c r="ECF294" s="192"/>
      <c r="ECG294" s="192"/>
      <c r="ECH294" s="192"/>
      <c r="ECI294" s="192"/>
      <c r="ECJ294" s="192"/>
      <c r="ECK294" s="192"/>
      <c r="ECL294" s="192"/>
      <c r="ECM294" s="192"/>
      <c r="ECN294" s="192"/>
      <c r="ECO294" s="192"/>
      <c r="ECP294" s="192"/>
      <c r="ECQ294" s="192"/>
      <c r="ECR294" s="192"/>
      <c r="ECS294" s="192"/>
      <c r="ECT294" s="192"/>
      <c r="ECU294" s="192"/>
      <c r="ECV294" s="192"/>
      <c r="ECW294" s="192"/>
      <c r="ECX294" s="192"/>
      <c r="ECY294" s="192"/>
      <c r="ECZ294" s="192"/>
      <c r="EDA294" s="192"/>
      <c r="EDB294" s="192"/>
      <c r="EDC294" s="192"/>
      <c r="EDD294" s="192"/>
      <c r="EDE294" s="192"/>
      <c r="EDF294" s="192"/>
      <c r="EDG294" s="192"/>
      <c r="EDH294" s="192"/>
      <c r="EDI294" s="192"/>
      <c r="EDJ294" s="192"/>
      <c r="EDK294" s="192"/>
      <c r="EDL294" s="192"/>
      <c r="EDM294" s="192"/>
      <c r="EDN294" s="192"/>
      <c r="EDO294" s="192"/>
      <c r="EDP294" s="192"/>
      <c r="EDQ294" s="192"/>
      <c r="EDR294" s="192"/>
      <c r="EDS294" s="192"/>
      <c r="EDT294" s="192"/>
      <c r="EDU294" s="192"/>
      <c r="EDV294" s="192"/>
      <c r="EDW294" s="192"/>
      <c r="EDX294" s="192"/>
      <c r="EDY294" s="192"/>
      <c r="EDZ294" s="192"/>
      <c r="EEA294" s="192"/>
      <c r="EEB294" s="192"/>
      <c r="EEC294" s="192"/>
      <c r="EED294" s="192"/>
      <c r="EEE294" s="192"/>
      <c r="EEF294" s="192"/>
      <c r="EEG294" s="192"/>
      <c r="EEH294" s="192"/>
      <c r="EEI294" s="192"/>
      <c r="EEJ294" s="192"/>
      <c r="EEK294" s="192"/>
      <c r="EEL294" s="192"/>
      <c r="EEM294" s="192"/>
      <c r="EEN294" s="192"/>
      <c r="EEO294" s="192"/>
      <c r="EEP294" s="192"/>
      <c r="EEQ294" s="192"/>
      <c r="EER294" s="192"/>
      <c r="EES294" s="192"/>
      <c r="EET294" s="192"/>
      <c r="EEU294" s="192"/>
      <c r="EEV294" s="192"/>
      <c r="EEW294" s="192"/>
      <c r="EEX294" s="192"/>
      <c r="EEY294" s="192"/>
      <c r="EEZ294" s="192"/>
      <c r="EFA294" s="192"/>
      <c r="EFB294" s="192"/>
      <c r="EFC294" s="192"/>
      <c r="EFD294" s="192"/>
      <c r="EFE294" s="192"/>
      <c r="EFF294" s="192"/>
      <c r="EFG294" s="192"/>
      <c r="EFH294" s="192"/>
      <c r="EFI294" s="192"/>
      <c r="EFJ294" s="192"/>
      <c r="EFK294" s="192"/>
      <c r="EFL294" s="192"/>
      <c r="EFM294" s="192"/>
      <c r="EFN294" s="192"/>
      <c r="EFO294" s="192"/>
      <c r="EFP294" s="192"/>
      <c r="EFQ294" s="192"/>
      <c r="EFR294" s="192"/>
      <c r="EFS294" s="192"/>
      <c r="EFT294" s="192"/>
      <c r="EFU294" s="192"/>
      <c r="EFV294" s="192"/>
      <c r="EFW294" s="192"/>
      <c r="EFX294" s="192"/>
      <c r="EFY294" s="192"/>
      <c r="EFZ294" s="192"/>
      <c r="EGA294" s="192"/>
      <c r="EGB294" s="192"/>
      <c r="EGC294" s="192"/>
      <c r="EGD294" s="192"/>
      <c r="EGE294" s="192"/>
      <c r="EGF294" s="192"/>
      <c r="EGG294" s="192"/>
      <c r="EGH294" s="192"/>
      <c r="EGI294" s="192"/>
      <c r="EGJ294" s="192"/>
      <c r="EGK294" s="192"/>
      <c r="EGL294" s="192"/>
      <c r="EGM294" s="192"/>
      <c r="EGN294" s="192"/>
      <c r="EGO294" s="192"/>
      <c r="EGP294" s="192"/>
      <c r="EGQ294" s="192"/>
      <c r="EGR294" s="192"/>
      <c r="EGS294" s="192"/>
      <c r="EGT294" s="192"/>
      <c r="EGU294" s="192"/>
      <c r="EGV294" s="192"/>
      <c r="EGW294" s="192"/>
      <c r="EGX294" s="192"/>
      <c r="EGY294" s="192"/>
      <c r="EGZ294" s="192"/>
      <c r="EHA294" s="192"/>
      <c r="EHB294" s="192"/>
      <c r="EHC294" s="192"/>
      <c r="EHD294" s="192"/>
      <c r="EHE294" s="192"/>
      <c r="EHF294" s="192"/>
      <c r="EHG294" s="192"/>
      <c r="EHH294" s="192"/>
      <c r="EHI294" s="192"/>
      <c r="EHJ294" s="192"/>
      <c r="EHK294" s="192"/>
      <c r="EHL294" s="192"/>
      <c r="EHM294" s="192"/>
      <c r="EHN294" s="192"/>
      <c r="EHO294" s="192"/>
      <c r="EHP294" s="192"/>
      <c r="EHQ294" s="192"/>
      <c r="EHR294" s="192"/>
      <c r="EHS294" s="192"/>
      <c r="EHT294" s="192"/>
      <c r="EHU294" s="192"/>
      <c r="EHV294" s="192"/>
      <c r="EHW294" s="192"/>
      <c r="EHX294" s="192"/>
      <c r="EHY294" s="192"/>
      <c r="EHZ294" s="192"/>
      <c r="EIA294" s="192"/>
      <c r="EIB294" s="192"/>
      <c r="EIC294" s="192"/>
      <c r="EID294" s="192"/>
      <c r="EIE294" s="192"/>
      <c r="EIF294" s="192"/>
      <c r="EIG294" s="192"/>
      <c r="EIH294" s="192"/>
      <c r="EII294" s="192"/>
      <c r="EIJ294" s="192"/>
      <c r="EIK294" s="192"/>
      <c r="EIL294" s="192"/>
      <c r="EIM294" s="192"/>
      <c r="EIN294" s="192"/>
      <c r="EIO294" s="192"/>
      <c r="EIP294" s="192"/>
      <c r="EIQ294" s="192"/>
      <c r="EIR294" s="192"/>
      <c r="EIS294" s="192"/>
      <c r="EIT294" s="192"/>
      <c r="EIU294" s="192"/>
      <c r="EIV294" s="192"/>
      <c r="EIW294" s="192"/>
      <c r="EIX294" s="192"/>
      <c r="EIY294" s="192"/>
      <c r="EIZ294" s="192"/>
      <c r="EJA294" s="192"/>
      <c r="EJB294" s="192"/>
      <c r="EJC294" s="192"/>
      <c r="EJD294" s="192"/>
      <c r="EJE294" s="192"/>
      <c r="EJF294" s="192"/>
      <c r="EJG294" s="192"/>
      <c r="EJH294" s="192"/>
      <c r="EJI294" s="192"/>
      <c r="EJJ294" s="192"/>
      <c r="EJK294" s="192"/>
      <c r="EJL294" s="192"/>
      <c r="EJM294" s="192"/>
      <c r="EJN294" s="192"/>
      <c r="EJO294" s="192"/>
      <c r="EJP294" s="192"/>
      <c r="EJQ294" s="192"/>
      <c r="EJR294" s="192"/>
      <c r="EJS294" s="192"/>
      <c r="EJT294" s="192"/>
      <c r="EJU294" s="192"/>
      <c r="EJV294" s="192"/>
      <c r="EJW294" s="192"/>
      <c r="EJX294" s="192"/>
      <c r="EJY294" s="192"/>
      <c r="EJZ294" s="192"/>
      <c r="EKA294" s="192"/>
      <c r="EKB294" s="192"/>
      <c r="EKC294" s="192"/>
      <c r="EKD294" s="192"/>
      <c r="EKE294" s="192"/>
      <c r="EKF294" s="192"/>
      <c r="EKG294" s="192"/>
      <c r="EKH294" s="192"/>
      <c r="EKI294" s="192"/>
      <c r="EKJ294" s="192"/>
      <c r="EKK294" s="192"/>
      <c r="EKL294" s="192"/>
      <c r="EKM294" s="192"/>
      <c r="EKN294" s="192"/>
      <c r="EKO294" s="192"/>
      <c r="EKP294" s="192"/>
      <c r="EKQ294" s="192"/>
      <c r="EKR294" s="192"/>
      <c r="EKS294" s="192"/>
      <c r="EKT294" s="192"/>
      <c r="EKU294" s="192"/>
      <c r="EKV294" s="192"/>
      <c r="EKW294" s="192"/>
      <c r="EKX294" s="192"/>
      <c r="EKY294" s="192"/>
      <c r="EKZ294" s="192"/>
      <c r="ELA294" s="192"/>
      <c r="ELB294" s="192"/>
      <c r="ELC294" s="192"/>
      <c r="ELD294" s="192"/>
      <c r="ELE294" s="192"/>
      <c r="ELF294" s="192"/>
      <c r="ELG294" s="192"/>
      <c r="ELH294" s="192"/>
      <c r="ELI294" s="192"/>
      <c r="ELJ294" s="192"/>
      <c r="ELK294" s="192"/>
      <c r="ELL294" s="192"/>
      <c r="ELM294" s="192"/>
      <c r="ELN294" s="192"/>
      <c r="ELO294" s="192"/>
      <c r="ELP294" s="192"/>
      <c r="ELQ294" s="192"/>
      <c r="ELR294" s="192"/>
      <c r="ELS294" s="192"/>
      <c r="ELT294" s="192"/>
      <c r="ELU294" s="192"/>
      <c r="ELV294" s="192"/>
      <c r="ELW294" s="192"/>
      <c r="ELX294" s="192"/>
      <c r="ELY294" s="192"/>
      <c r="ELZ294" s="192"/>
      <c r="EMA294" s="192"/>
      <c r="EMB294" s="192"/>
      <c r="EMC294" s="192"/>
      <c r="EMD294" s="192"/>
      <c r="EME294" s="192"/>
      <c r="EMF294" s="192"/>
      <c r="EMG294" s="192"/>
      <c r="EMH294" s="192"/>
      <c r="EMI294" s="192"/>
      <c r="EMJ294" s="192"/>
      <c r="EMK294" s="192"/>
      <c r="EML294" s="192"/>
      <c r="EMM294" s="192"/>
      <c r="EMN294" s="192"/>
      <c r="EMO294" s="192"/>
      <c r="EMP294" s="192"/>
      <c r="EMQ294" s="192"/>
      <c r="EMR294" s="192"/>
      <c r="EMS294" s="192"/>
      <c r="EMT294" s="192"/>
      <c r="EMU294" s="192"/>
      <c r="EMV294" s="192"/>
      <c r="EMW294" s="192"/>
      <c r="EMX294" s="192"/>
      <c r="EMY294" s="192"/>
      <c r="EMZ294" s="192"/>
      <c r="ENA294" s="192"/>
      <c r="ENB294" s="192"/>
      <c r="ENC294" s="192"/>
      <c r="END294" s="192"/>
      <c r="ENE294" s="192"/>
      <c r="ENF294" s="192"/>
      <c r="ENG294" s="192"/>
      <c r="ENH294" s="192"/>
      <c r="ENI294" s="192"/>
      <c r="ENJ294" s="192"/>
      <c r="ENK294" s="192"/>
      <c r="ENL294" s="192"/>
      <c r="ENM294" s="192"/>
      <c r="ENN294" s="192"/>
      <c r="ENO294" s="192"/>
      <c r="ENP294" s="192"/>
      <c r="ENQ294" s="192"/>
      <c r="ENR294" s="192"/>
      <c r="ENS294" s="192"/>
      <c r="ENT294" s="192"/>
      <c r="ENU294" s="192"/>
      <c r="ENV294" s="192"/>
      <c r="ENW294" s="192"/>
      <c r="ENX294" s="192"/>
      <c r="ENY294" s="192"/>
      <c r="ENZ294" s="192"/>
      <c r="EOA294" s="192"/>
      <c r="EOB294" s="192"/>
      <c r="EOC294" s="192"/>
      <c r="EOD294" s="192"/>
      <c r="EOE294" s="192"/>
      <c r="EOF294" s="192"/>
      <c r="EOG294" s="192"/>
      <c r="EOH294" s="192"/>
      <c r="EOI294" s="192"/>
      <c r="EOJ294" s="192"/>
      <c r="EOK294" s="192"/>
      <c r="EOL294" s="192"/>
      <c r="EOM294" s="192"/>
      <c r="EON294" s="192"/>
      <c r="EOO294" s="192"/>
      <c r="EOP294" s="192"/>
      <c r="EOQ294" s="192"/>
      <c r="EOR294" s="192"/>
      <c r="EOS294" s="192"/>
      <c r="EOT294" s="192"/>
      <c r="EOU294" s="192"/>
      <c r="EOV294" s="192"/>
      <c r="EOW294" s="192"/>
      <c r="EOX294" s="192"/>
      <c r="EOY294" s="192"/>
      <c r="EOZ294" s="192"/>
      <c r="EPA294" s="192"/>
      <c r="EPB294" s="192"/>
      <c r="EPC294" s="192"/>
      <c r="EPD294" s="192"/>
      <c r="EPE294" s="192"/>
      <c r="EPF294" s="192"/>
      <c r="EPG294" s="192"/>
      <c r="EPH294" s="192"/>
      <c r="EPI294" s="192"/>
      <c r="EPJ294" s="192"/>
      <c r="EPK294" s="192"/>
      <c r="EPL294" s="192"/>
      <c r="EPM294" s="192"/>
      <c r="EPN294" s="192"/>
      <c r="EPO294" s="192"/>
      <c r="EPP294" s="192"/>
      <c r="EPQ294" s="192"/>
      <c r="EPR294" s="192"/>
      <c r="EPS294" s="192"/>
      <c r="EPT294" s="192"/>
      <c r="EPU294" s="192"/>
      <c r="EPV294" s="192"/>
      <c r="EPW294" s="192"/>
      <c r="EPX294" s="192"/>
      <c r="EPY294" s="192"/>
      <c r="EPZ294" s="192"/>
      <c r="EQA294" s="192"/>
      <c r="EQB294" s="192"/>
      <c r="EQC294" s="192"/>
      <c r="EQD294" s="192"/>
      <c r="EQE294" s="192"/>
      <c r="EQF294" s="192"/>
      <c r="EQG294" s="192"/>
      <c r="EQH294" s="192"/>
      <c r="EQI294" s="192"/>
      <c r="EQJ294" s="192"/>
      <c r="EQK294" s="192"/>
      <c r="EQL294" s="192"/>
      <c r="EQM294" s="192"/>
      <c r="EQN294" s="192"/>
      <c r="EQO294" s="192"/>
      <c r="EQP294" s="192"/>
      <c r="EQQ294" s="192"/>
      <c r="EQR294" s="192"/>
      <c r="EQS294" s="192"/>
      <c r="EQT294" s="192"/>
      <c r="EQU294" s="192"/>
      <c r="EQV294" s="192"/>
      <c r="EQW294" s="192"/>
      <c r="EQX294" s="192"/>
      <c r="EQY294" s="192"/>
      <c r="EQZ294" s="192"/>
      <c r="ERA294" s="192"/>
      <c r="ERB294" s="192"/>
      <c r="ERC294" s="192"/>
      <c r="ERD294" s="192"/>
      <c r="ERE294" s="192"/>
      <c r="ERF294" s="192"/>
      <c r="ERG294" s="192"/>
      <c r="ERH294" s="192"/>
      <c r="ERI294" s="192"/>
      <c r="ERJ294" s="192"/>
      <c r="ERK294" s="192"/>
      <c r="ERL294" s="192"/>
      <c r="ERM294" s="192"/>
      <c r="ERN294" s="192"/>
      <c r="ERO294" s="192"/>
      <c r="ERP294" s="192"/>
      <c r="ERQ294" s="192"/>
      <c r="ERR294" s="192"/>
      <c r="ERS294" s="192"/>
      <c r="ERT294" s="192"/>
      <c r="ERU294" s="192"/>
      <c r="ERV294" s="192"/>
      <c r="ERW294" s="192"/>
      <c r="ERX294" s="192"/>
      <c r="ERY294" s="192"/>
      <c r="ERZ294" s="192"/>
      <c r="ESA294" s="192"/>
      <c r="ESB294" s="192"/>
      <c r="ESC294" s="192"/>
      <c r="ESD294" s="192"/>
      <c r="ESE294" s="192"/>
      <c r="ESF294" s="192"/>
      <c r="ESG294" s="192"/>
      <c r="ESH294" s="192"/>
      <c r="ESI294" s="192"/>
      <c r="ESJ294" s="192"/>
      <c r="ESK294" s="192"/>
      <c r="ESL294" s="192"/>
      <c r="ESM294" s="192"/>
      <c r="ESN294" s="192"/>
      <c r="ESO294" s="192"/>
      <c r="ESP294" s="192"/>
      <c r="ESQ294" s="192"/>
      <c r="ESR294" s="192"/>
      <c r="ESS294" s="192"/>
      <c r="EST294" s="192"/>
      <c r="ESU294" s="192"/>
      <c r="ESV294" s="192"/>
      <c r="ESW294" s="192"/>
      <c r="ESX294" s="192"/>
      <c r="ESY294" s="192"/>
      <c r="ESZ294" s="192"/>
      <c r="ETA294" s="192"/>
      <c r="ETB294" s="192"/>
      <c r="ETC294" s="192"/>
      <c r="ETD294" s="192"/>
      <c r="ETE294" s="192"/>
      <c r="ETF294" s="192"/>
      <c r="ETG294" s="192"/>
      <c r="ETH294" s="192"/>
      <c r="ETI294" s="192"/>
      <c r="ETJ294" s="192"/>
      <c r="ETK294" s="192"/>
      <c r="ETL294" s="192"/>
      <c r="ETM294" s="192"/>
      <c r="ETN294" s="192"/>
      <c r="ETO294" s="192"/>
      <c r="ETP294" s="192"/>
      <c r="ETQ294" s="192"/>
      <c r="ETR294" s="192"/>
      <c r="ETS294" s="192"/>
      <c r="ETT294" s="192"/>
      <c r="ETU294" s="192"/>
      <c r="ETV294" s="192"/>
      <c r="ETW294" s="192"/>
      <c r="ETX294" s="192"/>
      <c r="ETY294" s="192"/>
      <c r="ETZ294" s="192"/>
      <c r="EUA294" s="192"/>
      <c r="EUB294" s="192"/>
      <c r="EUC294" s="192"/>
      <c r="EUD294" s="192"/>
      <c r="EUE294" s="192"/>
      <c r="EUF294" s="192"/>
      <c r="EUG294" s="192"/>
      <c r="EUH294" s="192"/>
      <c r="EUI294" s="192"/>
      <c r="EUJ294" s="192"/>
      <c r="EUK294" s="192"/>
      <c r="EUL294" s="192"/>
      <c r="EUM294" s="192"/>
      <c r="EUN294" s="192"/>
      <c r="EUO294" s="192"/>
      <c r="EUP294" s="192"/>
      <c r="EUQ294" s="192"/>
      <c r="EUR294" s="192"/>
      <c r="EUS294" s="192"/>
      <c r="EUT294" s="192"/>
      <c r="EUU294" s="192"/>
      <c r="EUV294" s="192"/>
      <c r="EUW294" s="192"/>
      <c r="EUX294" s="192"/>
      <c r="EUY294" s="192"/>
      <c r="EUZ294" s="192"/>
      <c r="EVA294" s="192"/>
      <c r="EVB294" s="192"/>
      <c r="EVC294" s="192"/>
      <c r="EVD294" s="192"/>
      <c r="EVE294" s="192"/>
      <c r="EVF294" s="192"/>
      <c r="EVG294" s="192"/>
      <c r="EVH294" s="192"/>
      <c r="EVI294" s="192"/>
      <c r="EVJ294" s="192"/>
      <c r="EVK294" s="192"/>
      <c r="EVL294" s="192"/>
      <c r="EVM294" s="192"/>
      <c r="EVN294" s="192"/>
      <c r="EVO294" s="192"/>
      <c r="EVP294" s="192"/>
      <c r="EVQ294" s="192"/>
      <c r="EVR294" s="192"/>
      <c r="EVS294" s="192"/>
      <c r="EVT294" s="192"/>
      <c r="EVU294" s="192"/>
      <c r="EVV294" s="192"/>
      <c r="EVW294" s="192"/>
      <c r="EVX294" s="192"/>
      <c r="EVY294" s="192"/>
      <c r="EVZ294" s="192"/>
      <c r="EWA294" s="192"/>
      <c r="EWB294" s="192"/>
      <c r="EWC294" s="192"/>
      <c r="EWD294" s="192"/>
      <c r="EWE294" s="192"/>
      <c r="EWF294" s="192"/>
      <c r="EWG294" s="192"/>
      <c r="EWH294" s="192"/>
      <c r="EWI294" s="192"/>
      <c r="EWJ294" s="192"/>
      <c r="EWK294" s="192"/>
      <c r="EWL294" s="192"/>
      <c r="EWM294" s="192"/>
      <c r="EWN294" s="192"/>
      <c r="EWO294" s="192"/>
      <c r="EWP294" s="192"/>
      <c r="EWQ294" s="192"/>
      <c r="EWR294" s="192"/>
      <c r="EWS294" s="192"/>
      <c r="EWT294" s="192"/>
      <c r="EWU294" s="192"/>
      <c r="EWV294" s="192"/>
      <c r="EWW294" s="192"/>
      <c r="EWX294" s="192"/>
      <c r="EWY294" s="192"/>
      <c r="EWZ294" s="192"/>
      <c r="EXA294" s="192"/>
      <c r="EXB294" s="192"/>
      <c r="EXC294" s="192"/>
      <c r="EXD294" s="192"/>
      <c r="EXE294" s="192"/>
      <c r="EXF294" s="192"/>
      <c r="EXG294" s="192"/>
      <c r="EXH294" s="192"/>
      <c r="EXI294" s="192"/>
      <c r="EXJ294" s="192"/>
      <c r="EXK294" s="192"/>
      <c r="EXL294" s="192"/>
      <c r="EXM294" s="192"/>
      <c r="EXN294" s="192"/>
      <c r="EXO294" s="192"/>
      <c r="EXP294" s="192"/>
      <c r="EXQ294" s="192"/>
      <c r="EXR294" s="192"/>
      <c r="EXS294" s="192"/>
      <c r="EXT294" s="192"/>
      <c r="EXU294" s="192"/>
      <c r="EXV294" s="192"/>
      <c r="EXW294" s="192"/>
      <c r="EXX294" s="192"/>
      <c r="EXY294" s="192"/>
      <c r="EXZ294" s="192"/>
      <c r="EYA294" s="192"/>
      <c r="EYB294" s="192"/>
      <c r="EYC294" s="192"/>
      <c r="EYD294" s="192"/>
      <c r="EYE294" s="192"/>
      <c r="EYF294" s="192"/>
      <c r="EYG294" s="192"/>
      <c r="EYH294" s="192"/>
      <c r="EYI294" s="192"/>
      <c r="EYJ294" s="192"/>
      <c r="EYK294" s="192"/>
      <c r="EYL294" s="192"/>
      <c r="EYM294" s="192"/>
      <c r="EYN294" s="192"/>
      <c r="EYO294" s="192"/>
      <c r="EYP294" s="192"/>
      <c r="EYQ294" s="192"/>
      <c r="EYR294" s="192"/>
      <c r="EYS294" s="192"/>
      <c r="EYT294" s="192"/>
      <c r="EYU294" s="192"/>
      <c r="EYV294" s="192"/>
      <c r="EYW294" s="192"/>
      <c r="EYX294" s="192"/>
      <c r="EYY294" s="192"/>
      <c r="EYZ294" s="192"/>
      <c r="EZA294" s="192"/>
      <c r="EZB294" s="192"/>
      <c r="EZC294" s="192"/>
      <c r="EZD294" s="192"/>
      <c r="EZE294" s="192"/>
      <c r="EZF294" s="192"/>
      <c r="EZG294" s="192"/>
      <c r="EZH294" s="192"/>
      <c r="EZI294" s="192"/>
      <c r="EZJ294" s="192"/>
      <c r="EZK294" s="192"/>
      <c r="EZL294" s="192"/>
      <c r="EZM294" s="192"/>
      <c r="EZN294" s="192"/>
      <c r="EZO294" s="192"/>
      <c r="EZP294" s="192"/>
      <c r="EZQ294" s="192"/>
      <c r="EZR294" s="192"/>
      <c r="EZS294" s="192"/>
      <c r="EZT294" s="192"/>
      <c r="EZU294" s="192"/>
      <c r="EZV294" s="192"/>
      <c r="EZW294" s="192"/>
      <c r="EZX294" s="192"/>
      <c r="EZY294" s="192"/>
      <c r="EZZ294" s="192"/>
      <c r="FAA294" s="192"/>
      <c r="FAB294" s="192"/>
      <c r="FAC294" s="192"/>
      <c r="FAD294" s="192"/>
      <c r="FAE294" s="192"/>
      <c r="FAF294" s="192"/>
      <c r="FAG294" s="192"/>
      <c r="FAH294" s="192"/>
      <c r="FAI294" s="192"/>
      <c r="FAJ294" s="192"/>
      <c r="FAK294" s="192"/>
      <c r="FAL294" s="192"/>
      <c r="FAM294" s="192"/>
      <c r="FAN294" s="192"/>
      <c r="FAO294" s="192"/>
      <c r="FAP294" s="192"/>
      <c r="FAQ294" s="192"/>
      <c r="FAR294" s="192"/>
      <c r="FAS294" s="192"/>
      <c r="FAT294" s="192"/>
      <c r="FAU294" s="192"/>
      <c r="FAV294" s="192"/>
      <c r="FAW294" s="192"/>
      <c r="FAX294" s="192"/>
      <c r="FAY294" s="192"/>
      <c r="FAZ294" s="192"/>
      <c r="FBA294" s="192"/>
      <c r="FBB294" s="192"/>
      <c r="FBC294" s="192"/>
      <c r="FBD294" s="192"/>
      <c r="FBE294" s="192"/>
      <c r="FBF294" s="192"/>
      <c r="FBG294" s="192"/>
      <c r="FBH294" s="192"/>
      <c r="FBI294" s="192"/>
      <c r="FBJ294" s="192"/>
      <c r="FBK294" s="192"/>
      <c r="FBL294" s="192"/>
      <c r="FBM294" s="192"/>
      <c r="FBN294" s="192"/>
      <c r="FBO294" s="192"/>
      <c r="FBP294" s="192"/>
      <c r="FBQ294" s="192"/>
      <c r="FBR294" s="192"/>
      <c r="FBS294" s="192"/>
      <c r="FBT294" s="192"/>
      <c r="FBU294" s="192"/>
      <c r="FBV294" s="192"/>
      <c r="FBW294" s="192"/>
      <c r="FBX294" s="192"/>
      <c r="FBY294" s="192"/>
      <c r="FBZ294" s="192"/>
      <c r="FCA294" s="192"/>
      <c r="FCB294" s="192"/>
      <c r="FCC294" s="192"/>
      <c r="FCD294" s="192"/>
      <c r="FCE294" s="192"/>
      <c r="FCF294" s="192"/>
      <c r="FCG294" s="192"/>
      <c r="FCH294" s="192"/>
      <c r="FCI294" s="192"/>
      <c r="FCJ294" s="192"/>
      <c r="FCK294" s="192"/>
      <c r="FCL294" s="192"/>
      <c r="FCM294" s="192"/>
      <c r="FCN294" s="192"/>
      <c r="FCO294" s="192"/>
      <c r="FCP294" s="192"/>
      <c r="FCQ294" s="192"/>
      <c r="FCR294" s="192"/>
      <c r="FCS294" s="192"/>
      <c r="FCT294" s="192"/>
      <c r="FCU294" s="192"/>
      <c r="FCV294" s="192"/>
      <c r="FCW294" s="192"/>
      <c r="FCX294" s="192"/>
      <c r="FCY294" s="192"/>
      <c r="FCZ294" s="192"/>
      <c r="FDA294" s="192"/>
      <c r="FDB294" s="192"/>
      <c r="FDC294" s="192"/>
      <c r="FDD294" s="192"/>
      <c r="FDE294" s="192"/>
      <c r="FDF294" s="192"/>
      <c r="FDG294" s="192"/>
      <c r="FDH294" s="192"/>
      <c r="FDI294" s="192"/>
      <c r="FDJ294" s="192"/>
      <c r="FDK294" s="192"/>
      <c r="FDL294" s="192"/>
      <c r="FDM294" s="192"/>
      <c r="FDN294" s="192"/>
      <c r="FDO294" s="192"/>
      <c r="FDP294" s="192"/>
      <c r="FDQ294" s="192"/>
      <c r="FDR294" s="192"/>
      <c r="FDS294" s="192"/>
      <c r="FDT294" s="192"/>
      <c r="FDU294" s="192"/>
      <c r="FDV294" s="192"/>
      <c r="FDW294" s="192"/>
      <c r="FDX294" s="192"/>
      <c r="FDY294" s="192"/>
      <c r="FDZ294" s="192"/>
      <c r="FEA294" s="192"/>
      <c r="FEB294" s="192"/>
      <c r="FEC294" s="192"/>
      <c r="FED294" s="192"/>
      <c r="FEE294" s="192"/>
      <c r="FEF294" s="192"/>
      <c r="FEG294" s="192"/>
      <c r="FEH294" s="192"/>
      <c r="FEI294" s="192"/>
      <c r="FEJ294" s="192"/>
      <c r="FEK294" s="192"/>
      <c r="FEL294" s="192"/>
      <c r="FEM294" s="192"/>
      <c r="FEN294" s="192"/>
      <c r="FEO294" s="192"/>
      <c r="FEP294" s="192"/>
      <c r="FEQ294" s="192"/>
      <c r="FER294" s="192"/>
      <c r="FES294" s="192"/>
      <c r="FET294" s="192"/>
      <c r="FEU294" s="192"/>
      <c r="FEV294" s="192"/>
      <c r="FEW294" s="192"/>
      <c r="FEX294" s="192"/>
      <c r="FEY294" s="192"/>
      <c r="FEZ294" s="192"/>
      <c r="FFA294" s="192"/>
      <c r="FFB294" s="192"/>
      <c r="FFC294" s="192"/>
      <c r="FFD294" s="192"/>
      <c r="FFE294" s="192"/>
      <c r="FFF294" s="192"/>
      <c r="FFG294" s="192"/>
      <c r="FFH294" s="192"/>
      <c r="FFI294" s="192"/>
      <c r="FFJ294" s="192"/>
      <c r="FFK294" s="192"/>
      <c r="FFL294" s="192"/>
      <c r="FFM294" s="192"/>
      <c r="FFN294" s="192"/>
      <c r="FFO294" s="192"/>
      <c r="FFP294" s="192"/>
      <c r="FFQ294" s="192"/>
      <c r="FFR294" s="192"/>
      <c r="FFS294" s="192"/>
      <c r="FFT294" s="192"/>
      <c r="FFU294" s="192"/>
      <c r="FFV294" s="192"/>
      <c r="FFW294" s="192"/>
      <c r="FFX294" s="192"/>
      <c r="FFY294" s="192"/>
      <c r="FFZ294" s="192"/>
      <c r="FGA294" s="192"/>
      <c r="FGB294" s="192"/>
      <c r="FGC294" s="192"/>
      <c r="FGD294" s="192"/>
      <c r="FGE294" s="192"/>
      <c r="FGF294" s="192"/>
      <c r="FGG294" s="192"/>
      <c r="FGH294" s="192"/>
      <c r="FGI294" s="192"/>
      <c r="FGJ294" s="192"/>
      <c r="FGK294" s="192"/>
      <c r="FGL294" s="192"/>
      <c r="FGM294" s="192"/>
      <c r="FGN294" s="192"/>
      <c r="FGO294" s="192"/>
      <c r="FGP294" s="192"/>
      <c r="FGQ294" s="192"/>
      <c r="FGR294" s="192"/>
      <c r="FGS294" s="192"/>
      <c r="FGT294" s="192"/>
      <c r="FGU294" s="192"/>
      <c r="FGV294" s="192"/>
      <c r="FGW294" s="192"/>
      <c r="FGX294" s="192"/>
      <c r="FGY294" s="192"/>
      <c r="FGZ294" s="192"/>
      <c r="FHA294" s="192"/>
      <c r="FHB294" s="192"/>
      <c r="FHC294" s="192"/>
      <c r="FHD294" s="192"/>
      <c r="FHE294" s="192"/>
      <c r="FHF294" s="192"/>
      <c r="FHG294" s="192"/>
      <c r="FHH294" s="192"/>
      <c r="FHI294" s="192"/>
      <c r="FHJ294" s="192"/>
      <c r="FHK294" s="192"/>
      <c r="FHL294" s="192"/>
      <c r="FHM294" s="192"/>
      <c r="FHN294" s="192"/>
      <c r="FHO294" s="192"/>
      <c r="FHP294" s="192"/>
      <c r="FHQ294" s="192"/>
      <c r="FHR294" s="192"/>
      <c r="FHS294" s="192"/>
      <c r="FHT294" s="192"/>
      <c r="FHU294" s="192"/>
      <c r="FHV294" s="192"/>
      <c r="FHW294" s="192"/>
      <c r="FHX294" s="192"/>
      <c r="FHY294" s="192"/>
      <c r="FHZ294" s="192"/>
      <c r="FIA294" s="192"/>
      <c r="FIB294" s="192"/>
      <c r="FIC294" s="192"/>
      <c r="FID294" s="192"/>
      <c r="FIE294" s="192"/>
      <c r="FIF294" s="192"/>
      <c r="FIG294" s="192"/>
      <c r="FIH294" s="192"/>
      <c r="FII294" s="192"/>
      <c r="FIJ294" s="192"/>
      <c r="FIK294" s="192"/>
      <c r="FIL294" s="192"/>
      <c r="FIM294" s="192"/>
      <c r="FIN294" s="192"/>
      <c r="FIO294" s="192"/>
      <c r="FIP294" s="192"/>
      <c r="FIQ294" s="192"/>
      <c r="FIR294" s="192"/>
      <c r="FIS294" s="192"/>
      <c r="FIT294" s="192"/>
      <c r="FIU294" s="192"/>
      <c r="FIV294" s="192"/>
      <c r="FIW294" s="192"/>
      <c r="FIX294" s="192"/>
      <c r="FIY294" s="192"/>
      <c r="FIZ294" s="192"/>
      <c r="FJA294" s="192"/>
      <c r="FJB294" s="192"/>
      <c r="FJC294" s="192"/>
      <c r="FJD294" s="192"/>
      <c r="FJE294" s="192"/>
      <c r="FJF294" s="192"/>
      <c r="FJG294" s="192"/>
      <c r="FJH294" s="192"/>
      <c r="FJI294" s="192"/>
      <c r="FJJ294" s="192"/>
      <c r="FJK294" s="192"/>
      <c r="FJL294" s="192"/>
      <c r="FJM294" s="192"/>
      <c r="FJN294" s="192"/>
      <c r="FJO294" s="192"/>
      <c r="FJP294" s="192"/>
      <c r="FJQ294" s="192"/>
      <c r="FJR294" s="192"/>
      <c r="FJS294" s="192"/>
      <c r="FJT294" s="192"/>
      <c r="FJU294" s="192"/>
      <c r="FJV294" s="192"/>
      <c r="FJW294" s="192"/>
      <c r="FJX294" s="192"/>
      <c r="FJY294" s="192"/>
      <c r="FJZ294" s="192"/>
      <c r="FKA294" s="192"/>
      <c r="FKB294" s="192"/>
      <c r="FKC294" s="192"/>
      <c r="FKD294" s="192"/>
      <c r="FKE294" s="192"/>
      <c r="FKF294" s="192"/>
      <c r="FKG294" s="192"/>
      <c r="FKH294" s="192"/>
      <c r="FKI294" s="192"/>
      <c r="FKJ294" s="192"/>
      <c r="FKK294" s="192"/>
      <c r="FKL294" s="192"/>
      <c r="FKM294" s="192"/>
      <c r="FKN294" s="192"/>
      <c r="FKO294" s="192"/>
      <c r="FKP294" s="192"/>
      <c r="FKQ294" s="192"/>
      <c r="FKR294" s="192"/>
      <c r="FKS294" s="192"/>
      <c r="FKT294" s="192"/>
      <c r="FKU294" s="192"/>
      <c r="FKV294" s="192"/>
      <c r="FKW294" s="192"/>
      <c r="FKX294" s="192"/>
      <c r="FKY294" s="192"/>
      <c r="FKZ294" s="192"/>
      <c r="FLA294" s="192"/>
      <c r="FLB294" s="192"/>
      <c r="FLC294" s="192"/>
      <c r="FLD294" s="192"/>
      <c r="FLE294" s="192"/>
      <c r="FLF294" s="192"/>
      <c r="FLG294" s="192"/>
      <c r="FLH294" s="192"/>
      <c r="FLI294" s="192"/>
      <c r="FLJ294" s="192"/>
      <c r="FLK294" s="192"/>
      <c r="FLL294" s="192"/>
      <c r="FLM294" s="192"/>
      <c r="FLN294" s="192"/>
      <c r="FLO294" s="192"/>
      <c r="FLP294" s="192"/>
      <c r="FLQ294" s="192"/>
      <c r="FLR294" s="192"/>
      <c r="FLS294" s="192"/>
      <c r="FLT294" s="192"/>
      <c r="FLU294" s="192"/>
      <c r="FLV294" s="192"/>
      <c r="FLW294" s="192"/>
      <c r="FLX294" s="192"/>
      <c r="FLY294" s="192"/>
      <c r="FLZ294" s="192"/>
      <c r="FMA294" s="192"/>
      <c r="FMB294" s="192"/>
      <c r="FMC294" s="192"/>
      <c r="FMD294" s="192"/>
      <c r="FME294" s="192"/>
      <c r="FMF294" s="192"/>
      <c r="FMG294" s="192"/>
      <c r="FMH294" s="192"/>
      <c r="FMI294" s="192"/>
      <c r="FMJ294" s="192"/>
      <c r="FMK294" s="192"/>
      <c r="FML294" s="192"/>
      <c r="FMM294" s="192"/>
      <c r="FMN294" s="192"/>
      <c r="FMO294" s="192"/>
      <c r="FMP294" s="192"/>
      <c r="FMQ294" s="192"/>
      <c r="FMR294" s="192"/>
      <c r="FMS294" s="192"/>
      <c r="FMT294" s="192"/>
      <c r="FMU294" s="192"/>
      <c r="FMV294" s="192"/>
      <c r="FMW294" s="192"/>
      <c r="FMX294" s="192"/>
      <c r="FMY294" s="192"/>
      <c r="FMZ294" s="192"/>
      <c r="FNA294" s="192"/>
      <c r="FNB294" s="192"/>
      <c r="FNC294" s="192"/>
      <c r="FND294" s="192"/>
      <c r="FNE294" s="192"/>
      <c r="FNF294" s="192"/>
      <c r="FNG294" s="192"/>
      <c r="FNH294" s="192"/>
      <c r="FNI294" s="192"/>
      <c r="FNJ294" s="192"/>
      <c r="FNK294" s="192"/>
      <c r="FNL294" s="192"/>
      <c r="FNM294" s="192"/>
      <c r="FNN294" s="192"/>
      <c r="FNO294" s="192"/>
      <c r="FNP294" s="192"/>
      <c r="FNQ294" s="192"/>
      <c r="FNR294" s="192"/>
      <c r="FNS294" s="192"/>
      <c r="FNT294" s="192"/>
      <c r="FNU294" s="192"/>
      <c r="FNV294" s="192"/>
      <c r="FNW294" s="192"/>
      <c r="FNX294" s="192"/>
      <c r="FNY294" s="192"/>
      <c r="FNZ294" s="192"/>
      <c r="FOA294" s="192"/>
      <c r="FOB294" s="192"/>
      <c r="FOC294" s="192"/>
      <c r="FOD294" s="192"/>
      <c r="FOE294" s="192"/>
      <c r="FOF294" s="192"/>
      <c r="FOG294" s="192"/>
      <c r="FOH294" s="192"/>
      <c r="FOI294" s="192"/>
      <c r="FOJ294" s="192"/>
      <c r="FOK294" s="192"/>
      <c r="FOL294" s="192"/>
      <c r="FOM294" s="192"/>
      <c r="FON294" s="192"/>
      <c r="FOO294" s="192"/>
      <c r="FOP294" s="192"/>
      <c r="FOQ294" s="192"/>
      <c r="FOR294" s="192"/>
      <c r="FOS294" s="192"/>
      <c r="FOT294" s="192"/>
      <c r="FOU294" s="192"/>
      <c r="FOV294" s="192"/>
      <c r="FOW294" s="192"/>
      <c r="FOX294" s="192"/>
      <c r="FOY294" s="192"/>
      <c r="FOZ294" s="192"/>
      <c r="FPA294" s="192"/>
      <c r="FPB294" s="192"/>
      <c r="FPC294" s="192"/>
      <c r="FPD294" s="192"/>
      <c r="FPE294" s="192"/>
      <c r="FPF294" s="192"/>
      <c r="FPG294" s="192"/>
      <c r="FPH294" s="192"/>
      <c r="FPI294" s="192"/>
      <c r="FPJ294" s="192"/>
      <c r="FPK294" s="192"/>
      <c r="FPL294" s="192"/>
      <c r="FPM294" s="192"/>
      <c r="FPN294" s="192"/>
      <c r="FPO294" s="192"/>
      <c r="FPP294" s="192"/>
      <c r="FPQ294" s="192"/>
      <c r="FPR294" s="192"/>
      <c r="FPS294" s="192"/>
      <c r="FPT294" s="192"/>
      <c r="FPU294" s="192"/>
      <c r="FPV294" s="192"/>
      <c r="FPW294" s="192"/>
      <c r="FPX294" s="192"/>
      <c r="FPY294" s="192"/>
      <c r="FPZ294" s="192"/>
      <c r="FQA294" s="192"/>
      <c r="FQB294" s="192"/>
      <c r="FQC294" s="192"/>
      <c r="FQD294" s="192"/>
      <c r="FQE294" s="192"/>
      <c r="FQF294" s="192"/>
      <c r="FQG294" s="192"/>
      <c r="FQH294" s="192"/>
      <c r="FQI294" s="192"/>
      <c r="FQJ294" s="192"/>
      <c r="FQK294" s="192"/>
      <c r="FQL294" s="192"/>
      <c r="FQM294" s="192"/>
      <c r="FQN294" s="192"/>
      <c r="FQO294" s="192"/>
      <c r="FQP294" s="192"/>
      <c r="FQQ294" s="192"/>
      <c r="FQR294" s="192"/>
      <c r="FQS294" s="192"/>
      <c r="FQT294" s="192"/>
      <c r="FQU294" s="192"/>
      <c r="FQV294" s="192"/>
      <c r="FQW294" s="192"/>
      <c r="FQX294" s="192"/>
      <c r="FQY294" s="192"/>
      <c r="FQZ294" s="192"/>
      <c r="FRA294" s="192"/>
      <c r="FRB294" s="192"/>
      <c r="FRC294" s="192"/>
      <c r="FRD294" s="192"/>
      <c r="FRE294" s="192"/>
      <c r="FRF294" s="192"/>
      <c r="FRG294" s="192"/>
      <c r="FRH294" s="192"/>
      <c r="FRI294" s="192"/>
      <c r="FRJ294" s="192"/>
      <c r="FRK294" s="192"/>
      <c r="FRL294" s="192"/>
      <c r="FRM294" s="192"/>
      <c r="FRN294" s="192"/>
      <c r="FRO294" s="192"/>
      <c r="FRP294" s="192"/>
      <c r="FRQ294" s="192"/>
      <c r="FRR294" s="192"/>
      <c r="FRS294" s="192"/>
      <c r="FRT294" s="192"/>
      <c r="FRU294" s="192"/>
      <c r="FRV294" s="192"/>
      <c r="FRW294" s="192"/>
      <c r="FRX294" s="192"/>
      <c r="FRY294" s="192"/>
      <c r="FRZ294" s="192"/>
      <c r="FSA294" s="192"/>
      <c r="FSB294" s="192"/>
      <c r="FSC294" s="192"/>
      <c r="FSD294" s="192"/>
      <c r="FSE294" s="192"/>
      <c r="FSF294" s="192"/>
      <c r="FSG294" s="192"/>
      <c r="FSH294" s="192"/>
      <c r="FSI294" s="192"/>
      <c r="FSJ294" s="192"/>
      <c r="FSK294" s="192"/>
      <c r="FSL294" s="192"/>
      <c r="FSM294" s="192"/>
      <c r="FSN294" s="192"/>
      <c r="FSO294" s="192"/>
      <c r="FSP294" s="192"/>
      <c r="FSQ294" s="192"/>
      <c r="FSR294" s="192"/>
      <c r="FSS294" s="192"/>
      <c r="FST294" s="192"/>
      <c r="FSU294" s="192"/>
      <c r="FSV294" s="192"/>
      <c r="FSW294" s="192"/>
      <c r="FSX294" s="192"/>
      <c r="FSY294" s="192"/>
      <c r="FSZ294" s="192"/>
      <c r="FTA294" s="192"/>
      <c r="FTB294" s="192"/>
      <c r="FTC294" s="192"/>
      <c r="FTD294" s="192"/>
      <c r="FTE294" s="192"/>
      <c r="FTF294" s="192"/>
      <c r="FTG294" s="192"/>
      <c r="FTH294" s="192"/>
      <c r="FTI294" s="192"/>
      <c r="FTJ294" s="192"/>
      <c r="FTK294" s="192"/>
      <c r="FTL294" s="192"/>
      <c r="FTM294" s="192"/>
      <c r="FTN294" s="192"/>
      <c r="FTO294" s="192"/>
      <c r="FTP294" s="192"/>
      <c r="FTQ294" s="192"/>
      <c r="FTR294" s="192"/>
      <c r="FTS294" s="192"/>
      <c r="FTT294" s="192"/>
      <c r="FTU294" s="192"/>
      <c r="FTV294" s="192"/>
      <c r="FTW294" s="192"/>
      <c r="FTX294" s="192"/>
      <c r="FTY294" s="192"/>
      <c r="FTZ294" s="192"/>
      <c r="FUA294" s="192"/>
      <c r="FUB294" s="192"/>
      <c r="FUC294" s="192"/>
      <c r="FUD294" s="192"/>
      <c r="FUE294" s="192"/>
      <c r="FUF294" s="192"/>
      <c r="FUG294" s="192"/>
      <c r="FUH294" s="192"/>
      <c r="FUI294" s="192"/>
      <c r="FUJ294" s="192"/>
      <c r="FUK294" s="192"/>
      <c r="FUL294" s="192"/>
      <c r="FUM294" s="192"/>
      <c r="FUN294" s="192"/>
      <c r="FUO294" s="192"/>
      <c r="FUP294" s="192"/>
      <c r="FUQ294" s="192"/>
      <c r="FUR294" s="192"/>
      <c r="FUS294" s="192"/>
      <c r="FUT294" s="192"/>
      <c r="FUU294" s="192"/>
      <c r="FUV294" s="192"/>
      <c r="FUW294" s="192"/>
      <c r="FUX294" s="192"/>
      <c r="FUY294" s="192"/>
      <c r="FUZ294" s="192"/>
      <c r="FVA294" s="192"/>
      <c r="FVB294" s="192"/>
      <c r="FVC294" s="192"/>
      <c r="FVD294" s="192"/>
      <c r="FVE294" s="192"/>
      <c r="FVF294" s="192"/>
      <c r="FVG294" s="192"/>
      <c r="FVH294" s="192"/>
      <c r="FVI294" s="192"/>
      <c r="FVJ294" s="192"/>
      <c r="FVK294" s="192"/>
      <c r="FVL294" s="192"/>
      <c r="FVM294" s="192"/>
      <c r="FVN294" s="192"/>
      <c r="FVO294" s="192"/>
      <c r="FVP294" s="192"/>
      <c r="FVQ294" s="192"/>
      <c r="FVR294" s="192"/>
      <c r="FVS294" s="192"/>
      <c r="FVT294" s="192"/>
      <c r="FVU294" s="192"/>
      <c r="FVV294" s="192"/>
      <c r="FVW294" s="192"/>
      <c r="FVX294" s="192"/>
      <c r="FVY294" s="192"/>
      <c r="FVZ294" s="192"/>
      <c r="FWA294" s="192"/>
      <c r="FWB294" s="192"/>
      <c r="FWC294" s="192"/>
      <c r="FWD294" s="192"/>
      <c r="FWE294" s="192"/>
      <c r="FWF294" s="192"/>
      <c r="FWG294" s="192"/>
      <c r="FWH294" s="192"/>
      <c r="FWI294" s="192"/>
      <c r="FWJ294" s="192"/>
      <c r="FWK294" s="192"/>
      <c r="FWL294" s="192"/>
      <c r="FWM294" s="192"/>
      <c r="FWN294" s="192"/>
      <c r="FWO294" s="192"/>
      <c r="FWP294" s="192"/>
      <c r="FWQ294" s="192"/>
      <c r="FWR294" s="192"/>
      <c r="FWS294" s="192"/>
      <c r="FWT294" s="192"/>
      <c r="FWU294" s="192"/>
      <c r="FWV294" s="192"/>
      <c r="FWW294" s="192"/>
      <c r="FWX294" s="192"/>
      <c r="FWY294" s="192"/>
      <c r="FWZ294" s="192"/>
      <c r="FXA294" s="192"/>
      <c r="FXB294" s="192"/>
      <c r="FXC294" s="192"/>
      <c r="FXD294" s="192"/>
      <c r="FXE294" s="192"/>
      <c r="FXF294" s="192"/>
      <c r="FXG294" s="192"/>
      <c r="FXH294" s="192"/>
      <c r="FXI294" s="192"/>
      <c r="FXJ294" s="192"/>
      <c r="FXK294" s="192"/>
      <c r="FXL294" s="192"/>
      <c r="FXM294" s="192"/>
      <c r="FXN294" s="192"/>
      <c r="FXO294" s="192"/>
      <c r="FXP294" s="192"/>
      <c r="FXQ294" s="192"/>
      <c r="FXR294" s="192"/>
      <c r="FXS294" s="192"/>
      <c r="FXT294" s="192"/>
      <c r="FXU294" s="192"/>
      <c r="FXV294" s="192"/>
      <c r="FXW294" s="192"/>
      <c r="FXX294" s="192"/>
      <c r="FXY294" s="192"/>
      <c r="FXZ294" s="192"/>
      <c r="FYA294" s="192"/>
      <c r="FYB294" s="192"/>
      <c r="FYC294" s="192"/>
      <c r="FYD294" s="192"/>
      <c r="FYE294" s="192"/>
      <c r="FYF294" s="192"/>
      <c r="FYG294" s="192"/>
      <c r="FYH294" s="192"/>
      <c r="FYI294" s="192"/>
      <c r="FYJ294" s="192"/>
      <c r="FYK294" s="192"/>
      <c r="FYL294" s="192"/>
      <c r="FYM294" s="192"/>
      <c r="FYN294" s="192"/>
      <c r="FYO294" s="192"/>
      <c r="FYP294" s="192"/>
      <c r="FYQ294" s="192"/>
      <c r="FYR294" s="192"/>
      <c r="FYS294" s="192"/>
      <c r="FYT294" s="192"/>
      <c r="FYU294" s="192"/>
      <c r="FYV294" s="192"/>
      <c r="FYW294" s="192"/>
      <c r="FYX294" s="192"/>
      <c r="FYY294" s="192"/>
      <c r="FYZ294" s="192"/>
      <c r="FZA294" s="192"/>
      <c r="FZB294" s="192"/>
      <c r="FZC294" s="192"/>
      <c r="FZD294" s="192"/>
      <c r="FZE294" s="192"/>
      <c r="FZF294" s="192"/>
      <c r="FZG294" s="192"/>
      <c r="FZH294" s="192"/>
      <c r="FZI294" s="192"/>
      <c r="FZJ294" s="192"/>
      <c r="FZK294" s="192"/>
      <c r="FZL294" s="192"/>
      <c r="FZM294" s="192"/>
      <c r="FZN294" s="192"/>
      <c r="FZO294" s="192"/>
      <c r="FZP294" s="192"/>
      <c r="FZQ294" s="192"/>
      <c r="FZR294" s="192"/>
      <c r="FZS294" s="192"/>
      <c r="FZT294" s="192"/>
      <c r="FZU294" s="192"/>
      <c r="FZV294" s="192"/>
      <c r="FZW294" s="192"/>
      <c r="FZX294" s="192"/>
      <c r="FZY294" s="192"/>
      <c r="FZZ294" s="192"/>
      <c r="GAA294" s="192"/>
      <c r="GAB294" s="192"/>
      <c r="GAC294" s="192"/>
      <c r="GAD294" s="192"/>
      <c r="GAE294" s="192"/>
      <c r="GAF294" s="192"/>
      <c r="GAG294" s="192"/>
      <c r="GAH294" s="192"/>
      <c r="GAI294" s="192"/>
      <c r="GAJ294" s="192"/>
      <c r="GAK294" s="192"/>
      <c r="GAL294" s="192"/>
      <c r="GAM294" s="192"/>
      <c r="GAN294" s="192"/>
      <c r="GAO294" s="192"/>
      <c r="GAP294" s="192"/>
      <c r="GAQ294" s="192"/>
      <c r="GAR294" s="192"/>
      <c r="GAS294" s="192"/>
      <c r="GAT294" s="192"/>
      <c r="GAU294" s="192"/>
      <c r="GAV294" s="192"/>
      <c r="GAW294" s="192"/>
      <c r="GAX294" s="192"/>
      <c r="GAY294" s="192"/>
      <c r="GAZ294" s="192"/>
      <c r="GBA294" s="192"/>
      <c r="GBB294" s="192"/>
      <c r="GBC294" s="192"/>
      <c r="GBD294" s="192"/>
      <c r="GBE294" s="192"/>
      <c r="GBF294" s="192"/>
      <c r="GBG294" s="192"/>
      <c r="GBH294" s="192"/>
      <c r="GBI294" s="192"/>
      <c r="GBJ294" s="192"/>
      <c r="GBK294" s="192"/>
      <c r="GBL294" s="192"/>
      <c r="GBM294" s="192"/>
      <c r="GBN294" s="192"/>
      <c r="GBO294" s="192"/>
      <c r="GBP294" s="192"/>
      <c r="GBQ294" s="192"/>
      <c r="GBR294" s="192"/>
      <c r="GBS294" s="192"/>
      <c r="GBT294" s="192"/>
      <c r="GBU294" s="192"/>
      <c r="GBV294" s="192"/>
      <c r="GBW294" s="192"/>
      <c r="GBX294" s="192"/>
      <c r="GBY294" s="192"/>
      <c r="GBZ294" s="192"/>
      <c r="GCA294" s="192"/>
      <c r="GCB294" s="192"/>
      <c r="GCC294" s="192"/>
      <c r="GCD294" s="192"/>
      <c r="GCE294" s="192"/>
      <c r="GCF294" s="192"/>
      <c r="GCG294" s="192"/>
      <c r="GCH294" s="192"/>
      <c r="GCI294" s="192"/>
      <c r="GCJ294" s="192"/>
      <c r="GCK294" s="192"/>
      <c r="GCL294" s="192"/>
      <c r="GCM294" s="192"/>
      <c r="GCN294" s="192"/>
      <c r="GCO294" s="192"/>
      <c r="GCP294" s="192"/>
      <c r="GCQ294" s="192"/>
      <c r="GCR294" s="192"/>
      <c r="GCS294" s="192"/>
      <c r="GCT294" s="192"/>
      <c r="GCU294" s="192"/>
      <c r="GCV294" s="192"/>
      <c r="GCW294" s="192"/>
      <c r="GCX294" s="192"/>
      <c r="GCY294" s="192"/>
      <c r="GCZ294" s="192"/>
      <c r="GDA294" s="192"/>
      <c r="GDB294" s="192"/>
      <c r="GDC294" s="192"/>
      <c r="GDD294" s="192"/>
      <c r="GDE294" s="192"/>
      <c r="GDF294" s="192"/>
      <c r="GDG294" s="192"/>
      <c r="GDH294" s="192"/>
      <c r="GDI294" s="192"/>
      <c r="GDJ294" s="192"/>
      <c r="GDK294" s="192"/>
      <c r="GDL294" s="192"/>
      <c r="GDM294" s="192"/>
      <c r="GDN294" s="192"/>
      <c r="GDO294" s="192"/>
      <c r="GDP294" s="192"/>
      <c r="GDQ294" s="192"/>
      <c r="GDR294" s="192"/>
      <c r="GDS294" s="192"/>
      <c r="GDT294" s="192"/>
      <c r="GDU294" s="192"/>
      <c r="GDV294" s="192"/>
      <c r="GDW294" s="192"/>
      <c r="GDX294" s="192"/>
      <c r="GDY294" s="192"/>
      <c r="GDZ294" s="192"/>
      <c r="GEA294" s="192"/>
      <c r="GEB294" s="192"/>
      <c r="GEC294" s="192"/>
      <c r="GED294" s="192"/>
      <c r="GEE294" s="192"/>
      <c r="GEF294" s="192"/>
      <c r="GEG294" s="192"/>
      <c r="GEH294" s="192"/>
      <c r="GEI294" s="192"/>
      <c r="GEJ294" s="192"/>
      <c r="GEK294" s="192"/>
      <c r="GEL294" s="192"/>
      <c r="GEM294" s="192"/>
      <c r="GEN294" s="192"/>
      <c r="GEO294" s="192"/>
      <c r="GEP294" s="192"/>
      <c r="GEQ294" s="192"/>
      <c r="GER294" s="192"/>
      <c r="GES294" s="192"/>
      <c r="GET294" s="192"/>
      <c r="GEU294" s="192"/>
      <c r="GEV294" s="192"/>
      <c r="GEW294" s="192"/>
      <c r="GEX294" s="192"/>
      <c r="GEY294" s="192"/>
      <c r="GEZ294" s="192"/>
      <c r="GFA294" s="192"/>
      <c r="GFB294" s="192"/>
      <c r="GFC294" s="192"/>
      <c r="GFD294" s="192"/>
      <c r="GFE294" s="192"/>
      <c r="GFF294" s="192"/>
      <c r="GFG294" s="192"/>
      <c r="GFH294" s="192"/>
      <c r="GFI294" s="192"/>
      <c r="GFJ294" s="192"/>
      <c r="GFK294" s="192"/>
      <c r="GFL294" s="192"/>
      <c r="GFM294" s="192"/>
      <c r="GFN294" s="192"/>
      <c r="GFO294" s="192"/>
      <c r="GFP294" s="192"/>
      <c r="GFQ294" s="192"/>
      <c r="GFR294" s="192"/>
      <c r="GFS294" s="192"/>
      <c r="GFT294" s="192"/>
      <c r="GFU294" s="192"/>
      <c r="GFV294" s="192"/>
      <c r="GFW294" s="192"/>
      <c r="GFX294" s="192"/>
      <c r="GFY294" s="192"/>
      <c r="GFZ294" s="192"/>
      <c r="GGA294" s="192"/>
      <c r="GGB294" s="192"/>
      <c r="GGC294" s="192"/>
      <c r="GGD294" s="192"/>
      <c r="GGE294" s="192"/>
      <c r="GGF294" s="192"/>
      <c r="GGG294" s="192"/>
      <c r="GGH294" s="192"/>
      <c r="GGI294" s="192"/>
      <c r="GGJ294" s="192"/>
      <c r="GGK294" s="192"/>
      <c r="GGL294" s="192"/>
      <c r="GGM294" s="192"/>
      <c r="GGN294" s="192"/>
      <c r="GGO294" s="192"/>
      <c r="GGP294" s="192"/>
      <c r="GGQ294" s="192"/>
      <c r="GGR294" s="192"/>
      <c r="GGS294" s="192"/>
      <c r="GGT294" s="192"/>
      <c r="GGU294" s="192"/>
      <c r="GGV294" s="192"/>
      <c r="GGW294" s="192"/>
      <c r="GGX294" s="192"/>
      <c r="GGY294" s="192"/>
      <c r="GGZ294" s="192"/>
      <c r="GHA294" s="192"/>
      <c r="GHB294" s="192"/>
      <c r="GHC294" s="192"/>
      <c r="GHD294" s="192"/>
      <c r="GHE294" s="192"/>
      <c r="GHF294" s="192"/>
      <c r="GHG294" s="192"/>
      <c r="GHH294" s="192"/>
      <c r="GHI294" s="192"/>
      <c r="GHJ294" s="192"/>
      <c r="GHK294" s="192"/>
      <c r="GHL294" s="192"/>
      <c r="GHM294" s="192"/>
      <c r="GHN294" s="192"/>
      <c r="GHO294" s="192"/>
      <c r="GHP294" s="192"/>
      <c r="GHQ294" s="192"/>
      <c r="GHR294" s="192"/>
      <c r="GHS294" s="192"/>
      <c r="GHT294" s="192"/>
      <c r="GHU294" s="192"/>
      <c r="GHV294" s="192"/>
      <c r="GHW294" s="192"/>
      <c r="GHX294" s="192"/>
      <c r="GHY294" s="192"/>
      <c r="GHZ294" s="192"/>
      <c r="GIA294" s="192"/>
      <c r="GIB294" s="192"/>
      <c r="GIC294" s="192"/>
      <c r="GID294" s="192"/>
      <c r="GIE294" s="192"/>
      <c r="GIF294" s="192"/>
      <c r="GIG294" s="192"/>
      <c r="GIH294" s="192"/>
      <c r="GII294" s="192"/>
      <c r="GIJ294" s="192"/>
      <c r="GIK294" s="192"/>
      <c r="GIL294" s="192"/>
      <c r="GIM294" s="192"/>
      <c r="GIN294" s="192"/>
      <c r="GIO294" s="192"/>
      <c r="GIP294" s="192"/>
      <c r="GIQ294" s="192"/>
      <c r="GIR294" s="192"/>
      <c r="GIS294" s="192"/>
      <c r="GIT294" s="192"/>
      <c r="GIU294" s="192"/>
      <c r="GIV294" s="192"/>
      <c r="GIW294" s="192"/>
      <c r="GIX294" s="192"/>
      <c r="GIY294" s="192"/>
      <c r="GIZ294" s="192"/>
      <c r="GJA294" s="192"/>
      <c r="GJB294" s="192"/>
      <c r="GJC294" s="192"/>
      <c r="GJD294" s="192"/>
      <c r="GJE294" s="192"/>
      <c r="GJF294" s="192"/>
      <c r="GJG294" s="192"/>
      <c r="GJH294" s="192"/>
      <c r="GJI294" s="192"/>
      <c r="GJJ294" s="192"/>
      <c r="GJK294" s="192"/>
      <c r="GJL294" s="192"/>
      <c r="GJM294" s="192"/>
      <c r="GJN294" s="192"/>
      <c r="GJO294" s="192"/>
      <c r="GJP294" s="192"/>
      <c r="GJQ294" s="192"/>
      <c r="GJR294" s="192"/>
      <c r="GJS294" s="192"/>
      <c r="GJT294" s="192"/>
      <c r="GJU294" s="192"/>
      <c r="GJV294" s="192"/>
      <c r="GJW294" s="192"/>
      <c r="GJX294" s="192"/>
      <c r="GJY294" s="192"/>
      <c r="GJZ294" s="192"/>
      <c r="GKA294" s="192"/>
      <c r="GKB294" s="192"/>
      <c r="GKC294" s="192"/>
      <c r="GKD294" s="192"/>
      <c r="GKE294" s="192"/>
      <c r="GKF294" s="192"/>
      <c r="GKG294" s="192"/>
      <c r="GKH294" s="192"/>
      <c r="GKI294" s="192"/>
      <c r="GKJ294" s="192"/>
      <c r="GKK294" s="192"/>
      <c r="GKL294" s="192"/>
      <c r="GKM294" s="192"/>
      <c r="GKN294" s="192"/>
      <c r="GKO294" s="192"/>
      <c r="GKP294" s="192"/>
      <c r="GKQ294" s="192"/>
      <c r="GKR294" s="192"/>
      <c r="GKS294" s="192"/>
      <c r="GKT294" s="192"/>
      <c r="GKU294" s="192"/>
      <c r="GKV294" s="192"/>
      <c r="GKW294" s="192"/>
      <c r="GKX294" s="192"/>
      <c r="GKY294" s="192"/>
      <c r="GKZ294" s="192"/>
      <c r="GLA294" s="192"/>
      <c r="GLB294" s="192"/>
      <c r="GLC294" s="192"/>
      <c r="GLD294" s="192"/>
      <c r="GLE294" s="192"/>
      <c r="GLF294" s="192"/>
      <c r="GLG294" s="192"/>
      <c r="GLH294" s="192"/>
      <c r="GLI294" s="192"/>
      <c r="GLJ294" s="192"/>
      <c r="GLK294" s="192"/>
      <c r="GLL294" s="192"/>
      <c r="GLM294" s="192"/>
      <c r="GLN294" s="192"/>
      <c r="GLO294" s="192"/>
      <c r="GLP294" s="192"/>
      <c r="GLQ294" s="192"/>
      <c r="GLR294" s="192"/>
      <c r="GLS294" s="192"/>
      <c r="GLT294" s="192"/>
      <c r="GLU294" s="192"/>
      <c r="GLV294" s="192"/>
      <c r="GLW294" s="192"/>
      <c r="GLX294" s="192"/>
      <c r="GLY294" s="192"/>
      <c r="GLZ294" s="192"/>
      <c r="GMA294" s="192"/>
      <c r="GMB294" s="192"/>
      <c r="GMC294" s="192"/>
      <c r="GMD294" s="192"/>
      <c r="GME294" s="192"/>
      <c r="GMF294" s="192"/>
      <c r="GMG294" s="192"/>
      <c r="GMH294" s="192"/>
      <c r="GMI294" s="192"/>
      <c r="GMJ294" s="192"/>
      <c r="GMK294" s="192"/>
      <c r="GML294" s="192"/>
      <c r="GMM294" s="192"/>
      <c r="GMN294" s="192"/>
      <c r="GMO294" s="192"/>
      <c r="GMP294" s="192"/>
      <c r="GMQ294" s="192"/>
      <c r="GMR294" s="192"/>
      <c r="GMS294" s="192"/>
      <c r="GMT294" s="192"/>
      <c r="GMU294" s="192"/>
      <c r="GMV294" s="192"/>
      <c r="GMW294" s="192"/>
      <c r="GMX294" s="192"/>
      <c r="GMY294" s="192"/>
      <c r="GMZ294" s="192"/>
      <c r="GNA294" s="192"/>
      <c r="GNB294" s="192"/>
      <c r="GNC294" s="192"/>
      <c r="GND294" s="192"/>
      <c r="GNE294" s="192"/>
      <c r="GNF294" s="192"/>
      <c r="GNG294" s="192"/>
      <c r="GNH294" s="192"/>
      <c r="GNI294" s="192"/>
      <c r="GNJ294" s="192"/>
      <c r="GNK294" s="192"/>
      <c r="GNL294" s="192"/>
      <c r="GNM294" s="192"/>
      <c r="GNN294" s="192"/>
      <c r="GNO294" s="192"/>
      <c r="GNP294" s="192"/>
      <c r="GNQ294" s="192"/>
      <c r="GNR294" s="192"/>
      <c r="GNS294" s="192"/>
      <c r="GNT294" s="192"/>
      <c r="GNU294" s="192"/>
      <c r="GNV294" s="192"/>
      <c r="GNW294" s="192"/>
      <c r="GNX294" s="192"/>
      <c r="GNY294" s="192"/>
      <c r="GNZ294" s="192"/>
      <c r="GOA294" s="192"/>
      <c r="GOB294" s="192"/>
      <c r="GOC294" s="192"/>
      <c r="GOD294" s="192"/>
      <c r="GOE294" s="192"/>
      <c r="GOF294" s="192"/>
      <c r="GOG294" s="192"/>
      <c r="GOH294" s="192"/>
      <c r="GOI294" s="192"/>
      <c r="GOJ294" s="192"/>
      <c r="GOK294" s="192"/>
      <c r="GOL294" s="192"/>
      <c r="GOM294" s="192"/>
      <c r="GON294" s="192"/>
      <c r="GOO294" s="192"/>
      <c r="GOP294" s="192"/>
      <c r="GOQ294" s="192"/>
      <c r="GOR294" s="192"/>
      <c r="GOS294" s="192"/>
      <c r="GOT294" s="192"/>
      <c r="GOU294" s="192"/>
      <c r="GOV294" s="192"/>
      <c r="GOW294" s="192"/>
      <c r="GOX294" s="192"/>
      <c r="GOY294" s="192"/>
      <c r="GOZ294" s="192"/>
      <c r="GPA294" s="192"/>
      <c r="GPB294" s="192"/>
      <c r="GPC294" s="192"/>
      <c r="GPD294" s="192"/>
      <c r="GPE294" s="192"/>
      <c r="GPF294" s="192"/>
      <c r="GPG294" s="192"/>
      <c r="GPH294" s="192"/>
      <c r="GPI294" s="192"/>
      <c r="GPJ294" s="192"/>
      <c r="GPK294" s="192"/>
      <c r="GPL294" s="192"/>
      <c r="GPM294" s="192"/>
      <c r="GPN294" s="192"/>
      <c r="GPO294" s="192"/>
      <c r="GPP294" s="192"/>
      <c r="GPQ294" s="192"/>
      <c r="GPR294" s="192"/>
      <c r="GPS294" s="192"/>
      <c r="GPT294" s="192"/>
      <c r="GPU294" s="192"/>
      <c r="GPV294" s="192"/>
      <c r="GPW294" s="192"/>
      <c r="GPX294" s="192"/>
      <c r="GPY294" s="192"/>
      <c r="GPZ294" s="192"/>
      <c r="GQA294" s="192"/>
      <c r="GQB294" s="192"/>
      <c r="GQC294" s="192"/>
      <c r="GQD294" s="192"/>
      <c r="GQE294" s="192"/>
      <c r="GQF294" s="192"/>
      <c r="GQG294" s="192"/>
      <c r="GQH294" s="192"/>
      <c r="GQI294" s="192"/>
      <c r="GQJ294" s="192"/>
      <c r="GQK294" s="192"/>
      <c r="GQL294" s="192"/>
      <c r="GQM294" s="192"/>
      <c r="GQN294" s="192"/>
      <c r="GQO294" s="192"/>
      <c r="GQP294" s="192"/>
      <c r="GQQ294" s="192"/>
      <c r="GQR294" s="192"/>
      <c r="GQS294" s="192"/>
      <c r="GQT294" s="192"/>
      <c r="GQU294" s="192"/>
      <c r="GQV294" s="192"/>
      <c r="GQW294" s="192"/>
      <c r="GQX294" s="192"/>
      <c r="GQY294" s="192"/>
      <c r="GQZ294" s="192"/>
      <c r="GRA294" s="192"/>
      <c r="GRB294" s="192"/>
      <c r="GRC294" s="192"/>
      <c r="GRD294" s="192"/>
      <c r="GRE294" s="192"/>
      <c r="GRF294" s="192"/>
      <c r="GRG294" s="192"/>
      <c r="GRH294" s="192"/>
      <c r="GRI294" s="192"/>
      <c r="GRJ294" s="192"/>
      <c r="GRK294" s="192"/>
      <c r="GRL294" s="192"/>
      <c r="GRM294" s="192"/>
      <c r="GRN294" s="192"/>
      <c r="GRO294" s="192"/>
      <c r="GRP294" s="192"/>
      <c r="GRQ294" s="192"/>
      <c r="GRR294" s="192"/>
      <c r="GRS294" s="192"/>
      <c r="GRT294" s="192"/>
      <c r="GRU294" s="192"/>
      <c r="GRV294" s="192"/>
      <c r="GRW294" s="192"/>
      <c r="GRX294" s="192"/>
      <c r="GRY294" s="192"/>
      <c r="GRZ294" s="192"/>
      <c r="GSA294" s="192"/>
      <c r="GSB294" s="192"/>
      <c r="GSC294" s="192"/>
      <c r="GSD294" s="192"/>
      <c r="GSE294" s="192"/>
      <c r="GSF294" s="192"/>
      <c r="GSG294" s="192"/>
      <c r="GSH294" s="192"/>
      <c r="GSI294" s="192"/>
      <c r="GSJ294" s="192"/>
      <c r="GSK294" s="192"/>
      <c r="GSL294" s="192"/>
      <c r="GSM294" s="192"/>
      <c r="GSN294" s="192"/>
      <c r="GSO294" s="192"/>
      <c r="GSP294" s="192"/>
      <c r="GSQ294" s="192"/>
      <c r="GSR294" s="192"/>
      <c r="GSS294" s="192"/>
      <c r="GST294" s="192"/>
      <c r="GSU294" s="192"/>
      <c r="GSV294" s="192"/>
      <c r="GSW294" s="192"/>
      <c r="GSX294" s="192"/>
      <c r="GSY294" s="192"/>
      <c r="GSZ294" s="192"/>
      <c r="GTA294" s="192"/>
      <c r="GTB294" s="192"/>
      <c r="GTC294" s="192"/>
      <c r="GTD294" s="192"/>
      <c r="GTE294" s="192"/>
      <c r="GTF294" s="192"/>
      <c r="GTG294" s="192"/>
      <c r="GTH294" s="192"/>
      <c r="GTI294" s="192"/>
      <c r="GTJ294" s="192"/>
      <c r="GTK294" s="192"/>
      <c r="GTL294" s="192"/>
      <c r="GTM294" s="192"/>
      <c r="GTN294" s="192"/>
      <c r="GTO294" s="192"/>
      <c r="GTP294" s="192"/>
      <c r="GTQ294" s="192"/>
      <c r="GTR294" s="192"/>
      <c r="GTS294" s="192"/>
      <c r="GTT294" s="192"/>
      <c r="GTU294" s="192"/>
      <c r="GTV294" s="192"/>
      <c r="GTW294" s="192"/>
      <c r="GTX294" s="192"/>
      <c r="GTY294" s="192"/>
      <c r="GTZ294" s="192"/>
      <c r="GUA294" s="192"/>
      <c r="GUB294" s="192"/>
      <c r="GUC294" s="192"/>
      <c r="GUD294" s="192"/>
      <c r="GUE294" s="192"/>
      <c r="GUF294" s="192"/>
      <c r="GUG294" s="192"/>
      <c r="GUH294" s="192"/>
      <c r="GUI294" s="192"/>
      <c r="GUJ294" s="192"/>
      <c r="GUK294" s="192"/>
      <c r="GUL294" s="192"/>
      <c r="GUM294" s="192"/>
      <c r="GUN294" s="192"/>
      <c r="GUO294" s="192"/>
      <c r="GUP294" s="192"/>
      <c r="GUQ294" s="192"/>
      <c r="GUR294" s="192"/>
      <c r="GUS294" s="192"/>
      <c r="GUT294" s="192"/>
      <c r="GUU294" s="192"/>
      <c r="GUV294" s="192"/>
      <c r="GUW294" s="192"/>
      <c r="GUX294" s="192"/>
      <c r="GUY294" s="192"/>
      <c r="GUZ294" s="192"/>
      <c r="GVA294" s="192"/>
      <c r="GVB294" s="192"/>
      <c r="GVC294" s="192"/>
      <c r="GVD294" s="192"/>
      <c r="GVE294" s="192"/>
      <c r="GVF294" s="192"/>
      <c r="GVG294" s="192"/>
      <c r="GVH294" s="192"/>
      <c r="GVI294" s="192"/>
      <c r="GVJ294" s="192"/>
      <c r="GVK294" s="192"/>
      <c r="GVL294" s="192"/>
      <c r="GVM294" s="192"/>
      <c r="GVN294" s="192"/>
      <c r="GVO294" s="192"/>
      <c r="GVP294" s="192"/>
      <c r="GVQ294" s="192"/>
      <c r="GVR294" s="192"/>
      <c r="GVS294" s="192"/>
      <c r="GVT294" s="192"/>
      <c r="GVU294" s="192"/>
      <c r="GVV294" s="192"/>
      <c r="GVW294" s="192"/>
      <c r="GVX294" s="192"/>
      <c r="GVY294" s="192"/>
      <c r="GVZ294" s="192"/>
      <c r="GWA294" s="192"/>
      <c r="GWB294" s="192"/>
      <c r="GWC294" s="192"/>
      <c r="GWD294" s="192"/>
      <c r="GWE294" s="192"/>
      <c r="GWF294" s="192"/>
      <c r="GWG294" s="192"/>
      <c r="GWH294" s="192"/>
      <c r="GWI294" s="192"/>
      <c r="GWJ294" s="192"/>
      <c r="GWK294" s="192"/>
      <c r="GWL294" s="192"/>
      <c r="GWM294" s="192"/>
      <c r="GWN294" s="192"/>
      <c r="GWO294" s="192"/>
      <c r="GWP294" s="192"/>
      <c r="GWQ294" s="192"/>
      <c r="GWR294" s="192"/>
      <c r="GWS294" s="192"/>
      <c r="GWT294" s="192"/>
      <c r="GWU294" s="192"/>
      <c r="GWV294" s="192"/>
      <c r="GWW294" s="192"/>
      <c r="GWX294" s="192"/>
      <c r="GWY294" s="192"/>
      <c r="GWZ294" s="192"/>
      <c r="GXA294" s="192"/>
      <c r="GXB294" s="192"/>
      <c r="GXC294" s="192"/>
      <c r="GXD294" s="192"/>
      <c r="GXE294" s="192"/>
      <c r="GXF294" s="192"/>
      <c r="GXG294" s="192"/>
      <c r="GXH294" s="192"/>
      <c r="GXI294" s="192"/>
      <c r="GXJ294" s="192"/>
      <c r="GXK294" s="192"/>
      <c r="GXL294" s="192"/>
      <c r="GXM294" s="192"/>
      <c r="GXN294" s="192"/>
      <c r="GXO294" s="192"/>
      <c r="GXP294" s="192"/>
      <c r="GXQ294" s="192"/>
      <c r="GXR294" s="192"/>
      <c r="GXS294" s="192"/>
      <c r="GXT294" s="192"/>
      <c r="GXU294" s="192"/>
      <c r="GXV294" s="192"/>
      <c r="GXW294" s="192"/>
      <c r="GXX294" s="192"/>
      <c r="GXY294" s="192"/>
      <c r="GXZ294" s="192"/>
      <c r="GYA294" s="192"/>
      <c r="GYB294" s="192"/>
      <c r="GYC294" s="192"/>
      <c r="GYD294" s="192"/>
      <c r="GYE294" s="192"/>
      <c r="GYF294" s="192"/>
      <c r="GYG294" s="192"/>
      <c r="GYH294" s="192"/>
      <c r="GYI294" s="192"/>
      <c r="GYJ294" s="192"/>
      <c r="GYK294" s="192"/>
      <c r="GYL294" s="192"/>
      <c r="GYM294" s="192"/>
      <c r="GYN294" s="192"/>
      <c r="GYO294" s="192"/>
      <c r="GYP294" s="192"/>
      <c r="GYQ294" s="192"/>
      <c r="GYR294" s="192"/>
      <c r="GYS294" s="192"/>
      <c r="GYT294" s="192"/>
      <c r="GYU294" s="192"/>
      <c r="GYV294" s="192"/>
      <c r="GYW294" s="192"/>
      <c r="GYX294" s="192"/>
      <c r="GYY294" s="192"/>
      <c r="GYZ294" s="192"/>
      <c r="GZA294" s="192"/>
      <c r="GZB294" s="192"/>
      <c r="GZC294" s="192"/>
      <c r="GZD294" s="192"/>
      <c r="GZE294" s="192"/>
      <c r="GZF294" s="192"/>
      <c r="GZG294" s="192"/>
      <c r="GZH294" s="192"/>
      <c r="GZI294" s="192"/>
      <c r="GZJ294" s="192"/>
      <c r="GZK294" s="192"/>
      <c r="GZL294" s="192"/>
      <c r="GZM294" s="192"/>
      <c r="GZN294" s="192"/>
      <c r="GZO294" s="192"/>
      <c r="GZP294" s="192"/>
      <c r="GZQ294" s="192"/>
      <c r="GZR294" s="192"/>
      <c r="GZS294" s="192"/>
      <c r="GZT294" s="192"/>
      <c r="GZU294" s="192"/>
      <c r="GZV294" s="192"/>
      <c r="GZW294" s="192"/>
      <c r="GZX294" s="192"/>
      <c r="GZY294" s="192"/>
      <c r="GZZ294" s="192"/>
      <c r="HAA294" s="192"/>
      <c r="HAB294" s="192"/>
      <c r="HAC294" s="192"/>
      <c r="HAD294" s="192"/>
      <c r="HAE294" s="192"/>
      <c r="HAF294" s="192"/>
      <c r="HAG294" s="192"/>
      <c r="HAH294" s="192"/>
      <c r="HAI294" s="192"/>
      <c r="HAJ294" s="192"/>
      <c r="HAK294" s="192"/>
      <c r="HAL294" s="192"/>
      <c r="HAM294" s="192"/>
      <c r="HAN294" s="192"/>
      <c r="HAO294" s="192"/>
      <c r="HAP294" s="192"/>
      <c r="HAQ294" s="192"/>
      <c r="HAR294" s="192"/>
      <c r="HAS294" s="192"/>
      <c r="HAT294" s="192"/>
      <c r="HAU294" s="192"/>
      <c r="HAV294" s="192"/>
      <c r="HAW294" s="192"/>
      <c r="HAX294" s="192"/>
      <c r="HAY294" s="192"/>
      <c r="HAZ294" s="192"/>
      <c r="HBA294" s="192"/>
      <c r="HBB294" s="192"/>
      <c r="HBC294" s="192"/>
      <c r="HBD294" s="192"/>
      <c r="HBE294" s="192"/>
      <c r="HBF294" s="192"/>
      <c r="HBG294" s="192"/>
      <c r="HBH294" s="192"/>
      <c r="HBI294" s="192"/>
      <c r="HBJ294" s="192"/>
      <c r="HBK294" s="192"/>
      <c r="HBL294" s="192"/>
      <c r="HBM294" s="192"/>
      <c r="HBN294" s="192"/>
      <c r="HBO294" s="192"/>
      <c r="HBP294" s="192"/>
      <c r="HBQ294" s="192"/>
      <c r="HBR294" s="192"/>
      <c r="HBS294" s="192"/>
      <c r="HBT294" s="192"/>
      <c r="HBU294" s="192"/>
      <c r="HBV294" s="192"/>
      <c r="HBW294" s="192"/>
      <c r="HBX294" s="192"/>
      <c r="HBY294" s="192"/>
      <c r="HBZ294" s="192"/>
      <c r="HCA294" s="192"/>
      <c r="HCB294" s="192"/>
      <c r="HCC294" s="192"/>
      <c r="HCD294" s="192"/>
      <c r="HCE294" s="192"/>
      <c r="HCF294" s="192"/>
      <c r="HCG294" s="192"/>
      <c r="HCH294" s="192"/>
      <c r="HCI294" s="192"/>
      <c r="HCJ294" s="192"/>
      <c r="HCK294" s="192"/>
      <c r="HCL294" s="192"/>
      <c r="HCM294" s="192"/>
      <c r="HCN294" s="192"/>
      <c r="HCO294" s="192"/>
      <c r="HCP294" s="192"/>
      <c r="HCQ294" s="192"/>
      <c r="HCR294" s="192"/>
      <c r="HCS294" s="192"/>
      <c r="HCT294" s="192"/>
      <c r="HCU294" s="192"/>
      <c r="HCV294" s="192"/>
      <c r="HCW294" s="192"/>
      <c r="HCX294" s="192"/>
      <c r="HCY294" s="192"/>
      <c r="HCZ294" s="192"/>
      <c r="HDA294" s="192"/>
      <c r="HDB294" s="192"/>
      <c r="HDC294" s="192"/>
      <c r="HDD294" s="192"/>
      <c r="HDE294" s="192"/>
      <c r="HDF294" s="192"/>
      <c r="HDG294" s="192"/>
      <c r="HDH294" s="192"/>
      <c r="HDI294" s="192"/>
      <c r="HDJ294" s="192"/>
      <c r="HDK294" s="192"/>
      <c r="HDL294" s="192"/>
      <c r="HDM294" s="192"/>
      <c r="HDN294" s="192"/>
      <c r="HDO294" s="192"/>
      <c r="HDP294" s="192"/>
      <c r="HDQ294" s="192"/>
      <c r="HDR294" s="192"/>
      <c r="HDS294" s="192"/>
      <c r="HDT294" s="192"/>
      <c r="HDU294" s="192"/>
      <c r="HDV294" s="192"/>
      <c r="HDW294" s="192"/>
      <c r="HDX294" s="192"/>
      <c r="HDY294" s="192"/>
      <c r="HDZ294" s="192"/>
      <c r="HEA294" s="192"/>
      <c r="HEB294" s="192"/>
      <c r="HEC294" s="192"/>
      <c r="HED294" s="192"/>
      <c r="HEE294" s="192"/>
      <c r="HEF294" s="192"/>
      <c r="HEG294" s="192"/>
      <c r="HEH294" s="192"/>
      <c r="HEI294" s="192"/>
      <c r="HEJ294" s="192"/>
      <c r="HEK294" s="192"/>
      <c r="HEL294" s="192"/>
      <c r="HEM294" s="192"/>
      <c r="HEN294" s="192"/>
      <c r="HEO294" s="192"/>
      <c r="HEP294" s="192"/>
      <c r="HEQ294" s="192"/>
      <c r="HER294" s="192"/>
      <c r="HES294" s="192"/>
      <c r="HET294" s="192"/>
      <c r="HEU294" s="192"/>
      <c r="HEV294" s="192"/>
      <c r="HEW294" s="192"/>
      <c r="HEX294" s="192"/>
      <c r="HEY294" s="192"/>
      <c r="HEZ294" s="192"/>
      <c r="HFA294" s="192"/>
      <c r="HFB294" s="192"/>
      <c r="HFC294" s="192"/>
      <c r="HFD294" s="192"/>
      <c r="HFE294" s="192"/>
      <c r="HFF294" s="192"/>
      <c r="HFG294" s="192"/>
      <c r="HFH294" s="192"/>
      <c r="HFI294" s="192"/>
      <c r="HFJ294" s="192"/>
      <c r="HFK294" s="192"/>
      <c r="HFL294" s="192"/>
      <c r="HFM294" s="192"/>
      <c r="HFN294" s="192"/>
      <c r="HFO294" s="192"/>
      <c r="HFP294" s="192"/>
      <c r="HFQ294" s="192"/>
      <c r="HFR294" s="192"/>
      <c r="HFS294" s="192"/>
      <c r="HFT294" s="192"/>
      <c r="HFU294" s="192"/>
      <c r="HFV294" s="192"/>
      <c r="HFW294" s="192"/>
      <c r="HFX294" s="192"/>
      <c r="HFY294" s="192"/>
      <c r="HFZ294" s="192"/>
      <c r="HGA294" s="192"/>
      <c r="HGB294" s="192"/>
      <c r="HGC294" s="192"/>
      <c r="HGD294" s="192"/>
      <c r="HGE294" s="192"/>
      <c r="HGF294" s="192"/>
      <c r="HGG294" s="192"/>
      <c r="HGH294" s="192"/>
      <c r="HGI294" s="192"/>
      <c r="HGJ294" s="192"/>
      <c r="HGK294" s="192"/>
      <c r="HGL294" s="192"/>
      <c r="HGM294" s="192"/>
      <c r="HGN294" s="192"/>
      <c r="HGO294" s="192"/>
      <c r="HGP294" s="192"/>
      <c r="HGQ294" s="192"/>
      <c r="HGR294" s="192"/>
      <c r="HGS294" s="192"/>
      <c r="HGT294" s="192"/>
      <c r="HGU294" s="192"/>
      <c r="HGV294" s="192"/>
      <c r="HGW294" s="192"/>
      <c r="HGX294" s="192"/>
      <c r="HGY294" s="192"/>
      <c r="HGZ294" s="192"/>
      <c r="HHA294" s="192"/>
      <c r="HHB294" s="192"/>
      <c r="HHC294" s="192"/>
      <c r="HHD294" s="192"/>
      <c r="HHE294" s="192"/>
      <c r="HHF294" s="192"/>
      <c r="HHG294" s="192"/>
      <c r="HHH294" s="192"/>
      <c r="HHI294" s="192"/>
      <c r="HHJ294" s="192"/>
      <c r="HHK294" s="192"/>
      <c r="HHL294" s="192"/>
      <c r="HHM294" s="192"/>
      <c r="HHN294" s="192"/>
      <c r="HHO294" s="192"/>
      <c r="HHP294" s="192"/>
      <c r="HHQ294" s="192"/>
      <c r="HHR294" s="192"/>
      <c r="HHS294" s="192"/>
      <c r="HHT294" s="192"/>
      <c r="HHU294" s="192"/>
      <c r="HHV294" s="192"/>
      <c r="HHW294" s="192"/>
      <c r="HHX294" s="192"/>
      <c r="HHY294" s="192"/>
      <c r="HHZ294" s="192"/>
      <c r="HIA294" s="192"/>
      <c r="HIB294" s="192"/>
      <c r="HIC294" s="192"/>
      <c r="HID294" s="192"/>
      <c r="HIE294" s="192"/>
      <c r="HIF294" s="192"/>
      <c r="HIG294" s="192"/>
      <c r="HIH294" s="192"/>
      <c r="HII294" s="192"/>
      <c r="HIJ294" s="192"/>
      <c r="HIK294" s="192"/>
      <c r="HIL294" s="192"/>
      <c r="HIM294" s="192"/>
      <c r="HIN294" s="192"/>
      <c r="HIO294" s="192"/>
      <c r="HIP294" s="192"/>
      <c r="HIQ294" s="192"/>
      <c r="HIR294" s="192"/>
      <c r="HIS294" s="192"/>
      <c r="HIT294" s="192"/>
      <c r="HIU294" s="192"/>
      <c r="HIV294" s="192"/>
      <c r="HIW294" s="192"/>
      <c r="HIX294" s="192"/>
      <c r="HIY294" s="192"/>
      <c r="HIZ294" s="192"/>
      <c r="HJA294" s="192"/>
      <c r="HJB294" s="192"/>
      <c r="HJC294" s="192"/>
      <c r="HJD294" s="192"/>
      <c r="HJE294" s="192"/>
      <c r="HJF294" s="192"/>
      <c r="HJG294" s="192"/>
      <c r="HJH294" s="192"/>
      <c r="HJI294" s="192"/>
      <c r="HJJ294" s="192"/>
      <c r="HJK294" s="192"/>
      <c r="HJL294" s="192"/>
      <c r="HJM294" s="192"/>
      <c r="HJN294" s="192"/>
      <c r="HJO294" s="192"/>
      <c r="HJP294" s="192"/>
      <c r="HJQ294" s="192"/>
      <c r="HJR294" s="192"/>
      <c r="HJS294" s="192"/>
      <c r="HJT294" s="192"/>
      <c r="HJU294" s="192"/>
      <c r="HJV294" s="192"/>
      <c r="HJW294" s="192"/>
      <c r="HJX294" s="192"/>
      <c r="HJY294" s="192"/>
      <c r="HJZ294" s="192"/>
      <c r="HKA294" s="192"/>
      <c r="HKB294" s="192"/>
      <c r="HKC294" s="192"/>
      <c r="HKD294" s="192"/>
      <c r="HKE294" s="192"/>
      <c r="HKF294" s="192"/>
      <c r="HKG294" s="192"/>
      <c r="HKH294" s="192"/>
      <c r="HKI294" s="192"/>
      <c r="HKJ294" s="192"/>
      <c r="HKK294" s="192"/>
      <c r="HKL294" s="192"/>
      <c r="HKM294" s="192"/>
      <c r="HKN294" s="192"/>
      <c r="HKO294" s="192"/>
      <c r="HKP294" s="192"/>
      <c r="HKQ294" s="192"/>
      <c r="HKR294" s="192"/>
      <c r="HKS294" s="192"/>
      <c r="HKT294" s="192"/>
      <c r="HKU294" s="192"/>
      <c r="HKV294" s="192"/>
      <c r="HKW294" s="192"/>
      <c r="HKX294" s="192"/>
      <c r="HKY294" s="192"/>
      <c r="HKZ294" s="192"/>
      <c r="HLA294" s="192"/>
      <c r="HLB294" s="192"/>
      <c r="HLC294" s="192"/>
      <c r="HLD294" s="192"/>
      <c r="HLE294" s="192"/>
      <c r="HLF294" s="192"/>
      <c r="HLG294" s="192"/>
      <c r="HLH294" s="192"/>
      <c r="HLI294" s="192"/>
      <c r="HLJ294" s="192"/>
      <c r="HLK294" s="192"/>
      <c r="HLL294" s="192"/>
      <c r="HLM294" s="192"/>
      <c r="HLN294" s="192"/>
      <c r="HLO294" s="192"/>
      <c r="HLP294" s="192"/>
      <c r="HLQ294" s="192"/>
      <c r="HLR294" s="192"/>
      <c r="HLS294" s="192"/>
      <c r="HLT294" s="192"/>
      <c r="HLU294" s="192"/>
      <c r="HLV294" s="192"/>
      <c r="HLW294" s="192"/>
      <c r="HLX294" s="192"/>
      <c r="HLY294" s="192"/>
      <c r="HLZ294" s="192"/>
      <c r="HMA294" s="192"/>
      <c r="HMB294" s="192"/>
      <c r="HMC294" s="192"/>
      <c r="HMD294" s="192"/>
      <c r="HME294" s="192"/>
      <c r="HMF294" s="192"/>
      <c r="HMG294" s="192"/>
      <c r="HMH294" s="192"/>
      <c r="HMI294" s="192"/>
      <c r="HMJ294" s="192"/>
      <c r="HMK294" s="192"/>
      <c r="HML294" s="192"/>
      <c r="HMM294" s="192"/>
      <c r="HMN294" s="192"/>
      <c r="HMO294" s="192"/>
      <c r="HMP294" s="192"/>
      <c r="HMQ294" s="192"/>
      <c r="HMR294" s="192"/>
      <c r="HMS294" s="192"/>
      <c r="HMT294" s="192"/>
      <c r="HMU294" s="192"/>
      <c r="HMV294" s="192"/>
      <c r="HMW294" s="192"/>
      <c r="HMX294" s="192"/>
      <c r="HMY294" s="192"/>
      <c r="HMZ294" s="192"/>
      <c r="HNA294" s="192"/>
      <c r="HNB294" s="192"/>
      <c r="HNC294" s="192"/>
      <c r="HND294" s="192"/>
      <c r="HNE294" s="192"/>
      <c r="HNF294" s="192"/>
      <c r="HNG294" s="192"/>
      <c r="HNH294" s="192"/>
      <c r="HNI294" s="192"/>
      <c r="HNJ294" s="192"/>
      <c r="HNK294" s="192"/>
      <c r="HNL294" s="192"/>
      <c r="HNM294" s="192"/>
      <c r="HNN294" s="192"/>
      <c r="HNO294" s="192"/>
      <c r="HNP294" s="192"/>
      <c r="HNQ294" s="192"/>
      <c r="HNR294" s="192"/>
      <c r="HNS294" s="192"/>
      <c r="HNT294" s="192"/>
      <c r="HNU294" s="192"/>
      <c r="HNV294" s="192"/>
      <c r="HNW294" s="192"/>
      <c r="HNX294" s="192"/>
      <c r="HNY294" s="192"/>
      <c r="HNZ294" s="192"/>
      <c r="HOA294" s="192"/>
      <c r="HOB294" s="192"/>
      <c r="HOC294" s="192"/>
      <c r="HOD294" s="192"/>
      <c r="HOE294" s="192"/>
      <c r="HOF294" s="192"/>
      <c r="HOG294" s="192"/>
      <c r="HOH294" s="192"/>
      <c r="HOI294" s="192"/>
      <c r="HOJ294" s="192"/>
      <c r="HOK294" s="192"/>
      <c r="HOL294" s="192"/>
      <c r="HOM294" s="192"/>
      <c r="HON294" s="192"/>
      <c r="HOO294" s="192"/>
      <c r="HOP294" s="192"/>
      <c r="HOQ294" s="192"/>
      <c r="HOR294" s="192"/>
      <c r="HOS294" s="192"/>
      <c r="HOT294" s="192"/>
      <c r="HOU294" s="192"/>
      <c r="HOV294" s="192"/>
      <c r="HOW294" s="192"/>
      <c r="HOX294" s="192"/>
      <c r="HOY294" s="192"/>
      <c r="HOZ294" s="192"/>
      <c r="HPA294" s="192"/>
      <c r="HPB294" s="192"/>
      <c r="HPC294" s="192"/>
      <c r="HPD294" s="192"/>
      <c r="HPE294" s="192"/>
      <c r="HPF294" s="192"/>
      <c r="HPG294" s="192"/>
      <c r="HPH294" s="192"/>
      <c r="HPI294" s="192"/>
      <c r="HPJ294" s="192"/>
      <c r="HPK294" s="192"/>
      <c r="HPL294" s="192"/>
      <c r="HPM294" s="192"/>
      <c r="HPN294" s="192"/>
      <c r="HPO294" s="192"/>
      <c r="HPP294" s="192"/>
      <c r="HPQ294" s="192"/>
      <c r="HPR294" s="192"/>
      <c r="HPS294" s="192"/>
      <c r="HPT294" s="192"/>
      <c r="HPU294" s="192"/>
      <c r="HPV294" s="192"/>
      <c r="HPW294" s="192"/>
      <c r="HPX294" s="192"/>
      <c r="HPY294" s="192"/>
      <c r="HPZ294" s="192"/>
      <c r="HQA294" s="192"/>
      <c r="HQB294" s="192"/>
      <c r="HQC294" s="192"/>
      <c r="HQD294" s="192"/>
      <c r="HQE294" s="192"/>
      <c r="HQF294" s="192"/>
      <c r="HQG294" s="192"/>
      <c r="HQH294" s="192"/>
      <c r="HQI294" s="192"/>
      <c r="HQJ294" s="192"/>
      <c r="HQK294" s="192"/>
      <c r="HQL294" s="192"/>
      <c r="HQM294" s="192"/>
      <c r="HQN294" s="192"/>
      <c r="HQO294" s="192"/>
      <c r="HQP294" s="192"/>
      <c r="HQQ294" s="192"/>
      <c r="HQR294" s="192"/>
      <c r="HQS294" s="192"/>
      <c r="HQT294" s="192"/>
      <c r="HQU294" s="192"/>
      <c r="HQV294" s="192"/>
      <c r="HQW294" s="192"/>
      <c r="HQX294" s="192"/>
      <c r="HQY294" s="192"/>
      <c r="HQZ294" s="192"/>
      <c r="HRA294" s="192"/>
      <c r="HRB294" s="192"/>
      <c r="HRC294" s="192"/>
      <c r="HRD294" s="192"/>
      <c r="HRE294" s="192"/>
      <c r="HRF294" s="192"/>
      <c r="HRG294" s="192"/>
      <c r="HRH294" s="192"/>
      <c r="HRI294" s="192"/>
      <c r="HRJ294" s="192"/>
      <c r="HRK294" s="192"/>
      <c r="HRL294" s="192"/>
      <c r="HRM294" s="192"/>
      <c r="HRN294" s="192"/>
      <c r="HRO294" s="192"/>
      <c r="HRP294" s="192"/>
      <c r="HRQ294" s="192"/>
      <c r="HRR294" s="192"/>
      <c r="HRS294" s="192"/>
      <c r="HRT294" s="192"/>
      <c r="HRU294" s="192"/>
      <c r="HRV294" s="192"/>
      <c r="HRW294" s="192"/>
      <c r="HRX294" s="192"/>
      <c r="HRY294" s="192"/>
      <c r="HRZ294" s="192"/>
      <c r="HSA294" s="192"/>
      <c r="HSB294" s="192"/>
      <c r="HSC294" s="192"/>
      <c r="HSD294" s="192"/>
      <c r="HSE294" s="192"/>
      <c r="HSF294" s="192"/>
      <c r="HSG294" s="192"/>
      <c r="HSH294" s="192"/>
      <c r="HSI294" s="192"/>
      <c r="HSJ294" s="192"/>
      <c r="HSK294" s="192"/>
      <c r="HSL294" s="192"/>
      <c r="HSM294" s="192"/>
      <c r="HSN294" s="192"/>
      <c r="HSO294" s="192"/>
      <c r="HSP294" s="192"/>
      <c r="HSQ294" s="192"/>
      <c r="HSR294" s="192"/>
      <c r="HSS294" s="192"/>
      <c r="HST294" s="192"/>
      <c r="HSU294" s="192"/>
      <c r="HSV294" s="192"/>
      <c r="HSW294" s="192"/>
      <c r="HSX294" s="192"/>
      <c r="HSY294" s="192"/>
      <c r="HSZ294" s="192"/>
      <c r="HTA294" s="192"/>
      <c r="HTB294" s="192"/>
      <c r="HTC294" s="192"/>
      <c r="HTD294" s="192"/>
      <c r="HTE294" s="192"/>
      <c r="HTF294" s="192"/>
      <c r="HTG294" s="192"/>
      <c r="HTH294" s="192"/>
      <c r="HTI294" s="192"/>
      <c r="HTJ294" s="192"/>
      <c r="HTK294" s="192"/>
      <c r="HTL294" s="192"/>
      <c r="HTM294" s="192"/>
      <c r="HTN294" s="192"/>
      <c r="HTO294" s="192"/>
      <c r="HTP294" s="192"/>
      <c r="HTQ294" s="192"/>
      <c r="HTR294" s="192"/>
      <c r="HTS294" s="192"/>
      <c r="HTT294" s="192"/>
      <c r="HTU294" s="192"/>
      <c r="HTV294" s="192"/>
      <c r="HTW294" s="192"/>
      <c r="HTX294" s="192"/>
      <c r="HTY294" s="192"/>
      <c r="HTZ294" s="192"/>
      <c r="HUA294" s="192"/>
      <c r="HUB294" s="192"/>
      <c r="HUC294" s="192"/>
      <c r="HUD294" s="192"/>
      <c r="HUE294" s="192"/>
      <c r="HUF294" s="192"/>
      <c r="HUG294" s="192"/>
      <c r="HUH294" s="192"/>
      <c r="HUI294" s="192"/>
      <c r="HUJ294" s="192"/>
      <c r="HUK294" s="192"/>
      <c r="HUL294" s="192"/>
      <c r="HUM294" s="192"/>
      <c r="HUN294" s="192"/>
      <c r="HUO294" s="192"/>
      <c r="HUP294" s="192"/>
      <c r="HUQ294" s="192"/>
      <c r="HUR294" s="192"/>
      <c r="HUS294" s="192"/>
      <c r="HUT294" s="192"/>
      <c r="HUU294" s="192"/>
      <c r="HUV294" s="192"/>
      <c r="HUW294" s="192"/>
      <c r="HUX294" s="192"/>
      <c r="HUY294" s="192"/>
      <c r="HUZ294" s="192"/>
      <c r="HVA294" s="192"/>
      <c r="HVB294" s="192"/>
      <c r="HVC294" s="192"/>
      <c r="HVD294" s="192"/>
      <c r="HVE294" s="192"/>
      <c r="HVF294" s="192"/>
      <c r="HVG294" s="192"/>
      <c r="HVH294" s="192"/>
      <c r="HVI294" s="192"/>
      <c r="HVJ294" s="192"/>
      <c r="HVK294" s="192"/>
      <c r="HVL294" s="192"/>
      <c r="HVM294" s="192"/>
      <c r="HVN294" s="192"/>
      <c r="HVO294" s="192"/>
      <c r="HVP294" s="192"/>
      <c r="HVQ294" s="192"/>
      <c r="HVR294" s="192"/>
      <c r="HVS294" s="192"/>
      <c r="HVT294" s="192"/>
      <c r="HVU294" s="192"/>
      <c r="HVV294" s="192"/>
      <c r="HVW294" s="192"/>
      <c r="HVX294" s="192"/>
      <c r="HVY294" s="192"/>
      <c r="HVZ294" s="192"/>
      <c r="HWA294" s="192"/>
      <c r="HWB294" s="192"/>
      <c r="HWC294" s="192"/>
      <c r="HWD294" s="192"/>
      <c r="HWE294" s="192"/>
      <c r="HWF294" s="192"/>
      <c r="HWG294" s="192"/>
      <c r="HWH294" s="192"/>
      <c r="HWI294" s="192"/>
      <c r="HWJ294" s="192"/>
      <c r="HWK294" s="192"/>
      <c r="HWL294" s="192"/>
      <c r="HWM294" s="192"/>
      <c r="HWN294" s="192"/>
      <c r="HWO294" s="192"/>
      <c r="HWP294" s="192"/>
      <c r="HWQ294" s="192"/>
      <c r="HWR294" s="192"/>
      <c r="HWS294" s="192"/>
      <c r="HWT294" s="192"/>
      <c r="HWU294" s="192"/>
      <c r="HWV294" s="192"/>
      <c r="HWW294" s="192"/>
      <c r="HWX294" s="192"/>
      <c r="HWY294" s="192"/>
      <c r="HWZ294" s="192"/>
      <c r="HXA294" s="192"/>
      <c r="HXB294" s="192"/>
      <c r="HXC294" s="192"/>
      <c r="HXD294" s="192"/>
      <c r="HXE294" s="192"/>
      <c r="HXF294" s="192"/>
      <c r="HXG294" s="192"/>
      <c r="HXH294" s="192"/>
      <c r="HXI294" s="192"/>
      <c r="HXJ294" s="192"/>
      <c r="HXK294" s="192"/>
      <c r="HXL294" s="192"/>
      <c r="HXM294" s="192"/>
      <c r="HXN294" s="192"/>
      <c r="HXO294" s="192"/>
      <c r="HXP294" s="192"/>
      <c r="HXQ294" s="192"/>
      <c r="HXR294" s="192"/>
      <c r="HXS294" s="192"/>
      <c r="HXT294" s="192"/>
      <c r="HXU294" s="192"/>
      <c r="HXV294" s="192"/>
      <c r="HXW294" s="192"/>
      <c r="HXX294" s="192"/>
      <c r="HXY294" s="192"/>
      <c r="HXZ294" s="192"/>
      <c r="HYA294" s="192"/>
      <c r="HYB294" s="192"/>
      <c r="HYC294" s="192"/>
      <c r="HYD294" s="192"/>
      <c r="HYE294" s="192"/>
      <c r="HYF294" s="192"/>
      <c r="HYG294" s="192"/>
      <c r="HYH294" s="192"/>
      <c r="HYI294" s="192"/>
      <c r="HYJ294" s="192"/>
      <c r="HYK294" s="192"/>
      <c r="HYL294" s="192"/>
      <c r="HYM294" s="192"/>
      <c r="HYN294" s="192"/>
      <c r="HYO294" s="192"/>
      <c r="HYP294" s="192"/>
      <c r="HYQ294" s="192"/>
      <c r="HYR294" s="192"/>
      <c r="HYS294" s="192"/>
      <c r="HYT294" s="192"/>
      <c r="HYU294" s="192"/>
      <c r="HYV294" s="192"/>
      <c r="HYW294" s="192"/>
      <c r="HYX294" s="192"/>
      <c r="HYY294" s="192"/>
      <c r="HYZ294" s="192"/>
      <c r="HZA294" s="192"/>
      <c r="HZB294" s="192"/>
      <c r="HZC294" s="192"/>
      <c r="HZD294" s="192"/>
      <c r="HZE294" s="192"/>
      <c r="HZF294" s="192"/>
      <c r="HZG294" s="192"/>
      <c r="HZH294" s="192"/>
      <c r="HZI294" s="192"/>
      <c r="HZJ294" s="192"/>
      <c r="HZK294" s="192"/>
      <c r="HZL294" s="192"/>
      <c r="HZM294" s="192"/>
      <c r="HZN294" s="192"/>
      <c r="HZO294" s="192"/>
      <c r="HZP294" s="192"/>
      <c r="HZQ294" s="192"/>
      <c r="HZR294" s="192"/>
      <c r="HZS294" s="192"/>
      <c r="HZT294" s="192"/>
      <c r="HZU294" s="192"/>
      <c r="HZV294" s="192"/>
      <c r="HZW294" s="192"/>
      <c r="HZX294" s="192"/>
      <c r="HZY294" s="192"/>
      <c r="HZZ294" s="192"/>
      <c r="IAA294" s="192"/>
      <c r="IAB294" s="192"/>
      <c r="IAC294" s="192"/>
      <c r="IAD294" s="192"/>
      <c r="IAE294" s="192"/>
      <c r="IAF294" s="192"/>
      <c r="IAG294" s="192"/>
      <c r="IAH294" s="192"/>
      <c r="IAI294" s="192"/>
      <c r="IAJ294" s="192"/>
      <c r="IAK294" s="192"/>
      <c r="IAL294" s="192"/>
      <c r="IAM294" s="192"/>
      <c r="IAN294" s="192"/>
      <c r="IAO294" s="192"/>
      <c r="IAP294" s="192"/>
      <c r="IAQ294" s="192"/>
      <c r="IAR294" s="192"/>
      <c r="IAS294" s="192"/>
      <c r="IAT294" s="192"/>
      <c r="IAU294" s="192"/>
      <c r="IAV294" s="192"/>
      <c r="IAW294" s="192"/>
      <c r="IAX294" s="192"/>
      <c r="IAY294" s="192"/>
      <c r="IAZ294" s="192"/>
      <c r="IBA294" s="192"/>
      <c r="IBB294" s="192"/>
      <c r="IBC294" s="192"/>
      <c r="IBD294" s="192"/>
      <c r="IBE294" s="192"/>
      <c r="IBF294" s="192"/>
      <c r="IBG294" s="192"/>
      <c r="IBH294" s="192"/>
      <c r="IBI294" s="192"/>
      <c r="IBJ294" s="192"/>
      <c r="IBK294" s="192"/>
      <c r="IBL294" s="192"/>
      <c r="IBM294" s="192"/>
      <c r="IBN294" s="192"/>
      <c r="IBO294" s="192"/>
      <c r="IBP294" s="192"/>
      <c r="IBQ294" s="192"/>
      <c r="IBR294" s="192"/>
      <c r="IBS294" s="192"/>
      <c r="IBT294" s="192"/>
      <c r="IBU294" s="192"/>
      <c r="IBV294" s="192"/>
      <c r="IBW294" s="192"/>
      <c r="IBX294" s="192"/>
      <c r="IBY294" s="192"/>
      <c r="IBZ294" s="192"/>
      <c r="ICA294" s="192"/>
      <c r="ICB294" s="192"/>
      <c r="ICC294" s="192"/>
      <c r="ICD294" s="192"/>
      <c r="ICE294" s="192"/>
      <c r="ICF294" s="192"/>
      <c r="ICG294" s="192"/>
      <c r="ICH294" s="192"/>
      <c r="ICI294" s="192"/>
      <c r="ICJ294" s="192"/>
      <c r="ICK294" s="192"/>
      <c r="ICL294" s="192"/>
      <c r="ICM294" s="192"/>
      <c r="ICN294" s="192"/>
      <c r="ICO294" s="192"/>
      <c r="ICP294" s="192"/>
      <c r="ICQ294" s="192"/>
      <c r="ICR294" s="192"/>
      <c r="ICS294" s="192"/>
      <c r="ICT294" s="192"/>
      <c r="ICU294" s="192"/>
      <c r="ICV294" s="192"/>
      <c r="ICW294" s="192"/>
      <c r="ICX294" s="192"/>
      <c r="ICY294" s="192"/>
      <c r="ICZ294" s="192"/>
      <c r="IDA294" s="192"/>
      <c r="IDB294" s="192"/>
      <c r="IDC294" s="192"/>
      <c r="IDD294" s="192"/>
      <c r="IDE294" s="192"/>
      <c r="IDF294" s="192"/>
      <c r="IDG294" s="192"/>
      <c r="IDH294" s="192"/>
      <c r="IDI294" s="192"/>
      <c r="IDJ294" s="192"/>
      <c r="IDK294" s="192"/>
      <c r="IDL294" s="192"/>
      <c r="IDM294" s="192"/>
      <c r="IDN294" s="192"/>
      <c r="IDO294" s="192"/>
      <c r="IDP294" s="192"/>
      <c r="IDQ294" s="192"/>
      <c r="IDR294" s="192"/>
      <c r="IDS294" s="192"/>
      <c r="IDT294" s="192"/>
      <c r="IDU294" s="192"/>
      <c r="IDV294" s="192"/>
      <c r="IDW294" s="192"/>
      <c r="IDX294" s="192"/>
      <c r="IDY294" s="192"/>
      <c r="IDZ294" s="192"/>
      <c r="IEA294" s="192"/>
      <c r="IEB294" s="192"/>
      <c r="IEC294" s="192"/>
      <c r="IED294" s="192"/>
      <c r="IEE294" s="192"/>
      <c r="IEF294" s="192"/>
      <c r="IEG294" s="192"/>
      <c r="IEH294" s="192"/>
      <c r="IEI294" s="192"/>
      <c r="IEJ294" s="192"/>
      <c r="IEK294" s="192"/>
      <c r="IEL294" s="192"/>
      <c r="IEM294" s="192"/>
      <c r="IEN294" s="192"/>
      <c r="IEO294" s="192"/>
      <c r="IEP294" s="192"/>
      <c r="IEQ294" s="192"/>
      <c r="IER294" s="192"/>
      <c r="IES294" s="192"/>
      <c r="IET294" s="192"/>
      <c r="IEU294" s="192"/>
      <c r="IEV294" s="192"/>
      <c r="IEW294" s="192"/>
      <c r="IEX294" s="192"/>
      <c r="IEY294" s="192"/>
      <c r="IEZ294" s="192"/>
      <c r="IFA294" s="192"/>
      <c r="IFB294" s="192"/>
      <c r="IFC294" s="192"/>
      <c r="IFD294" s="192"/>
      <c r="IFE294" s="192"/>
      <c r="IFF294" s="192"/>
      <c r="IFG294" s="192"/>
      <c r="IFH294" s="192"/>
      <c r="IFI294" s="192"/>
      <c r="IFJ294" s="192"/>
      <c r="IFK294" s="192"/>
      <c r="IFL294" s="192"/>
      <c r="IFM294" s="192"/>
      <c r="IFN294" s="192"/>
      <c r="IFO294" s="192"/>
      <c r="IFP294" s="192"/>
      <c r="IFQ294" s="192"/>
      <c r="IFR294" s="192"/>
      <c r="IFS294" s="192"/>
      <c r="IFT294" s="192"/>
      <c r="IFU294" s="192"/>
      <c r="IFV294" s="192"/>
      <c r="IFW294" s="192"/>
      <c r="IFX294" s="192"/>
      <c r="IFY294" s="192"/>
      <c r="IFZ294" s="192"/>
      <c r="IGA294" s="192"/>
      <c r="IGB294" s="192"/>
      <c r="IGC294" s="192"/>
      <c r="IGD294" s="192"/>
      <c r="IGE294" s="192"/>
      <c r="IGF294" s="192"/>
      <c r="IGG294" s="192"/>
      <c r="IGH294" s="192"/>
      <c r="IGI294" s="192"/>
      <c r="IGJ294" s="192"/>
      <c r="IGK294" s="192"/>
      <c r="IGL294" s="192"/>
      <c r="IGM294" s="192"/>
      <c r="IGN294" s="192"/>
      <c r="IGO294" s="192"/>
      <c r="IGP294" s="192"/>
      <c r="IGQ294" s="192"/>
      <c r="IGR294" s="192"/>
      <c r="IGS294" s="192"/>
      <c r="IGT294" s="192"/>
      <c r="IGU294" s="192"/>
      <c r="IGV294" s="192"/>
      <c r="IGW294" s="192"/>
      <c r="IGX294" s="192"/>
      <c r="IGY294" s="192"/>
      <c r="IGZ294" s="192"/>
      <c r="IHA294" s="192"/>
      <c r="IHB294" s="192"/>
      <c r="IHC294" s="192"/>
      <c r="IHD294" s="192"/>
      <c r="IHE294" s="192"/>
      <c r="IHF294" s="192"/>
      <c r="IHG294" s="192"/>
      <c r="IHH294" s="192"/>
      <c r="IHI294" s="192"/>
      <c r="IHJ294" s="192"/>
      <c r="IHK294" s="192"/>
      <c r="IHL294" s="192"/>
      <c r="IHM294" s="192"/>
      <c r="IHN294" s="192"/>
      <c r="IHO294" s="192"/>
      <c r="IHP294" s="192"/>
      <c r="IHQ294" s="192"/>
      <c r="IHR294" s="192"/>
      <c r="IHS294" s="192"/>
      <c r="IHT294" s="192"/>
      <c r="IHU294" s="192"/>
      <c r="IHV294" s="192"/>
      <c r="IHW294" s="192"/>
      <c r="IHX294" s="192"/>
      <c r="IHY294" s="192"/>
      <c r="IHZ294" s="192"/>
      <c r="IIA294" s="192"/>
      <c r="IIB294" s="192"/>
      <c r="IIC294" s="192"/>
      <c r="IID294" s="192"/>
      <c r="IIE294" s="192"/>
      <c r="IIF294" s="192"/>
      <c r="IIG294" s="192"/>
      <c r="IIH294" s="192"/>
      <c r="III294" s="192"/>
      <c r="IIJ294" s="192"/>
      <c r="IIK294" s="192"/>
      <c r="IIL294" s="192"/>
      <c r="IIM294" s="192"/>
      <c r="IIN294" s="192"/>
      <c r="IIO294" s="192"/>
      <c r="IIP294" s="192"/>
      <c r="IIQ294" s="192"/>
      <c r="IIR294" s="192"/>
      <c r="IIS294" s="192"/>
      <c r="IIT294" s="192"/>
      <c r="IIU294" s="192"/>
      <c r="IIV294" s="192"/>
      <c r="IIW294" s="192"/>
      <c r="IIX294" s="192"/>
      <c r="IIY294" s="192"/>
      <c r="IIZ294" s="192"/>
      <c r="IJA294" s="192"/>
      <c r="IJB294" s="192"/>
      <c r="IJC294" s="192"/>
      <c r="IJD294" s="192"/>
      <c r="IJE294" s="192"/>
      <c r="IJF294" s="192"/>
      <c r="IJG294" s="192"/>
      <c r="IJH294" s="192"/>
      <c r="IJI294" s="192"/>
      <c r="IJJ294" s="192"/>
      <c r="IJK294" s="192"/>
      <c r="IJL294" s="192"/>
      <c r="IJM294" s="192"/>
      <c r="IJN294" s="192"/>
      <c r="IJO294" s="192"/>
      <c r="IJP294" s="192"/>
      <c r="IJQ294" s="192"/>
      <c r="IJR294" s="192"/>
      <c r="IJS294" s="192"/>
      <c r="IJT294" s="192"/>
      <c r="IJU294" s="192"/>
      <c r="IJV294" s="192"/>
      <c r="IJW294" s="192"/>
      <c r="IJX294" s="192"/>
      <c r="IJY294" s="192"/>
      <c r="IJZ294" s="192"/>
      <c r="IKA294" s="192"/>
      <c r="IKB294" s="192"/>
      <c r="IKC294" s="192"/>
      <c r="IKD294" s="192"/>
      <c r="IKE294" s="192"/>
      <c r="IKF294" s="192"/>
      <c r="IKG294" s="192"/>
      <c r="IKH294" s="192"/>
      <c r="IKI294" s="192"/>
      <c r="IKJ294" s="192"/>
      <c r="IKK294" s="192"/>
      <c r="IKL294" s="192"/>
      <c r="IKM294" s="192"/>
      <c r="IKN294" s="192"/>
      <c r="IKO294" s="192"/>
      <c r="IKP294" s="192"/>
      <c r="IKQ294" s="192"/>
      <c r="IKR294" s="192"/>
      <c r="IKS294" s="192"/>
      <c r="IKT294" s="192"/>
      <c r="IKU294" s="192"/>
      <c r="IKV294" s="192"/>
      <c r="IKW294" s="192"/>
      <c r="IKX294" s="192"/>
      <c r="IKY294" s="192"/>
      <c r="IKZ294" s="192"/>
      <c r="ILA294" s="192"/>
      <c r="ILB294" s="192"/>
      <c r="ILC294" s="192"/>
      <c r="ILD294" s="192"/>
      <c r="ILE294" s="192"/>
      <c r="ILF294" s="192"/>
      <c r="ILG294" s="192"/>
      <c r="ILH294" s="192"/>
      <c r="ILI294" s="192"/>
      <c r="ILJ294" s="192"/>
      <c r="ILK294" s="192"/>
      <c r="ILL294" s="192"/>
      <c r="ILM294" s="192"/>
      <c r="ILN294" s="192"/>
      <c r="ILO294" s="192"/>
      <c r="ILP294" s="192"/>
      <c r="ILQ294" s="192"/>
      <c r="ILR294" s="192"/>
      <c r="ILS294" s="192"/>
      <c r="ILT294" s="192"/>
      <c r="ILU294" s="192"/>
      <c r="ILV294" s="192"/>
      <c r="ILW294" s="192"/>
      <c r="ILX294" s="192"/>
      <c r="ILY294" s="192"/>
      <c r="ILZ294" s="192"/>
      <c r="IMA294" s="192"/>
      <c r="IMB294" s="192"/>
      <c r="IMC294" s="192"/>
      <c r="IMD294" s="192"/>
      <c r="IME294" s="192"/>
      <c r="IMF294" s="192"/>
      <c r="IMG294" s="192"/>
      <c r="IMH294" s="192"/>
      <c r="IMI294" s="192"/>
      <c r="IMJ294" s="192"/>
      <c r="IMK294" s="192"/>
      <c r="IML294" s="192"/>
      <c r="IMM294" s="192"/>
      <c r="IMN294" s="192"/>
      <c r="IMO294" s="192"/>
      <c r="IMP294" s="192"/>
      <c r="IMQ294" s="192"/>
      <c r="IMR294" s="192"/>
      <c r="IMS294" s="192"/>
      <c r="IMT294" s="192"/>
      <c r="IMU294" s="192"/>
      <c r="IMV294" s="192"/>
      <c r="IMW294" s="192"/>
      <c r="IMX294" s="192"/>
      <c r="IMY294" s="192"/>
      <c r="IMZ294" s="192"/>
      <c r="INA294" s="192"/>
      <c r="INB294" s="192"/>
      <c r="INC294" s="192"/>
      <c r="IND294" s="192"/>
      <c r="INE294" s="192"/>
      <c r="INF294" s="192"/>
      <c r="ING294" s="192"/>
      <c r="INH294" s="192"/>
      <c r="INI294" s="192"/>
      <c r="INJ294" s="192"/>
      <c r="INK294" s="192"/>
      <c r="INL294" s="192"/>
      <c r="INM294" s="192"/>
      <c r="INN294" s="192"/>
      <c r="INO294" s="192"/>
      <c r="INP294" s="192"/>
      <c r="INQ294" s="192"/>
      <c r="INR294" s="192"/>
      <c r="INS294" s="192"/>
      <c r="INT294" s="192"/>
      <c r="INU294" s="192"/>
      <c r="INV294" s="192"/>
      <c r="INW294" s="192"/>
      <c r="INX294" s="192"/>
      <c r="INY294" s="192"/>
      <c r="INZ294" s="192"/>
      <c r="IOA294" s="192"/>
      <c r="IOB294" s="192"/>
      <c r="IOC294" s="192"/>
      <c r="IOD294" s="192"/>
      <c r="IOE294" s="192"/>
      <c r="IOF294" s="192"/>
      <c r="IOG294" s="192"/>
      <c r="IOH294" s="192"/>
      <c r="IOI294" s="192"/>
      <c r="IOJ294" s="192"/>
      <c r="IOK294" s="192"/>
      <c r="IOL294" s="192"/>
      <c r="IOM294" s="192"/>
      <c r="ION294" s="192"/>
      <c r="IOO294" s="192"/>
      <c r="IOP294" s="192"/>
      <c r="IOQ294" s="192"/>
      <c r="IOR294" s="192"/>
      <c r="IOS294" s="192"/>
      <c r="IOT294" s="192"/>
      <c r="IOU294" s="192"/>
      <c r="IOV294" s="192"/>
      <c r="IOW294" s="192"/>
      <c r="IOX294" s="192"/>
      <c r="IOY294" s="192"/>
      <c r="IOZ294" s="192"/>
      <c r="IPA294" s="192"/>
      <c r="IPB294" s="192"/>
      <c r="IPC294" s="192"/>
      <c r="IPD294" s="192"/>
      <c r="IPE294" s="192"/>
      <c r="IPF294" s="192"/>
      <c r="IPG294" s="192"/>
      <c r="IPH294" s="192"/>
      <c r="IPI294" s="192"/>
      <c r="IPJ294" s="192"/>
      <c r="IPK294" s="192"/>
      <c r="IPL294" s="192"/>
      <c r="IPM294" s="192"/>
      <c r="IPN294" s="192"/>
      <c r="IPO294" s="192"/>
      <c r="IPP294" s="192"/>
      <c r="IPQ294" s="192"/>
      <c r="IPR294" s="192"/>
      <c r="IPS294" s="192"/>
      <c r="IPT294" s="192"/>
      <c r="IPU294" s="192"/>
      <c r="IPV294" s="192"/>
      <c r="IPW294" s="192"/>
      <c r="IPX294" s="192"/>
      <c r="IPY294" s="192"/>
      <c r="IPZ294" s="192"/>
      <c r="IQA294" s="192"/>
      <c r="IQB294" s="192"/>
      <c r="IQC294" s="192"/>
      <c r="IQD294" s="192"/>
      <c r="IQE294" s="192"/>
      <c r="IQF294" s="192"/>
      <c r="IQG294" s="192"/>
      <c r="IQH294" s="192"/>
      <c r="IQI294" s="192"/>
      <c r="IQJ294" s="192"/>
      <c r="IQK294" s="192"/>
      <c r="IQL294" s="192"/>
      <c r="IQM294" s="192"/>
      <c r="IQN294" s="192"/>
      <c r="IQO294" s="192"/>
      <c r="IQP294" s="192"/>
      <c r="IQQ294" s="192"/>
      <c r="IQR294" s="192"/>
      <c r="IQS294" s="192"/>
      <c r="IQT294" s="192"/>
      <c r="IQU294" s="192"/>
      <c r="IQV294" s="192"/>
      <c r="IQW294" s="192"/>
      <c r="IQX294" s="192"/>
      <c r="IQY294" s="192"/>
      <c r="IQZ294" s="192"/>
      <c r="IRA294" s="192"/>
      <c r="IRB294" s="192"/>
      <c r="IRC294" s="192"/>
      <c r="IRD294" s="192"/>
      <c r="IRE294" s="192"/>
      <c r="IRF294" s="192"/>
      <c r="IRG294" s="192"/>
      <c r="IRH294" s="192"/>
      <c r="IRI294" s="192"/>
      <c r="IRJ294" s="192"/>
      <c r="IRK294" s="192"/>
      <c r="IRL294" s="192"/>
      <c r="IRM294" s="192"/>
      <c r="IRN294" s="192"/>
      <c r="IRO294" s="192"/>
      <c r="IRP294" s="192"/>
      <c r="IRQ294" s="192"/>
      <c r="IRR294" s="192"/>
      <c r="IRS294" s="192"/>
      <c r="IRT294" s="192"/>
      <c r="IRU294" s="192"/>
      <c r="IRV294" s="192"/>
      <c r="IRW294" s="192"/>
      <c r="IRX294" s="192"/>
      <c r="IRY294" s="192"/>
      <c r="IRZ294" s="192"/>
      <c r="ISA294" s="192"/>
      <c r="ISB294" s="192"/>
      <c r="ISC294" s="192"/>
      <c r="ISD294" s="192"/>
      <c r="ISE294" s="192"/>
      <c r="ISF294" s="192"/>
      <c r="ISG294" s="192"/>
      <c r="ISH294" s="192"/>
      <c r="ISI294" s="192"/>
      <c r="ISJ294" s="192"/>
      <c r="ISK294" s="192"/>
      <c r="ISL294" s="192"/>
      <c r="ISM294" s="192"/>
      <c r="ISN294" s="192"/>
      <c r="ISO294" s="192"/>
      <c r="ISP294" s="192"/>
      <c r="ISQ294" s="192"/>
      <c r="ISR294" s="192"/>
      <c r="ISS294" s="192"/>
      <c r="IST294" s="192"/>
      <c r="ISU294" s="192"/>
      <c r="ISV294" s="192"/>
      <c r="ISW294" s="192"/>
      <c r="ISX294" s="192"/>
      <c r="ISY294" s="192"/>
      <c r="ISZ294" s="192"/>
      <c r="ITA294" s="192"/>
      <c r="ITB294" s="192"/>
      <c r="ITC294" s="192"/>
      <c r="ITD294" s="192"/>
      <c r="ITE294" s="192"/>
      <c r="ITF294" s="192"/>
      <c r="ITG294" s="192"/>
      <c r="ITH294" s="192"/>
      <c r="ITI294" s="192"/>
      <c r="ITJ294" s="192"/>
      <c r="ITK294" s="192"/>
      <c r="ITL294" s="192"/>
      <c r="ITM294" s="192"/>
      <c r="ITN294" s="192"/>
      <c r="ITO294" s="192"/>
      <c r="ITP294" s="192"/>
      <c r="ITQ294" s="192"/>
      <c r="ITR294" s="192"/>
      <c r="ITS294" s="192"/>
      <c r="ITT294" s="192"/>
      <c r="ITU294" s="192"/>
      <c r="ITV294" s="192"/>
      <c r="ITW294" s="192"/>
      <c r="ITX294" s="192"/>
      <c r="ITY294" s="192"/>
      <c r="ITZ294" s="192"/>
      <c r="IUA294" s="192"/>
      <c r="IUB294" s="192"/>
      <c r="IUC294" s="192"/>
      <c r="IUD294" s="192"/>
      <c r="IUE294" s="192"/>
      <c r="IUF294" s="192"/>
      <c r="IUG294" s="192"/>
      <c r="IUH294" s="192"/>
      <c r="IUI294" s="192"/>
      <c r="IUJ294" s="192"/>
      <c r="IUK294" s="192"/>
      <c r="IUL294" s="192"/>
      <c r="IUM294" s="192"/>
      <c r="IUN294" s="192"/>
      <c r="IUO294" s="192"/>
      <c r="IUP294" s="192"/>
      <c r="IUQ294" s="192"/>
      <c r="IUR294" s="192"/>
      <c r="IUS294" s="192"/>
      <c r="IUT294" s="192"/>
      <c r="IUU294" s="192"/>
      <c r="IUV294" s="192"/>
      <c r="IUW294" s="192"/>
      <c r="IUX294" s="192"/>
      <c r="IUY294" s="192"/>
      <c r="IUZ294" s="192"/>
      <c r="IVA294" s="192"/>
      <c r="IVB294" s="192"/>
      <c r="IVC294" s="192"/>
      <c r="IVD294" s="192"/>
      <c r="IVE294" s="192"/>
      <c r="IVF294" s="192"/>
      <c r="IVG294" s="192"/>
      <c r="IVH294" s="192"/>
      <c r="IVI294" s="192"/>
      <c r="IVJ294" s="192"/>
      <c r="IVK294" s="192"/>
      <c r="IVL294" s="192"/>
      <c r="IVM294" s="192"/>
      <c r="IVN294" s="192"/>
      <c r="IVO294" s="192"/>
      <c r="IVP294" s="192"/>
      <c r="IVQ294" s="192"/>
      <c r="IVR294" s="192"/>
      <c r="IVS294" s="192"/>
      <c r="IVT294" s="192"/>
      <c r="IVU294" s="192"/>
      <c r="IVV294" s="192"/>
      <c r="IVW294" s="192"/>
      <c r="IVX294" s="192"/>
      <c r="IVY294" s="192"/>
      <c r="IVZ294" s="192"/>
      <c r="IWA294" s="192"/>
      <c r="IWB294" s="192"/>
      <c r="IWC294" s="192"/>
      <c r="IWD294" s="192"/>
      <c r="IWE294" s="192"/>
      <c r="IWF294" s="192"/>
      <c r="IWG294" s="192"/>
      <c r="IWH294" s="192"/>
      <c r="IWI294" s="192"/>
      <c r="IWJ294" s="192"/>
      <c r="IWK294" s="192"/>
      <c r="IWL294" s="192"/>
      <c r="IWM294" s="192"/>
      <c r="IWN294" s="192"/>
      <c r="IWO294" s="192"/>
      <c r="IWP294" s="192"/>
      <c r="IWQ294" s="192"/>
      <c r="IWR294" s="192"/>
      <c r="IWS294" s="192"/>
      <c r="IWT294" s="192"/>
      <c r="IWU294" s="192"/>
      <c r="IWV294" s="192"/>
      <c r="IWW294" s="192"/>
      <c r="IWX294" s="192"/>
      <c r="IWY294" s="192"/>
      <c r="IWZ294" s="192"/>
      <c r="IXA294" s="192"/>
      <c r="IXB294" s="192"/>
      <c r="IXC294" s="192"/>
      <c r="IXD294" s="192"/>
      <c r="IXE294" s="192"/>
      <c r="IXF294" s="192"/>
      <c r="IXG294" s="192"/>
      <c r="IXH294" s="192"/>
      <c r="IXI294" s="192"/>
      <c r="IXJ294" s="192"/>
      <c r="IXK294" s="192"/>
      <c r="IXL294" s="192"/>
      <c r="IXM294" s="192"/>
      <c r="IXN294" s="192"/>
      <c r="IXO294" s="192"/>
      <c r="IXP294" s="192"/>
      <c r="IXQ294" s="192"/>
      <c r="IXR294" s="192"/>
      <c r="IXS294" s="192"/>
      <c r="IXT294" s="192"/>
      <c r="IXU294" s="192"/>
      <c r="IXV294" s="192"/>
      <c r="IXW294" s="192"/>
      <c r="IXX294" s="192"/>
      <c r="IXY294" s="192"/>
      <c r="IXZ294" s="192"/>
      <c r="IYA294" s="192"/>
      <c r="IYB294" s="192"/>
      <c r="IYC294" s="192"/>
      <c r="IYD294" s="192"/>
      <c r="IYE294" s="192"/>
      <c r="IYF294" s="192"/>
      <c r="IYG294" s="192"/>
      <c r="IYH294" s="192"/>
      <c r="IYI294" s="192"/>
      <c r="IYJ294" s="192"/>
      <c r="IYK294" s="192"/>
      <c r="IYL294" s="192"/>
      <c r="IYM294" s="192"/>
      <c r="IYN294" s="192"/>
      <c r="IYO294" s="192"/>
      <c r="IYP294" s="192"/>
      <c r="IYQ294" s="192"/>
      <c r="IYR294" s="192"/>
      <c r="IYS294" s="192"/>
      <c r="IYT294" s="192"/>
      <c r="IYU294" s="192"/>
      <c r="IYV294" s="192"/>
      <c r="IYW294" s="192"/>
      <c r="IYX294" s="192"/>
      <c r="IYY294" s="192"/>
      <c r="IYZ294" s="192"/>
      <c r="IZA294" s="192"/>
      <c r="IZB294" s="192"/>
      <c r="IZC294" s="192"/>
      <c r="IZD294" s="192"/>
      <c r="IZE294" s="192"/>
      <c r="IZF294" s="192"/>
      <c r="IZG294" s="192"/>
      <c r="IZH294" s="192"/>
      <c r="IZI294" s="192"/>
      <c r="IZJ294" s="192"/>
      <c r="IZK294" s="192"/>
      <c r="IZL294" s="192"/>
      <c r="IZM294" s="192"/>
      <c r="IZN294" s="192"/>
      <c r="IZO294" s="192"/>
      <c r="IZP294" s="192"/>
      <c r="IZQ294" s="192"/>
      <c r="IZR294" s="192"/>
      <c r="IZS294" s="192"/>
      <c r="IZT294" s="192"/>
      <c r="IZU294" s="192"/>
      <c r="IZV294" s="192"/>
      <c r="IZW294" s="192"/>
      <c r="IZX294" s="192"/>
      <c r="IZY294" s="192"/>
      <c r="IZZ294" s="192"/>
      <c r="JAA294" s="192"/>
      <c r="JAB294" s="192"/>
      <c r="JAC294" s="192"/>
      <c r="JAD294" s="192"/>
      <c r="JAE294" s="192"/>
      <c r="JAF294" s="192"/>
      <c r="JAG294" s="192"/>
      <c r="JAH294" s="192"/>
      <c r="JAI294" s="192"/>
      <c r="JAJ294" s="192"/>
      <c r="JAK294" s="192"/>
      <c r="JAL294" s="192"/>
      <c r="JAM294" s="192"/>
      <c r="JAN294" s="192"/>
      <c r="JAO294" s="192"/>
      <c r="JAP294" s="192"/>
      <c r="JAQ294" s="192"/>
      <c r="JAR294" s="192"/>
      <c r="JAS294" s="192"/>
      <c r="JAT294" s="192"/>
      <c r="JAU294" s="192"/>
      <c r="JAV294" s="192"/>
      <c r="JAW294" s="192"/>
      <c r="JAX294" s="192"/>
      <c r="JAY294" s="192"/>
      <c r="JAZ294" s="192"/>
      <c r="JBA294" s="192"/>
      <c r="JBB294" s="192"/>
      <c r="JBC294" s="192"/>
      <c r="JBD294" s="192"/>
      <c r="JBE294" s="192"/>
      <c r="JBF294" s="192"/>
      <c r="JBG294" s="192"/>
      <c r="JBH294" s="192"/>
      <c r="JBI294" s="192"/>
      <c r="JBJ294" s="192"/>
      <c r="JBK294" s="192"/>
      <c r="JBL294" s="192"/>
      <c r="JBM294" s="192"/>
      <c r="JBN294" s="192"/>
      <c r="JBO294" s="192"/>
      <c r="JBP294" s="192"/>
      <c r="JBQ294" s="192"/>
      <c r="JBR294" s="192"/>
      <c r="JBS294" s="192"/>
      <c r="JBT294" s="192"/>
      <c r="JBU294" s="192"/>
      <c r="JBV294" s="192"/>
      <c r="JBW294" s="192"/>
      <c r="JBX294" s="192"/>
      <c r="JBY294" s="192"/>
      <c r="JBZ294" s="192"/>
      <c r="JCA294" s="192"/>
      <c r="JCB294" s="192"/>
      <c r="JCC294" s="192"/>
      <c r="JCD294" s="192"/>
      <c r="JCE294" s="192"/>
      <c r="JCF294" s="192"/>
      <c r="JCG294" s="192"/>
      <c r="JCH294" s="192"/>
      <c r="JCI294" s="192"/>
      <c r="JCJ294" s="192"/>
      <c r="JCK294" s="192"/>
      <c r="JCL294" s="192"/>
      <c r="JCM294" s="192"/>
      <c r="JCN294" s="192"/>
      <c r="JCO294" s="192"/>
      <c r="JCP294" s="192"/>
      <c r="JCQ294" s="192"/>
      <c r="JCR294" s="192"/>
      <c r="JCS294" s="192"/>
      <c r="JCT294" s="192"/>
      <c r="JCU294" s="192"/>
      <c r="JCV294" s="192"/>
      <c r="JCW294" s="192"/>
      <c r="JCX294" s="192"/>
      <c r="JCY294" s="192"/>
      <c r="JCZ294" s="192"/>
      <c r="JDA294" s="192"/>
      <c r="JDB294" s="192"/>
      <c r="JDC294" s="192"/>
      <c r="JDD294" s="192"/>
      <c r="JDE294" s="192"/>
      <c r="JDF294" s="192"/>
      <c r="JDG294" s="192"/>
      <c r="JDH294" s="192"/>
      <c r="JDI294" s="192"/>
      <c r="JDJ294" s="192"/>
      <c r="JDK294" s="192"/>
      <c r="JDL294" s="192"/>
      <c r="JDM294" s="192"/>
      <c r="JDN294" s="192"/>
      <c r="JDO294" s="192"/>
      <c r="JDP294" s="192"/>
      <c r="JDQ294" s="192"/>
      <c r="JDR294" s="192"/>
      <c r="JDS294" s="192"/>
      <c r="JDT294" s="192"/>
      <c r="JDU294" s="192"/>
      <c r="JDV294" s="192"/>
      <c r="JDW294" s="192"/>
      <c r="JDX294" s="192"/>
      <c r="JDY294" s="192"/>
      <c r="JDZ294" s="192"/>
      <c r="JEA294" s="192"/>
      <c r="JEB294" s="192"/>
      <c r="JEC294" s="192"/>
      <c r="JED294" s="192"/>
      <c r="JEE294" s="192"/>
      <c r="JEF294" s="192"/>
      <c r="JEG294" s="192"/>
      <c r="JEH294" s="192"/>
      <c r="JEI294" s="192"/>
      <c r="JEJ294" s="192"/>
      <c r="JEK294" s="192"/>
      <c r="JEL294" s="192"/>
      <c r="JEM294" s="192"/>
      <c r="JEN294" s="192"/>
      <c r="JEO294" s="192"/>
      <c r="JEP294" s="192"/>
      <c r="JEQ294" s="192"/>
      <c r="JER294" s="192"/>
      <c r="JES294" s="192"/>
      <c r="JET294" s="192"/>
      <c r="JEU294" s="192"/>
      <c r="JEV294" s="192"/>
      <c r="JEW294" s="192"/>
      <c r="JEX294" s="192"/>
      <c r="JEY294" s="192"/>
      <c r="JEZ294" s="192"/>
      <c r="JFA294" s="192"/>
      <c r="JFB294" s="192"/>
      <c r="JFC294" s="192"/>
      <c r="JFD294" s="192"/>
      <c r="JFE294" s="192"/>
      <c r="JFF294" s="192"/>
      <c r="JFG294" s="192"/>
      <c r="JFH294" s="192"/>
      <c r="JFI294" s="192"/>
      <c r="JFJ294" s="192"/>
      <c r="JFK294" s="192"/>
      <c r="JFL294" s="192"/>
      <c r="JFM294" s="192"/>
      <c r="JFN294" s="192"/>
      <c r="JFO294" s="192"/>
      <c r="JFP294" s="192"/>
      <c r="JFQ294" s="192"/>
      <c r="JFR294" s="192"/>
      <c r="JFS294" s="192"/>
      <c r="JFT294" s="192"/>
      <c r="JFU294" s="192"/>
      <c r="JFV294" s="192"/>
      <c r="JFW294" s="192"/>
      <c r="JFX294" s="192"/>
      <c r="JFY294" s="192"/>
      <c r="JFZ294" s="192"/>
      <c r="JGA294" s="192"/>
      <c r="JGB294" s="192"/>
      <c r="JGC294" s="192"/>
      <c r="JGD294" s="192"/>
      <c r="JGE294" s="192"/>
      <c r="JGF294" s="192"/>
      <c r="JGG294" s="192"/>
      <c r="JGH294" s="192"/>
      <c r="JGI294" s="192"/>
      <c r="JGJ294" s="192"/>
      <c r="JGK294" s="192"/>
      <c r="JGL294" s="192"/>
      <c r="JGM294" s="192"/>
      <c r="JGN294" s="192"/>
      <c r="JGO294" s="192"/>
      <c r="JGP294" s="192"/>
      <c r="JGQ294" s="192"/>
      <c r="JGR294" s="192"/>
      <c r="JGS294" s="192"/>
      <c r="JGT294" s="192"/>
      <c r="JGU294" s="192"/>
      <c r="JGV294" s="192"/>
      <c r="JGW294" s="192"/>
      <c r="JGX294" s="192"/>
      <c r="JGY294" s="192"/>
      <c r="JGZ294" s="192"/>
      <c r="JHA294" s="192"/>
      <c r="JHB294" s="192"/>
      <c r="JHC294" s="192"/>
      <c r="JHD294" s="192"/>
      <c r="JHE294" s="192"/>
      <c r="JHF294" s="192"/>
      <c r="JHG294" s="192"/>
      <c r="JHH294" s="192"/>
      <c r="JHI294" s="192"/>
      <c r="JHJ294" s="192"/>
      <c r="JHK294" s="192"/>
      <c r="JHL294" s="192"/>
      <c r="JHM294" s="192"/>
      <c r="JHN294" s="192"/>
      <c r="JHO294" s="192"/>
      <c r="JHP294" s="192"/>
      <c r="JHQ294" s="192"/>
      <c r="JHR294" s="192"/>
      <c r="JHS294" s="192"/>
      <c r="JHT294" s="192"/>
      <c r="JHU294" s="192"/>
      <c r="JHV294" s="192"/>
      <c r="JHW294" s="192"/>
      <c r="JHX294" s="192"/>
      <c r="JHY294" s="192"/>
      <c r="JHZ294" s="192"/>
      <c r="JIA294" s="192"/>
      <c r="JIB294" s="192"/>
      <c r="JIC294" s="192"/>
      <c r="JID294" s="192"/>
      <c r="JIE294" s="192"/>
      <c r="JIF294" s="192"/>
      <c r="JIG294" s="192"/>
      <c r="JIH294" s="192"/>
      <c r="JII294" s="192"/>
      <c r="JIJ294" s="192"/>
      <c r="JIK294" s="192"/>
      <c r="JIL294" s="192"/>
      <c r="JIM294" s="192"/>
      <c r="JIN294" s="192"/>
      <c r="JIO294" s="192"/>
      <c r="JIP294" s="192"/>
      <c r="JIQ294" s="192"/>
      <c r="JIR294" s="192"/>
      <c r="JIS294" s="192"/>
      <c r="JIT294" s="192"/>
      <c r="JIU294" s="192"/>
      <c r="JIV294" s="192"/>
      <c r="JIW294" s="192"/>
      <c r="JIX294" s="192"/>
      <c r="JIY294" s="192"/>
      <c r="JIZ294" s="192"/>
      <c r="JJA294" s="192"/>
      <c r="JJB294" s="192"/>
      <c r="JJC294" s="192"/>
      <c r="JJD294" s="192"/>
      <c r="JJE294" s="192"/>
      <c r="JJF294" s="192"/>
      <c r="JJG294" s="192"/>
      <c r="JJH294" s="192"/>
      <c r="JJI294" s="192"/>
      <c r="JJJ294" s="192"/>
      <c r="JJK294" s="192"/>
      <c r="JJL294" s="192"/>
      <c r="JJM294" s="192"/>
      <c r="JJN294" s="192"/>
      <c r="JJO294" s="192"/>
      <c r="JJP294" s="192"/>
      <c r="JJQ294" s="192"/>
      <c r="JJR294" s="192"/>
      <c r="JJS294" s="192"/>
      <c r="JJT294" s="192"/>
      <c r="JJU294" s="192"/>
      <c r="JJV294" s="192"/>
      <c r="JJW294" s="192"/>
      <c r="JJX294" s="192"/>
      <c r="JJY294" s="192"/>
      <c r="JJZ294" s="192"/>
      <c r="JKA294" s="192"/>
      <c r="JKB294" s="192"/>
      <c r="JKC294" s="192"/>
      <c r="JKD294" s="192"/>
      <c r="JKE294" s="192"/>
      <c r="JKF294" s="192"/>
      <c r="JKG294" s="192"/>
      <c r="JKH294" s="192"/>
      <c r="JKI294" s="192"/>
      <c r="JKJ294" s="192"/>
      <c r="JKK294" s="192"/>
      <c r="JKL294" s="192"/>
      <c r="JKM294" s="192"/>
      <c r="JKN294" s="192"/>
      <c r="JKO294" s="192"/>
      <c r="JKP294" s="192"/>
      <c r="JKQ294" s="192"/>
      <c r="JKR294" s="192"/>
      <c r="JKS294" s="192"/>
      <c r="JKT294" s="192"/>
      <c r="JKU294" s="192"/>
      <c r="JKV294" s="192"/>
      <c r="JKW294" s="192"/>
      <c r="JKX294" s="192"/>
      <c r="JKY294" s="192"/>
      <c r="JKZ294" s="192"/>
      <c r="JLA294" s="192"/>
      <c r="JLB294" s="192"/>
      <c r="JLC294" s="192"/>
      <c r="JLD294" s="192"/>
      <c r="JLE294" s="192"/>
      <c r="JLF294" s="192"/>
      <c r="JLG294" s="192"/>
      <c r="JLH294" s="192"/>
      <c r="JLI294" s="192"/>
      <c r="JLJ294" s="192"/>
      <c r="JLK294" s="192"/>
      <c r="JLL294" s="192"/>
      <c r="JLM294" s="192"/>
      <c r="JLN294" s="192"/>
      <c r="JLO294" s="192"/>
      <c r="JLP294" s="192"/>
      <c r="JLQ294" s="192"/>
      <c r="JLR294" s="192"/>
      <c r="JLS294" s="192"/>
      <c r="JLT294" s="192"/>
      <c r="JLU294" s="192"/>
      <c r="JLV294" s="192"/>
      <c r="JLW294" s="192"/>
      <c r="JLX294" s="192"/>
      <c r="JLY294" s="192"/>
      <c r="JLZ294" s="192"/>
      <c r="JMA294" s="192"/>
      <c r="JMB294" s="192"/>
      <c r="JMC294" s="192"/>
      <c r="JMD294" s="192"/>
      <c r="JME294" s="192"/>
      <c r="JMF294" s="192"/>
      <c r="JMG294" s="192"/>
      <c r="JMH294" s="192"/>
      <c r="JMI294" s="192"/>
      <c r="JMJ294" s="192"/>
      <c r="JMK294" s="192"/>
      <c r="JML294" s="192"/>
      <c r="JMM294" s="192"/>
      <c r="JMN294" s="192"/>
      <c r="JMO294" s="192"/>
      <c r="JMP294" s="192"/>
      <c r="JMQ294" s="192"/>
      <c r="JMR294" s="192"/>
      <c r="JMS294" s="192"/>
      <c r="JMT294" s="192"/>
      <c r="JMU294" s="192"/>
      <c r="JMV294" s="192"/>
      <c r="JMW294" s="192"/>
      <c r="JMX294" s="192"/>
      <c r="JMY294" s="192"/>
      <c r="JMZ294" s="192"/>
      <c r="JNA294" s="192"/>
      <c r="JNB294" s="192"/>
      <c r="JNC294" s="192"/>
      <c r="JND294" s="192"/>
      <c r="JNE294" s="192"/>
      <c r="JNF294" s="192"/>
      <c r="JNG294" s="192"/>
      <c r="JNH294" s="192"/>
      <c r="JNI294" s="192"/>
      <c r="JNJ294" s="192"/>
      <c r="JNK294" s="192"/>
      <c r="JNL294" s="192"/>
      <c r="JNM294" s="192"/>
      <c r="JNN294" s="192"/>
      <c r="JNO294" s="192"/>
      <c r="JNP294" s="192"/>
      <c r="JNQ294" s="192"/>
      <c r="JNR294" s="192"/>
      <c r="JNS294" s="192"/>
      <c r="JNT294" s="192"/>
      <c r="JNU294" s="192"/>
      <c r="JNV294" s="192"/>
      <c r="JNW294" s="192"/>
      <c r="JNX294" s="192"/>
      <c r="JNY294" s="192"/>
      <c r="JNZ294" s="192"/>
      <c r="JOA294" s="192"/>
      <c r="JOB294" s="192"/>
      <c r="JOC294" s="192"/>
      <c r="JOD294" s="192"/>
      <c r="JOE294" s="192"/>
      <c r="JOF294" s="192"/>
      <c r="JOG294" s="192"/>
      <c r="JOH294" s="192"/>
      <c r="JOI294" s="192"/>
      <c r="JOJ294" s="192"/>
      <c r="JOK294" s="192"/>
      <c r="JOL294" s="192"/>
      <c r="JOM294" s="192"/>
      <c r="JON294" s="192"/>
      <c r="JOO294" s="192"/>
      <c r="JOP294" s="192"/>
      <c r="JOQ294" s="192"/>
      <c r="JOR294" s="192"/>
      <c r="JOS294" s="192"/>
      <c r="JOT294" s="192"/>
      <c r="JOU294" s="192"/>
      <c r="JOV294" s="192"/>
      <c r="JOW294" s="192"/>
      <c r="JOX294" s="192"/>
      <c r="JOY294" s="192"/>
      <c r="JOZ294" s="192"/>
      <c r="JPA294" s="192"/>
      <c r="JPB294" s="192"/>
      <c r="JPC294" s="192"/>
      <c r="JPD294" s="192"/>
      <c r="JPE294" s="192"/>
      <c r="JPF294" s="192"/>
      <c r="JPG294" s="192"/>
      <c r="JPH294" s="192"/>
      <c r="JPI294" s="192"/>
      <c r="JPJ294" s="192"/>
      <c r="JPK294" s="192"/>
      <c r="JPL294" s="192"/>
      <c r="JPM294" s="192"/>
      <c r="JPN294" s="192"/>
      <c r="JPO294" s="192"/>
      <c r="JPP294" s="192"/>
      <c r="JPQ294" s="192"/>
      <c r="JPR294" s="192"/>
      <c r="JPS294" s="192"/>
      <c r="JPT294" s="192"/>
      <c r="JPU294" s="192"/>
      <c r="JPV294" s="192"/>
      <c r="JPW294" s="192"/>
      <c r="JPX294" s="192"/>
      <c r="JPY294" s="192"/>
      <c r="JPZ294" s="192"/>
      <c r="JQA294" s="192"/>
      <c r="JQB294" s="192"/>
      <c r="JQC294" s="192"/>
      <c r="JQD294" s="192"/>
      <c r="JQE294" s="192"/>
      <c r="JQF294" s="192"/>
      <c r="JQG294" s="192"/>
      <c r="JQH294" s="192"/>
      <c r="JQI294" s="192"/>
      <c r="JQJ294" s="192"/>
      <c r="JQK294" s="192"/>
      <c r="JQL294" s="192"/>
      <c r="JQM294" s="192"/>
      <c r="JQN294" s="192"/>
      <c r="JQO294" s="192"/>
      <c r="JQP294" s="192"/>
      <c r="JQQ294" s="192"/>
      <c r="JQR294" s="192"/>
      <c r="JQS294" s="192"/>
      <c r="JQT294" s="192"/>
      <c r="JQU294" s="192"/>
      <c r="JQV294" s="192"/>
      <c r="JQW294" s="192"/>
      <c r="JQX294" s="192"/>
      <c r="JQY294" s="192"/>
      <c r="JQZ294" s="192"/>
      <c r="JRA294" s="192"/>
      <c r="JRB294" s="192"/>
      <c r="JRC294" s="192"/>
      <c r="JRD294" s="192"/>
      <c r="JRE294" s="192"/>
      <c r="JRF294" s="192"/>
      <c r="JRG294" s="192"/>
      <c r="JRH294" s="192"/>
      <c r="JRI294" s="192"/>
      <c r="JRJ294" s="192"/>
      <c r="JRK294" s="192"/>
      <c r="JRL294" s="192"/>
      <c r="JRM294" s="192"/>
      <c r="JRN294" s="192"/>
      <c r="JRO294" s="192"/>
      <c r="JRP294" s="192"/>
      <c r="JRQ294" s="192"/>
      <c r="JRR294" s="192"/>
      <c r="JRS294" s="192"/>
      <c r="JRT294" s="192"/>
      <c r="JRU294" s="192"/>
      <c r="JRV294" s="192"/>
      <c r="JRW294" s="192"/>
      <c r="JRX294" s="192"/>
      <c r="JRY294" s="192"/>
      <c r="JRZ294" s="192"/>
      <c r="JSA294" s="192"/>
      <c r="JSB294" s="192"/>
      <c r="JSC294" s="192"/>
      <c r="JSD294" s="192"/>
      <c r="JSE294" s="192"/>
      <c r="JSF294" s="192"/>
      <c r="JSG294" s="192"/>
      <c r="JSH294" s="192"/>
      <c r="JSI294" s="192"/>
      <c r="JSJ294" s="192"/>
      <c r="JSK294" s="192"/>
      <c r="JSL294" s="192"/>
      <c r="JSM294" s="192"/>
      <c r="JSN294" s="192"/>
      <c r="JSO294" s="192"/>
      <c r="JSP294" s="192"/>
      <c r="JSQ294" s="192"/>
      <c r="JSR294" s="192"/>
      <c r="JSS294" s="192"/>
      <c r="JST294" s="192"/>
      <c r="JSU294" s="192"/>
      <c r="JSV294" s="192"/>
      <c r="JSW294" s="192"/>
      <c r="JSX294" s="192"/>
      <c r="JSY294" s="192"/>
      <c r="JSZ294" s="192"/>
      <c r="JTA294" s="192"/>
      <c r="JTB294" s="192"/>
      <c r="JTC294" s="192"/>
      <c r="JTD294" s="192"/>
      <c r="JTE294" s="192"/>
      <c r="JTF294" s="192"/>
      <c r="JTG294" s="192"/>
      <c r="JTH294" s="192"/>
      <c r="JTI294" s="192"/>
      <c r="JTJ294" s="192"/>
      <c r="JTK294" s="192"/>
      <c r="JTL294" s="192"/>
      <c r="JTM294" s="192"/>
      <c r="JTN294" s="192"/>
      <c r="JTO294" s="192"/>
      <c r="JTP294" s="192"/>
      <c r="JTQ294" s="192"/>
      <c r="JTR294" s="192"/>
      <c r="JTS294" s="192"/>
      <c r="JTT294" s="192"/>
      <c r="JTU294" s="192"/>
      <c r="JTV294" s="192"/>
      <c r="JTW294" s="192"/>
      <c r="JTX294" s="192"/>
      <c r="JTY294" s="192"/>
      <c r="JTZ294" s="192"/>
      <c r="JUA294" s="192"/>
      <c r="JUB294" s="192"/>
      <c r="JUC294" s="192"/>
      <c r="JUD294" s="192"/>
      <c r="JUE294" s="192"/>
      <c r="JUF294" s="192"/>
      <c r="JUG294" s="192"/>
      <c r="JUH294" s="192"/>
      <c r="JUI294" s="192"/>
      <c r="JUJ294" s="192"/>
      <c r="JUK294" s="192"/>
      <c r="JUL294" s="192"/>
      <c r="JUM294" s="192"/>
      <c r="JUN294" s="192"/>
      <c r="JUO294" s="192"/>
      <c r="JUP294" s="192"/>
      <c r="JUQ294" s="192"/>
      <c r="JUR294" s="192"/>
      <c r="JUS294" s="192"/>
      <c r="JUT294" s="192"/>
      <c r="JUU294" s="192"/>
      <c r="JUV294" s="192"/>
      <c r="JUW294" s="192"/>
      <c r="JUX294" s="192"/>
      <c r="JUY294" s="192"/>
      <c r="JUZ294" s="192"/>
      <c r="JVA294" s="192"/>
      <c r="JVB294" s="192"/>
      <c r="JVC294" s="192"/>
      <c r="JVD294" s="192"/>
      <c r="JVE294" s="192"/>
      <c r="JVF294" s="192"/>
      <c r="JVG294" s="192"/>
      <c r="JVH294" s="192"/>
      <c r="JVI294" s="192"/>
      <c r="JVJ294" s="192"/>
      <c r="JVK294" s="192"/>
      <c r="JVL294" s="192"/>
      <c r="JVM294" s="192"/>
      <c r="JVN294" s="192"/>
      <c r="JVO294" s="192"/>
      <c r="JVP294" s="192"/>
      <c r="JVQ294" s="192"/>
      <c r="JVR294" s="192"/>
      <c r="JVS294" s="192"/>
      <c r="JVT294" s="192"/>
      <c r="JVU294" s="192"/>
      <c r="JVV294" s="192"/>
      <c r="JVW294" s="192"/>
      <c r="JVX294" s="192"/>
      <c r="JVY294" s="192"/>
      <c r="JVZ294" s="192"/>
      <c r="JWA294" s="192"/>
      <c r="JWB294" s="192"/>
      <c r="JWC294" s="192"/>
      <c r="JWD294" s="192"/>
      <c r="JWE294" s="192"/>
      <c r="JWF294" s="192"/>
      <c r="JWG294" s="192"/>
      <c r="JWH294" s="192"/>
      <c r="JWI294" s="192"/>
      <c r="JWJ294" s="192"/>
      <c r="JWK294" s="192"/>
      <c r="JWL294" s="192"/>
      <c r="JWM294" s="192"/>
      <c r="JWN294" s="192"/>
      <c r="JWO294" s="192"/>
      <c r="JWP294" s="192"/>
      <c r="JWQ294" s="192"/>
      <c r="JWR294" s="192"/>
      <c r="JWS294" s="192"/>
      <c r="JWT294" s="192"/>
      <c r="JWU294" s="192"/>
      <c r="JWV294" s="192"/>
      <c r="JWW294" s="192"/>
      <c r="JWX294" s="192"/>
      <c r="JWY294" s="192"/>
      <c r="JWZ294" s="192"/>
      <c r="JXA294" s="192"/>
      <c r="JXB294" s="192"/>
      <c r="JXC294" s="192"/>
      <c r="JXD294" s="192"/>
      <c r="JXE294" s="192"/>
      <c r="JXF294" s="192"/>
      <c r="JXG294" s="192"/>
      <c r="JXH294" s="192"/>
      <c r="JXI294" s="192"/>
      <c r="JXJ294" s="192"/>
      <c r="JXK294" s="192"/>
      <c r="JXL294" s="192"/>
      <c r="JXM294" s="192"/>
      <c r="JXN294" s="192"/>
      <c r="JXO294" s="192"/>
      <c r="JXP294" s="192"/>
      <c r="JXQ294" s="192"/>
      <c r="JXR294" s="192"/>
      <c r="JXS294" s="192"/>
      <c r="JXT294" s="192"/>
      <c r="JXU294" s="192"/>
      <c r="JXV294" s="192"/>
      <c r="JXW294" s="192"/>
      <c r="JXX294" s="192"/>
      <c r="JXY294" s="192"/>
      <c r="JXZ294" s="192"/>
      <c r="JYA294" s="192"/>
      <c r="JYB294" s="192"/>
      <c r="JYC294" s="192"/>
      <c r="JYD294" s="192"/>
      <c r="JYE294" s="192"/>
      <c r="JYF294" s="192"/>
      <c r="JYG294" s="192"/>
      <c r="JYH294" s="192"/>
      <c r="JYI294" s="192"/>
      <c r="JYJ294" s="192"/>
      <c r="JYK294" s="192"/>
      <c r="JYL294" s="192"/>
      <c r="JYM294" s="192"/>
      <c r="JYN294" s="192"/>
      <c r="JYO294" s="192"/>
      <c r="JYP294" s="192"/>
      <c r="JYQ294" s="192"/>
      <c r="JYR294" s="192"/>
      <c r="JYS294" s="192"/>
      <c r="JYT294" s="192"/>
      <c r="JYU294" s="192"/>
      <c r="JYV294" s="192"/>
      <c r="JYW294" s="192"/>
      <c r="JYX294" s="192"/>
      <c r="JYY294" s="192"/>
      <c r="JYZ294" s="192"/>
      <c r="JZA294" s="192"/>
      <c r="JZB294" s="192"/>
      <c r="JZC294" s="192"/>
      <c r="JZD294" s="192"/>
      <c r="JZE294" s="192"/>
      <c r="JZF294" s="192"/>
      <c r="JZG294" s="192"/>
      <c r="JZH294" s="192"/>
      <c r="JZI294" s="192"/>
      <c r="JZJ294" s="192"/>
      <c r="JZK294" s="192"/>
      <c r="JZL294" s="192"/>
      <c r="JZM294" s="192"/>
      <c r="JZN294" s="192"/>
      <c r="JZO294" s="192"/>
      <c r="JZP294" s="192"/>
      <c r="JZQ294" s="192"/>
      <c r="JZR294" s="192"/>
      <c r="JZS294" s="192"/>
      <c r="JZT294" s="192"/>
      <c r="JZU294" s="192"/>
      <c r="JZV294" s="192"/>
      <c r="JZW294" s="192"/>
      <c r="JZX294" s="192"/>
      <c r="JZY294" s="192"/>
      <c r="JZZ294" s="192"/>
      <c r="KAA294" s="192"/>
      <c r="KAB294" s="192"/>
      <c r="KAC294" s="192"/>
      <c r="KAD294" s="192"/>
      <c r="KAE294" s="192"/>
      <c r="KAF294" s="192"/>
      <c r="KAG294" s="192"/>
      <c r="KAH294" s="192"/>
      <c r="KAI294" s="192"/>
      <c r="KAJ294" s="192"/>
      <c r="KAK294" s="192"/>
      <c r="KAL294" s="192"/>
      <c r="KAM294" s="192"/>
      <c r="KAN294" s="192"/>
      <c r="KAO294" s="192"/>
      <c r="KAP294" s="192"/>
      <c r="KAQ294" s="192"/>
      <c r="KAR294" s="192"/>
      <c r="KAS294" s="192"/>
      <c r="KAT294" s="192"/>
      <c r="KAU294" s="192"/>
      <c r="KAV294" s="192"/>
      <c r="KAW294" s="192"/>
      <c r="KAX294" s="192"/>
      <c r="KAY294" s="192"/>
      <c r="KAZ294" s="192"/>
      <c r="KBA294" s="192"/>
      <c r="KBB294" s="192"/>
      <c r="KBC294" s="192"/>
      <c r="KBD294" s="192"/>
      <c r="KBE294" s="192"/>
      <c r="KBF294" s="192"/>
      <c r="KBG294" s="192"/>
      <c r="KBH294" s="192"/>
      <c r="KBI294" s="192"/>
      <c r="KBJ294" s="192"/>
      <c r="KBK294" s="192"/>
      <c r="KBL294" s="192"/>
      <c r="KBM294" s="192"/>
      <c r="KBN294" s="192"/>
      <c r="KBO294" s="192"/>
      <c r="KBP294" s="192"/>
      <c r="KBQ294" s="192"/>
      <c r="KBR294" s="192"/>
      <c r="KBS294" s="192"/>
      <c r="KBT294" s="192"/>
      <c r="KBU294" s="192"/>
      <c r="KBV294" s="192"/>
      <c r="KBW294" s="192"/>
      <c r="KBX294" s="192"/>
      <c r="KBY294" s="192"/>
      <c r="KBZ294" s="192"/>
      <c r="KCA294" s="192"/>
      <c r="KCB294" s="192"/>
      <c r="KCC294" s="192"/>
      <c r="KCD294" s="192"/>
      <c r="KCE294" s="192"/>
      <c r="KCF294" s="192"/>
      <c r="KCG294" s="192"/>
      <c r="KCH294" s="192"/>
      <c r="KCI294" s="192"/>
      <c r="KCJ294" s="192"/>
      <c r="KCK294" s="192"/>
      <c r="KCL294" s="192"/>
      <c r="KCM294" s="192"/>
      <c r="KCN294" s="192"/>
      <c r="KCO294" s="192"/>
      <c r="KCP294" s="192"/>
      <c r="KCQ294" s="192"/>
      <c r="KCR294" s="192"/>
      <c r="KCS294" s="192"/>
      <c r="KCT294" s="192"/>
      <c r="KCU294" s="192"/>
      <c r="KCV294" s="192"/>
      <c r="KCW294" s="192"/>
      <c r="KCX294" s="192"/>
      <c r="KCY294" s="192"/>
      <c r="KCZ294" s="192"/>
      <c r="KDA294" s="192"/>
      <c r="KDB294" s="192"/>
      <c r="KDC294" s="192"/>
      <c r="KDD294" s="192"/>
      <c r="KDE294" s="192"/>
      <c r="KDF294" s="192"/>
      <c r="KDG294" s="192"/>
      <c r="KDH294" s="192"/>
      <c r="KDI294" s="192"/>
      <c r="KDJ294" s="192"/>
      <c r="KDK294" s="192"/>
      <c r="KDL294" s="192"/>
      <c r="KDM294" s="192"/>
      <c r="KDN294" s="192"/>
      <c r="KDO294" s="192"/>
      <c r="KDP294" s="192"/>
      <c r="KDQ294" s="192"/>
      <c r="KDR294" s="192"/>
      <c r="KDS294" s="192"/>
      <c r="KDT294" s="192"/>
      <c r="KDU294" s="192"/>
      <c r="KDV294" s="192"/>
      <c r="KDW294" s="192"/>
      <c r="KDX294" s="192"/>
      <c r="KDY294" s="192"/>
      <c r="KDZ294" s="192"/>
      <c r="KEA294" s="192"/>
      <c r="KEB294" s="192"/>
      <c r="KEC294" s="192"/>
      <c r="KED294" s="192"/>
      <c r="KEE294" s="192"/>
      <c r="KEF294" s="192"/>
      <c r="KEG294" s="192"/>
      <c r="KEH294" s="192"/>
      <c r="KEI294" s="192"/>
      <c r="KEJ294" s="192"/>
      <c r="KEK294" s="192"/>
      <c r="KEL294" s="192"/>
      <c r="KEM294" s="192"/>
      <c r="KEN294" s="192"/>
      <c r="KEO294" s="192"/>
      <c r="KEP294" s="192"/>
      <c r="KEQ294" s="192"/>
      <c r="KER294" s="192"/>
      <c r="KES294" s="192"/>
      <c r="KET294" s="192"/>
      <c r="KEU294" s="192"/>
      <c r="KEV294" s="192"/>
      <c r="KEW294" s="192"/>
      <c r="KEX294" s="192"/>
      <c r="KEY294" s="192"/>
      <c r="KEZ294" s="192"/>
      <c r="KFA294" s="192"/>
      <c r="KFB294" s="192"/>
      <c r="KFC294" s="192"/>
      <c r="KFD294" s="192"/>
      <c r="KFE294" s="192"/>
      <c r="KFF294" s="192"/>
      <c r="KFG294" s="192"/>
      <c r="KFH294" s="192"/>
      <c r="KFI294" s="192"/>
      <c r="KFJ294" s="192"/>
      <c r="KFK294" s="192"/>
      <c r="KFL294" s="192"/>
      <c r="KFM294" s="192"/>
      <c r="KFN294" s="192"/>
      <c r="KFO294" s="192"/>
      <c r="KFP294" s="192"/>
      <c r="KFQ294" s="192"/>
      <c r="KFR294" s="192"/>
      <c r="KFS294" s="192"/>
      <c r="KFT294" s="192"/>
      <c r="KFU294" s="192"/>
      <c r="KFV294" s="192"/>
      <c r="KFW294" s="192"/>
      <c r="KFX294" s="192"/>
      <c r="KFY294" s="192"/>
      <c r="KFZ294" s="192"/>
      <c r="KGA294" s="192"/>
      <c r="KGB294" s="192"/>
      <c r="KGC294" s="192"/>
      <c r="KGD294" s="192"/>
      <c r="KGE294" s="192"/>
      <c r="KGF294" s="192"/>
      <c r="KGG294" s="192"/>
      <c r="KGH294" s="192"/>
      <c r="KGI294" s="192"/>
      <c r="KGJ294" s="192"/>
      <c r="KGK294" s="192"/>
      <c r="KGL294" s="192"/>
      <c r="KGM294" s="192"/>
      <c r="KGN294" s="192"/>
      <c r="KGO294" s="192"/>
      <c r="KGP294" s="192"/>
      <c r="KGQ294" s="192"/>
      <c r="KGR294" s="192"/>
      <c r="KGS294" s="192"/>
      <c r="KGT294" s="192"/>
      <c r="KGU294" s="192"/>
      <c r="KGV294" s="192"/>
      <c r="KGW294" s="192"/>
      <c r="KGX294" s="192"/>
      <c r="KGY294" s="192"/>
      <c r="KGZ294" s="192"/>
      <c r="KHA294" s="192"/>
      <c r="KHB294" s="192"/>
      <c r="KHC294" s="192"/>
      <c r="KHD294" s="192"/>
      <c r="KHE294" s="192"/>
      <c r="KHF294" s="192"/>
      <c r="KHG294" s="192"/>
      <c r="KHH294" s="192"/>
      <c r="KHI294" s="192"/>
      <c r="KHJ294" s="192"/>
      <c r="KHK294" s="192"/>
      <c r="KHL294" s="192"/>
      <c r="KHM294" s="192"/>
      <c r="KHN294" s="192"/>
      <c r="KHO294" s="192"/>
      <c r="KHP294" s="192"/>
      <c r="KHQ294" s="192"/>
      <c r="KHR294" s="192"/>
      <c r="KHS294" s="192"/>
      <c r="KHT294" s="192"/>
      <c r="KHU294" s="192"/>
      <c r="KHV294" s="192"/>
      <c r="KHW294" s="192"/>
      <c r="KHX294" s="192"/>
      <c r="KHY294" s="192"/>
      <c r="KHZ294" s="192"/>
      <c r="KIA294" s="192"/>
      <c r="KIB294" s="192"/>
      <c r="KIC294" s="192"/>
      <c r="KID294" s="192"/>
      <c r="KIE294" s="192"/>
      <c r="KIF294" s="192"/>
      <c r="KIG294" s="192"/>
      <c r="KIH294" s="192"/>
      <c r="KII294" s="192"/>
      <c r="KIJ294" s="192"/>
      <c r="KIK294" s="192"/>
      <c r="KIL294" s="192"/>
      <c r="KIM294" s="192"/>
      <c r="KIN294" s="192"/>
      <c r="KIO294" s="192"/>
      <c r="KIP294" s="192"/>
      <c r="KIQ294" s="192"/>
      <c r="KIR294" s="192"/>
      <c r="KIS294" s="192"/>
      <c r="KIT294" s="192"/>
      <c r="KIU294" s="192"/>
      <c r="KIV294" s="192"/>
      <c r="KIW294" s="192"/>
      <c r="KIX294" s="192"/>
      <c r="KIY294" s="192"/>
      <c r="KIZ294" s="192"/>
      <c r="KJA294" s="192"/>
      <c r="KJB294" s="192"/>
      <c r="KJC294" s="192"/>
      <c r="KJD294" s="192"/>
      <c r="KJE294" s="192"/>
      <c r="KJF294" s="192"/>
      <c r="KJG294" s="192"/>
      <c r="KJH294" s="192"/>
      <c r="KJI294" s="192"/>
      <c r="KJJ294" s="192"/>
      <c r="KJK294" s="192"/>
      <c r="KJL294" s="192"/>
      <c r="KJM294" s="192"/>
      <c r="KJN294" s="192"/>
      <c r="KJO294" s="192"/>
      <c r="KJP294" s="192"/>
      <c r="KJQ294" s="192"/>
      <c r="KJR294" s="192"/>
      <c r="KJS294" s="192"/>
      <c r="KJT294" s="192"/>
      <c r="KJU294" s="192"/>
      <c r="KJV294" s="192"/>
      <c r="KJW294" s="192"/>
      <c r="KJX294" s="192"/>
      <c r="KJY294" s="192"/>
      <c r="KJZ294" s="192"/>
      <c r="KKA294" s="192"/>
      <c r="KKB294" s="192"/>
      <c r="KKC294" s="192"/>
      <c r="KKD294" s="192"/>
      <c r="KKE294" s="192"/>
      <c r="KKF294" s="192"/>
      <c r="KKG294" s="192"/>
      <c r="KKH294" s="192"/>
      <c r="KKI294" s="192"/>
      <c r="KKJ294" s="192"/>
      <c r="KKK294" s="192"/>
      <c r="KKL294" s="192"/>
      <c r="KKM294" s="192"/>
      <c r="KKN294" s="192"/>
      <c r="KKO294" s="192"/>
      <c r="KKP294" s="192"/>
      <c r="KKQ294" s="192"/>
      <c r="KKR294" s="192"/>
      <c r="KKS294" s="192"/>
      <c r="KKT294" s="192"/>
      <c r="KKU294" s="192"/>
      <c r="KKV294" s="192"/>
      <c r="KKW294" s="192"/>
      <c r="KKX294" s="192"/>
      <c r="KKY294" s="192"/>
      <c r="KKZ294" s="192"/>
      <c r="KLA294" s="192"/>
      <c r="KLB294" s="192"/>
      <c r="KLC294" s="192"/>
      <c r="KLD294" s="192"/>
      <c r="KLE294" s="192"/>
      <c r="KLF294" s="192"/>
      <c r="KLG294" s="192"/>
      <c r="KLH294" s="192"/>
      <c r="KLI294" s="192"/>
      <c r="KLJ294" s="192"/>
      <c r="KLK294" s="192"/>
      <c r="KLL294" s="192"/>
      <c r="KLM294" s="192"/>
      <c r="KLN294" s="192"/>
      <c r="KLO294" s="192"/>
      <c r="KLP294" s="192"/>
      <c r="KLQ294" s="192"/>
      <c r="KLR294" s="192"/>
      <c r="KLS294" s="192"/>
      <c r="KLT294" s="192"/>
      <c r="KLU294" s="192"/>
      <c r="KLV294" s="192"/>
      <c r="KLW294" s="192"/>
      <c r="KLX294" s="192"/>
      <c r="KLY294" s="192"/>
      <c r="KLZ294" s="192"/>
      <c r="KMA294" s="192"/>
      <c r="KMB294" s="192"/>
      <c r="KMC294" s="192"/>
      <c r="KMD294" s="192"/>
      <c r="KME294" s="192"/>
      <c r="KMF294" s="192"/>
      <c r="KMG294" s="192"/>
      <c r="KMH294" s="192"/>
      <c r="KMI294" s="192"/>
      <c r="KMJ294" s="192"/>
      <c r="KMK294" s="192"/>
      <c r="KML294" s="192"/>
      <c r="KMM294" s="192"/>
      <c r="KMN294" s="192"/>
      <c r="KMO294" s="192"/>
      <c r="KMP294" s="192"/>
      <c r="KMQ294" s="192"/>
      <c r="KMR294" s="192"/>
      <c r="KMS294" s="192"/>
      <c r="KMT294" s="192"/>
      <c r="KMU294" s="192"/>
      <c r="KMV294" s="192"/>
      <c r="KMW294" s="192"/>
      <c r="KMX294" s="192"/>
      <c r="KMY294" s="192"/>
      <c r="KMZ294" s="192"/>
      <c r="KNA294" s="192"/>
      <c r="KNB294" s="192"/>
      <c r="KNC294" s="192"/>
      <c r="KND294" s="192"/>
      <c r="KNE294" s="192"/>
      <c r="KNF294" s="192"/>
      <c r="KNG294" s="192"/>
      <c r="KNH294" s="192"/>
      <c r="KNI294" s="192"/>
      <c r="KNJ294" s="192"/>
      <c r="KNK294" s="192"/>
      <c r="KNL294" s="192"/>
      <c r="KNM294" s="192"/>
      <c r="KNN294" s="192"/>
      <c r="KNO294" s="192"/>
      <c r="KNP294" s="192"/>
      <c r="KNQ294" s="192"/>
      <c r="KNR294" s="192"/>
      <c r="KNS294" s="192"/>
      <c r="KNT294" s="192"/>
      <c r="KNU294" s="192"/>
      <c r="KNV294" s="192"/>
      <c r="KNW294" s="192"/>
      <c r="KNX294" s="192"/>
      <c r="KNY294" s="192"/>
      <c r="KNZ294" s="192"/>
      <c r="KOA294" s="192"/>
      <c r="KOB294" s="192"/>
      <c r="KOC294" s="192"/>
      <c r="KOD294" s="192"/>
      <c r="KOE294" s="192"/>
      <c r="KOF294" s="192"/>
      <c r="KOG294" s="192"/>
      <c r="KOH294" s="192"/>
      <c r="KOI294" s="192"/>
      <c r="KOJ294" s="192"/>
      <c r="KOK294" s="192"/>
      <c r="KOL294" s="192"/>
      <c r="KOM294" s="192"/>
      <c r="KON294" s="192"/>
      <c r="KOO294" s="192"/>
      <c r="KOP294" s="192"/>
      <c r="KOQ294" s="192"/>
      <c r="KOR294" s="192"/>
      <c r="KOS294" s="192"/>
      <c r="KOT294" s="192"/>
      <c r="KOU294" s="192"/>
      <c r="KOV294" s="192"/>
      <c r="KOW294" s="192"/>
      <c r="KOX294" s="192"/>
      <c r="KOY294" s="192"/>
      <c r="KOZ294" s="192"/>
      <c r="KPA294" s="192"/>
      <c r="KPB294" s="192"/>
      <c r="KPC294" s="192"/>
      <c r="KPD294" s="192"/>
      <c r="KPE294" s="192"/>
      <c r="KPF294" s="192"/>
      <c r="KPG294" s="192"/>
      <c r="KPH294" s="192"/>
      <c r="KPI294" s="192"/>
      <c r="KPJ294" s="192"/>
      <c r="KPK294" s="192"/>
      <c r="KPL294" s="192"/>
      <c r="KPM294" s="192"/>
      <c r="KPN294" s="192"/>
      <c r="KPO294" s="192"/>
      <c r="KPP294" s="192"/>
      <c r="KPQ294" s="192"/>
      <c r="KPR294" s="192"/>
      <c r="KPS294" s="192"/>
      <c r="KPT294" s="192"/>
      <c r="KPU294" s="192"/>
      <c r="KPV294" s="192"/>
      <c r="KPW294" s="192"/>
      <c r="KPX294" s="192"/>
      <c r="KPY294" s="192"/>
      <c r="KPZ294" s="192"/>
      <c r="KQA294" s="192"/>
      <c r="KQB294" s="192"/>
      <c r="KQC294" s="192"/>
      <c r="KQD294" s="192"/>
      <c r="KQE294" s="192"/>
      <c r="KQF294" s="192"/>
      <c r="KQG294" s="192"/>
      <c r="KQH294" s="192"/>
      <c r="KQI294" s="192"/>
      <c r="KQJ294" s="192"/>
      <c r="KQK294" s="192"/>
      <c r="KQL294" s="192"/>
      <c r="KQM294" s="192"/>
      <c r="KQN294" s="192"/>
      <c r="KQO294" s="192"/>
      <c r="KQP294" s="192"/>
      <c r="KQQ294" s="192"/>
      <c r="KQR294" s="192"/>
      <c r="KQS294" s="192"/>
      <c r="KQT294" s="192"/>
      <c r="KQU294" s="192"/>
      <c r="KQV294" s="192"/>
      <c r="KQW294" s="192"/>
      <c r="KQX294" s="192"/>
      <c r="KQY294" s="192"/>
      <c r="KQZ294" s="192"/>
      <c r="KRA294" s="192"/>
      <c r="KRB294" s="192"/>
      <c r="KRC294" s="192"/>
      <c r="KRD294" s="192"/>
      <c r="KRE294" s="192"/>
      <c r="KRF294" s="192"/>
      <c r="KRG294" s="192"/>
      <c r="KRH294" s="192"/>
      <c r="KRI294" s="192"/>
      <c r="KRJ294" s="192"/>
      <c r="KRK294" s="192"/>
      <c r="KRL294" s="192"/>
      <c r="KRM294" s="192"/>
      <c r="KRN294" s="192"/>
      <c r="KRO294" s="192"/>
      <c r="KRP294" s="192"/>
      <c r="KRQ294" s="192"/>
      <c r="KRR294" s="192"/>
      <c r="KRS294" s="192"/>
      <c r="KRT294" s="192"/>
      <c r="KRU294" s="192"/>
      <c r="KRV294" s="192"/>
      <c r="KRW294" s="192"/>
      <c r="KRX294" s="192"/>
      <c r="KRY294" s="192"/>
      <c r="KRZ294" s="192"/>
      <c r="KSA294" s="192"/>
      <c r="KSB294" s="192"/>
      <c r="KSC294" s="192"/>
      <c r="KSD294" s="192"/>
      <c r="KSE294" s="192"/>
      <c r="KSF294" s="192"/>
      <c r="KSG294" s="192"/>
      <c r="KSH294" s="192"/>
      <c r="KSI294" s="192"/>
      <c r="KSJ294" s="192"/>
      <c r="KSK294" s="192"/>
      <c r="KSL294" s="192"/>
      <c r="KSM294" s="192"/>
      <c r="KSN294" s="192"/>
      <c r="KSO294" s="192"/>
      <c r="KSP294" s="192"/>
      <c r="KSQ294" s="192"/>
      <c r="KSR294" s="192"/>
      <c r="KSS294" s="192"/>
      <c r="KST294" s="192"/>
      <c r="KSU294" s="192"/>
      <c r="KSV294" s="192"/>
      <c r="KSW294" s="192"/>
      <c r="KSX294" s="192"/>
      <c r="KSY294" s="192"/>
      <c r="KSZ294" s="192"/>
      <c r="KTA294" s="192"/>
      <c r="KTB294" s="192"/>
      <c r="KTC294" s="192"/>
      <c r="KTD294" s="192"/>
      <c r="KTE294" s="192"/>
      <c r="KTF294" s="192"/>
      <c r="KTG294" s="192"/>
      <c r="KTH294" s="192"/>
      <c r="KTI294" s="192"/>
      <c r="KTJ294" s="192"/>
      <c r="KTK294" s="192"/>
      <c r="KTL294" s="192"/>
      <c r="KTM294" s="192"/>
      <c r="KTN294" s="192"/>
      <c r="KTO294" s="192"/>
      <c r="KTP294" s="192"/>
      <c r="KTQ294" s="192"/>
      <c r="KTR294" s="192"/>
      <c r="KTS294" s="192"/>
      <c r="KTT294" s="192"/>
      <c r="KTU294" s="192"/>
      <c r="KTV294" s="192"/>
      <c r="KTW294" s="192"/>
      <c r="KTX294" s="192"/>
      <c r="KTY294" s="192"/>
      <c r="KTZ294" s="192"/>
      <c r="KUA294" s="192"/>
      <c r="KUB294" s="192"/>
      <c r="KUC294" s="192"/>
      <c r="KUD294" s="192"/>
      <c r="KUE294" s="192"/>
      <c r="KUF294" s="192"/>
      <c r="KUG294" s="192"/>
      <c r="KUH294" s="192"/>
      <c r="KUI294" s="192"/>
      <c r="KUJ294" s="192"/>
      <c r="KUK294" s="192"/>
      <c r="KUL294" s="192"/>
      <c r="KUM294" s="192"/>
      <c r="KUN294" s="192"/>
      <c r="KUO294" s="192"/>
      <c r="KUP294" s="192"/>
      <c r="KUQ294" s="192"/>
      <c r="KUR294" s="192"/>
      <c r="KUS294" s="192"/>
      <c r="KUT294" s="192"/>
      <c r="KUU294" s="192"/>
      <c r="KUV294" s="192"/>
      <c r="KUW294" s="192"/>
      <c r="KUX294" s="192"/>
      <c r="KUY294" s="192"/>
      <c r="KUZ294" s="192"/>
      <c r="KVA294" s="192"/>
      <c r="KVB294" s="192"/>
      <c r="KVC294" s="192"/>
      <c r="KVD294" s="192"/>
      <c r="KVE294" s="192"/>
      <c r="KVF294" s="192"/>
      <c r="KVG294" s="192"/>
      <c r="KVH294" s="192"/>
      <c r="KVI294" s="192"/>
      <c r="KVJ294" s="192"/>
      <c r="KVK294" s="192"/>
      <c r="KVL294" s="192"/>
      <c r="KVM294" s="192"/>
      <c r="KVN294" s="192"/>
      <c r="KVO294" s="192"/>
      <c r="KVP294" s="192"/>
      <c r="KVQ294" s="192"/>
      <c r="KVR294" s="192"/>
      <c r="KVS294" s="192"/>
      <c r="KVT294" s="192"/>
      <c r="KVU294" s="192"/>
      <c r="KVV294" s="192"/>
      <c r="KVW294" s="192"/>
      <c r="KVX294" s="192"/>
      <c r="KVY294" s="192"/>
      <c r="KVZ294" s="192"/>
      <c r="KWA294" s="192"/>
      <c r="KWB294" s="192"/>
      <c r="KWC294" s="192"/>
      <c r="KWD294" s="192"/>
      <c r="KWE294" s="192"/>
      <c r="KWF294" s="192"/>
      <c r="KWG294" s="192"/>
      <c r="KWH294" s="192"/>
      <c r="KWI294" s="192"/>
      <c r="KWJ294" s="192"/>
      <c r="KWK294" s="192"/>
      <c r="KWL294" s="192"/>
      <c r="KWM294" s="192"/>
      <c r="KWN294" s="192"/>
      <c r="KWO294" s="192"/>
      <c r="KWP294" s="192"/>
      <c r="KWQ294" s="192"/>
      <c r="KWR294" s="192"/>
      <c r="KWS294" s="192"/>
      <c r="KWT294" s="192"/>
      <c r="KWU294" s="192"/>
      <c r="KWV294" s="192"/>
      <c r="KWW294" s="192"/>
      <c r="KWX294" s="192"/>
      <c r="KWY294" s="192"/>
      <c r="KWZ294" s="192"/>
      <c r="KXA294" s="192"/>
      <c r="KXB294" s="192"/>
      <c r="KXC294" s="192"/>
      <c r="KXD294" s="192"/>
      <c r="KXE294" s="192"/>
      <c r="KXF294" s="192"/>
      <c r="KXG294" s="192"/>
      <c r="KXH294" s="192"/>
      <c r="KXI294" s="192"/>
      <c r="KXJ294" s="192"/>
      <c r="KXK294" s="192"/>
      <c r="KXL294" s="192"/>
      <c r="KXM294" s="192"/>
      <c r="KXN294" s="192"/>
      <c r="KXO294" s="192"/>
      <c r="KXP294" s="192"/>
      <c r="KXQ294" s="192"/>
      <c r="KXR294" s="192"/>
      <c r="KXS294" s="192"/>
      <c r="KXT294" s="192"/>
      <c r="KXU294" s="192"/>
      <c r="KXV294" s="192"/>
      <c r="KXW294" s="192"/>
      <c r="KXX294" s="192"/>
      <c r="KXY294" s="192"/>
      <c r="KXZ294" s="192"/>
      <c r="KYA294" s="192"/>
      <c r="KYB294" s="192"/>
      <c r="KYC294" s="192"/>
      <c r="KYD294" s="192"/>
      <c r="KYE294" s="192"/>
      <c r="KYF294" s="192"/>
      <c r="KYG294" s="192"/>
      <c r="KYH294" s="192"/>
      <c r="KYI294" s="192"/>
      <c r="KYJ294" s="192"/>
      <c r="KYK294" s="192"/>
      <c r="KYL294" s="192"/>
      <c r="KYM294" s="192"/>
      <c r="KYN294" s="192"/>
      <c r="KYO294" s="192"/>
      <c r="KYP294" s="192"/>
      <c r="KYQ294" s="192"/>
      <c r="KYR294" s="192"/>
      <c r="KYS294" s="192"/>
      <c r="KYT294" s="192"/>
      <c r="KYU294" s="192"/>
      <c r="KYV294" s="192"/>
      <c r="KYW294" s="192"/>
      <c r="KYX294" s="192"/>
      <c r="KYY294" s="192"/>
      <c r="KYZ294" s="192"/>
      <c r="KZA294" s="192"/>
      <c r="KZB294" s="192"/>
      <c r="KZC294" s="192"/>
      <c r="KZD294" s="192"/>
      <c r="KZE294" s="192"/>
      <c r="KZF294" s="192"/>
      <c r="KZG294" s="192"/>
      <c r="KZH294" s="192"/>
      <c r="KZI294" s="192"/>
      <c r="KZJ294" s="192"/>
      <c r="KZK294" s="192"/>
      <c r="KZL294" s="192"/>
      <c r="KZM294" s="192"/>
      <c r="KZN294" s="192"/>
      <c r="KZO294" s="192"/>
      <c r="KZP294" s="192"/>
      <c r="KZQ294" s="192"/>
      <c r="KZR294" s="192"/>
      <c r="KZS294" s="192"/>
      <c r="KZT294" s="192"/>
      <c r="KZU294" s="192"/>
      <c r="KZV294" s="192"/>
      <c r="KZW294" s="192"/>
      <c r="KZX294" s="192"/>
      <c r="KZY294" s="192"/>
      <c r="KZZ294" s="192"/>
      <c r="LAA294" s="192"/>
      <c r="LAB294" s="192"/>
      <c r="LAC294" s="192"/>
      <c r="LAD294" s="192"/>
      <c r="LAE294" s="192"/>
      <c r="LAF294" s="192"/>
      <c r="LAG294" s="192"/>
      <c r="LAH294" s="192"/>
      <c r="LAI294" s="192"/>
      <c r="LAJ294" s="192"/>
      <c r="LAK294" s="192"/>
      <c r="LAL294" s="192"/>
      <c r="LAM294" s="192"/>
      <c r="LAN294" s="192"/>
      <c r="LAO294" s="192"/>
      <c r="LAP294" s="192"/>
      <c r="LAQ294" s="192"/>
      <c r="LAR294" s="192"/>
      <c r="LAS294" s="192"/>
      <c r="LAT294" s="192"/>
      <c r="LAU294" s="192"/>
      <c r="LAV294" s="192"/>
      <c r="LAW294" s="192"/>
      <c r="LAX294" s="192"/>
      <c r="LAY294" s="192"/>
      <c r="LAZ294" s="192"/>
      <c r="LBA294" s="192"/>
      <c r="LBB294" s="192"/>
      <c r="LBC294" s="192"/>
      <c r="LBD294" s="192"/>
      <c r="LBE294" s="192"/>
      <c r="LBF294" s="192"/>
      <c r="LBG294" s="192"/>
      <c r="LBH294" s="192"/>
      <c r="LBI294" s="192"/>
      <c r="LBJ294" s="192"/>
      <c r="LBK294" s="192"/>
      <c r="LBL294" s="192"/>
      <c r="LBM294" s="192"/>
      <c r="LBN294" s="192"/>
      <c r="LBO294" s="192"/>
      <c r="LBP294" s="192"/>
      <c r="LBQ294" s="192"/>
      <c r="LBR294" s="192"/>
      <c r="LBS294" s="192"/>
      <c r="LBT294" s="192"/>
      <c r="LBU294" s="192"/>
      <c r="LBV294" s="192"/>
      <c r="LBW294" s="192"/>
      <c r="LBX294" s="192"/>
      <c r="LBY294" s="192"/>
      <c r="LBZ294" s="192"/>
      <c r="LCA294" s="192"/>
      <c r="LCB294" s="192"/>
      <c r="LCC294" s="192"/>
      <c r="LCD294" s="192"/>
      <c r="LCE294" s="192"/>
      <c r="LCF294" s="192"/>
      <c r="LCG294" s="192"/>
      <c r="LCH294" s="192"/>
      <c r="LCI294" s="192"/>
      <c r="LCJ294" s="192"/>
      <c r="LCK294" s="192"/>
      <c r="LCL294" s="192"/>
      <c r="LCM294" s="192"/>
      <c r="LCN294" s="192"/>
      <c r="LCO294" s="192"/>
      <c r="LCP294" s="192"/>
      <c r="LCQ294" s="192"/>
      <c r="LCR294" s="192"/>
      <c r="LCS294" s="192"/>
      <c r="LCT294" s="192"/>
      <c r="LCU294" s="192"/>
      <c r="LCV294" s="192"/>
      <c r="LCW294" s="192"/>
      <c r="LCX294" s="192"/>
      <c r="LCY294" s="192"/>
      <c r="LCZ294" s="192"/>
      <c r="LDA294" s="192"/>
      <c r="LDB294" s="192"/>
      <c r="LDC294" s="192"/>
      <c r="LDD294" s="192"/>
      <c r="LDE294" s="192"/>
      <c r="LDF294" s="192"/>
      <c r="LDG294" s="192"/>
      <c r="LDH294" s="192"/>
      <c r="LDI294" s="192"/>
      <c r="LDJ294" s="192"/>
      <c r="LDK294" s="192"/>
      <c r="LDL294" s="192"/>
      <c r="LDM294" s="192"/>
      <c r="LDN294" s="192"/>
      <c r="LDO294" s="192"/>
      <c r="LDP294" s="192"/>
      <c r="LDQ294" s="192"/>
      <c r="LDR294" s="192"/>
      <c r="LDS294" s="192"/>
      <c r="LDT294" s="192"/>
      <c r="LDU294" s="192"/>
      <c r="LDV294" s="192"/>
      <c r="LDW294" s="192"/>
      <c r="LDX294" s="192"/>
      <c r="LDY294" s="192"/>
      <c r="LDZ294" s="192"/>
      <c r="LEA294" s="192"/>
      <c r="LEB294" s="192"/>
      <c r="LEC294" s="192"/>
      <c r="LED294" s="192"/>
      <c r="LEE294" s="192"/>
      <c r="LEF294" s="192"/>
      <c r="LEG294" s="192"/>
      <c r="LEH294" s="192"/>
      <c r="LEI294" s="192"/>
      <c r="LEJ294" s="192"/>
      <c r="LEK294" s="192"/>
      <c r="LEL294" s="192"/>
      <c r="LEM294" s="192"/>
      <c r="LEN294" s="192"/>
      <c r="LEO294" s="192"/>
      <c r="LEP294" s="192"/>
      <c r="LEQ294" s="192"/>
      <c r="LER294" s="192"/>
      <c r="LES294" s="192"/>
      <c r="LET294" s="192"/>
      <c r="LEU294" s="192"/>
      <c r="LEV294" s="192"/>
      <c r="LEW294" s="192"/>
      <c r="LEX294" s="192"/>
      <c r="LEY294" s="192"/>
      <c r="LEZ294" s="192"/>
      <c r="LFA294" s="192"/>
      <c r="LFB294" s="192"/>
      <c r="LFC294" s="192"/>
      <c r="LFD294" s="192"/>
      <c r="LFE294" s="192"/>
      <c r="LFF294" s="192"/>
      <c r="LFG294" s="192"/>
      <c r="LFH294" s="192"/>
      <c r="LFI294" s="192"/>
      <c r="LFJ294" s="192"/>
      <c r="LFK294" s="192"/>
      <c r="LFL294" s="192"/>
      <c r="LFM294" s="192"/>
      <c r="LFN294" s="192"/>
      <c r="LFO294" s="192"/>
      <c r="LFP294" s="192"/>
      <c r="LFQ294" s="192"/>
      <c r="LFR294" s="192"/>
      <c r="LFS294" s="192"/>
      <c r="LFT294" s="192"/>
      <c r="LFU294" s="192"/>
      <c r="LFV294" s="192"/>
      <c r="LFW294" s="192"/>
      <c r="LFX294" s="192"/>
      <c r="LFY294" s="192"/>
      <c r="LFZ294" s="192"/>
      <c r="LGA294" s="192"/>
      <c r="LGB294" s="192"/>
      <c r="LGC294" s="192"/>
      <c r="LGD294" s="192"/>
      <c r="LGE294" s="192"/>
      <c r="LGF294" s="192"/>
      <c r="LGG294" s="192"/>
      <c r="LGH294" s="192"/>
      <c r="LGI294" s="192"/>
      <c r="LGJ294" s="192"/>
      <c r="LGK294" s="192"/>
      <c r="LGL294" s="192"/>
      <c r="LGM294" s="192"/>
      <c r="LGN294" s="192"/>
      <c r="LGO294" s="192"/>
      <c r="LGP294" s="192"/>
      <c r="LGQ294" s="192"/>
      <c r="LGR294" s="192"/>
      <c r="LGS294" s="192"/>
      <c r="LGT294" s="192"/>
      <c r="LGU294" s="192"/>
      <c r="LGV294" s="192"/>
      <c r="LGW294" s="192"/>
      <c r="LGX294" s="192"/>
      <c r="LGY294" s="192"/>
      <c r="LGZ294" s="192"/>
      <c r="LHA294" s="192"/>
      <c r="LHB294" s="192"/>
      <c r="LHC294" s="192"/>
      <c r="LHD294" s="192"/>
      <c r="LHE294" s="192"/>
      <c r="LHF294" s="192"/>
      <c r="LHG294" s="192"/>
      <c r="LHH294" s="192"/>
      <c r="LHI294" s="192"/>
      <c r="LHJ294" s="192"/>
      <c r="LHK294" s="192"/>
      <c r="LHL294" s="192"/>
      <c r="LHM294" s="192"/>
      <c r="LHN294" s="192"/>
      <c r="LHO294" s="192"/>
      <c r="LHP294" s="192"/>
      <c r="LHQ294" s="192"/>
      <c r="LHR294" s="192"/>
      <c r="LHS294" s="192"/>
      <c r="LHT294" s="192"/>
      <c r="LHU294" s="192"/>
      <c r="LHV294" s="192"/>
      <c r="LHW294" s="192"/>
      <c r="LHX294" s="192"/>
      <c r="LHY294" s="192"/>
      <c r="LHZ294" s="192"/>
      <c r="LIA294" s="192"/>
      <c r="LIB294" s="192"/>
      <c r="LIC294" s="192"/>
      <c r="LID294" s="192"/>
      <c r="LIE294" s="192"/>
      <c r="LIF294" s="192"/>
      <c r="LIG294" s="192"/>
      <c r="LIH294" s="192"/>
      <c r="LII294" s="192"/>
      <c r="LIJ294" s="192"/>
      <c r="LIK294" s="192"/>
      <c r="LIL294" s="192"/>
      <c r="LIM294" s="192"/>
      <c r="LIN294" s="192"/>
      <c r="LIO294" s="192"/>
      <c r="LIP294" s="192"/>
      <c r="LIQ294" s="192"/>
      <c r="LIR294" s="192"/>
      <c r="LIS294" s="192"/>
      <c r="LIT294" s="192"/>
      <c r="LIU294" s="192"/>
      <c r="LIV294" s="192"/>
      <c r="LIW294" s="192"/>
      <c r="LIX294" s="192"/>
      <c r="LIY294" s="192"/>
      <c r="LIZ294" s="192"/>
      <c r="LJA294" s="192"/>
      <c r="LJB294" s="192"/>
      <c r="LJC294" s="192"/>
      <c r="LJD294" s="192"/>
      <c r="LJE294" s="192"/>
      <c r="LJF294" s="192"/>
      <c r="LJG294" s="192"/>
      <c r="LJH294" s="192"/>
      <c r="LJI294" s="192"/>
      <c r="LJJ294" s="192"/>
      <c r="LJK294" s="192"/>
      <c r="LJL294" s="192"/>
      <c r="LJM294" s="192"/>
      <c r="LJN294" s="192"/>
      <c r="LJO294" s="192"/>
      <c r="LJP294" s="192"/>
      <c r="LJQ294" s="192"/>
      <c r="LJR294" s="192"/>
      <c r="LJS294" s="192"/>
      <c r="LJT294" s="192"/>
      <c r="LJU294" s="192"/>
      <c r="LJV294" s="192"/>
      <c r="LJW294" s="192"/>
      <c r="LJX294" s="192"/>
      <c r="LJY294" s="192"/>
      <c r="LJZ294" s="192"/>
      <c r="LKA294" s="192"/>
      <c r="LKB294" s="192"/>
      <c r="LKC294" s="192"/>
      <c r="LKD294" s="192"/>
      <c r="LKE294" s="192"/>
      <c r="LKF294" s="192"/>
      <c r="LKG294" s="192"/>
      <c r="LKH294" s="192"/>
      <c r="LKI294" s="192"/>
      <c r="LKJ294" s="192"/>
      <c r="LKK294" s="192"/>
      <c r="LKL294" s="192"/>
      <c r="LKM294" s="192"/>
      <c r="LKN294" s="192"/>
      <c r="LKO294" s="192"/>
      <c r="LKP294" s="192"/>
      <c r="LKQ294" s="192"/>
      <c r="LKR294" s="192"/>
      <c r="LKS294" s="192"/>
      <c r="LKT294" s="192"/>
      <c r="LKU294" s="192"/>
      <c r="LKV294" s="192"/>
      <c r="LKW294" s="192"/>
      <c r="LKX294" s="192"/>
      <c r="LKY294" s="192"/>
      <c r="LKZ294" s="192"/>
      <c r="LLA294" s="192"/>
      <c r="LLB294" s="192"/>
      <c r="LLC294" s="192"/>
      <c r="LLD294" s="192"/>
      <c r="LLE294" s="192"/>
      <c r="LLF294" s="192"/>
      <c r="LLG294" s="192"/>
      <c r="LLH294" s="192"/>
      <c r="LLI294" s="192"/>
      <c r="LLJ294" s="192"/>
      <c r="LLK294" s="192"/>
      <c r="LLL294" s="192"/>
      <c r="LLM294" s="192"/>
      <c r="LLN294" s="192"/>
      <c r="LLO294" s="192"/>
      <c r="LLP294" s="192"/>
      <c r="LLQ294" s="192"/>
      <c r="LLR294" s="192"/>
      <c r="LLS294" s="192"/>
      <c r="LLT294" s="192"/>
      <c r="LLU294" s="192"/>
      <c r="LLV294" s="192"/>
      <c r="LLW294" s="192"/>
      <c r="LLX294" s="192"/>
      <c r="LLY294" s="192"/>
      <c r="LLZ294" s="192"/>
      <c r="LMA294" s="192"/>
      <c r="LMB294" s="192"/>
      <c r="LMC294" s="192"/>
      <c r="LMD294" s="192"/>
      <c r="LME294" s="192"/>
      <c r="LMF294" s="192"/>
      <c r="LMG294" s="192"/>
      <c r="LMH294" s="192"/>
      <c r="LMI294" s="192"/>
      <c r="LMJ294" s="192"/>
      <c r="LMK294" s="192"/>
      <c r="LML294" s="192"/>
      <c r="LMM294" s="192"/>
      <c r="LMN294" s="192"/>
      <c r="LMO294" s="192"/>
      <c r="LMP294" s="192"/>
      <c r="LMQ294" s="192"/>
      <c r="LMR294" s="192"/>
      <c r="LMS294" s="192"/>
      <c r="LMT294" s="192"/>
      <c r="LMU294" s="192"/>
      <c r="LMV294" s="192"/>
      <c r="LMW294" s="192"/>
      <c r="LMX294" s="192"/>
      <c r="LMY294" s="192"/>
      <c r="LMZ294" s="192"/>
      <c r="LNA294" s="192"/>
      <c r="LNB294" s="192"/>
      <c r="LNC294" s="192"/>
      <c r="LND294" s="192"/>
      <c r="LNE294" s="192"/>
      <c r="LNF294" s="192"/>
      <c r="LNG294" s="192"/>
      <c r="LNH294" s="192"/>
      <c r="LNI294" s="192"/>
      <c r="LNJ294" s="192"/>
      <c r="LNK294" s="192"/>
      <c r="LNL294" s="192"/>
      <c r="LNM294" s="192"/>
      <c r="LNN294" s="192"/>
      <c r="LNO294" s="192"/>
      <c r="LNP294" s="192"/>
      <c r="LNQ294" s="192"/>
      <c r="LNR294" s="192"/>
      <c r="LNS294" s="192"/>
      <c r="LNT294" s="192"/>
      <c r="LNU294" s="192"/>
      <c r="LNV294" s="192"/>
      <c r="LNW294" s="192"/>
      <c r="LNX294" s="192"/>
      <c r="LNY294" s="192"/>
      <c r="LNZ294" s="192"/>
      <c r="LOA294" s="192"/>
      <c r="LOB294" s="192"/>
      <c r="LOC294" s="192"/>
      <c r="LOD294" s="192"/>
      <c r="LOE294" s="192"/>
      <c r="LOF294" s="192"/>
      <c r="LOG294" s="192"/>
      <c r="LOH294" s="192"/>
      <c r="LOI294" s="192"/>
      <c r="LOJ294" s="192"/>
      <c r="LOK294" s="192"/>
      <c r="LOL294" s="192"/>
      <c r="LOM294" s="192"/>
      <c r="LON294" s="192"/>
      <c r="LOO294" s="192"/>
      <c r="LOP294" s="192"/>
      <c r="LOQ294" s="192"/>
      <c r="LOR294" s="192"/>
      <c r="LOS294" s="192"/>
      <c r="LOT294" s="192"/>
      <c r="LOU294" s="192"/>
      <c r="LOV294" s="192"/>
      <c r="LOW294" s="192"/>
      <c r="LOX294" s="192"/>
      <c r="LOY294" s="192"/>
      <c r="LOZ294" s="192"/>
      <c r="LPA294" s="192"/>
      <c r="LPB294" s="192"/>
      <c r="LPC294" s="192"/>
      <c r="LPD294" s="192"/>
      <c r="LPE294" s="192"/>
      <c r="LPF294" s="192"/>
      <c r="LPG294" s="192"/>
      <c r="LPH294" s="192"/>
      <c r="LPI294" s="192"/>
      <c r="LPJ294" s="192"/>
      <c r="LPK294" s="192"/>
      <c r="LPL294" s="192"/>
      <c r="LPM294" s="192"/>
      <c r="LPN294" s="192"/>
      <c r="LPO294" s="192"/>
      <c r="LPP294" s="192"/>
      <c r="LPQ294" s="192"/>
      <c r="LPR294" s="192"/>
      <c r="LPS294" s="192"/>
      <c r="LPT294" s="192"/>
      <c r="LPU294" s="192"/>
      <c r="LPV294" s="192"/>
      <c r="LPW294" s="192"/>
      <c r="LPX294" s="192"/>
      <c r="LPY294" s="192"/>
      <c r="LPZ294" s="192"/>
      <c r="LQA294" s="192"/>
      <c r="LQB294" s="192"/>
      <c r="LQC294" s="192"/>
      <c r="LQD294" s="192"/>
      <c r="LQE294" s="192"/>
      <c r="LQF294" s="192"/>
      <c r="LQG294" s="192"/>
      <c r="LQH294" s="192"/>
      <c r="LQI294" s="192"/>
      <c r="LQJ294" s="192"/>
      <c r="LQK294" s="192"/>
      <c r="LQL294" s="192"/>
      <c r="LQM294" s="192"/>
      <c r="LQN294" s="192"/>
      <c r="LQO294" s="192"/>
      <c r="LQP294" s="192"/>
      <c r="LQQ294" s="192"/>
      <c r="LQR294" s="192"/>
      <c r="LQS294" s="192"/>
      <c r="LQT294" s="192"/>
      <c r="LQU294" s="192"/>
      <c r="LQV294" s="192"/>
      <c r="LQW294" s="192"/>
      <c r="LQX294" s="192"/>
      <c r="LQY294" s="192"/>
      <c r="LQZ294" s="192"/>
      <c r="LRA294" s="192"/>
      <c r="LRB294" s="192"/>
      <c r="LRC294" s="192"/>
      <c r="LRD294" s="192"/>
      <c r="LRE294" s="192"/>
      <c r="LRF294" s="192"/>
      <c r="LRG294" s="192"/>
      <c r="LRH294" s="192"/>
      <c r="LRI294" s="192"/>
      <c r="LRJ294" s="192"/>
      <c r="LRK294" s="192"/>
      <c r="LRL294" s="192"/>
      <c r="LRM294" s="192"/>
      <c r="LRN294" s="192"/>
      <c r="LRO294" s="192"/>
      <c r="LRP294" s="192"/>
      <c r="LRQ294" s="192"/>
      <c r="LRR294" s="192"/>
      <c r="LRS294" s="192"/>
      <c r="LRT294" s="192"/>
      <c r="LRU294" s="192"/>
      <c r="LRV294" s="192"/>
      <c r="LRW294" s="192"/>
      <c r="LRX294" s="192"/>
      <c r="LRY294" s="192"/>
      <c r="LRZ294" s="192"/>
      <c r="LSA294" s="192"/>
      <c r="LSB294" s="192"/>
      <c r="LSC294" s="192"/>
      <c r="LSD294" s="192"/>
      <c r="LSE294" s="192"/>
      <c r="LSF294" s="192"/>
      <c r="LSG294" s="192"/>
      <c r="LSH294" s="192"/>
      <c r="LSI294" s="192"/>
      <c r="LSJ294" s="192"/>
      <c r="LSK294" s="192"/>
      <c r="LSL294" s="192"/>
      <c r="LSM294" s="192"/>
      <c r="LSN294" s="192"/>
      <c r="LSO294" s="192"/>
      <c r="LSP294" s="192"/>
      <c r="LSQ294" s="192"/>
      <c r="LSR294" s="192"/>
      <c r="LSS294" s="192"/>
      <c r="LST294" s="192"/>
      <c r="LSU294" s="192"/>
      <c r="LSV294" s="192"/>
      <c r="LSW294" s="192"/>
      <c r="LSX294" s="192"/>
      <c r="LSY294" s="192"/>
      <c r="LSZ294" s="192"/>
      <c r="LTA294" s="192"/>
      <c r="LTB294" s="192"/>
      <c r="LTC294" s="192"/>
      <c r="LTD294" s="192"/>
      <c r="LTE294" s="192"/>
      <c r="LTF294" s="192"/>
      <c r="LTG294" s="192"/>
      <c r="LTH294" s="192"/>
      <c r="LTI294" s="192"/>
      <c r="LTJ294" s="192"/>
      <c r="LTK294" s="192"/>
      <c r="LTL294" s="192"/>
      <c r="LTM294" s="192"/>
      <c r="LTN294" s="192"/>
      <c r="LTO294" s="192"/>
      <c r="LTP294" s="192"/>
      <c r="LTQ294" s="192"/>
      <c r="LTR294" s="192"/>
      <c r="LTS294" s="192"/>
      <c r="LTT294" s="192"/>
      <c r="LTU294" s="192"/>
      <c r="LTV294" s="192"/>
      <c r="LTW294" s="192"/>
      <c r="LTX294" s="192"/>
      <c r="LTY294" s="192"/>
      <c r="LTZ294" s="192"/>
      <c r="LUA294" s="192"/>
      <c r="LUB294" s="192"/>
      <c r="LUC294" s="192"/>
      <c r="LUD294" s="192"/>
      <c r="LUE294" s="192"/>
      <c r="LUF294" s="192"/>
      <c r="LUG294" s="192"/>
      <c r="LUH294" s="192"/>
      <c r="LUI294" s="192"/>
      <c r="LUJ294" s="192"/>
      <c r="LUK294" s="192"/>
      <c r="LUL294" s="192"/>
      <c r="LUM294" s="192"/>
      <c r="LUN294" s="192"/>
      <c r="LUO294" s="192"/>
      <c r="LUP294" s="192"/>
      <c r="LUQ294" s="192"/>
      <c r="LUR294" s="192"/>
      <c r="LUS294" s="192"/>
      <c r="LUT294" s="192"/>
      <c r="LUU294" s="192"/>
      <c r="LUV294" s="192"/>
      <c r="LUW294" s="192"/>
      <c r="LUX294" s="192"/>
      <c r="LUY294" s="192"/>
      <c r="LUZ294" s="192"/>
      <c r="LVA294" s="192"/>
      <c r="LVB294" s="192"/>
      <c r="LVC294" s="192"/>
      <c r="LVD294" s="192"/>
      <c r="LVE294" s="192"/>
      <c r="LVF294" s="192"/>
      <c r="LVG294" s="192"/>
      <c r="LVH294" s="192"/>
      <c r="LVI294" s="192"/>
      <c r="LVJ294" s="192"/>
      <c r="LVK294" s="192"/>
      <c r="LVL294" s="192"/>
      <c r="LVM294" s="192"/>
      <c r="LVN294" s="192"/>
      <c r="LVO294" s="192"/>
      <c r="LVP294" s="192"/>
      <c r="LVQ294" s="192"/>
      <c r="LVR294" s="192"/>
      <c r="LVS294" s="192"/>
      <c r="LVT294" s="192"/>
      <c r="LVU294" s="192"/>
      <c r="LVV294" s="192"/>
      <c r="LVW294" s="192"/>
      <c r="LVX294" s="192"/>
      <c r="LVY294" s="192"/>
      <c r="LVZ294" s="192"/>
      <c r="LWA294" s="192"/>
      <c r="LWB294" s="192"/>
      <c r="LWC294" s="192"/>
      <c r="LWD294" s="192"/>
      <c r="LWE294" s="192"/>
      <c r="LWF294" s="192"/>
      <c r="LWG294" s="192"/>
      <c r="LWH294" s="192"/>
      <c r="LWI294" s="192"/>
      <c r="LWJ294" s="192"/>
      <c r="LWK294" s="192"/>
      <c r="LWL294" s="192"/>
      <c r="LWM294" s="192"/>
      <c r="LWN294" s="192"/>
      <c r="LWO294" s="192"/>
      <c r="LWP294" s="192"/>
      <c r="LWQ294" s="192"/>
      <c r="LWR294" s="192"/>
      <c r="LWS294" s="192"/>
      <c r="LWT294" s="192"/>
      <c r="LWU294" s="192"/>
      <c r="LWV294" s="192"/>
      <c r="LWW294" s="192"/>
      <c r="LWX294" s="192"/>
      <c r="LWY294" s="192"/>
      <c r="LWZ294" s="192"/>
      <c r="LXA294" s="192"/>
      <c r="LXB294" s="192"/>
      <c r="LXC294" s="192"/>
      <c r="LXD294" s="192"/>
      <c r="LXE294" s="192"/>
      <c r="LXF294" s="192"/>
      <c r="LXG294" s="192"/>
      <c r="LXH294" s="192"/>
      <c r="LXI294" s="192"/>
      <c r="LXJ294" s="192"/>
      <c r="LXK294" s="192"/>
      <c r="LXL294" s="192"/>
      <c r="LXM294" s="192"/>
      <c r="LXN294" s="192"/>
      <c r="LXO294" s="192"/>
      <c r="LXP294" s="192"/>
      <c r="LXQ294" s="192"/>
      <c r="LXR294" s="192"/>
      <c r="LXS294" s="192"/>
      <c r="LXT294" s="192"/>
      <c r="LXU294" s="192"/>
      <c r="LXV294" s="192"/>
      <c r="LXW294" s="192"/>
      <c r="LXX294" s="192"/>
      <c r="LXY294" s="192"/>
      <c r="LXZ294" s="192"/>
      <c r="LYA294" s="192"/>
      <c r="LYB294" s="192"/>
      <c r="LYC294" s="192"/>
      <c r="LYD294" s="192"/>
      <c r="LYE294" s="192"/>
      <c r="LYF294" s="192"/>
      <c r="LYG294" s="192"/>
      <c r="LYH294" s="192"/>
      <c r="LYI294" s="192"/>
      <c r="LYJ294" s="192"/>
      <c r="LYK294" s="192"/>
      <c r="LYL294" s="192"/>
      <c r="LYM294" s="192"/>
      <c r="LYN294" s="192"/>
      <c r="LYO294" s="192"/>
      <c r="LYP294" s="192"/>
      <c r="LYQ294" s="192"/>
      <c r="LYR294" s="192"/>
      <c r="LYS294" s="192"/>
      <c r="LYT294" s="192"/>
      <c r="LYU294" s="192"/>
      <c r="LYV294" s="192"/>
      <c r="LYW294" s="192"/>
      <c r="LYX294" s="192"/>
      <c r="LYY294" s="192"/>
      <c r="LYZ294" s="192"/>
      <c r="LZA294" s="192"/>
      <c r="LZB294" s="192"/>
      <c r="LZC294" s="192"/>
      <c r="LZD294" s="192"/>
      <c r="LZE294" s="192"/>
      <c r="LZF294" s="192"/>
      <c r="LZG294" s="192"/>
      <c r="LZH294" s="192"/>
      <c r="LZI294" s="192"/>
      <c r="LZJ294" s="192"/>
      <c r="LZK294" s="192"/>
      <c r="LZL294" s="192"/>
      <c r="LZM294" s="192"/>
      <c r="LZN294" s="192"/>
      <c r="LZO294" s="192"/>
      <c r="LZP294" s="192"/>
      <c r="LZQ294" s="192"/>
      <c r="LZR294" s="192"/>
      <c r="LZS294" s="192"/>
      <c r="LZT294" s="192"/>
      <c r="LZU294" s="192"/>
      <c r="LZV294" s="192"/>
      <c r="LZW294" s="192"/>
      <c r="LZX294" s="192"/>
      <c r="LZY294" s="192"/>
      <c r="LZZ294" s="192"/>
      <c r="MAA294" s="192"/>
      <c r="MAB294" s="192"/>
      <c r="MAC294" s="192"/>
      <c r="MAD294" s="192"/>
      <c r="MAE294" s="192"/>
      <c r="MAF294" s="192"/>
      <c r="MAG294" s="192"/>
      <c r="MAH294" s="192"/>
      <c r="MAI294" s="192"/>
      <c r="MAJ294" s="192"/>
      <c r="MAK294" s="192"/>
      <c r="MAL294" s="192"/>
      <c r="MAM294" s="192"/>
      <c r="MAN294" s="192"/>
      <c r="MAO294" s="192"/>
      <c r="MAP294" s="192"/>
      <c r="MAQ294" s="192"/>
      <c r="MAR294" s="192"/>
      <c r="MAS294" s="192"/>
      <c r="MAT294" s="192"/>
      <c r="MAU294" s="192"/>
      <c r="MAV294" s="192"/>
      <c r="MAW294" s="192"/>
      <c r="MAX294" s="192"/>
      <c r="MAY294" s="192"/>
      <c r="MAZ294" s="192"/>
      <c r="MBA294" s="192"/>
      <c r="MBB294" s="192"/>
      <c r="MBC294" s="192"/>
      <c r="MBD294" s="192"/>
      <c r="MBE294" s="192"/>
      <c r="MBF294" s="192"/>
      <c r="MBG294" s="192"/>
      <c r="MBH294" s="192"/>
      <c r="MBI294" s="192"/>
      <c r="MBJ294" s="192"/>
      <c r="MBK294" s="192"/>
      <c r="MBL294" s="192"/>
      <c r="MBM294" s="192"/>
      <c r="MBN294" s="192"/>
      <c r="MBO294" s="192"/>
      <c r="MBP294" s="192"/>
      <c r="MBQ294" s="192"/>
      <c r="MBR294" s="192"/>
      <c r="MBS294" s="192"/>
      <c r="MBT294" s="192"/>
      <c r="MBU294" s="192"/>
      <c r="MBV294" s="192"/>
      <c r="MBW294" s="192"/>
      <c r="MBX294" s="192"/>
      <c r="MBY294" s="192"/>
      <c r="MBZ294" s="192"/>
      <c r="MCA294" s="192"/>
      <c r="MCB294" s="192"/>
      <c r="MCC294" s="192"/>
      <c r="MCD294" s="192"/>
      <c r="MCE294" s="192"/>
      <c r="MCF294" s="192"/>
      <c r="MCG294" s="192"/>
      <c r="MCH294" s="192"/>
      <c r="MCI294" s="192"/>
      <c r="MCJ294" s="192"/>
      <c r="MCK294" s="192"/>
      <c r="MCL294" s="192"/>
      <c r="MCM294" s="192"/>
      <c r="MCN294" s="192"/>
      <c r="MCO294" s="192"/>
      <c r="MCP294" s="192"/>
      <c r="MCQ294" s="192"/>
      <c r="MCR294" s="192"/>
      <c r="MCS294" s="192"/>
      <c r="MCT294" s="192"/>
      <c r="MCU294" s="192"/>
      <c r="MCV294" s="192"/>
      <c r="MCW294" s="192"/>
      <c r="MCX294" s="192"/>
      <c r="MCY294" s="192"/>
      <c r="MCZ294" s="192"/>
      <c r="MDA294" s="192"/>
      <c r="MDB294" s="192"/>
      <c r="MDC294" s="192"/>
      <c r="MDD294" s="192"/>
      <c r="MDE294" s="192"/>
      <c r="MDF294" s="192"/>
      <c r="MDG294" s="192"/>
      <c r="MDH294" s="192"/>
      <c r="MDI294" s="192"/>
      <c r="MDJ294" s="192"/>
      <c r="MDK294" s="192"/>
      <c r="MDL294" s="192"/>
      <c r="MDM294" s="192"/>
      <c r="MDN294" s="192"/>
      <c r="MDO294" s="192"/>
      <c r="MDP294" s="192"/>
      <c r="MDQ294" s="192"/>
      <c r="MDR294" s="192"/>
      <c r="MDS294" s="192"/>
      <c r="MDT294" s="192"/>
      <c r="MDU294" s="192"/>
      <c r="MDV294" s="192"/>
      <c r="MDW294" s="192"/>
      <c r="MDX294" s="192"/>
      <c r="MDY294" s="192"/>
      <c r="MDZ294" s="192"/>
      <c r="MEA294" s="192"/>
      <c r="MEB294" s="192"/>
      <c r="MEC294" s="192"/>
      <c r="MED294" s="192"/>
      <c r="MEE294" s="192"/>
      <c r="MEF294" s="192"/>
      <c r="MEG294" s="192"/>
      <c r="MEH294" s="192"/>
      <c r="MEI294" s="192"/>
      <c r="MEJ294" s="192"/>
      <c r="MEK294" s="192"/>
      <c r="MEL294" s="192"/>
      <c r="MEM294" s="192"/>
      <c r="MEN294" s="192"/>
      <c r="MEO294" s="192"/>
      <c r="MEP294" s="192"/>
      <c r="MEQ294" s="192"/>
      <c r="MER294" s="192"/>
      <c r="MES294" s="192"/>
      <c r="MET294" s="192"/>
      <c r="MEU294" s="192"/>
      <c r="MEV294" s="192"/>
      <c r="MEW294" s="192"/>
      <c r="MEX294" s="192"/>
      <c r="MEY294" s="192"/>
      <c r="MEZ294" s="192"/>
      <c r="MFA294" s="192"/>
      <c r="MFB294" s="192"/>
      <c r="MFC294" s="192"/>
      <c r="MFD294" s="192"/>
      <c r="MFE294" s="192"/>
      <c r="MFF294" s="192"/>
      <c r="MFG294" s="192"/>
      <c r="MFH294" s="192"/>
      <c r="MFI294" s="192"/>
      <c r="MFJ294" s="192"/>
      <c r="MFK294" s="192"/>
      <c r="MFL294" s="192"/>
      <c r="MFM294" s="192"/>
      <c r="MFN294" s="192"/>
      <c r="MFO294" s="192"/>
      <c r="MFP294" s="192"/>
      <c r="MFQ294" s="192"/>
      <c r="MFR294" s="192"/>
      <c r="MFS294" s="192"/>
      <c r="MFT294" s="192"/>
      <c r="MFU294" s="192"/>
      <c r="MFV294" s="192"/>
      <c r="MFW294" s="192"/>
      <c r="MFX294" s="192"/>
      <c r="MFY294" s="192"/>
      <c r="MFZ294" s="192"/>
      <c r="MGA294" s="192"/>
      <c r="MGB294" s="192"/>
      <c r="MGC294" s="192"/>
      <c r="MGD294" s="192"/>
      <c r="MGE294" s="192"/>
      <c r="MGF294" s="192"/>
      <c r="MGG294" s="192"/>
      <c r="MGH294" s="192"/>
      <c r="MGI294" s="192"/>
      <c r="MGJ294" s="192"/>
      <c r="MGK294" s="192"/>
      <c r="MGL294" s="192"/>
      <c r="MGM294" s="192"/>
      <c r="MGN294" s="192"/>
      <c r="MGO294" s="192"/>
      <c r="MGP294" s="192"/>
      <c r="MGQ294" s="192"/>
      <c r="MGR294" s="192"/>
      <c r="MGS294" s="192"/>
      <c r="MGT294" s="192"/>
      <c r="MGU294" s="192"/>
      <c r="MGV294" s="192"/>
      <c r="MGW294" s="192"/>
      <c r="MGX294" s="192"/>
      <c r="MGY294" s="192"/>
      <c r="MGZ294" s="192"/>
      <c r="MHA294" s="192"/>
      <c r="MHB294" s="192"/>
      <c r="MHC294" s="192"/>
      <c r="MHD294" s="192"/>
      <c r="MHE294" s="192"/>
      <c r="MHF294" s="192"/>
      <c r="MHG294" s="192"/>
      <c r="MHH294" s="192"/>
      <c r="MHI294" s="192"/>
      <c r="MHJ294" s="192"/>
      <c r="MHK294" s="192"/>
      <c r="MHL294" s="192"/>
      <c r="MHM294" s="192"/>
      <c r="MHN294" s="192"/>
      <c r="MHO294" s="192"/>
      <c r="MHP294" s="192"/>
      <c r="MHQ294" s="192"/>
      <c r="MHR294" s="192"/>
      <c r="MHS294" s="192"/>
      <c r="MHT294" s="192"/>
      <c r="MHU294" s="192"/>
      <c r="MHV294" s="192"/>
      <c r="MHW294" s="192"/>
      <c r="MHX294" s="192"/>
      <c r="MHY294" s="192"/>
      <c r="MHZ294" s="192"/>
      <c r="MIA294" s="192"/>
      <c r="MIB294" s="192"/>
      <c r="MIC294" s="192"/>
      <c r="MID294" s="192"/>
      <c r="MIE294" s="192"/>
      <c r="MIF294" s="192"/>
      <c r="MIG294" s="192"/>
      <c r="MIH294" s="192"/>
      <c r="MII294" s="192"/>
      <c r="MIJ294" s="192"/>
      <c r="MIK294" s="192"/>
      <c r="MIL294" s="192"/>
      <c r="MIM294" s="192"/>
      <c r="MIN294" s="192"/>
      <c r="MIO294" s="192"/>
      <c r="MIP294" s="192"/>
      <c r="MIQ294" s="192"/>
      <c r="MIR294" s="192"/>
      <c r="MIS294" s="192"/>
      <c r="MIT294" s="192"/>
      <c r="MIU294" s="192"/>
      <c r="MIV294" s="192"/>
      <c r="MIW294" s="192"/>
      <c r="MIX294" s="192"/>
      <c r="MIY294" s="192"/>
      <c r="MIZ294" s="192"/>
      <c r="MJA294" s="192"/>
      <c r="MJB294" s="192"/>
      <c r="MJC294" s="192"/>
      <c r="MJD294" s="192"/>
      <c r="MJE294" s="192"/>
      <c r="MJF294" s="192"/>
      <c r="MJG294" s="192"/>
      <c r="MJH294" s="192"/>
      <c r="MJI294" s="192"/>
      <c r="MJJ294" s="192"/>
      <c r="MJK294" s="192"/>
      <c r="MJL294" s="192"/>
      <c r="MJM294" s="192"/>
      <c r="MJN294" s="192"/>
      <c r="MJO294" s="192"/>
      <c r="MJP294" s="192"/>
      <c r="MJQ294" s="192"/>
      <c r="MJR294" s="192"/>
      <c r="MJS294" s="192"/>
      <c r="MJT294" s="192"/>
      <c r="MJU294" s="192"/>
      <c r="MJV294" s="192"/>
      <c r="MJW294" s="192"/>
      <c r="MJX294" s="192"/>
      <c r="MJY294" s="192"/>
      <c r="MJZ294" s="192"/>
      <c r="MKA294" s="192"/>
      <c r="MKB294" s="192"/>
      <c r="MKC294" s="192"/>
      <c r="MKD294" s="192"/>
      <c r="MKE294" s="192"/>
      <c r="MKF294" s="192"/>
      <c r="MKG294" s="192"/>
      <c r="MKH294" s="192"/>
      <c r="MKI294" s="192"/>
      <c r="MKJ294" s="192"/>
      <c r="MKK294" s="192"/>
      <c r="MKL294" s="192"/>
      <c r="MKM294" s="192"/>
      <c r="MKN294" s="192"/>
      <c r="MKO294" s="192"/>
      <c r="MKP294" s="192"/>
      <c r="MKQ294" s="192"/>
      <c r="MKR294" s="192"/>
      <c r="MKS294" s="192"/>
      <c r="MKT294" s="192"/>
      <c r="MKU294" s="192"/>
      <c r="MKV294" s="192"/>
      <c r="MKW294" s="192"/>
      <c r="MKX294" s="192"/>
      <c r="MKY294" s="192"/>
      <c r="MKZ294" s="192"/>
      <c r="MLA294" s="192"/>
      <c r="MLB294" s="192"/>
      <c r="MLC294" s="192"/>
      <c r="MLD294" s="192"/>
      <c r="MLE294" s="192"/>
      <c r="MLF294" s="192"/>
      <c r="MLG294" s="192"/>
      <c r="MLH294" s="192"/>
      <c r="MLI294" s="192"/>
      <c r="MLJ294" s="192"/>
      <c r="MLK294" s="192"/>
      <c r="MLL294" s="192"/>
      <c r="MLM294" s="192"/>
      <c r="MLN294" s="192"/>
      <c r="MLO294" s="192"/>
      <c r="MLP294" s="192"/>
      <c r="MLQ294" s="192"/>
      <c r="MLR294" s="192"/>
      <c r="MLS294" s="192"/>
      <c r="MLT294" s="192"/>
      <c r="MLU294" s="192"/>
      <c r="MLV294" s="192"/>
      <c r="MLW294" s="192"/>
      <c r="MLX294" s="192"/>
      <c r="MLY294" s="192"/>
      <c r="MLZ294" s="192"/>
      <c r="MMA294" s="192"/>
      <c r="MMB294" s="192"/>
      <c r="MMC294" s="192"/>
      <c r="MMD294" s="192"/>
      <c r="MME294" s="192"/>
      <c r="MMF294" s="192"/>
      <c r="MMG294" s="192"/>
      <c r="MMH294" s="192"/>
      <c r="MMI294" s="192"/>
      <c r="MMJ294" s="192"/>
      <c r="MMK294" s="192"/>
      <c r="MML294" s="192"/>
      <c r="MMM294" s="192"/>
      <c r="MMN294" s="192"/>
      <c r="MMO294" s="192"/>
      <c r="MMP294" s="192"/>
      <c r="MMQ294" s="192"/>
      <c r="MMR294" s="192"/>
      <c r="MMS294" s="192"/>
      <c r="MMT294" s="192"/>
      <c r="MMU294" s="192"/>
      <c r="MMV294" s="192"/>
      <c r="MMW294" s="192"/>
      <c r="MMX294" s="192"/>
      <c r="MMY294" s="192"/>
      <c r="MMZ294" s="192"/>
      <c r="MNA294" s="192"/>
      <c r="MNB294" s="192"/>
      <c r="MNC294" s="192"/>
      <c r="MND294" s="192"/>
      <c r="MNE294" s="192"/>
      <c r="MNF294" s="192"/>
      <c r="MNG294" s="192"/>
      <c r="MNH294" s="192"/>
      <c r="MNI294" s="192"/>
      <c r="MNJ294" s="192"/>
      <c r="MNK294" s="192"/>
      <c r="MNL294" s="192"/>
      <c r="MNM294" s="192"/>
      <c r="MNN294" s="192"/>
      <c r="MNO294" s="192"/>
      <c r="MNP294" s="192"/>
      <c r="MNQ294" s="192"/>
      <c r="MNR294" s="192"/>
      <c r="MNS294" s="192"/>
      <c r="MNT294" s="192"/>
      <c r="MNU294" s="192"/>
      <c r="MNV294" s="192"/>
      <c r="MNW294" s="192"/>
      <c r="MNX294" s="192"/>
      <c r="MNY294" s="192"/>
      <c r="MNZ294" s="192"/>
      <c r="MOA294" s="192"/>
      <c r="MOB294" s="192"/>
      <c r="MOC294" s="192"/>
      <c r="MOD294" s="192"/>
      <c r="MOE294" s="192"/>
      <c r="MOF294" s="192"/>
      <c r="MOG294" s="192"/>
      <c r="MOH294" s="192"/>
      <c r="MOI294" s="192"/>
      <c r="MOJ294" s="192"/>
      <c r="MOK294" s="192"/>
      <c r="MOL294" s="192"/>
      <c r="MOM294" s="192"/>
      <c r="MON294" s="192"/>
      <c r="MOO294" s="192"/>
      <c r="MOP294" s="192"/>
      <c r="MOQ294" s="192"/>
      <c r="MOR294" s="192"/>
      <c r="MOS294" s="192"/>
      <c r="MOT294" s="192"/>
      <c r="MOU294" s="192"/>
      <c r="MOV294" s="192"/>
      <c r="MOW294" s="192"/>
      <c r="MOX294" s="192"/>
      <c r="MOY294" s="192"/>
      <c r="MOZ294" s="192"/>
      <c r="MPA294" s="192"/>
      <c r="MPB294" s="192"/>
      <c r="MPC294" s="192"/>
      <c r="MPD294" s="192"/>
      <c r="MPE294" s="192"/>
      <c r="MPF294" s="192"/>
      <c r="MPG294" s="192"/>
      <c r="MPH294" s="192"/>
      <c r="MPI294" s="192"/>
      <c r="MPJ294" s="192"/>
      <c r="MPK294" s="192"/>
      <c r="MPL294" s="192"/>
      <c r="MPM294" s="192"/>
      <c r="MPN294" s="192"/>
      <c r="MPO294" s="192"/>
      <c r="MPP294" s="192"/>
      <c r="MPQ294" s="192"/>
      <c r="MPR294" s="192"/>
      <c r="MPS294" s="192"/>
      <c r="MPT294" s="192"/>
      <c r="MPU294" s="192"/>
      <c r="MPV294" s="192"/>
      <c r="MPW294" s="192"/>
      <c r="MPX294" s="192"/>
      <c r="MPY294" s="192"/>
      <c r="MPZ294" s="192"/>
      <c r="MQA294" s="192"/>
      <c r="MQB294" s="192"/>
      <c r="MQC294" s="192"/>
      <c r="MQD294" s="192"/>
      <c r="MQE294" s="192"/>
      <c r="MQF294" s="192"/>
      <c r="MQG294" s="192"/>
      <c r="MQH294" s="192"/>
      <c r="MQI294" s="192"/>
      <c r="MQJ294" s="192"/>
      <c r="MQK294" s="192"/>
      <c r="MQL294" s="192"/>
      <c r="MQM294" s="192"/>
      <c r="MQN294" s="192"/>
      <c r="MQO294" s="192"/>
      <c r="MQP294" s="192"/>
      <c r="MQQ294" s="192"/>
      <c r="MQR294" s="192"/>
      <c r="MQS294" s="192"/>
      <c r="MQT294" s="192"/>
      <c r="MQU294" s="192"/>
      <c r="MQV294" s="192"/>
      <c r="MQW294" s="192"/>
      <c r="MQX294" s="192"/>
      <c r="MQY294" s="192"/>
      <c r="MQZ294" s="192"/>
      <c r="MRA294" s="192"/>
      <c r="MRB294" s="192"/>
      <c r="MRC294" s="192"/>
      <c r="MRD294" s="192"/>
      <c r="MRE294" s="192"/>
      <c r="MRF294" s="192"/>
      <c r="MRG294" s="192"/>
      <c r="MRH294" s="192"/>
      <c r="MRI294" s="192"/>
      <c r="MRJ294" s="192"/>
      <c r="MRK294" s="192"/>
      <c r="MRL294" s="192"/>
      <c r="MRM294" s="192"/>
      <c r="MRN294" s="192"/>
      <c r="MRO294" s="192"/>
      <c r="MRP294" s="192"/>
      <c r="MRQ294" s="192"/>
      <c r="MRR294" s="192"/>
      <c r="MRS294" s="192"/>
      <c r="MRT294" s="192"/>
      <c r="MRU294" s="192"/>
      <c r="MRV294" s="192"/>
      <c r="MRW294" s="192"/>
      <c r="MRX294" s="192"/>
      <c r="MRY294" s="192"/>
      <c r="MRZ294" s="192"/>
      <c r="MSA294" s="192"/>
      <c r="MSB294" s="192"/>
      <c r="MSC294" s="192"/>
      <c r="MSD294" s="192"/>
      <c r="MSE294" s="192"/>
      <c r="MSF294" s="192"/>
      <c r="MSG294" s="192"/>
      <c r="MSH294" s="192"/>
      <c r="MSI294" s="192"/>
      <c r="MSJ294" s="192"/>
      <c r="MSK294" s="192"/>
      <c r="MSL294" s="192"/>
      <c r="MSM294" s="192"/>
      <c r="MSN294" s="192"/>
      <c r="MSO294" s="192"/>
      <c r="MSP294" s="192"/>
      <c r="MSQ294" s="192"/>
      <c r="MSR294" s="192"/>
      <c r="MSS294" s="192"/>
      <c r="MST294" s="192"/>
      <c r="MSU294" s="192"/>
      <c r="MSV294" s="192"/>
      <c r="MSW294" s="192"/>
      <c r="MSX294" s="192"/>
      <c r="MSY294" s="192"/>
      <c r="MSZ294" s="192"/>
      <c r="MTA294" s="192"/>
      <c r="MTB294" s="192"/>
      <c r="MTC294" s="192"/>
      <c r="MTD294" s="192"/>
      <c r="MTE294" s="192"/>
      <c r="MTF294" s="192"/>
      <c r="MTG294" s="192"/>
      <c r="MTH294" s="192"/>
      <c r="MTI294" s="192"/>
      <c r="MTJ294" s="192"/>
      <c r="MTK294" s="192"/>
      <c r="MTL294" s="192"/>
      <c r="MTM294" s="192"/>
      <c r="MTN294" s="192"/>
      <c r="MTO294" s="192"/>
      <c r="MTP294" s="192"/>
      <c r="MTQ294" s="192"/>
      <c r="MTR294" s="192"/>
      <c r="MTS294" s="192"/>
      <c r="MTT294" s="192"/>
      <c r="MTU294" s="192"/>
      <c r="MTV294" s="192"/>
      <c r="MTW294" s="192"/>
      <c r="MTX294" s="192"/>
      <c r="MTY294" s="192"/>
      <c r="MTZ294" s="192"/>
      <c r="MUA294" s="192"/>
      <c r="MUB294" s="192"/>
      <c r="MUC294" s="192"/>
      <c r="MUD294" s="192"/>
      <c r="MUE294" s="192"/>
      <c r="MUF294" s="192"/>
      <c r="MUG294" s="192"/>
      <c r="MUH294" s="192"/>
      <c r="MUI294" s="192"/>
      <c r="MUJ294" s="192"/>
      <c r="MUK294" s="192"/>
      <c r="MUL294" s="192"/>
      <c r="MUM294" s="192"/>
      <c r="MUN294" s="192"/>
      <c r="MUO294" s="192"/>
      <c r="MUP294" s="192"/>
      <c r="MUQ294" s="192"/>
      <c r="MUR294" s="192"/>
      <c r="MUS294" s="192"/>
      <c r="MUT294" s="192"/>
      <c r="MUU294" s="192"/>
      <c r="MUV294" s="192"/>
      <c r="MUW294" s="192"/>
      <c r="MUX294" s="192"/>
      <c r="MUY294" s="192"/>
      <c r="MUZ294" s="192"/>
      <c r="MVA294" s="192"/>
      <c r="MVB294" s="192"/>
      <c r="MVC294" s="192"/>
      <c r="MVD294" s="192"/>
      <c r="MVE294" s="192"/>
      <c r="MVF294" s="192"/>
      <c r="MVG294" s="192"/>
      <c r="MVH294" s="192"/>
      <c r="MVI294" s="192"/>
      <c r="MVJ294" s="192"/>
      <c r="MVK294" s="192"/>
      <c r="MVL294" s="192"/>
      <c r="MVM294" s="192"/>
      <c r="MVN294" s="192"/>
      <c r="MVO294" s="192"/>
      <c r="MVP294" s="192"/>
      <c r="MVQ294" s="192"/>
      <c r="MVR294" s="192"/>
      <c r="MVS294" s="192"/>
      <c r="MVT294" s="192"/>
      <c r="MVU294" s="192"/>
      <c r="MVV294" s="192"/>
      <c r="MVW294" s="192"/>
      <c r="MVX294" s="192"/>
      <c r="MVY294" s="192"/>
      <c r="MVZ294" s="192"/>
      <c r="MWA294" s="192"/>
      <c r="MWB294" s="192"/>
      <c r="MWC294" s="192"/>
      <c r="MWD294" s="192"/>
      <c r="MWE294" s="192"/>
      <c r="MWF294" s="192"/>
      <c r="MWG294" s="192"/>
      <c r="MWH294" s="192"/>
      <c r="MWI294" s="192"/>
      <c r="MWJ294" s="192"/>
      <c r="MWK294" s="192"/>
      <c r="MWL294" s="192"/>
      <c r="MWM294" s="192"/>
      <c r="MWN294" s="192"/>
      <c r="MWO294" s="192"/>
      <c r="MWP294" s="192"/>
      <c r="MWQ294" s="192"/>
      <c r="MWR294" s="192"/>
      <c r="MWS294" s="192"/>
      <c r="MWT294" s="192"/>
      <c r="MWU294" s="192"/>
      <c r="MWV294" s="192"/>
      <c r="MWW294" s="192"/>
      <c r="MWX294" s="192"/>
      <c r="MWY294" s="192"/>
      <c r="MWZ294" s="192"/>
      <c r="MXA294" s="192"/>
      <c r="MXB294" s="192"/>
      <c r="MXC294" s="192"/>
      <c r="MXD294" s="192"/>
      <c r="MXE294" s="192"/>
      <c r="MXF294" s="192"/>
      <c r="MXG294" s="192"/>
      <c r="MXH294" s="192"/>
      <c r="MXI294" s="192"/>
      <c r="MXJ294" s="192"/>
      <c r="MXK294" s="192"/>
      <c r="MXL294" s="192"/>
      <c r="MXM294" s="192"/>
      <c r="MXN294" s="192"/>
      <c r="MXO294" s="192"/>
      <c r="MXP294" s="192"/>
      <c r="MXQ294" s="192"/>
      <c r="MXR294" s="192"/>
      <c r="MXS294" s="192"/>
      <c r="MXT294" s="192"/>
      <c r="MXU294" s="192"/>
      <c r="MXV294" s="192"/>
      <c r="MXW294" s="192"/>
      <c r="MXX294" s="192"/>
      <c r="MXY294" s="192"/>
      <c r="MXZ294" s="192"/>
      <c r="MYA294" s="192"/>
      <c r="MYB294" s="192"/>
      <c r="MYC294" s="192"/>
      <c r="MYD294" s="192"/>
      <c r="MYE294" s="192"/>
      <c r="MYF294" s="192"/>
      <c r="MYG294" s="192"/>
      <c r="MYH294" s="192"/>
      <c r="MYI294" s="192"/>
      <c r="MYJ294" s="192"/>
      <c r="MYK294" s="192"/>
      <c r="MYL294" s="192"/>
      <c r="MYM294" s="192"/>
      <c r="MYN294" s="192"/>
      <c r="MYO294" s="192"/>
      <c r="MYP294" s="192"/>
      <c r="MYQ294" s="192"/>
      <c r="MYR294" s="192"/>
      <c r="MYS294" s="192"/>
      <c r="MYT294" s="192"/>
      <c r="MYU294" s="192"/>
      <c r="MYV294" s="192"/>
      <c r="MYW294" s="192"/>
      <c r="MYX294" s="192"/>
      <c r="MYY294" s="192"/>
      <c r="MYZ294" s="192"/>
      <c r="MZA294" s="192"/>
      <c r="MZB294" s="192"/>
      <c r="MZC294" s="192"/>
      <c r="MZD294" s="192"/>
      <c r="MZE294" s="192"/>
      <c r="MZF294" s="192"/>
      <c r="MZG294" s="192"/>
      <c r="MZH294" s="192"/>
      <c r="MZI294" s="192"/>
      <c r="MZJ294" s="192"/>
      <c r="MZK294" s="192"/>
      <c r="MZL294" s="192"/>
      <c r="MZM294" s="192"/>
      <c r="MZN294" s="192"/>
      <c r="MZO294" s="192"/>
      <c r="MZP294" s="192"/>
      <c r="MZQ294" s="192"/>
      <c r="MZR294" s="192"/>
      <c r="MZS294" s="192"/>
      <c r="MZT294" s="192"/>
      <c r="MZU294" s="192"/>
      <c r="MZV294" s="192"/>
      <c r="MZW294" s="192"/>
      <c r="MZX294" s="192"/>
      <c r="MZY294" s="192"/>
      <c r="MZZ294" s="192"/>
      <c r="NAA294" s="192"/>
      <c r="NAB294" s="192"/>
      <c r="NAC294" s="192"/>
      <c r="NAD294" s="192"/>
      <c r="NAE294" s="192"/>
      <c r="NAF294" s="192"/>
      <c r="NAG294" s="192"/>
      <c r="NAH294" s="192"/>
      <c r="NAI294" s="192"/>
      <c r="NAJ294" s="192"/>
      <c r="NAK294" s="192"/>
      <c r="NAL294" s="192"/>
      <c r="NAM294" s="192"/>
      <c r="NAN294" s="192"/>
      <c r="NAO294" s="192"/>
      <c r="NAP294" s="192"/>
      <c r="NAQ294" s="192"/>
      <c r="NAR294" s="192"/>
      <c r="NAS294" s="192"/>
      <c r="NAT294" s="192"/>
      <c r="NAU294" s="192"/>
      <c r="NAV294" s="192"/>
      <c r="NAW294" s="192"/>
      <c r="NAX294" s="192"/>
      <c r="NAY294" s="192"/>
      <c r="NAZ294" s="192"/>
      <c r="NBA294" s="192"/>
      <c r="NBB294" s="192"/>
      <c r="NBC294" s="192"/>
      <c r="NBD294" s="192"/>
      <c r="NBE294" s="192"/>
      <c r="NBF294" s="192"/>
      <c r="NBG294" s="192"/>
      <c r="NBH294" s="192"/>
      <c r="NBI294" s="192"/>
      <c r="NBJ294" s="192"/>
      <c r="NBK294" s="192"/>
      <c r="NBL294" s="192"/>
      <c r="NBM294" s="192"/>
      <c r="NBN294" s="192"/>
      <c r="NBO294" s="192"/>
      <c r="NBP294" s="192"/>
      <c r="NBQ294" s="192"/>
      <c r="NBR294" s="192"/>
      <c r="NBS294" s="192"/>
      <c r="NBT294" s="192"/>
      <c r="NBU294" s="192"/>
      <c r="NBV294" s="192"/>
      <c r="NBW294" s="192"/>
      <c r="NBX294" s="192"/>
      <c r="NBY294" s="192"/>
      <c r="NBZ294" s="192"/>
      <c r="NCA294" s="192"/>
      <c r="NCB294" s="192"/>
      <c r="NCC294" s="192"/>
      <c r="NCD294" s="192"/>
      <c r="NCE294" s="192"/>
      <c r="NCF294" s="192"/>
      <c r="NCG294" s="192"/>
      <c r="NCH294" s="192"/>
      <c r="NCI294" s="192"/>
      <c r="NCJ294" s="192"/>
      <c r="NCK294" s="192"/>
      <c r="NCL294" s="192"/>
      <c r="NCM294" s="192"/>
      <c r="NCN294" s="192"/>
      <c r="NCO294" s="192"/>
      <c r="NCP294" s="192"/>
      <c r="NCQ294" s="192"/>
      <c r="NCR294" s="192"/>
      <c r="NCS294" s="192"/>
      <c r="NCT294" s="192"/>
      <c r="NCU294" s="192"/>
      <c r="NCV294" s="192"/>
      <c r="NCW294" s="192"/>
      <c r="NCX294" s="192"/>
      <c r="NCY294" s="192"/>
      <c r="NCZ294" s="192"/>
      <c r="NDA294" s="192"/>
      <c r="NDB294" s="192"/>
      <c r="NDC294" s="192"/>
      <c r="NDD294" s="192"/>
      <c r="NDE294" s="192"/>
      <c r="NDF294" s="192"/>
      <c r="NDG294" s="192"/>
      <c r="NDH294" s="192"/>
      <c r="NDI294" s="192"/>
      <c r="NDJ294" s="192"/>
      <c r="NDK294" s="192"/>
      <c r="NDL294" s="192"/>
      <c r="NDM294" s="192"/>
      <c r="NDN294" s="192"/>
      <c r="NDO294" s="192"/>
      <c r="NDP294" s="192"/>
      <c r="NDQ294" s="192"/>
      <c r="NDR294" s="192"/>
      <c r="NDS294" s="192"/>
      <c r="NDT294" s="192"/>
      <c r="NDU294" s="192"/>
      <c r="NDV294" s="192"/>
      <c r="NDW294" s="192"/>
      <c r="NDX294" s="192"/>
      <c r="NDY294" s="192"/>
      <c r="NDZ294" s="192"/>
      <c r="NEA294" s="192"/>
      <c r="NEB294" s="192"/>
      <c r="NEC294" s="192"/>
      <c r="NED294" s="192"/>
      <c r="NEE294" s="192"/>
      <c r="NEF294" s="192"/>
      <c r="NEG294" s="192"/>
      <c r="NEH294" s="192"/>
      <c r="NEI294" s="192"/>
      <c r="NEJ294" s="192"/>
      <c r="NEK294" s="192"/>
      <c r="NEL294" s="192"/>
      <c r="NEM294" s="192"/>
      <c r="NEN294" s="192"/>
      <c r="NEO294" s="192"/>
      <c r="NEP294" s="192"/>
      <c r="NEQ294" s="192"/>
      <c r="NER294" s="192"/>
      <c r="NES294" s="192"/>
      <c r="NET294" s="192"/>
      <c r="NEU294" s="192"/>
      <c r="NEV294" s="192"/>
      <c r="NEW294" s="192"/>
      <c r="NEX294" s="192"/>
      <c r="NEY294" s="192"/>
      <c r="NEZ294" s="192"/>
      <c r="NFA294" s="192"/>
      <c r="NFB294" s="192"/>
      <c r="NFC294" s="192"/>
      <c r="NFD294" s="192"/>
      <c r="NFE294" s="192"/>
      <c r="NFF294" s="192"/>
      <c r="NFG294" s="192"/>
      <c r="NFH294" s="192"/>
      <c r="NFI294" s="192"/>
      <c r="NFJ294" s="192"/>
      <c r="NFK294" s="192"/>
      <c r="NFL294" s="192"/>
      <c r="NFM294" s="192"/>
      <c r="NFN294" s="192"/>
      <c r="NFO294" s="192"/>
      <c r="NFP294" s="192"/>
      <c r="NFQ294" s="192"/>
      <c r="NFR294" s="192"/>
      <c r="NFS294" s="192"/>
      <c r="NFT294" s="192"/>
      <c r="NFU294" s="192"/>
      <c r="NFV294" s="192"/>
      <c r="NFW294" s="192"/>
      <c r="NFX294" s="192"/>
      <c r="NFY294" s="192"/>
      <c r="NFZ294" s="192"/>
      <c r="NGA294" s="192"/>
      <c r="NGB294" s="192"/>
      <c r="NGC294" s="192"/>
      <c r="NGD294" s="192"/>
      <c r="NGE294" s="192"/>
      <c r="NGF294" s="192"/>
      <c r="NGG294" s="192"/>
      <c r="NGH294" s="192"/>
      <c r="NGI294" s="192"/>
      <c r="NGJ294" s="192"/>
      <c r="NGK294" s="192"/>
      <c r="NGL294" s="192"/>
      <c r="NGM294" s="192"/>
      <c r="NGN294" s="192"/>
      <c r="NGO294" s="192"/>
      <c r="NGP294" s="192"/>
      <c r="NGQ294" s="192"/>
      <c r="NGR294" s="192"/>
      <c r="NGS294" s="192"/>
      <c r="NGT294" s="192"/>
      <c r="NGU294" s="192"/>
      <c r="NGV294" s="192"/>
      <c r="NGW294" s="192"/>
      <c r="NGX294" s="192"/>
      <c r="NGY294" s="192"/>
      <c r="NGZ294" s="192"/>
      <c r="NHA294" s="192"/>
      <c r="NHB294" s="192"/>
      <c r="NHC294" s="192"/>
      <c r="NHD294" s="192"/>
      <c r="NHE294" s="192"/>
      <c r="NHF294" s="192"/>
      <c r="NHG294" s="192"/>
      <c r="NHH294" s="192"/>
      <c r="NHI294" s="192"/>
      <c r="NHJ294" s="192"/>
      <c r="NHK294" s="192"/>
      <c r="NHL294" s="192"/>
      <c r="NHM294" s="192"/>
      <c r="NHN294" s="192"/>
      <c r="NHO294" s="192"/>
      <c r="NHP294" s="192"/>
      <c r="NHQ294" s="192"/>
      <c r="NHR294" s="192"/>
      <c r="NHS294" s="192"/>
      <c r="NHT294" s="192"/>
      <c r="NHU294" s="192"/>
      <c r="NHV294" s="192"/>
      <c r="NHW294" s="192"/>
      <c r="NHX294" s="192"/>
      <c r="NHY294" s="192"/>
      <c r="NHZ294" s="192"/>
      <c r="NIA294" s="192"/>
      <c r="NIB294" s="192"/>
      <c r="NIC294" s="192"/>
      <c r="NID294" s="192"/>
      <c r="NIE294" s="192"/>
      <c r="NIF294" s="192"/>
      <c r="NIG294" s="192"/>
      <c r="NIH294" s="192"/>
      <c r="NII294" s="192"/>
      <c r="NIJ294" s="192"/>
      <c r="NIK294" s="192"/>
      <c r="NIL294" s="192"/>
      <c r="NIM294" s="192"/>
      <c r="NIN294" s="192"/>
      <c r="NIO294" s="192"/>
      <c r="NIP294" s="192"/>
      <c r="NIQ294" s="192"/>
      <c r="NIR294" s="192"/>
      <c r="NIS294" s="192"/>
      <c r="NIT294" s="192"/>
      <c r="NIU294" s="192"/>
      <c r="NIV294" s="192"/>
      <c r="NIW294" s="192"/>
      <c r="NIX294" s="192"/>
      <c r="NIY294" s="192"/>
      <c r="NIZ294" s="192"/>
      <c r="NJA294" s="192"/>
      <c r="NJB294" s="192"/>
      <c r="NJC294" s="192"/>
      <c r="NJD294" s="192"/>
      <c r="NJE294" s="192"/>
      <c r="NJF294" s="192"/>
      <c r="NJG294" s="192"/>
      <c r="NJH294" s="192"/>
      <c r="NJI294" s="192"/>
      <c r="NJJ294" s="192"/>
      <c r="NJK294" s="192"/>
      <c r="NJL294" s="192"/>
      <c r="NJM294" s="192"/>
      <c r="NJN294" s="192"/>
      <c r="NJO294" s="192"/>
      <c r="NJP294" s="192"/>
      <c r="NJQ294" s="192"/>
      <c r="NJR294" s="192"/>
      <c r="NJS294" s="192"/>
      <c r="NJT294" s="192"/>
      <c r="NJU294" s="192"/>
      <c r="NJV294" s="192"/>
      <c r="NJW294" s="192"/>
      <c r="NJX294" s="192"/>
      <c r="NJY294" s="192"/>
      <c r="NJZ294" s="192"/>
      <c r="NKA294" s="192"/>
      <c r="NKB294" s="192"/>
      <c r="NKC294" s="192"/>
      <c r="NKD294" s="192"/>
      <c r="NKE294" s="192"/>
      <c r="NKF294" s="192"/>
      <c r="NKG294" s="192"/>
      <c r="NKH294" s="192"/>
      <c r="NKI294" s="192"/>
      <c r="NKJ294" s="192"/>
      <c r="NKK294" s="192"/>
      <c r="NKL294" s="192"/>
      <c r="NKM294" s="192"/>
      <c r="NKN294" s="192"/>
      <c r="NKO294" s="192"/>
      <c r="NKP294" s="192"/>
      <c r="NKQ294" s="192"/>
      <c r="NKR294" s="192"/>
      <c r="NKS294" s="192"/>
      <c r="NKT294" s="192"/>
      <c r="NKU294" s="192"/>
      <c r="NKV294" s="192"/>
      <c r="NKW294" s="192"/>
      <c r="NKX294" s="192"/>
      <c r="NKY294" s="192"/>
      <c r="NKZ294" s="192"/>
      <c r="NLA294" s="192"/>
      <c r="NLB294" s="192"/>
      <c r="NLC294" s="192"/>
      <c r="NLD294" s="192"/>
      <c r="NLE294" s="192"/>
      <c r="NLF294" s="192"/>
      <c r="NLG294" s="192"/>
      <c r="NLH294" s="192"/>
      <c r="NLI294" s="192"/>
      <c r="NLJ294" s="192"/>
      <c r="NLK294" s="192"/>
      <c r="NLL294" s="192"/>
      <c r="NLM294" s="192"/>
      <c r="NLN294" s="192"/>
      <c r="NLO294" s="192"/>
      <c r="NLP294" s="192"/>
      <c r="NLQ294" s="192"/>
      <c r="NLR294" s="192"/>
      <c r="NLS294" s="192"/>
      <c r="NLT294" s="192"/>
      <c r="NLU294" s="192"/>
      <c r="NLV294" s="192"/>
      <c r="NLW294" s="192"/>
      <c r="NLX294" s="192"/>
      <c r="NLY294" s="192"/>
      <c r="NLZ294" s="192"/>
      <c r="NMA294" s="192"/>
      <c r="NMB294" s="192"/>
      <c r="NMC294" s="192"/>
      <c r="NMD294" s="192"/>
      <c r="NME294" s="192"/>
      <c r="NMF294" s="192"/>
      <c r="NMG294" s="192"/>
      <c r="NMH294" s="192"/>
      <c r="NMI294" s="192"/>
      <c r="NMJ294" s="192"/>
      <c r="NMK294" s="192"/>
      <c r="NML294" s="192"/>
      <c r="NMM294" s="192"/>
      <c r="NMN294" s="192"/>
      <c r="NMO294" s="192"/>
      <c r="NMP294" s="192"/>
      <c r="NMQ294" s="192"/>
      <c r="NMR294" s="192"/>
      <c r="NMS294" s="192"/>
      <c r="NMT294" s="192"/>
      <c r="NMU294" s="192"/>
      <c r="NMV294" s="192"/>
      <c r="NMW294" s="192"/>
      <c r="NMX294" s="192"/>
      <c r="NMY294" s="192"/>
      <c r="NMZ294" s="192"/>
      <c r="NNA294" s="192"/>
      <c r="NNB294" s="192"/>
      <c r="NNC294" s="192"/>
      <c r="NND294" s="192"/>
      <c r="NNE294" s="192"/>
      <c r="NNF294" s="192"/>
      <c r="NNG294" s="192"/>
      <c r="NNH294" s="192"/>
      <c r="NNI294" s="192"/>
      <c r="NNJ294" s="192"/>
      <c r="NNK294" s="192"/>
      <c r="NNL294" s="192"/>
      <c r="NNM294" s="192"/>
      <c r="NNN294" s="192"/>
      <c r="NNO294" s="192"/>
      <c r="NNP294" s="192"/>
      <c r="NNQ294" s="192"/>
      <c r="NNR294" s="192"/>
      <c r="NNS294" s="192"/>
      <c r="NNT294" s="192"/>
      <c r="NNU294" s="192"/>
      <c r="NNV294" s="192"/>
      <c r="NNW294" s="192"/>
      <c r="NNX294" s="192"/>
      <c r="NNY294" s="192"/>
      <c r="NNZ294" s="192"/>
      <c r="NOA294" s="192"/>
      <c r="NOB294" s="192"/>
      <c r="NOC294" s="192"/>
      <c r="NOD294" s="192"/>
      <c r="NOE294" s="192"/>
      <c r="NOF294" s="192"/>
      <c r="NOG294" s="192"/>
      <c r="NOH294" s="192"/>
      <c r="NOI294" s="192"/>
      <c r="NOJ294" s="192"/>
      <c r="NOK294" s="192"/>
      <c r="NOL294" s="192"/>
      <c r="NOM294" s="192"/>
      <c r="NON294" s="192"/>
      <c r="NOO294" s="192"/>
      <c r="NOP294" s="192"/>
      <c r="NOQ294" s="192"/>
      <c r="NOR294" s="192"/>
      <c r="NOS294" s="192"/>
      <c r="NOT294" s="192"/>
      <c r="NOU294" s="192"/>
      <c r="NOV294" s="192"/>
      <c r="NOW294" s="192"/>
      <c r="NOX294" s="192"/>
      <c r="NOY294" s="192"/>
      <c r="NOZ294" s="192"/>
      <c r="NPA294" s="192"/>
      <c r="NPB294" s="192"/>
      <c r="NPC294" s="192"/>
      <c r="NPD294" s="192"/>
      <c r="NPE294" s="192"/>
      <c r="NPF294" s="192"/>
      <c r="NPG294" s="192"/>
      <c r="NPH294" s="192"/>
      <c r="NPI294" s="192"/>
      <c r="NPJ294" s="192"/>
      <c r="NPK294" s="192"/>
      <c r="NPL294" s="192"/>
      <c r="NPM294" s="192"/>
      <c r="NPN294" s="192"/>
      <c r="NPO294" s="192"/>
      <c r="NPP294" s="192"/>
      <c r="NPQ294" s="192"/>
      <c r="NPR294" s="192"/>
      <c r="NPS294" s="192"/>
      <c r="NPT294" s="192"/>
      <c r="NPU294" s="192"/>
      <c r="NPV294" s="192"/>
      <c r="NPW294" s="192"/>
      <c r="NPX294" s="192"/>
      <c r="NPY294" s="192"/>
      <c r="NPZ294" s="192"/>
      <c r="NQA294" s="192"/>
      <c r="NQB294" s="192"/>
      <c r="NQC294" s="192"/>
      <c r="NQD294" s="192"/>
      <c r="NQE294" s="192"/>
      <c r="NQF294" s="192"/>
      <c r="NQG294" s="192"/>
      <c r="NQH294" s="192"/>
      <c r="NQI294" s="192"/>
      <c r="NQJ294" s="192"/>
      <c r="NQK294" s="192"/>
      <c r="NQL294" s="192"/>
      <c r="NQM294" s="192"/>
      <c r="NQN294" s="192"/>
      <c r="NQO294" s="192"/>
      <c r="NQP294" s="192"/>
      <c r="NQQ294" s="192"/>
      <c r="NQR294" s="192"/>
      <c r="NQS294" s="192"/>
      <c r="NQT294" s="192"/>
      <c r="NQU294" s="192"/>
      <c r="NQV294" s="192"/>
      <c r="NQW294" s="192"/>
      <c r="NQX294" s="192"/>
      <c r="NQY294" s="192"/>
      <c r="NQZ294" s="192"/>
      <c r="NRA294" s="192"/>
      <c r="NRB294" s="192"/>
      <c r="NRC294" s="192"/>
      <c r="NRD294" s="192"/>
      <c r="NRE294" s="192"/>
      <c r="NRF294" s="192"/>
      <c r="NRG294" s="192"/>
      <c r="NRH294" s="192"/>
      <c r="NRI294" s="192"/>
      <c r="NRJ294" s="192"/>
      <c r="NRK294" s="192"/>
      <c r="NRL294" s="192"/>
      <c r="NRM294" s="192"/>
      <c r="NRN294" s="192"/>
      <c r="NRO294" s="192"/>
      <c r="NRP294" s="192"/>
      <c r="NRQ294" s="192"/>
      <c r="NRR294" s="192"/>
      <c r="NRS294" s="192"/>
      <c r="NRT294" s="192"/>
      <c r="NRU294" s="192"/>
      <c r="NRV294" s="192"/>
      <c r="NRW294" s="192"/>
      <c r="NRX294" s="192"/>
      <c r="NRY294" s="192"/>
      <c r="NRZ294" s="192"/>
      <c r="NSA294" s="192"/>
      <c r="NSB294" s="192"/>
      <c r="NSC294" s="192"/>
      <c r="NSD294" s="192"/>
      <c r="NSE294" s="192"/>
      <c r="NSF294" s="192"/>
      <c r="NSG294" s="192"/>
      <c r="NSH294" s="192"/>
      <c r="NSI294" s="192"/>
      <c r="NSJ294" s="192"/>
      <c r="NSK294" s="192"/>
      <c r="NSL294" s="192"/>
      <c r="NSM294" s="192"/>
      <c r="NSN294" s="192"/>
      <c r="NSO294" s="192"/>
      <c r="NSP294" s="192"/>
      <c r="NSQ294" s="192"/>
      <c r="NSR294" s="192"/>
      <c r="NSS294" s="192"/>
      <c r="NST294" s="192"/>
      <c r="NSU294" s="192"/>
      <c r="NSV294" s="192"/>
      <c r="NSW294" s="192"/>
      <c r="NSX294" s="192"/>
      <c r="NSY294" s="192"/>
      <c r="NSZ294" s="192"/>
      <c r="NTA294" s="192"/>
      <c r="NTB294" s="192"/>
      <c r="NTC294" s="192"/>
      <c r="NTD294" s="192"/>
      <c r="NTE294" s="192"/>
      <c r="NTF294" s="192"/>
      <c r="NTG294" s="192"/>
      <c r="NTH294" s="192"/>
      <c r="NTI294" s="192"/>
      <c r="NTJ294" s="192"/>
      <c r="NTK294" s="192"/>
      <c r="NTL294" s="192"/>
      <c r="NTM294" s="192"/>
      <c r="NTN294" s="192"/>
      <c r="NTO294" s="192"/>
      <c r="NTP294" s="192"/>
      <c r="NTQ294" s="192"/>
      <c r="NTR294" s="192"/>
      <c r="NTS294" s="192"/>
      <c r="NTT294" s="192"/>
      <c r="NTU294" s="192"/>
      <c r="NTV294" s="192"/>
      <c r="NTW294" s="192"/>
      <c r="NTX294" s="192"/>
      <c r="NTY294" s="192"/>
      <c r="NTZ294" s="192"/>
      <c r="NUA294" s="192"/>
      <c r="NUB294" s="192"/>
      <c r="NUC294" s="192"/>
      <c r="NUD294" s="192"/>
      <c r="NUE294" s="192"/>
      <c r="NUF294" s="192"/>
      <c r="NUG294" s="192"/>
      <c r="NUH294" s="192"/>
      <c r="NUI294" s="192"/>
      <c r="NUJ294" s="192"/>
      <c r="NUK294" s="192"/>
      <c r="NUL294" s="192"/>
      <c r="NUM294" s="192"/>
      <c r="NUN294" s="192"/>
      <c r="NUO294" s="192"/>
      <c r="NUP294" s="192"/>
      <c r="NUQ294" s="192"/>
      <c r="NUR294" s="192"/>
      <c r="NUS294" s="192"/>
      <c r="NUT294" s="192"/>
      <c r="NUU294" s="192"/>
      <c r="NUV294" s="192"/>
      <c r="NUW294" s="192"/>
      <c r="NUX294" s="192"/>
      <c r="NUY294" s="192"/>
      <c r="NUZ294" s="192"/>
      <c r="NVA294" s="192"/>
      <c r="NVB294" s="192"/>
      <c r="NVC294" s="192"/>
      <c r="NVD294" s="192"/>
      <c r="NVE294" s="192"/>
      <c r="NVF294" s="192"/>
      <c r="NVG294" s="192"/>
      <c r="NVH294" s="192"/>
      <c r="NVI294" s="192"/>
      <c r="NVJ294" s="192"/>
      <c r="NVK294" s="192"/>
      <c r="NVL294" s="192"/>
      <c r="NVM294" s="192"/>
      <c r="NVN294" s="192"/>
      <c r="NVO294" s="192"/>
      <c r="NVP294" s="192"/>
      <c r="NVQ294" s="192"/>
      <c r="NVR294" s="192"/>
      <c r="NVS294" s="192"/>
      <c r="NVT294" s="192"/>
      <c r="NVU294" s="192"/>
      <c r="NVV294" s="192"/>
      <c r="NVW294" s="192"/>
      <c r="NVX294" s="192"/>
      <c r="NVY294" s="192"/>
      <c r="NVZ294" s="192"/>
      <c r="NWA294" s="192"/>
      <c r="NWB294" s="192"/>
      <c r="NWC294" s="192"/>
      <c r="NWD294" s="192"/>
      <c r="NWE294" s="192"/>
      <c r="NWF294" s="192"/>
      <c r="NWG294" s="192"/>
      <c r="NWH294" s="192"/>
      <c r="NWI294" s="192"/>
      <c r="NWJ294" s="192"/>
      <c r="NWK294" s="192"/>
      <c r="NWL294" s="192"/>
      <c r="NWM294" s="192"/>
      <c r="NWN294" s="192"/>
      <c r="NWO294" s="192"/>
      <c r="NWP294" s="192"/>
      <c r="NWQ294" s="192"/>
      <c r="NWR294" s="192"/>
      <c r="NWS294" s="192"/>
      <c r="NWT294" s="192"/>
      <c r="NWU294" s="192"/>
      <c r="NWV294" s="192"/>
      <c r="NWW294" s="192"/>
      <c r="NWX294" s="192"/>
      <c r="NWY294" s="192"/>
      <c r="NWZ294" s="192"/>
      <c r="NXA294" s="192"/>
      <c r="NXB294" s="192"/>
      <c r="NXC294" s="192"/>
      <c r="NXD294" s="192"/>
      <c r="NXE294" s="192"/>
      <c r="NXF294" s="192"/>
      <c r="NXG294" s="192"/>
      <c r="NXH294" s="192"/>
      <c r="NXI294" s="192"/>
      <c r="NXJ294" s="192"/>
      <c r="NXK294" s="192"/>
      <c r="NXL294" s="192"/>
      <c r="NXM294" s="192"/>
      <c r="NXN294" s="192"/>
      <c r="NXO294" s="192"/>
      <c r="NXP294" s="192"/>
      <c r="NXQ294" s="192"/>
      <c r="NXR294" s="192"/>
      <c r="NXS294" s="192"/>
      <c r="NXT294" s="192"/>
      <c r="NXU294" s="192"/>
      <c r="NXV294" s="192"/>
      <c r="NXW294" s="192"/>
      <c r="NXX294" s="192"/>
      <c r="NXY294" s="192"/>
      <c r="NXZ294" s="192"/>
      <c r="NYA294" s="192"/>
      <c r="NYB294" s="192"/>
      <c r="NYC294" s="192"/>
      <c r="NYD294" s="192"/>
      <c r="NYE294" s="192"/>
      <c r="NYF294" s="192"/>
      <c r="NYG294" s="192"/>
      <c r="NYH294" s="192"/>
      <c r="NYI294" s="192"/>
      <c r="NYJ294" s="192"/>
      <c r="NYK294" s="192"/>
      <c r="NYL294" s="192"/>
      <c r="NYM294" s="192"/>
      <c r="NYN294" s="192"/>
      <c r="NYO294" s="192"/>
      <c r="NYP294" s="192"/>
      <c r="NYQ294" s="192"/>
      <c r="NYR294" s="192"/>
      <c r="NYS294" s="192"/>
      <c r="NYT294" s="192"/>
      <c r="NYU294" s="192"/>
      <c r="NYV294" s="192"/>
      <c r="NYW294" s="192"/>
      <c r="NYX294" s="192"/>
      <c r="NYY294" s="192"/>
      <c r="NYZ294" s="192"/>
      <c r="NZA294" s="192"/>
      <c r="NZB294" s="192"/>
      <c r="NZC294" s="192"/>
      <c r="NZD294" s="192"/>
      <c r="NZE294" s="192"/>
      <c r="NZF294" s="192"/>
      <c r="NZG294" s="192"/>
      <c r="NZH294" s="192"/>
      <c r="NZI294" s="192"/>
      <c r="NZJ294" s="192"/>
      <c r="NZK294" s="192"/>
      <c r="NZL294" s="192"/>
      <c r="NZM294" s="192"/>
      <c r="NZN294" s="192"/>
      <c r="NZO294" s="192"/>
      <c r="NZP294" s="192"/>
      <c r="NZQ294" s="192"/>
      <c r="NZR294" s="192"/>
      <c r="NZS294" s="192"/>
      <c r="NZT294" s="192"/>
      <c r="NZU294" s="192"/>
      <c r="NZV294" s="192"/>
      <c r="NZW294" s="192"/>
      <c r="NZX294" s="192"/>
      <c r="NZY294" s="192"/>
      <c r="NZZ294" s="192"/>
      <c r="OAA294" s="192"/>
      <c r="OAB294" s="192"/>
      <c r="OAC294" s="192"/>
      <c r="OAD294" s="192"/>
      <c r="OAE294" s="192"/>
      <c r="OAF294" s="192"/>
      <c r="OAG294" s="192"/>
      <c r="OAH294" s="192"/>
      <c r="OAI294" s="192"/>
      <c r="OAJ294" s="192"/>
      <c r="OAK294" s="192"/>
      <c r="OAL294" s="192"/>
      <c r="OAM294" s="192"/>
      <c r="OAN294" s="192"/>
      <c r="OAO294" s="192"/>
      <c r="OAP294" s="192"/>
      <c r="OAQ294" s="192"/>
      <c r="OAR294" s="192"/>
      <c r="OAS294" s="192"/>
      <c r="OAT294" s="192"/>
      <c r="OAU294" s="192"/>
      <c r="OAV294" s="192"/>
      <c r="OAW294" s="192"/>
      <c r="OAX294" s="192"/>
      <c r="OAY294" s="192"/>
      <c r="OAZ294" s="192"/>
      <c r="OBA294" s="192"/>
      <c r="OBB294" s="192"/>
      <c r="OBC294" s="192"/>
      <c r="OBD294" s="192"/>
      <c r="OBE294" s="192"/>
      <c r="OBF294" s="192"/>
      <c r="OBG294" s="192"/>
      <c r="OBH294" s="192"/>
      <c r="OBI294" s="192"/>
      <c r="OBJ294" s="192"/>
      <c r="OBK294" s="192"/>
      <c r="OBL294" s="192"/>
      <c r="OBM294" s="192"/>
      <c r="OBN294" s="192"/>
      <c r="OBO294" s="192"/>
      <c r="OBP294" s="192"/>
      <c r="OBQ294" s="192"/>
      <c r="OBR294" s="192"/>
      <c r="OBS294" s="192"/>
      <c r="OBT294" s="192"/>
      <c r="OBU294" s="192"/>
      <c r="OBV294" s="192"/>
      <c r="OBW294" s="192"/>
      <c r="OBX294" s="192"/>
      <c r="OBY294" s="192"/>
      <c r="OBZ294" s="192"/>
      <c r="OCA294" s="192"/>
      <c r="OCB294" s="192"/>
      <c r="OCC294" s="192"/>
      <c r="OCD294" s="192"/>
      <c r="OCE294" s="192"/>
      <c r="OCF294" s="192"/>
      <c r="OCG294" s="192"/>
      <c r="OCH294" s="192"/>
      <c r="OCI294" s="192"/>
      <c r="OCJ294" s="192"/>
      <c r="OCK294" s="192"/>
      <c r="OCL294" s="192"/>
      <c r="OCM294" s="192"/>
      <c r="OCN294" s="192"/>
      <c r="OCO294" s="192"/>
      <c r="OCP294" s="192"/>
      <c r="OCQ294" s="192"/>
      <c r="OCR294" s="192"/>
      <c r="OCS294" s="192"/>
      <c r="OCT294" s="192"/>
      <c r="OCU294" s="192"/>
      <c r="OCV294" s="192"/>
      <c r="OCW294" s="192"/>
      <c r="OCX294" s="192"/>
      <c r="OCY294" s="192"/>
      <c r="OCZ294" s="192"/>
      <c r="ODA294" s="192"/>
      <c r="ODB294" s="192"/>
      <c r="ODC294" s="192"/>
      <c r="ODD294" s="192"/>
      <c r="ODE294" s="192"/>
      <c r="ODF294" s="192"/>
      <c r="ODG294" s="192"/>
      <c r="ODH294" s="192"/>
      <c r="ODI294" s="192"/>
      <c r="ODJ294" s="192"/>
      <c r="ODK294" s="192"/>
      <c r="ODL294" s="192"/>
      <c r="ODM294" s="192"/>
      <c r="ODN294" s="192"/>
      <c r="ODO294" s="192"/>
      <c r="ODP294" s="192"/>
      <c r="ODQ294" s="192"/>
      <c r="ODR294" s="192"/>
      <c r="ODS294" s="192"/>
      <c r="ODT294" s="192"/>
      <c r="ODU294" s="192"/>
      <c r="ODV294" s="192"/>
      <c r="ODW294" s="192"/>
      <c r="ODX294" s="192"/>
      <c r="ODY294" s="192"/>
      <c r="ODZ294" s="192"/>
      <c r="OEA294" s="192"/>
      <c r="OEB294" s="192"/>
      <c r="OEC294" s="192"/>
      <c r="OED294" s="192"/>
      <c r="OEE294" s="192"/>
      <c r="OEF294" s="192"/>
      <c r="OEG294" s="192"/>
      <c r="OEH294" s="192"/>
      <c r="OEI294" s="192"/>
      <c r="OEJ294" s="192"/>
      <c r="OEK294" s="192"/>
      <c r="OEL294" s="192"/>
      <c r="OEM294" s="192"/>
      <c r="OEN294" s="192"/>
      <c r="OEO294" s="192"/>
      <c r="OEP294" s="192"/>
      <c r="OEQ294" s="192"/>
      <c r="OER294" s="192"/>
      <c r="OES294" s="192"/>
      <c r="OET294" s="192"/>
      <c r="OEU294" s="192"/>
      <c r="OEV294" s="192"/>
      <c r="OEW294" s="192"/>
      <c r="OEX294" s="192"/>
      <c r="OEY294" s="192"/>
      <c r="OEZ294" s="192"/>
      <c r="OFA294" s="192"/>
      <c r="OFB294" s="192"/>
      <c r="OFC294" s="192"/>
      <c r="OFD294" s="192"/>
      <c r="OFE294" s="192"/>
      <c r="OFF294" s="192"/>
      <c r="OFG294" s="192"/>
      <c r="OFH294" s="192"/>
      <c r="OFI294" s="192"/>
      <c r="OFJ294" s="192"/>
      <c r="OFK294" s="192"/>
      <c r="OFL294" s="192"/>
      <c r="OFM294" s="192"/>
      <c r="OFN294" s="192"/>
      <c r="OFO294" s="192"/>
      <c r="OFP294" s="192"/>
      <c r="OFQ294" s="192"/>
      <c r="OFR294" s="192"/>
      <c r="OFS294" s="192"/>
      <c r="OFT294" s="192"/>
      <c r="OFU294" s="192"/>
      <c r="OFV294" s="192"/>
      <c r="OFW294" s="192"/>
      <c r="OFX294" s="192"/>
      <c r="OFY294" s="192"/>
      <c r="OFZ294" s="192"/>
      <c r="OGA294" s="192"/>
      <c r="OGB294" s="192"/>
      <c r="OGC294" s="192"/>
      <c r="OGD294" s="192"/>
      <c r="OGE294" s="192"/>
      <c r="OGF294" s="192"/>
      <c r="OGG294" s="192"/>
      <c r="OGH294" s="192"/>
      <c r="OGI294" s="192"/>
      <c r="OGJ294" s="192"/>
      <c r="OGK294" s="192"/>
      <c r="OGL294" s="192"/>
      <c r="OGM294" s="192"/>
      <c r="OGN294" s="192"/>
      <c r="OGO294" s="192"/>
      <c r="OGP294" s="192"/>
      <c r="OGQ294" s="192"/>
      <c r="OGR294" s="192"/>
      <c r="OGS294" s="192"/>
      <c r="OGT294" s="192"/>
      <c r="OGU294" s="192"/>
      <c r="OGV294" s="192"/>
      <c r="OGW294" s="192"/>
      <c r="OGX294" s="192"/>
      <c r="OGY294" s="192"/>
      <c r="OGZ294" s="192"/>
      <c r="OHA294" s="192"/>
      <c r="OHB294" s="192"/>
      <c r="OHC294" s="192"/>
      <c r="OHD294" s="192"/>
      <c r="OHE294" s="192"/>
      <c r="OHF294" s="192"/>
      <c r="OHG294" s="192"/>
      <c r="OHH294" s="192"/>
      <c r="OHI294" s="192"/>
      <c r="OHJ294" s="192"/>
      <c r="OHK294" s="192"/>
      <c r="OHL294" s="192"/>
      <c r="OHM294" s="192"/>
      <c r="OHN294" s="192"/>
      <c r="OHO294" s="192"/>
      <c r="OHP294" s="192"/>
      <c r="OHQ294" s="192"/>
      <c r="OHR294" s="192"/>
      <c r="OHS294" s="192"/>
      <c r="OHT294" s="192"/>
      <c r="OHU294" s="192"/>
      <c r="OHV294" s="192"/>
      <c r="OHW294" s="192"/>
      <c r="OHX294" s="192"/>
      <c r="OHY294" s="192"/>
      <c r="OHZ294" s="192"/>
      <c r="OIA294" s="192"/>
      <c r="OIB294" s="192"/>
      <c r="OIC294" s="192"/>
      <c r="OID294" s="192"/>
      <c r="OIE294" s="192"/>
      <c r="OIF294" s="192"/>
      <c r="OIG294" s="192"/>
      <c r="OIH294" s="192"/>
      <c r="OII294" s="192"/>
      <c r="OIJ294" s="192"/>
      <c r="OIK294" s="192"/>
      <c r="OIL294" s="192"/>
      <c r="OIM294" s="192"/>
      <c r="OIN294" s="192"/>
      <c r="OIO294" s="192"/>
      <c r="OIP294" s="192"/>
      <c r="OIQ294" s="192"/>
      <c r="OIR294" s="192"/>
      <c r="OIS294" s="192"/>
      <c r="OIT294" s="192"/>
      <c r="OIU294" s="192"/>
      <c r="OIV294" s="192"/>
      <c r="OIW294" s="192"/>
      <c r="OIX294" s="192"/>
      <c r="OIY294" s="192"/>
      <c r="OIZ294" s="192"/>
      <c r="OJA294" s="192"/>
      <c r="OJB294" s="192"/>
      <c r="OJC294" s="192"/>
      <c r="OJD294" s="192"/>
      <c r="OJE294" s="192"/>
      <c r="OJF294" s="192"/>
      <c r="OJG294" s="192"/>
      <c r="OJH294" s="192"/>
      <c r="OJI294" s="192"/>
      <c r="OJJ294" s="192"/>
      <c r="OJK294" s="192"/>
      <c r="OJL294" s="192"/>
      <c r="OJM294" s="192"/>
      <c r="OJN294" s="192"/>
      <c r="OJO294" s="192"/>
      <c r="OJP294" s="192"/>
      <c r="OJQ294" s="192"/>
      <c r="OJR294" s="192"/>
      <c r="OJS294" s="192"/>
      <c r="OJT294" s="192"/>
      <c r="OJU294" s="192"/>
      <c r="OJV294" s="192"/>
      <c r="OJW294" s="192"/>
      <c r="OJX294" s="192"/>
      <c r="OJY294" s="192"/>
      <c r="OJZ294" s="192"/>
      <c r="OKA294" s="192"/>
      <c r="OKB294" s="192"/>
      <c r="OKC294" s="192"/>
      <c r="OKD294" s="192"/>
      <c r="OKE294" s="192"/>
      <c r="OKF294" s="192"/>
      <c r="OKG294" s="192"/>
      <c r="OKH294" s="192"/>
      <c r="OKI294" s="192"/>
      <c r="OKJ294" s="192"/>
      <c r="OKK294" s="192"/>
      <c r="OKL294" s="192"/>
      <c r="OKM294" s="192"/>
      <c r="OKN294" s="192"/>
      <c r="OKO294" s="192"/>
      <c r="OKP294" s="192"/>
      <c r="OKQ294" s="192"/>
      <c r="OKR294" s="192"/>
      <c r="OKS294" s="192"/>
      <c r="OKT294" s="192"/>
      <c r="OKU294" s="192"/>
      <c r="OKV294" s="192"/>
      <c r="OKW294" s="192"/>
      <c r="OKX294" s="192"/>
      <c r="OKY294" s="192"/>
      <c r="OKZ294" s="192"/>
      <c r="OLA294" s="192"/>
      <c r="OLB294" s="192"/>
      <c r="OLC294" s="192"/>
      <c r="OLD294" s="192"/>
      <c r="OLE294" s="192"/>
      <c r="OLF294" s="192"/>
      <c r="OLG294" s="192"/>
      <c r="OLH294" s="192"/>
      <c r="OLI294" s="192"/>
      <c r="OLJ294" s="192"/>
      <c r="OLK294" s="192"/>
      <c r="OLL294" s="192"/>
      <c r="OLM294" s="192"/>
      <c r="OLN294" s="192"/>
      <c r="OLO294" s="192"/>
      <c r="OLP294" s="192"/>
      <c r="OLQ294" s="192"/>
      <c r="OLR294" s="192"/>
      <c r="OLS294" s="192"/>
      <c r="OLT294" s="192"/>
      <c r="OLU294" s="192"/>
      <c r="OLV294" s="192"/>
      <c r="OLW294" s="192"/>
      <c r="OLX294" s="192"/>
      <c r="OLY294" s="192"/>
      <c r="OLZ294" s="192"/>
      <c r="OMA294" s="192"/>
      <c r="OMB294" s="192"/>
      <c r="OMC294" s="192"/>
      <c r="OMD294" s="192"/>
      <c r="OME294" s="192"/>
      <c r="OMF294" s="192"/>
      <c r="OMG294" s="192"/>
      <c r="OMH294" s="192"/>
      <c r="OMI294" s="192"/>
      <c r="OMJ294" s="192"/>
      <c r="OMK294" s="192"/>
      <c r="OML294" s="192"/>
      <c r="OMM294" s="192"/>
      <c r="OMN294" s="192"/>
      <c r="OMO294" s="192"/>
      <c r="OMP294" s="192"/>
      <c r="OMQ294" s="192"/>
      <c r="OMR294" s="192"/>
      <c r="OMS294" s="192"/>
      <c r="OMT294" s="192"/>
      <c r="OMU294" s="192"/>
      <c r="OMV294" s="192"/>
      <c r="OMW294" s="192"/>
      <c r="OMX294" s="192"/>
      <c r="OMY294" s="192"/>
      <c r="OMZ294" s="192"/>
      <c r="ONA294" s="192"/>
      <c r="ONB294" s="192"/>
      <c r="ONC294" s="192"/>
      <c r="OND294" s="192"/>
      <c r="ONE294" s="192"/>
      <c r="ONF294" s="192"/>
      <c r="ONG294" s="192"/>
      <c r="ONH294" s="192"/>
      <c r="ONI294" s="192"/>
      <c r="ONJ294" s="192"/>
      <c r="ONK294" s="192"/>
      <c r="ONL294" s="192"/>
      <c r="ONM294" s="192"/>
      <c r="ONN294" s="192"/>
      <c r="ONO294" s="192"/>
      <c r="ONP294" s="192"/>
      <c r="ONQ294" s="192"/>
      <c r="ONR294" s="192"/>
      <c r="ONS294" s="192"/>
      <c r="ONT294" s="192"/>
      <c r="ONU294" s="192"/>
      <c r="ONV294" s="192"/>
      <c r="ONW294" s="192"/>
      <c r="ONX294" s="192"/>
      <c r="ONY294" s="192"/>
      <c r="ONZ294" s="192"/>
      <c r="OOA294" s="192"/>
      <c r="OOB294" s="192"/>
      <c r="OOC294" s="192"/>
      <c r="OOD294" s="192"/>
      <c r="OOE294" s="192"/>
      <c r="OOF294" s="192"/>
      <c r="OOG294" s="192"/>
      <c r="OOH294" s="192"/>
      <c r="OOI294" s="192"/>
      <c r="OOJ294" s="192"/>
      <c r="OOK294" s="192"/>
      <c r="OOL294" s="192"/>
      <c r="OOM294" s="192"/>
      <c r="OON294" s="192"/>
      <c r="OOO294" s="192"/>
      <c r="OOP294" s="192"/>
      <c r="OOQ294" s="192"/>
      <c r="OOR294" s="192"/>
      <c r="OOS294" s="192"/>
      <c r="OOT294" s="192"/>
      <c r="OOU294" s="192"/>
      <c r="OOV294" s="192"/>
      <c r="OOW294" s="192"/>
      <c r="OOX294" s="192"/>
      <c r="OOY294" s="192"/>
      <c r="OOZ294" s="192"/>
      <c r="OPA294" s="192"/>
      <c r="OPB294" s="192"/>
      <c r="OPC294" s="192"/>
      <c r="OPD294" s="192"/>
      <c r="OPE294" s="192"/>
      <c r="OPF294" s="192"/>
      <c r="OPG294" s="192"/>
      <c r="OPH294" s="192"/>
      <c r="OPI294" s="192"/>
      <c r="OPJ294" s="192"/>
      <c r="OPK294" s="192"/>
      <c r="OPL294" s="192"/>
      <c r="OPM294" s="192"/>
      <c r="OPN294" s="192"/>
      <c r="OPO294" s="192"/>
      <c r="OPP294" s="192"/>
      <c r="OPQ294" s="192"/>
      <c r="OPR294" s="192"/>
      <c r="OPS294" s="192"/>
      <c r="OPT294" s="192"/>
      <c r="OPU294" s="192"/>
      <c r="OPV294" s="192"/>
      <c r="OPW294" s="192"/>
      <c r="OPX294" s="192"/>
      <c r="OPY294" s="192"/>
      <c r="OPZ294" s="192"/>
      <c r="OQA294" s="192"/>
      <c r="OQB294" s="192"/>
      <c r="OQC294" s="192"/>
      <c r="OQD294" s="192"/>
      <c r="OQE294" s="192"/>
      <c r="OQF294" s="192"/>
      <c r="OQG294" s="192"/>
      <c r="OQH294" s="192"/>
      <c r="OQI294" s="192"/>
      <c r="OQJ294" s="192"/>
      <c r="OQK294" s="192"/>
      <c r="OQL294" s="192"/>
      <c r="OQM294" s="192"/>
      <c r="OQN294" s="192"/>
      <c r="OQO294" s="192"/>
      <c r="OQP294" s="192"/>
      <c r="OQQ294" s="192"/>
      <c r="OQR294" s="192"/>
      <c r="OQS294" s="192"/>
      <c r="OQT294" s="192"/>
      <c r="OQU294" s="192"/>
      <c r="OQV294" s="192"/>
      <c r="OQW294" s="192"/>
      <c r="OQX294" s="192"/>
      <c r="OQY294" s="192"/>
      <c r="OQZ294" s="192"/>
      <c r="ORA294" s="192"/>
      <c r="ORB294" s="192"/>
      <c r="ORC294" s="192"/>
      <c r="ORD294" s="192"/>
      <c r="ORE294" s="192"/>
      <c r="ORF294" s="192"/>
      <c r="ORG294" s="192"/>
      <c r="ORH294" s="192"/>
      <c r="ORI294" s="192"/>
      <c r="ORJ294" s="192"/>
      <c r="ORK294" s="192"/>
      <c r="ORL294" s="192"/>
      <c r="ORM294" s="192"/>
      <c r="ORN294" s="192"/>
      <c r="ORO294" s="192"/>
      <c r="ORP294" s="192"/>
      <c r="ORQ294" s="192"/>
      <c r="ORR294" s="192"/>
      <c r="ORS294" s="192"/>
      <c r="ORT294" s="192"/>
      <c r="ORU294" s="192"/>
      <c r="ORV294" s="192"/>
      <c r="ORW294" s="192"/>
      <c r="ORX294" s="192"/>
      <c r="ORY294" s="192"/>
      <c r="ORZ294" s="192"/>
      <c r="OSA294" s="192"/>
      <c r="OSB294" s="192"/>
      <c r="OSC294" s="192"/>
      <c r="OSD294" s="192"/>
      <c r="OSE294" s="192"/>
      <c r="OSF294" s="192"/>
      <c r="OSG294" s="192"/>
      <c r="OSH294" s="192"/>
      <c r="OSI294" s="192"/>
      <c r="OSJ294" s="192"/>
      <c r="OSK294" s="192"/>
      <c r="OSL294" s="192"/>
      <c r="OSM294" s="192"/>
      <c r="OSN294" s="192"/>
      <c r="OSO294" s="192"/>
      <c r="OSP294" s="192"/>
      <c r="OSQ294" s="192"/>
      <c r="OSR294" s="192"/>
      <c r="OSS294" s="192"/>
      <c r="OST294" s="192"/>
      <c r="OSU294" s="192"/>
      <c r="OSV294" s="192"/>
      <c r="OSW294" s="192"/>
      <c r="OSX294" s="192"/>
      <c r="OSY294" s="192"/>
      <c r="OSZ294" s="192"/>
      <c r="OTA294" s="192"/>
      <c r="OTB294" s="192"/>
      <c r="OTC294" s="192"/>
      <c r="OTD294" s="192"/>
      <c r="OTE294" s="192"/>
      <c r="OTF294" s="192"/>
      <c r="OTG294" s="192"/>
      <c r="OTH294" s="192"/>
      <c r="OTI294" s="192"/>
      <c r="OTJ294" s="192"/>
      <c r="OTK294" s="192"/>
      <c r="OTL294" s="192"/>
      <c r="OTM294" s="192"/>
      <c r="OTN294" s="192"/>
      <c r="OTO294" s="192"/>
      <c r="OTP294" s="192"/>
      <c r="OTQ294" s="192"/>
      <c r="OTR294" s="192"/>
      <c r="OTS294" s="192"/>
      <c r="OTT294" s="192"/>
      <c r="OTU294" s="192"/>
      <c r="OTV294" s="192"/>
      <c r="OTW294" s="192"/>
      <c r="OTX294" s="192"/>
      <c r="OTY294" s="192"/>
      <c r="OTZ294" s="192"/>
      <c r="OUA294" s="192"/>
      <c r="OUB294" s="192"/>
      <c r="OUC294" s="192"/>
      <c r="OUD294" s="192"/>
      <c r="OUE294" s="192"/>
      <c r="OUF294" s="192"/>
      <c r="OUG294" s="192"/>
      <c r="OUH294" s="192"/>
      <c r="OUI294" s="192"/>
      <c r="OUJ294" s="192"/>
      <c r="OUK294" s="192"/>
      <c r="OUL294" s="192"/>
      <c r="OUM294" s="192"/>
      <c r="OUN294" s="192"/>
      <c r="OUO294" s="192"/>
      <c r="OUP294" s="192"/>
      <c r="OUQ294" s="192"/>
      <c r="OUR294" s="192"/>
      <c r="OUS294" s="192"/>
      <c r="OUT294" s="192"/>
      <c r="OUU294" s="192"/>
      <c r="OUV294" s="192"/>
      <c r="OUW294" s="192"/>
      <c r="OUX294" s="192"/>
      <c r="OUY294" s="192"/>
      <c r="OUZ294" s="192"/>
      <c r="OVA294" s="192"/>
      <c r="OVB294" s="192"/>
      <c r="OVC294" s="192"/>
      <c r="OVD294" s="192"/>
      <c r="OVE294" s="192"/>
      <c r="OVF294" s="192"/>
      <c r="OVG294" s="192"/>
      <c r="OVH294" s="192"/>
      <c r="OVI294" s="192"/>
      <c r="OVJ294" s="192"/>
      <c r="OVK294" s="192"/>
      <c r="OVL294" s="192"/>
      <c r="OVM294" s="192"/>
      <c r="OVN294" s="192"/>
      <c r="OVO294" s="192"/>
      <c r="OVP294" s="192"/>
      <c r="OVQ294" s="192"/>
      <c r="OVR294" s="192"/>
      <c r="OVS294" s="192"/>
      <c r="OVT294" s="192"/>
      <c r="OVU294" s="192"/>
      <c r="OVV294" s="192"/>
      <c r="OVW294" s="192"/>
      <c r="OVX294" s="192"/>
      <c r="OVY294" s="192"/>
      <c r="OVZ294" s="192"/>
      <c r="OWA294" s="192"/>
      <c r="OWB294" s="192"/>
      <c r="OWC294" s="192"/>
      <c r="OWD294" s="192"/>
      <c r="OWE294" s="192"/>
      <c r="OWF294" s="192"/>
      <c r="OWG294" s="192"/>
      <c r="OWH294" s="192"/>
      <c r="OWI294" s="192"/>
      <c r="OWJ294" s="192"/>
      <c r="OWK294" s="192"/>
      <c r="OWL294" s="192"/>
      <c r="OWM294" s="192"/>
      <c r="OWN294" s="192"/>
      <c r="OWO294" s="192"/>
      <c r="OWP294" s="192"/>
      <c r="OWQ294" s="192"/>
      <c r="OWR294" s="192"/>
      <c r="OWS294" s="192"/>
      <c r="OWT294" s="192"/>
      <c r="OWU294" s="192"/>
      <c r="OWV294" s="192"/>
      <c r="OWW294" s="192"/>
      <c r="OWX294" s="192"/>
      <c r="OWY294" s="192"/>
      <c r="OWZ294" s="192"/>
      <c r="OXA294" s="192"/>
      <c r="OXB294" s="192"/>
      <c r="OXC294" s="192"/>
      <c r="OXD294" s="192"/>
      <c r="OXE294" s="192"/>
      <c r="OXF294" s="192"/>
      <c r="OXG294" s="192"/>
      <c r="OXH294" s="192"/>
      <c r="OXI294" s="192"/>
      <c r="OXJ294" s="192"/>
      <c r="OXK294" s="192"/>
      <c r="OXL294" s="192"/>
      <c r="OXM294" s="192"/>
      <c r="OXN294" s="192"/>
      <c r="OXO294" s="192"/>
      <c r="OXP294" s="192"/>
      <c r="OXQ294" s="192"/>
      <c r="OXR294" s="192"/>
      <c r="OXS294" s="192"/>
      <c r="OXT294" s="192"/>
      <c r="OXU294" s="192"/>
      <c r="OXV294" s="192"/>
      <c r="OXW294" s="192"/>
      <c r="OXX294" s="192"/>
      <c r="OXY294" s="192"/>
      <c r="OXZ294" s="192"/>
      <c r="OYA294" s="192"/>
      <c r="OYB294" s="192"/>
      <c r="OYC294" s="192"/>
      <c r="OYD294" s="192"/>
      <c r="OYE294" s="192"/>
      <c r="OYF294" s="192"/>
      <c r="OYG294" s="192"/>
      <c r="OYH294" s="192"/>
      <c r="OYI294" s="192"/>
      <c r="OYJ294" s="192"/>
      <c r="OYK294" s="192"/>
      <c r="OYL294" s="192"/>
      <c r="OYM294" s="192"/>
      <c r="OYN294" s="192"/>
      <c r="OYO294" s="192"/>
      <c r="OYP294" s="192"/>
      <c r="OYQ294" s="192"/>
      <c r="OYR294" s="192"/>
      <c r="OYS294" s="192"/>
      <c r="OYT294" s="192"/>
      <c r="OYU294" s="192"/>
      <c r="OYV294" s="192"/>
      <c r="OYW294" s="192"/>
      <c r="OYX294" s="192"/>
      <c r="OYY294" s="192"/>
      <c r="OYZ294" s="192"/>
      <c r="OZA294" s="192"/>
      <c r="OZB294" s="192"/>
      <c r="OZC294" s="192"/>
      <c r="OZD294" s="192"/>
      <c r="OZE294" s="192"/>
      <c r="OZF294" s="192"/>
      <c r="OZG294" s="192"/>
      <c r="OZH294" s="192"/>
      <c r="OZI294" s="192"/>
      <c r="OZJ294" s="192"/>
      <c r="OZK294" s="192"/>
      <c r="OZL294" s="192"/>
      <c r="OZM294" s="192"/>
      <c r="OZN294" s="192"/>
      <c r="OZO294" s="192"/>
      <c r="OZP294" s="192"/>
      <c r="OZQ294" s="192"/>
      <c r="OZR294" s="192"/>
      <c r="OZS294" s="192"/>
      <c r="OZT294" s="192"/>
      <c r="OZU294" s="192"/>
      <c r="OZV294" s="192"/>
      <c r="OZW294" s="192"/>
      <c r="OZX294" s="192"/>
      <c r="OZY294" s="192"/>
      <c r="OZZ294" s="192"/>
      <c r="PAA294" s="192"/>
      <c r="PAB294" s="192"/>
      <c r="PAC294" s="192"/>
      <c r="PAD294" s="192"/>
      <c r="PAE294" s="192"/>
      <c r="PAF294" s="192"/>
      <c r="PAG294" s="192"/>
      <c r="PAH294" s="192"/>
      <c r="PAI294" s="192"/>
      <c r="PAJ294" s="192"/>
      <c r="PAK294" s="192"/>
      <c r="PAL294" s="192"/>
      <c r="PAM294" s="192"/>
      <c r="PAN294" s="192"/>
      <c r="PAO294" s="192"/>
      <c r="PAP294" s="192"/>
      <c r="PAQ294" s="192"/>
      <c r="PAR294" s="192"/>
      <c r="PAS294" s="192"/>
      <c r="PAT294" s="192"/>
      <c r="PAU294" s="192"/>
      <c r="PAV294" s="192"/>
      <c r="PAW294" s="192"/>
      <c r="PAX294" s="192"/>
      <c r="PAY294" s="192"/>
      <c r="PAZ294" s="192"/>
      <c r="PBA294" s="192"/>
      <c r="PBB294" s="192"/>
      <c r="PBC294" s="192"/>
      <c r="PBD294" s="192"/>
      <c r="PBE294" s="192"/>
      <c r="PBF294" s="192"/>
      <c r="PBG294" s="192"/>
      <c r="PBH294" s="192"/>
      <c r="PBI294" s="192"/>
      <c r="PBJ294" s="192"/>
      <c r="PBK294" s="192"/>
      <c r="PBL294" s="192"/>
      <c r="PBM294" s="192"/>
      <c r="PBN294" s="192"/>
      <c r="PBO294" s="192"/>
      <c r="PBP294" s="192"/>
      <c r="PBQ294" s="192"/>
      <c r="PBR294" s="192"/>
      <c r="PBS294" s="192"/>
      <c r="PBT294" s="192"/>
      <c r="PBU294" s="192"/>
      <c r="PBV294" s="192"/>
      <c r="PBW294" s="192"/>
      <c r="PBX294" s="192"/>
      <c r="PBY294" s="192"/>
      <c r="PBZ294" s="192"/>
      <c r="PCA294" s="192"/>
      <c r="PCB294" s="192"/>
      <c r="PCC294" s="192"/>
      <c r="PCD294" s="192"/>
      <c r="PCE294" s="192"/>
      <c r="PCF294" s="192"/>
      <c r="PCG294" s="192"/>
      <c r="PCH294" s="192"/>
      <c r="PCI294" s="192"/>
      <c r="PCJ294" s="192"/>
      <c r="PCK294" s="192"/>
      <c r="PCL294" s="192"/>
      <c r="PCM294" s="192"/>
      <c r="PCN294" s="192"/>
      <c r="PCO294" s="192"/>
      <c r="PCP294" s="192"/>
      <c r="PCQ294" s="192"/>
      <c r="PCR294" s="192"/>
      <c r="PCS294" s="192"/>
      <c r="PCT294" s="192"/>
      <c r="PCU294" s="192"/>
      <c r="PCV294" s="192"/>
      <c r="PCW294" s="192"/>
      <c r="PCX294" s="192"/>
      <c r="PCY294" s="192"/>
      <c r="PCZ294" s="192"/>
      <c r="PDA294" s="192"/>
      <c r="PDB294" s="192"/>
      <c r="PDC294" s="192"/>
      <c r="PDD294" s="192"/>
      <c r="PDE294" s="192"/>
      <c r="PDF294" s="192"/>
      <c r="PDG294" s="192"/>
      <c r="PDH294" s="192"/>
      <c r="PDI294" s="192"/>
      <c r="PDJ294" s="192"/>
      <c r="PDK294" s="192"/>
      <c r="PDL294" s="192"/>
      <c r="PDM294" s="192"/>
      <c r="PDN294" s="192"/>
      <c r="PDO294" s="192"/>
      <c r="PDP294" s="192"/>
      <c r="PDQ294" s="192"/>
      <c r="PDR294" s="192"/>
      <c r="PDS294" s="192"/>
      <c r="PDT294" s="192"/>
      <c r="PDU294" s="192"/>
      <c r="PDV294" s="192"/>
      <c r="PDW294" s="192"/>
      <c r="PDX294" s="192"/>
      <c r="PDY294" s="192"/>
      <c r="PDZ294" s="192"/>
      <c r="PEA294" s="192"/>
      <c r="PEB294" s="192"/>
      <c r="PEC294" s="192"/>
      <c r="PED294" s="192"/>
      <c r="PEE294" s="192"/>
      <c r="PEF294" s="192"/>
      <c r="PEG294" s="192"/>
      <c r="PEH294" s="192"/>
      <c r="PEI294" s="192"/>
      <c r="PEJ294" s="192"/>
      <c r="PEK294" s="192"/>
      <c r="PEL294" s="192"/>
      <c r="PEM294" s="192"/>
      <c r="PEN294" s="192"/>
      <c r="PEO294" s="192"/>
      <c r="PEP294" s="192"/>
      <c r="PEQ294" s="192"/>
      <c r="PER294" s="192"/>
      <c r="PES294" s="192"/>
      <c r="PET294" s="192"/>
      <c r="PEU294" s="192"/>
      <c r="PEV294" s="192"/>
      <c r="PEW294" s="192"/>
      <c r="PEX294" s="192"/>
      <c r="PEY294" s="192"/>
      <c r="PEZ294" s="192"/>
      <c r="PFA294" s="192"/>
      <c r="PFB294" s="192"/>
      <c r="PFC294" s="192"/>
      <c r="PFD294" s="192"/>
      <c r="PFE294" s="192"/>
      <c r="PFF294" s="192"/>
      <c r="PFG294" s="192"/>
      <c r="PFH294" s="192"/>
      <c r="PFI294" s="192"/>
      <c r="PFJ294" s="192"/>
      <c r="PFK294" s="192"/>
      <c r="PFL294" s="192"/>
      <c r="PFM294" s="192"/>
      <c r="PFN294" s="192"/>
      <c r="PFO294" s="192"/>
      <c r="PFP294" s="192"/>
      <c r="PFQ294" s="192"/>
      <c r="PFR294" s="192"/>
      <c r="PFS294" s="192"/>
      <c r="PFT294" s="192"/>
      <c r="PFU294" s="192"/>
      <c r="PFV294" s="192"/>
      <c r="PFW294" s="192"/>
      <c r="PFX294" s="192"/>
      <c r="PFY294" s="192"/>
      <c r="PFZ294" s="192"/>
      <c r="PGA294" s="192"/>
      <c r="PGB294" s="192"/>
      <c r="PGC294" s="192"/>
      <c r="PGD294" s="192"/>
      <c r="PGE294" s="192"/>
      <c r="PGF294" s="192"/>
      <c r="PGG294" s="192"/>
      <c r="PGH294" s="192"/>
      <c r="PGI294" s="192"/>
      <c r="PGJ294" s="192"/>
      <c r="PGK294" s="192"/>
      <c r="PGL294" s="192"/>
      <c r="PGM294" s="192"/>
      <c r="PGN294" s="192"/>
      <c r="PGO294" s="192"/>
      <c r="PGP294" s="192"/>
      <c r="PGQ294" s="192"/>
      <c r="PGR294" s="192"/>
      <c r="PGS294" s="192"/>
      <c r="PGT294" s="192"/>
      <c r="PGU294" s="192"/>
      <c r="PGV294" s="192"/>
      <c r="PGW294" s="192"/>
      <c r="PGX294" s="192"/>
      <c r="PGY294" s="192"/>
      <c r="PGZ294" s="192"/>
      <c r="PHA294" s="192"/>
      <c r="PHB294" s="192"/>
      <c r="PHC294" s="192"/>
      <c r="PHD294" s="192"/>
      <c r="PHE294" s="192"/>
      <c r="PHF294" s="192"/>
      <c r="PHG294" s="192"/>
      <c r="PHH294" s="192"/>
      <c r="PHI294" s="192"/>
      <c r="PHJ294" s="192"/>
      <c r="PHK294" s="192"/>
      <c r="PHL294" s="192"/>
      <c r="PHM294" s="192"/>
      <c r="PHN294" s="192"/>
      <c r="PHO294" s="192"/>
      <c r="PHP294" s="192"/>
      <c r="PHQ294" s="192"/>
      <c r="PHR294" s="192"/>
      <c r="PHS294" s="192"/>
      <c r="PHT294" s="192"/>
      <c r="PHU294" s="192"/>
      <c r="PHV294" s="192"/>
      <c r="PHW294" s="192"/>
      <c r="PHX294" s="192"/>
      <c r="PHY294" s="192"/>
      <c r="PHZ294" s="192"/>
      <c r="PIA294" s="192"/>
      <c r="PIB294" s="192"/>
      <c r="PIC294" s="192"/>
      <c r="PID294" s="192"/>
      <c r="PIE294" s="192"/>
      <c r="PIF294" s="192"/>
      <c r="PIG294" s="192"/>
      <c r="PIH294" s="192"/>
      <c r="PII294" s="192"/>
      <c r="PIJ294" s="192"/>
      <c r="PIK294" s="192"/>
      <c r="PIL294" s="192"/>
      <c r="PIM294" s="192"/>
      <c r="PIN294" s="192"/>
      <c r="PIO294" s="192"/>
      <c r="PIP294" s="192"/>
      <c r="PIQ294" s="192"/>
      <c r="PIR294" s="192"/>
      <c r="PIS294" s="192"/>
      <c r="PIT294" s="192"/>
      <c r="PIU294" s="192"/>
      <c r="PIV294" s="192"/>
      <c r="PIW294" s="192"/>
      <c r="PIX294" s="192"/>
      <c r="PIY294" s="192"/>
      <c r="PIZ294" s="192"/>
      <c r="PJA294" s="192"/>
      <c r="PJB294" s="192"/>
      <c r="PJC294" s="192"/>
      <c r="PJD294" s="192"/>
      <c r="PJE294" s="192"/>
      <c r="PJF294" s="192"/>
      <c r="PJG294" s="192"/>
      <c r="PJH294" s="192"/>
      <c r="PJI294" s="192"/>
      <c r="PJJ294" s="192"/>
      <c r="PJK294" s="192"/>
      <c r="PJL294" s="192"/>
      <c r="PJM294" s="192"/>
      <c r="PJN294" s="192"/>
      <c r="PJO294" s="192"/>
      <c r="PJP294" s="192"/>
      <c r="PJQ294" s="192"/>
      <c r="PJR294" s="192"/>
      <c r="PJS294" s="192"/>
      <c r="PJT294" s="192"/>
      <c r="PJU294" s="192"/>
      <c r="PJV294" s="192"/>
      <c r="PJW294" s="192"/>
      <c r="PJX294" s="192"/>
      <c r="PJY294" s="192"/>
      <c r="PJZ294" s="192"/>
      <c r="PKA294" s="192"/>
      <c r="PKB294" s="192"/>
      <c r="PKC294" s="192"/>
      <c r="PKD294" s="192"/>
      <c r="PKE294" s="192"/>
      <c r="PKF294" s="192"/>
      <c r="PKG294" s="192"/>
      <c r="PKH294" s="192"/>
      <c r="PKI294" s="192"/>
      <c r="PKJ294" s="192"/>
      <c r="PKK294" s="192"/>
      <c r="PKL294" s="192"/>
      <c r="PKM294" s="192"/>
      <c r="PKN294" s="192"/>
      <c r="PKO294" s="192"/>
      <c r="PKP294" s="192"/>
      <c r="PKQ294" s="192"/>
      <c r="PKR294" s="192"/>
      <c r="PKS294" s="192"/>
      <c r="PKT294" s="192"/>
      <c r="PKU294" s="192"/>
      <c r="PKV294" s="192"/>
      <c r="PKW294" s="192"/>
      <c r="PKX294" s="192"/>
      <c r="PKY294" s="192"/>
      <c r="PKZ294" s="192"/>
      <c r="PLA294" s="192"/>
      <c r="PLB294" s="192"/>
      <c r="PLC294" s="192"/>
      <c r="PLD294" s="192"/>
      <c r="PLE294" s="192"/>
      <c r="PLF294" s="192"/>
      <c r="PLG294" s="192"/>
      <c r="PLH294" s="192"/>
      <c r="PLI294" s="192"/>
      <c r="PLJ294" s="192"/>
      <c r="PLK294" s="192"/>
      <c r="PLL294" s="192"/>
      <c r="PLM294" s="192"/>
      <c r="PLN294" s="192"/>
      <c r="PLO294" s="192"/>
      <c r="PLP294" s="192"/>
      <c r="PLQ294" s="192"/>
      <c r="PLR294" s="192"/>
      <c r="PLS294" s="192"/>
      <c r="PLT294" s="192"/>
      <c r="PLU294" s="192"/>
      <c r="PLV294" s="192"/>
      <c r="PLW294" s="192"/>
      <c r="PLX294" s="192"/>
      <c r="PLY294" s="192"/>
      <c r="PLZ294" s="192"/>
      <c r="PMA294" s="192"/>
      <c r="PMB294" s="192"/>
      <c r="PMC294" s="192"/>
      <c r="PMD294" s="192"/>
      <c r="PME294" s="192"/>
      <c r="PMF294" s="192"/>
      <c r="PMG294" s="192"/>
      <c r="PMH294" s="192"/>
      <c r="PMI294" s="192"/>
      <c r="PMJ294" s="192"/>
      <c r="PMK294" s="192"/>
      <c r="PML294" s="192"/>
      <c r="PMM294" s="192"/>
      <c r="PMN294" s="192"/>
      <c r="PMO294" s="192"/>
      <c r="PMP294" s="192"/>
      <c r="PMQ294" s="192"/>
      <c r="PMR294" s="192"/>
      <c r="PMS294" s="192"/>
      <c r="PMT294" s="192"/>
      <c r="PMU294" s="192"/>
      <c r="PMV294" s="192"/>
      <c r="PMW294" s="192"/>
      <c r="PMX294" s="192"/>
      <c r="PMY294" s="192"/>
      <c r="PMZ294" s="192"/>
      <c r="PNA294" s="192"/>
      <c r="PNB294" s="192"/>
      <c r="PNC294" s="192"/>
      <c r="PND294" s="192"/>
      <c r="PNE294" s="192"/>
      <c r="PNF294" s="192"/>
      <c r="PNG294" s="192"/>
      <c r="PNH294" s="192"/>
      <c r="PNI294" s="192"/>
      <c r="PNJ294" s="192"/>
      <c r="PNK294" s="192"/>
      <c r="PNL294" s="192"/>
      <c r="PNM294" s="192"/>
      <c r="PNN294" s="192"/>
      <c r="PNO294" s="192"/>
      <c r="PNP294" s="192"/>
      <c r="PNQ294" s="192"/>
      <c r="PNR294" s="192"/>
      <c r="PNS294" s="192"/>
      <c r="PNT294" s="192"/>
      <c r="PNU294" s="192"/>
      <c r="PNV294" s="192"/>
      <c r="PNW294" s="192"/>
      <c r="PNX294" s="192"/>
      <c r="PNY294" s="192"/>
      <c r="PNZ294" s="192"/>
      <c r="POA294" s="192"/>
      <c r="POB294" s="192"/>
      <c r="POC294" s="192"/>
      <c r="POD294" s="192"/>
      <c r="POE294" s="192"/>
      <c r="POF294" s="192"/>
      <c r="POG294" s="192"/>
      <c r="POH294" s="192"/>
      <c r="POI294" s="192"/>
      <c r="POJ294" s="192"/>
      <c r="POK294" s="192"/>
      <c r="POL294" s="192"/>
      <c r="POM294" s="192"/>
      <c r="PON294" s="192"/>
      <c r="POO294" s="192"/>
      <c r="POP294" s="192"/>
      <c r="POQ294" s="192"/>
      <c r="POR294" s="192"/>
      <c r="POS294" s="192"/>
      <c r="POT294" s="192"/>
      <c r="POU294" s="192"/>
      <c r="POV294" s="192"/>
      <c r="POW294" s="192"/>
      <c r="POX294" s="192"/>
      <c r="POY294" s="192"/>
      <c r="POZ294" s="192"/>
      <c r="PPA294" s="192"/>
      <c r="PPB294" s="192"/>
      <c r="PPC294" s="192"/>
      <c r="PPD294" s="192"/>
      <c r="PPE294" s="192"/>
      <c r="PPF294" s="192"/>
      <c r="PPG294" s="192"/>
      <c r="PPH294" s="192"/>
      <c r="PPI294" s="192"/>
      <c r="PPJ294" s="192"/>
      <c r="PPK294" s="192"/>
      <c r="PPL294" s="192"/>
      <c r="PPM294" s="192"/>
      <c r="PPN294" s="192"/>
      <c r="PPO294" s="192"/>
      <c r="PPP294" s="192"/>
      <c r="PPQ294" s="192"/>
      <c r="PPR294" s="192"/>
      <c r="PPS294" s="192"/>
      <c r="PPT294" s="192"/>
      <c r="PPU294" s="192"/>
      <c r="PPV294" s="192"/>
      <c r="PPW294" s="192"/>
      <c r="PPX294" s="192"/>
      <c r="PPY294" s="192"/>
      <c r="PPZ294" s="192"/>
      <c r="PQA294" s="192"/>
      <c r="PQB294" s="192"/>
      <c r="PQC294" s="192"/>
      <c r="PQD294" s="192"/>
      <c r="PQE294" s="192"/>
      <c r="PQF294" s="192"/>
      <c r="PQG294" s="192"/>
      <c r="PQH294" s="192"/>
      <c r="PQI294" s="192"/>
      <c r="PQJ294" s="192"/>
      <c r="PQK294" s="192"/>
      <c r="PQL294" s="192"/>
      <c r="PQM294" s="192"/>
      <c r="PQN294" s="192"/>
      <c r="PQO294" s="192"/>
      <c r="PQP294" s="192"/>
      <c r="PQQ294" s="192"/>
      <c r="PQR294" s="192"/>
      <c r="PQS294" s="192"/>
      <c r="PQT294" s="192"/>
      <c r="PQU294" s="192"/>
      <c r="PQV294" s="192"/>
      <c r="PQW294" s="192"/>
      <c r="PQX294" s="192"/>
      <c r="PQY294" s="192"/>
      <c r="PQZ294" s="192"/>
      <c r="PRA294" s="192"/>
      <c r="PRB294" s="192"/>
      <c r="PRC294" s="192"/>
      <c r="PRD294" s="192"/>
      <c r="PRE294" s="192"/>
      <c r="PRF294" s="192"/>
      <c r="PRG294" s="192"/>
      <c r="PRH294" s="192"/>
      <c r="PRI294" s="192"/>
      <c r="PRJ294" s="192"/>
      <c r="PRK294" s="192"/>
      <c r="PRL294" s="192"/>
      <c r="PRM294" s="192"/>
      <c r="PRN294" s="192"/>
      <c r="PRO294" s="192"/>
      <c r="PRP294" s="192"/>
      <c r="PRQ294" s="192"/>
      <c r="PRR294" s="192"/>
      <c r="PRS294" s="192"/>
      <c r="PRT294" s="192"/>
      <c r="PRU294" s="192"/>
      <c r="PRV294" s="192"/>
      <c r="PRW294" s="192"/>
      <c r="PRX294" s="192"/>
      <c r="PRY294" s="192"/>
      <c r="PRZ294" s="192"/>
      <c r="PSA294" s="192"/>
      <c r="PSB294" s="192"/>
      <c r="PSC294" s="192"/>
      <c r="PSD294" s="192"/>
      <c r="PSE294" s="192"/>
      <c r="PSF294" s="192"/>
      <c r="PSG294" s="192"/>
      <c r="PSH294" s="192"/>
      <c r="PSI294" s="192"/>
      <c r="PSJ294" s="192"/>
      <c r="PSK294" s="192"/>
      <c r="PSL294" s="192"/>
      <c r="PSM294" s="192"/>
      <c r="PSN294" s="192"/>
      <c r="PSO294" s="192"/>
      <c r="PSP294" s="192"/>
      <c r="PSQ294" s="192"/>
      <c r="PSR294" s="192"/>
      <c r="PSS294" s="192"/>
      <c r="PST294" s="192"/>
      <c r="PSU294" s="192"/>
      <c r="PSV294" s="192"/>
      <c r="PSW294" s="192"/>
      <c r="PSX294" s="192"/>
      <c r="PSY294" s="192"/>
      <c r="PSZ294" s="192"/>
      <c r="PTA294" s="192"/>
      <c r="PTB294" s="192"/>
      <c r="PTC294" s="192"/>
      <c r="PTD294" s="192"/>
      <c r="PTE294" s="192"/>
      <c r="PTF294" s="192"/>
      <c r="PTG294" s="192"/>
      <c r="PTH294" s="192"/>
      <c r="PTI294" s="192"/>
      <c r="PTJ294" s="192"/>
      <c r="PTK294" s="192"/>
      <c r="PTL294" s="192"/>
      <c r="PTM294" s="192"/>
      <c r="PTN294" s="192"/>
      <c r="PTO294" s="192"/>
      <c r="PTP294" s="192"/>
      <c r="PTQ294" s="192"/>
      <c r="PTR294" s="192"/>
      <c r="PTS294" s="192"/>
      <c r="PTT294" s="192"/>
      <c r="PTU294" s="192"/>
      <c r="PTV294" s="192"/>
      <c r="PTW294" s="192"/>
      <c r="PTX294" s="192"/>
      <c r="PTY294" s="192"/>
      <c r="PTZ294" s="192"/>
      <c r="PUA294" s="192"/>
      <c r="PUB294" s="192"/>
      <c r="PUC294" s="192"/>
      <c r="PUD294" s="192"/>
      <c r="PUE294" s="192"/>
      <c r="PUF294" s="192"/>
      <c r="PUG294" s="192"/>
      <c r="PUH294" s="192"/>
      <c r="PUI294" s="192"/>
      <c r="PUJ294" s="192"/>
      <c r="PUK294" s="192"/>
      <c r="PUL294" s="192"/>
      <c r="PUM294" s="192"/>
      <c r="PUN294" s="192"/>
      <c r="PUO294" s="192"/>
      <c r="PUP294" s="192"/>
      <c r="PUQ294" s="192"/>
      <c r="PUR294" s="192"/>
      <c r="PUS294" s="192"/>
      <c r="PUT294" s="192"/>
      <c r="PUU294" s="192"/>
      <c r="PUV294" s="192"/>
      <c r="PUW294" s="192"/>
      <c r="PUX294" s="192"/>
      <c r="PUY294" s="192"/>
      <c r="PUZ294" s="192"/>
      <c r="PVA294" s="192"/>
      <c r="PVB294" s="192"/>
      <c r="PVC294" s="192"/>
      <c r="PVD294" s="192"/>
      <c r="PVE294" s="192"/>
      <c r="PVF294" s="192"/>
      <c r="PVG294" s="192"/>
      <c r="PVH294" s="192"/>
      <c r="PVI294" s="192"/>
      <c r="PVJ294" s="192"/>
      <c r="PVK294" s="192"/>
      <c r="PVL294" s="192"/>
      <c r="PVM294" s="192"/>
      <c r="PVN294" s="192"/>
      <c r="PVO294" s="192"/>
      <c r="PVP294" s="192"/>
      <c r="PVQ294" s="192"/>
      <c r="PVR294" s="192"/>
      <c r="PVS294" s="192"/>
      <c r="PVT294" s="192"/>
      <c r="PVU294" s="192"/>
      <c r="PVV294" s="192"/>
      <c r="PVW294" s="192"/>
      <c r="PVX294" s="192"/>
      <c r="PVY294" s="192"/>
      <c r="PVZ294" s="192"/>
      <c r="PWA294" s="192"/>
      <c r="PWB294" s="192"/>
      <c r="PWC294" s="192"/>
      <c r="PWD294" s="192"/>
      <c r="PWE294" s="192"/>
      <c r="PWF294" s="192"/>
      <c r="PWG294" s="192"/>
      <c r="PWH294" s="192"/>
      <c r="PWI294" s="192"/>
      <c r="PWJ294" s="192"/>
      <c r="PWK294" s="192"/>
      <c r="PWL294" s="192"/>
      <c r="PWM294" s="192"/>
      <c r="PWN294" s="192"/>
      <c r="PWO294" s="192"/>
      <c r="PWP294" s="192"/>
      <c r="PWQ294" s="192"/>
      <c r="PWR294" s="192"/>
      <c r="PWS294" s="192"/>
      <c r="PWT294" s="192"/>
      <c r="PWU294" s="192"/>
      <c r="PWV294" s="192"/>
      <c r="PWW294" s="192"/>
      <c r="PWX294" s="192"/>
      <c r="PWY294" s="192"/>
      <c r="PWZ294" s="192"/>
      <c r="PXA294" s="192"/>
      <c r="PXB294" s="192"/>
      <c r="PXC294" s="192"/>
      <c r="PXD294" s="192"/>
      <c r="PXE294" s="192"/>
      <c r="PXF294" s="192"/>
      <c r="PXG294" s="192"/>
      <c r="PXH294" s="192"/>
      <c r="PXI294" s="192"/>
      <c r="PXJ294" s="192"/>
      <c r="PXK294" s="192"/>
      <c r="PXL294" s="192"/>
      <c r="PXM294" s="192"/>
      <c r="PXN294" s="192"/>
      <c r="PXO294" s="192"/>
      <c r="PXP294" s="192"/>
      <c r="PXQ294" s="192"/>
      <c r="PXR294" s="192"/>
      <c r="PXS294" s="192"/>
      <c r="PXT294" s="192"/>
      <c r="PXU294" s="192"/>
      <c r="PXV294" s="192"/>
      <c r="PXW294" s="192"/>
      <c r="PXX294" s="192"/>
      <c r="PXY294" s="192"/>
      <c r="PXZ294" s="192"/>
      <c r="PYA294" s="192"/>
      <c r="PYB294" s="192"/>
      <c r="PYC294" s="192"/>
      <c r="PYD294" s="192"/>
      <c r="PYE294" s="192"/>
      <c r="PYF294" s="192"/>
      <c r="PYG294" s="192"/>
      <c r="PYH294" s="192"/>
      <c r="PYI294" s="192"/>
      <c r="PYJ294" s="192"/>
      <c r="PYK294" s="192"/>
      <c r="PYL294" s="192"/>
      <c r="PYM294" s="192"/>
      <c r="PYN294" s="192"/>
      <c r="PYO294" s="192"/>
      <c r="PYP294" s="192"/>
      <c r="PYQ294" s="192"/>
      <c r="PYR294" s="192"/>
      <c r="PYS294" s="192"/>
      <c r="PYT294" s="192"/>
      <c r="PYU294" s="192"/>
      <c r="PYV294" s="192"/>
      <c r="PYW294" s="192"/>
      <c r="PYX294" s="192"/>
      <c r="PYY294" s="192"/>
      <c r="PYZ294" s="192"/>
      <c r="PZA294" s="192"/>
      <c r="PZB294" s="192"/>
      <c r="PZC294" s="192"/>
      <c r="PZD294" s="192"/>
      <c r="PZE294" s="192"/>
      <c r="PZF294" s="192"/>
      <c r="PZG294" s="192"/>
      <c r="PZH294" s="192"/>
      <c r="PZI294" s="192"/>
      <c r="PZJ294" s="192"/>
      <c r="PZK294" s="192"/>
      <c r="PZL294" s="192"/>
      <c r="PZM294" s="192"/>
      <c r="PZN294" s="192"/>
      <c r="PZO294" s="192"/>
      <c r="PZP294" s="192"/>
      <c r="PZQ294" s="192"/>
      <c r="PZR294" s="192"/>
      <c r="PZS294" s="192"/>
      <c r="PZT294" s="192"/>
      <c r="PZU294" s="192"/>
      <c r="PZV294" s="192"/>
      <c r="PZW294" s="192"/>
      <c r="PZX294" s="192"/>
      <c r="PZY294" s="192"/>
      <c r="PZZ294" s="192"/>
      <c r="QAA294" s="192"/>
      <c r="QAB294" s="192"/>
      <c r="QAC294" s="192"/>
      <c r="QAD294" s="192"/>
      <c r="QAE294" s="192"/>
      <c r="QAF294" s="192"/>
      <c r="QAG294" s="192"/>
      <c r="QAH294" s="192"/>
      <c r="QAI294" s="192"/>
      <c r="QAJ294" s="192"/>
      <c r="QAK294" s="192"/>
      <c r="QAL294" s="192"/>
      <c r="QAM294" s="192"/>
      <c r="QAN294" s="192"/>
      <c r="QAO294" s="192"/>
      <c r="QAP294" s="192"/>
      <c r="QAQ294" s="192"/>
      <c r="QAR294" s="192"/>
      <c r="QAS294" s="192"/>
      <c r="QAT294" s="192"/>
      <c r="QAU294" s="192"/>
      <c r="QAV294" s="192"/>
      <c r="QAW294" s="192"/>
      <c r="QAX294" s="192"/>
      <c r="QAY294" s="192"/>
      <c r="QAZ294" s="192"/>
      <c r="QBA294" s="192"/>
      <c r="QBB294" s="192"/>
      <c r="QBC294" s="192"/>
      <c r="QBD294" s="192"/>
      <c r="QBE294" s="192"/>
      <c r="QBF294" s="192"/>
      <c r="QBG294" s="192"/>
      <c r="QBH294" s="192"/>
      <c r="QBI294" s="192"/>
      <c r="QBJ294" s="192"/>
      <c r="QBK294" s="192"/>
      <c r="QBL294" s="192"/>
      <c r="QBM294" s="192"/>
      <c r="QBN294" s="192"/>
      <c r="QBO294" s="192"/>
      <c r="QBP294" s="192"/>
      <c r="QBQ294" s="192"/>
      <c r="QBR294" s="192"/>
      <c r="QBS294" s="192"/>
      <c r="QBT294" s="192"/>
      <c r="QBU294" s="192"/>
      <c r="QBV294" s="192"/>
      <c r="QBW294" s="192"/>
      <c r="QBX294" s="192"/>
      <c r="QBY294" s="192"/>
      <c r="QBZ294" s="192"/>
      <c r="QCA294" s="192"/>
      <c r="QCB294" s="192"/>
      <c r="QCC294" s="192"/>
      <c r="QCD294" s="192"/>
      <c r="QCE294" s="192"/>
      <c r="QCF294" s="192"/>
      <c r="QCG294" s="192"/>
      <c r="QCH294" s="192"/>
      <c r="QCI294" s="192"/>
      <c r="QCJ294" s="192"/>
      <c r="QCK294" s="192"/>
      <c r="QCL294" s="192"/>
      <c r="QCM294" s="192"/>
      <c r="QCN294" s="192"/>
      <c r="QCO294" s="192"/>
      <c r="QCP294" s="192"/>
      <c r="QCQ294" s="192"/>
      <c r="QCR294" s="192"/>
      <c r="QCS294" s="192"/>
      <c r="QCT294" s="192"/>
      <c r="QCU294" s="192"/>
      <c r="QCV294" s="192"/>
      <c r="QCW294" s="192"/>
      <c r="QCX294" s="192"/>
      <c r="QCY294" s="192"/>
      <c r="QCZ294" s="192"/>
      <c r="QDA294" s="192"/>
      <c r="QDB294" s="192"/>
      <c r="QDC294" s="192"/>
      <c r="QDD294" s="192"/>
      <c r="QDE294" s="192"/>
      <c r="QDF294" s="192"/>
      <c r="QDG294" s="192"/>
      <c r="QDH294" s="192"/>
      <c r="QDI294" s="192"/>
      <c r="QDJ294" s="192"/>
      <c r="QDK294" s="192"/>
      <c r="QDL294" s="192"/>
      <c r="QDM294" s="192"/>
      <c r="QDN294" s="192"/>
      <c r="QDO294" s="192"/>
      <c r="QDP294" s="192"/>
      <c r="QDQ294" s="192"/>
      <c r="QDR294" s="192"/>
      <c r="QDS294" s="192"/>
      <c r="QDT294" s="192"/>
      <c r="QDU294" s="192"/>
      <c r="QDV294" s="192"/>
      <c r="QDW294" s="192"/>
      <c r="QDX294" s="192"/>
      <c r="QDY294" s="192"/>
      <c r="QDZ294" s="192"/>
      <c r="QEA294" s="192"/>
      <c r="QEB294" s="192"/>
      <c r="QEC294" s="192"/>
      <c r="QED294" s="192"/>
      <c r="QEE294" s="192"/>
      <c r="QEF294" s="192"/>
      <c r="QEG294" s="192"/>
      <c r="QEH294" s="192"/>
      <c r="QEI294" s="192"/>
      <c r="QEJ294" s="192"/>
      <c r="QEK294" s="192"/>
      <c r="QEL294" s="192"/>
      <c r="QEM294" s="192"/>
      <c r="QEN294" s="192"/>
      <c r="QEO294" s="192"/>
      <c r="QEP294" s="192"/>
      <c r="QEQ294" s="192"/>
      <c r="QER294" s="192"/>
      <c r="QES294" s="192"/>
      <c r="QET294" s="192"/>
      <c r="QEU294" s="192"/>
      <c r="QEV294" s="192"/>
      <c r="QEW294" s="192"/>
      <c r="QEX294" s="192"/>
      <c r="QEY294" s="192"/>
      <c r="QEZ294" s="192"/>
      <c r="QFA294" s="192"/>
      <c r="QFB294" s="192"/>
      <c r="QFC294" s="192"/>
      <c r="QFD294" s="192"/>
      <c r="QFE294" s="192"/>
      <c r="QFF294" s="192"/>
      <c r="QFG294" s="192"/>
      <c r="QFH294" s="192"/>
      <c r="QFI294" s="192"/>
      <c r="QFJ294" s="192"/>
      <c r="QFK294" s="192"/>
      <c r="QFL294" s="192"/>
      <c r="QFM294" s="192"/>
      <c r="QFN294" s="192"/>
      <c r="QFO294" s="192"/>
      <c r="QFP294" s="192"/>
      <c r="QFQ294" s="192"/>
      <c r="QFR294" s="192"/>
      <c r="QFS294" s="192"/>
      <c r="QFT294" s="192"/>
      <c r="QFU294" s="192"/>
      <c r="QFV294" s="192"/>
      <c r="QFW294" s="192"/>
      <c r="QFX294" s="192"/>
      <c r="QFY294" s="192"/>
      <c r="QFZ294" s="192"/>
      <c r="QGA294" s="192"/>
      <c r="QGB294" s="192"/>
      <c r="QGC294" s="192"/>
      <c r="QGD294" s="192"/>
      <c r="QGE294" s="192"/>
      <c r="QGF294" s="192"/>
      <c r="QGG294" s="192"/>
      <c r="QGH294" s="192"/>
      <c r="QGI294" s="192"/>
      <c r="QGJ294" s="192"/>
      <c r="QGK294" s="192"/>
      <c r="QGL294" s="192"/>
      <c r="QGM294" s="192"/>
      <c r="QGN294" s="192"/>
      <c r="QGO294" s="192"/>
      <c r="QGP294" s="192"/>
      <c r="QGQ294" s="192"/>
      <c r="QGR294" s="192"/>
      <c r="QGS294" s="192"/>
      <c r="QGT294" s="192"/>
      <c r="QGU294" s="192"/>
      <c r="QGV294" s="192"/>
      <c r="QGW294" s="192"/>
      <c r="QGX294" s="192"/>
      <c r="QGY294" s="192"/>
      <c r="QGZ294" s="192"/>
      <c r="QHA294" s="192"/>
      <c r="QHB294" s="192"/>
      <c r="QHC294" s="192"/>
      <c r="QHD294" s="192"/>
      <c r="QHE294" s="192"/>
      <c r="QHF294" s="192"/>
      <c r="QHG294" s="192"/>
      <c r="QHH294" s="192"/>
      <c r="QHI294" s="192"/>
      <c r="QHJ294" s="192"/>
      <c r="QHK294" s="192"/>
      <c r="QHL294" s="192"/>
      <c r="QHM294" s="192"/>
      <c r="QHN294" s="192"/>
      <c r="QHO294" s="192"/>
      <c r="QHP294" s="192"/>
      <c r="QHQ294" s="192"/>
      <c r="QHR294" s="192"/>
      <c r="QHS294" s="192"/>
      <c r="QHT294" s="192"/>
      <c r="QHU294" s="192"/>
      <c r="QHV294" s="192"/>
      <c r="QHW294" s="192"/>
      <c r="QHX294" s="192"/>
      <c r="QHY294" s="192"/>
      <c r="QHZ294" s="192"/>
      <c r="QIA294" s="192"/>
      <c r="QIB294" s="192"/>
      <c r="QIC294" s="192"/>
      <c r="QID294" s="192"/>
      <c r="QIE294" s="192"/>
      <c r="QIF294" s="192"/>
      <c r="QIG294" s="192"/>
      <c r="QIH294" s="192"/>
      <c r="QII294" s="192"/>
      <c r="QIJ294" s="192"/>
      <c r="QIK294" s="192"/>
      <c r="QIL294" s="192"/>
      <c r="QIM294" s="192"/>
      <c r="QIN294" s="192"/>
      <c r="QIO294" s="192"/>
      <c r="QIP294" s="192"/>
      <c r="QIQ294" s="192"/>
      <c r="QIR294" s="192"/>
      <c r="QIS294" s="192"/>
      <c r="QIT294" s="192"/>
      <c r="QIU294" s="192"/>
      <c r="QIV294" s="192"/>
      <c r="QIW294" s="192"/>
      <c r="QIX294" s="192"/>
      <c r="QIY294" s="192"/>
      <c r="QIZ294" s="192"/>
      <c r="QJA294" s="192"/>
      <c r="QJB294" s="192"/>
      <c r="QJC294" s="192"/>
      <c r="QJD294" s="192"/>
      <c r="QJE294" s="192"/>
      <c r="QJF294" s="192"/>
      <c r="QJG294" s="192"/>
      <c r="QJH294" s="192"/>
      <c r="QJI294" s="192"/>
      <c r="QJJ294" s="192"/>
      <c r="QJK294" s="192"/>
      <c r="QJL294" s="192"/>
      <c r="QJM294" s="192"/>
      <c r="QJN294" s="192"/>
      <c r="QJO294" s="192"/>
      <c r="QJP294" s="192"/>
      <c r="QJQ294" s="192"/>
      <c r="QJR294" s="192"/>
      <c r="QJS294" s="192"/>
      <c r="QJT294" s="192"/>
      <c r="QJU294" s="192"/>
      <c r="QJV294" s="192"/>
      <c r="QJW294" s="192"/>
      <c r="QJX294" s="192"/>
      <c r="QJY294" s="192"/>
      <c r="QJZ294" s="192"/>
      <c r="QKA294" s="192"/>
      <c r="QKB294" s="192"/>
      <c r="QKC294" s="192"/>
      <c r="QKD294" s="192"/>
      <c r="QKE294" s="192"/>
      <c r="QKF294" s="192"/>
      <c r="QKG294" s="192"/>
      <c r="QKH294" s="192"/>
      <c r="QKI294" s="192"/>
      <c r="QKJ294" s="192"/>
      <c r="QKK294" s="192"/>
      <c r="QKL294" s="192"/>
      <c r="QKM294" s="192"/>
      <c r="QKN294" s="192"/>
      <c r="QKO294" s="192"/>
      <c r="QKP294" s="192"/>
      <c r="QKQ294" s="192"/>
      <c r="QKR294" s="192"/>
      <c r="QKS294" s="192"/>
      <c r="QKT294" s="192"/>
      <c r="QKU294" s="192"/>
      <c r="QKV294" s="192"/>
      <c r="QKW294" s="192"/>
      <c r="QKX294" s="192"/>
      <c r="QKY294" s="192"/>
      <c r="QKZ294" s="192"/>
      <c r="QLA294" s="192"/>
      <c r="QLB294" s="192"/>
      <c r="QLC294" s="192"/>
      <c r="QLD294" s="192"/>
      <c r="QLE294" s="192"/>
      <c r="QLF294" s="192"/>
      <c r="QLG294" s="192"/>
      <c r="QLH294" s="192"/>
      <c r="QLI294" s="192"/>
      <c r="QLJ294" s="192"/>
      <c r="QLK294" s="192"/>
      <c r="QLL294" s="192"/>
      <c r="QLM294" s="192"/>
      <c r="QLN294" s="192"/>
      <c r="QLO294" s="192"/>
      <c r="QLP294" s="192"/>
      <c r="QLQ294" s="192"/>
      <c r="QLR294" s="192"/>
      <c r="QLS294" s="192"/>
      <c r="QLT294" s="192"/>
      <c r="QLU294" s="192"/>
      <c r="QLV294" s="192"/>
      <c r="QLW294" s="192"/>
      <c r="QLX294" s="192"/>
      <c r="QLY294" s="192"/>
      <c r="QLZ294" s="192"/>
      <c r="QMA294" s="192"/>
      <c r="QMB294" s="192"/>
      <c r="QMC294" s="192"/>
      <c r="QMD294" s="192"/>
      <c r="QME294" s="192"/>
      <c r="QMF294" s="192"/>
      <c r="QMG294" s="192"/>
      <c r="QMH294" s="192"/>
      <c r="QMI294" s="192"/>
      <c r="QMJ294" s="192"/>
      <c r="QMK294" s="192"/>
      <c r="QML294" s="192"/>
      <c r="QMM294" s="192"/>
      <c r="QMN294" s="192"/>
      <c r="QMO294" s="192"/>
      <c r="QMP294" s="192"/>
      <c r="QMQ294" s="192"/>
      <c r="QMR294" s="192"/>
      <c r="QMS294" s="192"/>
      <c r="QMT294" s="192"/>
      <c r="QMU294" s="192"/>
      <c r="QMV294" s="192"/>
      <c r="QMW294" s="192"/>
      <c r="QMX294" s="192"/>
      <c r="QMY294" s="192"/>
      <c r="QMZ294" s="192"/>
      <c r="QNA294" s="192"/>
      <c r="QNB294" s="192"/>
      <c r="QNC294" s="192"/>
      <c r="QND294" s="192"/>
      <c r="QNE294" s="192"/>
      <c r="QNF294" s="192"/>
      <c r="QNG294" s="192"/>
      <c r="QNH294" s="192"/>
      <c r="QNI294" s="192"/>
      <c r="QNJ294" s="192"/>
      <c r="QNK294" s="192"/>
      <c r="QNL294" s="192"/>
      <c r="QNM294" s="192"/>
      <c r="QNN294" s="192"/>
      <c r="QNO294" s="192"/>
      <c r="QNP294" s="192"/>
      <c r="QNQ294" s="192"/>
      <c r="QNR294" s="192"/>
      <c r="QNS294" s="192"/>
      <c r="QNT294" s="192"/>
      <c r="QNU294" s="192"/>
      <c r="QNV294" s="192"/>
      <c r="QNW294" s="192"/>
      <c r="QNX294" s="192"/>
      <c r="QNY294" s="192"/>
      <c r="QNZ294" s="192"/>
      <c r="QOA294" s="192"/>
      <c r="QOB294" s="192"/>
      <c r="QOC294" s="192"/>
      <c r="QOD294" s="192"/>
      <c r="QOE294" s="192"/>
      <c r="QOF294" s="192"/>
      <c r="QOG294" s="192"/>
      <c r="QOH294" s="192"/>
      <c r="QOI294" s="192"/>
      <c r="QOJ294" s="192"/>
      <c r="QOK294" s="192"/>
      <c r="QOL294" s="192"/>
      <c r="QOM294" s="192"/>
      <c r="QON294" s="192"/>
      <c r="QOO294" s="192"/>
      <c r="QOP294" s="192"/>
      <c r="QOQ294" s="192"/>
      <c r="QOR294" s="192"/>
      <c r="QOS294" s="192"/>
      <c r="QOT294" s="192"/>
      <c r="QOU294" s="192"/>
      <c r="QOV294" s="192"/>
      <c r="QOW294" s="192"/>
      <c r="QOX294" s="192"/>
      <c r="QOY294" s="192"/>
      <c r="QOZ294" s="192"/>
      <c r="QPA294" s="192"/>
      <c r="QPB294" s="192"/>
      <c r="QPC294" s="192"/>
      <c r="QPD294" s="192"/>
      <c r="QPE294" s="192"/>
      <c r="QPF294" s="192"/>
      <c r="QPG294" s="192"/>
      <c r="QPH294" s="192"/>
      <c r="QPI294" s="192"/>
      <c r="QPJ294" s="192"/>
      <c r="QPK294" s="192"/>
      <c r="QPL294" s="192"/>
      <c r="QPM294" s="192"/>
      <c r="QPN294" s="192"/>
      <c r="QPO294" s="192"/>
      <c r="QPP294" s="192"/>
      <c r="QPQ294" s="192"/>
      <c r="QPR294" s="192"/>
      <c r="QPS294" s="192"/>
      <c r="QPT294" s="192"/>
      <c r="QPU294" s="192"/>
      <c r="QPV294" s="192"/>
      <c r="QPW294" s="192"/>
      <c r="QPX294" s="192"/>
      <c r="QPY294" s="192"/>
      <c r="QPZ294" s="192"/>
      <c r="QQA294" s="192"/>
      <c r="QQB294" s="192"/>
      <c r="QQC294" s="192"/>
      <c r="QQD294" s="192"/>
      <c r="QQE294" s="192"/>
      <c r="QQF294" s="192"/>
      <c r="QQG294" s="192"/>
      <c r="QQH294" s="192"/>
      <c r="QQI294" s="192"/>
      <c r="QQJ294" s="192"/>
      <c r="QQK294" s="192"/>
      <c r="QQL294" s="192"/>
      <c r="QQM294" s="192"/>
      <c r="QQN294" s="192"/>
      <c r="QQO294" s="192"/>
      <c r="QQP294" s="192"/>
      <c r="QQQ294" s="192"/>
      <c r="QQR294" s="192"/>
      <c r="QQS294" s="192"/>
      <c r="QQT294" s="192"/>
      <c r="QQU294" s="192"/>
      <c r="QQV294" s="192"/>
      <c r="QQW294" s="192"/>
      <c r="QQX294" s="192"/>
      <c r="QQY294" s="192"/>
      <c r="QQZ294" s="192"/>
      <c r="QRA294" s="192"/>
      <c r="QRB294" s="192"/>
      <c r="QRC294" s="192"/>
      <c r="QRD294" s="192"/>
      <c r="QRE294" s="192"/>
      <c r="QRF294" s="192"/>
      <c r="QRG294" s="192"/>
      <c r="QRH294" s="192"/>
      <c r="QRI294" s="192"/>
      <c r="QRJ294" s="192"/>
      <c r="QRK294" s="192"/>
      <c r="QRL294" s="192"/>
      <c r="QRM294" s="192"/>
      <c r="QRN294" s="192"/>
      <c r="QRO294" s="192"/>
      <c r="QRP294" s="192"/>
      <c r="QRQ294" s="192"/>
      <c r="QRR294" s="192"/>
      <c r="QRS294" s="192"/>
      <c r="QRT294" s="192"/>
      <c r="QRU294" s="192"/>
      <c r="QRV294" s="192"/>
      <c r="QRW294" s="192"/>
      <c r="QRX294" s="192"/>
      <c r="QRY294" s="192"/>
      <c r="QRZ294" s="192"/>
      <c r="QSA294" s="192"/>
      <c r="QSB294" s="192"/>
      <c r="QSC294" s="192"/>
      <c r="QSD294" s="192"/>
      <c r="QSE294" s="192"/>
      <c r="QSF294" s="192"/>
      <c r="QSG294" s="192"/>
      <c r="QSH294" s="192"/>
      <c r="QSI294" s="192"/>
      <c r="QSJ294" s="192"/>
      <c r="QSK294" s="192"/>
      <c r="QSL294" s="192"/>
      <c r="QSM294" s="192"/>
      <c r="QSN294" s="192"/>
      <c r="QSO294" s="192"/>
      <c r="QSP294" s="192"/>
      <c r="QSQ294" s="192"/>
      <c r="QSR294" s="192"/>
      <c r="QSS294" s="192"/>
      <c r="QST294" s="192"/>
      <c r="QSU294" s="192"/>
      <c r="QSV294" s="192"/>
      <c r="QSW294" s="192"/>
      <c r="QSX294" s="192"/>
      <c r="QSY294" s="192"/>
      <c r="QSZ294" s="192"/>
      <c r="QTA294" s="192"/>
      <c r="QTB294" s="192"/>
      <c r="QTC294" s="192"/>
      <c r="QTD294" s="192"/>
      <c r="QTE294" s="192"/>
      <c r="QTF294" s="192"/>
      <c r="QTG294" s="192"/>
      <c r="QTH294" s="192"/>
      <c r="QTI294" s="192"/>
      <c r="QTJ294" s="192"/>
      <c r="QTK294" s="192"/>
      <c r="QTL294" s="192"/>
      <c r="QTM294" s="192"/>
      <c r="QTN294" s="192"/>
      <c r="QTO294" s="192"/>
      <c r="QTP294" s="192"/>
      <c r="QTQ294" s="192"/>
      <c r="QTR294" s="192"/>
      <c r="QTS294" s="192"/>
      <c r="QTT294" s="192"/>
      <c r="QTU294" s="192"/>
      <c r="QTV294" s="192"/>
      <c r="QTW294" s="192"/>
      <c r="QTX294" s="192"/>
      <c r="QTY294" s="192"/>
      <c r="QTZ294" s="192"/>
      <c r="QUA294" s="192"/>
      <c r="QUB294" s="192"/>
      <c r="QUC294" s="192"/>
      <c r="QUD294" s="192"/>
      <c r="QUE294" s="192"/>
      <c r="QUF294" s="192"/>
      <c r="QUG294" s="192"/>
      <c r="QUH294" s="192"/>
      <c r="QUI294" s="192"/>
      <c r="QUJ294" s="192"/>
      <c r="QUK294" s="192"/>
      <c r="QUL294" s="192"/>
      <c r="QUM294" s="192"/>
      <c r="QUN294" s="192"/>
      <c r="QUO294" s="192"/>
      <c r="QUP294" s="192"/>
      <c r="QUQ294" s="192"/>
      <c r="QUR294" s="192"/>
      <c r="QUS294" s="192"/>
      <c r="QUT294" s="192"/>
      <c r="QUU294" s="192"/>
      <c r="QUV294" s="192"/>
      <c r="QUW294" s="192"/>
      <c r="QUX294" s="192"/>
      <c r="QUY294" s="192"/>
      <c r="QUZ294" s="192"/>
      <c r="QVA294" s="192"/>
      <c r="QVB294" s="192"/>
      <c r="QVC294" s="192"/>
      <c r="QVD294" s="192"/>
      <c r="QVE294" s="192"/>
      <c r="QVF294" s="192"/>
      <c r="QVG294" s="192"/>
      <c r="QVH294" s="192"/>
      <c r="QVI294" s="192"/>
      <c r="QVJ294" s="192"/>
      <c r="QVK294" s="192"/>
      <c r="QVL294" s="192"/>
      <c r="QVM294" s="192"/>
      <c r="QVN294" s="192"/>
      <c r="QVO294" s="192"/>
      <c r="QVP294" s="192"/>
      <c r="QVQ294" s="192"/>
      <c r="QVR294" s="192"/>
      <c r="QVS294" s="192"/>
      <c r="QVT294" s="192"/>
      <c r="QVU294" s="192"/>
      <c r="QVV294" s="192"/>
      <c r="QVW294" s="192"/>
      <c r="QVX294" s="192"/>
      <c r="QVY294" s="192"/>
      <c r="QVZ294" s="192"/>
      <c r="QWA294" s="192"/>
      <c r="QWB294" s="192"/>
      <c r="QWC294" s="192"/>
      <c r="QWD294" s="192"/>
      <c r="QWE294" s="192"/>
      <c r="QWF294" s="192"/>
      <c r="QWG294" s="192"/>
      <c r="QWH294" s="192"/>
      <c r="QWI294" s="192"/>
      <c r="QWJ294" s="192"/>
      <c r="QWK294" s="192"/>
      <c r="QWL294" s="192"/>
      <c r="QWM294" s="192"/>
      <c r="QWN294" s="192"/>
      <c r="QWO294" s="192"/>
      <c r="QWP294" s="192"/>
      <c r="QWQ294" s="192"/>
      <c r="QWR294" s="192"/>
      <c r="QWS294" s="192"/>
      <c r="QWT294" s="192"/>
      <c r="QWU294" s="192"/>
      <c r="QWV294" s="192"/>
      <c r="QWW294" s="192"/>
      <c r="QWX294" s="192"/>
      <c r="QWY294" s="192"/>
      <c r="QWZ294" s="192"/>
      <c r="QXA294" s="192"/>
      <c r="QXB294" s="192"/>
      <c r="QXC294" s="192"/>
      <c r="QXD294" s="192"/>
      <c r="QXE294" s="192"/>
      <c r="QXF294" s="192"/>
      <c r="QXG294" s="192"/>
      <c r="QXH294" s="192"/>
      <c r="QXI294" s="192"/>
      <c r="QXJ294" s="192"/>
      <c r="QXK294" s="192"/>
      <c r="QXL294" s="192"/>
      <c r="QXM294" s="192"/>
      <c r="QXN294" s="192"/>
      <c r="QXO294" s="192"/>
      <c r="QXP294" s="192"/>
      <c r="QXQ294" s="192"/>
      <c r="QXR294" s="192"/>
      <c r="QXS294" s="192"/>
      <c r="QXT294" s="192"/>
      <c r="QXU294" s="192"/>
      <c r="QXV294" s="192"/>
      <c r="QXW294" s="192"/>
      <c r="QXX294" s="192"/>
      <c r="QXY294" s="192"/>
      <c r="QXZ294" s="192"/>
      <c r="QYA294" s="192"/>
      <c r="QYB294" s="192"/>
      <c r="QYC294" s="192"/>
      <c r="QYD294" s="192"/>
      <c r="QYE294" s="192"/>
      <c r="QYF294" s="192"/>
      <c r="QYG294" s="192"/>
      <c r="QYH294" s="192"/>
      <c r="QYI294" s="192"/>
      <c r="QYJ294" s="192"/>
      <c r="QYK294" s="192"/>
      <c r="QYL294" s="192"/>
      <c r="QYM294" s="192"/>
      <c r="QYN294" s="192"/>
      <c r="QYO294" s="192"/>
      <c r="QYP294" s="192"/>
      <c r="QYQ294" s="192"/>
      <c r="QYR294" s="192"/>
      <c r="QYS294" s="192"/>
      <c r="QYT294" s="192"/>
      <c r="QYU294" s="192"/>
      <c r="QYV294" s="192"/>
      <c r="QYW294" s="192"/>
      <c r="QYX294" s="192"/>
      <c r="QYY294" s="192"/>
      <c r="QYZ294" s="192"/>
      <c r="QZA294" s="192"/>
      <c r="QZB294" s="192"/>
      <c r="QZC294" s="192"/>
      <c r="QZD294" s="192"/>
      <c r="QZE294" s="192"/>
      <c r="QZF294" s="192"/>
      <c r="QZG294" s="192"/>
      <c r="QZH294" s="192"/>
      <c r="QZI294" s="192"/>
      <c r="QZJ294" s="192"/>
      <c r="QZK294" s="192"/>
      <c r="QZL294" s="192"/>
      <c r="QZM294" s="192"/>
      <c r="QZN294" s="192"/>
      <c r="QZO294" s="192"/>
      <c r="QZP294" s="192"/>
      <c r="QZQ294" s="192"/>
      <c r="QZR294" s="192"/>
      <c r="QZS294" s="192"/>
      <c r="QZT294" s="192"/>
      <c r="QZU294" s="192"/>
      <c r="QZV294" s="192"/>
      <c r="QZW294" s="192"/>
      <c r="QZX294" s="192"/>
      <c r="QZY294" s="192"/>
      <c r="QZZ294" s="192"/>
      <c r="RAA294" s="192"/>
      <c r="RAB294" s="192"/>
      <c r="RAC294" s="192"/>
      <c r="RAD294" s="192"/>
      <c r="RAE294" s="192"/>
      <c r="RAF294" s="192"/>
      <c r="RAG294" s="192"/>
      <c r="RAH294" s="192"/>
      <c r="RAI294" s="192"/>
      <c r="RAJ294" s="192"/>
      <c r="RAK294" s="192"/>
      <c r="RAL294" s="192"/>
      <c r="RAM294" s="192"/>
      <c r="RAN294" s="192"/>
      <c r="RAO294" s="192"/>
      <c r="RAP294" s="192"/>
      <c r="RAQ294" s="192"/>
      <c r="RAR294" s="192"/>
      <c r="RAS294" s="192"/>
      <c r="RAT294" s="192"/>
      <c r="RAU294" s="192"/>
      <c r="RAV294" s="192"/>
      <c r="RAW294" s="192"/>
      <c r="RAX294" s="192"/>
      <c r="RAY294" s="192"/>
      <c r="RAZ294" s="192"/>
      <c r="RBA294" s="192"/>
      <c r="RBB294" s="192"/>
      <c r="RBC294" s="192"/>
      <c r="RBD294" s="192"/>
      <c r="RBE294" s="192"/>
      <c r="RBF294" s="192"/>
      <c r="RBG294" s="192"/>
      <c r="RBH294" s="192"/>
      <c r="RBI294" s="192"/>
      <c r="RBJ294" s="192"/>
      <c r="RBK294" s="192"/>
      <c r="RBL294" s="192"/>
      <c r="RBM294" s="192"/>
      <c r="RBN294" s="192"/>
      <c r="RBO294" s="192"/>
      <c r="RBP294" s="192"/>
      <c r="RBQ294" s="192"/>
      <c r="RBR294" s="192"/>
      <c r="RBS294" s="192"/>
      <c r="RBT294" s="192"/>
      <c r="RBU294" s="192"/>
      <c r="RBV294" s="192"/>
      <c r="RBW294" s="192"/>
      <c r="RBX294" s="192"/>
      <c r="RBY294" s="192"/>
      <c r="RBZ294" s="192"/>
      <c r="RCA294" s="192"/>
      <c r="RCB294" s="192"/>
      <c r="RCC294" s="192"/>
      <c r="RCD294" s="192"/>
      <c r="RCE294" s="192"/>
      <c r="RCF294" s="192"/>
      <c r="RCG294" s="192"/>
      <c r="RCH294" s="192"/>
      <c r="RCI294" s="192"/>
      <c r="RCJ294" s="192"/>
      <c r="RCK294" s="192"/>
      <c r="RCL294" s="192"/>
      <c r="RCM294" s="192"/>
      <c r="RCN294" s="192"/>
      <c r="RCO294" s="192"/>
      <c r="RCP294" s="192"/>
      <c r="RCQ294" s="192"/>
      <c r="RCR294" s="192"/>
      <c r="RCS294" s="192"/>
      <c r="RCT294" s="192"/>
      <c r="RCU294" s="192"/>
      <c r="RCV294" s="192"/>
      <c r="RCW294" s="192"/>
      <c r="RCX294" s="192"/>
      <c r="RCY294" s="192"/>
      <c r="RCZ294" s="192"/>
      <c r="RDA294" s="192"/>
      <c r="RDB294" s="192"/>
      <c r="RDC294" s="192"/>
      <c r="RDD294" s="192"/>
      <c r="RDE294" s="192"/>
      <c r="RDF294" s="192"/>
      <c r="RDG294" s="192"/>
      <c r="RDH294" s="192"/>
      <c r="RDI294" s="192"/>
      <c r="RDJ294" s="192"/>
      <c r="RDK294" s="192"/>
      <c r="RDL294" s="192"/>
      <c r="RDM294" s="192"/>
      <c r="RDN294" s="192"/>
      <c r="RDO294" s="192"/>
      <c r="RDP294" s="192"/>
      <c r="RDQ294" s="192"/>
      <c r="RDR294" s="192"/>
      <c r="RDS294" s="192"/>
      <c r="RDT294" s="192"/>
      <c r="RDU294" s="192"/>
      <c r="RDV294" s="192"/>
      <c r="RDW294" s="192"/>
      <c r="RDX294" s="192"/>
      <c r="RDY294" s="192"/>
      <c r="RDZ294" s="192"/>
      <c r="REA294" s="192"/>
      <c r="REB294" s="192"/>
      <c r="REC294" s="192"/>
      <c r="RED294" s="192"/>
      <c r="REE294" s="192"/>
      <c r="REF294" s="192"/>
      <c r="REG294" s="192"/>
      <c r="REH294" s="192"/>
      <c r="REI294" s="192"/>
      <c r="REJ294" s="192"/>
      <c r="REK294" s="192"/>
      <c r="REL294" s="192"/>
      <c r="REM294" s="192"/>
      <c r="REN294" s="192"/>
      <c r="REO294" s="192"/>
      <c r="REP294" s="192"/>
      <c r="REQ294" s="192"/>
      <c r="RER294" s="192"/>
      <c r="RES294" s="192"/>
      <c r="RET294" s="192"/>
      <c r="REU294" s="192"/>
      <c r="REV294" s="192"/>
      <c r="REW294" s="192"/>
      <c r="REX294" s="192"/>
      <c r="REY294" s="192"/>
      <c r="REZ294" s="192"/>
      <c r="RFA294" s="192"/>
      <c r="RFB294" s="192"/>
      <c r="RFC294" s="192"/>
      <c r="RFD294" s="192"/>
      <c r="RFE294" s="192"/>
      <c r="RFF294" s="192"/>
      <c r="RFG294" s="192"/>
      <c r="RFH294" s="192"/>
      <c r="RFI294" s="192"/>
      <c r="RFJ294" s="192"/>
      <c r="RFK294" s="192"/>
      <c r="RFL294" s="192"/>
      <c r="RFM294" s="192"/>
      <c r="RFN294" s="192"/>
      <c r="RFO294" s="192"/>
      <c r="RFP294" s="192"/>
      <c r="RFQ294" s="192"/>
      <c r="RFR294" s="192"/>
      <c r="RFS294" s="192"/>
      <c r="RFT294" s="192"/>
      <c r="RFU294" s="192"/>
      <c r="RFV294" s="192"/>
      <c r="RFW294" s="192"/>
      <c r="RFX294" s="192"/>
      <c r="RFY294" s="192"/>
      <c r="RFZ294" s="192"/>
      <c r="RGA294" s="192"/>
      <c r="RGB294" s="192"/>
      <c r="RGC294" s="192"/>
      <c r="RGD294" s="192"/>
      <c r="RGE294" s="192"/>
      <c r="RGF294" s="192"/>
      <c r="RGG294" s="192"/>
      <c r="RGH294" s="192"/>
      <c r="RGI294" s="192"/>
      <c r="RGJ294" s="192"/>
      <c r="RGK294" s="192"/>
      <c r="RGL294" s="192"/>
      <c r="RGM294" s="192"/>
      <c r="RGN294" s="192"/>
      <c r="RGO294" s="192"/>
      <c r="RGP294" s="192"/>
      <c r="RGQ294" s="192"/>
      <c r="RGR294" s="192"/>
      <c r="RGS294" s="192"/>
      <c r="RGT294" s="192"/>
      <c r="RGU294" s="192"/>
      <c r="RGV294" s="192"/>
      <c r="RGW294" s="192"/>
      <c r="RGX294" s="192"/>
      <c r="RGY294" s="192"/>
      <c r="RGZ294" s="192"/>
      <c r="RHA294" s="192"/>
      <c r="RHB294" s="192"/>
      <c r="RHC294" s="192"/>
      <c r="RHD294" s="192"/>
      <c r="RHE294" s="192"/>
      <c r="RHF294" s="192"/>
      <c r="RHG294" s="192"/>
      <c r="RHH294" s="192"/>
      <c r="RHI294" s="192"/>
      <c r="RHJ294" s="192"/>
      <c r="RHK294" s="192"/>
      <c r="RHL294" s="192"/>
      <c r="RHM294" s="192"/>
      <c r="RHN294" s="192"/>
      <c r="RHO294" s="192"/>
      <c r="RHP294" s="192"/>
      <c r="RHQ294" s="192"/>
      <c r="RHR294" s="192"/>
      <c r="RHS294" s="192"/>
      <c r="RHT294" s="192"/>
      <c r="RHU294" s="192"/>
      <c r="RHV294" s="192"/>
      <c r="RHW294" s="192"/>
      <c r="RHX294" s="192"/>
      <c r="RHY294" s="192"/>
      <c r="RHZ294" s="192"/>
      <c r="RIA294" s="192"/>
      <c r="RIB294" s="192"/>
      <c r="RIC294" s="192"/>
      <c r="RID294" s="192"/>
      <c r="RIE294" s="192"/>
      <c r="RIF294" s="192"/>
      <c r="RIG294" s="192"/>
      <c r="RIH294" s="192"/>
      <c r="RII294" s="192"/>
      <c r="RIJ294" s="192"/>
      <c r="RIK294" s="192"/>
      <c r="RIL294" s="192"/>
      <c r="RIM294" s="192"/>
      <c r="RIN294" s="192"/>
      <c r="RIO294" s="192"/>
      <c r="RIP294" s="192"/>
      <c r="RIQ294" s="192"/>
      <c r="RIR294" s="192"/>
      <c r="RIS294" s="192"/>
      <c r="RIT294" s="192"/>
      <c r="RIU294" s="192"/>
      <c r="RIV294" s="192"/>
      <c r="RIW294" s="192"/>
      <c r="RIX294" s="192"/>
      <c r="RIY294" s="192"/>
      <c r="RIZ294" s="192"/>
      <c r="RJA294" s="192"/>
      <c r="RJB294" s="192"/>
      <c r="RJC294" s="192"/>
      <c r="RJD294" s="192"/>
      <c r="RJE294" s="192"/>
      <c r="RJF294" s="192"/>
      <c r="RJG294" s="192"/>
      <c r="RJH294" s="192"/>
      <c r="RJI294" s="192"/>
      <c r="RJJ294" s="192"/>
      <c r="RJK294" s="192"/>
      <c r="RJL294" s="192"/>
      <c r="RJM294" s="192"/>
      <c r="RJN294" s="192"/>
      <c r="RJO294" s="192"/>
      <c r="RJP294" s="192"/>
      <c r="RJQ294" s="192"/>
      <c r="RJR294" s="192"/>
      <c r="RJS294" s="192"/>
      <c r="RJT294" s="192"/>
      <c r="RJU294" s="192"/>
      <c r="RJV294" s="192"/>
      <c r="RJW294" s="192"/>
      <c r="RJX294" s="192"/>
      <c r="RJY294" s="192"/>
      <c r="RJZ294" s="192"/>
      <c r="RKA294" s="192"/>
      <c r="RKB294" s="192"/>
      <c r="RKC294" s="192"/>
      <c r="RKD294" s="192"/>
      <c r="RKE294" s="192"/>
      <c r="RKF294" s="192"/>
      <c r="RKG294" s="192"/>
      <c r="RKH294" s="192"/>
      <c r="RKI294" s="192"/>
      <c r="RKJ294" s="192"/>
      <c r="RKK294" s="192"/>
      <c r="RKL294" s="192"/>
      <c r="RKM294" s="192"/>
      <c r="RKN294" s="192"/>
      <c r="RKO294" s="192"/>
      <c r="RKP294" s="192"/>
      <c r="RKQ294" s="192"/>
      <c r="RKR294" s="192"/>
      <c r="RKS294" s="192"/>
      <c r="RKT294" s="192"/>
      <c r="RKU294" s="192"/>
      <c r="RKV294" s="192"/>
      <c r="RKW294" s="192"/>
      <c r="RKX294" s="192"/>
      <c r="RKY294" s="192"/>
      <c r="RKZ294" s="192"/>
      <c r="RLA294" s="192"/>
      <c r="RLB294" s="192"/>
      <c r="RLC294" s="192"/>
      <c r="RLD294" s="192"/>
      <c r="RLE294" s="192"/>
      <c r="RLF294" s="192"/>
      <c r="RLG294" s="192"/>
      <c r="RLH294" s="192"/>
      <c r="RLI294" s="192"/>
      <c r="RLJ294" s="192"/>
      <c r="RLK294" s="192"/>
      <c r="RLL294" s="192"/>
      <c r="RLM294" s="192"/>
      <c r="RLN294" s="192"/>
      <c r="RLO294" s="192"/>
      <c r="RLP294" s="192"/>
      <c r="RLQ294" s="192"/>
      <c r="RLR294" s="192"/>
      <c r="RLS294" s="192"/>
      <c r="RLT294" s="192"/>
      <c r="RLU294" s="192"/>
      <c r="RLV294" s="192"/>
      <c r="RLW294" s="192"/>
      <c r="RLX294" s="192"/>
      <c r="RLY294" s="192"/>
      <c r="RLZ294" s="192"/>
      <c r="RMA294" s="192"/>
      <c r="RMB294" s="192"/>
      <c r="RMC294" s="192"/>
      <c r="RMD294" s="192"/>
      <c r="RME294" s="192"/>
      <c r="RMF294" s="192"/>
      <c r="RMG294" s="192"/>
      <c r="RMH294" s="192"/>
      <c r="RMI294" s="192"/>
      <c r="RMJ294" s="192"/>
      <c r="RMK294" s="192"/>
      <c r="RML294" s="192"/>
      <c r="RMM294" s="192"/>
      <c r="RMN294" s="192"/>
      <c r="RMO294" s="192"/>
      <c r="RMP294" s="192"/>
      <c r="RMQ294" s="192"/>
      <c r="RMR294" s="192"/>
      <c r="RMS294" s="192"/>
      <c r="RMT294" s="192"/>
      <c r="RMU294" s="192"/>
      <c r="RMV294" s="192"/>
      <c r="RMW294" s="192"/>
      <c r="RMX294" s="192"/>
      <c r="RMY294" s="192"/>
      <c r="RMZ294" s="192"/>
      <c r="RNA294" s="192"/>
      <c r="RNB294" s="192"/>
      <c r="RNC294" s="192"/>
      <c r="RND294" s="192"/>
      <c r="RNE294" s="192"/>
      <c r="RNF294" s="192"/>
      <c r="RNG294" s="192"/>
      <c r="RNH294" s="192"/>
      <c r="RNI294" s="192"/>
      <c r="RNJ294" s="192"/>
      <c r="RNK294" s="192"/>
      <c r="RNL294" s="192"/>
      <c r="RNM294" s="192"/>
      <c r="RNN294" s="192"/>
      <c r="RNO294" s="192"/>
      <c r="RNP294" s="192"/>
      <c r="RNQ294" s="192"/>
      <c r="RNR294" s="192"/>
      <c r="RNS294" s="192"/>
      <c r="RNT294" s="192"/>
      <c r="RNU294" s="192"/>
      <c r="RNV294" s="192"/>
      <c r="RNW294" s="192"/>
      <c r="RNX294" s="192"/>
      <c r="RNY294" s="192"/>
      <c r="RNZ294" s="192"/>
      <c r="ROA294" s="192"/>
      <c r="ROB294" s="192"/>
      <c r="ROC294" s="192"/>
      <c r="ROD294" s="192"/>
      <c r="ROE294" s="192"/>
      <c r="ROF294" s="192"/>
      <c r="ROG294" s="192"/>
      <c r="ROH294" s="192"/>
      <c r="ROI294" s="192"/>
      <c r="ROJ294" s="192"/>
      <c r="ROK294" s="192"/>
      <c r="ROL294" s="192"/>
      <c r="ROM294" s="192"/>
      <c r="RON294" s="192"/>
      <c r="ROO294" s="192"/>
      <c r="ROP294" s="192"/>
      <c r="ROQ294" s="192"/>
      <c r="ROR294" s="192"/>
      <c r="ROS294" s="192"/>
      <c r="ROT294" s="192"/>
      <c r="ROU294" s="192"/>
      <c r="ROV294" s="192"/>
      <c r="ROW294" s="192"/>
      <c r="ROX294" s="192"/>
      <c r="ROY294" s="192"/>
      <c r="ROZ294" s="192"/>
      <c r="RPA294" s="192"/>
      <c r="RPB294" s="192"/>
      <c r="RPC294" s="192"/>
      <c r="RPD294" s="192"/>
      <c r="RPE294" s="192"/>
      <c r="RPF294" s="192"/>
      <c r="RPG294" s="192"/>
      <c r="RPH294" s="192"/>
      <c r="RPI294" s="192"/>
      <c r="RPJ294" s="192"/>
      <c r="RPK294" s="192"/>
      <c r="RPL294" s="192"/>
      <c r="RPM294" s="192"/>
      <c r="RPN294" s="192"/>
      <c r="RPO294" s="192"/>
      <c r="RPP294" s="192"/>
      <c r="RPQ294" s="192"/>
      <c r="RPR294" s="192"/>
      <c r="RPS294" s="192"/>
      <c r="RPT294" s="192"/>
      <c r="RPU294" s="192"/>
      <c r="RPV294" s="192"/>
      <c r="RPW294" s="192"/>
      <c r="RPX294" s="192"/>
      <c r="RPY294" s="192"/>
      <c r="RPZ294" s="192"/>
      <c r="RQA294" s="192"/>
      <c r="RQB294" s="192"/>
      <c r="RQC294" s="192"/>
      <c r="RQD294" s="192"/>
      <c r="RQE294" s="192"/>
      <c r="RQF294" s="192"/>
      <c r="RQG294" s="192"/>
      <c r="RQH294" s="192"/>
      <c r="RQI294" s="192"/>
      <c r="RQJ294" s="192"/>
      <c r="RQK294" s="192"/>
      <c r="RQL294" s="192"/>
      <c r="RQM294" s="192"/>
      <c r="RQN294" s="192"/>
      <c r="RQO294" s="192"/>
      <c r="RQP294" s="192"/>
      <c r="RQQ294" s="192"/>
      <c r="RQR294" s="192"/>
      <c r="RQS294" s="192"/>
      <c r="RQT294" s="192"/>
      <c r="RQU294" s="192"/>
      <c r="RQV294" s="192"/>
      <c r="RQW294" s="192"/>
      <c r="RQX294" s="192"/>
      <c r="RQY294" s="192"/>
      <c r="RQZ294" s="192"/>
      <c r="RRA294" s="192"/>
      <c r="RRB294" s="192"/>
      <c r="RRC294" s="192"/>
      <c r="RRD294" s="192"/>
      <c r="RRE294" s="192"/>
      <c r="RRF294" s="192"/>
      <c r="RRG294" s="192"/>
      <c r="RRH294" s="192"/>
      <c r="RRI294" s="192"/>
      <c r="RRJ294" s="192"/>
      <c r="RRK294" s="192"/>
      <c r="RRL294" s="192"/>
      <c r="RRM294" s="192"/>
      <c r="RRN294" s="192"/>
      <c r="RRO294" s="192"/>
      <c r="RRP294" s="192"/>
      <c r="RRQ294" s="192"/>
      <c r="RRR294" s="192"/>
      <c r="RRS294" s="192"/>
      <c r="RRT294" s="192"/>
      <c r="RRU294" s="192"/>
      <c r="RRV294" s="192"/>
      <c r="RRW294" s="192"/>
      <c r="RRX294" s="192"/>
      <c r="RRY294" s="192"/>
      <c r="RRZ294" s="192"/>
      <c r="RSA294" s="192"/>
      <c r="RSB294" s="192"/>
      <c r="RSC294" s="192"/>
      <c r="RSD294" s="192"/>
      <c r="RSE294" s="192"/>
      <c r="RSF294" s="192"/>
      <c r="RSG294" s="192"/>
      <c r="RSH294" s="192"/>
      <c r="RSI294" s="192"/>
      <c r="RSJ294" s="192"/>
      <c r="RSK294" s="192"/>
      <c r="RSL294" s="192"/>
      <c r="RSM294" s="192"/>
      <c r="RSN294" s="192"/>
      <c r="RSO294" s="192"/>
      <c r="RSP294" s="192"/>
      <c r="RSQ294" s="192"/>
      <c r="RSR294" s="192"/>
      <c r="RSS294" s="192"/>
      <c r="RST294" s="192"/>
      <c r="RSU294" s="192"/>
      <c r="RSV294" s="192"/>
      <c r="RSW294" s="192"/>
      <c r="RSX294" s="192"/>
      <c r="RSY294" s="192"/>
      <c r="RSZ294" s="192"/>
      <c r="RTA294" s="192"/>
      <c r="RTB294" s="192"/>
      <c r="RTC294" s="192"/>
      <c r="RTD294" s="192"/>
      <c r="RTE294" s="192"/>
      <c r="RTF294" s="192"/>
      <c r="RTG294" s="192"/>
      <c r="RTH294" s="192"/>
      <c r="RTI294" s="192"/>
      <c r="RTJ294" s="192"/>
      <c r="RTK294" s="192"/>
      <c r="RTL294" s="192"/>
      <c r="RTM294" s="192"/>
      <c r="RTN294" s="192"/>
      <c r="RTO294" s="192"/>
      <c r="RTP294" s="192"/>
      <c r="RTQ294" s="192"/>
      <c r="RTR294" s="192"/>
      <c r="RTS294" s="192"/>
      <c r="RTT294" s="192"/>
      <c r="RTU294" s="192"/>
      <c r="RTV294" s="192"/>
      <c r="RTW294" s="192"/>
      <c r="RTX294" s="192"/>
      <c r="RTY294" s="192"/>
      <c r="RTZ294" s="192"/>
      <c r="RUA294" s="192"/>
      <c r="RUB294" s="192"/>
      <c r="RUC294" s="192"/>
      <c r="RUD294" s="192"/>
      <c r="RUE294" s="192"/>
      <c r="RUF294" s="192"/>
      <c r="RUG294" s="192"/>
      <c r="RUH294" s="192"/>
      <c r="RUI294" s="192"/>
      <c r="RUJ294" s="192"/>
      <c r="RUK294" s="192"/>
      <c r="RUL294" s="192"/>
      <c r="RUM294" s="192"/>
      <c r="RUN294" s="192"/>
      <c r="RUO294" s="192"/>
      <c r="RUP294" s="192"/>
      <c r="RUQ294" s="192"/>
      <c r="RUR294" s="192"/>
      <c r="RUS294" s="192"/>
      <c r="RUT294" s="192"/>
      <c r="RUU294" s="192"/>
      <c r="RUV294" s="192"/>
      <c r="RUW294" s="192"/>
      <c r="RUX294" s="192"/>
      <c r="RUY294" s="192"/>
      <c r="RUZ294" s="192"/>
      <c r="RVA294" s="192"/>
      <c r="RVB294" s="192"/>
      <c r="RVC294" s="192"/>
      <c r="RVD294" s="192"/>
      <c r="RVE294" s="192"/>
      <c r="RVF294" s="192"/>
      <c r="RVG294" s="192"/>
      <c r="RVH294" s="192"/>
      <c r="RVI294" s="192"/>
      <c r="RVJ294" s="192"/>
      <c r="RVK294" s="192"/>
      <c r="RVL294" s="192"/>
      <c r="RVM294" s="192"/>
      <c r="RVN294" s="192"/>
      <c r="RVO294" s="192"/>
      <c r="RVP294" s="192"/>
      <c r="RVQ294" s="192"/>
      <c r="RVR294" s="192"/>
      <c r="RVS294" s="192"/>
      <c r="RVT294" s="192"/>
      <c r="RVU294" s="192"/>
      <c r="RVV294" s="192"/>
      <c r="RVW294" s="192"/>
      <c r="RVX294" s="192"/>
      <c r="RVY294" s="192"/>
      <c r="RVZ294" s="192"/>
      <c r="RWA294" s="192"/>
      <c r="RWB294" s="192"/>
      <c r="RWC294" s="192"/>
      <c r="RWD294" s="192"/>
      <c r="RWE294" s="192"/>
      <c r="RWF294" s="192"/>
      <c r="RWG294" s="192"/>
      <c r="RWH294" s="192"/>
      <c r="RWI294" s="192"/>
      <c r="RWJ294" s="192"/>
      <c r="RWK294" s="192"/>
      <c r="RWL294" s="192"/>
      <c r="RWM294" s="192"/>
      <c r="RWN294" s="192"/>
      <c r="RWO294" s="192"/>
      <c r="RWP294" s="192"/>
      <c r="RWQ294" s="192"/>
      <c r="RWR294" s="192"/>
      <c r="RWS294" s="192"/>
      <c r="RWT294" s="192"/>
      <c r="RWU294" s="192"/>
      <c r="RWV294" s="192"/>
      <c r="RWW294" s="192"/>
      <c r="RWX294" s="192"/>
      <c r="RWY294" s="192"/>
      <c r="RWZ294" s="192"/>
      <c r="RXA294" s="192"/>
      <c r="RXB294" s="192"/>
      <c r="RXC294" s="192"/>
      <c r="RXD294" s="192"/>
      <c r="RXE294" s="192"/>
      <c r="RXF294" s="192"/>
      <c r="RXG294" s="192"/>
      <c r="RXH294" s="192"/>
      <c r="RXI294" s="192"/>
      <c r="RXJ294" s="192"/>
      <c r="RXK294" s="192"/>
      <c r="RXL294" s="192"/>
      <c r="RXM294" s="192"/>
      <c r="RXN294" s="192"/>
      <c r="RXO294" s="192"/>
      <c r="RXP294" s="192"/>
      <c r="RXQ294" s="192"/>
      <c r="RXR294" s="192"/>
      <c r="RXS294" s="192"/>
      <c r="RXT294" s="192"/>
      <c r="RXU294" s="192"/>
      <c r="RXV294" s="192"/>
      <c r="RXW294" s="192"/>
      <c r="RXX294" s="192"/>
      <c r="RXY294" s="192"/>
      <c r="RXZ294" s="192"/>
      <c r="RYA294" s="192"/>
      <c r="RYB294" s="192"/>
      <c r="RYC294" s="192"/>
      <c r="RYD294" s="192"/>
      <c r="RYE294" s="192"/>
      <c r="RYF294" s="192"/>
      <c r="RYG294" s="192"/>
      <c r="RYH294" s="192"/>
      <c r="RYI294" s="192"/>
      <c r="RYJ294" s="192"/>
      <c r="RYK294" s="192"/>
      <c r="RYL294" s="192"/>
      <c r="RYM294" s="192"/>
      <c r="RYN294" s="192"/>
      <c r="RYO294" s="192"/>
      <c r="RYP294" s="192"/>
      <c r="RYQ294" s="192"/>
      <c r="RYR294" s="192"/>
      <c r="RYS294" s="192"/>
      <c r="RYT294" s="192"/>
      <c r="RYU294" s="192"/>
      <c r="RYV294" s="192"/>
      <c r="RYW294" s="192"/>
      <c r="RYX294" s="192"/>
      <c r="RYY294" s="192"/>
      <c r="RYZ294" s="192"/>
      <c r="RZA294" s="192"/>
      <c r="RZB294" s="192"/>
      <c r="RZC294" s="192"/>
      <c r="RZD294" s="192"/>
      <c r="RZE294" s="192"/>
      <c r="RZF294" s="192"/>
      <c r="RZG294" s="192"/>
      <c r="RZH294" s="192"/>
      <c r="RZI294" s="192"/>
      <c r="RZJ294" s="192"/>
      <c r="RZK294" s="192"/>
      <c r="RZL294" s="192"/>
      <c r="RZM294" s="192"/>
      <c r="RZN294" s="192"/>
      <c r="RZO294" s="192"/>
      <c r="RZP294" s="192"/>
      <c r="RZQ294" s="192"/>
      <c r="RZR294" s="192"/>
      <c r="RZS294" s="192"/>
      <c r="RZT294" s="192"/>
      <c r="RZU294" s="192"/>
      <c r="RZV294" s="192"/>
      <c r="RZW294" s="192"/>
      <c r="RZX294" s="192"/>
      <c r="RZY294" s="192"/>
      <c r="RZZ294" s="192"/>
      <c r="SAA294" s="192"/>
      <c r="SAB294" s="192"/>
      <c r="SAC294" s="192"/>
      <c r="SAD294" s="192"/>
      <c r="SAE294" s="192"/>
      <c r="SAF294" s="192"/>
      <c r="SAG294" s="192"/>
      <c r="SAH294" s="192"/>
      <c r="SAI294" s="192"/>
      <c r="SAJ294" s="192"/>
      <c r="SAK294" s="192"/>
      <c r="SAL294" s="192"/>
      <c r="SAM294" s="192"/>
      <c r="SAN294" s="192"/>
      <c r="SAO294" s="192"/>
      <c r="SAP294" s="192"/>
      <c r="SAQ294" s="192"/>
      <c r="SAR294" s="192"/>
      <c r="SAS294" s="192"/>
      <c r="SAT294" s="192"/>
      <c r="SAU294" s="192"/>
      <c r="SAV294" s="192"/>
      <c r="SAW294" s="192"/>
      <c r="SAX294" s="192"/>
      <c r="SAY294" s="192"/>
      <c r="SAZ294" s="192"/>
      <c r="SBA294" s="192"/>
      <c r="SBB294" s="192"/>
      <c r="SBC294" s="192"/>
      <c r="SBD294" s="192"/>
      <c r="SBE294" s="192"/>
      <c r="SBF294" s="192"/>
      <c r="SBG294" s="192"/>
      <c r="SBH294" s="192"/>
      <c r="SBI294" s="192"/>
      <c r="SBJ294" s="192"/>
      <c r="SBK294" s="192"/>
      <c r="SBL294" s="192"/>
      <c r="SBM294" s="192"/>
      <c r="SBN294" s="192"/>
      <c r="SBO294" s="192"/>
      <c r="SBP294" s="192"/>
      <c r="SBQ294" s="192"/>
      <c r="SBR294" s="192"/>
      <c r="SBS294" s="192"/>
      <c r="SBT294" s="192"/>
      <c r="SBU294" s="192"/>
      <c r="SBV294" s="192"/>
      <c r="SBW294" s="192"/>
      <c r="SBX294" s="192"/>
      <c r="SBY294" s="192"/>
      <c r="SBZ294" s="192"/>
      <c r="SCA294" s="192"/>
      <c r="SCB294" s="192"/>
      <c r="SCC294" s="192"/>
      <c r="SCD294" s="192"/>
      <c r="SCE294" s="192"/>
      <c r="SCF294" s="192"/>
      <c r="SCG294" s="192"/>
      <c r="SCH294" s="192"/>
      <c r="SCI294" s="192"/>
      <c r="SCJ294" s="192"/>
      <c r="SCK294" s="192"/>
      <c r="SCL294" s="192"/>
      <c r="SCM294" s="192"/>
      <c r="SCN294" s="192"/>
      <c r="SCO294" s="192"/>
      <c r="SCP294" s="192"/>
      <c r="SCQ294" s="192"/>
      <c r="SCR294" s="192"/>
      <c r="SCS294" s="192"/>
      <c r="SCT294" s="192"/>
      <c r="SCU294" s="192"/>
      <c r="SCV294" s="192"/>
      <c r="SCW294" s="192"/>
      <c r="SCX294" s="192"/>
      <c r="SCY294" s="192"/>
      <c r="SCZ294" s="192"/>
      <c r="SDA294" s="192"/>
      <c r="SDB294" s="192"/>
      <c r="SDC294" s="192"/>
      <c r="SDD294" s="192"/>
      <c r="SDE294" s="192"/>
      <c r="SDF294" s="192"/>
      <c r="SDG294" s="192"/>
      <c r="SDH294" s="192"/>
      <c r="SDI294" s="192"/>
      <c r="SDJ294" s="192"/>
      <c r="SDK294" s="192"/>
      <c r="SDL294" s="192"/>
      <c r="SDM294" s="192"/>
      <c r="SDN294" s="192"/>
      <c r="SDO294" s="192"/>
      <c r="SDP294" s="192"/>
      <c r="SDQ294" s="192"/>
      <c r="SDR294" s="192"/>
      <c r="SDS294" s="192"/>
      <c r="SDT294" s="192"/>
      <c r="SDU294" s="192"/>
      <c r="SDV294" s="192"/>
      <c r="SDW294" s="192"/>
      <c r="SDX294" s="192"/>
      <c r="SDY294" s="192"/>
      <c r="SDZ294" s="192"/>
      <c r="SEA294" s="192"/>
      <c r="SEB294" s="192"/>
      <c r="SEC294" s="192"/>
      <c r="SED294" s="192"/>
      <c r="SEE294" s="192"/>
      <c r="SEF294" s="192"/>
      <c r="SEG294" s="192"/>
      <c r="SEH294" s="192"/>
      <c r="SEI294" s="192"/>
      <c r="SEJ294" s="192"/>
      <c r="SEK294" s="192"/>
      <c r="SEL294" s="192"/>
      <c r="SEM294" s="192"/>
      <c r="SEN294" s="192"/>
      <c r="SEO294" s="192"/>
      <c r="SEP294" s="192"/>
      <c r="SEQ294" s="192"/>
      <c r="SER294" s="192"/>
      <c r="SES294" s="192"/>
      <c r="SET294" s="192"/>
      <c r="SEU294" s="192"/>
      <c r="SEV294" s="192"/>
      <c r="SEW294" s="192"/>
      <c r="SEX294" s="192"/>
      <c r="SEY294" s="192"/>
      <c r="SEZ294" s="192"/>
      <c r="SFA294" s="192"/>
      <c r="SFB294" s="192"/>
      <c r="SFC294" s="192"/>
      <c r="SFD294" s="192"/>
      <c r="SFE294" s="192"/>
      <c r="SFF294" s="192"/>
      <c r="SFG294" s="192"/>
      <c r="SFH294" s="192"/>
      <c r="SFI294" s="192"/>
      <c r="SFJ294" s="192"/>
      <c r="SFK294" s="192"/>
      <c r="SFL294" s="192"/>
      <c r="SFM294" s="192"/>
      <c r="SFN294" s="192"/>
      <c r="SFO294" s="192"/>
      <c r="SFP294" s="192"/>
      <c r="SFQ294" s="192"/>
      <c r="SFR294" s="192"/>
      <c r="SFS294" s="192"/>
      <c r="SFT294" s="192"/>
      <c r="SFU294" s="192"/>
      <c r="SFV294" s="192"/>
      <c r="SFW294" s="192"/>
      <c r="SFX294" s="192"/>
      <c r="SFY294" s="192"/>
      <c r="SFZ294" s="192"/>
      <c r="SGA294" s="192"/>
      <c r="SGB294" s="192"/>
      <c r="SGC294" s="192"/>
      <c r="SGD294" s="192"/>
      <c r="SGE294" s="192"/>
      <c r="SGF294" s="192"/>
      <c r="SGG294" s="192"/>
      <c r="SGH294" s="192"/>
      <c r="SGI294" s="192"/>
      <c r="SGJ294" s="192"/>
      <c r="SGK294" s="192"/>
      <c r="SGL294" s="192"/>
      <c r="SGM294" s="192"/>
      <c r="SGN294" s="192"/>
      <c r="SGO294" s="192"/>
      <c r="SGP294" s="192"/>
      <c r="SGQ294" s="192"/>
      <c r="SGR294" s="192"/>
      <c r="SGS294" s="192"/>
      <c r="SGT294" s="192"/>
      <c r="SGU294" s="192"/>
      <c r="SGV294" s="192"/>
      <c r="SGW294" s="192"/>
      <c r="SGX294" s="192"/>
      <c r="SGY294" s="192"/>
      <c r="SGZ294" s="192"/>
      <c r="SHA294" s="192"/>
      <c r="SHB294" s="192"/>
      <c r="SHC294" s="192"/>
      <c r="SHD294" s="192"/>
      <c r="SHE294" s="192"/>
      <c r="SHF294" s="192"/>
      <c r="SHG294" s="192"/>
      <c r="SHH294" s="192"/>
      <c r="SHI294" s="192"/>
      <c r="SHJ294" s="192"/>
      <c r="SHK294" s="192"/>
      <c r="SHL294" s="192"/>
      <c r="SHM294" s="192"/>
      <c r="SHN294" s="192"/>
      <c r="SHO294" s="192"/>
      <c r="SHP294" s="192"/>
      <c r="SHQ294" s="192"/>
      <c r="SHR294" s="192"/>
      <c r="SHS294" s="192"/>
      <c r="SHT294" s="192"/>
      <c r="SHU294" s="192"/>
      <c r="SHV294" s="192"/>
      <c r="SHW294" s="192"/>
      <c r="SHX294" s="192"/>
      <c r="SHY294" s="192"/>
      <c r="SHZ294" s="192"/>
      <c r="SIA294" s="192"/>
      <c r="SIB294" s="192"/>
      <c r="SIC294" s="192"/>
      <c r="SID294" s="192"/>
      <c r="SIE294" s="192"/>
      <c r="SIF294" s="192"/>
      <c r="SIG294" s="192"/>
      <c r="SIH294" s="192"/>
      <c r="SII294" s="192"/>
      <c r="SIJ294" s="192"/>
      <c r="SIK294" s="192"/>
      <c r="SIL294" s="192"/>
      <c r="SIM294" s="192"/>
      <c r="SIN294" s="192"/>
      <c r="SIO294" s="192"/>
      <c r="SIP294" s="192"/>
      <c r="SIQ294" s="192"/>
      <c r="SIR294" s="192"/>
      <c r="SIS294" s="192"/>
      <c r="SIT294" s="192"/>
      <c r="SIU294" s="192"/>
      <c r="SIV294" s="192"/>
      <c r="SIW294" s="192"/>
      <c r="SIX294" s="192"/>
      <c r="SIY294" s="192"/>
      <c r="SIZ294" s="192"/>
      <c r="SJA294" s="192"/>
      <c r="SJB294" s="192"/>
      <c r="SJC294" s="192"/>
      <c r="SJD294" s="192"/>
      <c r="SJE294" s="192"/>
      <c r="SJF294" s="192"/>
      <c r="SJG294" s="192"/>
      <c r="SJH294" s="192"/>
      <c r="SJI294" s="192"/>
      <c r="SJJ294" s="192"/>
      <c r="SJK294" s="192"/>
      <c r="SJL294" s="192"/>
      <c r="SJM294" s="192"/>
      <c r="SJN294" s="192"/>
      <c r="SJO294" s="192"/>
      <c r="SJP294" s="192"/>
      <c r="SJQ294" s="192"/>
      <c r="SJR294" s="192"/>
      <c r="SJS294" s="192"/>
      <c r="SJT294" s="192"/>
      <c r="SJU294" s="192"/>
      <c r="SJV294" s="192"/>
      <c r="SJW294" s="192"/>
      <c r="SJX294" s="192"/>
      <c r="SJY294" s="192"/>
      <c r="SJZ294" s="192"/>
      <c r="SKA294" s="192"/>
      <c r="SKB294" s="192"/>
      <c r="SKC294" s="192"/>
      <c r="SKD294" s="192"/>
      <c r="SKE294" s="192"/>
      <c r="SKF294" s="192"/>
      <c r="SKG294" s="192"/>
      <c r="SKH294" s="192"/>
      <c r="SKI294" s="192"/>
      <c r="SKJ294" s="192"/>
      <c r="SKK294" s="192"/>
      <c r="SKL294" s="192"/>
      <c r="SKM294" s="192"/>
      <c r="SKN294" s="192"/>
      <c r="SKO294" s="192"/>
      <c r="SKP294" s="192"/>
      <c r="SKQ294" s="192"/>
      <c r="SKR294" s="192"/>
      <c r="SKS294" s="192"/>
      <c r="SKT294" s="192"/>
      <c r="SKU294" s="192"/>
      <c r="SKV294" s="192"/>
      <c r="SKW294" s="192"/>
      <c r="SKX294" s="192"/>
      <c r="SKY294" s="192"/>
      <c r="SKZ294" s="192"/>
      <c r="SLA294" s="192"/>
      <c r="SLB294" s="192"/>
      <c r="SLC294" s="192"/>
      <c r="SLD294" s="192"/>
      <c r="SLE294" s="192"/>
      <c r="SLF294" s="192"/>
      <c r="SLG294" s="192"/>
      <c r="SLH294" s="192"/>
      <c r="SLI294" s="192"/>
      <c r="SLJ294" s="192"/>
      <c r="SLK294" s="192"/>
      <c r="SLL294" s="192"/>
      <c r="SLM294" s="192"/>
      <c r="SLN294" s="192"/>
      <c r="SLO294" s="192"/>
      <c r="SLP294" s="192"/>
      <c r="SLQ294" s="192"/>
      <c r="SLR294" s="192"/>
      <c r="SLS294" s="192"/>
      <c r="SLT294" s="192"/>
      <c r="SLU294" s="192"/>
      <c r="SLV294" s="192"/>
      <c r="SLW294" s="192"/>
      <c r="SLX294" s="192"/>
      <c r="SLY294" s="192"/>
      <c r="SLZ294" s="192"/>
      <c r="SMA294" s="192"/>
      <c r="SMB294" s="192"/>
      <c r="SMC294" s="192"/>
      <c r="SMD294" s="192"/>
      <c r="SME294" s="192"/>
      <c r="SMF294" s="192"/>
      <c r="SMG294" s="192"/>
      <c r="SMH294" s="192"/>
      <c r="SMI294" s="192"/>
      <c r="SMJ294" s="192"/>
      <c r="SMK294" s="192"/>
      <c r="SML294" s="192"/>
      <c r="SMM294" s="192"/>
      <c r="SMN294" s="192"/>
      <c r="SMO294" s="192"/>
      <c r="SMP294" s="192"/>
      <c r="SMQ294" s="192"/>
      <c r="SMR294" s="192"/>
      <c r="SMS294" s="192"/>
      <c r="SMT294" s="192"/>
      <c r="SMU294" s="192"/>
      <c r="SMV294" s="192"/>
      <c r="SMW294" s="192"/>
      <c r="SMX294" s="192"/>
      <c r="SMY294" s="192"/>
      <c r="SMZ294" s="192"/>
      <c r="SNA294" s="192"/>
      <c r="SNB294" s="192"/>
      <c r="SNC294" s="192"/>
      <c r="SND294" s="192"/>
      <c r="SNE294" s="192"/>
      <c r="SNF294" s="192"/>
      <c r="SNG294" s="192"/>
      <c r="SNH294" s="192"/>
      <c r="SNI294" s="192"/>
      <c r="SNJ294" s="192"/>
      <c r="SNK294" s="192"/>
      <c r="SNL294" s="192"/>
      <c r="SNM294" s="192"/>
      <c r="SNN294" s="192"/>
      <c r="SNO294" s="192"/>
      <c r="SNP294" s="192"/>
      <c r="SNQ294" s="192"/>
      <c r="SNR294" s="192"/>
      <c r="SNS294" s="192"/>
      <c r="SNT294" s="192"/>
      <c r="SNU294" s="192"/>
      <c r="SNV294" s="192"/>
      <c r="SNW294" s="192"/>
      <c r="SNX294" s="192"/>
      <c r="SNY294" s="192"/>
      <c r="SNZ294" s="192"/>
      <c r="SOA294" s="192"/>
      <c r="SOB294" s="192"/>
      <c r="SOC294" s="192"/>
      <c r="SOD294" s="192"/>
      <c r="SOE294" s="192"/>
      <c r="SOF294" s="192"/>
      <c r="SOG294" s="192"/>
      <c r="SOH294" s="192"/>
      <c r="SOI294" s="192"/>
      <c r="SOJ294" s="192"/>
      <c r="SOK294" s="192"/>
      <c r="SOL294" s="192"/>
      <c r="SOM294" s="192"/>
      <c r="SON294" s="192"/>
      <c r="SOO294" s="192"/>
      <c r="SOP294" s="192"/>
      <c r="SOQ294" s="192"/>
      <c r="SOR294" s="192"/>
      <c r="SOS294" s="192"/>
      <c r="SOT294" s="192"/>
      <c r="SOU294" s="192"/>
      <c r="SOV294" s="192"/>
      <c r="SOW294" s="192"/>
      <c r="SOX294" s="192"/>
      <c r="SOY294" s="192"/>
      <c r="SOZ294" s="192"/>
      <c r="SPA294" s="192"/>
      <c r="SPB294" s="192"/>
      <c r="SPC294" s="192"/>
      <c r="SPD294" s="192"/>
      <c r="SPE294" s="192"/>
      <c r="SPF294" s="192"/>
      <c r="SPG294" s="192"/>
      <c r="SPH294" s="192"/>
      <c r="SPI294" s="192"/>
      <c r="SPJ294" s="192"/>
      <c r="SPK294" s="192"/>
      <c r="SPL294" s="192"/>
      <c r="SPM294" s="192"/>
      <c r="SPN294" s="192"/>
      <c r="SPO294" s="192"/>
      <c r="SPP294" s="192"/>
      <c r="SPQ294" s="192"/>
      <c r="SPR294" s="192"/>
      <c r="SPS294" s="192"/>
      <c r="SPT294" s="192"/>
      <c r="SPU294" s="192"/>
      <c r="SPV294" s="192"/>
      <c r="SPW294" s="192"/>
      <c r="SPX294" s="192"/>
      <c r="SPY294" s="192"/>
      <c r="SPZ294" s="192"/>
      <c r="SQA294" s="192"/>
      <c r="SQB294" s="192"/>
      <c r="SQC294" s="192"/>
      <c r="SQD294" s="192"/>
      <c r="SQE294" s="192"/>
      <c r="SQF294" s="192"/>
      <c r="SQG294" s="192"/>
      <c r="SQH294" s="192"/>
      <c r="SQI294" s="192"/>
      <c r="SQJ294" s="192"/>
      <c r="SQK294" s="192"/>
      <c r="SQL294" s="192"/>
      <c r="SQM294" s="192"/>
      <c r="SQN294" s="192"/>
      <c r="SQO294" s="192"/>
      <c r="SQP294" s="192"/>
      <c r="SQQ294" s="192"/>
      <c r="SQR294" s="192"/>
      <c r="SQS294" s="192"/>
      <c r="SQT294" s="192"/>
      <c r="SQU294" s="192"/>
      <c r="SQV294" s="192"/>
      <c r="SQW294" s="192"/>
      <c r="SQX294" s="192"/>
      <c r="SQY294" s="192"/>
      <c r="SQZ294" s="192"/>
      <c r="SRA294" s="192"/>
      <c r="SRB294" s="192"/>
      <c r="SRC294" s="192"/>
      <c r="SRD294" s="192"/>
      <c r="SRE294" s="192"/>
      <c r="SRF294" s="192"/>
      <c r="SRG294" s="192"/>
      <c r="SRH294" s="192"/>
      <c r="SRI294" s="192"/>
      <c r="SRJ294" s="192"/>
      <c r="SRK294" s="192"/>
      <c r="SRL294" s="192"/>
      <c r="SRM294" s="192"/>
      <c r="SRN294" s="192"/>
      <c r="SRO294" s="192"/>
      <c r="SRP294" s="192"/>
      <c r="SRQ294" s="192"/>
      <c r="SRR294" s="192"/>
      <c r="SRS294" s="192"/>
      <c r="SRT294" s="192"/>
      <c r="SRU294" s="192"/>
      <c r="SRV294" s="192"/>
      <c r="SRW294" s="192"/>
      <c r="SRX294" s="192"/>
      <c r="SRY294" s="192"/>
      <c r="SRZ294" s="192"/>
      <c r="SSA294" s="192"/>
      <c r="SSB294" s="192"/>
      <c r="SSC294" s="192"/>
      <c r="SSD294" s="192"/>
      <c r="SSE294" s="192"/>
      <c r="SSF294" s="192"/>
      <c r="SSG294" s="192"/>
      <c r="SSH294" s="192"/>
      <c r="SSI294" s="192"/>
      <c r="SSJ294" s="192"/>
      <c r="SSK294" s="192"/>
      <c r="SSL294" s="192"/>
      <c r="SSM294" s="192"/>
      <c r="SSN294" s="192"/>
      <c r="SSO294" s="192"/>
      <c r="SSP294" s="192"/>
      <c r="SSQ294" s="192"/>
      <c r="SSR294" s="192"/>
      <c r="SSS294" s="192"/>
      <c r="SST294" s="192"/>
      <c r="SSU294" s="192"/>
      <c r="SSV294" s="192"/>
      <c r="SSW294" s="192"/>
      <c r="SSX294" s="192"/>
      <c r="SSY294" s="192"/>
      <c r="SSZ294" s="192"/>
      <c r="STA294" s="192"/>
      <c r="STB294" s="192"/>
      <c r="STC294" s="192"/>
      <c r="STD294" s="192"/>
      <c r="STE294" s="192"/>
      <c r="STF294" s="192"/>
      <c r="STG294" s="192"/>
      <c r="STH294" s="192"/>
      <c r="STI294" s="192"/>
      <c r="STJ294" s="192"/>
      <c r="STK294" s="192"/>
      <c r="STL294" s="192"/>
      <c r="STM294" s="192"/>
      <c r="STN294" s="192"/>
      <c r="STO294" s="192"/>
      <c r="STP294" s="192"/>
      <c r="STQ294" s="192"/>
      <c r="STR294" s="192"/>
      <c r="STS294" s="192"/>
      <c r="STT294" s="192"/>
      <c r="STU294" s="192"/>
      <c r="STV294" s="192"/>
      <c r="STW294" s="192"/>
      <c r="STX294" s="192"/>
      <c r="STY294" s="192"/>
      <c r="STZ294" s="192"/>
      <c r="SUA294" s="192"/>
      <c r="SUB294" s="192"/>
      <c r="SUC294" s="192"/>
      <c r="SUD294" s="192"/>
      <c r="SUE294" s="192"/>
      <c r="SUF294" s="192"/>
      <c r="SUG294" s="192"/>
      <c r="SUH294" s="192"/>
      <c r="SUI294" s="192"/>
      <c r="SUJ294" s="192"/>
      <c r="SUK294" s="192"/>
      <c r="SUL294" s="192"/>
      <c r="SUM294" s="192"/>
      <c r="SUN294" s="192"/>
      <c r="SUO294" s="192"/>
      <c r="SUP294" s="192"/>
      <c r="SUQ294" s="192"/>
      <c r="SUR294" s="192"/>
      <c r="SUS294" s="192"/>
      <c r="SUT294" s="192"/>
      <c r="SUU294" s="192"/>
      <c r="SUV294" s="192"/>
      <c r="SUW294" s="192"/>
      <c r="SUX294" s="192"/>
      <c r="SUY294" s="192"/>
      <c r="SUZ294" s="192"/>
      <c r="SVA294" s="192"/>
      <c r="SVB294" s="192"/>
      <c r="SVC294" s="192"/>
      <c r="SVD294" s="192"/>
      <c r="SVE294" s="192"/>
      <c r="SVF294" s="192"/>
      <c r="SVG294" s="192"/>
      <c r="SVH294" s="192"/>
      <c r="SVI294" s="192"/>
      <c r="SVJ294" s="192"/>
      <c r="SVK294" s="192"/>
      <c r="SVL294" s="192"/>
      <c r="SVM294" s="192"/>
      <c r="SVN294" s="192"/>
      <c r="SVO294" s="192"/>
      <c r="SVP294" s="192"/>
      <c r="SVQ294" s="192"/>
      <c r="SVR294" s="192"/>
      <c r="SVS294" s="192"/>
      <c r="SVT294" s="192"/>
      <c r="SVU294" s="192"/>
      <c r="SVV294" s="192"/>
      <c r="SVW294" s="192"/>
      <c r="SVX294" s="192"/>
      <c r="SVY294" s="192"/>
      <c r="SVZ294" s="192"/>
      <c r="SWA294" s="192"/>
      <c r="SWB294" s="192"/>
      <c r="SWC294" s="192"/>
      <c r="SWD294" s="192"/>
      <c r="SWE294" s="192"/>
      <c r="SWF294" s="192"/>
      <c r="SWG294" s="192"/>
      <c r="SWH294" s="192"/>
      <c r="SWI294" s="192"/>
      <c r="SWJ294" s="192"/>
      <c r="SWK294" s="192"/>
      <c r="SWL294" s="192"/>
      <c r="SWM294" s="192"/>
      <c r="SWN294" s="192"/>
      <c r="SWO294" s="192"/>
      <c r="SWP294" s="192"/>
      <c r="SWQ294" s="192"/>
      <c r="SWR294" s="192"/>
      <c r="SWS294" s="192"/>
      <c r="SWT294" s="192"/>
      <c r="SWU294" s="192"/>
      <c r="SWV294" s="192"/>
      <c r="SWW294" s="192"/>
      <c r="SWX294" s="192"/>
      <c r="SWY294" s="192"/>
      <c r="SWZ294" s="192"/>
      <c r="SXA294" s="192"/>
      <c r="SXB294" s="192"/>
      <c r="SXC294" s="192"/>
      <c r="SXD294" s="192"/>
      <c r="SXE294" s="192"/>
      <c r="SXF294" s="192"/>
      <c r="SXG294" s="192"/>
      <c r="SXH294" s="192"/>
      <c r="SXI294" s="192"/>
      <c r="SXJ294" s="192"/>
      <c r="SXK294" s="192"/>
      <c r="SXL294" s="192"/>
      <c r="SXM294" s="192"/>
      <c r="SXN294" s="192"/>
      <c r="SXO294" s="192"/>
      <c r="SXP294" s="192"/>
      <c r="SXQ294" s="192"/>
      <c r="SXR294" s="192"/>
      <c r="SXS294" s="192"/>
      <c r="SXT294" s="192"/>
      <c r="SXU294" s="192"/>
      <c r="SXV294" s="192"/>
      <c r="SXW294" s="192"/>
      <c r="SXX294" s="192"/>
      <c r="SXY294" s="192"/>
      <c r="SXZ294" s="192"/>
      <c r="SYA294" s="192"/>
      <c r="SYB294" s="192"/>
      <c r="SYC294" s="192"/>
      <c r="SYD294" s="192"/>
      <c r="SYE294" s="192"/>
      <c r="SYF294" s="192"/>
      <c r="SYG294" s="192"/>
      <c r="SYH294" s="192"/>
      <c r="SYI294" s="192"/>
      <c r="SYJ294" s="192"/>
      <c r="SYK294" s="192"/>
      <c r="SYL294" s="192"/>
      <c r="SYM294" s="192"/>
      <c r="SYN294" s="192"/>
      <c r="SYO294" s="192"/>
      <c r="SYP294" s="192"/>
      <c r="SYQ294" s="192"/>
      <c r="SYR294" s="192"/>
      <c r="SYS294" s="192"/>
      <c r="SYT294" s="192"/>
      <c r="SYU294" s="192"/>
      <c r="SYV294" s="192"/>
      <c r="SYW294" s="192"/>
      <c r="SYX294" s="192"/>
      <c r="SYY294" s="192"/>
      <c r="SYZ294" s="192"/>
      <c r="SZA294" s="192"/>
      <c r="SZB294" s="192"/>
      <c r="SZC294" s="192"/>
      <c r="SZD294" s="192"/>
      <c r="SZE294" s="192"/>
      <c r="SZF294" s="192"/>
      <c r="SZG294" s="192"/>
      <c r="SZH294" s="192"/>
      <c r="SZI294" s="192"/>
      <c r="SZJ294" s="192"/>
      <c r="SZK294" s="192"/>
      <c r="SZL294" s="192"/>
      <c r="SZM294" s="192"/>
      <c r="SZN294" s="192"/>
      <c r="SZO294" s="192"/>
      <c r="SZP294" s="192"/>
      <c r="SZQ294" s="192"/>
      <c r="SZR294" s="192"/>
      <c r="SZS294" s="192"/>
      <c r="SZT294" s="192"/>
      <c r="SZU294" s="192"/>
      <c r="SZV294" s="192"/>
      <c r="SZW294" s="192"/>
      <c r="SZX294" s="192"/>
      <c r="SZY294" s="192"/>
      <c r="SZZ294" s="192"/>
      <c r="TAA294" s="192"/>
      <c r="TAB294" s="192"/>
      <c r="TAC294" s="192"/>
      <c r="TAD294" s="192"/>
      <c r="TAE294" s="192"/>
      <c r="TAF294" s="192"/>
      <c r="TAG294" s="192"/>
      <c r="TAH294" s="192"/>
      <c r="TAI294" s="192"/>
      <c r="TAJ294" s="192"/>
      <c r="TAK294" s="192"/>
      <c r="TAL294" s="192"/>
      <c r="TAM294" s="192"/>
      <c r="TAN294" s="192"/>
      <c r="TAO294" s="192"/>
      <c r="TAP294" s="192"/>
      <c r="TAQ294" s="192"/>
      <c r="TAR294" s="192"/>
      <c r="TAS294" s="192"/>
      <c r="TAT294" s="192"/>
      <c r="TAU294" s="192"/>
      <c r="TAV294" s="192"/>
      <c r="TAW294" s="192"/>
      <c r="TAX294" s="192"/>
      <c r="TAY294" s="192"/>
      <c r="TAZ294" s="192"/>
      <c r="TBA294" s="192"/>
      <c r="TBB294" s="192"/>
      <c r="TBC294" s="192"/>
      <c r="TBD294" s="192"/>
      <c r="TBE294" s="192"/>
      <c r="TBF294" s="192"/>
      <c r="TBG294" s="192"/>
      <c r="TBH294" s="192"/>
      <c r="TBI294" s="192"/>
      <c r="TBJ294" s="192"/>
      <c r="TBK294" s="192"/>
      <c r="TBL294" s="192"/>
      <c r="TBM294" s="192"/>
      <c r="TBN294" s="192"/>
      <c r="TBO294" s="192"/>
      <c r="TBP294" s="192"/>
      <c r="TBQ294" s="192"/>
      <c r="TBR294" s="192"/>
      <c r="TBS294" s="192"/>
      <c r="TBT294" s="192"/>
      <c r="TBU294" s="192"/>
      <c r="TBV294" s="192"/>
      <c r="TBW294" s="192"/>
      <c r="TBX294" s="192"/>
      <c r="TBY294" s="192"/>
      <c r="TBZ294" s="192"/>
      <c r="TCA294" s="192"/>
      <c r="TCB294" s="192"/>
      <c r="TCC294" s="192"/>
      <c r="TCD294" s="192"/>
      <c r="TCE294" s="192"/>
      <c r="TCF294" s="192"/>
      <c r="TCG294" s="192"/>
      <c r="TCH294" s="192"/>
      <c r="TCI294" s="192"/>
      <c r="TCJ294" s="192"/>
      <c r="TCK294" s="192"/>
      <c r="TCL294" s="192"/>
      <c r="TCM294" s="192"/>
      <c r="TCN294" s="192"/>
      <c r="TCO294" s="192"/>
      <c r="TCP294" s="192"/>
      <c r="TCQ294" s="192"/>
      <c r="TCR294" s="192"/>
      <c r="TCS294" s="192"/>
      <c r="TCT294" s="192"/>
      <c r="TCU294" s="192"/>
      <c r="TCV294" s="192"/>
      <c r="TCW294" s="192"/>
      <c r="TCX294" s="192"/>
      <c r="TCY294" s="192"/>
      <c r="TCZ294" s="192"/>
      <c r="TDA294" s="192"/>
      <c r="TDB294" s="192"/>
      <c r="TDC294" s="192"/>
      <c r="TDD294" s="192"/>
      <c r="TDE294" s="192"/>
      <c r="TDF294" s="192"/>
      <c r="TDG294" s="192"/>
      <c r="TDH294" s="192"/>
      <c r="TDI294" s="192"/>
      <c r="TDJ294" s="192"/>
      <c r="TDK294" s="192"/>
      <c r="TDL294" s="192"/>
      <c r="TDM294" s="192"/>
      <c r="TDN294" s="192"/>
      <c r="TDO294" s="192"/>
      <c r="TDP294" s="192"/>
      <c r="TDQ294" s="192"/>
      <c r="TDR294" s="192"/>
      <c r="TDS294" s="192"/>
      <c r="TDT294" s="192"/>
      <c r="TDU294" s="192"/>
      <c r="TDV294" s="192"/>
      <c r="TDW294" s="192"/>
      <c r="TDX294" s="192"/>
      <c r="TDY294" s="192"/>
      <c r="TDZ294" s="192"/>
      <c r="TEA294" s="192"/>
      <c r="TEB294" s="192"/>
      <c r="TEC294" s="192"/>
      <c r="TED294" s="192"/>
      <c r="TEE294" s="192"/>
      <c r="TEF294" s="192"/>
      <c r="TEG294" s="192"/>
      <c r="TEH294" s="192"/>
      <c r="TEI294" s="192"/>
      <c r="TEJ294" s="192"/>
      <c r="TEK294" s="192"/>
      <c r="TEL294" s="192"/>
      <c r="TEM294" s="192"/>
      <c r="TEN294" s="192"/>
      <c r="TEO294" s="192"/>
      <c r="TEP294" s="192"/>
      <c r="TEQ294" s="192"/>
      <c r="TER294" s="192"/>
      <c r="TES294" s="192"/>
      <c r="TET294" s="192"/>
      <c r="TEU294" s="192"/>
      <c r="TEV294" s="192"/>
      <c r="TEW294" s="192"/>
      <c r="TEX294" s="192"/>
      <c r="TEY294" s="192"/>
      <c r="TEZ294" s="192"/>
      <c r="TFA294" s="192"/>
      <c r="TFB294" s="192"/>
      <c r="TFC294" s="192"/>
      <c r="TFD294" s="192"/>
      <c r="TFE294" s="192"/>
      <c r="TFF294" s="192"/>
      <c r="TFG294" s="192"/>
      <c r="TFH294" s="192"/>
      <c r="TFI294" s="192"/>
      <c r="TFJ294" s="192"/>
      <c r="TFK294" s="192"/>
      <c r="TFL294" s="192"/>
      <c r="TFM294" s="192"/>
      <c r="TFN294" s="192"/>
      <c r="TFO294" s="192"/>
      <c r="TFP294" s="192"/>
      <c r="TFQ294" s="192"/>
      <c r="TFR294" s="192"/>
      <c r="TFS294" s="192"/>
      <c r="TFT294" s="192"/>
      <c r="TFU294" s="192"/>
      <c r="TFV294" s="192"/>
      <c r="TFW294" s="192"/>
      <c r="TFX294" s="192"/>
      <c r="TFY294" s="192"/>
      <c r="TFZ294" s="192"/>
      <c r="TGA294" s="192"/>
      <c r="TGB294" s="192"/>
      <c r="TGC294" s="192"/>
      <c r="TGD294" s="192"/>
      <c r="TGE294" s="192"/>
      <c r="TGF294" s="192"/>
      <c r="TGG294" s="192"/>
      <c r="TGH294" s="192"/>
      <c r="TGI294" s="192"/>
      <c r="TGJ294" s="192"/>
      <c r="TGK294" s="192"/>
      <c r="TGL294" s="192"/>
      <c r="TGM294" s="192"/>
      <c r="TGN294" s="192"/>
      <c r="TGO294" s="192"/>
      <c r="TGP294" s="192"/>
      <c r="TGQ294" s="192"/>
      <c r="TGR294" s="192"/>
      <c r="TGS294" s="192"/>
      <c r="TGT294" s="192"/>
      <c r="TGU294" s="192"/>
      <c r="TGV294" s="192"/>
      <c r="TGW294" s="192"/>
      <c r="TGX294" s="192"/>
      <c r="TGY294" s="192"/>
      <c r="TGZ294" s="192"/>
      <c r="THA294" s="192"/>
      <c r="THB294" s="192"/>
      <c r="THC294" s="192"/>
      <c r="THD294" s="192"/>
      <c r="THE294" s="192"/>
      <c r="THF294" s="192"/>
      <c r="THG294" s="192"/>
      <c r="THH294" s="192"/>
      <c r="THI294" s="192"/>
      <c r="THJ294" s="192"/>
      <c r="THK294" s="192"/>
      <c r="THL294" s="192"/>
      <c r="THM294" s="192"/>
      <c r="THN294" s="192"/>
      <c r="THO294" s="192"/>
      <c r="THP294" s="192"/>
      <c r="THQ294" s="192"/>
      <c r="THR294" s="192"/>
      <c r="THS294" s="192"/>
      <c r="THT294" s="192"/>
      <c r="THU294" s="192"/>
      <c r="THV294" s="192"/>
      <c r="THW294" s="192"/>
      <c r="THX294" s="192"/>
      <c r="THY294" s="192"/>
      <c r="THZ294" s="192"/>
      <c r="TIA294" s="192"/>
      <c r="TIB294" s="192"/>
      <c r="TIC294" s="192"/>
      <c r="TID294" s="192"/>
      <c r="TIE294" s="192"/>
      <c r="TIF294" s="192"/>
      <c r="TIG294" s="192"/>
      <c r="TIH294" s="192"/>
      <c r="TII294" s="192"/>
      <c r="TIJ294" s="192"/>
      <c r="TIK294" s="192"/>
      <c r="TIL294" s="192"/>
      <c r="TIM294" s="192"/>
      <c r="TIN294" s="192"/>
      <c r="TIO294" s="192"/>
      <c r="TIP294" s="192"/>
      <c r="TIQ294" s="192"/>
      <c r="TIR294" s="192"/>
      <c r="TIS294" s="192"/>
      <c r="TIT294" s="192"/>
      <c r="TIU294" s="192"/>
      <c r="TIV294" s="192"/>
      <c r="TIW294" s="192"/>
      <c r="TIX294" s="192"/>
      <c r="TIY294" s="192"/>
      <c r="TIZ294" s="192"/>
      <c r="TJA294" s="192"/>
      <c r="TJB294" s="192"/>
      <c r="TJC294" s="192"/>
      <c r="TJD294" s="192"/>
      <c r="TJE294" s="192"/>
      <c r="TJF294" s="192"/>
      <c r="TJG294" s="192"/>
      <c r="TJH294" s="192"/>
      <c r="TJI294" s="192"/>
      <c r="TJJ294" s="192"/>
      <c r="TJK294" s="192"/>
      <c r="TJL294" s="192"/>
      <c r="TJM294" s="192"/>
      <c r="TJN294" s="192"/>
      <c r="TJO294" s="192"/>
      <c r="TJP294" s="192"/>
      <c r="TJQ294" s="192"/>
      <c r="TJR294" s="192"/>
      <c r="TJS294" s="192"/>
      <c r="TJT294" s="192"/>
      <c r="TJU294" s="192"/>
      <c r="TJV294" s="192"/>
      <c r="TJW294" s="192"/>
      <c r="TJX294" s="192"/>
      <c r="TJY294" s="192"/>
      <c r="TJZ294" s="192"/>
      <c r="TKA294" s="192"/>
      <c r="TKB294" s="192"/>
      <c r="TKC294" s="192"/>
      <c r="TKD294" s="192"/>
      <c r="TKE294" s="192"/>
      <c r="TKF294" s="192"/>
      <c r="TKG294" s="192"/>
      <c r="TKH294" s="192"/>
      <c r="TKI294" s="192"/>
      <c r="TKJ294" s="192"/>
      <c r="TKK294" s="192"/>
      <c r="TKL294" s="192"/>
      <c r="TKM294" s="192"/>
      <c r="TKN294" s="192"/>
      <c r="TKO294" s="192"/>
      <c r="TKP294" s="192"/>
      <c r="TKQ294" s="192"/>
      <c r="TKR294" s="192"/>
      <c r="TKS294" s="192"/>
      <c r="TKT294" s="192"/>
      <c r="TKU294" s="192"/>
      <c r="TKV294" s="192"/>
      <c r="TKW294" s="192"/>
      <c r="TKX294" s="192"/>
      <c r="TKY294" s="192"/>
      <c r="TKZ294" s="192"/>
      <c r="TLA294" s="192"/>
      <c r="TLB294" s="192"/>
      <c r="TLC294" s="192"/>
      <c r="TLD294" s="192"/>
      <c r="TLE294" s="192"/>
      <c r="TLF294" s="192"/>
      <c r="TLG294" s="192"/>
      <c r="TLH294" s="192"/>
      <c r="TLI294" s="192"/>
      <c r="TLJ294" s="192"/>
      <c r="TLK294" s="192"/>
      <c r="TLL294" s="192"/>
      <c r="TLM294" s="192"/>
      <c r="TLN294" s="192"/>
      <c r="TLO294" s="192"/>
      <c r="TLP294" s="192"/>
      <c r="TLQ294" s="192"/>
      <c r="TLR294" s="192"/>
      <c r="TLS294" s="192"/>
      <c r="TLT294" s="192"/>
      <c r="TLU294" s="192"/>
      <c r="TLV294" s="192"/>
      <c r="TLW294" s="192"/>
      <c r="TLX294" s="192"/>
      <c r="TLY294" s="192"/>
      <c r="TLZ294" s="192"/>
      <c r="TMA294" s="192"/>
      <c r="TMB294" s="192"/>
      <c r="TMC294" s="192"/>
      <c r="TMD294" s="192"/>
      <c r="TME294" s="192"/>
      <c r="TMF294" s="192"/>
      <c r="TMG294" s="192"/>
      <c r="TMH294" s="192"/>
      <c r="TMI294" s="192"/>
      <c r="TMJ294" s="192"/>
      <c r="TMK294" s="192"/>
      <c r="TML294" s="192"/>
      <c r="TMM294" s="192"/>
      <c r="TMN294" s="192"/>
      <c r="TMO294" s="192"/>
      <c r="TMP294" s="192"/>
      <c r="TMQ294" s="192"/>
      <c r="TMR294" s="192"/>
      <c r="TMS294" s="192"/>
      <c r="TMT294" s="192"/>
      <c r="TMU294" s="192"/>
      <c r="TMV294" s="192"/>
      <c r="TMW294" s="192"/>
      <c r="TMX294" s="192"/>
      <c r="TMY294" s="192"/>
      <c r="TMZ294" s="192"/>
      <c r="TNA294" s="192"/>
      <c r="TNB294" s="192"/>
      <c r="TNC294" s="192"/>
      <c r="TND294" s="192"/>
      <c r="TNE294" s="192"/>
      <c r="TNF294" s="192"/>
      <c r="TNG294" s="192"/>
      <c r="TNH294" s="192"/>
      <c r="TNI294" s="192"/>
      <c r="TNJ294" s="192"/>
      <c r="TNK294" s="192"/>
      <c r="TNL294" s="192"/>
      <c r="TNM294" s="192"/>
      <c r="TNN294" s="192"/>
      <c r="TNO294" s="192"/>
      <c r="TNP294" s="192"/>
      <c r="TNQ294" s="192"/>
      <c r="TNR294" s="192"/>
      <c r="TNS294" s="192"/>
      <c r="TNT294" s="192"/>
      <c r="TNU294" s="192"/>
      <c r="TNV294" s="192"/>
      <c r="TNW294" s="192"/>
      <c r="TNX294" s="192"/>
      <c r="TNY294" s="192"/>
      <c r="TNZ294" s="192"/>
      <c r="TOA294" s="192"/>
      <c r="TOB294" s="192"/>
      <c r="TOC294" s="192"/>
      <c r="TOD294" s="192"/>
      <c r="TOE294" s="192"/>
      <c r="TOF294" s="192"/>
      <c r="TOG294" s="192"/>
      <c r="TOH294" s="192"/>
      <c r="TOI294" s="192"/>
      <c r="TOJ294" s="192"/>
      <c r="TOK294" s="192"/>
      <c r="TOL294" s="192"/>
      <c r="TOM294" s="192"/>
      <c r="TON294" s="192"/>
      <c r="TOO294" s="192"/>
      <c r="TOP294" s="192"/>
      <c r="TOQ294" s="192"/>
      <c r="TOR294" s="192"/>
      <c r="TOS294" s="192"/>
      <c r="TOT294" s="192"/>
      <c r="TOU294" s="192"/>
      <c r="TOV294" s="192"/>
      <c r="TOW294" s="192"/>
      <c r="TOX294" s="192"/>
      <c r="TOY294" s="192"/>
      <c r="TOZ294" s="192"/>
      <c r="TPA294" s="192"/>
      <c r="TPB294" s="192"/>
      <c r="TPC294" s="192"/>
      <c r="TPD294" s="192"/>
      <c r="TPE294" s="192"/>
      <c r="TPF294" s="192"/>
      <c r="TPG294" s="192"/>
      <c r="TPH294" s="192"/>
      <c r="TPI294" s="192"/>
      <c r="TPJ294" s="192"/>
      <c r="TPK294" s="192"/>
      <c r="TPL294" s="192"/>
      <c r="TPM294" s="192"/>
      <c r="TPN294" s="192"/>
      <c r="TPO294" s="192"/>
      <c r="TPP294" s="192"/>
      <c r="TPQ294" s="192"/>
      <c r="TPR294" s="192"/>
      <c r="TPS294" s="192"/>
      <c r="TPT294" s="192"/>
      <c r="TPU294" s="192"/>
      <c r="TPV294" s="192"/>
      <c r="TPW294" s="192"/>
      <c r="TPX294" s="192"/>
      <c r="TPY294" s="192"/>
      <c r="TPZ294" s="192"/>
      <c r="TQA294" s="192"/>
      <c r="TQB294" s="192"/>
      <c r="TQC294" s="192"/>
      <c r="TQD294" s="192"/>
      <c r="TQE294" s="192"/>
      <c r="TQF294" s="192"/>
      <c r="TQG294" s="192"/>
      <c r="TQH294" s="192"/>
      <c r="TQI294" s="192"/>
      <c r="TQJ294" s="192"/>
      <c r="TQK294" s="192"/>
      <c r="TQL294" s="192"/>
      <c r="TQM294" s="192"/>
      <c r="TQN294" s="192"/>
      <c r="TQO294" s="192"/>
      <c r="TQP294" s="192"/>
      <c r="TQQ294" s="192"/>
      <c r="TQR294" s="192"/>
      <c r="TQS294" s="192"/>
      <c r="TQT294" s="192"/>
      <c r="TQU294" s="192"/>
      <c r="TQV294" s="192"/>
      <c r="TQW294" s="192"/>
      <c r="TQX294" s="192"/>
      <c r="TQY294" s="192"/>
      <c r="TQZ294" s="192"/>
      <c r="TRA294" s="192"/>
      <c r="TRB294" s="192"/>
      <c r="TRC294" s="192"/>
      <c r="TRD294" s="192"/>
      <c r="TRE294" s="192"/>
      <c r="TRF294" s="192"/>
      <c r="TRG294" s="192"/>
      <c r="TRH294" s="192"/>
      <c r="TRI294" s="192"/>
      <c r="TRJ294" s="192"/>
      <c r="TRK294" s="192"/>
      <c r="TRL294" s="192"/>
      <c r="TRM294" s="192"/>
      <c r="TRN294" s="192"/>
      <c r="TRO294" s="192"/>
      <c r="TRP294" s="192"/>
      <c r="TRQ294" s="192"/>
      <c r="TRR294" s="192"/>
      <c r="TRS294" s="192"/>
      <c r="TRT294" s="192"/>
      <c r="TRU294" s="192"/>
      <c r="TRV294" s="192"/>
      <c r="TRW294" s="192"/>
      <c r="TRX294" s="192"/>
      <c r="TRY294" s="192"/>
      <c r="TRZ294" s="192"/>
      <c r="TSA294" s="192"/>
      <c r="TSB294" s="192"/>
      <c r="TSC294" s="192"/>
      <c r="TSD294" s="192"/>
      <c r="TSE294" s="192"/>
      <c r="TSF294" s="192"/>
      <c r="TSG294" s="192"/>
      <c r="TSH294" s="192"/>
      <c r="TSI294" s="192"/>
      <c r="TSJ294" s="192"/>
      <c r="TSK294" s="192"/>
      <c r="TSL294" s="192"/>
      <c r="TSM294" s="192"/>
      <c r="TSN294" s="192"/>
      <c r="TSO294" s="192"/>
      <c r="TSP294" s="192"/>
      <c r="TSQ294" s="192"/>
      <c r="TSR294" s="192"/>
      <c r="TSS294" s="192"/>
      <c r="TST294" s="192"/>
      <c r="TSU294" s="192"/>
      <c r="TSV294" s="192"/>
      <c r="TSW294" s="192"/>
      <c r="TSX294" s="192"/>
      <c r="TSY294" s="192"/>
      <c r="TSZ294" s="192"/>
      <c r="TTA294" s="192"/>
      <c r="TTB294" s="192"/>
      <c r="TTC294" s="192"/>
      <c r="TTD294" s="192"/>
      <c r="TTE294" s="192"/>
      <c r="TTF294" s="192"/>
      <c r="TTG294" s="192"/>
      <c r="TTH294" s="192"/>
      <c r="TTI294" s="192"/>
      <c r="TTJ294" s="192"/>
      <c r="TTK294" s="192"/>
      <c r="TTL294" s="192"/>
      <c r="TTM294" s="192"/>
      <c r="TTN294" s="192"/>
      <c r="TTO294" s="192"/>
      <c r="TTP294" s="192"/>
      <c r="TTQ294" s="192"/>
      <c r="TTR294" s="192"/>
      <c r="TTS294" s="192"/>
      <c r="TTT294" s="192"/>
      <c r="TTU294" s="192"/>
      <c r="TTV294" s="192"/>
      <c r="TTW294" s="192"/>
      <c r="TTX294" s="192"/>
      <c r="TTY294" s="192"/>
      <c r="TTZ294" s="192"/>
      <c r="TUA294" s="192"/>
      <c r="TUB294" s="192"/>
      <c r="TUC294" s="192"/>
      <c r="TUD294" s="192"/>
      <c r="TUE294" s="192"/>
      <c r="TUF294" s="192"/>
      <c r="TUG294" s="192"/>
      <c r="TUH294" s="192"/>
      <c r="TUI294" s="192"/>
      <c r="TUJ294" s="192"/>
      <c r="TUK294" s="192"/>
      <c r="TUL294" s="192"/>
      <c r="TUM294" s="192"/>
      <c r="TUN294" s="192"/>
      <c r="TUO294" s="192"/>
      <c r="TUP294" s="192"/>
      <c r="TUQ294" s="192"/>
      <c r="TUR294" s="192"/>
      <c r="TUS294" s="192"/>
      <c r="TUT294" s="192"/>
      <c r="TUU294" s="192"/>
      <c r="TUV294" s="192"/>
      <c r="TUW294" s="192"/>
      <c r="TUX294" s="192"/>
      <c r="TUY294" s="192"/>
      <c r="TUZ294" s="192"/>
      <c r="TVA294" s="192"/>
      <c r="TVB294" s="192"/>
      <c r="TVC294" s="192"/>
      <c r="TVD294" s="192"/>
      <c r="TVE294" s="192"/>
      <c r="TVF294" s="192"/>
      <c r="TVG294" s="192"/>
      <c r="TVH294" s="192"/>
      <c r="TVI294" s="192"/>
      <c r="TVJ294" s="192"/>
      <c r="TVK294" s="192"/>
      <c r="TVL294" s="192"/>
      <c r="TVM294" s="192"/>
      <c r="TVN294" s="192"/>
      <c r="TVO294" s="192"/>
      <c r="TVP294" s="192"/>
      <c r="TVQ294" s="192"/>
      <c r="TVR294" s="192"/>
      <c r="TVS294" s="192"/>
      <c r="TVT294" s="192"/>
      <c r="TVU294" s="192"/>
      <c r="TVV294" s="192"/>
      <c r="TVW294" s="192"/>
      <c r="TVX294" s="192"/>
      <c r="TVY294" s="192"/>
      <c r="TVZ294" s="192"/>
      <c r="TWA294" s="192"/>
      <c r="TWB294" s="192"/>
      <c r="TWC294" s="192"/>
      <c r="TWD294" s="192"/>
      <c r="TWE294" s="192"/>
      <c r="TWF294" s="192"/>
      <c r="TWG294" s="192"/>
      <c r="TWH294" s="192"/>
      <c r="TWI294" s="192"/>
      <c r="TWJ294" s="192"/>
      <c r="TWK294" s="192"/>
      <c r="TWL294" s="192"/>
      <c r="TWM294" s="192"/>
      <c r="TWN294" s="192"/>
      <c r="TWO294" s="192"/>
      <c r="TWP294" s="192"/>
      <c r="TWQ294" s="192"/>
      <c r="TWR294" s="192"/>
      <c r="TWS294" s="192"/>
      <c r="TWT294" s="192"/>
      <c r="TWU294" s="192"/>
      <c r="TWV294" s="192"/>
      <c r="TWW294" s="192"/>
      <c r="TWX294" s="192"/>
      <c r="TWY294" s="192"/>
      <c r="TWZ294" s="192"/>
      <c r="TXA294" s="192"/>
      <c r="TXB294" s="192"/>
      <c r="TXC294" s="192"/>
      <c r="TXD294" s="192"/>
      <c r="TXE294" s="192"/>
      <c r="TXF294" s="192"/>
      <c r="TXG294" s="192"/>
      <c r="TXH294" s="192"/>
      <c r="TXI294" s="192"/>
      <c r="TXJ294" s="192"/>
      <c r="TXK294" s="192"/>
      <c r="TXL294" s="192"/>
      <c r="TXM294" s="192"/>
      <c r="TXN294" s="192"/>
      <c r="TXO294" s="192"/>
      <c r="TXP294" s="192"/>
      <c r="TXQ294" s="192"/>
      <c r="TXR294" s="192"/>
      <c r="TXS294" s="192"/>
      <c r="TXT294" s="192"/>
      <c r="TXU294" s="192"/>
      <c r="TXV294" s="192"/>
      <c r="TXW294" s="192"/>
      <c r="TXX294" s="192"/>
      <c r="TXY294" s="192"/>
      <c r="TXZ294" s="192"/>
      <c r="TYA294" s="192"/>
      <c r="TYB294" s="192"/>
      <c r="TYC294" s="192"/>
      <c r="TYD294" s="192"/>
      <c r="TYE294" s="192"/>
      <c r="TYF294" s="192"/>
      <c r="TYG294" s="192"/>
      <c r="TYH294" s="192"/>
      <c r="TYI294" s="192"/>
      <c r="TYJ294" s="192"/>
      <c r="TYK294" s="192"/>
      <c r="TYL294" s="192"/>
      <c r="TYM294" s="192"/>
      <c r="TYN294" s="192"/>
      <c r="TYO294" s="192"/>
      <c r="TYP294" s="192"/>
      <c r="TYQ294" s="192"/>
      <c r="TYR294" s="192"/>
      <c r="TYS294" s="192"/>
      <c r="TYT294" s="192"/>
      <c r="TYU294" s="192"/>
      <c r="TYV294" s="192"/>
      <c r="TYW294" s="192"/>
      <c r="TYX294" s="192"/>
      <c r="TYY294" s="192"/>
      <c r="TYZ294" s="192"/>
      <c r="TZA294" s="192"/>
      <c r="TZB294" s="192"/>
      <c r="TZC294" s="192"/>
      <c r="TZD294" s="192"/>
      <c r="TZE294" s="192"/>
      <c r="TZF294" s="192"/>
      <c r="TZG294" s="192"/>
      <c r="TZH294" s="192"/>
      <c r="TZI294" s="192"/>
      <c r="TZJ294" s="192"/>
      <c r="TZK294" s="192"/>
      <c r="TZL294" s="192"/>
      <c r="TZM294" s="192"/>
      <c r="TZN294" s="192"/>
      <c r="TZO294" s="192"/>
      <c r="TZP294" s="192"/>
      <c r="TZQ294" s="192"/>
      <c r="TZR294" s="192"/>
      <c r="TZS294" s="192"/>
      <c r="TZT294" s="192"/>
      <c r="TZU294" s="192"/>
      <c r="TZV294" s="192"/>
      <c r="TZW294" s="192"/>
      <c r="TZX294" s="192"/>
      <c r="TZY294" s="192"/>
      <c r="TZZ294" s="192"/>
      <c r="UAA294" s="192"/>
      <c r="UAB294" s="192"/>
      <c r="UAC294" s="192"/>
      <c r="UAD294" s="192"/>
      <c r="UAE294" s="192"/>
      <c r="UAF294" s="192"/>
      <c r="UAG294" s="192"/>
      <c r="UAH294" s="192"/>
      <c r="UAI294" s="192"/>
      <c r="UAJ294" s="192"/>
      <c r="UAK294" s="192"/>
      <c r="UAL294" s="192"/>
      <c r="UAM294" s="192"/>
      <c r="UAN294" s="192"/>
      <c r="UAO294" s="192"/>
      <c r="UAP294" s="192"/>
      <c r="UAQ294" s="192"/>
      <c r="UAR294" s="192"/>
      <c r="UAS294" s="192"/>
      <c r="UAT294" s="192"/>
      <c r="UAU294" s="192"/>
      <c r="UAV294" s="192"/>
      <c r="UAW294" s="192"/>
      <c r="UAX294" s="192"/>
      <c r="UAY294" s="192"/>
      <c r="UAZ294" s="192"/>
      <c r="UBA294" s="192"/>
      <c r="UBB294" s="192"/>
      <c r="UBC294" s="192"/>
      <c r="UBD294" s="192"/>
      <c r="UBE294" s="192"/>
      <c r="UBF294" s="192"/>
      <c r="UBG294" s="192"/>
      <c r="UBH294" s="192"/>
      <c r="UBI294" s="192"/>
      <c r="UBJ294" s="192"/>
      <c r="UBK294" s="192"/>
      <c r="UBL294" s="192"/>
      <c r="UBM294" s="192"/>
      <c r="UBN294" s="192"/>
      <c r="UBO294" s="192"/>
      <c r="UBP294" s="192"/>
      <c r="UBQ294" s="192"/>
      <c r="UBR294" s="192"/>
      <c r="UBS294" s="192"/>
      <c r="UBT294" s="192"/>
      <c r="UBU294" s="192"/>
      <c r="UBV294" s="192"/>
      <c r="UBW294" s="192"/>
      <c r="UBX294" s="192"/>
      <c r="UBY294" s="192"/>
      <c r="UBZ294" s="192"/>
      <c r="UCA294" s="192"/>
      <c r="UCB294" s="192"/>
      <c r="UCC294" s="192"/>
      <c r="UCD294" s="192"/>
      <c r="UCE294" s="192"/>
      <c r="UCF294" s="192"/>
      <c r="UCG294" s="192"/>
      <c r="UCH294" s="192"/>
      <c r="UCI294" s="192"/>
      <c r="UCJ294" s="192"/>
      <c r="UCK294" s="192"/>
      <c r="UCL294" s="192"/>
      <c r="UCM294" s="192"/>
      <c r="UCN294" s="192"/>
      <c r="UCO294" s="192"/>
      <c r="UCP294" s="192"/>
      <c r="UCQ294" s="192"/>
      <c r="UCR294" s="192"/>
      <c r="UCS294" s="192"/>
      <c r="UCT294" s="192"/>
      <c r="UCU294" s="192"/>
      <c r="UCV294" s="192"/>
      <c r="UCW294" s="192"/>
      <c r="UCX294" s="192"/>
      <c r="UCY294" s="192"/>
      <c r="UCZ294" s="192"/>
      <c r="UDA294" s="192"/>
      <c r="UDB294" s="192"/>
      <c r="UDC294" s="192"/>
      <c r="UDD294" s="192"/>
      <c r="UDE294" s="192"/>
      <c r="UDF294" s="192"/>
      <c r="UDG294" s="192"/>
      <c r="UDH294" s="192"/>
      <c r="UDI294" s="192"/>
      <c r="UDJ294" s="192"/>
      <c r="UDK294" s="192"/>
      <c r="UDL294" s="192"/>
      <c r="UDM294" s="192"/>
      <c r="UDN294" s="192"/>
      <c r="UDO294" s="192"/>
      <c r="UDP294" s="192"/>
      <c r="UDQ294" s="192"/>
      <c r="UDR294" s="192"/>
      <c r="UDS294" s="192"/>
      <c r="UDT294" s="192"/>
      <c r="UDU294" s="192"/>
      <c r="UDV294" s="192"/>
      <c r="UDW294" s="192"/>
      <c r="UDX294" s="192"/>
      <c r="UDY294" s="192"/>
      <c r="UDZ294" s="192"/>
      <c r="UEA294" s="192"/>
      <c r="UEB294" s="192"/>
      <c r="UEC294" s="192"/>
      <c r="UED294" s="192"/>
      <c r="UEE294" s="192"/>
      <c r="UEF294" s="192"/>
      <c r="UEG294" s="192"/>
      <c r="UEH294" s="192"/>
      <c r="UEI294" s="192"/>
      <c r="UEJ294" s="192"/>
      <c r="UEK294" s="192"/>
      <c r="UEL294" s="192"/>
      <c r="UEM294" s="192"/>
      <c r="UEN294" s="192"/>
      <c r="UEO294" s="192"/>
      <c r="UEP294" s="192"/>
      <c r="UEQ294" s="192"/>
      <c r="UER294" s="192"/>
      <c r="UES294" s="192"/>
      <c r="UET294" s="192"/>
      <c r="UEU294" s="192"/>
      <c r="UEV294" s="192"/>
      <c r="UEW294" s="192"/>
      <c r="UEX294" s="192"/>
      <c r="UEY294" s="192"/>
      <c r="UEZ294" s="192"/>
      <c r="UFA294" s="192"/>
      <c r="UFB294" s="192"/>
      <c r="UFC294" s="192"/>
      <c r="UFD294" s="192"/>
      <c r="UFE294" s="192"/>
      <c r="UFF294" s="192"/>
      <c r="UFG294" s="192"/>
      <c r="UFH294" s="192"/>
      <c r="UFI294" s="192"/>
      <c r="UFJ294" s="192"/>
      <c r="UFK294" s="192"/>
      <c r="UFL294" s="192"/>
      <c r="UFM294" s="192"/>
      <c r="UFN294" s="192"/>
      <c r="UFO294" s="192"/>
      <c r="UFP294" s="192"/>
      <c r="UFQ294" s="192"/>
      <c r="UFR294" s="192"/>
      <c r="UFS294" s="192"/>
      <c r="UFT294" s="192"/>
      <c r="UFU294" s="192"/>
      <c r="UFV294" s="192"/>
      <c r="UFW294" s="192"/>
      <c r="UFX294" s="192"/>
      <c r="UFY294" s="192"/>
      <c r="UFZ294" s="192"/>
      <c r="UGA294" s="192"/>
      <c r="UGB294" s="192"/>
      <c r="UGC294" s="192"/>
      <c r="UGD294" s="192"/>
      <c r="UGE294" s="192"/>
      <c r="UGF294" s="192"/>
      <c r="UGG294" s="192"/>
      <c r="UGH294" s="192"/>
      <c r="UGI294" s="192"/>
      <c r="UGJ294" s="192"/>
      <c r="UGK294" s="192"/>
      <c r="UGL294" s="192"/>
      <c r="UGM294" s="192"/>
      <c r="UGN294" s="192"/>
      <c r="UGO294" s="192"/>
      <c r="UGP294" s="192"/>
      <c r="UGQ294" s="192"/>
      <c r="UGR294" s="192"/>
      <c r="UGS294" s="192"/>
      <c r="UGT294" s="192"/>
      <c r="UGU294" s="192"/>
      <c r="UGV294" s="192"/>
      <c r="UGW294" s="192"/>
      <c r="UGX294" s="192"/>
      <c r="UGY294" s="192"/>
      <c r="UGZ294" s="192"/>
      <c r="UHA294" s="192"/>
      <c r="UHB294" s="192"/>
      <c r="UHC294" s="192"/>
      <c r="UHD294" s="192"/>
      <c r="UHE294" s="192"/>
      <c r="UHF294" s="192"/>
      <c r="UHG294" s="192"/>
      <c r="UHH294" s="192"/>
      <c r="UHI294" s="192"/>
      <c r="UHJ294" s="192"/>
      <c r="UHK294" s="192"/>
      <c r="UHL294" s="192"/>
      <c r="UHM294" s="192"/>
      <c r="UHN294" s="192"/>
      <c r="UHO294" s="192"/>
      <c r="UHP294" s="192"/>
      <c r="UHQ294" s="192"/>
      <c r="UHR294" s="192"/>
      <c r="UHS294" s="192"/>
      <c r="UHT294" s="192"/>
      <c r="UHU294" s="192"/>
      <c r="UHV294" s="192"/>
      <c r="UHW294" s="192"/>
      <c r="UHX294" s="192"/>
      <c r="UHY294" s="192"/>
      <c r="UHZ294" s="192"/>
      <c r="UIA294" s="192"/>
      <c r="UIB294" s="192"/>
      <c r="UIC294" s="192"/>
      <c r="UID294" s="192"/>
      <c r="UIE294" s="192"/>
      <c r="UIF294" s="192"/>
      <c r="UIG294" s="192"/>
      <c r="UIH294" s="192"/>
      <c r="UII294" s="192"/>
      <c r="UIJ294" s="192"/>
      <c r="UIK294" s="192"/>
      <c r="UIL294" s="192"/>
      <c r="UIM294" s="192"/>
      <c r="UIN294" s="192"/>
      <c r="UIO294" s="192"/>
      <c r="UIP294" s="192"/>
      <c r="UIQ294" s="192"/>
      <c r="UIR294" s="192"/>
      <c r="UIS294" s="192"/>
      <c r="UIT294" s="192"/>
      <c r="UIU294" s="192"/>
      <c r="UIV294" s="192"/>
      <c r="UIW294" s="192"/>
      <c r="UIX294" s="192"/>
      <c r="UIY294" s="192"/>
      <c r="UIZ294" s="192"/>
      <c r="UJA294" s="192"/>
      <c r="UJB294" s="192"/>
      <c r="UJC294" s="192"/>
      <c r="UJD294" s="192"/>
      <c r="UJE294" s="192"/>
      <c r="UJF294" s="192"/>
      <c r="UJG294" s="192"/>
      <c r="UJH294" s="192"/>
      <c r="UJI294" s="192"/>
      <c r="UJJ294" s="192"/>
      <c r="UJK294" s="192"/>
      <c r="UJL294" s="192"/>
      <c r="UJM294" s="192"/>
      <c r="UJN294" s="192"/>
      <c r="UJO294" s="192"/>
      <c r="UJP294" s="192"/>
      <c r="UJQ294" s="192"/>
      <c r="UJR294" s="192"/>
      <c r="UJS294" s="192"/>
      <c r="UJT294" s="192"/>
      <c r="UJU294" s="192"/>
      <c r="UJV294" s="192"/>
      <c r="UJW294" s="192"/>
      <c r="UJX294" s="192"/>
      <c r="UJY294" s="192"/>
      <c r="UJZ294" s="192"/>
      <c r="UKA294" s="192"/>
      <c r="UKB294" s="192"/>
      <c r="UKC294" s="192"/>
      <c r="UKD294" s="192"/>
      <c r="UKE294" s="192"/>
      <c r="UKF294" s="192"/>
      <c r="UKG294" s="192"/>
      <c r="UKH294" s="192"/>
      <c r="UKI294" s="192"/>
      <c r="UKJ294" s="192"/>
      <c r="UKK294" s="192"/>
      <c r="UKL294" s="192"/>
      <c r="UKM294" s="192"/>
      <c r="UKN294" s="192"/>
      <c r="UKO294" s="192"/>
      <c r="UKP294" s="192"/>
      <c r="UKQ294" s="192"/>
      <c r="UKR294" s="192"/>
      <c r="UKS294" s="192"/>
      <c r="UKT294" s="192"/>
      <c r="UKU294" s="192"/>
      <c r="UKV294" s="192"/>
      <c r="UKW294" s="192"/>
      <c r="UKX294" s="192"/>
      <c r="UKY294" s="192"/>
      <c r="UKZ294" s="192"/>
      <c r="ULA294" s="192"/>
      <c r="ULB294" s="192"/>
      <c r="ULC294" s="192"/>
      <c r="ULD294" s="192"/>
      <c r="ULE294" s="192"/>
      <c r="ULF294" s="192"/>
      <c r="ULG294" s="192"/>
      <c r="ULH294" s="192"/>
      <c r="ULI294" s="192"/>
      <c r="ULJ294" s="192"/>
      <c r="ULK294" s="192"/>
      <c r="ULL294" s="192"/>
      <c r="ULM294" s="192"/>
      <c r="ULN294" s="192"/>
      <c r="ULO294" s="192"/>
      <c r="ULP294" s="192"/>
      <c r="ULQ294" s="192"/>
      <c r="ULR294" s="192"/>
      <c r="ULS294" s="192"/>
      <c r="ULT294" s="192"/>
      <c r="ULU294" s="192"/>
      <c r="ULV294" s="192"/>
      <c r="ULW294" s="192"/>
      <c r="ULX294" s="192"/>
      <c r="ULY294" s="192"/>
      <c r="ULZ294" s="192"/>
      <c r="UMA294" s="192"/>
      <c r="UMB294" s="192"/>
      <c r="UMC294" s="192"/>
      <c r="UMD294" s="192"/>
      <c r="UME294" s="192"/>
      <c r="UMF294" s="192"/>
      <c r="UMG294" s="192"/>
      <c r="UMH294" s="192"/>
      <c r="UMI294" s="192"/>
      <c r="UMJ294" s="192"/>
      <c r="UMK294" s="192"/>
      <c r="UML294" s="192"/>
      <c r="UMM294" s="192"/>
      <c r="UMN294" s="192"/>
      <c r="UMO294" s="192"/>
      <c r="UMP294" s="192"/>
      <c r="UMQ294" s="192"/>
      <c r="UMR294" s="192"/>
      <c r="UMS294" s="192"/>
      <c r="UMT294" s="192"/>
      <c r="UMU294" s="192"/>
      <c r="UMV294" s="192"/>
      <c r="UMW294" s="192"/>
      <c r="UMX294" s="192"/>
      <c r="UMY294" s="192"/>
      <c r="UMZ294" s="192"/>
      <c r="UNA294" s="192"/>
      <c r="UNB294" s="192"/>
      <c r="UNC294" s="192"/>
      <c r="UND294" s="192"/>
      <c r="UNE294" s="192"/>
      <c r="UNF294" s="192"/>
      <c r="UNG294" s="192"/>
      <c r="UNH294" s="192"/>
      <c r="UNI294" s="192"/>
      <c r="UNJ294" s="192"/>
      <c r="UNK294" s="192"/>
      <c r="UNL294" s="192"/>
      <c r="UNM294" s="192"/>
      <c r="UNN294" s="192"/>
      <c r="UNO294" s="192"/>
      <c r="UNP294" s="192"/>
      <c r="UNQ294" s="192"/>
      <c r="UNR294" s="192"/>
      <c r="UNS294" s="192"/>
      <c r="UNT294" s="192"/>
      <c r="UNU294" s="192"/>
      <c r="UNV294" s="192"/>
      <c r="UNW294" s="192"/>
      <c r="UNX294" s="192"/>
      <c r="UNY294" s="192"/>
      <c r="UNZ294" s="192"/>
      <c r="UOA294" s="192"/>
      <c r="UOB294" s="192"/>
      <c r="UOC294" s="192"/>
      <c r="UOD294" s="192"/>
      <c r="UOE294" s="192"/>
      <c r="UOF294" s="192"/>
      <c r="UOG294" s="192"/>
      <c r="UOH294" s="192"/>
      <c r="UOI294" s="192"/>
      <c r="UOJ294" s="192"/>
      <c r="UOK294" s="192"/>
      <c r="UOL294" s="192"/>
      <c r="UOM294" s="192"/>
      <c r="UON294" s="192"/>
      <c r="UOO294" s="192"/>
      <c r="UOP294" s="192"/>
      <c r="UOQ294" s="192"/>
      <c r="UOR294" s="192"/>
      <c r="UOS294" s="192"/>
      <c r="UOT294" s="192"/>
      <c r="UOU294" s="192"/>
      <c r="UOV294" s="192"/>
      <c r="UOW294" s="192"/>
      <c r="UOX294" s="192"/>
      <c r="UOY294" s="192"/>
      <c r="UOZ294" s="192"/>
      <c r="UPA294" s="192"/>
      <c r="UPB294" s="192"/>
      <c r="UPC294" s="192"/>
      <c r="UPD294" s="192"/>
      <c r="UPE294" s="192"/>
      <c r="UPF294" s="192"/>
      <c r="UPG294" s="192"/>
      <c r="UPH294" s="192"/>
      <c r="UPI294" s="192"/>
      <c r="UPJ294" s="192"/>
      <c r="UPK294" s="192"/>
      <c r="UPL294" s="192"/>
      <c r="UPM294" s="192"/>
      <c r="UPN294" s="192"/>
      <c r="UPO294" s="192"/>
      <c r="UPP294" s="192"/>
      <c r="UPQ294" s="192"/>
      <c r="UPR294" s="192"/>
      <c r="UPS294" s="192"/>
      <c r="UPT294" s="192"/>
      <c r="UPU294" s="192"/>
      <c r="UPV294" s="192"/>
      <c r="UPW294" s="192"/>
      <c r="UPX294" s="192"/>
      <c r="UPY294" s="192"/>
      <c r="UPZ294" s="192"/>
      <c r="UQA294" s="192"/>
      <c r="UQB294" s="192"/>
      <c r="UQC294" s="192"/>
      <c r="UQD294" s="192"/>
      <c r="UQE294" s="192"/>
      <c r="UQF294" s="192"/>
      <c r="UQG294" s="192"/>
      <c r="UQH294" s="192"/>
      <c r="UQI294" s="192"/>
      <c r="UQJ294" s="192"/>
      <c r="UQK294" s="192"/>
      <c r="UQL294" s="192"/>
      <c r="UQM294" s="192"/>
      <c r="UQN294" s="192"/>
      <c r="UQO294" s="192"/>
      <c r="UQP294" s="192"/>
      <c r="UQQ294" s="192"/>
      <c r="UQR294" s="192"/>
      <c r="UQS294" s="192"/>
      <c r="UQT294" s="192"/>
      <c r="UQU294" s="192"/>
      <c r="UQV294" s="192"/>
      <c r="UQW294" s="192"/>
      <c r="UQX294" s="192"/>
      <c r="UQY294" s="192"/>
      <c r="UQZ294" s="192"/>
      <c r="URA294" s="192"/>
      <c r="URB294" s="192"/>
      <c r="URC294" s="192"/>
      <c r="URD294" s="192"/>
      <c r="URE294" s="192"/>
      <c r="URF294" s="192"/>
      <c r="URG294" s="192"/>
      <c r="URH294" s="192"/>
      <c r="URI294" s="192"/>
      <c r="URJ294" s="192"/>
      <c r="URK294" s="192"/>
      <c r="URL294" s="192"/>
      <c r="URM294" s="192"/>
      <c r="URN294" s="192"/>
      <c r="URO294" s="192"/>
      <c r="URP294" s="192"/>
      <c r="URQ294" s="192"/>
      <c r="URR294" s="192"/>
      <c r="URS294" s="192"/>
      <c r="URT294" s="192"/>
      <c r="URU294" s="192"/>
      <c r="URV294" s="192"/>
      <c r="URW294" s="192"/>
      <c r="URX294" s="192"/>
      <c r="URY294" s="192"/>
      <c r="URZ294" s="192"/>
      <c r="USA294" s="192"/>
      <c r="USB294" s="192"/>
      <c r="USC294" s="192"/>
      <c r="USD294" s="192"/>
      <c r="USE294" s="192"/>
      <c r="USF294" s="192"/>
      <c r="USG294" s="192"/>
      <c r="USH294" s="192"/>
      <c r="USI294" s="192"/>
      <c r="USJ294" s="192"/>
      <c r="USK294" s="192"/>
      <c r="USL294" s="192"/>
      <c r="USM294" s="192"/>
      <c r="USN294" s="192"/>
      <c r="USO294" s="192"/>
      <c r="USP294" s="192"/>
      <c r="USQ294" s="192"/>
      <c r="USR294" s="192"/>
      <c r="USS294" s="192"/>
      <c r="UST294" s="192"/>
      <c r="USU294" s="192"/>
      <c r="USV294" s="192"/>
      <c r="USW294" s="192"/>
      <c r="USX294" s="192"/>
      <c r="USY294" s="192"/>
      <c r="USZ294" s="192"/>
      <c r="UTA294" s="192"/>
      <c r="UTB294" s="192"/>
      <c r="UTC294" s="192"/>
      <c r="UTD294" s="192"/>
      <c r="UTE294" s="192"/>
      <c r="UTF294" s="192"/>
      <c r="UTG294" s="192"/>
      <c r="UTH294" s="192"/>
      <c r="UTI294" s="192"/>
      <c r="UTJ294" s="192"/>
      <c r="UTK294" s="192"/>
      <c r="UTL294" s="192"/>
      <c r="UTM294" s="192"/>
      <c r="UTN294" s="192"/>
      <c r="UTO294" s="192"/>
      <c r="UTP294" s="192"/>
      <c r="UTQ294" s="192"/>
      <c r="UTR294" s="192"/>
      <c r="UTS294" s="192"/>
      <c r="UTT294" s="192"/>
      <c r="UTU294" s="192"/>
      <c r="UTV294" s="192"/>
      <c r="UTW294" s="192"/>
      <c r="UTX294" s="192"/>
      <c r="UTY294" s="192"/>
      <c r="UTZ294" s="192"/>
      <c r="UUA294" s="192"/>
      <c r="UUB294" s="192"/>
      <c r="UUC294" s="192"/>
      <c r="UUD294" s="192"/>
      <c r="UUE294" s="192"/>
      <c r="UUF294" s="192"/>
      <c r="UUG294" s="192"/>
      <c r="UUH294" s="192"/>
      <c r="UUI294" s="192"/>
      <c r="UUJ294" s="192"/>
      <c r="UUK294" s="192"/>
      <c r="UUL294" s="192"/>
      <c r="UUM294" s="192"/>
      <c r="UUN294" s="192"/>
      <c r="UUO294" s="192"/>
      <c r="UUP294" s="192"/>
      <c r="UUQ294" s="192"/>
      <c r="UUR294" s="192"/>
      <c r="UUS294" s="192"/>
      <c r="UUT294" s="192"/>
      <c r="UUU294" s="192"/>
      <c r="UUV294" s="192"/>
      <c r="UUW294" s="192"/>
      <c r="UUX294" s="192"/>
      <c r="UUY294" s="192"/>
      <c r="UUZ294" s="192"/>
      <c r="UVA294" s="192"/>
      <c r="UVB294" s="192"/>
      <c r="UVC294" s="192"/>
      <c r="UVD294" s="192"/>
      <c r="UVE294" s="192"/>
      <c r="UVF294" s="192"/>
      <c r="UVG294" s="192"/>
      <c r="UVH294" s="192"/>
      <c r="UVI294" s="192"/>
      <c r="UVJ294" s="192"/>
      <c r="UVK294" s="192"/>
      <c r="UVL294" s="192"/>
      <c r="UVM294" s="192"/>
      <c r="UVN294" s="192"/>
      <c r="UVO294" s="192"/>
      <c r="UVP294" s="192"/>
      <c r="UVQ294" s="192"/>
      <c r="UVR294" s="192"/>
      <c r="UVS294" s="192"/>
      <c r="UVT294" s="192"/>
      <c r="UVU294" s="192"/>
      <c r="UVV294" s="192"/>
      <c r="UVW294" s="192"/>
      <c r="UVX294" s="192"/>
      <c r="UVY294" s="192"/>
      <c r="UVZ294" s="192"/>
      <c r="UWA294" s="192"/>
      <c r="UWB294" s="192"/>
      <c r="UWC294" s="192"/>
      <c r="UWD294" s="192"/>
      <c r="UWE294" s="192"/>
      <c r="UWF294" s="192"/>
      <c r="UWG294" s="192"/>
      <c r="UWH294" s="192"/>
      <c r="UWI294" s="192"/>
      <c r="UWJ294" s="192"/>
      <c r="UWK294" s="192"/>
      <c r="UWL294" s="192"/>
      <c r="UWM294" s="192"/>
      <c r="UWN294" s="192"/>
      <c r="UWO294" s="192"/>
      <c r="UWP294" s="192"/>
      <c r="UWQ294" s="192"/>
      <c r="UWR294" s="192"/>
      <c r="UWS294" s="192"/>
      <c r="UWT294" s="192"/>
      <c r="UWU294" s="192"/>
      <c r="UWV294" s="192"/>
      <c r="UWW294" s="192"/>
      <c r="UWX294" s="192"/>
      <c r="UWY294" s="192"/>
      <c r="UWZ294" s="192"/>
      <c r="UXA294" s="192"/>
      <c r="UXB294" s="192"/>
      <c r="UXC294" s="192"/>
      <c r="UXD294" s="192"/>
      <c r="UXE294" s="192"/>
      <c r="UXF294" s="192"/>
      <c r="UXG294" s="192"/>
      <c r="UXH294" s="192"/>
      <c r="UXI294" s="192"/>
      <c r="UXJ294" s="192"/>
      <c r="UXK294" s="192"/>
      <c r="UXL294" s="192"/>
      <c r="UXM294" s="192"/>
      <c r="UXN294" s="192"/>
      <c r="UXO294" s="192"/>
      <c r="UXP294" s="192"/>
      <c r="UXQ294" s="192"/>
      <c r="UXR294" s="192"/>
      <c r="UXS294" s="192"/>
      <c r="UXT294" s="192"/>
      <c r="UXU294" s="192"/>
      <c r="UXV294" s="192"/>
      <c r="UXW294" s="192"/>
      <c r="UXX294" s="192"/>
      <c r="UXY294" s="192"/>
      <c r="UXZ294" s="192"/>
      <c r="UYA294" s="192"/>
      <c r="UYB294" s="192"/>
      <c r="UYC294" s="192"/>
      <c r="UYD294" s="192"/>
      <c r="UYE294" s="192"/>
      <c r="UYF294" s="192"/>
      <c r="UYG294" s="192"/>
      <c r="UYH294" s="192"/>
      <c r="UYI294" s="192"/>
      <c r="UYJ294" s="192"/>
      <c r="UYK294" s="192"/>
      <c r="UYL294" s="192"/>
      <c r="UYM294" s="192"/>
      <c r="UYN294" s="192"/>
      <c r="UYO294" s="192"/>
      <c r="UYP294" s="192"/>
      <c r="UYQ294" s="192"/>
      <c r="UYR294" s="192"/>
      <c r="UYS294" s="192"/>
      <c r="UYT294" s="192"/>
      <c r="UYU294" s="192"/>
      <c r="UYV294" s="192"/>
      <c r="UYW294" s="192"/>
      <c r="UYX294" s="192"/>
      <c r="UYY294" s="192"/>
      <c r="UYZ294" s="192"/>
      <c r="UZA294" s="192"/>
      <c r="UZB294" s="192"/>
      <c r="UZC294" s="192"/>
      <c r="UZD294" s="192"/>
      <c r="UZE294" s="192"/>
      <c r="UZF294" s="192"/>
      <c r="UZG294" s="192"/>
      <c r="UZH294" s="192"/>
      <c r="UZI294" s="192"/>
      <c r="UZJ294" s="192"/>
      <c r="UZK294" s="192"/>
      <c r="UZL294" s="192"/>
      <c r="UZM294" s="192"/>
      <c r="UZN294" s="192"/>
      <c r="UZO294" s="192"/>
      <c r="UZP294" s="192"/>
      <c r="UZQ294" s="192"/>
      <c r="UZR294" s="192"/>
      <c r="UZS294" s="192"/>
      <c r="UZT294" s="192"/>
      <c r="UZU294" s="192"/>
      <c r="UZV294" s="192"/>
      <c r="UZW294" s="192"/>
      <c r="UZX294" s="192"/>
      <c r="UZY294" s="192"/>
      <c r="UZZ294" s="192"/>
      <c r="VAA294" s="192"/>
      <c r="VAB294" s="192"/>
      <c r="VAC294" s="192"/>
      <c r="VAD294" s="192"/>
      <c r="VAE294" s="192"/>
      <c r="VAF294" s="192"/>
      <c r="VAG294" s="192"/>
      <c r="VAH294" s="192"/>
      <c r="VAI294" s="192"/>
      <c r="VAJ294" s="192"/>
      <c r="VAK294" s="192"/>
      <c r="VAL294" s="192"/>
      <c r="VAM294" s="192"/>
      <c r="VAN294" s="192"/>
      <c r="VAO294" s="192"/>
      <c r="VAP294" s="192"/>
      <c r="VAQ294" s="192"/>
      <c r="VAR294" s="192"/>
      <c r="VAS294" s="192"/>
      <c r="VAT294" s="192"/>
      <c r="VAU294" s="192"/>
      <c r="VAV294" s="192"/>
      <c r="VAW294" s="192"/>
      <c r="VAX294" s="192"/>
      <c r="VAY294" s="192"/>
      <c r="VAZ294" s="192"/>
      <c r="VBA294" s="192"/>
      <c r="VBB294" s="192"/>
      <c r="VBC294" s="192"/>
      <c r="VBD294" s="192"/>
      <c r="VBE294" s="192"/>
      <c r="VBF294" s="192"/>
      <c r="VBG294" s="192"/>
      <c r="VBH294" s="192"/>
      <c r="VBI294" s="192"/>
      <c r="VBJ294" s="192"/>
      <c r="VBK294" s="192"/>
      <c r="VBL294" s="192"/>
      <c r="VBM294" s="192"/>
      <c r="VBN294" s="192"/>
      <c r="VBO294" s="192"/>
      <c r="VBP294" s="192"/>
      <c r="VBQ294" s="192"/>
      <c r="VBR294" s="192"/>
      <c r="VBS294" s="192"/>
      <c r="VBT294" s="192"/>
      <c r="VBU294" s="192"/>
      <c r="VBV294" s="192"/>
      <c r="VBW294" s="192"/>
      <c r="VBX294" s="192"/>
      <c r="VBY294" s="192"/>
      <c r="VBZ294" s="192"/>
      <c r="VCA294" s="192"/>
      <c r="VCB294" s="192"/>
      <c r="VCC294" s="192"/>
      <c r="VCD294" s="192"/>
      <c r="VCE294" s="192"/>
      <c r="VCF294" s="192"/>
      <c r="VCG294" s="192"/>
      <c r="VCH294" s="192"/>
      <c r="VCI294" s="192"/>
      <c r="VCJ294" s="192"/>
      <c r="VCK294" s="192"/>
      <c r="VCL294" s="192"/>
      <c r="VCM294" s="192"/>
      <c r="VCN294" s="192"/>
      <c r="VCO294" s="192"/>
      <c r="VCP294" s="192"/>
      <c r="VCQ294" s="192"/>
      <c r="VCR294" s="192"/>
      <c r="VCS294" s="192"/>
      <c r="VCT294" s="192"/>
      <c r="VCU294" s="192"/>
      <c r="VCV294" s="192"/>
      <c r="VCW294" s="192"/>
      <c r="VCX294" s="192"/>
      <c r="VCY294" s="192"/>
      <c r="VCZ294" s="192"/>
      <c r="VDA294" s="192"/>
      <c r="VDB294" s="192"/>
      <c r="VDC294" s="192"/>
      <c r="VDD294" s="192"/>
      <c r="VDE294" s="192"/>
      <c r="VDF294" s="192"/>
      <c r="VDG294" s="192"/>
      <c r="VDH294" s="192"/>
      <c r="VDI294" s="192"/>
      <c r="VDJ294" s="192"/>
      <c r="VDK294" s="192"/>
      <c r="VDL294" s="192"/>
      <c r="VDM294" s="192"/>
      <c r="VDN294" s="192"/>
      <c r="VDO294" s="192"/>
      <c r="VDP294" s="192"/>
      <c r="VDQ294" s="192"/>
      <c r="VDR294" s="192"/>
      <c r="VDS294" s="192"/>
      <c r="VDT294" s="192"/>
      <c r="VDU294" s="192"/>
      <c r="VDV294" s="192"/>
      <c r="VDW294" s="192"/>
      <c r="VDX294" s="192"/>
      <c r="VDY294" s="192"/>
      <c r="VDZ294" s="192"/>
      <c r="VEA294" s="192"/>
      <c r="VEB294" s="192"/>
      <c r="VEC294" s="192"/>
      <c r="VED294" s="192"/>
      <c r="VEE294" s="192"/>
      <c r="VEF294" s="192"/>
      <c r="VEG294" s="192"/>
      <c r="VEH294" s="192"/>
      <c r="VEI294" s="192"/>
      <c r="VEJ294" s="192"/>
      <c r="VEK294" s="192"/>
      <c r="VEL294" s="192"/>
      <c r="VEM294" s="192"/>
      <c r="VEN294" s="192"/>
      <c r="VEO294" s="192"/>
      <c r="VEP294" s="192"/>
      <c r="VEQ294" s="192"/>
      <c r="VER294" s="192"/>
      <c r="VES294" s="192"/>
      <c r="VET294" s="192"/>
      <c r="VEU294" s="192"/>
      <c r="VEV294" s="192"/>
      <c r="VEW294" s="192"/>
      <c r="VEX294" s="192"/>
      <c r="VEY294" s="192"/>
      <c r="VEZ294" s="192"/>
      <c r="VFA294" s="192"/>
      <c r="VFB294" s="192"/>
      <c r="VFC294" s="192"/>
      <c r="VFD294" s="192"/>
      <c r="VFE294" s="192"/>
      <c r="VFF294" s="192"/>
      <c r="VFG294" s="192"/>
      <c r="VFH294" s="192"/>
      <c r="VFI294" s="192"/>
      <c r="VFJ294" s="192"/>
      <c r="VFK294" s="192"/>
      <c r="VFL294" s="192"/>
      <c r="VFM294" s="192"/>
      <c r="VFN294" s="192"/>
      <c r="VFO294" s="192"/>
      <c r="VFP294" s="192"/>
      <c r="VFQ294" s="192"/>
      <c r="VFR294" s="192"/>
      <c r="VFS294" s="192"/>
      <c r="VFT294" s="192"/>
      <c r="VFU294" s="192"/>
      <c r="VFV294" s="192"/>
      <c r="VFW294" s="192"/>
      <c r="VFX294" s="192"/>
      <c r="VFY294" s="192"/>
      <c r="VFZ294" s="192"/>
      <c r="VGA294" s="192"/>
      <c r="VGB294" s="192"/>
      <c r="VGC294" s="192"/>
      <c r="VGD294" s="192"/>
      <c r="VGE294" s="192"/>
      <c r="VGF294" s="192"/>
      <c r="VGG294" s="192"/>
      <c r="VGH294" s="192"/>
      <c r="VGI294" s="192"/>
      <c r="VGJ294" s="192"/>
      <c r="VGK294" s="192"/>
      <c r="VGL294" s="192"/>
      <c r="VGM294" s="192"/>
      <c r="VGN294" s="192"/>
      <c r="VGO294" s="192"/>
      <c r="VGP294" s="192"/>
      <c r="VGQ294" s="192"/>
      <c r="VGR294" s="192"/>
      <c r="VGS294" s="192"/>
      <c r="VGT294" s="192"/>
      <c r="VGU294" s="192"/>
      <c r="VGV294" s="192"/>
      <c r="VGW294" s="192"/>
      <c r="VGX294" s="192"/>
      <c r="VGY294" s="192"/>
      <c r="VGZ294" s="192"/>
      <c r="VHA294" s="192"/>
      <c r="VHB294" s="192"/>
      <c r="VHC294" s="192"/>
      <c r="VHD294" s="192"/>
      <c r="VHE294" s="192"/>
      <c r="VHF294" s="192"/>
      <c r="VHG294" s="192"/>
      <c r="VHH294" s="192"/>
      <c r="VHI294" s="192"/>
      <c r="VHJ294" s="192"/>
      <c r="VHK294" s="192"/>
      <c r="VHL294" s="192"/>
      <c r="VHM294" s="192"/>
      <c r="VHN294" s="192"/>
      <c r="VHO294" s="192"/>
      <c r="VHP294" s="192"/>
      <c r="VHQ294" s="192"/>
      <c r="VHR294" s="192"/>
      <c r="VHS294" s="192"/>
      <c r="VHT294" s="192"/>
      <c r="VHU294" s="192"/>
      <c r="VHV294" s="192"/>
      <c r="VHW294" s="192"/>
      <c r="VHX294" s="192"/>
      <c r="VHY294" s="192"/>
      <c r="VHZ294" s="192"/>
      <c r="VIA294" s="192"/>
      <c r="VIB294" s="192"/>
      <c r="VIC294" s="192"/>
      <c r="VID294" s="192"/>
      <c r="VIE294" s="192"/>
      <c r="VIF294" s="192"/>
      <c r="VIG294" s="192"/>
      <c r="VIH294" s="192"/>
      <c r="VII294" s="192"/>
      <c r="VIJ294" s="192"/>
      <c r="VIK294" s="192"/>
      <c r="VIL294" s="192"/>
      <c r="VIM294" s="192"/>
      <c r="VIN294" s="192"/>
      <c r="VIO294" s="192"/>
      <c r="VIP294" s="192"/>
      <c r="VIQ294" s="192"/>
      <c r="VIR294" s="192"/>
      <c r="VIS294" s="192"/>
      <c r="VIT294" s="192"/>
      <c r="VIU294" s="192"/>
      <c r="VIV294" s="192"/>
      <c r="VIW294" s="192"/>
      <c r="VIX294" s="192"/>
      <c r="VIY294" s="192"/>
      <c r="VIZ294" s="192"/>
      <c r="VJA294" s="192"/>
      <c r="VJB294" s="192"/>
      <c r="VJC294" s="192"/>
      <c r="VJD294" s="192"/>
      <c r="VJE294" s="192"/>
      <c r="VJF294" s="192"/>
      <c r="VJG294" s="192"/>
      <c r="VJH294" s="192"/>
      <c r="VJI294" s="192"/>
      <c r="VJJ294" s="192"/>
      <c r="VJK294" s="192"/>
      <c r="VJL294" s="192"/>
      <c r="VJM294" s="192"/>
      <c r="VJN294" s="192"/>
      <c r="VJO294" s="192"/>
      <c r="VJP294" s="192"/>
      <c r="VJQ294" s="192"/>
      <c r="VJR294" s="192"/>
      <c r="VJS294" s="192"/>
      <c r="VJT294" s="192"/>
      <c r="VJU294" s="192"/>
      <c r="VJV294" s="192"/>
      <c r="VJW294" s="192"/>
      <c r="VJX294" s="192"/>
      <c r="VJY294" s="192"/>
      <c r="VJZ294" s="192"/>
      <c r="VKA294" s="192"/>
      <c r="VKB294" s="192"/>
      <c r="VKC294" s="192"/>
      <c r="VKD294" s="192"/>
      <c r="VKE294" s="192"/>
      <c r="VKF294" s="192"/>
      <c r="VKG294" s="192"/>
      <c r="VKH294" s="192"/>
      <c r="VKI294" s="192"/>
      <c r="VKJ294" s="192"/>
      <c r="VKK294" s="192"/>
      <c r="VKL294" s="192"/>
      <c r="VKM294" s="192"/>
      <c r="VKN294" s="192"/>
      <c r="VKO294" s="192"/>
      <c r="VKP294" s="192"/>
      <c r="VKQ294" s="192"/>
      <c r="VKR294" s="192"/>
      <c r="VKS294" s="192"/>
      <c r="VKT294" s="192"/>
      <c r="VKU294" s="192"/>
      <c r="VKV294" s="192"/>
      <c r="VKW294" s="192"/>
      <c r="VKX294" s="192"/>
      <c r="VKY294" s="192"/>
      <c r="VKZ294" s="192"/>
      <c r="VLA294" s="192"/>
      <c r="VLB294" s="192"/>
      <c r="VLC294" s="192"/>
      <c r="VLD294" s="192"/>
      <c r="VLE294" s="192"/>
      <c r="VLF294" s="192"/>
      <c r="VLG294" s="192"/>
      <c r="VLH294" s="192"/>
      <c r="VLI294" s="192"/>
      <c r="VLJ294" s="192"/>
      <c r="VLK294" s="192"/>
      <c r="VLL294" s="192"/>
      <c r="VLM294" s="192"/>
      <c r="VLN294" s="192"/>
      <c r="VLO294" s="192"/>
      <c r="VLP294" s="192"/>
      <c r="VLQ294" s="192"/>
      <c r="VLR294" s="192"/>
      <c r="VLS294" s="192"/>
      <c r="VLT294" s="192"/>
      <c r="VLU294" s="192"/>
      <c r="VLV294" s="192"/>
      <c r="VLW294" s="192"/>
      <c r="VLX294" s="192"/>
      <c r="VLY294" s="192"/>
      <c r="VLZ294" s="192"/>
      <c r="VMA294" s="192"/>
      <c r="VMB294" s="192"/>
      <c r="VMC294" s="192"/>
      <c r="VMD294" s="192"/>
      <c r="VME294" s="192"/>
      <c r="VMF294" s="192"/>
      <c r="VMG294" s="192"/>
      <c r="VMH294" s="192"/>
      <c r="VMI294" s="192"/>
      <c r="VMJ294" s="192"/>
      <c r="VMK294" s="192"/>
      <c r="VML294" s="192"/>
      <c r="VMM294" s="192"/>
      <c r="VMN294" s="192"/>
      <c r="VMO294" s="192"/>
      <c r="VMP294" s="192"/>
      <c r="VMQ294" s="192"/>
      <c r="VMR294" s="192"/>
      <c r="VMS294" s="192"/>
      <c r="VMT294" s="192"/>
      <c r="VMU294" s="192"/>
      <c r="VMV294" s="192"/>
      <c r="VMW294" s="192"/>
      <c r="VMX294" s="192"/>
      <c r="VMY294" s="192"/>
      <c r="VMZ294" s="192"/>
      <c r="VNA294" s="192"/>
      <c r="VNB294" s="192"/>
      <c r="VNC294" s="192"/>
      <c r="VND294" s="192"/>
      <c r="VNE294" s="192"/>
      <c r="VNF294" s="192"/>
      <c r="VNG294" s="192"/>
      <c r="VNH294" s="192"/>
      <c r="VNI294" s="192"/>
      <c r="VNJ294" s="192"/>
      <c r="VNK294" s="192"/>
      <c r="VNL294" s="192"/>
      <c r="VNM294" s="192"/>
      <c r="VNN294" s="192"/>
      <c r="VNO294" s="192"/>
      <c r="VNP294" s="192"/>
      <c r="VNQ294" s="192"/>
      <c r="VNR294" s="192"/>
      <c r="VNS294" s="192"/>
      <c r="VNT294" s="192"/>
      <c r="VNU294" s="192"/>
      <c r="VNV294" s="192"/>
      <c r="VNW294" s="192"/>
      <c r="VNX294" s="192"/>
      <c r="VNY294" s="192"/>
      <c r="VNZ294" s="192"/>
      <c r="VOA294" s="192"/>
      <c r="VOB294" s="192"/>
      <c r="VOC294" s="192"/>
      <c r="VOD294" s="192"/>
      <c r="VOE294" s="192"/>
      <c r="VOF294" s="192"/>
      <c r="VOG294" s="192"/>
      <c r="VOH294" s="192"/>
      <c r="VOI294" s="192"/>
      <c r="VOJ294" s="192"/>
      <c r="VOK294" s="192"/>
      <c r="VOL294" s="192"/>
      <c r="VOM294" s="192"/>
      <c r="VON294" s="192"/>
      <c r="VOO294" s="192"/>
      <c r="VOP294" s="192"/>
      <c r="VOQ294" s="192"/>
      <c r="VOR294" s="192"/>
      <c r="VOS294" s="192"/>
      <c r="VOT294" s="192"/>
      <c r="VOU294" s="192"/>
      <c r="VOV294" s="192"/>
      <c r="VOW294" s="192"/>
      <c r="VOX294" s="192"/>
      <c r="VOY294" s="192"/>
      <c r="VOZ294" s="192"/>
      <c r="VPA294" s="192"/>
      <c r="VPB294" s="192"/>
      <c r="VPC294" s="192"/>
      <c r="VPD294" s="192"/>
      <c r="VPE294" s="192"/>
      <c r="VPF294" s="192"/>
      <c r="VPG294" s="192"/>
      <c r="VPH294" s="192"/>
      <c r="VPI294" s="192"/>
      <c r="VPJ294" s="192"/>
      <c r="VPK294" s="192"/>
      <c r="VPL294" s="192"/>
      <c r="VPM294" s="192"/>
      <c r="VPN294" s="192"/>
      <c r="VPO294" s="192"/>
      <c r="VPP294" s="192"/>
      <c r="VPQ294" s="192"/>
      <c r="VPR294" s="192"/>
      <c r="VPS294" s="192"/>
      <c r="VPT294" s="192"/>
      <c r="VPU294" s="192"/>
      <c r="VPV294" s="192"/>
      <c r="VPW294" s="192"/>
      <c r="VPX294" s="192"/>
      <c r="VPY294" s="192"/>
      <c r="VPZ294" s="192"/>
      <c r="VQA294" s="192"/>
      <c r="VQB294" s="192"/>
      <c r="VQC294" s="192"/>
      <c r="VQD294" s="192"/>
      <c r="VQE294" s="192"/>
      <c r="VQF294" s="192"/>
      <c r="VQG294" s="192"/>
      <c r="VQH294" s="192"/>
      <c r="VQI294" s="192"/>
      <c r="VQJ294" s="192"/>
      <c r="VQK294" s="192"/>
      <c r="VQL294" s="192"/>
      <c r="VQM294" s="192"/>
      <c r="VQN294" s="192"/>
      <c r="VQO294" s="192"/>
      <c r="VQP294" s="192"/>
      <c r="VQQ294" s="192"/>
      <c r="VQR294" s="192"/>
      <c r="VQS294" s="192"/>
      <c r="VQT294" s="192"/>
      <c r="VQU294" s="192"/>
      <c r="VQV294" s="192"/>
      <c r="VQW294" s="192"/>
      <c r="VQX294" s="192"/>
      <c r="VQY294" s="192"/>
      <c r="VQZ294" s="192"/>
      <c r="VRA294" s="192"/>
      <c r="VRB294" s="192"/>
      <c r="VRC294" s="192"/>
      <c r="VRD294" s="192"/>
      <c r="VRE294" s="192"/>
      <c r="VRF294" s="192"/>
      <c r="VRG294" s="192"/>
      <c r="VRH294" s="192"/>
      <c r="VRI294" s="192"/>
      <c r="VRJ294" s="192"/>
      <c r="VRK294" s="192"/>
      <c r="VRL294" s="192"/>
      <c r="VRM294" s="192"/>
      <c r="VRN294" s="192"/>
      <c r="VRO294" s="192"/>
      <c r="VRP294" s="192"/>
      <c r="VRQ294" s="192"/>
      <c r="VRR294" s="192"/>
      <c r="VRS294" s="192"/>
      <c r="VRT294" s="192"/>
      <c r="VRU294" s="192"/>
      <c r="VRV294" s="192"/>
      <c r="VRW294" s="192"/>
      <c r="VRX294" s="192"/>
      <c r="VRY294" s="192"/>
      <c r="VRZ294" s="192"/>
      <c r="VSA294" s="192"/>
      <c r="VSB294" s="192"/>
      <c r="VSC294" s="192"/>
      <c r="VSD294" s="192"/>
      <c r="VSE294" s="192"/>
      <c r="VSF294" s="192"/>
      <c r="VSG294" s="192"/>
      <c r="VSH294" s="192"/>
      <c r="VSI294" s="192"/>
      <c r="VSJ294" s="192"/>
      <c r="VSK294" s="192"/>
      <c r="VSL294" s="192"/>
      <c r="VSM294" s="192"/>
      <c r="VSN294" s="192"/>
      <c r="VSO294" s="192"/>
      <c r="VSP294" s="192"/>
      <c r="VSQ294" s="192"/>
      <c r="VSR294" s="192"/>
      <c r="VSS294" s="192"/>
      <c r="VST294" s="192"/>
      <c r="VSU294" s="192"/>
      <c r="VSV294" s="192"/>
      <c r="VSW294" s="192"/>
      <c r="VSX294" s="192"/>
      <c r="VSY294" s="192"/>
      <c r="VSZ294" s="192"/>
      <c r="VTA294" s="192"/>
      <c r="VTB294" s="192"/>
      <c r="VTC294" s="192"/>
      <c r="VTD294" s="192"/>
      <c r="VTE294" s="192"/>
      <c r="VTF294" s="192"/>
      <c r="VTG294" s="192"/>
      <c r="VTH294" s="192"/>
      <c r="VTI294" s="192"/>
      <c r="VTJ294" s="192"/>
      <c r="VTK294" s="192"/>
      <c r="VTL294" s="192"/>
      <c r="VTM294" s="192"/>
      <c r="VTN294" s="192"/>
      <c r="VTO294" s="192"/>
      <c r="VTP294" s="192"/>
      <c r="VTQ294" s="192"/>
      <c r="VTR294" s="192"/>
      <c r="VTS294" s="192"/>
      <c r="VTT294" s="192"/>
      <c r="VTU294" s="192"/>
      <c r="VTV294" s="192"/>
      <c r="VTW294" s="192"/>
      <c r="VTX294" s="192"/>
      <c r="VTY294" s="192"/>
      <c r="VTZ294" s="192"/>
      <c r="VUA294" s="192"/>
      <c r="VUB294" s="192"/>
      <c r="VUC294" s="192"/>
      <c r="VUD294" s="192"/>
      <c r="VUE294" s="192"/>
      <c r="VUF294" s="192"/>
      <c r="VUG294" s="192"/>
      <c r="VUH294" s="192"/>
      <c r="VUI294" s="192"/>
      <c r="VUJ294" s="192"/>
      <c r="VUK294" s="192"/>
      <c r="VUL294" s="192"/>
      <c r="VUM294" s="192"/>
      <c r="VUN294" s="192"/>
      <c r="VUO294" s="192"/>
      <c r="VUP294" s="192"/>
      <c r="VUQ294" s="192"/>
      <c r="VUR294" s="192"/>
      <c r="VUS294" s="192"/>
      <c r="VUT294" s="192"/>
      <c r="VUU294" s="192"/>
      <c r="VUV294" s="192"/>
      <c r="VUW294" s="192"/>
      <c r="VUX294" s="192"/>
      <c r="VUY294" s="192"/>
      <c r="VUZ294" s="192"/>
      <c r="VVA294" s="192"/>
      <c r="VVB294" s="192"/>
      <c r="VVC294" s="192"/>
      <c r="VVD294" s="192"/>
      <c r="VVE294" s="192"/>
      <c r="VVF294" s="192"/>
      <c r="VVG294" s="192"/>
      <c r="VVH294" s="192"/>
      <c r="VVI294" s="192"/>
      <c r="VVJ294" s="192"/>
      <c r="VVK294" s="192"/>
      <c r="VVL294" s="192"/>
      <c r="VVM294" s="192"/>
      <c r="VVN294" s="192"/>
      <c r="VVO294" s="192"/>
      <c r="VVP294" s="192"/>
      <c r="VVQ294" s="192"/>
      <c r="VVR294" s="192"/>
      <c r="VVS294" s="192"/>
      <c r="VVT294" s="192"/>
      <c r="VVU294" s="192"/>
      <c r="VVV294" s="192"/>
      <c r="VVW294" s="192"/>
      <c r="VVX294" s="192"/>
      <c r="VVY294" s="192"/>
      <c r="VVZ294" s="192"/>
      <c r="VWA294" s="192"/>
      <c r="VWB294" s="192"/>
      <c r="VWC294" s="192"/>
      <c r="VWD294" s="192"/>
      <c r="VWE294" s="192"/>
      <c r="VWF294" s="192"/>
      <c r="VWG294" s="192"/>
      <c r="VWH294" s="192"/>
      <c r="VWI294" s="192"/>
      <c r="VWJ294" s="192"/>
      <c r="VWK294" s="192"/>
      <c r="VWL294" s="192"/>
      <c r="VWM294" s="192"/>
      <c r="VWN294" s="192"/>
      <c r="VWO294" s="192"/>
      <c r="VWP294" s="192"/>
      <c r="VWQ294" s="192"/>
      <c r="VWR294" s="192"/>
      <c r="VWS294" s="192"/>
      <c r="VWT294" s="192"/>
      <c r="VWU294" s="192"/>
      <c r="VWV294" s="192"/>
      <c r="VWW294" s="192"/>
      <c r="VWX294" s="192"/>
      <c r="VWY294" s="192"/>
      <c r="VWZ294" s="192"/>
      <c r="VXA294" s="192"/>
      <c r="VXB294" s="192"/>
      <c r="VXC294" s="192"/>
      <c r="VXD294" s="192"/>
      <c r="VXE294" s="192"/>
      <c r="VXF294" s="192"/>
      <c r="VXG294" s="192"/>
      <c r="VXH294" s="192"/>
      <c r="VXI294" s="192"/>
      <c r="VXJ294" s="192"/>
      <c r="VXK294" s="192"/>
      <c r="VXL294" s="192"/>
      <c r="VXM294" s="192"/>
      <c r="VXN294" s="192"/>
      <c r="VXO294" s="192"/>
      <c r="VXP294" s="192"/>
      <c r="VXQ294" s="192"/>
      <c r="VXR294" s="192"/>
      <c r="VXS294" s="192"/>
      <c r="VXT294" s="192"/>
      <c r="VXU294" s="192"/>
      <c r="VXV294" s="192"/>
      <c r="VXW294" s="192"/>
      <c r="VXX294" s="192"/>
      <c r="VXY294" s="192"/>
      <c r="VXZ294" s="192"/>
      <c r="VYA294" s="192"/>
      <c r="VYB294" s="192"/>
      <c r="VYC294" s="192"/>
      <c r="VYD294" s="192"/>
      <c r="VYE294" s="192"/>
      <c r="VYF294" s="192"/>
      <c r="VYG294" s="192"/>
      <c r="VYH294" s="192"/>
      <c r="VYI294" s="192"/>
      <c r="VYJ294" s="192"/>
      <c r="VYK294" s="192"/>
      <c r="VYL294" s="192"/>
      <c r="VYM294" s="192"/>
      <c r="VYN294" s="192"/>
      <c r="VYO294" s="192"/>
      <c r="VYP294" s="192"/>
      <c r="VYQ294" s="192"/>
      <c r="VYR294" s="192"/>
      <c r="VYS294" s="192"/>
      <c r="VYT294" s="192"/>
      <c r="VYU294" s="192"/>
      <c r="VYV294" s="192"/>
      <c r="VYW294" s="192"/>
      <c r="VYX294" s="192"/>
      <c r="VYY294" s="192"/>
      <c r="VYZ294" s="192"/>
      <c r="VZA294" s="192"/>
      <c r="VZB294" s="192"/>
      <c r="VZC294" s="192"/>
      <c r="VZD294" s="192"/>
      <c r="VZE294" s="192"/>
      <c r="VZF294" s="192"/>
      <c r="VZG294" s="192"/>
      <c r="VZH294" s="192"/>
      <c r="VZI294" s="192"/>
      <c r="VZJ294" s="192"/>
      <c r="VZK294" s="192"/>
      <c r="VZL294" s="192"/>
      <c r="VZM294" s="192"/>
      <c r="VZN294" s="192"/>
      <c r="VZO294" s="192"/>
      <c r="VZP294" s="192"/>
      <c r="VZQ294" s="192"/>
      <c r="VZR294" s="192"/>
      <c r="VZS294" s="192"/>
      <c r="VZT294" s="192"/>
      <c r="VZU294" s="192"/>
      <c r="VZV294" s="192"/>
      <c r="VZW294" s="192"/>
      <c r="VZX294" s="192"/>
      <c r="VZY294" s="192"/>
      <c r="VZZ294" s="192"/>
      <c r="WAA294" s="192"/>
      <c r="WAB294" s="192"/>
      <c r="WAC294" s="192"/>
      <c r="WAD294" s="192"/>
      <c r="WAE294" s="192"/>
      <c r="WAF294" s="192"/>
      <c r="WAG294" s="192"/>
      <c r="WAH294" s="192"/>
      <c r="WAI294" s="192"/>
      <c r="WAJ294" s="192"/>
      <c r="WAK294" s="192"/>
      <c r="WAL294" s="192"/>
      <c r="WAM294" s="192"/>
      <c r="WAN294" s="192"/>
      <c r="WAO294" s="192"/>
      <c r="WAP294" s="192"/>
      <c r="WAQ294" s="192"/>
      <c r="WAR294" s="192"/>
      <c r="WAS294" s="192"/>
      <c r="WAT294" s="192"/>
      <c r="WAU294" s="192"/>
      <c r="WAV294" s="192"/>
      <c r="WAW294" s="192"/>
      <c r="WAX294" s="192"/>
      <c r="WAY294" s="192"/>
      <c r="WAZ294" s="192"/>
      <c r="WBA294" s="192"/>
      <c r="WBB294" s="192"/>
      <c r="WBC294" s="192"/>
      <c r="WBD294" s="192"/>
      <c r="WBE294" s="192"/>
      <c r="WBF294" s="192"/>
      <c r="WBG294" s="192"/>
      <c r="WBH294" s="192"/>
      <c r="WBI294" s="192"/>
      <c r="WBJ294" s="192"/>
      <c r="WBK294" s="192"/>
      <c r="WBL294" s="192"/>
      <c r="WBM294" s="192"/>
      <c r="WBN294" s="192"/>
      <c r="WBO294" s="192"/>
      <c r="WBP294" s="192"/>
      <c r="WBQ294" s="192"/>
      <c r="WBR294" s="192"/>
      <c r="WBS294" s="192"/>
      <c r="WBT294" s="192"/>
      <c r="WBU294" s="192"/>
      <c r="WBV294" s="192"/>
      <c r="WBW294" s="192"/>
      <c r="WBX294" s="192"/>
      <c r="WBY294" s="192"/>
      <c r="WBZ294" s="192"/>
      <c r="WCA294" s="192"/>
      <c r="WCB294" s="192"/>
      <c r="WCC294" s="192"/>
      <c r="WCD294" s="192"/>
      <c r="WCE294" s="192"/>
      <c r="WCF294" s="192"/>
      <c r="WCG294" s="192"/>
      <c r="WCH294" s="192"/>
      <c r="WCI294" s="192"/>
      <c r="WCJ294" s="192"/>
      <c r="WCK294" s="192"/>
      <c r="WCL294" s="192"/>
      <c r="WCM294" s="192"/>
      <c r="WCN294" s="192"/>
      <c r="WCO294" s="192"/>
      <c r="WCP294" s="192"/>
      <c r="WCQ294" s="192"/>
      <c r="WCR294" s="192"/>
      <c r="WCS294" s="192"/>
      <c r="WCT294" s="192"/>
      <c r="WCU294" s="192"/>
      <c r="WCV294" s="192"/>
      <c r="WCW294" s="192"/>
      <c r="WCX294" s="192"/>
      <c r="WCY294" s="192"/>
      <c r="WCZ294" s="192"/>
      <c r="WDA294" s="192"/>
      <c r="WDB294" s="192"/>
      <c r="WDC294" s="192"/>
      <c r="WDD294" s="192"/>
      <c r="WDE294" s="192"/>
      <c r="WDF294" s="192"/>
      <c r="WDG294" s="192"/>
      <c r="WDH294" s="192"/>
      <c r="WDI294" s="192"/>
      <c r="WDJ294" s="192"/>
      <c r="WDK294" s="192"/>
      <c r="WDL294" s="192"/>
      <c r="WDM294" s="192"/>
      <c r="WDN294" s="192"/>
      <c r="WDO294" s="192"/>
      <c r="WDP294" s="192"/>
      <c r="WDQ294" s="192"/>
      <c r="WDR294" s="192"/>
      <c r="WDS294" s="192"/>
      <c r="WDT294" s="192"/>
      <c r="WDU294" s="192"/>
      <c r="WDV294" s="192"/>
      <c r="WDW294" s="192"/>
      <c r="WDX294" s="192"/>
      <c r="WDY294" s="192"/>
      <c r="WDZ294" s="192"/>
      <c r="WEA294" s="192"/>
      <c r="WEB294" s="192"/>
      <c r="WEC294" s="192"/>
      <c r="WED294" s="192"/>
      <c r="WEE294" s="192"/>
      <c r="WEF294" s="192"/>
      <c r="WEG294" s="192"/>
      <c r="WEH294" s="192"/>
      <c r="WEI294" s="192"/>
      <c r="WEJ294" s="192"/>
      <c r="WEK294" s="192"/>
      <c r="WEL294" s="192"/>
      <c r="WEM294" s="192"/>
      <c r="WEN294" s="192"/>
      <c r="WEO294" s="192"/>
      <c r="WEP294" s="192"/>
      <c r="WEQ294" s="192"/>
      <c r="WER294" s="192"/>
      <c r="WES294" s="192"/>
      <c r="WET294" s="192"/>
      <c r="WEU294" s="192"/>
      <c r="WEV294" s="192"/>
      <c r="WEW294" s="192"/>
      <c r="WEX294" s="192"/>
      <c r="WEY294" s="192"/>
      <c r="WEZ294" s="192"/>
      <c r="WFA294" s="192"/>
      <c r="WFB294" s="192"/>
      <c r="WFC294" s="192"/>
      <c r="WFD294" s="192"/>
      <c r="WFE294" s="192"/>
      <c r="WFF294" s="192"/>
      <c r="WFG294" s="192"/>
      <c r="WFH294" s="192"/>
      <c r="WFI294" s="192"/>
      <c r="WFJ294" s="192"/>
      <c r="WFK294" s="192"/>
      <c r="WFL294" s="192"/>
      <c r="WFM294" s="192"/>
      <c r="WFN294" s="192"/>
      <c r="WFO294" s="192"/>
      <c r="WFP294" s="192"/>
      <c r="WFQ294" s="192"/>
      <c r="WFR294" s="192"/>
      <c r="WFS294" s="192"/>
      <c r="WFT294" s="192"/>
      <c r="WFU294" s="192"/>
      <c r="WFV294" s="192"/>
      <c r="WFW294" s="192"/>
      <c r="WFX294" s="192"/>
      <c r="WFY294" s="192"/>
      <c r="WFZ294" s="192"/>
      <c r="WGA294" s="192"/>
      <c r="WGB294" s="192"/>
      <c r="WGC294" s="192"/>
      <c r="WGD294" s="192"/>
      <c r="WGE294" s="192"/>
      <c r="WGF294" s="192"/>
      <c r="WGG294" s="192"/>
      <c r="WGH294" s="192"/>
      <c r="WGI294" s="192"/>
      <c r="WGJ294" s="192"/>
      <c r="WGK294" s="192"/>
      <c r="WGL294" s="192"/>
      <c r="WGM294" s="192"/>
      <c r="WGN294" s="192"/>
      <c r="WGO294" s="192"/>
      <c r="WGP294" s="192"/>
      <c r="WGQ294" s="192"/>
      <c r="WGR294" s="192"/>
      <c r="WGS294" s="192"/>
      <c r="WGT294" s="192"/>
      <c r="WGU294" s="192"/>
      <c r="WGV294" s="192"/>
      <c r="WGW294" s="192"/>
      <c r="WGX294" s="192"/>
      <c r="WGY294" s="192"/>
      <c r="WGZ294" s="192"/>
      <c r="WHA294" s="192"/>
      <c r="WHB294" s="192"/>
      <c r="WHC294" s="192"/>
      <c r="WHD294" s="192"/>
      <c r="WHE294" s="192"/>
      <c r="WHF294" s="192"/>
      <c r="WHG294" s="192"/>
      <c r="WHH294" s="192"/>
      <c r="WHI294" s="192"/>
      <c r="WHJ294" s="192"/>
      <c r="WHK294" s="192"/>
      <c r="WHL294" s="192"/>
      <c r="WHM294" s="192"/>
      <c r="WHN294" s="192"/>
      <c r="WHO294" s="192"/>
      <c r="WHP294" s="192"/>
      <c r="WHQ294" s="192"/>
      <c r="WHR294" s="192"/>
      <c r="WHS294" s="192"/>
      <c r="WHT294" s="192"/>
      <c r="WHU294" s="192"/>
      <c r="WHV294" s="192"/>
      <c r="WHW294" s="192"/>
      <c r="WHX294" s="192"/>
      <c r="WHY294" s="192"/>
      <c r="WHZ294" s="192"/>
      <c r="WIA294" s="192"/>
      <c r="WIB294" s="192"/>
      <c r="WIC294" s="192"/>
      <c r="WID294" s="192"/>
      <c r="WIE294" s="192"/>
      <c r="WIF294" s="192"/>
      <c r="WIG294" s="192"/>
      <c r="WIH294" s="192"/>
      <c r="WII294" s="192"/>
      <c r="WIJ294" s="192"/>
      <c r="WIK294" s="192"/>
      <c r="WIL294" s="192"/>
      <c r="WIM294" s="192"/>
      <c r="WIN294" s="192"/>
      <c r="WIO294" s="192"/>
      <c r="WIP294" s="192"/>
      <c r="WIQ294" s="192"/>
      <c r="WIR294" s="192"/>
      <c r="WIS294" s="192"/>
      <c r="WIT294" s="192"/>
      <c r="WIU294" s="192"/>
      <c r="WIV294" s="192"/>
      <c r="WIW294" s="192"/>
      <c r="WIX294" s="192"/>
      <c r="WIY294" s="192"/>
      <c r="WIZ294" s="192"/>
      <c r="WJA294" s="192"/>
      <c r="WJB294" s="192"/>
      <c r="WJC294" s="192"/>
      <c r="WJD294" s="192"/>
      <c r="WJE294" s="192"/>
      <c r="WJF294" s="192"/>
      <c r="WJG294" s="192"/>
      <c r="WJH294" s="192"/>
      <c r="WJI294" s="192"/>
      <c r="WJJ294" s="192"/>
      <c r="WJK294" s="192"/>
      <c r="WJL294" s="192"/>
      <c r="WJM294" s="192"/>
      <c r="WJN294" s="192"/>
      <c r="WJO294" s="192"/>
      <c r="WJP294" s="192"/>
      <c r="WJQ294" s="192"/>
      <c r="WJR294" s="192"/>
      <c r="WJS294" s="192"/>
      <c r="WJT294" s="192"/>
      <c r="WJU294" s="192"/>
      <c r="WJV294" s="192"/>
      <c r="WJW294" s="192"/>
      <c r="WJX294" s="192"/>
      <c r="WJY294" s="192"/>
      <c r="WJZ294" s="192"/>
      <c r="WKA294" s="192"/>
      <c r="WKB294" s="192"/>
      <c r="WKC294" s="192"/>
      <c r="WKD294" s="192"/>
      <c r="WKE294" s="192"/>
      <c r="WKF294" s="192"/>
      <c r="WKG294" s="192"/>
      <c r="WKH294" s="192"/>
      <c r="WKI294" s="192"/>
      <c r="WKJ294" s="192"/>
      <c r="WKK294" s="192"/>
      <c r="WKL294" s="192"/>
      <c r="WKM294" s="192"/>
      <c r="WKN294" s="192"/>
      <c r="WKO294" s="192"/>
      <c r="WKP294" s="192"/>
      <c r="WKQ294" s="192"/>
      <c r="WKR294" s="192"/>
      <c r="WKS294" s="192"/>
      <c r="WKT294" s="192"/>
      <c r="WKU294" s="192"/>
      <c r="WKV294" s="192"/>
      <c r="WKW294" s="192"/>
      <c r="WKX294" s="192"/>
      <c r="WKY294" s="192"/>
      <c r="WKZ294" s="192"/>
      <c r="WLA294" s="192"/>
      <c r="WLB294" s="192"/>
      <c r="WLC294" s="192"/>
      <c r="WLD294" s="192"/>
      <c r="WLE294" s="192"/>
      <c r="WLF294" s="192"/>
      <c r="WLG294" s="192"/>
      <c r="WLH294" s="192"/>
      <c r="WLI294" s="192"/>
      <c r="WLJ294" s="192"/>
      <c r="WLK294" s="192"/>
      <c r="WLL294" s="192"/>
      <c r="WLM294" s="192"/>
      <c r="WLN294" s="192"/>
      <c r="WLO294" s="192"/>
      <c r="WLP294" s="192"/>
      <c r="WLQ294" s="192"/>
      <c r="WLR294" s="192"/>
      <c r="WLS294" s="192"/>
      <c r="WLT294" s="192"/>
      <c r="WLU294" s="192"/>
      <c r="WLV294" s="192"/>
      <c r="WLW294" s="192"/>
      <c r="WLX294" s="192"/>
      <c r="WLY294" s="192"/>
      <c r="WLZ294" s="192"/>
      <c r="WMA294" s="192"/>
      <c r="WMB294" s="192"/>
      <c r="WMC294" s="192"/>
      <c r="WMD294" s="192"/>
      <c r="WME294" s="192"/>
      <c r="WMF294" s="192"/>
      <c r="WMG294" s="192"/>
      <c r="WMH294" s="192"/>
      <c r="WMI294" s="192"/>
      <c r="WMJ294" s="192"/>
      <c r="WMK294" s="192"/>
      <c r="WML294" s="192"/>
      <c r="WMM294" s="192"/>
      <c r="WMN294" s="192"/>
      <c r="WMO294" s="192"/>
      <c r="WMP294" s="192"/>
      <c r="WMQ294" s="192"/>
      <c r="WMR294" s="192"/>
      <c r="WMS294" s="192"/>
      <c r="WMT294" s="192"/>
      <c r="WMU294" s="192"/>
      <c r="WMV294" s="192"/>
      <c r="WMW294" s="192"/>
      <c r="WMX294" s="192"/>
      <c r="WMY294" s="192"/>
      <c r="WMZ294" s="192"/>
      <c r="WNA294" s="192"/>
      <c r="WNB294" s="192"/>
      <c r="WNC294" s="192"/>
      <c r="WND294" s="192"/>
      <c r="WNE294" s="192"/>
      <c r="WNF294" s="192"/>
      <c r="WNG294" s="192"/>
      <c r="WNH294" s="192"/>
      <c r="WNI294" s="192"/>
      <c r="WNJ294" s="192"/>
      <c r="WNK294" s="192"/>
      <c r="WNL294" s="192"/>
      <c r="WNM294" s="192"/>
      <c r="WNN294" s="192"/>
      <c r="WNO294" s="192"/>
      <c r="WNP294" s="192"/>
      <c r="WNQ294" s="192"/>
      <c r="WNR294" s="192"/>
      <c r="WNS294" s="192"/>
      <c r="WNT294" s="192"/>
      <c r="WNU294" s="192"/>
      <c r="WNV294" s="192"/>
      <c r="WNW294" s="192"/>
      <c r="WNX294" s="192"/>
      <c r="WNY294" s="192"/>
      <c r="WNZ294" s="192"/>
      <c r="WOA294" s="192"/>
      <c r="WOB294" s="192"/>
      <c r="WOC294" s="192"/>
      <c r="WOD294" s="192"/>
      <c r="WOE294" s="192"/>
      <c r="WOF294" s="192"/>
      <c r="WOG294" s="192"/>
      <c r="WOH294" s="192"/>
      <c r="WOI294" s="192"/>
      <c r="WOJ294" s="192"/>
      <c r="WOK294" s="192"/>
      <c r="WOL294" s="192"/>
      <c r="WOM294" s="192"/>
      <c r="WON294" s="192"/>
      <c r="WOO294" s="192"/>
      <c r="WOP294" s="192"/>
      <c r="WOQ294" s="192"/>
      <c r="WOR294" s="192"/>
      <c r="WOS294" s="192"/>
      <c r="WOT294" s="192"/>
      <c r="WOU294" s="192"/>
      <c r="WOV294" s="192"/>
      <c r="WOW294" s="192"/>
      <c r="WOX294" s="192"/>
      <c r="WOY294" s="192"/>
      <c r="WOZ294" s="192"/>
      <c r="WPA294" s="192"/>
      <c r="WPB294" s="192"/>
      <c r="WPC294" s="192"/>
      <c r="WPD294" s="192"/>
      <c r="WPE294" s="192"/>
      <c r="WPF294" s="192"/>
      <c r="WPG294" s="192"/>
      <c r="WPH294" s="192"/>
      <c r="WPI294" s="192"/>
      <c r="WPJ294" s="192"/>
      <c r="WPK294" s="192"/>
      <c r="WPL294" s="192"/>
      <c r="WPM294" s="192"/>
      <c r="WPN294" s="192"/>
      <c r="WPO294" s="192"/>
      <c r="WPP294" s="192"/>
      <c r="WPQ294" s="192"/>
      <c r="WPR294" s="192"/>
      <c r="WPS294" s="192"/>
      <c r="WPT294" s="192"/>
      <c r="WPU294" s="192"/>
      <c r="WPV294" s="192"/>
      <c r="WPW294" s="192"/>
      <c r="WPX294" s="192"/>
      <c r="WPY294" s="192"/>
      <c r="WPZ294" s="192"/>
      <c r="WQA294" s="192"/>
      <c r="WQB294" s="192"/>
      <c r="WQC294" s="192"/>
      <c r="WQD294" s="192"/>
      <c r="WQE294" s="192"/>
      <c r="WQF294" s="192"/>
      <c r="WQG294" s="192"/>
      <c r="WQH294" s="192"/>
      <c r="WQI294" s="192"/>
      <c r="WQJ294" s="192"/>
      <c r="WQK294" s="192"/>
      <c r="WQL294" s="192"/>
      <c r="WQM294" s="192"/>
      <c r="WQN294" s="192"/>
      <c r="WQO294" s="192"/>
      <c r="WQP294" s="192"/>
      <c r="WQQ294" s="192"/>
      <c r="WQR294" s="192"/>
      <c r="WQS294" s="192"/>
      <c r="WQT294" s="192"/>
      <c r="WQU294" s="192"/>
      <c r="WQV294" s="192"/>
      <c r="WQW294" s="192"/>
      <c r="WQX294" s="192"/>
      <c r="WQY294" s="192"/>
      <c r="WQZ294" s="192"/>
      <c r="WRA294" s="192"/>
      <c r="WRB294" s="192"/>
      <c r="WRC294" s="192"/>
      <c r="WRD294" s="192"/>
      <c r="WRE294" s="192"/>
      <c r="WRF294" s="192"/>
      <c r="WRG294" s="192"/>
      <c r="WRH294" s="192"/>
      <c r="WRI294" s="192"/>
      <c r="WRJ294" s="192"/>
      <c r="WRK294" s="192"/>
      <c r="WRL294" s="192"/>
      <c r="WRM294" s="192"/>
      <c r="WRN294" s="192"/>
      <c r="WRO294" s="192"/>
      <c r="WRP294" s="192"/>
      <c r="WRQ294" s="192"/>
      <c r="WRR294" s="192"/>
      <c r="WRS294" s="192"/>
      <c r="WRT294" s="192"/>
      <c r="WRU294" s="192"/>
      <c r="WRV294" s="192"/>
      <c r="WRW294" s="192"/>
      <c r="WRX294" s="192"/>
      <c r="WRY294" s="192"/>
      <c r="WRZ294" s="192"/>
      <c r="WSA294" s="192"/>
      <c r="WSB294" s="192"/>
      <c r="WSC294" s="192"/>
      <c r="WSD294" s="192"/>
      <c r="WSE294" s="192"/>
      <c r="WSF294" s="192"/>
      <c r="WSG294" s="192"/>
      <c r="WSH294" s="192"/>
      <c r="WSI294" s="192"/>
      <c r="WSJ294" s="192"/>
      <c r="WSK294" s="192"/>
      <c r="WSL294" s="192"/>
      <c r="WSM294" s="192"/>
      <c r="WSN294" s="192"/>
      <c r="WSO294" s="192"/>
      <c r="WSP294" s="192"/>
      <c r="WSQ294" s="192"/>
      <c r="WSR294" s="192"/>
      <c r="WSS294" s="192"/>
      <c r="WST294" s="192"/>
      <c r="WSU294" s="192"/>
      <c r="WSV294" s="192"/>
      <c r="WSW294" s="192"/>
      <c r="WSX294" s="192"/>
      <c r="WSY294" s="192"/>
      <c r="WSZ294" s="192"/>
      <c r="WTA294" s="192"/>
      <c r="WTB294" s="192"/>
      <c r="WTC294" s="192"/>
      <c r="WTD294" s="192"/>
      <c r="WTE294" s="192"/>
      <c r="WTF294" s="192"/>
      <c r="WTG294" s="192"/>
      <c r="WTH294" s="192"/>
      <c r="WTI294" s="192"/>
      <c r="WTJ294" s="192"/>
      <c r="WTK294" s="192"/>
      <c r="WTL294" s="192"/>
      <c r="WTM294" s="192"/>
      <c r="WTN294" s="192"/>
      <c r="WTO294" s="192"/>
      <c r="WTP294" s="192"/>
      <c r="WTQ294" s="192"/>
      <c r="WTR294" s="192"/>
      <c r="WTS294" s="192"/>
      <c r="WTT294" s="192"/>
      <c r="WTU294" s="192"/>
      <c r="WTV294" s="192"/>
      <c r="WTW294" s="192"/>
      <c r="WTX294" s="192"/>
      <c r="WTY294" s="192"/>
      <c r="WTZ294" s="192"/>
      <c r="WUA294" s="192"/>
      <c r="WUB294" s="192"/>
      <c r="WUC294" s="192"/>
      <c r="WUD294" s="192"/>
      <c r="WUE294" s="192"/>
      <c r="WUF294" s="192"/>
      <c r="WUG294" s="192"/>
      <c r="WUH294" s="192"/>
      <c r="WUI294" s="192"/>
      <c r="WUJ294" s="192"/>
      <c r="WUK294" s="192"/>
      <c r="WUL294" s="192"/>
      <c r="WUM294" s="192"/>
      <c r="WUN294" s="192"/>
      <c r="WUO294" s="192"/>
      <c r="WUP294" s="192"/>
      <c r="WUQ294" s="192"/>
      <c r="WUR294" s="192"/>
      <c r="WUS294" s="192"/>
      <c r="WUT294" s="192"/>
      <c r="WUU294" s="192"/>
      <c r="WUV294" s="192"/>
      <c r="WUW294" s="192"/>
      <c r="WUX294" s="192"/>
      <c r="WUY294" s="192"/>
      <c r="WUZ294" s="192"/>
      <c r="WVA294" s="192"/>
      <c r="WVB294" s="192"/>
      <c r="WVC294" s="192"/>
      <c r="WVD294" s="192"/>
      <c r="WVE294" s="192"/>
      <c r="WVF294" s="192"/>
      <c r="WVG294" s="192"/>
      <c r="WVH294" s="192"/>
      <c r="WVI294" s="192"/>
      <c r="WVJ294" s="192"/>
      <c r="WVK294" s="192"/>
      <c r="WVL294" s="192"/>
      <c r="WVM294" s="192"/>
      <c r="WVN294" s="192"/>
      <c r="WVO294" s="192"/>
      <c r="WVP294" s="192"/>
      <c r="WVQ294" s="192"/>
      <c r="WVR294" s="192"/>
      <c r="WVS294" s="192"/>
      <c r="WVT294" s="192"/>
      <c r="WVU294" s="192"/>
      <c r="WVV294" s="192"/>
      <c r="WVW294" s="192"/>
      <c r="WVX294" s="192"/>
      <c r="WVY294" s="192"/>
      <c r="WVZ294" s="192"/>
      <c r="WWA294" s="192"/>
      <c r="WWB294" s="192"/>
      <c r="WWC294" s="192"/>
      <c r="WWD294" s="192"/>
      <c r="WWE294" s="192"/>
      <c r="WWF294" s="192"/>
      <c r="WWG294" s="192"/>
      <c r="WWH294" s="192"/>
      <c r="WWI294" s="192"/>
      <c r="WWJ294" s="192"/>
      <c r="WWK294" s="192"/>
      <c r="WWL294" s="192"/>
      <c r="WWM294" s="192"/>
      <c r="WWN294" s="192"/>
      <c r="WWO294" s="192"/>
      <c r="WWP294" s="192"/>
      <c r="WWQ294" s="192"/>
      <c r="WWR294" s="192"/>
      <c r="WWS294" s="192"/>
      <c r="WWT294" s="192"/>
      <c r="WWU294" s="192"/>
      <c r="WWV294" s="192"/>
      <c r="WWW294" s="192"/>
      <c r="WWX294" s="192"/>
      <c r="WWY294" s="192"/>
      <c r="WWZ294" s="192"/>
      <c r="WXA294" s="192"/>
      <c r="WXB294" s="192"/>
      <c r="WXC294" s="192"/>
      <c r="WXD294" s="192"/>
      <c r="WXE294" s="192"/>
      <c r="WXF294" s="192"/>
      <c r="WXG294" s="192"/>
      <c r="WXH294" s="192"/>
      <c r="WXI294" s="192"/>
      <c r="WXJ294" s="192"/>
      <c r="WXK294" s="192"/>
      <c r="WXL294" s="192"/>
      <c r="WXM294" s="192"/>
      <c r="WXN294" s="192"/>
      <c r="WXO294" s="192"/>
      <c r="WXP294" s="192"/>
      <c r="WXQ294" s="192"/>
      <c r="WXR294" s="192"/>
      <c r="WXS294" s="192"/>
      <c r="WXT294" s="192"/>
      <c r="WXU294" s="192"/>
      <c r="WXV294" s="192"/>
      <c r="WXW294" s="192"/>
      <c r="WXX294" s="192"/>
      <c r="WXY294" s="192"/>
      <c r="WXZ294" s="192"/>
      <c r="WYA294" s="192"/>
      <c r="WYB294" s="192"/>
      <c r="WYC294" s="192"/>
      <c r="WYD294" s="192"/>
      <c r="WYE294" s="192"/>
      <c r="WYF294" s="192"/>
      <c r="WYG294" s="192"/>
      <c r="WYH294" s="192"/>
      <c r="WYI294" s="192"/>
      <c r="WYJ294" s="192"/>
      <c r="WYK294" s="192"/>
      <c r="WYL294" s="192"/>
      <c r="WYM294" s="192"/>
      <c r="WYN294" s="192"/>
      <c r="WYO294" s="192"/>
      <c r="WYP294" s="192"/>
      <c r="WYQ294" s="192"/>
      <c r="WYR294" s="192"/>
      <c r="WYS294" s="192"/>
      <c r="WYT294" s="192"/>
      <c r="WYU294" s="192"/>
      <c r="WYV294" s="192"/>
      <c r="WYW294" s="192"/>
      <c r="WYX294" s="192"/>
      <c r="WYY294" s="192"/>
      <c r="WYZ294" s="192"/>
      <c r="WZA294" s="192"/>
      <c r="WZB294" s="192"/>
      <c r="WZC294" s="192"/>
      <c r="WZD294" s="192"/>
      <c r="WZE294" s="192"/>
      <c r="WZF294" s="192"/>
      <c r="WZG294" s="192"/>
      <c r="WZH294" s="192"/>
      <c r="WZI294" s="192"/>
      <c r="WZJ294" s="192"/>
      <c r="WZK294" s="192"/>
      <c r="WZL294" s="192"/>
      <c r="WZM294" s="192"/>
      <c r="WZN294" s="192"/>
      <c r="WZO294" s="192"/>
      <c r="WZP294" s="192"/>
      <c r="WZQ294" s="192"/>
      <c r="WZR294" s="192"/>
      <c r="WZS294" s="192"/>
      <c r="WZT294" s="192"/>
      <c r="WZU294" s="192"/>
      <c r="WZV294" s="192"/>
      <c r="WZW294" s="192"/>
      <c r="WZX294" s="192"/>
      <c r="WZY294" s="192"/>
      <c r="WZZ294" s="192"/>
      <c r="XAA294" s="192"/>
      <c r="XAB294" s="192"/>
      <c r="XAC294" s="192"/>
      <c r="XAD294" s="192"/>
      <c r="XAE294" s="192"/>
      <c r="XAF294" s="192"/>
      <c r="XAG294" s="192"/>
      <c r="XAH294" s="192"/>
      <c r="XAI294" s="192"/>
      <c r="XAJ294" s="192"/>
      <c r="XAK294" s="192"/>
      <c r="XAL294" s="192"/>
      <c r="XAM294" s="192"/>
      <c r="XAN294" s="192"/>
      <c r="XAO294" s="192"/>
      <c r="XAP294" s="192"/>
      <c r="XAQ294" s="192"/>
      <c r="XAR294" s="192"/>
      <c r="XAS294" s="192"/>
      <c r="XAT294" s="192"/>
      <c r="XAU294" s="192"/>
      <c r="XAV294" s="192"/>
      <c r="XAW294" s="192"/>
      <c r="XAX294" s="192"/>
      <c r="XAY294" s="192"/>
      <c r="XAZ294" s="192"/>
      <c r="XBA294" s="192"/>
      <c r="XBB294" s="192"/>
      <c r="XBC294" s="192"/>
      <c r="XBD294" s="192"/>
      <c r="XBE294" s="192"/>
      <c r="XBF294" s="192"/>
      <c r="XBG294" s="192"/>
      <c r="XBH294" s="192"/>
      <c r="XBI294" s="192"/>
      <c r="XBJ294" s="192"/>
      <c r="XBK294" s="192"/>
      <c r="XBL294" s="192"/>
      <c r="XBM294" s="192"/>
      <c r="XBN294" s="192"/>
      <c r="XBO294" s="192"/>
      <c r="XBP294" s="192"/>
      <c r="XBQ294" s="192"/>
      <c r="XBR294" s="192"/>
      <c r="XBS294" s="192"/>
      <c r="XBT294" s="192"/>
      <c r="XBU294" s="192"/>
      <c r="XBV294" s="192"/>
      <c r="XBW294" s="192"/>
      <c r="XBX294" s="192"/>
      <c r="XBY294" s="192"/>
      <c r="XBZ294" s="192"/>
      <c r="XCA294" s="192"/>
      <c r="XCB294" s="192"/>
      <c r="XCC294" s="192"/>
      <c r="XCD294" s="192"/>
      <c r="XCE294" s="192"/>
      <c r="XCF294" s="192"/>
      <c r="XCG294" s="192"/>
      <c r="XCH294" s="192"/>
      <c r="XCI294" s="192"/>
      <c r="XCJ294" s="192"/>
      <c r="XCK294" s="192"/>
      <c r="XCL294" s="192"/>
      <c r="XCM294" s="192"/>
      <c r="XCN294" s="192"/>
      <c r="XCO294" s="192"/>
      <c r="XCP294" s="192"/>
      <c r="XCQ294" s="192"/>
      <c r="XCR294" s="192"/>
      <c r="XCS294" s="192"/>
      <c r="XCT294" s="192"/>
      <c r="XCU294" s="192"/>
      <c r="XCV294" s="192"/>
      <c r="XCW294" s="192"/>
      <c r="XCX294" s="192"/>
      <c r="XCY294" s="192"/>
      <c r="XCZ294" s="192"/>
      <c r="XDA294" s="192"/>
      <c r="XDB294" s="192"/>
      <c r="XDC294" s="192"/>
      <c r="XDD294" s="192"/>
      <c r="XDE294" s="192"/>
      <c r="XDF294" s="192"/>
      <c r="XDG294" s="192"/>
      <c r="XDH294" s="192"/>
      <c r="XDI294" s="192"/>
      <c r="XDJ294" s="192"/>
      <c r="XDK294" s="192"/>
      <c r="XDL294" s="192"/>
      <c r="XDM294" s="192"/>
      <c r="XDN294" s="192"/>
      <c r="XDO294" s="192"/>
      <c r="XDP294" s="192"/>
      <c r="XDQ294" s="192"/>
      <c r="XDR294" s="192"/>
      <c r="XDS294" s="192"/>
      <c r="XDT294" s="192"/>
      <c r="XDU294" s="192"/>
      <c r="XDV294" s="192"/>
      <c r="XDW294" s="192"/>
      <c r="XDX294" s="192"/>
      <c r="XDY294" s="192"/>
      <c r="XDZ294" s="192"/>
      <c r="XEA294" s="192"/>
      <c r="XEB294" s="192"/>
      <c r="XEC294" s="192"/>
      <c r="XED294" s="192"/>
      <c r="XEE294" s="192"/>
      <c r="XEF294" s="192"/>
      <c r="XEG294" s="192"/>
      <c r="XEH294" s="192"/>
      <c r="XEI294" s="192"/>
      <c r="XEJ294" s="192"/>
      <c r="XEK294" s="192"/>
      <c r="XEL294" s="192"/>
      <c r="XEM294" s="192"/>
      <c r="XEN294" s="192"/>
    </row>
    <row r="295" spans="1:16368" s="185" customFormat="1" x14ac:dyDescent="0.25">
      <c r="A295" s="192"/>
      <c r="B295" s="192"/>
      <c r="C295" s="192"/>
      <c r="D295" s="192"/>
      <c r="E295" s="192"/>
      <c r="F295" s="192"/>
      <c r="G295" s="192"/>
      <c r="H295" s="192"/>
      <c r="I295" s="192"/>
      <c r="J295" s="192"/>
      <c r="K295" s="192"/>
      <c r="L295" s="192"/>
      <c r="M295" s="192"/>
      <c r="N295" s="192"/>
      <c r="O295" s="192"/>
      <c r="P295" s="192"/>
      <c r="Q295" s="229"/>
      <c r="R295" s="192"/>
      <c r="S295" s="192"/>
      <c r="T295" s="192"/>
      <c r="U295" s="192"/>
      <c r="V295" s="192"/>
      <c r="W295" s="192"/>
      <c r="X295" s="192"/>
      <c r="Y295" s="192"/>
      <c r="Z295" s="192"/>
      <c r="AA295" s="192"/>
      <c r="AB295" s="192"/>
      <c r="AC295" s="192"/>
      <c r="AD295" s="192"/>
      <c r="AE295" s="192"/>
      <c r="AF295" s="192"/>
      <c r="AG295" s="192"/>
      <c r="AH295" s="192"/>
      <c r="AI295" s="192"/>
      <c r="AJ295" s="192"/>
      <c r="AK295" s="192"/>
      <c r="AL295" s="192"/>
      <c r="AM295" s="192"/>
      <c r="AN295" s="192"/>
      <c r="AO295" s="192"/>
      <c r="AP295" s="192"/>
      <c r="AQ295" s="192"/>
      <c r="AR295" s="192"/>
      <c r="AS295" s="192"/>
      <c r="AT295" s="192"/>
      <c r="AU295" s="192"/>
      <c r="AV295" s="192"/>
      <c r="AW295" s="192"/>
      <c r="AX295" s="192"/>
      <c r="AY295" s="192"/>
      <c r="AZ295" s="192"/>
      <c r="BA295" s="192"/>
      <c r="BB295" s="192"/>
      <c r="BC295" s="192"/>
      <c r="BD295" s="192"/>
      <c r="BE295" s="192"/>
      <c r="BF295" s="192"/>
      <c r="BG295" s="192"/>
      <c r="BH295" s="192"/>
      <c r="BI295" s="192"/>
      <c r="BJ295" s="192"/>
      <c r="BK295" s="192"/>
      <c r="BL295" s="192"/>
      <c r="BM295" s="192"/>
      <c r="BN295" s="192"/>
      <c r="BO295" s="192"/>
      <c r="BP295" s="192"/>
      <c r="BQ295" s="192"/>
      <c r="BR295" s="192"/>
      <c r="BS295" s="192"/>
      <c r="BT295" s="192"/>
      <c r="BU295" s="192"/>
      <c r="BV295" s="192"/>
      <c r="BW295" s="192"/>
      <c r="BX295" s="192"/>
      <c r="BY295" s="192"/>
      <c r="BZ295" s="192"/>
      <c r="CA295" s="192"/>
      <c r="CB295" s="192"/>
      <c r="CC295" s="192"/>
      <c r="CD295" s="192"/>
      <c r="CE295" s="192"/>
      <c r="CF295" s="192"/>
      <c r="CG295" s="192"/>
      <c r="CH295" s="192"/>
      <c r="CI295" s="192"/>
      <c r="CJ295" s="192"/>
      <c r="CK295" s="192"/>
      <c r="CL295" s="192"/>
      <c r="CM295" s="192"/>
      <c r="CN295" s="192"/>
      <c r="CO295" s="192"/>
      <c r="CP295" s="192"/>
      <c r="CQ295" s="192"/>
      <c r="CR295" s="192"/>
      <c r="CS295" s="192"/>
      <c r="CT295" s="192"/>
      <c r="CU295" s="192"/>
      <c r="CV295" s="192"/>
      <c r="CW295" s="192"/>
      <c r="CX295" s="192"/>
      <c r="CY295" s="192"/>
      <c r="CZ295" s="192"/>
      <c r="DA295" s="192"/>
      <c r="DB295" s="192"/>
      <c r="DC295" s="192"/>
      <c r="DD295" s="192"/>
      <c r="DE295" s="192"/>
      <c r="DF295" s="192"/>
      <c r="DG295" s="192"/>
      <c r="DH295" s="192"/>
      <c r="DI295" s="192"/>
      <c r="DJ295" s="192"/>
      <c r="DK295" s="192"/>
      <c r="DL295" s="192"/>
      <c r="DM295" s="192"/>
      <c r="DN295" s="192"/>
      <c r="DO295" s="192"/>
      <c r="DP295" s="192"/>
      <c r="DQ295" s="192"/>
      <c r="DR295" s="192"/>
      <c r="DS295" s="192"/>
      <c r="DT295" s="192"/>
      <c r="DU295" s="192"/>
      <c r="DV295" s="192"/>
      <c r="DW295" s="192"/>
      <c r="DX295" s="192"/>
      <c r="DY295" s="192"/>
      <c r="DZ295" s="192"/>
      <c r="EA295" s="192"/>
      <c r="EB295" s="192"/>
      <c r="EC295" s="192"/>
      <c r="ED295" s="192"/>
      <c r="EE295" s="192"/>
      <c r="EF295" s="192"/>
      <c r="EG295" s="192"/>
      <c r="EH295" s="192"/>
      <c r="EI295" s="192"/>
      <c r="EJ295" s="192"/>
      <c r="EK295" s="192"/>
      <c r="EL295" s="192"/>
      <c r="EM295" s="192"/>
      <c r="EN295" s="192"/>
      <c r="EO295" s="192"/>
      <c r="EP295" s="192"/>
      <c r="EQ295" s="192"/>
      <c r="ER295" s="192"/>
      <c r="ES295" s="192"/>
      <c r="ET295" s="192"/>
      <c r="EU295" s="192"/>
      <c r="EV295" s="192"/>
      <c r="EW295" s="192"/>
      <c r="EX295" s="192"/>
      <c r="EY295" s="192"/>
      <c r="EZ295" s="192"/>
      <c r="FA295" s="192"/>
      <c r="FB295" s="192"/>
      <c r="FC295" s="192"/>
      <c r="FD295" s="192"/>
      <c r="FE295" s="192"/>
      <c r="FF295" s="192"/>
      <c r="FG295" s="192"/>
      <c r="FH295" s="192"/>
      <c r="FI295" s="192"/>
      <c r="FJ295" s="192"/>
      <c r="FK295" s="192"/>
      <c r="FL295" s="192"/>
      <c r="FM295" s="192"/>
      <c r="FN295" s="192"/>
      <c r="FO295" s="192"/>
      <c r="FP295" s="192"/>
      <c r="FQ295" s="192"/>
      <c r="FR295" s="192"/>
      <c r="FS295" s="192"/>
      <c r="FT295" s="192"/>
      <c r="FU295" s="192"/>
      <c r="FV295" s="192"/>
      <c r="FW295" s="192"/>
      <c r="FX295" s="192"/>
      <c r="FY295" s="192"/>
      <c r="FZ295" s="192"/>
      <c r="GA295" s="192"/>
      <c r="GB295" s="192"/>
      <c r="GC295" s="192"/>
      <c r="GD295" s="192"/>
      <c r="GE295" s="192"/>
      <c r="GF295" s="192"/>
      <c r="GG295" s="192"/>
      <c r="GH295" s="192"/>
      <c r="GI295" s="192"/>
      <c r="GJ295" s="192"/>
      <c r="GK295" s="192"/>
      <c r="GL295" s="192"/>
      <c r="GM295" s="192"/>
      <c r="GN295" s="192"/>
      <c r="GO295" s="192"/>
      <c r="GP295" s="192"/>
      <c r="GQ295" s="192"/>
      <c r="GR295" s="192"/>
      <c r="GS295" s="192"/>
      <c r="GT295" s="192"/>
      <c r="GU295" s="192"/>
      <c r="GV295" s="192"/>
      <c r="GW295" s="192"/>
      <c r="GX295" s="192"/>
      <c r="GY295" s="192"/>
      <c r="GZ295" s="192"/>
      <c r="HA295" s="192"/>
      <c r="HB295" s="192"/>
      <c r="HC295" s="192"/>
      <c r="HD295" s="192"/>
      <c r="HE295" s="192"/>
      <c r="HF295" s="192"/>
      <c r="HG295" s="192"/>
      <c r="HH295" s="192"/>
      <c r="HI295" s="192"/>
      <c r="HJ295" s="192"/>
      <c r="HK295" s="192"/>
      <c r="HL295" s="192"/>
      <c r="HM295" s="192"/>
      <c r="HN295" s="192"/>
      <c r="HO295" s="192"/>
      <c r="HP295" s="192"/>
      <c r="HQ295" s="192"/>
      <c r="HR295" s="192"/>
      <c r="HS295" s="192"/>
      <c r="HT295" s="192"/>
      <c r="HU295" s="192"/>
      <c r="HV295" s="192"/>
      <c r="HW295" s="192"/>
      <c r="HX295" s="192"/>
      <c r="HY295" s="192"/>
      <c r="HZ295" s="192"/>
      <c r="IA295" s="192"/>
      <c r="IB295" s="192"/>
      <c r="IC295" s="192"/>
      <c r="ID295" s="192"/>
      <c r="IE295" s="192"/>
      <c r="IF295" s="192"/>
      <c r="IG295" s="192"/>
      <c r="IH295" s="192"/>
      <c r="II295" s="192"/>
      <c r="IJ295" s="192"/>
      <c r="IK295" s="192"/>
      <c r="IL295" s="192"/>
      <c r="IM295" s="192"/>
      <c r="IN295" s="192"/>
      <c r="IO295" s="192"/>
      <c r="IP295" s="192"/>
      <c r="IQ295" s="192"/>
      <c r="IR295" s="192"/>
      <c r="IS295" s="192"/>
      <c r="IT295" s="192"/>
      <c r="IU295" s="192"/>
      <c r="IV295" s="192"/>
      <c r="IW295" s="192"/>
      <c r="IX295" s="192"/>
      <c r="IY295" s="192"/>
      <c r="IZ295" s="192"/>
      <c r="JA295" s="192"/>
      <c r="JB295" s="192"/>
      <c r="JC295" s="192"/>
      <c r="JD295" s="192"/>
      <c r="JE295" s="192"/>
      <c r="JF295" s="192"/>
      <c r="JG295" s="192"/>
      <c r="JH295" s="192"/>
      <c r="JI295" s="192"/>
      <c r="JJ295" s="192"/>
      <c r="JK295" s="192"/>
      <c r="JL295" s="192"/>
      <c r="JM295" s="192"/>
      <c r="JN295" s="192"/>
      <c r="JO295" s="192"/>
      <c r="JP295" s="192"/>
      <c r="JQ295" s="192"/>
      <c r="JR295" s="192"/>
      <c r="JS295" s="192"/>
      <c r="JT295" s="192"/>
      <c r="JU295" s="192"/>
      <c r="JV295" s="192"/>
      <c r="JW295" s="192"/>
      <c r="JX295" s="192"/>
      <c r="JY295" s="192"/>
      <c r="JZ295" s="192"/>
      <c r="KA295" s="192"/>
      <c r="KB295" s="192"/>
      <c r="KC295" s="192"/>
      <c r="KD295" s="192"/>
      <c r="KE295" s="192"/>
      <c r="KF295" s="192"/>
      <c r="KG295" s="192"/>
      <c r="KH295" s="192"/>
      <c r="KI295" s="192"/>
      <c r="KJ295" s="192"/>
      <c r="KK295" s="192"/>
      <c r="KL295" s="192"/>
      <c r="KM295" s="192"/>
      <c r="KN295" s="192"/>
      <c r="KO295" s="192"/>
      <c r="KP295" s="192"/>
      <c r="KQ295" s="192"/>
      <c r="KR295" s="192"/>
      <c r="KS295" s="192"/>
      <c r="KT295" s="192"/>
      <c r="KU295" s="192"/>
      <c r="KV295" s="192"/>
      <c r="KW295" s="192"/>
      <c r="KX295" s="192"/>
      <c r="KY295" s="192"/>
      <c r="KZ295" s="192"/>
      <c r="LA295" s="192"/>
      <c r="LB295" s="192"/>
      <c r="LC295" s="192"/>
      <c r="LD295" s="192"/>
      <c r="LE295" s="192"/>
      <c r="LF295" s="192"/>
      <c r="LG295" s="192"/>
      <c r="LH295" s="192"/>
      <c r="LI295" s="192"/>
      <c r="LJ295" s="192"/>
      <c r="LK295" s="192"/>
      <c r="LL295" s="192"/>
      <c r="LM295" s="192"/>
      <c r="LN295" s="192"/>
      <c r="LO295" s="192"/>
      <c r="LP295" s="192"/>
      <c r="LQ295" s="192"/>
      <c r="LR295" s="192"/>
      <c r="LS295" s="192"/>
      <c r="LT295" s="192"/>
      <c r="LU295" s="192"/>
      <c r="LV295" s="192"/>
      <c r="LW295" s="192"/>
      <c r="LX295" s="192"/>
      <c r="LY295" s="192"/>
      <c r="LZ295" s="192"/>
      <c r="MA295" s="192"/>
      <c r="MB295" s="192"/>
      <c r="MC295" s="192"/>
      <c r="MD295" s="192"/>
      <c r="ME295" s="192"/>
      <c r="MF295" s="192"/>
      <c r="MG295" s="192"/>
      <c r="MH295" s="192"/>
      <c r="MI295" s="192"/>
      <c r="MJ295" s="192"/>
      <c r="MK295" s="192"/>
      <c r="ML295" s="192"/>
      <c r="MM295" s="192"/>
      <c r="MN295" s="192"/>
      <c r="MO295" s="192"/>
      <c r="MP295" s="192"/>
      <c r="MQ295" s="192"/>
      <c r="MR295" s="192"/>
      <c r="MS295" s="192"/>
      <c r="MT295" s="192"/>
      <c r="MU295" s="192"/>
      <c r="MV295" s="192"/>
      <c r="MW295" s="192"/>
      <c r="MX295" s="192"/>
      <c r="MY295" s="192"/>
      <c r="MZ295" s="192"/>
      <c r="NA295" s="192"/>
      <c r="NB295" s="192"/>
      <c r="NC295" s="192"/>
      <c r="ND295" s="192"/>
      <c r="NE295" s="192"/>
      <c r="NF295" s="192"/>
      <c r="NG295" s="192"/>
      <c r="NH295" s="192"/>
      <c r="NI295" s="192"/>
      <c r="NJ295" s="192"/>
      <c r="NK295" s="192"/>
      <c r="NL295" s="192"/>
      <c r="NM295" s="192"/>
      <c r="NN295" s="192"/>
      <c r="NO295" s="192"/>
      <c r="NP295" s="192"/>
      <c r="NQ295" s="192"/>
      <c r="NR295" s="192"/>
      <c r="NS295" s="192"/>
      <c r="NT295" s="192"/>
      <c r="NU295" s="192"/>
      <c r="NV295" s="192"/>
      <c r="NW295" s="192"/>
      <c r="NX295" s="192"/>
      <c r="NY295" s="192"/>
      <c r="NZ295" s="192"/>
      <c r="OA295" s="192"/>
      <c r="OB295" s="192"/>
      <c r="OC295" s="192"/>
      <c r="OD295" s="192"/>
      <c r="OE295" s="192"/>
      <c r="OF295" s="192"/>
      <c r="OG295" s="192"/>
      <c r="OH295" s="192"/>
      <c r="OI295" s="192"/>
      <c r="OJ295" s="192"/>
      <c r="OK295" s="192"/>
      <c r="OL295" s="192"/>
      <c r="OM295" s="192"/>
      <c r="ON295" s="192"/>
      <c r="OO295" s="192"/>
      <c r="OP295" s="192"/>
      <c r="OQ295" s="192"/>
      <c r="OR295" s="192"/>
      <c r="OS295" s="192"/>
      <c r="OT295" s="192"/>
      <c r="OU295" s="192"/>
      <c r="OV295" s="192"/>
      <c r="OW295" s="192"/>
      <c r="OX295" s="192"/>
      <c r="OY295" s="192"/>
      <c r="OZ295" s="192"/>
      <c r="PA295" s="192"/>
      <c r="PB295" s="192"/>
      <c r="PC295" s="192"/>
      <c r="PD295" s="192"/>
      <c r="PE295" s="192"/>
      <c r="PF295" s="192"/>
      <c r="PG295" s="192"/>
      <c r="PH295" s="192"/>
      <c r="PI295" s="192"/>
      <c r="PJ295" s="192"/>
      <c r="PK295" s="192"/>
      <c r="PL295" s="192"/>
      <c r="PM295" s="192"/>
      <c r="PN295" s="192"/>
      <c r="PO295" s="192"/>
      <c r="PP295" s="192"/>
      <c r="PQ295" s="192"/>
      <c r="PR295" s="192"/>
      <c r="PS295" s="192"/>
      <c r="PT295" s="192"/>
      <c r="PU295" s="192"/>
      <c r="PV295" s="192"/>
      <c r="PW295" s="192"/>
      <c r="PX295" s="192"/>
      <c r="PY295" s="192"/>
      <c r="PZ295" s="192"/>
      <c r="QA295" s="192"/>
      <c r="QB295" s="192"/>
      <c r="QC295" s="192"/>
      <c r="QD295" s="192"/>
      <c r="QE295" s="192"/>
      <c r="QF295" s="192"/>
      <c r="QG295" s="192"/>
      <c r="QH295" s="192"/>
      <c r="QI295" s="192"/>
      <c r="QJ295" s="192"/>
      <c r="QK295" s="192"/>
      <c r="QL295" s="192"/>
      <c r="QM295" s="192"/>
      <c r="QN295" s="192"/>
      <c r="QO295" s="192"/>
      <c r="QP295" s="192"/>
      <c r="QQ295" s="192"/>
      <c r="QR295" s="192"/>
      <c r="QS295" s="192"/>
      <c r="QT295" s="192"/>
      <c r="QU295" s="192"/>
      <c r="QV295" s="192"/>
      <c r="QW295" s="192"/>
      <c r="QX295" s="192"/>
      <c r="QY295" s="192"/>
      <c r="QZ295" s="192"/>
      <c r="RA295" s="192"/>
      <c r="RB295" s="192"/>
      <c r="RC295" s="192"/>
      <c r="RD295" s="192"/>
      <c r="RE295" s="192"/>
      <c r="RF295" s="192"/>
      <c r="RG295" s="192"/>
      <c r="RH295" s="192"/>
      <c r="RI295" s="192"/>
      <c r="RJ295" s="192"/>
      <c r="RK295" s="192"/>
      <c r="RL295" s="192"/>
      <c r="RM295" s="192"/>
      <c r="RN295" s="192"/>
      <c r="RO295" s="192"/>
      <c r="RP295" s="192"/>
      <c r="RQ295" s="192"/>
      <c r="RR295" s="192"/>
      <c r="RS295" s="192"/>
      <c r="RT295" s="192"/>
      <c r="RU295" s="192"/>
      <c r="RV295" s="192"/>
      <c r="RW295" s="192"/>
      <c r="RX295" s="192"/>
      <c r="RY295" s="192"/>
      <c r="RZ295" s="192"/>
      <c r="SA295" s="192"/>
      <c r="SB295" s="192"/>
      <c r="SC295" s="192"/>
      <c r="SD295" s="192"/>
      <c r="SE295" s="192"/>
      <c r="SF295" s="192"/>
      <c r="SG295" s="192"/>
      <c r="SH295" s="192"/>
      <c r="SI295" s="192"/>
      <c r="SJ295" s="192"/>
      <c r="SK295" s="192"/>
      <c r="SL295" s="192"/>
      <c r="SM295" s="192"/>
      <c r="SN295" s="192"/>
      <c r="SO295" s="192"/>
      <c r="SP295" s="192"/>
      <c r="SQ295" s="192"/>
      <c r="SR295" s="192"/>
      <c r="SS295" s="192"/>
      <c r="ST295" s="192"/>
      <c r="SU295" s="192"/>
      <c r="SV295" s="192"/>
      <c r="SW295" s="192"/>
      <c r="SX295" s="192"/>
      <c r="SY295" s="192"/>
      <c r="SZ295" s="192"/>
      <c r="TA295" s="192"/>
      <c r="TB295" s="192"/>
      <c r="TC295" s="192"/>
      <c r="TD295" s="192"/>
      <c r="TE295" s="192"/>
      <c r="TF295" s="192"/>
      <c r="TG295" s="192"/>
      <c r="TH295" s="192"/>
      <c r="TI295" s="192"/>
      <c r="TJ295" s="192"/>
      <c r="TK295" s="192"/>
      <c r="TL295" s="192"/>
      <c r="TM295" s="192"/>
      <c r="TN295" s="192"/>
      <c r="TO295" s="192"/>
      <c r="TP295" s="192"/>
      <c r="TQ295" s="192"/>
      <c r="TR295" s="192"/>
      <c r="TS295" s="192"/>
      <c r="TT295" s="192"/>
      <c r="TU295" s="192"/>
      <c r="TV295" s="192"/>
      <c r="TW295" s="192"/>
      <c r="TX295" s="192"/>
      <c r="TY295" s="192"/>
      <c r="TZ295" s="192"/>
      <c r="UA295" s="192"/>
      <c r="UB295" s="192"/>
      <c r="UC295" s="192"/>
      <c r="UD295" s="192"/>
      <c r="UE295" s="192"/>
      <c r="UF295" s="192"/>
      <c r="UG295" s="192"/>
      <c r="UH295" s="192"/>
      <c r="UI295" s="192"/>
      <c r="UJ295" s="192"/>
      <c r="UK295" s="192"/>
      <c r="UL295" s="192"/>
      <c r="UM295" s="192"/>
      <c r="UN295" s="192"/>
      <c r="UO295" s="192"/>
      <c r="UP295" s="192"/>
      <c r="UQ295" s="192"/>
      <c r="UR295" s="192"/>
      <c r="US295" s="192"/>
      <c r="UT295" s="192"/>
      <c r="UU295" s="192"/>
      <c r="UV295" s="192"/>
      <c r="UW295" s="192"/>
      <c r="UX295" s="192"/>
      <c r="UY295" s="192"/>
      <c r="UZ295" s="192"/>
      <c r="VA295" s="192"/>
      <c r="VB295" s="192"/>
      <c r="VC295" s="192"/>
      <c r="VD295" s="192"/>
      <c r="VE295" s="192"/>
      <c r="VF295" s="192"/>
      <c r="VG295" s="192"/>
      <c r="VH295" s="192"/>
      <c r="VI295" s="192"/>
      <c r="VJ295" s="192"/>
      <c r="VK295" s="192"/>
      <c r="VL295" s="192"/>
      <c r="VM295" s="192"/>
      <c r="VN295" s="192"/>
      <c r="VO295" s="192"/>
      <c r="VP295" s="192"/>
      <c r="VQ295" s="192"/>
      <c r="VR295" s="192"/>
      <c r="VS295" s="192"/>
      <c r="VT295" s="192"/>
      <c r="VU295" s="192"/>
      <c r="VV295" s="192"/>
      <c r="VW295" s="192"/>
      <c r="VX295" s="192"/>
      <c r="VY295" s="192"/>
      <c r="VZ295" s="192"/>
      <c r="WA295" s="192"/>
      <c r="WB295" s="192"/>
      <c r="WC295" s="192"/>
      <c r="WD295" s="192"/>
      <c r="WE295" s="192"/>
      <c r="WF295" s="192"/>
      <c r="WG295" s="192"/>
      <c r="WH295" s="192"/>
      <c r="WI295" s="192"/>
      <c r="WJ295" s="192"/>
      <c r="WK295" s="192"/>
      <c r="WL295" s="192"/>
      <c r="WM295" s="192"/>
      <c r="WN295" s="192"/>
      <c r="WO295" s="192"/>
      <c r="WP295" s="192"/>
      <c r="WQ295" s="192"/>
      <c r="WR295" s="192"/>
      <c r="WS295" s="192"/>
      <c r="WT295" s="192"/>
      <c r="WU295" s="192"/>
      <c r="WV295" s="192"/>
      <c r="WW295" s="192"/>
      <c r="WX295" s="192"/>
      <c r="WY295" s="192"/>
      <c r="WZ295" s="192"/>
      <c r="XA295" s="192"/>
      <c r="XB295" s="192"/>
      <c r="XC295" s="192"/>
      <c r="XD295" s="192"/>
      <c r="XE295" s="192"/>
      <c r="XF295" s="192"/>
      <c r="XG295" s="192"/>
      <c r="XH295" s="192"/>
      <c r="XI295" s="192"/>
      <c r="XJ295" s="192"/>
      <c r="XK295" s="192"/>
      <c r="XL295" s="192"/>
      <c r="XM295" s="192"/>
      <c r="XN295" s="192"/>
      <c r="XO295" s="192"/>
      <c r="XP295" s="192"/>
      <c r="XQ295" s="192"/>
      <c r="XR295" s="192"/>
      <c r="XS295" s="192"/>
      <c r="XT295" s="192"/>
      <c r="XU295" s="192"/>
      <c r="XV295" s="192"/>
      <c r="XW295" s="192"/>
      <c r="XX295" s="192"/>
      <c r="XY295" s="192"/>
      <c r="XZ295" s="192"/>
      <c r="YA295" s="192"/>
      <c r="YB295" s="192"/>
      <c r="YC295" s="192"/>
      <c r="YD295" s="192"/>
      <c r="YE295" s="192"/>
      <c r="YF295" s="192"/>
      <c r="YG295" s="192"/>
      <c r="YH295" s="192"/>
      <c r="YI295" s="192"/>
      <c r="YJ295" s="192"/>
      <c r="YK295" s="192"/>
      <c r="YL295" s="192"/>
      <c r="YM295" s="192"/>
      <c r="YN295" s="192"/>
      <c r="YO295" s="192"/>
      <c r="YP295" s="192"/>
      <c r="YQ295" s="192"/>
      <c r="YR295" s="192"/>
      <c r="YS295" s="192"/>
      <c r="YT295" s="192"/>
      <c r="YU295" s="192"/>
      <c r="YV295" s="192"/>
      <c r="YW295" s="192"/>
      <c r="YX295" s="192"/>
      <c r="YY295" s="192"/>
      <c r="YZ295" s="192"/>
      <c r="ZA295" s="192"/>
      <c r="ZB295" s="192"/>
      <c r="ZC295" s="192"/>
      <c r="ZD295" s="192"/>
      <c r="ZE295" s="192"/>
      <c r="ZF295" s="192"/>
      <c r="ZG295" s="192"/>
      <c r="ZH295" s="192"/>
      <c r="ZI295" s="192"/>
      <c r="ZJ295" s="192"/>
      <c r="ZK295" s="192"/>
      <c r="ZL295" s="192"/>
      <c r="ZM295" s="192"/>
      <c r="ZN295" s="192"/>
      <c r="ZO295" s="192"/>
      <c r="ZP295" s="192"/>
      <c r="ZQ295" s="192"/>
      <c r="ZR295" s="192"/>
      <c r="ZS295" s="192"/>
      <c r="ZT295" s="192"/>
      <c r="ZU295" s="192"/>
      <c r="ZV295" s="192"/>
      <c r="ZW295" s="192"/>
      <c r="ZX295" s="192"/>
      <c r="ZY295" s="192"/>
      <c r="ZZ295" s="192"/>
      <c r="AAA295" s="192"/>
      <c r="AAB295" s="192"/>
      <c r="AAC295" s="192"/>
      <c r="AAD295" s="192"/>
      <c r="AAE295" s="192"/>
      <c r="AAF295" s="192"/>
      <c r="AAG295" s="192"/>
      <c r="AAH295" s="192"/>
      <c r="AAI295" s="192"/>
      <c r="AAJ295" s="192"/>
      <c r="AAK295" s="192"/>
      <c r="AAL295" s="192"/>
      <c r="AAM295" s="192"/>
      <c r="AAN295" s="192"/>
      <c r="AAO295" s="192"/>
      <c r="AAP295" s="192"/>
      <c r="AAQ295" s="192"/>
      <c r="AAR295" s="192"/>
      <c r="AAS295" s="192"/>
      <c r="AAT295" s="192"/>
      <c r="AAU295" s="192"/>
      <c r="AAV295" s="192"/>
      <c r="AAW295" s="192"/>
      <c r="AAX295" s="192"/>
      <c r="AAY295" s="192"/>
      <c r="AAZ295" s="192"/>
      <c r="ABA295" s="192"/>
      <c r="ABB295" s="192"/>
      <c r="ABC295" s="192"/>
      <c r="ABD295" s="192"/>
      <c r="ABE295" s="192"/>
      <c r="ABF295" s="192"/>
      <c r="ABG295" s="192"/>
      <c r="ABH295" s="192"/>
      <c r="ABI295" s="192"/>
      <c r="ABJ295" s="192"/>
      <c r="ABK295" s="192"/>
      <c r="ABL295" s="192"/>
      <c r="ABM295" s="192"/>
      <c r="ABN295" s="192"/>
      <c r="ABO295" s="192"/>
      <c r="ABP295" s="192"/>
      <c r="ABQ295" s="192"/>
      <c r="ABR295" s="192"/>
      <c r="ABS295" s="192"/>
      <c r="ABT295" s="192"/>
      <c r="ABU295" s="192"/>
      <c r="ABV295" s="192"/>
      <c r="ABW295" s="192"/>
      <c r="ABX295" s="192"/>
      <c r="ABY295" s="192"/>
      <c r="ABZ295" s="192"/>
      <c r="ACA295" s="192"/>
      <c r="ACB295" s="192"/>
      <c r="ACC295" s="192"/>
      <c r="ACD295" s="192"/>
      <c r="ACE295" s="192"/>
      <c r="ACF295" s="192"/>
      <c r="ACG295" s="192"/>
      <c r="ACH295" s="192"/>
      <c r="ACI295" s="192"/>
      <c r="ACJ295" s="192"/>
      <c r="ACK295" s="192"/>
      <c r="ACL295" s="192"/>
      <c r="ACM295" s="192"/>
      <c r="ACN295" s="192"/>
      <c r="ACO295" s="192"/>
      <c r="ACP295" s="192"/>
      <c r="ACQ295" s="192"/>
      <c r="ACR295" s="192"/>
      <c r="ACS295" s="192"/>
      <c r="ACT295" s="192"/>
      <c r="ACU295" s="192"/>
      <c r="ACV295" s="192"/>
      <c r="ACW295" s="192"/>
      <c r="ACX295" s="192"/>
      <c r="ACY295" s="192"/>
      <c r="ACZ295" s="192"/>
      <c r="ADA295" s="192"/>
      <c r="ADB295" s="192"/>
      <c r="ADC295" s="192"/>
      <c r="ADD295" s="192"/>
      <c r="ADE295" s="192"/>
      <c r="ADF295" s="192"/>
      <c r="ADG295" s="192"/>
      <c r="ADH295" s="192"/>
      <c r="ADI295" s="192"/>
      <c r="ADJ295" s="192"/>
      <c r="ADK295" s="192"/>
      <c r="ADL295" s="192"/>
      <c r="ADM295" s="192"/>
      <c r="ADN295" s="192"/>
      <c r="ADO295" s="192"/>
      <c r="ADP295" s="192"/>
      <c r="ADQ295" s="192"/>
      <c r="ADR295" s="192"/>
      <c r="ADS295" s="192"/>
      <c r="ADT295" s="192"/>
      <c r="ADU295" s="192"/>
      <c r="ADV295" s="192"/>
      <c r="ADW295" s="192"/>
      <c r="ADX295" s="192"/>
      <c r="ADY295" s="192"/>
      <c r="ADZ295" s="192"/>
      <c r="AEA295" s="192"/>
      <c r="AEB295" s="192"/>
      <c r="AEC295" s="192"/>
      <c r="AED295" s="192"/>
      <c r="AEE295" s="192"/>
      <c r="AEF295" s="192"/>
      <c r="AEG295" s="192"/>
      <c r="AEH295" s="192"/>
      <c r="AEI295" s="192"/>
      <c r="AEJ295" s="192"/>
      <c r="AEK295" s="192"/>
      <c r="AEL295" s="192"/>
      <c r="AEM295" s="192"/>
      <c r="AEN295" s="192"/>
      <c r="AEO295" s="192"/>
      <c r="AEP295" s="192"/>
      <c r="AEQ295" s="192"/>
      <c r="AER295" s="192"/>
      <c r="AES295" s="192"/>
      <c r="AET295" s="192"/>
      <c r="AEU295" s="192"/>
      <c r="AEV295" s="192"/>
      <c r="AEW295" s="192"/>
      <c r="AEX295" s="192"/>
      <c r="AEY295" s="192"/>
      <c r="AEZ295" s="192"/>
      <c r="AFA295" s="192"/>
      <c r="AFB295" s="192"/>
      <c r="AFC295" s="192"/>
      <c r="AFD295" s="192"/>
      <c r="AFE295" s="192"/>
      <c r="AFF295" s="192"/>
      <c r="AFG295" s="192"/>
      <c r="AFH295" s="192"/>
      <c r="AFI295" s="192"/>
      <c r="AFJ295" s="192"/>
      <c r="AFK295" s="192"/>
      <c r="AFL295" s="192"/>
      <c r="AFM295" s="192"/>
      <c r="AFN295" s="192"/>
      <c r="AFO295" s="192"/>
      <c r="AFP295" s="192"/>
      <c r="AFQ295" s="192"/>
      <c r="AFR295" s="192"/>
      <c r="AFS295" s="192"/>
      <c r="AFT295" s="192"/>
      <c r="AFU295" s="192"/>
      <c r="AFV295" s="192"/>
      <c r="AFW295" s="192"/>
      <c r="AFX295" s="192"/>
      <c r="AFY295" s="192"/>
      <c r="AFZ295" s="192"/>
      <c r="AGA295" s="192"/>
      <c r="AGB295" s="192"/>
      <c r="AGC295" s="192"/>
      <c r="AGD295" s="192"/>
      <c r="AGE295" s="192"/>
      <c r="AGF295" s="192"/>
      <c r="AGG295" s="192"/>
      <c r="AGH295" s="192"/>
      <c r="AGI295" s="192"/>
      <c r="AGJ295" s="192"/>
      <c r="AGK295" s="192"/>
      <c r="AGL295" s="192"/>
      <c r="AGM295" s="192"/>
      <c r="AGN295" s="192"/>
      <c r="AGO295" s="192"/>
      <c r="AGP295" s="192"/>
      <c r="AGQ295" s="192"/>
      <c r="AGR295" s="192"/>
      <c r="AGS295" s="192"/>
      <c r="AGT295" s="192"/>
      <c r="AGU295" s="192"/>
      <c r="AGV295" s="192"/>
      <c r="AGW295" s="192"/>
      <c r="AGX295" s="192"/>
      <c r="AGY295" s="192"/>
      <c r="AGZ295" s="192"/>
      <c r="AHA295" s="192"/>
      <c r="AHB295" s="192"/>
      <c r="AHC295" s="192"/>
      <c r="AHD295" s="192"/>
      <c r="AHE295" s="192"/>
      <c r="AHF295" s="192"/>
      <c r="AHG295" s="192"/>
      <c r="AHH295" s="192"/>
      <c r="AHI295" s="192"/>
      <c r="AHJ295" s="192"/>
      <c r="AHK295" s="192"/>
      <c r="AHL295" s="192"/>
      <c r="AHM295" s="192"/>
      <c r="AHN295" s="192"/>
      <c r="AHO295" s="192"/>
      <c r="AHP295" s="192"/>
      <c r="AHQ295" s="192"/>
      <c r="AHR295" s="192"/>
      <c r="AHS295" s="192"/>
      <c r="AHT295" s="192"/>
      <c r="AHU295" s="192"/>
      <c r="AHV295" s="192"/>
      <c r="AHW295" s="192"/>
      <c r="AHX295" s="192"/>
      <c r="AHY295" s="192"/>
      <c r="AHZ295" s="192"/>
      <c r="AIA295" s="192"/>
      <c r="AIB295" s="192"/>
      <c r="AIC295" s="192"/>
      <c r="AID295" s="192"/>
      <c r="AIE295" s="192"/>
      <c r="AIF295" s="192"/>
      <c r="AIG295" s="192"/>
      <c r="AIH295" s="192"/>
      <c r="AII295" s="192"/>
      <c r="AIJ295" s="192"/>
      <c r="AIK295" s="192"/>
      <c r="AIL295" s="192"/>
      <c r="AIM295" s="192"/>
      <c r="AIN295" s="192"/>
      <c r="AIO295" s="192"/>
      <c r="AIP295" s="192"/>
      <c r="AIQ295" s="192"/>
      <c r="AIR295" s="192"/>
      <c r="AIS295" s="192"/>
      <c r="AIT295" s="192"/>
      <c r="AIU295" s="192"/>
      <c r="AIV295" s="192"/>
      <c r="AIW295" s="192"/>
      <c r="AIX295" s="192"/>
      <c r="AIY295" s="192"/>
      <c r="AIZ295" s="192"/>
      <c r="AJA295" s="192"/>
      <c r="AJB295" s="192"/>
      <c r="AJC295" s="192"/>
      <c r="AJD295" s="192"/>
      <c r="AJE295" s="192"/>
      <c r="AJF295" s="192"/>
      <c r="AJG295" s="192"/>
      <c r="AJH295" s="192"/>
      <c r="AJI295" s="192"/>
      <c r="AJJ295" s="192"/>
      <c r="AJK295" s="192"/>
      <c r="AJL295" s="192"/>
      <c r="AJM295" s="192"/>
      <c r="AJN295" s="192"/>
      <c r="AJO295" s="192"/>
      <c r="AJP295" s="192"/>
      <c r="AJQ295" s="192"/>
      <c r="AJR295" s="192"/>
      <c r="AJS295" s="192"/>
      <c r="AJT295" s="192"/>
      <c r="AJU295" s="192"/>
      <c r="AJV295" s="192"/>
      <c r="AJW295" s="192"/>
      <c r="AJX295" s="192"/>
      <c r="AJY295" s="192"/>
      <c r="AJZ295" s="192"/>
      <c r="AKA295" s="192"/>
      <c r="AKB295" s="192"/>
      <c r="AKC295" s="192"/>
      <c r="AKD295" s="192"/>
      <c r="AKE295" s="192"/>
      <c r="AKF295" s="192"/>
      <c r="AKG295" s="192"/>
      <c r="AKH295" s="192"/>
      <c r="AKI295" s="192"/>
      <c r="AKJ295" s="192"/>
      <c r="AKK295" s="192"/>
      <c r="AKL295" s="192"/>
      <c r="AKM295" s="192"/>
      <c r="AKN295" s="192"/>
      <c r="AKO295" s="192"/>
      <c r="AKP295" s="192"/>
      <c r="AKQ295" s="192"/>
      <c r="AKR295" s="192"/>
      <c r="AKS295" s="192"/>
      <c r="AKT295" s="192"/>
      <c r="AKU295" s="192"/>
      <c r="AKV295" s="192"/>
      <c r="AKW295" s="192"/>
      <c r="AKX295" s="192"/>
      <c r="AKY295" s="192"/>
      <c r="AKZ295" s="192"/>
      <c r="ALA295" s="192"/>
      <c r="ALB295" s="192"/>
      <c r="ALC295" s="192"/>
      <c r="ALD295" s="192"/>
      <c r="ALE295" s="192"/>
      <c r="ALF295" s="192"/>
      <c r="ALG295" s="192"/>
      <c r="ALH295" s="192"/>
      <c r="ALI295" s="192"/>
      <c r="ALJ295" s="192"/>
      <c r="ALK295" s="192"/>
      <c r="ALL295" s="192"/>
      <c r="ALM295" s="192"/>
      <c r="ALN295" s="192"/>
      <c r="ALO295" s="192"/>
      <c r="ALP295" s="192"/>
      <c r="ALQ295" s="192"/>
      <c r="ALR295" s="192"/>
      <c r="ALS295" s="192"/>
      <c r="ALT295" s="192"/>
      <c r="ALU295" s="192"/>
      <c r="ALV295" s="192"/>
      <c r="ALW295" s="192"/>
      <c r="ALX295" s="192"/>
      <c r="ALY295" s="192"/>
      <c r="ALZ295" s="192"/>
      <c r="AMA295" s="192"/>
      <c r="AMB295" s="192"/>
      <c r="AMC295" s="192"/>
      <c r="AMD295" s="192"/>
      <c r="AME295" s="192"/>
      <c r="AMF295" s="192"/>
      <c r="AMG295" s="192"/>
      <c r="AMH295" s="192"/>
      <c r="AMI295" s="192"/>
      <c r="AMJ295" s="192"/>
      <c r="AMK295" s="192"/>
      <c r="AML295" s="192"/>
      <c r="AMM295" s="192"/>
      <c r="AMN295" s="192"/>
      <c r="AMO295" s="192"/>
      <c r="AMP295" s="192"/>
      <c r="AMQ295" s="192"/>
      <c r="AMR295" s="192"/>
      <c r="AMS295" s="192"/>
      <c r="AMT295" s="192"/>
      <c r="AMU295" s="192"/>
      <c r="AMV295" s="192"/>
      <c r="AMW295" s="192"/>
      <c r="AMX295" s="192"/>
      <c r="AMY295" s="192"/>
      <c r="AMZ295" s="192"/>
      <c r="ANA295" s="192"/>
      <c r="ANB295" s="192"/>
      <c r="ANC295" s="192"/>
      <c r="AND295" s="192"/>
      <c r="ANE295" s="192"/>
      <c r="ANF295" s="192"/>
      <c r="ANG295" s="192"/>
      <c r="ANH295" s="192"/>
      <c r="ANI295" s="192"/>
      <c r="ANJ295" s="192"/>
      <c r="ANK295" s="192"/>
      <c r="ANL295" s="192"/>
      <c r="ANM295" s="192"/>
      <c r="ANN295" s="192"/>
      <c r="ANO295" s="192"/>
      <c r="ANP295" s="192"/>
      <c r="ANQ295" s="192"/>
      <c r="ANR295" s="192"/>
      <c r="ANS295" s="192"/>
      <c r="ANT295" s="192"/>
      <c r="ANU295" s="192"/>
      <c r="ANV295" s="192"/>
      <c r="ANW295" s="192"/>
      <c r="ANX295" s="192"/>
      <c r="ANY295" s="192"/>
      <c r="ANZ295" s="192"/>
      <c r="AOA295" s="192"/>
      <c r="AOB295" s="192"/>
      <c r="AOC295" s="192"/>
      <c r="AOD295" s="192"/>
      <c r="AOE295" s="192"/>
      <c r="AOF295" s="192"/>
      <c r="AOG295" s="192"/>
      <c r="AOH295" s="192"/>
      <c r="AOI295" s="192"/>
      <c r="AOJ295" s="192"/>
      <c r="AOK295" s="192"/>
      <c r="AOL295" s="192"/>
      <c r="AOM295" s="192"/>
      <c r="AON295" s="192"/>
      <c r="AOO295" s="192"/>
      <c r="AOP295" s="192"/>
      <c r="AOQ295" s="192"/>
      <c r="AOR295" s="192"/>
      <c r="AOS295" s="192"/>
      <c r="AOT295" s="192"/>
      <c r="AOU295" s="192"/>
      <c r="AOV295" s="192"/>
      <c r="AOW295" s="192"/>
      <c r="AOX295" s="192"/>
      <c r="AOY295" s="192"/>
      <c r="AOZ295" s="192"/>
      <c r="APA295" s="192"/>
      <c r="APB295" s="192"/>
      <c r="APC295" s="192"/>
      <c r="APD295" s="192"/>
      <c r="APE295" s="192"/>
      <c r="APF295" s="192"/>
      <c r="APG295" s="192"/>
      <c r="APH295" s="192"/>
      <c r="API295" s="192"/>
      <c r="APJ295" s="192"/>
      <c r="APK295" s="192"/>
      <c r="APL295" s="192"/>
      <c r="APM295" s="192"/>
      <c r="APN295" s="192"/>
      <c r="APO295" s="192"/>
      <c r="APP295" s="192"/>
      <c r="APQ295" s="192"/>
      <c r="APR295" s="192"/>
      <c r="APS295" s="192"/>
      <c r="APT295" s="192"/>
      <c r="APU295" s="192"/>
      <c r="APV295" s="192"/>
      <c r="APW295" s="192"/>
      <c r="APX295" s="192"/>
      <c r="APY295" s="192"/>
      <c r="APZ295" s="192"/>
      <c r="AQA295" s="192"/>
      <c r="AQB295" s="192"/>
      <c r="AQC295" s="192"/>
      <c r="AQD295" s="192"/>
      <c r="AQE295" s="192"/>
      <c r="AQF295" s="192"/>
      <c r="AQG295" s="192"/>
      <c r="AQH295" s="192"/>
      <c r="AQI295" s="192"/>
      <c r="AQJ295" s="192"/>
      <c r="AQK295" s="192"/>
      <c r="AQL295" s="192"/>
      <c r="AQM295" s="192"/>
      <c r="AQN295" s="192"/>
      <c r="AQO295" s="192"/>
      <c r="AQP295" s="192"/>
      <c r="AQQ295" s="192"/>
      <c r="AQR295" s="192"/>
      <c r="AQS295" s="192"/>
      <c r="AQT295" s="192"/>
      <c r="AQU295" s="192"/>
      <c r="AQV295" s="192"/>
      <c r="AQW295" s="192"/>
      <c r="AQX295" s="192"/>
      <c r="AQY295" s="192"/>
      <c r="AQZ295" s="192"/>
      <c r="ARA295" s="192"/>
      <c r="ARB295" s="192"/>
      <c r="ARC295" s="192"/>
      <c r="ARD295" s="192"/>
      <c r="ARE295" s="192"/>
      <c r="ARF295" s="192"/>
      <c r="ARG295" s="192"/>
      <c r="ARH295" s="192"/>
      <c r="ARI295" s="192"/>
      <c r="ARJ295" s="192"/>
      <c r="ARK295" s="192"/>
      <c r="ARL295" s="192"/>
      <c r="ARM295" s="192"/>
      <c r="ARN295" s="192"/>
      <c r="ARO295" s="192"/>
      <c r="ARP295" s="192"/>
      <c r="ARQ295" s="192"/>
      <c r="ARR295" s="192"/>
      <c r="ARS295" s="192"/>
      <c r="ART295" s="192"/>
      <c r="ARU295" s="192"/>
      <c r="ARV295" s="192"/>
      <c r="ARW295" s="192"/>
      <c r="ARX295" s="192"/>
      <c r="ARY295" s="192"/>
      <c r="ARZ295" s="192"/>
      <c r="ASA295" s="192"/>
      <c r="ASB295" s="192"/>
      <c r="ASC295" s="192"/>
      <c r="ASD295" s="192"/>
      <c r="ASE295" s="192"/>
      <c r="ASF295" s="192"/>
      <c r="ASG295" s="192"/>
      <c r="ASH295" s="192"/>
      <c r="ASI295" s="192"/>
      <c r="ASJ295" s="192"/>
      <c r="ASK295" s="192"/>
      <c r="ASL295" s="192"/>
      <c r="ASM295" s="192"/>
      <c r="ASN295" s="192"/>
      <c r="ASO295" s="192"/>
      <c r="ASP295" s="192"/>
      <c r="ASQ295" s="192"/>
      <c r="ASR295" s="192"/>
      <c r="ASS295" s="192"/>
      <c r="AST295" s="192"/>
      <c r="ASU295" s="192"/>
      <c r="ASV295" s="192"/>
      <c r="ASW295" s="192"/>
      <c r="ASX295" s="192"/>
      <c r="ASY295" s="192"/>
      <c r="ASZ295" s="192"/>
      <c r="ATA295" s="192"/>
      <c r="ATB295" s="192"/>
      <c r="ATC295" s="192"/>
      <c r="ATD295" s="192"/>
      <c r="ATE295" s="192"/>
      <c r="ATF295" s="192"/>
      <c r="ATG295" s="192"/>
      <c r="ATH295" s="192"/>
      <c r="ATI295" s="192"/>
      <c r="ATJ295" s="192"/>
      <c r="ATK295" s="192"/>
      <c r="ATL295" s="192"/>
      <c r="ATM295" s="192"/>
      <c r="ATN295" s="192"/>
      <c r="ATO295" s="192"/>
      <c r="ATP295" s="192"/>
      <c r="ATQ295" s="192"/>
      <c r="ATR295" s="192"/>
      <c r="ATS295" s="192"/>
      <c r="ATT295" s="192"/>
      <c r="ATU295" s="192"/>
      <c r="ATV295" s="192"/>
      <c r="ATW295" s="192"/>
      <c r="ATX295" s="192"/>
      <c r="ATY295" s="192"/>
      <c r="ATZ295" s="192"/>
      <c r="AUA295" s="192"/>
      <c r="AUB295" s="192"/>
      <c r="AUC295" s="192"/>
      <c r="AUD295" s="192"/>
      <c r="AUE295" s="192"/>
      <c r="AUF295" s="192"/>
      <c r="AUG295" s="192"/>
      <c r="AUH295" s="192"/>
      <c r="AUI295" s="192"/>
      <c r="AUJ295" s="192"/>
      <c r="AUK295" s="192"/>
      <c r="AUL295" s="192"/>
      <c r="AUM295" s="192"/>
      <c r="AUN295" s="192"/>
      <c r="AUO295" s="192"/>
      <c r="AUP295" s="192"/>
      <c r="AUQ295" s="192"/>
      <c r="AUR295" s="192"/>
      <c r="AUS295" s="192"/>
      <c r="AUT295" s="192"/>
      <c r="AUU295" s="192"/>
      <c r="AUV295" s="192"/>
      <c r="AUW295" s="192"/>
      <c r="AUX295" s="192"/>
      <c r="AUY295" s="192"/>
      <c r="AUZ295" s="192"/>
      <c r="AVA295" s="192"/>
      <c r="AVB295" s="192"/>
      <c r="AVC295" s="192"/>
      <c r="AVD295" s="192"/>
      <c r="AVE295" s="192"/>
      <c r="AVF295" s="192"/>
      <c r="AVG295" s="192"/>
      <c r="AVH295" s="192"/>
      <c r="AVI295" s="192"/>
      <c r="AVJ295" s="192"/>
      <c r="AVK295" s="192"/>
      <c r="AVL295" s="192"/>
      <c r="AVM295" s="192"/>
      <c r="AVN295" s="192"/>
      <c r="AVO295" s="192"/>
      <c r="AVP295" s="192"/>
      <c r="AVQ295" s="192"/>
      <c r="AVR295" s="192"/>
      <c r="AVS295" s="192"/>
      <c r="AVT295" s="192"/>
      <c r="AVU295" s="192"/>
      <c r="AVV295" s="192"/>
      <c r="AVW295" s="192"/>
      <c r="AVX295" s="192"/>
      <c r="AVY295" s="192"/>
      <c r="AVZ295" s="192"/>
      <c r="AWA295" s="192"/>
      <c r="AWB295" s="192"/>
      <c r="AWC295" s="192"/>
      <c r="AWD295" s="192"/>
      <c r="AWE295" s="192"/>
      <c r="AWF295" s="192"/>
      <c r="AWG295" s="192"/>
      <c r="AWH295" s="192"/>
      <c r="AWI295" s="192"/>
      <c r="AWJ295" s="192"/>
      <c r="AWK295" s="192"/>
      <c r="AWL295" s="192"/>
      <c r="AWM295" s="192"/>
      <c r="AWN295" s="192"/>
      <c r="AWO295" s="192"/>
      <c r="AWP295" s="192"/>
      <c r="AWQ295" s="192"/>
      <c r="AWR295" s="192"/>
      <c r="AWS295" s="192"/>
      <c r="AWT295" s="192"/>
      <c r="AWU295" s="192"/>
      <c r="AWV295" s="192"/>
      <c r="AWW295" s="192"/>
      <c r="AWX295" s="192"/>
      <c r="AWY295" s="192"/>
      <c r="AWZ295" s="192"/>
      <c r="AXA295" s="192"/>
      <c r="AXB295" s="192"/>
      <c r="AXC295" s="192"/>
      <c r="AXD295" s="192"/>
      <c r="AXE295" s="192"/>
      <c r="AXF295" s="192"/>
      <c r="AXG295" s="192"/>
      <c r="AXH295" s="192"/>
      <c r="AXI295" s="192"/>
      <c r="AXJ295" s="192"/>
      <c r="AXK295" s="192"/>
      <c r="AXL295" s="192"/>
      <c r="AXM295" s="192"/>
      <c r="AXN295" s="192"/>
      <c r="AXO295" s="192"/>
      <c r="AXP295" s="192"/>
      <c r="AXQ295" s="192"/>
      <c r="AXR295" s="192"/>
      <c r="AXS295" s="192"/>
      <c r="AXT295" s="192"/>
      <c r="AXU295" s="192"/>
      <c r="AXV295" s="192"/>
      <c r="AXW295" s="192"/>
      <c r="AXX295" s="192"/>
      <c r="AXY295" s="192"/>
      <c r="AXZ295" s="192"/>
      <c r="AYA295" s="192"/>
      <c r="AYB295" s="192"/>
      <c r="AYC295" s="192"/>
      <c r="AYD295" s="192"/>
      <c r="AYE295" s="192"/>
      <c r="AYF295" s="192"/>
      <c r="AYG295" s="192"/>
      <c r="AYH295" s="192"/>
      <c r="AYI295" s="192"/>
      <c r="AYJ295" s="192"/>
      <c r="AYK295" s="192"/>
      <c r="AYL295" s="192"/>
      <c r="AYM295" s="192"/>
      <c r="AYN295" s="192"/>
      <c r="AYO295" s="192"/>
      <c r="AYP295" s="192"/>
      <c r="AYQ295" s="192"/>
      <c r="AYR295" s="192"/>
      <c r="AYS295" s="192"/>
      <c r="AYT295" s="192"/>
      <c r="AYU295" s="192"/>
      <c r="AYV295" s="192"/>
      <c r="AYW295" s="192"/>
      <c r="AYX295" s="192"/>
      <c r="AYY295" s="192"/>
      <c r="AYZ295" s="192"/>
      <c r="AZA295" s="192"/>
      <c r="AZB295" s="192"/>
      <c r="AZC295" s="192"/>
      <c r="AZD295" s="192"/>
      <c r="AZE295" s="192"/>
      <c r="AZF295" s="192"/>
      <c r="AZG295" s="192"/>
      <c r="AZH295" s="192"/>
      <c r="AZI295" s="192"/>
      <c r="AZJ295" s="192"/>
      <c r="AZK295" s="192"/>
      <c r="AZL295" s="192"/>
      <c r="AZM295" s="192"/>
      <c r="AZN295" s="192"/>
      <c r="AZO295" s="192"/>
      <c r="AZP295" s="192"/>
      <c r="AZQ295" s="192"/>
      <c r="AZR295" s="192"/>
      <c r="AZS295" s="192"/>
      <c r="AZT295" s="192"/>
      <c r="AZU295" s="192"/>
      <c r="AZV295" s="192"/>
      <c r="AZW295" s="192"/>
      <c r="AZX295" s="192"/>
      <c r="AZY295" s="192"/>
      <c r="AZZ295" s="192"/>
      <c r="BAA295" s="192"/>
      <c r="BAB295" s="192"/>
      <c r="BAC295" s="192"/>
      <c r="BAD295" s="192"/>
      <c r="BAE295" s="192"/>
      <c r="BAF295" s="192"/>
      <c r="BAG295" s="192"/>
      <c r="BAH295" s="192"/>
      <c r="BAI295" s="192"/>
      <c r="BAJ295" s="192"/>
      <c r="BAK295" s="192"/>
      <c r="BAL295" s="192"/>
      <c r="BAM295" s="192"/>
      <c r="BAN295" s="192"/>
      <c r="BAO295" s="192"/>
      <c r="BAP295" s="192"/>
      <c r="BAQ295" s="192"/>
      <c r="BAR295" s="192"/>
      <c r="BAS295" s="192"/>
      <c r="BAT295" s="192"/>
      <c r="BAU295" s="192"/>
      <c r="BAV295" s="192"/>
      <c r="BAW295" s="192"/>
      <c r="BAX295" s="192"/>
      <c r="BAY295" s="192"/>
      <c r="BAZ295" s="192"/>
      <c r="BBA295" s="192"/>
      <c r="BBB295" s="192"/>
      <c r="BBC295" s="192"/>
      <c r="BBD295" s="192"/>
      <c r="BBE295" s="192"/>
      <c r="BBF295" s="192"/>
      <c r="BBG295" s="192"/>
      <c r="BBH295" s="192"/>
      <c r="BBI295" s="192"/>
      <c r="BBJ295" s="192"/>
      <c r="BBK295" s="192"/>
      <c r="BBL295" s="192"/>
      <c r="BBM295" s="192"/>
      <c r="BBN295" s="192"/>
      <c r="BBO295" s="192"/>
      <c r="BBP295" s="192"/>
      <c r="BBQ295" s="192"/>
      <c r="BBR295" s="192"/>
      <c r="BBS295" s="192"/>
      <c r="BBT295" s="192"/>
      <c r="BBU295" s="192"/>
      <c r="BBV295" s="192"/>
      <c r="BBW295" s="192"/>
      <c r="BBX295" s="192"/>
      <c r="BBY295" s="192"/>
      <c r="BBZ295" s="192"/>
      <c r="BCA295" s="192"/>
      <c r="BCB295" s="192"/>
      <c r="BCC295" s="192"/>
      <c r="BCD295" s="192"/>
      <c r="BCE295" s="192"/>
      <c r="BCF295" s="192"/>
      <c r="BCG295" s="192"/>
      <c r="BCH295" s="192"/>
      <c r="BCI295" s="192"/>
      <c r="BCJ295" s="192"/>
      <c r="BCK295" s="192"/>
      <c r="BCL295" s="192"/>
      <c r="BCM295" s="192"/>
      <c r="BCN295" s="192"/>
      <c r="BCO295" s="192"/>
      <c r="BCP295" s="192"/>
      <c r="BCQ295" s="192"/>
      <c r="BCR295" s="192"/>
      <c r="BCS295" s="192"/>
      <c r="BCT295" s="192"/>
      <c r="BCU295" s="192"/>
      <c r="BCV295" s="192"/>
      <c r="BCW295" s="192"/>
      <c r="BCX295" s="192"/>
      <c r="BCY295" s="192"/>
      <c r="BCZ295" s="192"/>
      <c r="BDA295" s="192"/>
      <c r="BDB295" s="192"/>
      <c r="BDC295" s="192"/>
      <c r="BDD295" s="192"/>
      <c r="BDE295" s="192"/>
      <c r="BDF295" s="192"/>
      <c r="BDG295" s="192"/>
      <c r="BDH295" s="192"/>
      <c r="BDI295" s="192"/>
      <c r="BDJ295" s="192"/>
      <c r="BDK295" s="192"/>
      <c r="BDL295" s="192"/>
      <c r="BDM295" s="192"/>
      <c r="BDN295" s="192"/>
      <c r="BDO295" s="192"/>
      <c r="BDP295" s="192"/>
      <c r="BDQ295" s="192"/>
      <c r="BDR295" s="192"/>
      <c r="BDS295" s="192"/>
      <c r="BDT295" s="192"/>
      <c r="BDU295" s="192"/>
      <c r="BDV295" s="192"/>
      <c r="BDW295" s="192"/>
      <c r="BDX295" s="192"/>
      <c r="BDY295" s="192"/>
      <c r="BDZ295" s="192"/>
      <c r="BEA295" s="192"/>
      <c r="BEB295" s="192"/>
      <c r="BEC295" s="192"/>
      <c r="BED295" s="192"/>
      <c r="BEE295" s="192"/>
      <c r="BEF295" s="192"/>
      <c r="BEG295" s="192"/>
      <c r="BEH295" s="192"/>
      <c r="BEI295" s="192"/>
      <c r="BEJ295" s="192"/>
      <c r="BEK295" s="192"/>
      <c r="BEL295" s="192"/>
      <c r="BEM295" s="192"/>
      <c r="BEN295" s="192"/>
      <c r="BEO295" s="192"/>
      <c r="BEP295" s="192"/>
      <c r="BEQ295" s="192"/>
      <c r="BER295" s="192"/>
      <c r="BES295" s="192"/>
      <c r="BET295" s="192"/>
      <c r="BEU295" s="192"/>
      <c r="BEV295" s="192"/>
      <c r="BEW295" s="192"/>
      <c r="BEX295" s="192"/>
      <c r="BEY295" s="192"/>
      <c r="BEZ295" s="192"/>
      <c r="BFA295" s="192"/>
      <c r="BFB295" s="192"/>
      <c r="BFC295" s="192"/>
      <c r="BFD295" s="192"/>
      <c r="BFE295" s="192"/>
      <c r="BFF295" s="192"/>
      <c r="BFG295" s="192"/>
      <c r="BFH295" s="192"/>
      <c r="BFI295" s="192"/>
      <c r="BFJ295" s="192"/>
      <c r="BFK295" s="192"/>
      <c r="BFL295" s="192"/>
      <c r="BFM295" s="192"/>
      <c r="BFN295" s="192"/>
      <c r="BFO295" s="192"/>
      <c r="BFP295" s="192"/>
      <c r="BFQ295" s="192"/>
      <c r="BFR295" s="192"/>
      <c r="BFS295" s="192"/>
      <c r="BFT295" s="192"/>
      <c r="BFU295" s="192"/>
      <c r="BFV295" s="192"/>
      <c r="BFW295" s="192"/>
      <c r="BFX295" s="192"/>
      <c r="BFY295" s="192"/>
      <c r="BFZ295" s="192"/>
      <c r="BGA295" s="192"/>
      <c r="BGB295" s="192"/>
      <c r="BGC295" s="192"/>
      <c r="BGD295" s="192"/>
      <c r="BGE295" s="192"/>
      <c r="BGF295" s="192"/>
      <c r="BGG295" s="192"/>
      <c r="BGH295" s="192"/>
      <c r="BGI295" s="192"/>
      <c r="BGJ295" s="192"/>
      <c r="BGK295" s="192"/>
      <c r="BGL295" s="192"/>
      <c r="BGM295" s="192"/>
      <c r="BGN295" s="192"/>
      <c r="BGO295" s="192"/>
      <c r="BGP295" s="192"/>
      <c r="BGQ295" s="192"/>
      <c r="BGR295" s="192"/>
      <c r="BGS295" s="192"/>
      <c r="BGT295" s="192"/>
      <c r="BGU295" s="192"/>
      <c r="BGV295" s="192"/>
      <c r="BGW295" s="192"/>
      <c r="BGX295" s="192"/>
      <c r="BGY295" s="192"/>
      <c r="BGZ295" s="192"/>
      <c r="BHA295" s="192"/>
      <c r="BHB295" s="192"/>
      <c r="BHC295" s="192"/>
      <c r="BHD295" s="192"/>
      <c r="BHE295" s="192"/>
      <c r="BHF295" s="192"/>
      <c r="BHG295" s="192"/>
      <c r="BHH295" s="192"/>
      <c r="BHI295" s="192"/>
      <c r="BHJ295" s="192"/>
      <c r="BHK295" s="192"/>
      <c r="BHL295" s="192"/>
      <c r="BHM295" s="192"/>
      <c r="BHN295" s="192"/>
      <c r="BHO295" s="192"/>
      <c r="BHP295" s="192"/>
      <c r="BHQ295" s="192"/>
      <c r="BHR295" s="192"/>
      <c r="BHS295" s="192"/>
      <c r="BHT295" s="192"/>
      <c r="BHU295" s="192"/>
      <c r="BHV295" s="192"/>
      <c r="BHW295" s="192"/>
      <c r="BHX295" s="192"/>
      <c r="BHY295" s="192"/>
      <c r="BHZ295" s="192"/>
      <c r="BIA295" s="192"/>
      <c r="BIB295" s="192"/>
      <c r="BIC295" s="192"/>
      <c r="BID295" s="192"/>
      <c r="BIE295" s="192"/>
      <c r="BIF295" s="192"/>
      <c r="BIG295" s="192"/>
      <c r="BIH295" s="192"/>
      <c r="BII295" s="192"/>
      <c r="BIJ295" s="192"/>
      <c r="BIK295" s="192"/>
      <c r="BIL295" s="192"/>
      <c r="BIM295" s="192"/>
      <c r="BIN295" s="192"/>
      <c r="BIO295" s="192"/>
      <c r="BIP295" s="192"/>
      <c r="BIQ295" s="192"/>
      <c r="BIR295" s="192"/>
      <c r="BIS295" s="192"/>
      <c r="BIT295" s="192"/>
      <c r="BIU295" s="192"/>
      <c r="BIV295" s="192"/>
      <c r="BIW295" s="192"/>
      <c r="BIX295" s="192"/>
      <c r="BIY295" s="192"/>
      <c r="BIZ295" s="192"/>
      <c r="BJA295" s="192"/>
      <c r="BJB295" s="192"/>
      <c r="BJC295" s="192"/>
      <c r="BJD295" s="192"/>
      <c r="BJE295" s="192"/>
      <c r="BJF295" s="192"/>
      <c r="BJG295" s="192"/>
      <c r="BJH295" s="192"/>
      <c r="BJI295" s="192"/>
      <c r="BJJ295" s="192"/>
      <c r="BJK295" s="192"/>
      <c r="BJL295" s="192"/>
      <c r="BJM295" s="192"/>
      <c r="BJN295" s="192"/>
      <c r="BJO295" s="192"/>
      <c r="BJP295" s="192"/>
      <c r="BJQ295" s="192"/>
      <c r="BJR295" s="192"/>
      <c r="BJS295" s="192"/>
      <c r="BJT295" s="192"/>
      <c r="BJU295" s="192"/>
      <c r="BJV295" s="192"/>
      <c r="BJW295" s="192"/>
      <c r="BJX295" s="192"/>
      <c r="BJY295" s="192"/>
      <c r="BJZ295" s="192"/>
      <c r="BKA295" s="192"/>
      <c r="BKB295" s="192"/>
      <c r="BKC295" s="192"/>
      <c r="BKD295" s="192"/>
      <c r="BKE295" s="192"/>
      <c r="BKF295" s="192"/>
      <c r="BKG295" s="192"/>
      <c r="BKH295" s="192"/>
      <c r="BKI295" s="192"/>
      <c r="BKJ295" s="192"/>
      <c r="BKK295" s="192"/>
      <c r="BKL295" s="192"/>
      <c r="BKM295" s="192"/>
      <c r="BKN295" s="192"/>
      <c r="BKO295" s="192"/>
      <c r="BKP295" s="192"/>
      <c r="BKQ295" s="192"/>
      <c r="BKR295" s="192"/>
      <c r="BKS295" s="192"/>
      <c r="BKT295" s="192"/>
      <c r="BKU295" s="192"/>
      <c r="BKV295" s="192"/>
      <c r="BKW295" s="192"/>
      <c r="BKX295" s="192"/>
      <c r="BKY295" s="192"/>
      <c r="BKZ295" s="192"/>
      <c r="BLA295" s="192"/>
      <c r="BLB295" s="192"/>
      <c r="BLC295" s="192"/>
      <c r="BLD295" s="192"/>
      <c r="BLE295" s="192"/>
      <c r="BLF295" s="192"/>
      <c r="BLG295" s="192"/>
      <c r="BLH295" s="192"/>
      <c r="BLI295" s="192"/>
      <c r="BLJ295" s="192"/>
      <c r="BLK295" s="192"/>
      <c r="BLL295" s="192"/>
      <c r="BLM295" s="192"/>
      <c r="BLN295" s="192"/>
      <c r="BLO295" s="192"/>
      <c r="BLP295" s="192"/>
      <c r="BLQ295" s="192"/>
      <c r="BLR295" s="192"/>
      <c r="BLS295" s="192"/>
      <c r="BLT295" s="192"/>
      <c r="BLU295" s="192"/>
      <c r="BLV295" s="192"/>
      <c r="BLW295" s="192"/>
      <c r="BLX295" s="192"/>
      <c r="BLY295" s="192"/>
      <c r="BLZ295" s="192"/>
      <c r="BMA295" s="192"/>
      <c r="BMB295" s="192"/>
      <c r="BMC295" s="192"/>
      <c r="BMD295" s="192"/>
      <c r="BME295" s="192"/>
      <c r="BMF295" s="192"/>
      <c r="BMG295" s="192"/>
      <c r="BMH295" s="192"/>
      <c r="BMI295" s="192"/>
      <c r="BMJ295" s="192"/>
      <c r="BMK295" s="192"/>
      <c r="BML295" s="192"/>
      <c r="BMM295" s="192"/>
      <c r="BMN295" s="192"/>
      <c r="BMO295" s="192"/>
      <c r="BMP295" s="192"/>
      <c r="BMQ295" s="192"/>
      <c r="BMR295" s="192"/>
      <c r="BMS295" s="192"/>
      <c r="BMT295" s="192"/>
      <c r="BMU295" s="192"/>
      <c r="BMV295" s="192"/>
      <c r="BMW295" s="192"/>
      <c r="BMX295" s="192"/>
      <c r="BMY295" s="192"/>
      <c r="BMZ295" s="192"/>
      <c r="BNA295" s="192"/>
      <c r="BNB295" s="192"/>
      <c r="BNC295" s="192"/>
      <c r="BND295" s="192"/>
      <c r="BNE295" s="192"/>
      <c r="BNF295" s="192"/>
      <c r="BNG295" s="192"/>
      <c r="BNH295" s="192"/>
      <c r="BNI295" s="192"/>
      <c r="BNJ295" s="192"/>
      <c r="BNK295" s="192"/>
      <c r="BNL295" s="192"/>
      <c r="BNM295" s="192"/>
      <c r="BNN295" s="192"/>
      <c r="BNO295" s="192"/>
      <c r="BNP295" s="192"/>
      <c r="BNQ295" s="192"/>
      <c r="BNR295" s="192"/>
      <c r="BNS295" s="192"/>
      <c r="BNT295" s="192"/>
      <c r="BNU295" s="192"/>
      <c r="BNV295" s="192"/>
      <c r="BNW295" s="192"/>
      <c r="BNX295" s="192"/>
      <c r="BNY295" s="192"/>
      <c r="BNZ295" s="192"/>
      <c r="BOA295" s="192"/>
      <c r="BOB295" s="192"/>
      <c r="BOC295" s="192"/>
      <c r="BOD295" s="192"/>
      <c r="BOE295" s="192"/>
      <c r="BOF295" s="192"/>
      <c r="BOG295" s="192"/>
      <c r="BOH295" s="192"/>
      <c r="BOI295" s="192"/>
      <c r="BOJ295" s="192"/>
      <c r="BOK295" s="192"/>
      <c r="BOL295" s="192"/>
      <c r="BOM295" s="192"/>
      <c r="BON295" s="192"/>
      <c r="BOO295" s="192"/>
      <c r="BOP295" s="192"/>
      <c r="BOQ295" s="192"/>
      <c r="BOR295" s="192"/>
      <c r="BOS295" s="192"/>
      <c r="BOT295" s="192"/>
      <c r="BOU295" s="192"/>
      <c r="BOV295" s="192"/>
      <c r="BOW295" s="192"/>
      <c r="BOX295" s="192"/>
      <c r="BOY295" s="192"/>
      <c r="BOZ295" s="192"/>
      <c r="BPA295" s="192"/>
      <c r="BPB295" s="192"/>
      <c r="BPC295" s="192"/>
      <c r="BPD295" s="192"/>
      <c r="BPE295" s="192"/>
      <c r="BPF295" s="192"/>
      <c r="BPG295" s="192"/>
      <c r="BPH295" s="192"/>
      <c r="BPI295" s="192"/>
      <c r="BPJ295" s="192"/>
      <c r="BPK295" s="192"/>
      <c r="BPL295" s="192"/>
      <c r="BPM295" s="192"/>
      <c r="BPN295" s="192"/>
      <c r="BPO295" s="192"/>
      <c r="BPP295" s="192"/>
      <c r="BPQ295" s="192"/>
      <c r="BPR295" s="192"/>
      <c r="BPS295" s="192"/>
      <c r="BPT295" s="192"/>
      <c r="BPU295" s="192"/>
      <c r="BPV295" s="192"/>
      <c r="BPW295" s="192"/>
      <c r="BPX295" s="192"/>
      <c r="BPY295" s="192"/>
      <c r="BPZ295" s="192"/>
      <c r="BQA295" s="192"/>
      <c r="BQB295" s="192"/>
      <c r="BQC295" s="192"/>
      <c r="BQD295" s="192"/>
      <c r="BQE295" s="192"/>
      <c r="BQF295" s="192"/>
      <c r="BQG295" s="192"/>
      <c r="BQH295" s="192"/>
      <c r="BQI295" s="192"/>
      <c r="BQJ295" s="192"/>
      <c r="BQK295" s="192"/>
      <c r="BQL295" s="192"/>
      <c r="BQM295" s="192"/>
      <c r="BQN295" s="192"/>
      <c r="BQO295" s="192"/>
      <c r="BQP295" s="192"/>
      <c r="BQQ295" s="192"/>
      <c r="BQR295" s="192"/>
      <c r="BQS295" s="192"/>
      <c r="BQT295" s="192"/>
      <c r="BQU295" s="192"/>
      <c r="BQV295" s="192"/>
      <c r="BQW295" s="192"/>
      <c r="BQX295" s="192"/>
      <c r="BQY295" s="192"/>
      <c r="BQZ295" s="192"/>
      <c r="BRA295" s="192"/>
      <c r="BRB295" s="192"/>
      <c r="BRC295" s="192"/>
      <c r="BRD295" s="192"/>
      <c r="BRE295" s="192"/>
      <c r="BRF295" s="192"/>
      <c r="BRG295" s="192"/>
      <c r="BRH295" s="192"/>
      <c r="BRI295" s="192"/>
      <c r="BRJ295" s="192"/>
      <c r="BRK295" s="192"/>
      <c r="BRL295" s="192"/>
      <c r="BRM295" s="192"/>
      <c r="BRN295" s="192"/>
      <c r="BRO295" s="192"/>
      <c r="BRP295" s="192"/>
      <c r="BRQ295" s="192"/>
      <c r="BRR295" s="192"/>
      <c r="BRS295" s="192"/>
      <c r="BRT295" s="192"/>
      <c r="BRU295" s="192"/>
      <c r="BRV295" s="192"/>
      <c r="BRW295" s="192"/>
      <c r="BRX295" s="192"/>
      <c r="BRY295" s="192"/>
      <c r="BRZ295" s="192"/>
      <c r="BSA295" s="192"/>
      <c r="BSB295" s="192"/>
      <c r="BSC295" s="192"/>
      <c r="BSD295" s="192"/>
      <c r="BSE295" s="192"/>
      <c r="BSF295" s="192"/>
      <c r="BSG295" s="192"/>
      <c r="BSH295" s="192"/>
      <c r="BSI295" s="192"/>
      <c r="BSJ295" s="192"/>
      <c r="BSK295" s="192"/>
      <c r="BSL295" s="192"/>
      <c r="BSM295" s="192"/>
      <c r="BSN295" s="192"/>
      <c r="BSO295" s="192"/>
      <c r="BSP295" s="192"/>
      <c r="BSQ295" s="192"/>
      <c r="BSR295" s="192"/>
      <c r="BSS295" s="192"/>
      <c r="BST295" s="192"/>
      <c r="BSU295" s="192"/>
      <c r="BSV295" s="192"/>
      <c r="BSW295" s="192"/>
      <c r="BSX295" s="192"/>
      <c r="BSY295" s="192"/>
      <c r="BSZ295" s="192"/>
      <c r="BTA295" s="192"/>
      <c r="BTB295" s="192"/>
      <c r="BTC295" s="192"/>
      <c r="BTD295" s="192"/>
      <c r="BTE295" s="192"/>
      <c r="BTF295" s="192"/>
      <c r="BTG295" s="192"/>
      <c r="BTH295" s="192"/>
      <c r="BTI295" s="192"/>
      <c r="BTJ295" s="192"/>
      <c r="BTK295" s="192"/>
      <c r="BTL295" s="192"/>
      <c r="BTM295" s="192"/>
      <c r="BTN295" s="192"/>
      <c r="BTO295" s="192"/>
      <c r="BTP295" s="192"/>
      <c r="BTQ295" s="192"/>
      <c r="BTR295" s="192"/>
      <c r="BTS295" s="192"/>
      <c r="BTT295" s="192"/>
      <c r="BTU295" s="192"/>
      <c r="BTV295" s="192"/>
      <c r="BTW295" s="192"/>
      <c r="BTX295" s="192"/>
      <c r="BTY295" s="192"/>
      <c r="BTZ295" s="192"/>
      <c r="BUA295" s="192"/>
      <c r="BUB295" s="192"/>
      <c r="BUC295" s="192"/>
      <c r="BUD295" s="192"/>
      <c r="BUE295" s="192"/>
      <c r="BUF295" s="192"/>
      <c r="BUG295" s="192"/>
      <c r="BUH295" s="192"/>
      <c r="BUI295" s="192"/>
      <c r="BUJ295" s="192"/>
      <c r="BUK295" s="192"/>
      <c r="BUL295" s="192"/>
      <c r="BUM295" s="192"/>
      <c r="BUN295" s="192"/>
      <c r="BUO295" s="192"/>
      <c r="BUP295" s="192"/>
      <c r="BUQ295" s="192"/>
      <c r="BUR295" s="192"/>
      <c r="BUS295" s="192"/>
      <c r="BUT295" s="192"/>
      <c r="BUU295" s="192"/>
      <c r="BUV295" s="192"/>
      <c r="BUW295" s="192"/>
      <c r="BUX295" s="192"/>
      <c r="BUY295" s="192"/>
      <c r="BUZ295" s="192"/>
      <c r="BVA295" s="192"/>
      <c r="BVB295" s="192"/>
      <c r="BVC295" s="192"/>
      <c r="BVD295" s="192"/>
      <c r="BVE295" s="192"/>
      <c r="BVF295" s="192"/>
      <c r="BVG295" s="192"/>
      <c r="BVH295" s="192"/>
      <c r="BVI295" s="192"/>
      <c r="BVJ295" s="192"/>
      <c r="BVK295" s="192"/>
      <c r="BVL295" s="192"/>
      <c r="BVM295" s="192"/>
      <c r="BVN295" s="192"/>
      <c r="BVO295" s="192"/>
      <c r="BVP295" s="192"/>
      <c r="BVQ295" s="192"/>
      <c r="BVR295" s="192"/>
      <c r="BVS295" s="192"/>
      <c r="BVT295" s="192"/>
      <c r="BVU295" s="192"/>
      <c r="BVV295" s="192"/>
      <c r="BVW295" s="192"/>
      <c r="BVX295" s="192"/>
      <c r="BVY295" s="192"/>
      <c r="BVZ295" s="192"/>
      <c r="BWA295" s="192"/>
      <c r="BWB295" s="192"/>
      <c r="BWC295" s="192"/>
      <c r="BWD295" s="192"/>
      <c r="BWE295" s="192"/>
      <c r="BWF295" s="192"/>
      <c r="BWG295" s="192"/>
      <c r="BWH295" s="192"/>
      <c r="BWI295" s="192"/>
      <c r="BWJ295" s="192"/>
      <c r="BWK295" s="192"/>
      <c r="BWL295" s="192"/>
      <c r="BWM295" s="192"/>
      <c r="BWN295" s="192"/>
      <c r="BWO295" s="192"/>
      <c r="BWP295" s="192"/>
      <c r="BWQ295" s="192"/>
      <c r="BWR295" s="192"/>
      <c r="BWS295" s="192"/>
      <c r="BWT295" s="192"/>
      <c r="BWU295" s="192"/>
      <c r="BWV295" s="192"/>
      <c r="BWW295" s="192"/>
      <c r="BWX295" s="192"/>
      <c r="BWY295" s="192"/>
      <c r="BWZ295" s="192"/>
      <c r="BXA295" s="192"/>
      <c r="BXB295" s="192"/>
      <c r="BXC295" s="192"/>
      <c r="BXD295" s="192"/>
      <c r="BXE295" s="192"/>
      <c r="BXF295" s="192"/>
      <c r="BXG295" s="192"/>
      <c r="BXH295" s="192"/>
      <c r="BXI295" s="192"/>
      <c r="BXJ295" s="192"/>
      <c r="BXK295" s="192"/>
      <c r="BXL295" s="192"/>
      <c r="BXM295" s="192"/>
      <c r="BXN295" s="192"/>
      <c r="BXO295" s="192"/>
      <c r="BXP295" s="192"/>
      <c r="BXQ295" s="192"/>
      <c r="BXR295" s="192"/>
      <c r="BXS295" s="192"/>
      <c r="BXT295" s="192"/>
      <c r="BXU295" s="192"/>
      <c r="BXV295" s="192"/>
      <c r="BXW295" s="192"/>
      <c r="BXX295" s="192"/>
      <c r="BXY295" s="192"/>
      <c r="BXZ295" s="192"/>
      <c r="BYA295" s="192"/>
      <c r="BYB295" s="192"/>
      <c r="BYC295" s="192"/>
      <c r="BYD295" s="192"/>
      <c r="BYE295" s="192"/>
      <c r="BYF295" s="192"/>
      <c r="BYG295" s="192"/>
      <c r="BYH295" s="192"/>
      <c r="BYI295" s="192"/>
      <c r="BYJ295" s="192"/>
      <c r="BYK295" s="192"/>
      <c r="BYL295" s="192"/>
      <c r="BYM295" s="192"/>
      <c r="BYN295" s="192"/>
      <c r="BYO295" s="192"/>
      <c r="BYP295" s="192"/>
      <c r="BYQ295" s="192"/>
      <c r="BYR295" s="192"/>
      <c r="BYS295" s="192"/>
      <c r="BYT295" s="192"/>
      <c r="BYU295" s="192"/>
      <c r="BYV295" s="192"/>
      <c r="BYW295" s="192"/>
      <c r="BYX295" s="192"/>
      <c r="BYY295" s="192"/>
      <c r="BYZ295" s="192"/>
      <c r="BZA295" s="192"/>
      <c r="BZB295" s="192"/>
      <c r="BZC295" s="192"/>
      <c r="BZD295" s="192"/>
      <c r="BZE295" s="192"/>
      <c r="BZF295" s="192"/>
      <c r="BZG295" s="192"/>
      <c r="BZH295" s="192"/>
      <c r="BZI295" s="192"/>
      <c r="BZJ295" s="192"/>
      <c r="BZK295" s="192"/>
      <c r="BZL295" s="192"/>
      <c r="BZM295" s="192"/>
      <c r="BZN295" s="192"/>
      <c r="BZO295" s="192"/>
      <c r="BZP295" s="192"/>
      <c r="BZQ295" s="192"/>
      <c r="BZR295" s="192"/>
      <c r="BZS295" s="192"/>
      <c r="BZT295" s="192"/>
      <c r="BZU295" s="192"/>
      <c r="BZV295" s="192"/>
      <c r="BZW295" s="192"/>
      <c r="BZX295" s="192"/>
      <c r="BZY295" s="192"/>
      <c r="BZZ295" s="192"/>
      <c r="CAA295" s="192"/>
      <c r="CAB295" s="192"/>
      <c r="CAC295" s="192"/>
      <c r="CAD295" s="192"/>
      <c r="CAE295" s="192"/>
      <c r="CAF295" s="192"/>
      <c r="CAG295" s="192"/>
      <c r="CAH295" s="192"/>
      <c r="CAI295" s="192"/>
      <c r="CAJ295" s="192"/>
      <c r="CAK295" s="192"/>
      <c r="CAL295" s="192"/>
      <c r="CAM295" s="192"/>
      <c r="CAN295" s="192"/>
      <c r="CAO295" s="192"/>
      <c r="CAP295" s="192"/>
      <c r="CAQ295" s="192"/>
      <c r="CAR295" s="192"/>
      <c r="CAS295" s="192"/>
      <c r="CAT295" s="192"/>
      <c r="CAU295" s="192"/>
      <c r="CAV295" s="192"/>
      <c r="CAW295" s="192"/>
      <c r="CAX295" s="192"/>
      <c r="CAY295" s="192"/>
      <c r="CAZ295" s="192"/>
      <c r="CBA295" s="192"/>
      <c r="CBB295" s="192"/>
      <c r="CBC295" s="192"/>
      <c r="CBD295" s="192"/>
      <c r="CBE295" s="192"/>
      <c r="CBF295" s="192"/>
      <c r="CBG295" s="192"/>
      <c r="CBH295" s="192"/>
      <c r="CBI295" s="192"/>
      <c r="CBJ295" s="192"/>
      <c r="CBK295" s="192"/>
      <c r="CBL295" s="192"/>
      <c r="CBM295" s="192"/>
      <c r="CBN295" s="192"/>
      <c r="CBO295" s="192"/>
      <c r="CBP295" s="192"/>
      <c r="CBQ295" s="192"/>
      <c r="CBR295" s="192"/>
      <c r="CBS295" s="192"/>
      <c r="CBT295" s="192"/>
      <c r="CBU295" s="192"/>
      <c r="CBV295" s="192"/>
      <c r="CBW295" s="192"/>
      <c r="CBX295" s="192"/>
      <c r="CBY295" s="192"/>
      <c r="CBZ295" s="192"/>
      <c r="CCA295" s="192"/>
      <c r="CCB295" s="192"/>
      <c r="CCC295" s="192"/>
      <c r="CCD295" s="192"/>
      <c r="CCE295" s="192"/>
      <c r="CCF295" s="192"/>
      <c r="CCG295" s="192"/>
      <c r="CCH295" s="192"/>
      <c r="CCI295" s="192"/>
      <c r="CCJ295" s="192"/>
      <c r="CCK295" s="192"/>
      <c r="CCL295" s="192"/>
      <c r="CCM295" s="192"/>
      <c r="CCN295" s="192"/>
      <c r="CCO295" s="192"/>
      <c r="CCP295" s="192"/>
      <c r="CCQ295" s="192"/>
      <c r="CCR295" s="192"/>
      <c r="CCS295" s="192"/>
      <c r="CCT295" s="192"/>
      <c r="CCU295" s="192"/>
      <c r="CCV295" s="192"/>
      <c r="CCW295" s="192"/>
      <c r="CCX295" s="192"/>
      <c r="CCY295" s="192"/>
      <c r="CCZ295" s="192"/>
      <c r="CDA295" s="192"/>
      <c r="CDB295" s="192"/>
      <c r="CDC295" s="192"/>
      <c r="CDD295" s="192"/>
      <c r="CDE295" s="192"/>
      <c r="CDF295" s="192"/>
      <c r="CDG295" s="192"/>
      <c r="CDH295" s="192"/>
      <c r="CDI295" s="192"/>
      <c r="CDJ295" s="192"/>
      <c r="CDK295" s="192"/>
      <c r="CDL295" s="192"/>
      <c r="CDM295" s="192"/>
      <c r="CDN295" s="192"/>
      <c r="CDO295" s="192"/>
      <c r="CDP295" s="192"/>
      <c r="CDQ295" s="192"/>
      <c r="CDR295" s="192"/>
      <c r="CDS295" s="192"/>
      <c r="CDT295" s="192"/>
      <c r="CDU295" s="192"/>
      <c r="CDV295" s="192"/>
      <c r="CDW295" s="192"/>
      <c r="CDX295" s="192"/>
      <c r="CDY295" s="192"/>
      <c r="CDZ295" s="192"/>
      <c r="CEA295" s="192"/>
      <c r="CEB295" s="192"/>
      <c r="CEC295" s="192"/>
      <c r="CED295" s="192"/>
      <c r="CEE295" s="192"/>
      <c r="CEF295" s="192"/>
      <c r="CEG295" s="192"/>
      <c r="CEH295" s="192"/>
      <c r="CEI295" s="192"/>
      <c r="CEJ295" s="192"/>
      <c r="CEK295" s="192"/>
      <c r="CEL295" s="192"/>
      <c r="CEM295" s="192"/>
      <c r="CEN295" s="192"/>
      <c r="CEO295" s="192"/>
      <c r="CEP295" s="192"/>
      <c r="CEQ295" s="192"/>
      <c r="CER295" s="192"/>
      <c r="CES295" s="192"/>
      <c r="CET295" s="192"/>
      <c r="CEU295" s="192"/>
      <c r="CEV295" s="192"/>
      <c r="CEW295" s="192"/>
      <c r="CEX295" s="192"/>
      <c r="CEY295" s="192"/>
      <c r="CEZ295" s="192"/>
      <c r="CFA295" s="192"/>
      <c r="CFB295" s="192"/>
      <c r="CFC295" s="192"/>
      <c r="CFD295" s="192"/>
      <c r="CFE295" s="192"/>
      <c r="CFF295" s="192"/>
      <c r="CFG295" s="192"/>
      <c r="CFH295" s="192"/>
      <c r="CFI295" s="192"/>
      <c r="CFJ295" s="192"/>
      <c r="CFK295" s="192"/>
      <c r="CFL295" s="192"/>
      <c r="CFM295" s="192"/>
      <c r="CFN295" s="192"/>
      <c r="CFO295" s="192"/>
      <c r="CFP295" s="192"/>
      <c r="CFQ295" s="192"/>
      <c r="CFR295" s="192"/>
      <c r="CFS295" s="192"/>
      <c r="CFT295" s="192"/>
      <c r="CFU295" s="192"/>
      <c r="CFV295" s="192"/>
      <c r="CFW295" s="192"/>
      <c r="CFX295" s="192"/>
      <c r="CFY295" s="192"/>
      <c r="CFZ295" s="192"/>
      <c r="CGA295" s="192"/>
      <c r="CGB295" s="192"/>
      <c r="CGC295" s="192"/>
      <c r="CGD295" s="192"/>
      <c r="CGE295" s="192"/>
      <c r="CGF295" s="192"/>
      <c r="CGG295" s="192"/>
      <c r="CGH295" s="192"/>
      <c r="CGI295" s="192"/>
      <c r="CGJ295" s="192"/>
      <c r="CGK295" s="192"/>
      <c r="CGL295" s="192"/>
      <c r="CGM295" s="192"/>
      <c r="CGN295" s="192"/>
      <c r="CGO295" s="192"/>
      <c r="CGP295" s="192"/>
      <c r="CGQ295" s="192"/>
      <c r="CGR295" s="192"/>
      <c r="CGS295" s="192"/>
      <c r="CGT295" s="192"/>
      <c r="CGU295" s="192"/>
      <c r="CGV295" s="192"/>
      <c r="CGW295" s="192"/>
      <c r="CGX295" s="192"/>
      <c r="CGY295" s="192"/>
      <c r="CGZ295" s="192"/>
      <c r="CHA295" s="192"/>
      <c r="CHB295" s="192"/>
      <c r="CHC295" s="192"/>
      <c r="CHD295" s="192"/>
      <c r="CHE295" s="192"/>
      <c r="CHF295" s="192"/>
      <c r="CHG295" s="192"/>
      <c r="CHH295" s="192"/>
      <c r="CHI295" s="192"/>
      <c r="CHJ295" s="192"/>
      <c r="CHK295" s="192"/>
      <c r="CHL295" s="192"/>
      <c r="CHM295" s="192"/>
      <c r="CHN295" s="192"/>
      <c r="CHO295" s="192"/>
      <c r="CHP295" s="192"/>
      <c r="CHQ295" s="192"/>
      <c r="CHR295" s="192"/>
      <c r="CHS295" s="192"/>
      <c r="CHT295" s="192"/>
      <c r="CHU295" s="192"/>
      <c r="CHV295" s="192"/>
      <c r="CHW295" s="192"/>
      <c r="CHX295" s="192"/>
      <c r="CHY295" s="192"/>
      <c r="CHZ295" s="192"/>
      <c r="CIA295" s="192"/>
      <c r="CIB295" s="192"/>
      <c r="CIC295" s="192"/>
      <c r="CID295" s="192"/>
      <c r="CIE295" s="192"/>
      <c r="CIF295" s="192"/>
      <c r="CIG295" s="192"/>
      <c r="CIH295" s="192"/>
      <c r="CII295" s="192"/>
      <c r="CIJ295" s="192"/>
      <c r="CIK295" s="192"/>
      <c r="CIL295" s="192"/>
      <c r="CIM295" s="192"/>
      <c r="CIN295" s="192"/>
      <c r="CIO295" s="192"/>
      <c r="CIP295" s="192"/>
      <c r="CIQ295" s="192"/>
      <c r="CIR295" s="192"/>
      <c r="CIS295" s="192"/>
      <c r="CIT295" s="192"/>
      <c r="CIU295" s="192"/>
      <c r="CIV295" s="192"/>
      <c r="CIW295" s="192"/>
      <c r="CIX295" s="192"/>
      <c r="CIY295" s="192"/>
      <c r="CIZ295" s="192"/>
      <c r="CJA295" s="192"/>
      <c r="CJB295" s="192"/>
      <c r="CJC295" s="192"/>
      <c r="CJD295" s="192"/>
      <c r="CJE295" s="192"/>
      <c r="CJF295" s="192"/>
      <c r="CJG295" s="192"/>
      <c r="CJH295" s="192"/>
      <c r="CJI295" s="192"/>
      <c r="CJJ295" s="192"/>
      <c r="CJK295" s="192"/>
      <c r="CJL295" s="192"/>
      <c r="CJM295" s="192"/>
      <c r="CJN295" s="192"/>
      <c r="CJO295" s="192"/>
      <c r="CJP295" s="192"/>
      <c r="CJQ295" s="192"/>
      <c r="CJR295" s="192"/>
      <c r="CJS295" s="192"/>
      <c r="CJT295" s="192"/>
      <c r="CJU295" s="192"/>
      <c r="CJV295" s="192"/>
      <c r="CJW295" s="192"/>
      <c r="CJX295" s="192"/>
      <c r="CJY295" s="192"/>
      <c r="CJZ295" s="192"/>
      <c r="CKA295" s="192"/>
      <c r="CKB295" s="192"/>
      <c r="CKC295" s="192"/>
      <c r="CKD295" s="192"/>
      <c r="CKE295" s="192"/>
      <c r="CKF295" s="192"/>
      <c r="CKG295" s="192"/>
      <c r="CKH295" s="192"/>
      <c r="CKI295" s="192"/>
      <c r="CKJ295" s="192"/>
      <c r="CKK295" s="192"/>
      <c r="CKL295" s="192"/>
      <c r="CKM295" s="192"/>
      <c r="CKN295" s="192"/>
      <c r="CKO295" s="192"/>
      <c r="CKP295" s="192"/>
      <c r="CKQ295" s="192"/>
      <c r="CKR295" s="192"/>
      <c r="CKS295" s="192"/>
      <c r="CKT295" s="192"/>
      <c r="CKU295" s="192"/>
      <c r="CKV295" s="192"/>
      <c r="CKW295" s="192"/>
      <c r="CKX295" s="192"/>
      <c r="CKY295" s="192"/>
      <c r="CKZ295" s="192"/>
      <c r="CLA295" s="192"/>
      <c r="CLB295" s="192"/>
      <c r="CLC295" s="192"/>
      <c r="CLD295" s="192"/>
      <c r="CLE295" s="192"/>
      <c r="CLF295" s="192"/>
      <c r="CLG295" s="192"/>
      <c r="CLH295" s="192"/>
      <c r="CLI295" s="192"/>
      <c r="CLJ295" s="192"/>
      <c r="CLK295" s="192"/>
      <c r="CLL295" s="192"/>
      <c r="CLM295" s="192"/>
      <c r="CLN295" s="192"/>
      <c r="CLO295" s="192"/>
      <c r="CLP295" s="192"/>
      <c r="CLQ295" s="192"/>
      <c r="CLR295" s="192"/>
      <c r="CLS295" s="192"/>
      <c r="CLT295" s="192"/>
      <c r="CLU295" s="192"/>
      <c r="CLV295" s="192"/>
      <c r="CLW295" s="192"/>
      <c r="CLX295" s="192"/>
      <c r="CLY295" s="192"/>
      <c r="CLZ295" s="192"/>
      <c r="CMA295" s="192"/>
      <c r="CMB295" s="192"/>
      <c r="CMC295" s="192"/>
      <c r="CMD295" s="192"/>
      <c r="CME295" s="192"/>
      <c r="CMF295" s="192"/>
      <c r="CMG295" s="192"/>
      <c r="CMH295" s="192"/>
      <c r="CMI295" s="192"/>
      <c r="CMJ295" s="192"/>
      <c r="CMK295" s="192"/>
      <c r="CML295" s="192"/>
      <c r="CMM295" s="192"/>
      <c r="CMN295" s="192"/>
      <c r="CMO295" s="192"/>
      <c r="CMP295" s="192"/>
      <c r="CMQ295" s="192"/>
      <c r="CMR295" s="192"/>
      <c r="CMS295" s="192"/>
      <c r="CMT295" s="192"/>
      <c r="CMU295" s="192"/>
      <c r="CMV295" s="192"/>
      <c r="CMW295" s="192"/>
      <c r="CMX295" s="192"/>
      <c r="CMY295" s="192"/>
      <c r="CMZ295" s="192"/>
      <c r="CNA295" s="192"/>
      <c r="CNB295" s="192"/>
      <c r="CNC295" s="192"/>
      <c r="CND295" s="192"/>
      <c r="CNE295" s="192"/>
      <c r="CNF295" s="192"/>
      <c r="CNG295" s="192"/>
      <c r="CNH295" s="192"/>
      <c r="CNI295" s="192"/>
      <c r="CNJ295" s="192"/>
      <c r="CNK295" s="192"/>
      <c r="CNL295" s="192"/>
      <c r="CNM295" s="192"/>
      <c r="CNN295" s="192"/>
      <c r="CNO295" s="192"/>
      <c r="CNP295" s="192"/>
      <c r="CNQ295" s="192"/>
      <c r="CNR295" s="192"/>
      <c r="CNS295" s="192"/>
      <c r="CNT295" s="192"/>
      <c r="CNU295" s="192"/>
      <c r="CNV295" s="192"/>
      <c r="CNW295" s="192"/>
      <c r="CNX295" s="192"/>
      <c r="CNY295" s="192"/>
      <c r="CNZ295" s="192"/>
      <c r="COA295" s="192"/>
      <c r="COB295" s="192"/>
      <c r="COC295" s="192"/>
      <c r="COD295" s="192"/>
      <c r="COE295" s="192"/>
      <c r="COF295" s="192"/>
      <c r="COG295" s="192"/>
      <c r="COH295" s="192"/>
      <c r="COI295" s="192"/>
      <c r="COJ295" s="192"/>
      <c r="COK295" s="192"/>
      <c r="COL295" s="192"/>
      <c r="COM295" s="192"/>
      <c r="CON295" s="192"/>
      <c r="COO295" s="192"/>
      <c r="COP295" s="192"/>
      <c r="COQ295" s="192"/>
      <c r="COR295" s="192"/>
      <c r="COS295" s="192"/>
      <c r="COT295" s="192"/>
      <c r="COU295" s="192"/>
      <c r="COV295" s="192"/>
      <c r="COW295" s="192"/>
      <c r="COX295" s="192"/>
      <c r="COY295" s="192"/>
      <c r="COZ295" s="192"/>
      <c r="CPA295" s="192"/>
      <c r="CPB295" s="192"/>
      <c r="CPC295" s="192"/>
      <c r="CPD295" s="192"/>
      <c r="CPE295" s="192"/>
      <c r="CPF295" s="192"/>
      <c r="CPG295" s="192"/>
      <c r="CPH295" s="192"/>
      <c r="CPI295" s="192"/>
      <c r="CPJ295" s="192"/>
      <c r="CPK295" s="192"/>
      <c r="CPL295" s="192"/>
      <c r="CPM295" s="192"/>
      <c r="CPN295" s="192"/>
      <c r="CPO295" s="192"/>
      <c r="CPP295" s="192"/>
      <c r="CPQ295" s="192"/>
      <c r="CPR295" s="192"/>
      <c r="CPS295" s="192"/>
      <c r="CPT295" s="192"/>
      <c r="CPU295" s="192"/>
      <c r="CPV295" s="192"/>
      <c r="CPW295" s="192"/>
      <c r="CPX295" s="192"/>
      <c r="CPY295" s="192"/>
      <c r="CPZ295" s="192"/>
      <c r="CQA295" s="192"/>
      <c r="CQB295" s="192"/>
      <c r="CQC295" s="192"/>
      <c r="CQD295" s="192"/>
      <c r="CQE295" s="192"/>
      <c r="CQF295" s="192"/>
      <c r="CQG295" s="192"/>
      <c r="CQH295" s="192"/>
      <c r="CQI295" s="192"/>
      <c r="CQJ295" s="192"/>
      <c r="CQK295" s="192"/>
      <c r="CQL295" s="192"/>
      <c r="CQM295" s="192"/>
      <c r="CQN295" s="192"/>
      <c r="CQO295" s="192"/>
      <c r="CQP295" s="192"/>
      <c r="CQQ295" s="192"/>
      <c r="CQR295" s="192"/>
      <c r="CQS295" s="192"/>
      <c r="CQT295" s="192"/>
      <c r="CQU295" s="192"/>
      <c r="CQV295" s="192"/>
      <c r="CQW295" s="192"/>
      <c r="CQX295" s="192"/>
      <c r="CQY295" s="192"/>
      <c r="CQZ295" s="192"/>
      <c r="CRA295" s="192"/>
      <c r="CRB295" s="192"/>
      <c r="CRC295" s="192"/>
      <c r="CRD295" s="192"/>
      <c r="CRE295" s="192"/>
      <c r="CRF295" s="192"/>
      <c r="CRG295" s="192"/>
      <c r="CRH295" s="192"/>
      <c r="CRI295" s="192"/>
      <c r="CRJ295" s="192"/>
      <c r="CRK295" s="192"/>
      <c r="CRL295" s="192"/>
      <c r="CRM295" s="192"/>
      <c r="CRN295" s="192"/>
      <c r="CRO295" s="192"/>
      <c r="CRP295" s="192"/>
      <c r="CRQ295" s="192"/>
      <c r="CRR295" s="192"/>
      <c r="CRS295" s="192"/>
      <c r="CRT295" s="192"/>
      <c r="CRU295" s="192"/>
      <c r="CRV295" s="192"/>
      <c r="CRW295" s="192"/>
      <c r="CRX295" s="192"/>
      <c r="CRY295" s="192"/>
      <c r="CRZ295" s="192"/>
      <c r="CSA295" s="192"/>
      <c r="CSB295" s="192"/>
      <c r="CSC295" s="192"/>
      <c r="CSD295" s="192"/>
      <c r="CSE295" s="192"/>
      <c r="CSF295" s="192"/>
      <c r="CSG295" s="192"/>
      <c r="CSH295" s="192"/>
      <c r="CSI295" s="192"/>
      <c r="CSJ295" s="192"/>
      <c r="CSK295" s="192"/>
      <c r="CSL295" s="192"/>
      <c r="CSM295" s="192"/>
      <c r="CSN295" s="192"/>
      <c r="CSO295" s="192"/>
      <c r="CSP295" s="192"/>
      <c r="CSQ295" s="192"/>
      <c r="CSR295" s="192"/>
      <c r="CSS295" s="192"/>
      <c r="CST295" s="192"/>
      <c r="CSU295" s="192"/>
      <c r="CSV295" s="192"/>
      <c r="CSW295" s="192"/>
      <c r="CSX295" s="192"/>
      <c r="CSY295" s="192"/>
      <c r="CSZ295" s="192"/>
      <c r="CTA295" s="192"/>
      <c r="CTB295" s="192"/>
      <c r="CTC295" s="192"/>
      <c r="CTD295" s="192"/>
      <c r="CTE295" s="192"/>
      <c r="CTF295" s="192"/>
      <c r="CTG295" s="192"/>
      <c r="CTH295" s="192"/>
      <c r="CTI295" s="192"/>
      <c r="CTJ295" s="192"/>
      <c r="CTK295" s="192"/>
      <c r="CTL295" s="192"/>
      <c r="CTM295" s="192"/>
      <c r="CTN295" s="192"/>
      <c r="CTO295" s="192"/>
      <c r="CTP295" s="192"/>
      <c r="CTQ295" s="192"/>
      <c r="CTR295" s="192"/>
      <c r="CTS295" s="192"/>
      <c r="CTT295" s="192"/>
      <c r="CTU295" s="192"/>
      <c r="CTV295" s="192"/>
      <c r="CTW295" s="192"/>
      <c r="CTX295" s="192"/>
      <c r="CTY295" s="192"/>
      <c r="CTZ295" s="192"/>
      <c r="CUA295" s="192"/>
      <c r="CUB295" s="192"/>
      <c r="CUC295" s="192"/>
      <c r="CUD295" s="192"/>
      <c r="CUE295" s="192"/>
      <c r="CUF295" s="192"/>
      <c r="CUG295" s="192"/>
      <c r="CUH295" s="192"/>
      <c r="CUI295" s="192"/>
      <c r="CUJ295" s="192"/>
      <c r="CUK295" s="192"/>
      <c r="CUL295" s="192"/>
      <c r="CUM295" s="192"/>
      <c r="CUN295" s="192"/>
      <c r="CUO295" s="192"/>
      <c r="CUP295" s="192"/>
      <c r="CUQ295" s="192"/>
      <c r="CUR295" s="192"/>
      <c r="CUS295" s="192"/>
      <c r="CUT295" s="192"/>
      <c r="CUU295" s="192"/>
      <c r="CUV295" s="192"/>
      <c r="CUW295" s="192"/>
      <c r="CUX295" s="192"/>
      <c r="CUY295" s="192"/>
      <c r="CUZ295" s="192"/>
      <c r="CVA295" s="192"/>
      <c r="CVB295" s="192"/>
      <c r="CVC295" s="192"/>
      <c r="CVD295" s="192"/>
      <c r="CVE295" s="192"/>
      <c r="CVF295" s="192"/>
      <c r="CVG295" s="192"/>
      <c r="CVH295" s="192"/>
      <c r="CVI295" s="192"/>
      <c r="CVJ295" s="192"/>
      <c r="CVK295" s="192"/>
      <c r="CVL295" s="192"/>
      <c r="CVM295" s="192"/>
      <c r="CVN295" s="192"/>
      <c r="CVO295" s="192"/>
      <c r="CVP295" s="192"/>
      <c r="CVQ295" s="192"/>
      <c r="CVR295" s="192"/>
      <c r="CVS295" s="192"/>
      <c r="CVT295" s="192"/>
      <c r="CVU295" s="192"/>
      <c r="CVV295" s="192"/>
      <c r="CVW295" s="192"/>
      <c r="CVX295" s="192"/>
      <c r="CVY295" s="192"/>
      <c r="CVZ295" s="192"/>
      <c r="CWA295" s="192"/>
      <c r="CWB295" s="192"/>
      <c r="CWC295" s="192"/>
      <c r="CWD295" s="192"/>
      <c r="CWE295" s="192"/>
      <c r="CWF295" s="192"/>
      <c r="CWG295" s="192"/>
      <c r="CWH295" s="192"/>
      <c r="CWI295" s="192"/>
      <c r="CWJ295" s="192"/>
      <c r="CWK295" s="192"/>
      <c r="CWL295" s="192"/>
      <c r="CWM295" s="192"/>
      <c r="CWN295" s="192"/>
      <c r="CWO295" s="192"/>
      <c r="CWP295" s="192"/>
      <c r="CWQ295" s="192"/>
      <c r="CWR295" s="192"/>
      <c r="CWS295" s="192"/>
      <c r="CWT295" s="192"/>
      <c r="CWU295" s="192"/>
      <c r="CWV295" s="192"/>
      <c r="CWW295" s="192"/>
      <c r="CWX295" s="192"/>
      <c r="CWY295" s="192"/>
      <c r="CWZ295" s="192"/>
      <c r="CXA295" s="192"/>
      <c r="CXB295" s="192"/>
      <c r="CXC295" s="192"/>
      <c r="CXD295" s="192"/>
      <c r="CXE295" s="192"/>
      <c r="CXF295" s="192"/>
      <c r="CXG295" s="192"/>
      <c r="CXH295" s="192"/>
      <c r="CXI295" s="192"/>
      <c r="CXJ295" s="192"/>
      <c r="CXK295" s="192"/>
      <c r="CXL295" s="192"/>
      <c r="CXM295" s="192"/>
      <c r="CXN295" s="192"/>
      <c r="CXO295" s="192"/>
      <c r="CXP295" s="192"/>
      <c r="CXQ295" s="192"/>
      <c r="CXR295" s="192"/>
      <c r="CXS295" s="192"/>
      <c r="CXT295" s="192"/>
      <c r="CXU295" s="192"/>
      <c r="CXV295" s="192"/>
      <c r="CXW295" s="192"/>
      <c r="CXX295" s="192"/>
      <c r="CXY295" s="192"/>
      <c r="CXZ295" s="192"/>
      <c r="CYA295" s="192"/>
      <c r="CYB295" s="192"/>
      <c r="CYC295" s="192"/>
      <c r="CYD295" s="192"/>
      <c r="CYE295" s="192"/>
      <c r="CYF295" s="192"/>
      <c r="CYG295" s="192"/>
      <c r="CYH295" s="192"/>
      <c r="CYI295" s="192"/>
      <c r="CYJ295" s="192"/>
      <c r="CYK295" s="192"/>
      <c r="CYL295" s="192"/>
      <c r="CYM295" s="192"/>
      <c r="CYN295" s="192"/>
      <c r="CYO295" s="192"/>
      <c r="CYP295" s="192"/>
      <c r="CYQ295" s="192"/>
      <c r="CYR295" s="192"/>
      <c r="CYS295" s="192"/>
      <c r="CYT295" s="192"/>
      <c r="CYU295" s="192"/>
      <c r="CYV295" s="192"/>
      <c r="CYW295" s="192"/>
      <c r="CYX295" s="192"/>
      <c r="CYY295" s="192"/>
      <c r="CYZ295" s="192"/>
      <c r="CZA295" s="192"/>
      <c r="CZB295" s="192"/>
      <c r="CZC295" s="192"/>
      <c r="CZD295" s="192"/>
      <c r="CZE295" s="192"/>
      <c r="CZF295" s="192"/>
      <c r="CZG295" s="192"/>
      <c r="CZH295" s="192"/>
      <c r="CZI295" s="192"/>
      <c r="CZJ295" s="192"/>
      <c r="CZK295" s="192"/>
      <c r="CZL295" s="192"/>
      <c r="CZM295" s="192"/>
      <c r="CZN295" s="192"/>
      <c r="CZO295" s="192"/>
      <c r="CZP295" s="192"/>
      <c r="CZQ295" s="192"/>
      <c r="CZR295" s="192"/>
      <c r="CZS295" s="192"/>
      <c r="CZT295" s="192"/>
      <c r="CZU295" s="192"/>
      <c r="CZV295" s="192"/>
      <c r="CZW295" s="192"/>
      <c r="CZX295" s="192"/>
      <c r="CZY295" s="192"/>
      <c r="CZZ295" s="192"/>
      <c r="DAA295" s="192"/>
      <c r="DAB295" s="192"/>
      <c r="DAC295" s="192"/>
      <c r="DAD295" s="192"/>
      <c r="DAE295" s="192"/>
      <c r="DAF295" s="192"/>
      <c r="DAG295" s="192"/>
      <c r="DAH295" s="192"/>
      <c r="DAI295" s="192"/>
      <c r="DAJ295" s="192"/>
      <c r="DAK295" s="192"/>
      <c r="DAL295" s="192"/>
      <c r="DAM295" s="192"/>
      <c r="DAN295" s="192"/>
      <c r="DAO295" s="192"/>
      <c r="DAP295" s="192"/>
      <c r="DAQ295" s="192"/>
      <c r="DAR295" s="192"/>
      <c r="DAS295" s="192"/>
      <c r="DAT295" s="192"/>
      <c r="DAU295" s="192"/>
      <c r="DAV295" s="192"/>
      <c r="DAW295" s="192"/>
      <c r="DAX295" s="192"/>
      <c r="DAY295" s="192"/>
      <c r="DAZ295" s="192"/>
      <c r="DBA295" s="192"/>
      <c r="DBB295" s="192"/>
      <c r="DBC295" s="192"/>
      <c r="DBD295" s="192"/>
      <c r="DBE295" s="192"/>
      <c r="DBF295" s="192"/>
      <c r="DBG295" s="192"/>
      <c r="DBH295" s="192"/>
      <c r="DBI295" s="192"/>
      <c r="DBJ295" s="192"/>
      <c r="DBK295" s="192"/>
      <c r="DBL295" s="192"/>
      <c r="DBM295" s="192"/>
      <c r="DBN295" s="192"/>
      <c r="DBO295" s="192"/>
      <c r="DBP295" s="192"/>
      <c r="DBQ295" s="192"/>
      <c r="DBR295" s="192"/>
      <c r="DBS295" s="192"/>
      <c r="DBT295" s="192"/>
      <c r="DBU295" s="192"/>
      <c r="DBV295" s="192"/>
      <c r="DBW295" s="192"/>
      <c r="DBX295" s="192"/>
      <c r="DBY295" s="192"/>
      <c r="DBZ295" s="192"/>
      <c r="DCA295" s="192"/>
      <c r="DCB295" s="192"/>
      <c r="DCC295" s="192"/>
      <c r="DCD295" s="192"/>
      <c r="DCE295" s="192"/>
      <c r="DCF295" s="192"/>
      <c r="DCG295" s="192"/>
      <c r="DCH295" s="192"/>
      <c r="DCI295" s="192"/>
      <c r="DCJ295" s="192"/>
      <c r="DCK295" s="192"/>
      <c r="DCL295" s="192"/>
      <c r="DCM295" s="192"/>
      <c r="DCN295" s="192"/>
      <c r="DCO295" s="192"/>
      <c r="DCP295" s="192"/>
      <c r="DCQ295" s="192"/>
      <c r="DCR295" s="192"/>
      <c r="DCS295" s="192"/>
      <c r="DCT295" s="192"/>
      <c r="DCU295" s="192"/>
      <c r="DCV295" s="192"/>
      <c r="DCW295" s="192"/>
      <c r="DCX295" s="192"/>
      <c r="DCY295" s="192"/>
      <c r="DCZ295" s="192"/>
      <c r="DDA295" s="192"/>
      <c r="DDB295" s="192"/>
      <c r="DDC295" s="192"/>
      <c r="DDD295" s="192"/>
      <c r="DDE295" s="192"/>
      <c r="DDF295" s="192"/>
      <c r="DDG295" s="192"/>
      <c r="DDH295" s="192"/>
      <c r="DDI295" s="192"/>
      <c r="DDJ295" s="192"/>
      <c r="DDK295" s="192"/>
      <c r="DDL295" s="192"/>
      <c r="DDM295" s="192"/>
      <c r="DDN295" s="192"/>
      <c r="DDO295" s="192"/>
      <c r="DDP295" s="192"/>
      <c r="DDQ295" s="192"/>
      <c r="DDR295" s="192"/>
      <c r="DDS295" s="192"/>
      <c r="DDT295" s="192"/>
      <c r="DDU295" s="192"/>
      <c r="DDV295" s="192"/>
      <c r="DDW295" s="192"/>
      <c r="DDX295" s="192"/>
      <c r="DDY295" s="192"/>
      <c r="DDZ295" s="192"/>
      <c r="DEA295" s="192"/>
      <c r="DEB295" s="192"/>
      <c r="DEC295" s="192"/>
      <c r="DED295" s="192"/>
      <c r="DEE295" s="192"/>
      <c r="DEF295" s="192"/>
      <c r="DEG295" s="192"/>
      <c r="DEH295" s="192"/>
      <c r="DEI295" s="192"/>
      <c r="DEJ295" s="192"/>
      <c r="DEK295" s="192"/>
      <c r="DEL295" s="192"/>
      <c r="DEM295" s="192"/>
      <c r="DEN295" s="192"/>
      <c r="DEO295" s="192"/>
      <c r="DEP295" s="192"/>
      <c r="DEQ295" s="192"/>
      <c r="DER295" s="192"/>
      <c r="DES295" s="192"/>
      <c r="DET295" s="192"/>
      <c r="DEU295" s="192"/>
      <c r="DEV295" s="192"/>
      <c r="DEW295" s="192"/>
      <c r="DEX295" s="192"/>
      <c r="DEY295" s="192"/>
      <c r="DEZ295" s="192"/>
      <c r="DFA295" s="192"/>
      <c r="DFB295" s="192"/>
      <c r="DFC295" s="192"/>
      <c r="DFD295" s="192"/>
      <c r="DFE295" s="192"/>
      <c r="DFF295" s="192"/>
      <c r="DFG295" s="192"/>
      <c r="DFH295" s="192"/>
      <c r="DFI295" s="192"/>
      <c r="DFJ295" s="192"/>
      <c r="DFK295" s="192"/>
      <c r="DFL295" s="192"/>
      <c r="DFM295" s="192"/>
      <c r="DFN295" s="192"/>
      <c r="DFO295" s="192"/>
      <c r="DFP295" s="192"/>
      <c r="DFQ295" s="192"/>
      <c r="DFR295" s="192"/>
      <c r="DFS295" s="192"/>
      <c r="DFT295" s="192"/>
      <c r="DFU295" s="192"/>
      <c r="DFV295" s="192"/>
      <c r="DFW295" s="192"/>
      <c r="DFX295" s="192"/>
      <c r="DFY295" s="192"/>
      <c r="DFZ295" s="192"/>
      <c r="DGA295" s="192"/>
      <c r="DGB295" s="192"/>
      <c r="DGC295" s="192"/>
      <c r="DGD295" s="192"/>
      <c r="DGE295" s="192"/>
      <c r="DGF295" s="192"/>
      <c r="DGG295" s="192"/>
      <c r="DGH295" s="192"/>
      <c r="DGI295" s="192"/>
      <c r="DGJ295" s="192"/>
      <c r="DGK295" s="192"/>
      <c r="DGL295" s="192"/>
      <c r="DGM295" s="192"/>
      <c r="DGN295" s="192"/>
      <c r="DGO295" s="192"/>
      <c r="DGP295" s="192"/>
      <c r="DGQ295" s="192"/>
      <c r="DGR295" s="192"/>
      <c r="DGS295" s="192"/>
      <c r="DGT295" s="192"/>
      <c r="DGU295" s="192"/>
      <c r="DGV295" s="192"/>
      <c r="DGW295" s="192"/>
      <c r="DGX295" s="192"/>
      <c r="DGY295" s="192"/>
      <c r="DGZ295" s="192"/>
      <c r="DHA295" s="192"/>
      <c r="DHB295" s="192"/>
      <c r="DHC295" s="192"/>
      <c r="DHD295" s="192"/>
      <c r="DHE295" s="192"/>
      <c r="DHF295" s="192"/>
      <c r="DHG295" s="192"/>
      <c r="DHH295" s="192"/>
      <c r="DHI295" s="192"/>
      <c r="DHJ295" s="192"/>
      <c r="DHK295" s="192"/>
      <c r="DHL295" s="192"/>
      <c r="DHM295" s="192"/>
      <c r="DHN295" s="192"/>
      <c r="DHO295" s="192"/>
      <c r="DHP295" s="192"/>
      <c r="DHQ295" s="192"/>
      <c r="DHR295" s="192"/>
      <c r="DHS295" s="192"/>
      <c r="DHT295" s="192"/>
      <c r="DHU295" s="192"/>
      <c r="DHV295" s="192"/>
      <c r="DHW295" s="192"/>
      <c r="DHX295" s="192"/>
      <c r="DHY295" s="192"/>
      <c r="DHZ295" s="192"/>
      <c r="DIA295" s="192"/>
      <c r="DIB295" s="192"/>
      <c r="DIC295" s="192"/>
      <c r="DID295" s="192"/>
      <c r="DIE295" s="192"/>
      <c r="DIF295" s="192"/>
      <c r="DIG295" s="192"/>
      <c r="DIH295" s="192"/>
      <c r="DII295" s="192"/>
      <c r="DIJ295" s="192"/>
      <c r="DIK295" s="192"/>
      <c r="DIL295" s="192"/>
      <c r="DIM295" s="192"/>
      <c r="DIN295" s="192"/>
      <c r="DIO295" s="192"/>
      <c r="DIP295" s="192"/>
      <c r="DIQ295" s="192"/>
      <c r="DIR295" s="192"/>
      <c r="DIS295" s="192"/>
      <c r="DIT295" s="192"/>
      <c r="DIU295" s="192"/>
      <c r="DIV295" s="192"/>
      <c r="DIW295" s="192"/>
      <c r="DIX295" s="192"/>
      <c r="DIY295" s="192"/>
      <c r="DIZ295" s="192"/>
      <c r="DJA295" s="192"/>
      <c r="DJB295" s="192"/>
      <c r="DJC295" s="192"/>
      <c r="DJD295" s="192"/>
      <c r="DJE295" s="192"/>
      <c r="DJF295" s="192"/>
      <c r="DJG295" s="192"/>
      <c r="DJH295" s="192"/>
      <c r="DJI295" s="192"/>
      <c r="DJJ295" s="192"/>
      <c r="DJK295" s="192"/>
      <c r="DJL295" s="192"/>
      <c r="DJM295" s="192"/>
      <c r="DJN295" s="192"/>
      <c r="DJO295" s="192"/>
      <c r="DJP295" s="192"/>
      <c r="DJQ295" s="192"/>
      <c r="DJR295" s="192"/>
      <c r="DJS295" s="192"/>
      <c r="DJT295" s="192"/>
      <c r="DJU295" s="192"/>
      <c r="DJV295" s="192"/>
      <c r="DJW295" s="192"/>
      <c r="DJX295" s="192"/>
      <c r="DJY295" s="192"/>
      <c r="DJZ295" s="192"/>
      <c r="DKA295" s="192"/>
      <c r="DKB295" s="192"/>
      <c r="DKC295" s="192"/>
      <c r="DKD295" s="192"/>
      <c r="DKE295" s="192"/>
      <c r="DKF295" s="192"/>
      <c r="DKG295" s="192"/>
      <c r="DKH295" s="192"/>
      <c r="DKI295" s="192"/>
      <c r="DKJ295" s="192"/>
      <c r="DKK295" s="192"/>
      <c r="DKL295" s="192"/>
      <c r="DKM295" s="192"/>
      <c r="DKN295" s="192"/>
      <c r="DKO295" s="192"/>
      <c r="DKP295" s="192"/>
      <c r="DKQ295" s="192"/>
      <c r="DKR295" s="192"/>
      <c r="DKS295" s="192"/>
      <c r="DKT295" s="192"/>
      <c r="DKU295" s="192"/>
      <c r="DKV295" s="192"/>
      <c r="DKW295" s="192"/>
      <c r="DKX295" s="192"/>
      <c r="DKY295" s="192"/>
      <c r="DKZ295" s="192"/>
      <c r="DLA295" s="192"/>
      <c r="DLB295" s="192"/>
      <c r="DLC295" s="192"/>
      <c r="DLD295" s="192"/>
      <c r="DLE295" s="192"/>
      <c r="DLF295" s="192"/>
      <c r="DLG295" s="192"/>
      <c r="DLH295" s="192"/>
      <c r="DLI295" s="192"/>
      <c r="DLJ295" s="192"/>
      <c r="DLK295" s="192"/>
      <c r="DLL295" s="192"/>
      <c r="DLM295" s="192"/>
      <c r="DLN295" s="192"/>
      <c r="DLO295" s="192"/>
      <c r="DLP295" s="192"/>
      <c r="DLQ295" s="192"/>
      <c r="DLR295" s="192"/>
      <c r="DLS295" s="192"/>
      <c r="DLT295" s="192"/>
      <c r="DLU295" s="192"/>
      <c r="DLV295" s="192"/>
      <c r="DLW295" s="192"/>
      <c r="DLX295" s="192"/>
      <c r="DLY295" s="192"/>
      <c r="DLZ295" s="192"/>
      <c r="DMA295" s="192"/>
      <c r="DMB295" s="192"/>
      <c r="DMC295" s="192"/>
      <c r="DMD295" s="192"/>
      <c r="DME295" s="192"/>
      <c r="DMF295" s="192"/>
      <c r="DMG295" s="192"/>
      <c r="DMH295" s="192"/>
      <c r="DMI295" s="192"/>
      <c r="DMJ295" s="192"/>
      <c r="DMK295" s="192"/>
      <c r="DML295" s="192"/>
      <c r="DMM295" s="192"/>
      <c r="DMN295" s="192"/>
      <c r="DMO295" s="192"/>
      <c r="DMP295" s="192"/>
      <c r="DMQ295" s="192"/>
      <c r="DMR295" s="192"/>
      <c r="DMS295" s="192"/>
      <c r="DMT295" s="192"/>
      <c r="DMU295" s="192"/>
      <c r="DMV295" s="192"/>
      <c r="DMW295" s="192"/>
      <c r="DMX295" s="192"/>
      <c r="DMY295" s="192"/>
      <c r="DMZ295" s="192"/>
      <c r="DNA295" s="192"/>
      <c r="DNB295" s="192"/>
      <c r="DNC295" s="192"/>
      <c r="DND295" s="192"/>
      <c r="DNE295" s="192"/>
      <c r="DNF295" s="192"/>
      <c r="DNG295" s="192"/>
      <c r="DNH295" s="192"/>
      <c r="DNI295" s="192"/>
      <c r="DNJ295" s="192"/>
      <c r="DNK295" s="192"/>
      <c r="DNL295" s="192"/>
      <c r="DNM295" s="192"/>
      <c r="DNN295" s="192"/>
      <c r="DNO295" s="192"/>
      <c r="DNP295" s="192"/>
      <c r="DNQ295" s="192"/>
      <c r="DNR295" s="192"/>
      <c r="DNS295" s="192"/>
      <c r="DNT295" s="192"/>
      <c r="DNU295" s="192"/>
      <c r="DNV295" s="192"/>
      <c r="DNW295" s="192"/>
      <c r="DNX295" s="192"/>
      <c r="DNY295" s="192"/>
      <c r="DNZ295" s="192"/>
      <c r="DOA295" s="192"/>
      <c r="DOB295" s="192"/>
      <c r="DOC295" s="192"/>
      <c r="DOD295" s="192"/>
      <c r="DOE295" s="192"/>
      <c r="DOF295" s="192"/>
      <c r="DOG295" s="192"/>
      <c r="DOH295" s="192"/>
      <c r="DOI295" s="192"/>
      <c r="DOJ295" s="192"/>
      <c r="DOK295" s="192"/>
      <c r="DOL295" s="192"/>
      <c r="DOM295" s="192"/>
      <c r="DON295" s="192"/>
      <c r="DOO295" s="192"/>
      <c r="DOP295" s="192"/>
      <c r="DOQ295" s="192"/>
      <c r="DOR295" s="192"/>
      <c r="DOS295" s="192"/>
      <c r="DOT295" s="192"/>
      <c r="DOU295" s="192"/>
      <c r="DOV295" s="192"/>
      <c r="DOW295" s="192"/>
      <c r="DOX295" s="192"/>
      <c r="DOY295" s="192"/>
      <c r="DOZ295" s="192"/>
      <c r="DPA295" s="192"/>
      <c r="DPB295" s="192"/>
      <c r="DPC295" s="192"/>
      <c r="DPD295" s="192"/>
      <c r="DPE295" s="192"/>
      <c r="DPF295" s="192"/>
      <c r="DPG295" s="192"/>
      <c r="DPH295" s="192"/>
      <c r="DPI295" s="192"/>
      <c r="DPJ295" s="192"/>
      <c r="DPK295" s="192"/>
      <c r="DPL295" s="192"/>
      <c r="DPM295" s="192"/>
      <c r="DPN295" s="192"/>
      <c r="DPO295" s="192"/>
      <c r="DPP295" s="192"/>
      <c r="DPQ295" s="192"/>
      <c r="DPR295" s="192"/>
      <c r="DPS295" s="192"/>
      <c r="DPT295" s="192"/>
      <c r="DPU295" s="192"/>
      <c r="DPV295" s="192"/>
      <c r="DPW295" s="192"/>
      <c r="DPX295" s="192"/>
      <c r="DPY295" s="192"/>
      <c r="DPZ295" s="192"/>
      <c r="DQA295" s="192"/>
      <c r="DQB295" s="192"/>
      <c r="DQC295" s="192"/>
      <c r="DQD295" s="192"/>
      <c r="DQE295" s="192"/>
      <c r="DQF295" s="192"/>
      <c r="DQG295" s="192"/>
      <c r="DQH295" s="192"/>
      <c r="DQI295" s="192"/>
      <c r="DQJ295" s="192"/>
      <c r="DQK295" s="192"/>
      <c r="DQL295" s="192"/>
      <c r="DQM295" s="192"/>
      <c r="DQN295" s="192"/>
      <c r="DQO295" s="192"/>
      <c r="DQP295" s="192"/>
      <c r="DQQ295" s="192"/>
      <c r="DQR295" s="192"/>
      <c r="DQS295" s="192"/>
      <c r="DQT295" s="192"/>
      <c r="DQU295" s="192"/>
      <c r="DQV295" s="192"/>
      <c r="DQW295" s="192"/>
      <c r="DQX295" s="192"/>
      <c r="DQY295" s="192"/>
      <c r="DQZ295" s="192"/>
      <c r="DRA295" s="192"/>
      <c r="DRB295" s="192"/>
      <c r="DRC295" s="192"/>
      <c r="DRD295" s="192"/>
      <c r="DRE295" s="192"/>
      <c r="DRF295" s="192"/>
      <c r="DRG295" s="192"/>
      <c r="DRH295" s="192"/>
      <c r="DRI295" s="192"/>
      <c r="DRJ295" s="192"/>
      <c r="DRK295" s="192"/>
      <c r="DRL295" s="192"/>
      <c r="DRM295" s="192"/>
      <c r="DRN295" s="192"/>
      <c r="DRO295" s="192"/>
      <c r="DRP295" s="192"/>
      <c r="DRQ295" s="192"/>
      <c r="DRR295" s="192"/>
      <c r="DRS295" s="192"/>
      <c r="DRT295" s="192"/>
      <c r="DRU295" s="192"/>
      <c r="DRV295" s="192"/>
      <c r="DRW295" s="192"/>
      <c r="DRX295" s="192"/>
      <c r="DRY295" s="192"/>
      <c r="DRZ295" s="192"/>
      <c r="DSA295" s="192"/>
      <c r="DSB295" s="192"/>
      <c r="DSC295" s="192"/>
      <c r="DSD295" s="192"/>
      <c r="DSE295" s="192"/>
      <c r="DSF295" s="192"/>
      <c r="DSG295" s="192"/>
      <c r="DSH295" s="192"/>
      <c r="DSI295" s="192"/>
      <c r="DSJ295" s="192"/>
      <c r="DSK295" s="192"/>
      <c r="DSL295" s="192"/>
      <c r="DSM295" s="192"/>
      <c r="DSN295" s="192"/>
      <c r="DSO295" s="192"/>
      <c r="DSP295" s="192"/>
      <c r="DSQ295" s="192"/>
      <c r="DSR295" s="192"/>
      <c r="DSS295" s="192"/>
      <c r="DST295" s="192"/>
      <c r="DSU295" s="192"/>
      <c r="DSV295" s="192"/>
      <c r="DSW295" s="192"/>
      <c r="DSX295" s="192"/>
      <c r="DSY295" s="192"/>
      <c r="DSZ295" s="192"/>
      <c r="DTA295" s="192"/>
      <c r="DTB295" s="192"/>
      <c r="DTC295" s="192"/>
      <c r="DTD295" s="192"/>
      <c r="DTE295" s="192"/>
      <c r="DTF295" s="192"/>
      <c r="DTG295" s="192"/>
      <c r="DTH295" s="192"/>
      <c r="DTI295" s="192"/>
      <c r="DTJ295" s="192"/>
      <c r="DTK295" s="192"/>
      <c r="DTL295" s="192"/>
      <c r="DTM295" s="192"/>
      <c r="DTN295" s="192"/>
      <c r="DTO295" s="192"/>
      <c r="DTP295" s="192"/>
      <c r="DTQ295" s="192"/>
      <c r="DTR295" s="192"/>
      <c r="DTS295" s="192"/>
      <c r="DTT295" s="192"/>
      <c r="DTU295" s="192"/>
      <c r="DTV295" s="192"/>
      <c r="DTW295" s="192"/>
      <c r="DTX295" s="192"/>
      <c r="DTY295" s="192"/>
      <c r="DTZ295" s="192"/>
      <c r="DUA295" s="192"/>
      <c r="DUB295" s="192"/>
      <c r="DUC295" s="192"/>
      <c r="DUD295" s="192"/>
      <c r="DUE295" s="192"/>
      <c r="DUF295" s="192"/>
      <c r="DUG295" s="192"/>
      <c r="DUH295" s="192"/>
      <c r="DUI295" s="192"/>
      <c r="DUJ295" s="192"/>
      <c r="DUK295" s="192"/>
      <c r="DUL295" s="192"/>
      <c r="DUM295" s="192"/>
      <c r="DUN295" s="192"/>
      <c r="DUO295" s="192"/>
      <c r="DUP295" s="192"/>
      <c r="DUQ295" s="192"/>
      <c r="DUR295" s="192"/>
      <c r="DUS295" s="192"/>
      <c r="DUT295" s="192"/>
      <c r="DUU295" s="192"/>
      <c r="DUV295" s="192"/>
      <c r="DUW295" s="192"/>
      <c r="DUX295" s="192"/>
      <c r="DUY295" s="192"/>
      <c r="DUZ295" s="192"/>
      <c r="DVA295" s="192"/>
      <c r="DVB295" s="192"/>
      <c r="DVC295" s="192"/>
      <c r="DVD295" s="192"/>
      <c r="DVE295" s="192"/>
      <c r="DVF295" s="192"/>
      <c r="DVG295" s="192"/>
      <c r="DVH295" s="192"/>
      <c r="DVI295" s="192"/>
      <c r="DVJ295" s="192"/>
      <c r="DVK295" s="192"/>
      <c r="DVL295" s="192"/>
      <c r="DVM295" s="192"/>
      <c r="DVN295" s="192"/>
      <c r="DVO295" s="192"/>
      <c r="DVP295" s="192"/>
      <c r="DVQ295" s="192"/>
      <c r="DVR295" s="192"/>
      <c r="DVS295" s="192"/>
      <c r="DVT295" s="192"/>
      <c r="DVU295" s="192"/>
      <c r="DVV295" s="192"/>
      <c r="DVW295" s="192"/>
      <c r="DVX295" s="192"/>
      <c r="DVY295" s="192"/>
      <c r="DVZ295" s="192"/>
      <c r="DWA295" s="192"/>
      <c r="DWB295" s="192"/>
      <c r="DWC295" s="192"/>
      <c r="DWD295" s="192"/>
      <c r="DWE295" s="192"/>
      <c r="DWF295" s="192"/>
      <c r="DWG295" s="192"/>
      <c r="DWH295" s="192"/>
      <c r="DWI295" s="192"/>
      <c r="DWJ295" s="192"/>
      <c r="DWK295" s="192"/>
      <c r="DWL295" s="192"/>
      <c r="DWM295" s="192"/>
      <c r="DWN295" s="192"/>
      <c r="DWO295" s="192"/>
      <c r="DWP295" s="192"/>
      <c r="DWQ295" s="192"/>
      <c r="DWR295" s="192"/>
      <c r="DWS295" s="192"/>
      <c r="DWT295" s="192"/>
      <c r="DWU295" s="192"/>
      <c r="DWV295" s="192"/>
      <c r="DWW295" s="192"/>
      <c r="DWX295" s="192"/>
      <c r="DWY295" s="192"/>
      <c r="DWZ295" s="192"/>
      <c r="DXA295" s="192"/>
      <c r="DXB295" s="192"/>
      <c r="DXC295" s="192"/>
      <c r="DXD295" s="192"/>
      <c r="DXE295" s="192"/>
      <c r="DXF295" s="192"/>
      <c r="DXG295" s="192"/>
      <c r="DXH295" s="192"/>
      <c r="DXI295" s="192"/>
      <c r="DXJ295" s="192"/>
      <c r="DXK295" s="192"/>
      <c r="DXL295" s="192"/>
      <c r="DXM295" s="192"/>
      <c r="DXN295" s="192"/>
      <c r="DXO295" s="192"/>
      <c r="DXP295" s="192"/>
      <c r="DXQ295" s="192"/>
      <c r="DXR295" s="192"/>
      <c r="DXS295" s="192"/>
      <c r="DXT295" s="192"/>
      <c r="DXU295" s="192"/>
      <c r="DXV295" s="192"/>
      <c r="DXW295" s="192"/>
      <c r="DXX295" s="192"/>
      <c r="DXY295" s="192"/>
      <c r="DXZ295" s="192"/>
      <c r="DYA295" s="192"/>
      <c r="DYB295" s="192"/>
      <c r="DYC295" s="192"/>
      <c r="DYD295" s="192"/>
      <c r="DYE295" s="192"/>
      <c r="DYF295" s="192"/>
      <c r="DYG295" s="192"/>
      <c r="DYH295" s="192"/>
      <c r="DYI295" s="192"/>
      <c r="DYJ295" s="192"/>
      <c r="DYK295" s="192"/>
      <c r="DYL295" s="192"/>
      <c r="DYM295" s="192"/>
      <c r="DYN295" s="192"/>
      <c r="DYO295" s="192"/>
      <c r="DYP295" s="192"/>
      <c r="DYQ295" s="192"/>
      <c r="DYR295" s="192"/>
      <c r="DYS295" s="192"/>
      <c r="DYT295" s="192"/>
      <c r="DYU295" s="192"/>
      <c r="DYV295" s="192"/>
      <c r="DYW295" s="192"/>
      <c r="DYX295" s="192"/>
      <c r="DYY295" s="192"/>
      <c r="DYZ295" s="192"/>
      <c r="DZA295" s="192"/>
      <c r="DZB295" s="192"/>
      <c r="DZC295" s="192"/>
      <c r="DZD295" s="192"/>
      <c r="DZE295" s="192"/>
      <c r="DZF295" s="192"/>
      <c r="DZG295" s="192"/>
      <c r="DZH295" s="192"/>
      <c r="DZI295" s="192"/>
      <c r="DZJ295" s="192"/>
      <c r="DZK295" s="192"/>
      <c r="DZL295" s="192"/>
      <c r="DZM295" s="192"/>
      <c r="DZN295" s="192"/>
      <c r="DZO295" s="192"/>
      <c r="DZP295" s="192"/>
      <c r="DZQ295" s="192"/>
      <c r="DZR295" s="192"/>
      <c r="DZS295" s="192"/>
      <c r="DZT295" s="192"/>
      <c r="DZU295" s="192"/>
      <c r="DZV295" s="192"/>
      <c r="DZW295" s="192"/>
      <c r="DZX295" s="192"/>
      <c r="DZY295" s="192"/>
      <c r="DZZ295" s="192"/>
      <c r="EAA295" s="192"/>
      <c r="EAB295" s="192"/>
      <c r="EAC295" s="192"/>
      <c r="EAD295" s="192"/>
      <c r="EAE295" s="192"/>
      <c r="EAF295" s="192"/>
      <c r="EAG295" s="192"/>
      <c r="EAH295" s="192"/>
      <c r="EAI295" s="192"/>
      <c r="EAJ295" s="192"/>
      <c r="EAK295" s="192"/>
      <c r="EAL295" s="192"/>
      <c r="EAM295" s="192"/>
      <c r="EAN295" s="192"/>
      <c r="EAO295" s="192"/>
      <c r="EAP295" s="192"/>
      <c r="EAQ295" s="192"/>
      <c r="EAR295" s="192"/>
      <c r="EAS295" s="192"/>
      <c r="EAT295" s="192"/>
      <c r="EAU295" s="192"/>
      <c r="EAV295" s="192"/>
      <c r="EAW295" s="192"/>
      <c r="EAX295" s="192"/>
      <c r="EAY295" s="192"/>
      <c r="EAZ295" s="192"/>
      <c r="EBA295" s="192"/>
      <c r="EBB295" s="192"/>
      <c r="EBC295" s="192"/>
      <c r="EBD295" s="192"/>
      <c r="EBE295" s="192"/>
      <c r="EBF295" s="192"/>
      <c r="EBG295" s="192"/>
      <c r="EBH295" s="192"/>
      <c r="EBI295" s="192"/>
      <c r="EBJ295" s="192"/>
      <c r="EBK295" s="192"/>
      <c r="EBL295" s="192"/>
      <c r="EBM295" s="192"/>
      <c r="EBN295" s="192"/>
      <c r="EBO295" s="192"/>
      <c r="EBP295" s="192"/>
      <c r="EBQ295" s="192"/>
      <c r="EBR295" s="192"/>
      <c r="EBS295" s="192"/>
      <c r="EBT295" s="192"/>
      <c r="EBU295" s="192"/>
      <c r="EBV295" s="192"/>
      <c r="EBW295" s="192"/>
      <c r="EBX295" s="192"/>
      <c r="EBY295" s="192"/>
      <c r="EBZ295" s="192"/>
      <c r="ECA295" s="192"/>
      <c r="ECB295" s="192"/>
      <c r="ECC295" s="192"/>
      <c r="ECD295" s="192"/>
      <c r="ECE295" s="192"/>
      <c r="ECF295" s="192"/>
      <c r="ECG295" s="192"/>
      <c r="ECH295" s="192"/>
      <c r="ECI295" s="192"/>
      <c r="ECJ295" s="192"/>
      <c r="ECK295" s="192"/>
      <c r="ECL295" s="192"/>
      <c r="ECM295" s="192"/>
      <c r="ECN295" s="192"/>
      <c r="ECO295" s="192"/>
      <c r="ECP295" s="192"/>
      <c r="ECQ295" s="192"/>
      <c r="ECR295" s="192"/>
      <c r="ECS295" s="192"/>
      <c r="ECT295" s="192"/>
      <c r="ECU295" s="192"/>
      <c r="ECV295" s="192"/>
      <c r="ECW295" s="192"/>
      <c r="ECX295" s="192"/>
      <c r="ECY295" s="192"/>
      <c r="ECZ295" s="192"/>
      <c r="EDA295" s="192"/>
      <c r="EDB295" s="192"/>
      <c r="EDC295" s="192"/>
      <c r="EDD295" s="192"/>
      <c r="EDE295" s="192"/>
      <c r="EDF295" s="192"/>
      <c r="EDG295" s="192"/>
      <c r="EDH295" s="192"/>
      <c r="EDI295" s="192"/>
      <c r="EDJ295" s="192"/>
      <c r="EDK295" s="192"/>
      <c r="EDL295" s="192"/>
      <c r="EDM295" s="192"/>
      <c r="EDN295" s="192"/>
      <c r="EDO295" s="192"/>
      <c r="EDP295" s="192"/>
      <c r="EDQ295" s="192"/>
      <c r="EDR295" s="192"/>
      <c r="EDS295" s="192"/>
      <c r="EDT295" s="192"/>
      <c r="EDU295" s="192"/>
      <c r="EDV295" s="192"/>
      <c r="EDW295" s="192"/>
      <c r="EDX295" s="192"/>
      <c r="EDY295" s="192"/>
      <c r="EDZ295" s="192"/>
      <c r="EEA295" s="192"/>
      <c r="EEB295" s="192"/>
      <c r="EEC295" s="192"/>
      <c r="EED295" s="192"/>
      <c r="EEE295" s="192"/>
      <c r="EEF295" s="192"/>
      <c r="EEG295" s="192"/>
      <c r="EEH295" s="192"/>
      <c r="EEI295" s="192"/>
      <c r="EEJ295" s="192"/>
      <c r="EEK295" s="192"/>
      <c r="EEL295" s="192"/>
      <c r="EEM295" s="192"/>
      <c r="EEN295" s="192"/>
      <c r="EEO295" s="192"/>
      <c r="EEP295" s="192"/>
      <c r="EEQ295" s="192"/>
      <c r="EER295" s="192"/>
      <c r="EES295" s="192"/>
      <c r="EET295" s="192"/>
      <c r="EEU295" s="192"/>
      <c r="EEV295" s="192"/>
      <c r="EEW295" s="192"/>
      <c r="EEX295" s="192"/>
      <c r="EEY295" s="192"/>
      <c r="EEZ295" s="192"/>
      <c r="EFA295" s="192"/>
      <c r="EFB295" s="192"/>
      <c r="EFC295" s="192"/>
      <c r="EFD295" s="192"/>
      <c r="EFE295" s="192"/>
      <c r="EFF295" s="192"/>
      <c r="EFG295" s="192"/>
      <c r="EFH295" s="192"/>
      <c r="EFI295" s="192"/>
      <c r="EFJ295" s="192"/>
      <c r="EFK295" s="192"/>
      <c r="EFL295" s="192"/>
      <c r="EFM295" s="192"/>
      <c r="EFN295" s="192"/>
      <c r="EFO295" s="192"/>
      <c r="EFP295" s="192"/>
      <c r="EFQ295" s="192"/>
      <c r="EFR295" s="192"/>
      <c r="EFS295" s="192"/>
      <c r="EFT295" s="192"/>
      <c r="EFU295" s="192"/>
      <c r="EFV295" s="192"/>
      <c r="EFW295" s="192"/>
      <c r="EFX295" s="192"/>
      <c r="EFY295" s="192"/>
      <c r="EFZ295" s="192"/>
      <c r="EGA295" s="192"/>
      <c r="EGB295" s="192"/>
      <c r="EGC295" s="192"/>
      <c r="EGD295" s="192"/>
      <c r="EGE295" s="192"/>
      <c r="EGF295" s="192"/>
      <c r="EGG295" s="192"/>
      <c r="EGH295" s="192"/>
      <c r="EGI295" s="192"/>
      <c r="EGJ295" s="192"/>
      <c r="EGK295" s="192"/>
      <c r="EGL295" s="192"/>
      <c r="EGM295" s="192"/>
      <c r="EGN295" s="192"/>
      <c r="EGO295" s="192"/>
      <c r="EGP295" s="192"/>
      <c r="EGQ295" s="192"/>
      <c r="EGR295" s="192"/>
      <c r="EGS295" s="192"/>
      <c r="EGT295" s="192"/>
      <c r="EGU295" s="192"/>
      <c r="EGV295" s="192"/>
      <c r="EGW295" s="192"/>
      <c r="EGX295" s="192"/>
      <c r="EGY295" s="192"/>
      <c r="EGZ295" s="192"/>
      <c r="EHA295" s="192"/>
      <c r="EHB295" s="192"/>
      <c r="EHC295" s="192"/>
      <c r="EHD295" s="192"/>
      <c r="EHE295" s="192"/>
      <c r="EHF295" s="192"/>
      <c r="EHG295" s="192"/>
      <c r="EHH295" s="192"/>
      <c r="EHI295" s="192"/>
      <c r="EHJ295" s="192"/>
      <c r="EHK295" s="192"/>
      <c r="EHL295" s="192"/>
      <c r="EHM295" s="192"/>
      <c r="EHN295" s="192"/>
      <c r="EHO295" s="192"/>
      <c r="EHP295" s="192"/>
      <c r="EHQ295" s="192"/>
      <c r="EHR295" s="192"/>
      <c r="EHS295" s="192"/>
      <c r="EHT295" s="192"/>
      <c r="EHU295" s="192"/>
      <c r="EHV295" s="192"/>
      <c r="EHW295" s="192"/>
      <c r="EHX295" s="192"/>
      <c r="EHY295" s="192"/>
      <c r="EHZ295" s="192"/>
      <c r="EIA295" s="192"/>
      <c r="EIB295" s="192"/>
      <c r="EIC295" s="192"/>
      <c r="EID295" s="192"/>
      <c r="EIE295" s="192"/>
      <c r="EIF295" s="192"/>
      <c r="EIG295" s="192"/>
      <c r="EIH295" s="192"/>
      <c r="EII295" s="192"/>
      <c r="EIJ295" s="192"/>
      <c r="EIK295" s="192"/>
      <c r="EIL295" s="192"/>
      <c r="EIM295" s="192"/>
      <c r="EIN295" s="192"/>
      <c r="EIO295" s="192"/>
      <c r="EIP295" s="192"/>
      <c r="EIQ295" s="192"/>
      <c r="EIR295" s="192"/>
      <c r="EIS295" s="192"/>
      <c r="EIT295" s="192"/>
      <c r="EIU295" s="192"/>
      <c r="EIV295" s="192"/>
      <c r="EIW295" s="192"/>
      <c r="EIX295" s="192"/>
      <c r="EIY295" s="192"/>
      <c r="EIZ295" s="192"/>
      <c r="EJA295" s="192"/>
      <c r="EJB295" s="192"/>
      <c r="EJC295" s="192"/>
      <c r="EJD295" s="192"/>
      <c r="EJE295" s="192"/>
      <c r="EJF295" s="192"/>
      <c r="EJG295" s="192"/>
      <c r="EJH295" s="192"/>
      <c r="EJI295" s="192"/>
      <c r="EJJ295" s="192"/>
      <c r="EJK295" s="192"/>
      <c r="EJL295" s="192"/>
      <c r="EJM295" s="192"/>
      <c r="EJN295" s="192"/>
      <c r="EJO295" s="192"/>
      <c r="EJP295" s="192"/>
      <c r="EJQ295" s="192"/>
      <c r="EJR295" s="192"/>
      <c r="EJS295" s="192"/>
      <c r="EJT295" s="192"/>
      <c r="EJU295" s="192"/>
      <c r="EJV295" s="192"/>
      <c r="EJW295" s="192"/>
      <c r="EJX295" s="192"/>
      <c r="EJY295" s="192"/>
      <c r="EJZ295" s="192"/>
      <c r="EKA295" s="192"/>
      <c r="EKB295" s="192"/>
      <c r="EKC295" s="192"/>
      <c r="EKD295" s="192"/>
      <c r="EKE295" s="192"/>
      <c r="EKF295" s="192"/>
      <c r="EKG295" s="192"/>
      <c r="EKH295" s="192"/>
      <c r="EKI295" s="192"/>
      <c r="EKJ295" s="192"/>
      <c r="EKK295" s="192"/>
      <c r="EKL295" s="192"/>
      <c r="EKM295" s="192"/>
      <c r="EKN295" s="192"/>
      <c r="EKO295" s="192"/>
      <c r="EKP295" s="192"/>
      <c r="EKQ295" s="192"/>
      <c r="EKR295" s="192"/>
      <c r="EKS295" s="192"/>
      <c r="EKT295" s="192"/>
      <c r="EKU295" s="192"/>
      <c r="EKV295" s="192"/>
      <c r="EKW295" s="192"/>
      <c r="EKX295" s="192"/>
      <c r="EKY295" s="192"/>
      <c r="EKZ295" s="192"/>
      <c r="ELA295" s="192"/>
      <c r="ELB295" s="192"/>
      <c r="ELC295" s="192"/>
      <c r="ELD295" s="192"/>
      <c r="ELE295" s="192"/>
      <c r="ELF295" s="192"/>
      <c r="ELG295" s="192"/>
      <c r="ELH295" s="192"/>
      <c r="ELI295" s="192"/>
      <c r="ELJ295" s="192"/>
      <c r="ELK295" s="192"/>
      <c r="ELL295" s="192"/>
      <c r="ELM295" s="192"/>
      <c r="ELN295" s="192"/>
      <c r="ELO295" s="192"/>
      <c r="ELP295" s="192"/>
      <c r="ELQ295" s="192"/>
      <c r="ELR295" s="192"/>
      <c r="ELS295" s="192"/>
      <c r="ELT295" s="192"/>
      <c r="ELU295" s="192"/>
      <c r="ELV295" s="192"/>
      <c r="ELW295" s="192"/>
      <c r="ELX295" s="192"/>
      <c r="ELY295" s="192"/>
      <c r="ELZ295" s="192"/>
      <c r="EMA295" s="192"/>
      <c r="EMB295" s="192"/>
      <c r="EMC295" s="192"/>
      <c r="EMD295" s="192"/>
      <c r="EME295" s="192"/>
      <c r="EMF295" s="192"/>
      <c r="EMG295" s="192"/>
      <c r="EMH295" s="192"/>
      <c r="EMI295" s="192"/>
      <c r="EMJ295" s="192"/>
      <c r="EMK295" s="192"/>
      <c r="EML295" s="192"/>
      <c r="EMM295" s="192"/>
      <c r="EMN295" s="192"/>
      <c r="EMO295" s="192"/>
      <c r="EMP295" s="192"/>
      <c r="EMQ295" s="192"/>
      <c r="EMR295" s="192"/>
      <c r="EMS295" s="192"/>
      <c r="EMT295" s="192"/>
      <c r="EMU295" s="192"/>
      <c r="EMV295" s="192"/>
      <c r="EMW295" s="192"/>
      <c r="EMX295" s="192"/>
      <c r="EMY295" s="192"/>
      <c r="EMZ295" s="192"/>
      <c r="ENA295" s="192"/>
      <c r="ENB295" s="192"/>
      <c r="ENC295" s="192"/>
      <c r="END295" s="192"/>
      <c r="ENE295" s="192"/>
      <c r="ENF295" s="192"/>
      <c r="ENG295" s="192"/>
      <c r="ENH295" s="192"/>
      <c r="ENI295" s="192"/>
      <c r="ENJ295" s="192"/>
      <c r="ENK295" s="192"/>
      <c r="ENL295" s="192"/>
      <c r="ENM295" s="192"/>
      <c r="ENN295" s="192"/>
      <c r="ENO295" s="192"/>
      <c r="ENP295" s="192"/>
      <c r="ENQ295" s="192"/>
      <c r="ENR295" s="192"/>
      <c r="ENS295" s="192"/>
      <c r="ENT295" s="192"/>
      <c r="ENU295" s="192"/>
      <c r="ENV295" s="192"/>
      <c r="ENW295" s="192"/>
      <c r="ENX295" s="192"/>
      <c r="ENY295" s="192"/>
      <c r="ENZ295" s="192"/>
      <c r="EOA295" s="192"/>
      <c r="EOB295" s="192"/>
      <c r="EOC295" s="192"/>
      <c r="EOD295" s="192"/>
      <c r="EOE295" s="192"/>
      <c r="EOF295" s="192"/>
      <c r="EOG295" s="192"/>
      <c r="EOH295" s="192"/>
      <c r="EOI295" s="192"/>
      <c r="EOJ295" s="192"/>
      <c r="EOK295" s="192"/>
      <c r="EOL295" s="192"/>
      <c r="EOM295" s="192"/>
      <c r="EON295" s="192"/>
      <c r="EOO295" s="192"/>
      <c r="EOP295" s="192"/>
      <c r="EOQ295" s="192"/>
      <c r="EOR295" s="192"/>
      <c r="EOS295" s="192"/>
      <c r="EOT295" s="192"/>
      <c r="EOU295" s="192"/>
      <c r="EOV295" s="192"/>
      <c r="EOW295" s="192"/>
      <c r="EOX295" s="192"/>
      <c r="EOY295" s="192"/>
      <c r="EOZ295" s="192"/>
      <c r="EPA295" s="192"/>
      <c r="EPB295" s="192"/>
      <c r="EPC295" s="192"/>
      <c r="EPD295" s="192"/>
      <c r="EPE295" s="192"/>
      <c r="EPF295" s="192"/>
      <c r="EPG295" s="192"/>
      <c r="EPH295" s="192"/>
      <c r="EPI295" s="192"/>
      <c r="EPJ295" s="192"/>
      <c r="EPK295" s="192"/>
      <c r="EPL295" s="192"/>
      <c r="EPM295" s="192"/>
      <c r="EPN295" s="192"/>
      <c r="EPO295" s="192"/>
      <c r="EPP295" s="192"/>
      <c r="EPQ295" s="192"/>
      <c r="EPR295" s="192"/>
      <c r="EPS295" s="192"/>
      <c r="EPT295" s="192"/>
      <c r="EPU295" s="192"/>
      <c r="EPV295" s="192"/>
      <c r="EPW295" s="192"/>
      <c r="EPX295" s="192"/>
      <c r="EPY295" s="192"/>
      <c r="EPZ295" s="192"/>
      <c r="EQA295" s="192"/>
      <c r="EQB295" s="192"/>
      <c r="EQC295" s="192"/>
      <c r="EQD295" s="192"/>
      <c r="EQE295" s="192"/>
      <c r="EQF295" s="192"/>
      <c r="EQG295" s="192"/>
      <c r="EQH295" s="192"/>
      <c r="EQI295" s="192"/>
      <c r="EQJ295" s="192"/>
      <c r="EQK295" s="192"/>
      <c r="EQL295" s="192"/>
      <c r="EQM295" s="192"/>
      <c r="EQN295" s="192"/>
      <c r="EQO295" s="192"/>
      <c r="EQP295" s="192"/>
      <c r="EQQ295" s="192"/>
      <c r="EQR295" s="192"/>
      <c r="EQS295" s="192"/>
      <c r="EQT295" s="192"/>
      <c r="EQU295" s="192"/>
      <c r="EQV295" s="192"/>
      <c r="EQW295" s="192"/>
      <c r="EQX295" s="192"/>
      <c r="EQY295" s="192"/>
      <c r="EQZ295" s="192"/>
      <c r="ERA295" s="192"/>
      <c r="ERB295" s="192"/>
      <c r="ERC295" s="192"/>
      <c r="ERD295" s="192"/>
      <c r="ERE295" s="192"/>
      <c r="ERF295" s="192"/>
      <c r="ERG295" s="192"/>
      <c r="ERH295" s="192"/>
      <c r="ERI295" s="192"/>
      <c r="ERJ295" s="192"/>
      <c r="ERK295" s="192"/>
      <c r="ERL295" s="192"/>
      <c r="ERM295" s="192"/>
      <c r="ERN295" s="192"/>
      <c r="ERO295" s="192"/>
      <c r="ERP295" s="192"/>
      <c r="ERQ295" s="192"/>
      <c r="ERR295" s="192"/>
      <c r="ERS295" s="192"/>
      <c r="ERT295" s="192"/>
      <c r="ERU295" s="192"/>
      <c r="ERV295" s="192"/>
      <c r="ERW295" s="192"/>
      <c r="ERX295" s="192"/>
      <c r="ERY295" s="192"/>
      <c r="ERZ295" s="192"/>
      <c r="ESA295" s="192"/>
      <c r="ESB295" s="192"/>
      <c r="ESC295" s="192"/>
      <c r="ESD295" s="192"/>
      <c r="ESE295" s="192"/>
      <c r="ESF295" s="192"/>
      <c r="ESG295" s="192"/>
      <c r="ESH295" s="192"/>
      <c r="ESI295" s="192"/>
      <c r="ESJ295" s="192"/>
      <c r="ESK295" s="192"/>
      <c r="ESL295" s="192"/>
      <c r="ESM295" s="192"/>
      <c r="ESN295" s="192"/>
      <c r="ESO295" s="192"/>
      <c r="ESP295" s="192"/>
      <c r="ESQ295" s="192"/>
      <c r="ESR295" s="192"/>
      <c r="ESS295" s="192"/>
      <c r="EST295" s="192"/>
      <c r="ESU295" s="192"/>
      <c r="ESV295" s="192"/>
      <c r="ESW295" s="192"/>
      <c r="ESX295" s="192"/>
      <c r="ESY295" s="192"/>
      <c r="ESZ295" s="192"/>
      <c r="ETA295" s="192"/>
      <c r="ETB295" s="192"/>
      <c r="ETC295" s="192"/>
      <c r="ETD295" s="192"/>
      <c r="ETE295" s="192"/>
      <c r="ETF295" s="192"/>
      <c r="ETG295" s="192"/>
      <c r="ETH295" s="192"/>
      <c r="ETI295" s="192"/>
      <c r="ETJ295" s="192"/>
      <c r="ETK295" s="192"/>
      <c r="ETL295" s="192"/>
      <c r="ETM295" s="192"/>
      <c r="ETN295" s="192"/>
      <c r="ETO295" s="192"/>
      <c r="ETP295" s="192"/>
      <c r="ETQ295" s="192"/>
      <c r="ETR295" s="192"/>
      <c r="ETS295" s="192"/>
      <c r="ETT295" s="192"/>
      <c r="ETU295" s="192"/>
      <c r="ETV295" s="192"/>
      <c r="ETW295" s="192"/>
      <c r="ETX295" s="192"/>
      <c r="ETY295" s="192"/>
      <c r="ETZ295" s="192"/>
      <c r="EUA295" s="192"/>
      <c r="EUB295" s="192"/>
      <c r="EUC295" s="192"/>
      <c r="EUD295" s="192"/>
      <c r="EUE295" s="192"/>
      <c r="EUF295" s="192"/>
      <c r="EUG295" s="192"/>
      <c r="EUH295" s="192"/>
      <c r="EUI295" s="192"/>
      <c r="EUJ295" s="192"/>
      <c r="EUK295" s="192"/>
      <c r="EUL295" s="192"/>
      <c r="EUM295" s="192"/>
      <c r="EUN295" s="192"/>
      <c r="EUO295" s="192"/>
      <c r="EUP295" s="192"/>
      <c r="EUQ295" s="192"/>
      <c r="EUR295" s="192"/>
      <c r="EUS295" s="192"/>
      <c r="EUT295" s="192"/>
      <c r="EUU295" s="192"/>
      <c r="EUV295" s="192"/>
      <c r="EUW295" s="192"/>
      <c r="EUX295" s="192"/>
      <c r="EUY295" s="192"/>
      <c r="EUZ295" s="192"/>
      <c r="EVA295" s="192"/>
      <c r="EVB295" s="192"/>
      <c r="EVC295" s="192"/>
      <c r="EVD295" s="192"/>
      <c r="EVE295" s="192"/>
      <c r="EVF295" s="192"/>
      <c r="EVG295" s="192"/>
      <c r="EVH295" s="192"/>
      <c r="EVI295" s="192"/>
      <c r="EVJ295" s="192"/>
      <c r="EVK295" s="192"/>
      <c r="EVL295" s="192"/>
      <c r="EVM295" s="192"/>
      <c r="EVN295" s="192"/>
      <c r="EVO295" s="192"/>
      <c r="EVP295" s="192"/>
      <c r="EVQ295" s="192"/>
      <c r="EVR295" s="192"/>
      <c r="EVS295" s="192"/>
      <c r="EVT295" s="192"/>
      <c r="EVU295" s="192"/>
      <c r="EVV295" s="192"/>
      <c r="EVW295" s="192"/>
      <c r="EVX295" s="192"/>
      <c r="EVY295" s="192"/>
      <c r="EVZ295" s="192"/>
      <c r="EWA295" s="192"/>
      <c r="EWB295" s="192"/>
      <c r="EWC295" s="192"/>
      <c r="EWD295" s="192"/>
      <c r="EWE295" s="192"/>
      <c r="EWF295" s="192"/>
      <c r="EWG295" s="192"/>
      <c r="EWH295" s="192"/>
      <c r="EWI295" s="192"/>
      <c r="EWJ295" s="192"/>
      <c r="EWK295" s="192"/>
      <c r="EWL295" s="192"/>
      <c r="EWM295" s="192"/>
      <c r="EWN295" s="192"/>
      <c r="EWO295" s="192"/>
      <c r="EWP295" s="192"/>
      <c r="EWQ295" s="192"/>
      <c r="EWR295" s="192"/>
      <c r="EWS295" s="192"/>
      <c r="EWT295" s="192"/>
      <c r="EWU295" s="192"/>
      <c r="EWV295" s="192"/>
      <c r="EWW295" s="192"/>
      <c r="EWX295" s="192"/>
      <c r="EWY295" s="192"/>
      <c r="EWZ295" s="192"/>
      <c r="EXA295" s="192"/>
      <c r="EXB295" s="192"/>
      <c r="EXC295" s="192"/>
      <c r="EXD295" s="192"/>
      <c r="EXE295" s="192"/>
      <c r="EXF295" s="192"/>
      <c r="EXG295" s="192"/>
      <c r="EXH295" s="192"/>
      <c r="EXI295" s="192"/>
      <c r="EXJ295" s="192"/>
      <c r="EXK295" s="192"/>
      <c r="EXL295" s="192"/>
      <c r="EXM295" s="192"/>
      <c r="EXN295" s="192"/>
      <c r="EXO295" s="192"/>
      <c r="EXP295" s="192"/>
      <c r="EXQ295" s="192"/>
      <c r="EXR295" s="192"/>
      <c r="EXS295" s="192"/>
      <c r="EXT295" s="192"/>
      <c r="EXU295" s="192"/>
      <c r="EXV295" s="192"/>
      <c r="EXW295" s="192"/>
      <c r="EXX295" s="192"/>
      <c r="EXY295" s="192"/>
      <c r="EXZ295" s="192"/>
      <c r="EYA295" s="192"/>
      <c r="EYB295" s="192"/>
      <c r="EYC295" s="192"/>
      <c r="EYD295" s="192"/>
      <c r="EYE295" s="192"/>
      <c r="EYF295" s="192"/>
      <c r="EYG295" s="192"/>
      <c r="EYH295" s="192"/>
      <c r="EYI295" s="192"/>
      <c r="EYJ295" s="192"/>
      <c r="EYK295" s="192"/>
      <c r="EYL295" s="192"/>
      <c r="EYM295" s="192"/>
      <c r="EYN295" s="192"/>
      <c r="EYO295" s="192"/>
      <c r="EYP295" s="192"/>
      <c r="EYQ295" s="192"/>
      <c r="EYR295" s="192"/>
      <c r="EYS295" s="192"/>
      <c r="EYT295" s="192"/>
      <c r="EYU295" s="192"/>
      <c r="EYV295" s="192"/>
      <c r="EYW295" s="192"/>
      <c r="EYX295" s="192"/>
      <c r="EYY295" s="192"/>
      <c r="EYZ295" s="192"/>
      <c r="EZA295" s="192"/>
      <c r="EZB295" s="192"/>
      <c r="EZC295" s="192"/>
      <c r="EZD295" s="192"/>
      <c r="EZE295" s="192"/>
      <c r="EZF295" s="192"/>
      <c r="EZG295" s="192"/>
      <c r="EZH295" s="192"/>
      <c r="EZI295" s="192"/>
      <c r="EZJ295" s="192"/>
      <c r="EZK295" s="192"/>
      <c r="EZL295" s="192"/>
      <c r="EZM295" s="192"/>
      <c r="EZN295" s="192"/>
      <c r="EZO295" s="192"/>
      <c r="EZP295" s="192"/>
      <c r="EZQ295" s="192"/>
      <c r="EZR295" s="192"/>
      <c r="EZS295" s="192"/>
      <c r="EZT295" s="192"/>
      <c r="EZU295" s="192"/>
      <c r="EZV295" s="192"/>
      <c r="EZW295" s="192"/>
      <c r="EZX295" s="192"/>
      <c r="EZY295" s="192"/>
      <c r="EZZ295" s="192"/>
      <c r="FAA295" s="192"/>
      <c r="FAB295" s="192"/>
      <c r="FAC295" s="192"/>
      <c r="FAD295" s="192"/>
      <c r="FAE295" s="192"/>
      <c r="FAF295" s="192"/>
      <c r="FAG295" s="192"/>
      <c r="FAH295" s="192"/>
      <c r="FAI295" s="192"/>
      <c r="FAJ295" s="192"/>
      <c r="FAK295" s="192"/>
      <c r="FAL295" s="192"/>
      <c r="FAM295" s="192"/>
      <c r="FAN295" s="192"/>
      <c r="FAO295" s="192"/>
      <c r="FAP295" s="192"/>
      <c r="FAQ295" s="192"/>
      <c r="FAR295" s="192"/>
      <c r="FAS295" s="192"/>
      <c r="FAT295" s="192"/>
      <c r="FAU295" s="192"/>
      <c r="FAV295" s="192"/>
      <c r="FAW295" s="192"/>
      <c r="FAX295" s="192"/>
      <c r="FAY295" s="192"/>
      <c r="FAZ295" s="192"/>
      <c r="FBA295" s="192"/>
      <c r="FBB295" s="192"/>
      <c r="FBC295" s="192"/>
      <c r="FBD295" s="192"/>
      <c r="FBE295" s="192"/>
      <c r="FBF295" s="192"/>
      <c r="FBG295" s="192"/>
      <c r="FBH295" s="192"/>
      <c r="FBI295" s="192"/>
      <c r="FBJ295" s="192"/>
      <c r="FBK295" s="192"/>
      <c r="FBL295" s="192"/>
      <c r="FBM295" s="192"/>
      <c r="FBN295" s="192"/>
      <c r="FBO295" s="192"/>
      <c r="FBP295" s="192"/>
      <c r="FBQ295" s="192"/>
      <c r="FBR295" s="192"/>
      <c r="FBS295" s="192"/>
      <c r="FBT295" s="192"/>
      <c r="FBU295" s="192"/>
      <c r="FBV295" s="192"/>
      <c r="FBW295" s="192"/>
      <c r="FBX295" s="192"/>
      <c r="FBY295" s="192"/>
      <c r="FBZ295" s="192"/>
      <c r="FCA295" s="192"/>
      <c r="FCB295" s="192"/>
      <c r="FCC295" s="192"/>
      <c r="FCD295" s="192"/>
      <c r="FCE295" s="192"/>
      <c r="FCF295" s="192"/>
      <c r="FCG295" s="192"/>
      <c r="FCH295" s="192"/>
      <c r="FCI295" s="192"/>
      <c r="FCJ295" s="192"/>
      <c r="FCK295" s="192"/>
      <c r="FCL295" s="192"/>
      <c r="FCM295" s="192"/>
      <c r="FCN295" s="192"/>
      <c r="FCO295" s="192"/>
      <c r="FCP295" s="192"/>
      <c r="FCQ295" s="192"/>
      <c r="FCR295" s="192"/>
      <c r="FCS295" s="192"/>
      <c r="FCT295" s="192"/>
      <c r="FCU295" s="192"/>
      <c r="FCV295" s="192"/>
      <c r="FCW295" s="192"/>
      <c r="FCX295" s="192"/>
      <c r="FCY295" s="192"/>
      <c r="FCZ295" s="192"/>
      <c r="FDA295" s="192"/>
      <c r="FDB295" s="192"/>
      <c r="FDC295" s="192"/>
      <c r="FDD295" s="192"/>
      <c r="FDE295" s="192"/>
      <c r="FDF295" s="192"/>
      <c r="FDG295" s="192"/>
      <c r="FDH295" s="192"/>
      <c r="FDI295" s="192"/>
      <c r="FDJ295" s="192"/>
      <c r="FDK295" s="192"/>
      <c r="FDL295" s="192"/>
      <c r="FDM295" s="192"/>
      <c r="FDN295" s="192"/>
      <c r="FDO295" s="192"/>
      <c r="FDP295" s="192"/>
      <c r="FDQ295" s="192"/>
      <c r="FDR295" s="192"/>
      <c r="FDS295" s="192"/>
      <c r="FDT295" s="192"/>
      <c r="FDU295" s="192"/>
      <c r="FDV295" s="192"/>
      <c r="FDW295" s="192"/>
      <c r="FDX295" s="192"/>
      <c r="FDY295" s="192"/>
      <c r="FDZ295" s="192"/>
      <c r="FEA295" s="192"/>
      <c r="FEB295" s="192"/>
      <c r="FEC295" s="192"/>
      <c r="FED295" s="192"/>
      <c r="FEE295" s="192"/>
      <c r="FEF295" s="192"/>
      <c r="FEG295" s="192"/>
      <c r="FEH295" s="192"/>
      <c r="FEI295" s="192"/>
      <c r="FEJ295" s="192"/>
      <c r="FEK295" s="192"/>
      <c r="FEL295" s="192"/>
      <c r="FEM295" s="192"/>
      <c r="FEN295" s="192"/>
      <c r="FEO295" s="192"/>
      <c r="FEP295" s="192"/>
      <c r="FEQ295" s="192"/>
      <c r="FER295" s="192"/>
      <c r="FES295" s="192"/>
      <c r="FET295" s="192"/>
      <c r="FEU295" s="192"/>
      <c r="FEV295" s="192"/>
      <c r="FEW295" s="192"/>
      <c r="FEX295" s="192"/>
      <c r="FEY295" s="192"/>
      <c r="FEZ295" s="192"/>
      <c r="FFA295" s="192"/>
      <c r="FFB295" s="192"/>
      <c r="FFC295" s="192"/>
      <c r="FFD295" s="192"/>
      <c r="FFE295" s="192"/>
      <c r="FFF295" s="192"/>
      <c r="FFG295" s="192"/>
      <c r="FFH295" s="192"/>
      <c r="FFI295" s="192"/>
      <c r="FFJ295" s="192"/>
      <c r="FFK295" s="192"/>
      <c r="FFL295" s="192"/>
      <c r="FFM295" s="192"/>
      <c r="FFN295" s="192"/>
      <c r="FFO295" s="192"/>
      <c r="FFP295" s="192"/>
      <c r="FFQ295" s="192"/>
      <c r="FFR295" s="192"/>
      <c r="FFS295" s="192"/>
      <c r="FFT295" s="192"/>
      <c r="FFU295" s="192"/>
      <c r="FFV295" s="192"/>
      <c r="FFW295" s="192"/>
      <c r="FFX295" s="192"/>
      <c r="FFY295" s="192"/>
      <c r="FFZ295" s="192"/>
      <c r="FGA295" s="192"/>
      <c r="FGB295" s="192"/>
      <c r="FGC295" s="192"/>
      <c r="FGD295" s="192"/>
      <c r="FGE295" s="192"/>
      <c r="FGF295" s="192"/>
      <c r="FGG295" s="192"/>
      <c r="FGH295" s="192"/>
      <c r="FGI295" s="192"/>
      <c r="FGJ295" s="192"/>
      <c r="FGK295" s="192"/>
      <c r="FGL295" s="192"/>
      <c r="FGM295" s="192"/>
      <c r="FGN295" s="192"/>
      <c r="FGO295" s="192"/>
      <c r="FGP295" s="192"/>
      <c r="FGQ295" s="192"/>
      <c r="FGR295" s="192"/>
      <c r="FGS295" s="192"/>
      <c r="FGT295" s="192"/>
      <c r="FGU295" s="192"/>
      <c r="FGV295" s="192"/>
      <c r="FGW295" s="192"/>
      <c r="FGX295" s="192"/>
      <c r="FGY295" s="192"/>
      <c r="FGZ295" s="192"/>
      <c r="FHA295" s="192"/>
      <c r="FHB295" s="192"/>
      <c r="FHC295" s="192"/>
      <c r="FHD295" s="192"/>
      <c r="FHE295" s="192"/>
      <c r="FHF295" s="192"/>
      <c r="FHG295" s="192"/>
      <c r="FHH295" s="192"/>
      <c r="FHI295" s="192"/>
      <c r="FHJ295" s="192"/>
      <c r="FHK295" s="192"/>
      <c r="FHL295" s="192"/>
      <c r="FHM295" s="192"/>
      <c r="FHN295" s="192"/>
      <c r="FHO295" s="192"/>
      <c r="FHP295" s="192"/>
      <c r="FHQ295" s="192"/>
      <c r="FHR295" s="192"/>
      <c r="FHS295" s="192"/>
      <c r="FHT295" s="192"/>
      <c r="FHU295" s="192"/>
      <c r="FHV295" s="192"/>
      <c r="FHW295" s="192"/>
      <c r="FHX295" s="192"/>
      <c r="FHY295" s="192"/>
      <c r="FHZ295" s="192"/>
      <c r="FIA295" s="192"/>
      <c r="FIB295" s="192"/>
      <c r="FIC295" s="192"/>
      <c r="FID295" s="192"/>
      <c r="FIE295" s="192"/>
      <c r="FIF295" s="192"/>
      <c r="FIG295" s="192"/>
      <c r="FIH295" s="192"/>
      <c r="FII295" s="192"/>
      <c r="FIJ295" s="192"/>
      <c r="FIK295" s="192"/>
      <c r="FIL295" s="192"/>
      <c r="FIM295" s="192"/>
      <c r="FIN295" s="192"/>
      <c r="FIO295" s="192"/>
      <c r="FIP295" s="192"/>
      <c r="FIQ295" s="192"/>
      <c r="FIR295" s="192"/>
      <c r="FIS295" s="192"/>
      <c r="FIT295" s="192"/>
      <c r="FIU295" s="192"/>
      <c r="FIV295" s="192"/>
      <c r="FIW295" s="192"/>
      <c r="FIX295" s="192"/>
      <c r="FIY295" s="192"/>
      <c r="FIZ295" s="192"/>
      <c r="FJA295" s="192"/>
      <c r="FJB295" s="192"/>
      <c r="FJC295" s="192"/>
      <c r="FJD295" s="192"/>
      <c r="FJE295" s="192"/>
      <c r="FJF295" s="192"/>
      <c r="FJG295" s="192"/>
      <c r="FJH295" s="192"/>
      <c r="FJI295" s="192"/>
      <c r="FJJ295" s="192"/>
      <c r="FJK295" s="192"/>
      <c r="FJL295" s="192"/>
      <c r="FJM295" s="192"/>
      <c r="FJN295" s="192"/>
      <c r="FJO295" s="192"/>
      <c r="FJP295" s="192"/>
      <c r="FJQ295" s="192"/>
      <c r="FJR295" s="192"/>
      <c r="FJS295" s="192"/>
      <c r="FJT295" s="192"/>
      <c r="FJU295" s="192"/>
      <c r="FJV295" s="192"/>
      <c r="FJW295" s="192"/>
      <c r="FJX295" s="192"/>
      <c r="FJY295" s="192"/>
      <c r="FJZ295" s="192"/>
      <c r="FKA295" s="192"/>
      <c r="FKB295" s="192"/>
      <c r="FKC295" s="192"/>
      <c r="FKD295" s="192"/>
      <c r="FKE295" s="192"/>
      <c r="FKF295" s="192"/>
      <c r="FKG295" s="192"/>
      <c r="FKH295" s="192"/>
      <c r="FKI295" s="192"/>
      <c r="FKJ295" s="192"/>
      <c r="FKK295" s="192"/>
      <c r="FKL295" s="192"/>
      <c r="FKM295" s="192"/>
      <c r="FKN295" s="192"/>
      <c r="FKO295" s="192"/>
      <c r="FKP295" s="192"/>
      <c r="FKQ295" s="192"/>
      <c r="FKR295" s="192"/>
      <c r="FKS295" s="192"/>
      <c r="FKT295" s="192"/>
      <c r="FKU295" s="192"/>
      <c r="FKV295" s="192"/>
      <c r="FKW295" s="192"/>
      <c r="FKX295" s="192"/>
      <c r="FKY295" s="192"/>
      <c r="FKZ295" s="192"/>
      <c r="FLA295" s="192"/>
      <c r="FLB295" s="192"/>
      <c r="FLC295" s="192"/>
      <c r="FLD295" s="192"/>
      <c r="FLE295" s="192"/>
      <c r="FLF295" s="192"/>
      <c r="FLG295" s="192"/>
      <c r="FLH295" s="192"/>
      <c r="FLI295" s="192"/>
      <c r="FLJ295" s="192"/>
      <c r="FLK295" s="192"/>
      <c r="FLL295" s="192"/>
      <c r="FLM295" s="192"/>
      <c r="FLN295" s="192"/>
      <c r="FLO295" s="192"/>
      <c r="FLP295" s="192"/>
      <c r="FLQ295" s="192"/>
      <c r="FLR295" s="192"/>
      <c r="FLS295" s="192"/>
      <c r="FLT295" s="192"/>
      <c r="FLU295" s="192"/>
      <c r="FLV295" s="192"/>
      <c r="FLW295" s="192"/>
      <c r="FLX295" s="192"/>
      <c r="FLY295" s="192"/>
      <c r="FLZ295" s="192"/>
      <c r="FMA295" s="192"/>
      <c r="FMB295" s="192"/>
      <c r="FMC295" s="192"/>
      <c r="FMD295" s="192"/>
      <c r="FME295" s="192"/>
      <c r="FMF295" s="192"/>
      <c r="FMG295" s="192"/>
      <c r="FMH295" s="192"/>
      <c r="FMI295" s="192"/>
      <c r="FMJ295" s="192"/>
      <c r="FMK295" s="192"/>
      <c r="FML295" s="192"/>
      <c r="FMM295" s="192"/>
      <c r="FMN295" s="192"/>
      <c r="FMO295" s="192"/>
      <c r="FMP295" s="192"/>
      <c r="FMQ295" s="192"/>
      <c r="FMR295" s="192"/>
      <c r="FMS295" s="192"/>
      <c r="FMT295" s="192"/>
      <c r="FMU295" s="192"/>
      <c r="FMV295" s="192"/>
      <c r="FMW295" s="192"/>
      <c r="FMX295" s="192"/>
      <c r="FMY295" s="192"/>
      <c r="FMZ295" s="192"/>
      <c r="FNA295" s="192"/>
      <c r="FNB295" s="192"/>
      <c r="FNC295" s="192"/>
      <c r="FND295" s="192"/>
      <c r="FNE295" s="192"/>
      <c r="FNF295" s="192"/>
      <c r="FNG295" s="192"/>
      <c r="FNH295" s="192"/>
      <c r="FNI295" s="192"/>
      <c r="FNJ295" s="192"/>
      <c r="FNK295" s="192"/>
      <c r="FNL295" s="192"/>
      <c r="FNM295" s="192"/>
      <c r="FNN295" s="192"/>
      <c r="FNO295" s="192"/>
      <c r="FNP295" s="192"/>
      <c r="FNQ295" s="192"/>
      <c r="FNR295" s="192"/>
      <c r="FNS295" s="192"/>
      <c r="FNT295" s="192"/>
      <c r="FNU295" s="192"/>
      <c r="FNV295" s="192"/>
      <c r="FNW295" s="192"/>
      <c r="FNX295" s="192"/>
      <c r="FNY295" s="192"/>
      <c r="FNZ295" s="192"/>
      <c r="FOA295" s="192"/>
      <c r="FOB295" s="192"/>
      <c r="FOC295" s="192"/>
      <c r="FOD295" s="192"/>
      <c r="FOE295" s="192"/>
      <c r="FOF295" s="192"/>
      <c r="FOG295" s="192"/>
      <c r="FOH295" s="192"/>
      <c r="FOI295" s="192"/>
      <c r="FOJ295" s="192"/>
      <c r="FOK295" s="192"/>
      <c r="FOL295" s="192"/>
      <c r="FOM295" s="192"/>
      <c r="FON295" s="192"/>
      <c r="FOO295" s="192"/>
      <c r="FOP295" s="192"/>
      <c r="FOQ295" s="192"/>
      <c r="FOR295" s="192"/>
      <c r="FOS295" s="192"/>
      <c r="FOT295" s="192"/>
      <c r="FOU295" s="192"/>
      <c r="FOV295" s="192"/>
      <c r="FOW295" s="192"/>
      <c r="FOX295" s="192"/>
      <c r="FOY295" s="192"/>
      <c r="FOZ295" s="192"/>
      <c r="FPA295" s="192"/>
      <c r="FPB295" s="192"/>
      <c r="FPC295" s="192"/>
      <c r="FPD295" s="192"/>
      <c r="FPE295" s="192"/>
      <c r="FPF295" s="192"/>
      <c r="FPG295" s="192"/>
      <c r="FPH295" s="192"/>
      <c r="FPI295" s="192"/>
      <c r="FPJ295" s="192"/>
      <c r="FPK295" s="192"/>
      <c r="FPL295" s="192"/>
      <c r="FPM295" s="192"/>
      <c r="FPN295" s="192"/>
      <c r="FPO295" s="192"/>
      <c r="FPP295" s="192"/>
      <c r="FPQ295" s="192"/>
      <c r="FPR295" s="192"/>
      <c r="FPS295" s="192"/>
      <c r="FPT295" s="192"/>
      <c r="FPU295" s="192"/>
      <c r="FPV295" s="192"/>
      <c r="FPW295" s="192"/>
      <c r="FPX295" s="192"/>
      <c r="FPY295" s="192"/>
      <c r="FPZ295" s="192"/>
      <c r="FQA295" s="192"/>
      <c r="FQB295" s="192"/>
      <c r="FQC295" s="192"/>
      <c r="FQD295" s="192"/>
      <c r="FQE295" s="192"/>
      <c r="FQF295" s="192"/>
      <c r="FQG295" s="192"/>
      <c r="FQH295" s="192"/>
      <c r="FQI295" s="192"/>
      <c r="FQJ295" s="192"/>
      <c r="FQK295" s="192"/>
      <c r="FQL295" s="192"/>
      <c r="FQM295" s="192"/>
      <c r="FQN295" s="192"/>
      <c r="FQO295" s="192"/>
      <c r="FQP295" s="192"/>
      <c r="FQQ295" s="192"/>
      <c r="FQR295" s="192"/>
      <c r="FQS295" s="192"/>
      <c r="FQT295" s="192"/>
      <c r="FQU295" s="192"/>
      <c r="FQV295" s="192"/>
      <c r="FQW295" s="192"/>
      <c r="FQX295" s="192"/>
      <c r="FQY295" s="192"/>
      <c r="FQZ295" s="192"/>
      <c r="FRA295" s="192"/>
      <c r="FRB295" s="192"/>
      <c r="FRC295" s="192"/>
      <c r="FRD295" s="192"/>
      <c r="FRE295" s="192"/>
      <c r="FRF295" s="192"/>
      <c r="FRG295" s="192"/>
      <c r="FRH295" s="192"/>
      <c r="FRI295" s="192"/>
      <c r="FRJ295" s="192"/>
      <c r="FRK295" s="192"/>
      <c r="FRL295" s="192"/>
      <c r="FRM295" s="192"/>
      <c r="FRN295" s="192"/>
      <c r="FRO295" s="192"/>
      <c r="FRP295" s="192"/>
      <c r="FRQ295" s="192"/>
      <c r="FRR295" s="192"/>
      <c r="FRS295" s="192"/>
      <c r="FRT295" s="192"/>
      <c r="FRU295" s="192"/>
      <c r="FRV295" s="192"/>
      <c r="FRW295" s="192"/>
      <c r="FRX295" s="192"/>
      <c r="FRY295" s="192"/>
      <c r="FRZ295" s="192"/>
      <c r="FSA295" s="192"/>
      <c r="FSB295" s="192"/>
      <c r="FSC295" s="192"/>
      <c r="FSD295" s="192"/>
      <c r="FSE295" s="192"/>
      <c r="FSF295" s="192"/>
      <c r="FSG295" s="192"/>
      <c r="FSH295" s="192"/>
      <c r="FSI295" s="192"/>
      <c r="FSJ295" s="192"/>
      <c r="FSK295" s="192"/>
      <c r="FSL295" s="192"/>
      <c r="FSM295" s="192"/>
      <c r="FSN295" s="192"/>
      <c r="FSO295" s="192"/>
      <c r="FSP295" s="192"/>
      <c r="FSQ295" s="192"/>
      <c r="FSR295" s="192"/>
      <c r="FSS295" s="192"/>
      <c r="FST295" s="192"/>
      <c r="FSU295" s="192"/>
      <c r="FSV295" s="192"/>
      <c r="FSW295" s="192"/>
      <c r="FSX295" s="192"/>
      <c r="FSY295" s="192"/>
      <c r="FSZ295" s="192"/>
      <c r="FTA295" s="192"/>
      <c r="FTB295" s="192"/>
      <c r="FTC295" s="192"/>
      <c r="FTD295" s="192"/>
      <c r="FTE295" s="192"/>
      <c r="FTF295" s="192"/>
      <c r="FTG295" s="192"/>
      <c r="FTH295" s="192"/>
      <c r="FTI295" s="192"/>
      <c r="FTJ295" s="192"/>
      <c r="FTK295" s="192"/>
      <c r="FTL295" s="192"/>
      <c r="FTM295" s="192"/>
      <c r="FTN295" s="192"/>
      <c r="FTO295" s="192"/>
      <c r="FTP295" s="192"/>
      <c r="FTQ295" s="192"/>
      <c r="FTR295" s="192"/>
      <c r="FTS295" s="192"/>
      <c r="FTT295" s="192"/>
      <c r="FTU295" s="192"/>
      <c r="FTV295" s="192"/>
      <c r="FTW295" s="192"/>
      <c r="FTX295" s="192"/>
      <c r="FTY295" s="192"/>
      <c r="FTZ295" s="192"/>
      <c r="FUA295" s="192"/>
      <c r="FUB295" s="192"/>
      <c r="FUC295" s="192"/>
      <c r="FUD295" s="192"/>
      <c r="FUE295" s="192"/>
      <c r="FUF295" s="192"/>
      <c r="FUG295" s="192"/>
      <c r="FUH295" s="192"/>
      <c r="FUI295" s="192"/>
      <c r="FUJ295" s="192"/>
      <c r="FUK295" s="192"/>
      <c r="FUL295" s="192"/>
      <c r="FUM295" s="192"/>
      <c r="FUN295" s="192"/>
      <c r="FUO295" s="192"/>
      <c r="FUP295" s="192"/>
      <c r="FUQ295" s="192"/>
      <c r="FUR295" s="192"/>
      <c r="FUS295" s="192"/>
      <c r="FUT295" s="192"/>
      <c r="FUU295" s="192"/>
      <c r="FUV295" s="192"/>
      <c r="FUW295" s="192"/>
      <c r="FUX295" s="192"/>
      <c r="FUY295" s="192"/>
      <c r="FUZ295" s="192"/>
      <c r="FVA295" s="192"/>
      <c r="FVB295" s="192"/>
      <c r="FVC295" s="192"/>
      <c r="FVD295" s="192"/>
      <c r="FVE295" s="192"/>
      <c r="FVF295" s="192"/>
      <c r="FVG295" s="192"/>
      <c r="FVH295" s="192"/>
      <c r="FVI295" s="192"/>
      <c r="FVJ295" s="192"/>
      <c r="FVK295" s="192"/>
      <c r="FVL295" s="192"/>
      <c r="FVM295" s="192"/>
      <c r="FVN295" s="192"/>
      <c r="FVO295" s="192"/>
      <c r="FVP295" s="192"/>
      <c r="FVQ295" s="192"/>
      <c r="FVR295" s="192"/>
      <c r="FVS295" s="192"/>
      <c r="FVT295" s="192"/>
      <c r="FVU295" s="192"/>
      <c r="FVV295" s="192"/>
      <c r="FVW295" s="192"/>
      <c r="FVX295" s="192"/>
      <c r="FVY295" s="192"/>
      <c r="FVZ295" s="192"/>
      <c r="FWA295" s="192"/>
      <c r="FWB295" s="192"/>
      <c r="FWC295" s="192"/>
      <c r="FWD295" s="192"/>
      <c r="FWE295" s="192"/>
      <c r="FWF295" s="192"/>
      <c r="FWG295" s="192"/>
      <c r="FWH295" s="192"/>
      <c r="FWI295" s="192"/>
      <c r="FWJ295" s="192"/>
      <c r="FWK295" s="192"/>
      <c r="FWL295" s="192"/>
      <c r="FWM295" s="192"/>
      <c r="FWN295" s="192"/>
      <c r="FWO295" s="192"/>
      <c r="FWP295" s="192"/>
      <c r="FWQ295" s="192"/>
      <c r="FWR295" s="192"/>
      <c r="FWS295" s="192"/>
      <c r="FWT295" s="192"/>
      <c r="FWU295" s="192"/>
      <c r="FWV295" s="192"/>
      <c r="FWW295" s="192"/>
      <c r="FWX295" s="192"/>
      <c r="FWY295" s="192"/>
      <c r="FWZ295" s="192"/>
      <c r="FXA295" s="192"/>
      <c r="FXB295" s="192"/>
      <c r="FXC295" s="192"/>
      <c r="FXD295" s="192"/>
      <c r="FXE295" s="192"/>
      <c r="FXF295" s="192"/>
      <c r="FXG295" s="192"/>
      <c r="FXH295" s="192"/>
      <c r="FXI295" s="192"/>
      <c r="FXJ295" s="192"/>
      <c r="FXK295" s="192"/>
      <c r="FXL295" s="192"/>
      <c r="FXM295" s="192"/>
      <c r="FXN295" s="192"/>
      <c r="FXO295" s="192"/>
      <c r="FXP295" s="192"/>
      <c r="FXQ295" s="192"/>
      <c r="FXR295" s="192"/>
      <c r="FXS295" s="192"/>
      <c r="FXT295" s="192"/>
      <c r="FXU295" s="192"/>
      <c r="FXV295" s="192"/>
      <c r="FXW295" s="192"/>
      <c r="FXX295" s="192"/>
      <c r="FXY295" s="192"/>
      <c r="FXZ295" s="192"/>
      <c r="FYA295" s="192"/>
      <c r="FYB295" s="192"/>
      <c r="FYC295" s="192"/>
      <c r="FYD295" s="192"/>
      <c r="FYE295" s="192"/>
      <c r="FYF295" s="192"/>
      <c r="FYG295" s="192"/>
      <c r="FYH295" s="192"/>
      <c r="FYI295" s="192"/>
      <c r="FYJ295" s="192"/>
      <c r="FYK295" s="192"/>
      <c r="FYL295" s="192"/>
      <c r="FYM295" s="192"/>
      <c r="FYN295" s="192"/>
      <c r="FYO295" s="192"/>
      <c r="FYP295" s="192"/>
      <c r="FYQ295" s="192"/>
      <c r="FYR295" s="192"/>
      <c r="FYS295" s="192"/>
      <c r="FYT295" s="192"/>
      <c r="FYU295" s="192"/>
      <c r="FYV295" s="192"/>
      <c r="FYW295" s="192"/>
      <c r="FYX295" s="192"/>
      <c r="FYY295" s="192"/>
      <c r="FYZ295" s="192"/>
      <c r="FZA295" s="192"/>
      <c r="FZB295" s="192"/>
      <c r="FZC295" s="192"/>
      <c r="FZD295" s="192"/>
      <c r="FZE295" s="192"/>
      <c r="FZF295" s="192"/>
      <c r="FZG295" s="192"/>
      <c r="FZH295" s="192"/>
      <c r="FZI295" s="192"/>
      <c r="FZJ295" s="192"/>
      <c r="FZK295" s="192"/>
      <c r="FZL295" s="192"/>
      <c r="FZM295" s="192"/>
      <c r="FZN295" s="192"/>
      <c r="FZO295" s="192"/>
      <c r="FZP295" s="192"/>
      <c r="FZQ295" s="192"/>
      <c r="FZR295" s="192"/>
      <c r="FZS295" s="192"/>
      <c r="FZT295" s="192"/>
      <c r="FZU295" s="192"/>
      <c r="FZV295" s="192"/>
      <c r="FZW295" s="192"/>
      <c r="FZX295" s="192"/>
      <c r="FZY295" s="192"/>
      <c r="FZZ295" s="192"/>
      <c r="GAA295" s="192"/>
      <c r="GAB295" s="192"/>
      <c r="GAC295" s="192"/>
      <c r="GAD295" s="192"/>
      <c r="GAE295" s="192"/>
      <c r="GAF295" s="192"/>
      <c r="GAG295" s="192"/>
      <c r="GAH295" s="192"/>
      <c r="GAI295" s="192"/>
      <c r="GAJ295" s="192"/>
      <c r="GAK295" s="192"/>
      <c r="GAL295" s="192"/>
      <c r="GAM295" s="192"/>
      <c r="GAN295" s="192"/>
      <c r="GAO295" s="192"/>
      <c r="GAP295" s="192"/>
      <c r="GAQ295" s="192"/>
      <c r="GAR295" s="192"/>
      <c r="GAS295" s="192"/>
      <c r="GAT295" s="192"/>
      <c r="GAU295" s="192"/>
      <c r="GAV295" s="192"/>
      <c r="GAW295" s="192"/>
      <c r="GAX295" s="192"/>
      <c r="GAY295" s="192"/>
      <c r="GAZ295" s="192"/>
      <c r="GBA295" s="192"/>
      <c r="GBB295" s="192"/>
      <c r="GBC295" s="192"/>
      <c r="GBD295" s="192"/>
      <c r="GBE295" s="192"/>
      <c r="GBF295" s="192"/>
      <c r="GBG295" s="192"/>
      <c r="GBH295" s="192"/>
      <c r="GBI295" s="192"/>
      <c r="GBJ295" s="192"/>
      <c r="GBK295" s="192"/>
      <c r="GBL295" s="192"/>
      <c r="GBM295" s="192"/>
      <c r="GBN295" s="192"/>
      <c r="GBO295" s="192"/>
      <c r="GBP295" s="192"/>
      <c r="GBQ295" s="192"/>
      <c r="GBR295" s="192"/>
      <c r="GBS295" s="192"/>
      <c r="GBT295" s="192"/>
      <c r="GBU295" s="192"/>
      <c r="GBV295" s="192"/>
      <c r="GBW295" s="192"/>
      <c r="GBX295" s="192"/>
      <c r="GBY295" s="192"/>
      <c r="GBZ295" s="192"/>
      <c r="GCA295" s="192"/>
      <c r="GCB295" s="192"/>
      <c r="GCC295" s="192"/>
      <c r="GCD295" s="192"/>
      <c r="GCE295" s="192"/>
      <c r="GCF295" s="192"/>
      <c r="GCG295" s="192"/>
      <c r="GCH295" s="192"/>
      <c r="GCI295" s="192"/>
      <c r="GCJ295" s="192"/>
      <c r="GCK295" s="192"/>
      <c r="GCL295" s="192"/>
      <c r="GCM295" s="192"/>
      <c r="GCN295" s="192"/>
      <c r="GCO295" s="192"/>
      <c r="GCP295" s="192"/>
      <c r="GCQ295" s="192"/>
      <c r="GCR295" s="192"/>
      <c r="GCS295" s="192"/>
      <c r="GCT295" s="192"/>
      <c r="GCU295" s="192"/>
      <c r="GCV295" s="192"/>
      <c r="GCW295" s="192"/>
      <c r="GCX295" s="192"/>
      <c r="GCY295" s="192"/>
      <c r="GCZ295" s="192"/>
      <c r="GDA295" s="192"/>
      <c r="GDB295" s="192"/>
      <c r="GDC295" s="192"/>
      <c r="GDD295" s="192"/>
      <c r="GDE295" s="192"/>
      <c r="GDF295" s="192"/>
      <c r="GDG295" s="192"/>
      <c r="GDH295" s="192"/>
      <c r="GDI295" s="192"/>
      <c r="GDJ295" s="192"/>
      <c r="GDK295" s="192"/>
      <c r="GDL295" s="192"/>
      <c r="GDM295" s="192"/>
      <c r="GDN295" s="192"/>
      <c r="GDO295" s="192"/>
      <c r="GDP295" s="192"/>
      <c r="GDQ295" s="192"/>
      <c r="GDR295" s="192"/>
      <c r="GDS295" s="192"/>
      <c r="GDT295" s="192"/>
      <c r="GDU295" s="192"/>
      <c r="GDV295" s="192"/>
      <c r="GDW295" s="192"/>
      <c r="GDX295" s="192"/>
      <c r="GDY295" s="192"/>
      <c r="GDZ295" s="192"/>
      <c r="GEA295" s="192"/>
      <c r="GEB295" s="192"/>
      <c r="GEC295" s="192"/>
      <c r="GED295" s="192"/>
      <c r="GEE295" s="192"/>
      <c r="GEF295" s="192"/>
      <c r="GEG295" s="192"/>
      <c r="GEH295" s="192"/>
      <c r="GEI295" s="192"/>
      <c r="GEJ295" s="192"/>
      <c r="GEK295" s="192"/>
      <c r="GEL295" s="192"/>
      <c r="GEM295" s="192"/>
      <c r="GEN295" s="192"/>
      <c r="GEO295" s="192"/>
      <c r="GEP295" s="192"/>
      <c r="GEQ295" s="192"/>
      <c r="GER295" s="192"/>
      <c r="GES295" s="192"/>
      <c r="GET295" s="192"/>
      <c r="GEU295" s="192"/>
      <c r="GEV295" s="192"/>
      <c r="GEW295" s="192"/>
      <c r="GEX295" s="192"/>
      <c r="GEY295" s="192"/>
      <c r="GEZ295" s="192"/>
      <c r="GFA295" s="192"/>
      <c r="GFB295" s="192"/>
      <c r="GFC295" s="192"/>
      <c r="GFD295" s="192"/>
      <c r="GFE295" s="192"/>
      <c r="GFF295" s="192"/>
      <c r="GFG295" s="192"/>
      <c r="GFH295" s="192"/>
      <c r="GFI295" s="192"/>
      <c r="GFJ295" s="192"/>
      <c r="GFK295" s="192"/>
      <c r="GFL295" s="192"/>
      <c r="GFM295" s="192"/>
      <c r="GFN295" s="192"/>
      <c r="GFO295" s="192"/>
      <c r="GFP295" s="192"/>
      <c r="GFQ295" s="192"/>
      <c r="GFR295" s="192"/>
      <c r="GFS295" s="192"/>
      <c r="GFT295" s="192"/>
      <c r="GFU295" s="192"/>
      <c r="GFV295" s="192"/>
      <c r="GFW295" s="192"/>
      <c r="GFX295" s="192"/>
      <c r="GFY295" s="192"/>
      <c r="GFZ295" s="192"/>
      <c r="GGA295" s="192"/>
      <c r="GGB295" s="192"/>
      <c r="GGC295" s="192"/>
      <c r="GGD295" s="192"/>
      <c r="GGE295" s="192"/>
      <c r="GGF295" s="192"/>
      <c r="GGG295" s="192"/>
      <c r="GGH295" s="192"/>
      <c r="GGI295" s="192"/>
      <c r="GGJ295" s="192"/>
      <c r="GGK295" s="192"/>
      <c r="GGL295" s="192"/>
      <c r="GGM295" s="192"/>
      <c r="GGN295" s="192"/>
      <c r="GGO295" s="192"/>
      <c r="GGP295" s="192"/>
      <c r="GGQ295" s="192"/>
      <c r="GGR295" s="192"/>
      <c r="GGS295" s="192"/>
      <c r="GGT295" s="192"/>
      <c r="GGU295" s="192"/>
      <c r="GGV295" s="192"/>
      <c r="GGW295" s="192"/>
      <c r="GGX295" s="192"/>
      <c r="GGY295" s="192"/>
      <c r="GGZ295" s="192"/>
      <c r="GHA295" s="192"/>
      <c r="GHB295" s="192"/>
      <c r="GHC295" s="192"/>
      <c r="GHD295" s="192"/>
      <c r="GHE295" s="192"/>
      <c r="GHF295" s="192"/>
      <c r="GHG295" s="192"/>
      <c r="GHH295" s="192"/>
      <c r="GHI295" s="192"/>
      <c r="GHJ295" s="192"/>
      <c r="GHK295" s="192"/>
      <c r="GHL295" s="192"/>
      <c r="GHM295" s="192"/>
      <c r="GHN295" s="192"/>
      <c r="GHO295" s="192"/>
      <c r="GHP295" s="192"/>
      <c r="GHQ295" s="192"/>
      <c r="GHR295" s="192"/>
      <c r="GHS295" s="192"/>
      <c r="GHT295" s="192"/>
      <c r="GHU295" s="192"/>
      <c r="GHV295" s="192"/>
      <c r="GHW295" s="192"/>
      <c r="GHX295" s="192"/>
      <c r="GHY295" s="192"/>
      <c r="GHZ295" s="192"/>
      <c r="GIA295" s="192"/>
      <c r="GIB295" s="192"/>
      <c r="GIC295" s="192"/>
      <c r="GID295" s="192"/>
      <c r="GIE295" s="192"/>
      <c r="GIF295" s="192"/>
      <c r="GIG295" s="192"/>
      <c r="GIH295" s="192"/>
      <c r="GII295" s="192"/>
      <c r="GIJ295" s="192"/>
      <c r="GIK295" s="192"/>
      <c r="GIL295" s="192"/>
      <c r="GIM295" s="192"/>
      <c r="GIN295" s="192"/>
      <c r="GIO295" s="192"/>
      <c r="GIP295" s="192"/>
      <c r="GIQ295" s="192"/>
      <c r="GIR295" s="192"/>
      <c r="GIS295" s="192"/>
      <c r="GIT295" s="192"/>
      <c r="GIU295" s="192"/>
      <c r="GIV295" s="192"/>
      <c r="GIW295" s="192"/>
      <c r="GIX295" s="192"/>
      <c r="GIY295" s="192"/>
      <c r="GIZ295" s="192"/>
      <c r="GJA295" s="192"/>
      <c r="GJB295" s="192"/>
      <c r="GJC295" s="192"/>
      <c r="GJD295" s="192"/>
      <c r="GJE295" s="192"/>
      <c r="GJF295" s="192"/>
      <c r="GJG295" s="192"/>
      <c r="GJH295" s="192"/>
      <c r="GJI295" s="192"/>
      <c r="GJJ295" s="192"/>
      <c r="GJK295" s="192"/>
      <c r="GJL295" s="192"/>
      <c r="GJM295" s="192"/>
      <c r="GJN295" s="192"/>
      <c r="GJO295" s="192"/>
      <c r="GJP295" s="192"/>
      <c r="GJQ295" s="192"/>
      <c r="GJR295" s="192"/>
      <c r="GJS295" s="192"/>
      <c r="GJT295" s="192"/>
      <c r="GJU295" s="192"/>
      <c r="GJV295" s="192"/>
      <c r="GJW295" s="192"/>
      <c r="GJX295" s="192"/>
      <c r="GJY295" s="192"/>
      <c r="GJZ295" s="192"/>
      <c r="GKA295" s="192"/>
      <c r="GKB295" s="192"/>
      <c r="GKC295" s="192"/>
      <c r="GKD295" s="192"/>
      <c r="GKE295" s="192"/>
      <c r="GKF295" s="192"/>
      <c r="GKG295" s="192"/>
      <c r="GKH295" s="192"/>
      <c r="GKI295" s="192"/>
      <c r="GKJ295" s="192"/>
      <c r="GKK295" s="192"/>
      <c r="GKL295" s="192"/>
      <c r="GKM295" s="192"/>
      <c r="GKN295" s="192"/>
      <c r="GKO295" s="192"/>
      <c r="GKP295" s="192"/>
      <c r="GKQ295" s="192"/>
      <c r="GKR295" s="192"/>
      <c r="GKS295" s="192"/>
      <c r="GKT295" s="192"/>
      <c r="GKU295" s="192"/>
      <c r="GKV295" s="192"/>
      <c r="GKW295" s="192"/>
      <c r="GKX295" s="192"/>
      <c r="GKY295" s="192"/>
      <c r="GKZ295" s="192"/>
      <c r="GLA295" s="192"/>
      <c r="GLB295" s="192"/>
      <c r="GLC295" s="192"/>
      <c r="GLD295" s="192"/>
      <c r="GLE295" s="192"/>
      <c r="GLF295" s="192"/>
      <c r="GLG295" s="192"/>
      <c r="GLH295" s="192"/>
      <c r="GLI295" s="192"/>
      <c r="GLJ295" s="192"/>
      <c r="GLK295" s="192"/>
      <c r="GLL295" s="192"/>
      <c r="GLM295" s="192"/>
      <c r="GLN295" s="192"/>
      <c r="GLO295" s="192"/>
      <c r="GLP295" s="192"/>
      <c r="GLQ295" s="192"/>
      <c r="GLR295" s="192"/>
      <c r="GLS295" s="192"/>
      <c r="GLT295" s="192"/>
      <c r="GLU295" s="192"/>
      <c r="GLV295" s="192"/>
      <c r="GLW295" s="192"/>
      <c r="GLX295" s="192"/>
      <c r="GLY295" s="192"/>
      <c r="GLZ295" s="192"/>
      <c r="GMA295" s="192"/>
      <c r="GMB295" s="192"/>
      <c r="GMC295" s="192"/>
      <c r="GMD295" s="192"/>
      <c r="GME295" s="192"/>
      <c r="GMF295" s="192"/>
      <c r="GMG295" s="192"/>
      <c r="GMH295" s="192"/>
      <c r="GMI295" s="192"/>
      <c r="GMJ295" s="192"/>
      <c r="GMK295" s="192"/>
      <c r="GML295" s="192"/>
      <c r="GMM295" s="192"/>
      <c r="GMN295" s="192"/>
      <c r="GMO295" s="192"/>
      <c r="GMP295" s="192"/>
      <c r="GMQ295" s="192"/>
      <c r="GMR295" s="192"/>
      <c r="GMS295" s="192"/>
      <c r="GMT295" s="192"/>
      <c r="GMU295" s="192"/>
      <c r="GMV295" s="192"/>
      <c r="GMW295" s="192"/>
      <c r="GMX295" s="192"/>
      <c r="GMY295" s="192"/>
      <c r="GMZ295" s="192"/>
      <c r="GNA295" s="192"/>
      <c r="GNB295" s="192"/>
      <c r="GNC295" s="192"/>
      <c r="GND295" s="192"/>
      <c r="GNE295" s="192"/>
      <c r="GNF295" s="192"/>
      <c r="GNG295" s="192"/>
      <c r="GNH295" s="192"/>
      <c r="GNI295" s="192"/>
      <c r="GNJ295" s="192"/>
      <c r="GNK295" s="192"/>
      <c r="GNL295" s="192"/>
      <c r="GNM295" s="192"/>
      <c r="GNN295" s="192"/>
      <c r="GNO295" s="192"/>
      <c r="GNP295" s="192"/>
      <c r="GNQ295" s="192"/>
      <c r="GNR295" s="192"/>
      <c r="GNS295" s="192"/>
      <c r="GNT295" s="192"/>
      <c r="GNU295" s="192"/>
      <c r="GNV295" s="192"/>
      <c r="GNW295" s="192"/>
      <c r="GNX295" s="192"/>
      <c r="GNY295" s="192"/>
      <c r="GNZ295" s="192"/>
      <c r="GOA295" s="192"/>
      <c r="GOB295" s="192"/>
      <c r="GOC295" s="192"/>
      <c r="GOD295" s="192"/>
      <c r="GOE295" s="192"/>
      <c r="GOF295" s="192"/>
      <c r="GOG295" s="192"/>
      <c r="GOH295" s="192"/>
      <c r="GOI295" s="192"/>
      <c r="GOJ295" s="192"/>
      <c r="GOK295" s="192"/>
      <c r="GOL295" s="192"/>
      <c r="GOM295" s="192"/>
      <c r="GON295" s="192"/>
      <c r="GOO295" s="192"/>
      <c r="GOP295" s="192"/>
      <c r="GOQ295" s="192"/>
      <c r="GOR295" s="192"/>
      <c r="GOS295" s="192"/>
      <c r="GOT295" s="192"/>
      <c r="GOU295" s="192"/>
      <c r="GOV295" s="192"/>
      <c r="GOW295" s="192"/>
      <c r="GOX295" s="192"/>
      <c r="GOY295" s="192"/>
      <c r="GOZ295" s="192"/>
      <c r="GPA295" s="192"/>
      <c r="GPB295" s="192"/>
      <c r="GPC295" s="192"/>
      <c r="GPD295" s="192"/>
      <c r="GPE295" s="192"/>
      <c r="GPF295" s="192"/>
      <c r="GPG295" s="192"/>
      <c r="GPH295" s="192"/>
      <c r="GPI295" s="192"/>
      <c r="GPJ295" s="192"/>
      <c r="GPK295" s="192"/>
      <c r="GPL295" s="192"/>
      <c r="GPM295" s="192"/>
      <c r="GPN295" s="192"/>
      <c r="GPO295" s="192"/>
      <c r="GPP295" s="192"/>
      <c r="GPQ295" s="192"/>
      <c r="GPR295" s="192"/>
      <c r="GPS295" s="192"/>
      <c r="GPT295" s="192"/>
      <c r="GPU295" s="192"/>
      <c r="GPV295" s="192"/>
      <c r="GPW295" s="192"/>
      <c r="GPX295" s="192"/>
      <c r="GPY295" s="192"/>
      <c r="GPZ295" s="192"/>
      <c r="GQA295" s="192"/>
      <c r="GQB295" s="192"/>
      <c r="GQC295" s="192"/>
      <c r="GQD295" s="192"/>
      <c r="GQE295" s="192"/>
      <c r="GQF295" s="192"/>
      <c r="GQG295" s="192"/>
      <c r="GQH295" s="192"/>
      <c r="GQI295" s="192"/>
      <c r="GQJ295" s="192"/>
      <c r="GQK295" s="192"/>
      <c r="GQL295" s="192"/>
      <c r="GQM295" s="192"/>
      <c r="GQN295" s="192"/>
      <c r="GQO295" s="192"/>
      <c r="GQP295" s="192"/>
      <c r="GQQ295" s="192"/>
      <c r="GQR295" s="192"/>
      <c r="GQS295" s="192"/>
      <c r="GQT295" s="192"/>
      <c r="GQU295" s="192"/>
      <c r="GQV295" s="192"/>
      <c r="GQW295" s="192"/>
      <c r="GQX295" s="192"/>
      <c r="GQY295" s="192"/>
      <c r="GQZ295" s="192"/>
      <c r="GRA295" s="192"/>
      <c r="GRB295" s="192"/>
      <c r="GRC295" s="192"/>
      <c r="GRD295" s="192"/>
      <c r="GRE295" s="192"/>
      <c r="GRF295" s="192"/>
      <c r="GRG295" s="192"/>
      <c r="GRH295" s="192"/>
      <c r="GRI295" s="192"/>
      <c r="GRJ295" s="192"/>
      <c r="GRK295" s="192"/>
      <c r="GRL295" s="192"/>
      <c r="GRM295" s="192"/>
      <c r="GRN295" s="192"/>
      <c r="GRO295" s="192"/>
      <c r="GRP295" s="192"/>
      <c r="GRQ295" s="192"/>
      <c r="GRR295" s="192"/>
      <c r="GRS295" s="192"/>
      <c r="GRT295" s="192"/>
      <c r="GRU295" s="192"/>
      <c r="GRV295" s="192"/>
      <c r="GRW295" s="192"/>
      <c r="GRX295" s="192"/>
      <c r="GRY295" s="192"/>
      <c r="GRZ295" s="192"/>
      <c r="GSA295" s="192"/>
      <c r="GSB295" s="192"/>
      <c r="GSC295" s="192"/>
      <c r="GSD295" s="192"/>
      <c r="GSE295" s="192"/>
      <c r="GSF295" s="192"/>
      <c r="GSG295" s="192"/>
      <c r="GSH295" s="192"/>
      <c r="GSI295" s="192"/>
      <c r="GSJ295" s="192"/>
      <c r="GSK295" s="192"/>
      <c r="GSL295" s="192"/>
      <c r="GSM295" s="192"/>
      <c r="GSN295" s="192"/>
      <c r="GSO295" s="192"/>
      <c r="GSP295" s="192"/>
      <c r="GSQ295" s="192"/>
      <c r="GSR295" s="192"/>
      <c r="GSS295" s="192"/>
      <c r="GST295" s="192"/>
      <c r="GSU295" s="192"/>
      <c r="GSV295" s="192"/>
      <c r="GSW295" s="192"/>
      <c r="GSX295" s="192"/>
      <c r="GSY295" s="192"/>
      <c r="GSZ295" s="192"/>
      <c r="GTA295" s="192"/>
      <c r="GTB295" s="192"/>
      <c r="GTC295" s="192"/>
      <c r="GTD295" s="192"/>
      <c r="GTE295" s="192"/>
      <c r="GTF295" s="192"/>
      <c r="GTG295" s="192"/>
      <c r="GTH295" s="192"/>
      <c r="GTI295" s="192"/>
      <c r="GTJ295" s="192"/>
      <c r="GTK295" s="192"/>
      <c r="GTL295" s="192"/>
      <c r="GTM295" s="192"/>
      <c r="GTN295" s="192"/>
      <c r="GTO295" s="192"/>
      <c r="GTP295" s="192"/>
      <c r="GTQ295" s="192"/>
      <c r="GTR295" s="192"/>
      <c r="GTS295" s="192"/>
      <c r="GTT295" s="192"/>
      <c r="GTU295" s="192"/>
      <c r="GTV295" s="192"/>
      <c r="GTW295" s="192"/>
      <c r="GTX295" s="192"/>
      <c r="GTY295" s="192"/>
      <c r="GTZ295" s="192"/>
      <c r="GUA295" s="192"/>
      <c r="GUB295" s="192"/>
      <c r="GUC295" s="192"/>
      <c r="GUD295" s="192"/>
      <c r="GUE295" s="192"/>
      <c r="GUF295" s="192"/>
      <c r="GUG295" s="192"/>
      <c r="GUH295" s="192"/>
      <c r="GUI295" s="192"/>
      <c r="GUJ295" s="192"/>
      <c r="GUK295" s="192"/>
      <c r="GUL295" s="192"/>
      <c r="GUM295" s="192"/>
      <c r="GUN295" s="192"/>
      <c r="GUO295" s="192"/>
      <c r="GUP295" s="192"/>
      <c r="GUQ295" s="192"/>
      <c r="GUR295" s="192"/>
      <c r="GUS295" s="192"/>
      <c r="GUT295" s="192"/>
      <c r="GUU295" s="192"/>
      <c r="GUV295" s="192"/>
      <c r="GUW295" s="192"/>
      <c r="GUX295" s="192"/>
      <c r="GUY295" s="192"/>
      <c r="GUZ295" s="192"/>
      <c r="GVA295" s="192"/>
      <c r="GVB295" s="192"/>
      <c r="GVC295" s="192"/>
      <c r="GVD295" s="192"/>
      <c r="GVE295" s="192"/>
      <c r="GVF295" s="192"/>
      <c r="GVG295" s="192"/>
      <c r="GVH295" s="192"/>
      <c r="GVI295" s="192"/>
      <c r="GVJ295" s="192"/>
      <c r="GVK295" s="192"/>
      <c r="GVL295" s="192"/>
      <c r="GVM295" s="192"/>
      <c r="GVN295" s="192"/>
      <c r="GVO295" s="192"/>
      <c r="GVP295" s="192"/>
      <c r="GVQ295" s="192"/>
      <c r="GVR295" s="192"/>
      <c r="GVS295" s="192"/>
      <c r="GVT295" s="192"/>
      <c r="GVU295" s="192"/>
      <c r="GVV295" s="192"/>
      <c r="GVW295" s="192"/>
      <c r="GVX295" s="192"/>
      <c r="GVY295" s="192"/>
      <c r="GVZ295" s="192"/>
      <c r="GWA295" s="192"/>
      <c r="GWB295" s="192"/>
      <c r="GWC295" s="192"/>
      <c r="GWD295" s="192"/>
      <c r="GWE295" s="192"/>
      <c r="GWF295" s="192"/>
      <c r="GWG295" s="192"/>
      <c r="GWH295" s="192"/>
      <c r="GWI295" s="192"/>
      <c r="GWJ295" s="192"/>
      <c r="GWK295" s="192"/>
      <c r="GWL295" s="192"/>
      <c r="GWM295" s="192"/>
      <c r="GWN295" s="192"/>
      <c r="GWO295" s="192"/>
      <c r="GWP295" s="192"/>
      <c r="GWQ295" s="192"/>
      <c r="GWR295" s="192"/>
      <c r="GWS295" s="192"/>
      <c r="GWT295" s="192"/>
      <c r="GWU295" s="192"/>
      <c r="GWV295" s="192"/>
      <c r="GWW295" s="192"/>
      <c r="GWX295" s="192"/>
      <c r="GWY295" s="192"/>
      <c r="GWZ295" s="192"/>
      <c r="GXA295" s="192"/>
      <c r="GXB295" s="192"/>
      <c r="GXC295" s="192"/>
      <c r="GXD295" s="192"/>
      <c r="GXE295" s="192"/>
      <c r="GXF295" s="192"/>
      <c r="GXG295" s="192"/>
      <c r="GXH295" s="192"/>
      <c r="GXI295" s="192"/>
      <c r="GXJ295" s="192"/>
      <c r="GXK295" s="192"/>
      <c r="GXL295" s="192"/>
      <c r="GXM295" s="192"/>
      <c r="GXN295" s="192"/>
      <c r="GXO295" s="192"/>
      <c r="GXP295" s="192"/>
      <c r="GXQ295" s="192"/>
      <c r="GXR295" s="192"/>
      <c r="GXS295" s="192"/>
      <c r="GXT295" s="192"/>
      <c r="GXU295" s="192"/>
      <c r="GXV295" s="192"/>
      <c r="GXW295" s="192"/>
      <c r="GXX295" s="192"/>
      <c r="GXY295" s="192"/>
      <c r="GXZ295" s="192"/>
      <c r="GYA295" s="192"/>
      <c r="GYB295" s="192"/>
      <c r="GYC295" s="192"/>
      <c r="GYD295" s="192"/>
      <c r="GYE295" s="192"/>
      <c r="GYF295" s="192"/>
      <c r="GYG295" s="192"/>
      <c r="GYH295" s="192"/>
      <c r="GYI295" s="192"/>
      <c r="GYJ295" s="192"/>
      <c r="GYK295" s="192"/>
      <c r="GYL295" s="192"/>
      <c r="GYM295" s="192"/>
      <c r="GYN295" s="192"/>
      <c r="GYO295" s="192"/>
      <c r="GYP295" s="192"/>
      <c r="GYQ295" s="192"/>
      <c r="GYR295" s="192"/>
      <c r="GYS295" s="192"/>
      <c r="GYT295" s="192"/>
      <c r="GYU295" s="192"/>
      <c r="GYV295" s="192"/>
      <c r="GYW295" s="192"/>
      <c r="GYX295" s="192"/>
      <c r="GYY295" s="192"/>
      <c r="GYZ295" s="192"/>
      <c r="GZA295" s="192"/>
      <c r="GZB295" s="192"/>
      <c r="GZC295" s="192"/>
      <c r="GZD295" s="192"/>
      <c r="GZE295" s="192"/>
      <c r="GZF295" s="192"/>
      <c r="GZG295" s="192"/>
      <c r="GZH295" s="192"/>
      <c r="GZI295" s="192"/>
      <c r="GZJ295" s="192"/>
      <c r="GZK295" s="192"/>
      <c r="GZL295" s="192"/>
      <c r="GZM295" s="192"/>
      <c r="GZN295" s="192"/>
      <c r="GZO295" s="192"/>
      <c r="GZP295" s="192"/>
      <c r="GZQ295" s="192"/>
      <c r="GZR295" s="192"/>
      <c r="GZS295" s="192"/>
      <c r="GZT295" s="192"/>
      <c r="GZU295" s="192"/>
      <c r="GZV295" s="192"/>
      <c r="GZW295" s="192"/>
      <c r="GZX295" s="192"/>
      <c r="GZY295" s="192"/>
      <c r="GZZ295" s="192"/>
      <c r="HAA295" s="192"/>
      <c r="HAB295" s="192"/>
      <c r="HAC295" s="192"/>
      <c r="HAD295" s="192"/>
      <c r="HAE295" s="192"/>
      <c r="HAF295" s="192"/>
      <c r="HAG295" s="192"/>
      <c r="HAH295" s="192"/>
      <c r="HAI295" s="192"/>
      <c r="HAJ295" s="192"/>
      <c r="HAK295" s="192"/>
      <c r="HAL295" s="192"/>
      <c r="HAM295" s="192"/>
      <c r="HAN295" s="192"/>
      <c r="HAO295" s="192"/>
      <c r="HAP295" s="192"/>
      <c r="HAQ295" s="192"/>
      <c r="HAR295" s="192"/>
      <c r="HAS295" s="192"/>
      <c r="HAT295" s="192"/>
      <c r="HAU295" s="192"/>
      <c r="HAV295" s="192"/>
      <c r="HAW295" s="192"/>
      <c r="HAX295" s="192"/>
      <c r="HAY295" s="192"/>
      <c r="HAZ295" s="192"/>
      <c r="HBA295" s="192"/>
      <c r="HBB295" s="192"/>
      <c r="HBC295" s="192"/>
      <c r="HBD295" s="192"/>
      <c r="HBE295" s="192"/>
      <c r="HBF295" s="192"/>
      <c r="HBG295" s="192"/>
      <c r="HBH295" s="192"/>
      <c r="HBI295" s="192"/>
      <c r="HBJ295" s="192"/>
      <c r="HBK295" s="192"/>
      <c r="HBL295" s="192"/>
      <c r="HBM295" s="192"/>
      <c r="HBN295" s="192"/>
      <c r="HBO295" s="192"/>
      <c r="HBP295" s="192"/>
      <c r="HBQ295" s="192"/>
      <c r="HBR295" s="192"/>
      <c r="HBS295" s="192"/>
      <c r="HBT295" s="192"/>
      <c r="HBU295" s="192"/>
      <c r="HBV295" s="192"/>
      <c r="HBW295" s="192"/>
      <c r="HBX295" s="192"/>
      <c r="HBY295" s="192"/>
      <c r="HBZ295" s="192"/>
      <c r="HCA295" s="192"/>
      <c r="HCB295" s="192"/>
      <c r="HCC295" s="192"/>
      <c r="HCD295" s="192"/>
      <c r="HCE295" s="192"/>
      <c r="HCF295" s="192"/>
      <c r="HCG295" s="192"/>
      <c r="HCH295" s="192"/>
      <c r="HCI295" s="192"/>
      <c r="HCJ295" s="192"/>
      <c r="HCK295" s="192"/>
      <c r="HCL295" s="192"/>
      <c r="HCM295" s="192"/>
      <c r="HCN295" s="192"/>
      <c r="HCO295" s="192"/>
      <c r="HCP295" s="192"/>
      <c r="HCQ295" s="192"/>
      <c r="HCR295" s="192"/>
      <c r="HCS295" s="192"/>
      <c r="HCT295" s="192"/>
      <c r="HCU295" s="192"/>
      <c r="HCV295" s="192"/>
      <c r="HCW295" s="192"/>
      <c r="HCX295" s="192"/>
      <c r="HCY295" s="192"/>
      <c r="HCZ295" s="192"/>
      <c r="HDA295" s="192"/>
      <c r="HDB295" s="192"/>
      <c r="HDC295" s="192"/>
      <c r="HDD295" s="192"/>
      <c r="HDE295" s="192"/>
      <c r="HDF295" s="192"/>
      <c r="HDG295" s="192"/>
      <c r="HDH295" s="192"/>
      <c r="HDI295" s="192"/>
      <c r="HDJ295" s="192"/>
      <c r="HDK295" s="192"/>
      <c r="HDL295" s="192"/>
      <c r="HDM295" s="192"/>
      <c r="HDN295" s="192"/>
      <c r="HDO295" s="192"/>
      <c r="HDP295" s="192"/>
      <c r="HDQ295" s="192"/>
      <c r="HDR295" s="192"/>
      <c r="HDS295" s="192"/>
      <c r="HDT295" s="192"/>
      <c r="HDU295" s="192"/>
      <c r="HDV295" s="192"/>
      <c r="HDW295" s="192"/>
      <c r="HDX295" s="192"/>
      <c r="HDY295" s="192"/>
      <c r="HDZ295" s="192"/>
      <c r="HEA295" s="192"/>
      <c r="HEB295" s="192"/>
      <c r="HEC295" s="192"/>
      <c r="HED295" s="192"/>
      <c r="HEE295" s="192"/>
      <c r="HEF295" s="192"/>
      <c r="HEG295" s="192"/>
      <c r="HEH295" s="192"/>
      <c r="HEI295" s="192"/>
      <c r="HEJ295" s="192"/>
      <c r="HEK295" s="192"/>
      <c r="HEL295" s="192"/>
      <c r="HEM295" s="192"/>
      <c r="HEN295" s="192"/>
      <c r="HEO295" s="192"/>
      <c r="HEP295" s="192"/>
      <c r="HEQ295" s="192"/>
      <c r="HER295" s="192"/>
      <c r="HES295" s="192"/>
      <c r="HET295" s="192"/>
      <c r="HEU295" s="192"/>
      <c r="HEV295" s="192"/>
      <c r="HEW295" s="192"/>
      <c r="HEX295" s="192"/>
      <c r="HEY295" s="192"/>
      <c r="HEZ295" s="192"/>
      <c r="HFA295" s="192"/>
      <c r="HFB295" s="192"/>
      <c r="HFC295" s="192"/>
      <c r="HFD295" s="192"/>
      <c r="HFE295" s="192"/>
      <c r="HFF295" s="192"/>
      <c r="HFG295" s="192"/>
      <c r="HFH295" s="192"/>
      <c r="HFI295" s="192"/>
      <c r="HFJ295" s="192"/>
      <c r="HFK295" s="192"/>
      <c r="HFL295" s="192"/>
      <c r="HFM295" s="192"/>
      <c r="HFN295" s="192"/>
      <c r="HFO295" s="192"/>
      <c r="HFP295" s="192"/>
      <c r="HFQ295" s="192"/>
      <c r="HFR295" s="192"/>
      <c r="HFS295" s="192"/>
      <c r="HFT295" s="192"/>
      <c r="HFU295" s="192"/>
      <c r="HFV295" s="192"/>
      <c r="HFW295" s="192"/>
      <c r="HFX295" s="192"/>
      <c r="HFY295" s="192"/>
      <c r="HFZ295" s="192"/>
      <c r="HGA295" s="192"/>
      <c r="HGB295" s="192"/>
      <c r="HGC295" s="192"/>
      <c r="HGD295" s="192"/>
      <c r="HGE295" s="192"/>
      <c r="HGF295" s="192"/>
      <c r="HGG295" s="192"/>
      <c r="HGH295" s="192"/>
      <c r="HGI295" s="192"/>
      <c r="HGJ295" s="192"/>
      <c r="HGK295" s="192"/>
      <c r="HGL295" s="192"/>
      <c r="HGM295" s="192"/>
      <c r="HGN295" s="192"/>
      <c r="HGO295" s="192"/>
      <c r="HGP295" s="192"/>
      <c r="HGQ295" s="192"/>
      <c r="HGR295" s="192"/>
      <c r="HGS295" s="192"/>
      <c r="HGT295" s="192"/>
      <c r="HGU295" s="192"/>
      <c r="HGV295" s="192"/>
      <c r="HGW295" s="192"/>
      <c r="HGX295" s="192"/>
      <c r="HGY295" s="192"/>
      <c r="HGZ295" s="192"/>
      <c r="HHA295" s="192"/>
      <c r="HHB295" s="192"/>
      <c r="HHC295" s="192"/>
      <c r="HHD295" s="192"/>
      <c r="HHE295" s="192"/>
      <c r="HHF295" s="192"/>
      <c r="HHG295" s="192"/>
      <c r="HHH295" s="192"/>
      <c r="HHI295" s="192"/>
      <c r="HHJ295" s="192"/>
      <c r="HHK295" s="192"/>
      <c r="HHL295" s="192"/>
      <c r="HHM295" s="192"/>
      <c r="HHN295" s="192"/>
      <c r="HHO295" s="192"/>
      <c r="HHP295" s="192"/>
      <c r="HHQ295" s="192"/>
      <c r="HHR295" s="192"/>
      <c r="HHS295" s="192"/>
      <c r="HHT295" s="192"/>
      <c r="HHU295" s="192"/>
      <c r="HHV295" s="192"/>
      <c r="HHW295" s="192"/>
      <c r="HHX295" s="192"/>
      <c r="HHY295" s="192"/>
      <c r="HHZ295" s="192"/>
      <c r="HIA295" s="192"/>
      <c r="HIB295" s="192"/>
      <c r="HIC295" s="192"/>
      <c r="HID295" s="192"/>
      <c r="HIE295" s="192"/>
      <c r="HIF295" s="192"/>
      <c r="HIG295" s="192"/>
      <c r="HIH295" s="192"/>
      <c r="HII295" s="192"/>
      <c r="HIJ295" s="192"/>
      <c r="HIK295" s="192"/>
      <c r="HIL295" s="192"/>
      <c r="HIM295" s="192"/>
      <c r="HIN295" s="192"/>
      <c r="HIO295" s="192"/>
      <c r="HIP295" s="192"/>
      <c r="HIQ295" s="192"/>
      <c r="HIR295" s="192"/>
      <c r="HIS295" s="192"/>
      <c r="HIT295" s="192"/>
      <c r="HIU295" s="192"/>
      <c r="HIV295" s="192"/>
      <c r="HIW295" s="192"/>
      <c r="HIX295" s="192"/>
      <c r="HIY295" s="192"/>
      <c r="HIZ295" s="192"/>
      <c r="HJA295" s="192"/>
      <c r="HJB295" s="192"/>
      <c r="HJC295" s="192"/>
      <c r="HJD295" s="192"/>
      <c r="HJE295" s="192"/>
      <c r="HJF295" s="192"/>
      <c r="HJG295" s="192"/>
      <c r="HJH295" s="192"/>
      <c r="HJI295" s="192"/>
      <c r="HJJ295" s="192"/>
      <c r="HJK295" s="192"/>
      <c r="HJL295" s="192"/>
      <c r="HJM295" s="192"/>
      <c r="HJN295" s="192"/>
      <c r="HJO295" s="192"/>
      <c r="HJP295" s="192"/>
      <c r="HJQ295" s="192"/>
      <c r="HJR295" s="192"/>
      <c r="HJS295" s="192"/>
      <c r="HJT295" s="192"/>
      <c r="HJU295" s="192"/>
      <c r="HJV295" s="192"/>
      <c r="HJW295" s="192"/>
      <c r="HJX295" s="192"/>
      <c r="HJY295" s="192"/>
      <c r="HJZ295" s="192"/>
      <c r="HKA295" s="192"/>
      <c r="HKB295" s="192"/>
      <c r="HKC295" s="192"/>
      <c r="HKD295" s="192"/>
      <c r="HKE295" s="192"/>
      <c r="HKF295" s="192"/>
      <c r="HKG295" s="192"/>
      <c r="HKH295" s="192"/>
      <c r="HKI295" s="192"/>
      <c r="HKJ295" s="192"/>
      <c r="HKK295" s="192"/>
      <c r="HKL295" s="192"/>
      <c r="HKM295" s="192"/>
      <c r="HKN295" s="192"/>
      <c r="HKO295" s="192"/>
      <c r="HKP295" s="192"/>
      <c r="HKQ295" s="192"/>
      <c r="HKR295" s="192"/>
      <c r="HKS295" s="192"/>
      <c r="HKT295" s="192"/>
      <c r="HKU295" s="192"/>
      <c r="HKV295" s="192"/>
      <c r="HKW295" s="192"/>
      <c r="HKX295" s="192"/>
      <c r="HKY295" s="192"/>
      <c r="HKZ295" s="192"/>
      <c r="HLA295" s="192"/>
      <c r="HLB295" s="192"/>
      <c r="HLC295" s="192"/>
      <c r="HLD295" s="192"/>
      <c r="HLE295" s="192"/>
      <c r="HLF295" s="192"/>
      <c r="HLG295" s="192"/>
      <c r="HLH295" s="192"/>
      <c r="HLI295" s="192"/>
      <c r="HLJ295" s="192"/>
      <c r="HLK295" s="192"/>
      <c r="HLL295" s="192"/>
      <c r="HLM295" s="192"/>
      <c r="HLN295" s="192"/>
      <c r="HLO295" s="192"/>
      <c r="HLP295" s="192"/>
      <c r="HLQ295" s="192"/>
      <c r="HLR295" s="192"/>
      <c r="HLS295" s="192"/>
      <c r="HLT295" s="192"/>
      <c r="HLU295" s="192"/>
      <c r="HLV295" s="192"/>
      <c r="HLW295" s="192"/>
      <c r="HLX295" s="192"/>
      <c r="HLY295" s="192"/>
      <c r="HLZ295" s="192"/>
      <c r="HMA295" s="192"/>
      <c r="HMB295" s="192"/>
      <c r="HMC295" s="192"/>
      <c r="HMD295" s="192"/>
      <c r="HME295" s="192"/>
      <c r="HMF295" s="192"/>
      <c r="HMG295" s="192"/>
      <c r="HMH295" s="192"/>
      <c r="HMI295" s="192"/>
      <c r="HMJ295" s="192"/>
      <c r="HMK295" s="192"/>
      <c r="HML295" s="192"/>
      <c r="HMM295" s="192"/>
      <c r="HMN295" s="192"/>
      <c r="HMO295" s="192"/>
      <c r="HMP295" s="192"/>
      <c r="HMQ295" s="192"/>
      <c r="HMR295" s="192"/>
      <c r="HMS295" s="192"/>
      <c r="HMT295" s="192"/>
      <c r="HMU295" s="192"/>
      <c r="HMV295" s="192"/>
      <c r="HMW295" s="192"/>
      <c r="HMX295" s="192"/>
      <c r="HMY295" s="192"/>
      <c r="HMZ295" s="192"/>
      <c r="HNA295" s="192"/>
      <c r="HNB295" s="192"/>
      <c r="HNC295" s="192"/>
      <c r="HND295" s="192"/>
      <c r="HNE295" s="192"/>
      <c r="HNF295" s="192"/>
      <c r="HNG295" s="192"/>
      <c r="HNH295" s="192"/>
      <c r="HNI295" s="192"/>
      <c r="HNJ295" s="192"/>
      <c r="HNK295" s="192"/>
      <c r="HNL295" s="192"/>
      <c r="HNM295" s="192"/>
      <c r="HNN295" s="192"/>
      <c r="HNO295" s="192"/>
      <c r="HNP295" s="192"/>
      <c r="HNQ295" s="192"/>
      <c r="HNR295" s="192"/>
      <c r="HNS295" s="192"/>
      <c r="HNT295" s="192"/>
      <c r="HNU295" s="192"/>
      <c r="HNV295" s="192"/>
      <c r="HNW295" s="192"/>
      <c r="HNX295" s="192"/>
      <c r="HNY295" s="192"/>
      <c r="HNZ295" s="192"/>
      <c r="HOA295" s="192"/>
      <c r="HOB295" s="192"/>
      <c r="HOC295" s="192"/>
      <c r="HOD295" s="192"/>
      <c r="HOE295" s="192"/>
      <c r="HOF295" s="192"/>
      <c r="HOG295" s="192"/>
      <c r="HOH295" s="192"/>
      <c r="HOI295" s="192"/>
      <c r="HOJ295" s="192"/>
      <c r="HOK295" s="192"/>
      <c r="HOL295" s="192"/>
      <c r="HOM295" s="192"/>
      <c r="HON295" s="192"/>
      <c r="HOO295" s="192"/>
      <c r="HOP295" s="192"/>
      <c r="HOQ295" s="192"/>
      <c r="HOR295" s="192"/>
      <c r="HOS295" s="192"/>
      <c r="HOT295" s="192"/>
      <c r="HOU295" s="192"/>
      <c r="HOV295" s="192"/>
      <c r="HOW295" s="192"/>
      <c r="HOX295" s="192"/>
      <c r="HOY295" s="192"/>
      <c r="HOZ295" s="192"/>
      <c r="HPA295" s="192"/>
      <c r="HPB295" s="192"/>
      <c r="HPC295" s="192"/>
      <c r="HPD295" s="192"/>
      <c r="HPE295" s="192"/>
      <c r="HPF295" s="192"/>
      <c r="HPG295" s="192"/>
      <c r="HPH295" s="192"/>
      <c r="HPI295" s="192"/>
      <c r="HPJ295" s="192"/>
      <c r="HPK295" s="192"/>
      <c r="HPL295" s="192"/>
      <c r="HPM295" s="192"/>
      <c r="HPN295" s="192"/>
      <c r="HPO295" s="192"/>
      <c r="HPP295" s="192"/>
      <c r="HPQ295" s="192"/>
      <c r="HPR295" s="192"/>
      <c r="HPS295" s="192"/>
      <c r="HPT295" s="192"/>
      <c r="HPU295" s="192"/>
      <c r="HPV295" s="192"/>
      <c r="HPW295" s="192"/>
      <c r="HPX295" s="192"/>
      <c r="HPY295" s="192"/>
      <c r="HPZ295" s="192"/>
      <c r="HQA295" s="192"/>
      <c r="HQB295" s="192"/>
      <c r="HQC295" s="192"/>
      <c r="HQD295" s="192"/>
      <c r="HQE295" s="192"/>
      <c r="HQF295" s="192"/>
      <c r="HQG295" s="192"/>
      <c r="HQH295" s="192"/>
      <c r="HQI295" s="192"/>
      <c r="HQJ295" s="192"/>
      <c r="HQK295" s="192"/>
      <c r="HQL295" s="192"/>
      <c r="HQM295" s="192"/>
      <c r="HQN295" s="192"/>
      <c r="HQO295" s="192"/>
      <c r="HQP295" s="192"/>
      <c r="HQQ295" s="192"/>
      <c r="HQR295" s="192"/>
      <c r="HQS295" s="192"/>
      <c r="HQT295" s="192"/>
      <c r="HQU295" s="192"/>
      <c r="HQV295" s="192"/>
      <c r="HQW295" s="192"/>
      <c r="HQX295" s="192"/>
      <c r="HQY295" s="192"/>
      <c r="HQZ295" s="192"/>
      <c r="HRA295" s="192"/>
      <c r="HRB295" s="192"/>
      <c r="HRC295" s="192"/>
      <c r="HRD295" s="192"/>
      <c r="HRE295" s="192"/>
      <c r="HRF295" s="192"/>
      <c r="HRG295" s="192"/>
      <c r="HRH295" s="192"/>
      <c r="HRI295" s="192"/>
      <c r="HRJ295" s="192"/>
      <c r="HRK295" s="192"/>
      <c r="HRL295" s="192"/>
      <c r="HRM295" s="192"/>
      <c r="HRN295" s="192"/>
      <c r="HRO295" s="192"/>
      <c r="HRP295" s="192"/>
      <c r="HRQ295" s="192"/>
      <c r="HRR295" s="192"/>
      <c r="HRS295" s="192"/>
      <c r="HRT295" s="192"/>
      <c r="HRU295" s="192"/>
      <c r="HRV295" s="192"/>
      <c r="HRW295" s="192"/>
      <c r="HRX295" s="192"/>
      <c r="HRY295" s="192"/>
      <c r="HRZ295" s="192"/>
      <c r="HSA295" s="192"/>
      <c r="HSB295" s="192"/>
      <c r="HSC295" s="192"/>
      <c r="HSD295" s="192"/>
      <c r="HSE295" s="192"/>
      <c r="HSF295" s="192"/>
      <c r="HSG295" s="192"/>
      <c r="HSH295" s="192"/>
      <c r="HSI295" s="192"/>
      <c r="HSJ295" s="192"/>
      <c r="HSK295" s="192"/>
      <c r="HSL295" s="192"/>
      <c r="HSM295" s="192"/>
      <c r="HSN295" s="192"/>
      <c r="HSO295" s="192"/>
      <c r="HSP295" s="192"/>
      <c r="HSQ295" s="192"/>
      <c r="HSR295" s="192"/>
      <c r="HSS295" s="192"/>
      <c r="HST295" s="192"/>
      <c r="HSU295" s="192"/>
      <c r="HSV295" s="192"/>
      <c r="HSW295" s="192"/>
      <c r="HSX295" s="192"/>
      <c r="HSY295" s="192"/>
      <c r="HSZ295" s="192"/>
      <c r="HTA295" s="192"/>
      <c r="HTB295" s="192"/>
      <c r="HTC295" s="192"/>
      <c r="HTD295" s="192"/>
      <c r="HTE295" s="192"/>
      <c r="HTF295" s="192"/>
      <c r="HTG295" s="192"/>
      <c r="HTH295" s="192"/>
      <c r="HTI295" s="192"/>
      <c r="HTJ295" s="192"/>
      <c r="HTK295" s="192"/>
      <c r="HTL295" s="192"/>
      <c r="HTM295" s="192"/>
      <c r="HTN295" s="192"/>
      <c r="HTO295" s="192"/>
      <c r="HTP295" s="192"/>
      <c r="HTQ295" s="192"/>
      <c r="HTR295" s="192"/>
      <c r="HTS295" s="192"/>
      <c r="HTT295" s="192"/>
      <c r="HTU295" s="192"/>
      <c r="HTV295" s="192"/>
      <c r="HTW295" s="192"/>
      <c r="HTX295" s="192"/>
      <c r="HTY295" s="192"/>
      <c r="HTZ295" s="192"/>
      <c r="HUA295" s="192"/>
      <c r="HUB295" s="192"/>
      <c r="HUC295" s="192"/>
      <c r="HUD295" s="192"/>
      <c r="HUE295" s="192"/>
      <c r="HUF295" s="192"/>
      <c r="HUG295" s="192"/>
      <c r="HUH295" s="192"/>
      <c r="HUI295" s="192"/>
      <c r="HUJ295" s="192"/>
      <c r="HUK295" s="192"/>
      <c r="HUL295" s="192"/>
      <c r="HUM295" s="192"/>
      <c r="HUN295" s="192"/>
      <c r="HUO295" s="192"/>
      <c r="HUP295" s="192"/>
      <c r="HUQ295" s="192"/>
      <c r="HUR295" s="192"/>
      <c r="HUS295" s="192"/>
      <c r="HUT295" s="192"/>
      <c r="HUU295" s="192"/>
      <c r="HUV295" s="192"/>
      <c r="HUW295" s="192"/>
      <c r="HUX295" s="192"/>
      <c r="HUY295" s="192"/>
      <c r="HUZ295" s="192"/>
      <c r="HVA295" s="192"/>
      <c r="HVB295" s="192"/>
      <c r="HVC295" s="192"/>
      <c r="HVD295" s="192"/>
      <c r="HVE295" s="192"/>
      <c r="HVF295" s="192"/>
      <c r="HVG295" s="192"/>
      <c r="HVH295" s="192"/>
      <c r="HVI295" s="192"/>
      <c r="HVJ295" s="192"/>
      <c r="HVK295" s="192"/>
      <c r="HVL295" s="192"/>
      <c r="HVM295" s="192"/>
      <c r="HVN295" s="192"/>
      <c r="HVO295" s="192"/>
      <c r="HVP295" s="192"/>
      <c r="HVQ295" s="192"/>
      <c r="HVR295" s="192"/>
      <c r="HVS295" s="192"/>
      <c r="HVT295" s="192"/>
      <c r="HVU295" s="192"/>
      <c r="HVV295" s="192"/>
      <c r="HVW295" s="192"/>
      <c r="HVX295" s="192"/>
      <c r="HVY295" s="192"/>
      <c r="HVZ295" s="192"/>
      <c r="HWA295" s="192"/>
      <c r="HWB295" s="192"/>
      <c r="HWC295" s="192"/>
      <c r="HWD295" s="192"/>
      <c r="HWE295" s="192"/>
      <c r="HWF295" s="192"/>
      <c r="HWG295" s="192"/>
      <c r="HWH295" s="192"/>
      <c r="HWI295" s="192"/>
      <c r="HWJ295" s="192"/>
      <c r="HWK295" s="192"/>
      <c r="HWL295" s="192"/>
      <c r="HWM295" s="192"/>
      <c r="HWN295" s="192"/>
      <c r="HWO295" s="192"/>
      <c r="HWP295" s="192"/>
      <c r="HWQ295" s="192"/>
      <c r="HWR295" s="192"/>
      <c r="HWS295" s="192"/>
      <c r="HWT295" s="192"/>
      <c r="HWU295" s="192"/>
      <c r="HWV295" s="192"/>
      <c r="HWW295" s="192"/>
      <c r="HWX295" s="192"/>
      <c r="HWY295" s="192"/>
      <c r="HWZ295" s="192"/>
      <c r="HXA295" s="192"/>
      <c r="HXB295" s="192"/>
      <c r="HXC295" s="192"/>
      <c r="HXD295" s="192"/>
      <c r="HXE295" s="192"/>
      <c r="HXF295" s="192"/>
      <c r="HXG295" s="192"/>
      <c r="HXH295" s="192"/>
      <c r="HXI295" s="192"/>
      <c r="HXJ295" s="192"/>
      <c r="HXK295" s="192"/>
      <c r="HXL295" s="192"/>
      <c r="HXM295" s="192"/>
      <c r="HXN295" s="192"/>
      <c r="HXO295" s="192"/>
      <c r="HXP295" s="192"/>
      <c r="HXQ295" s="192"/>
      <c r="HXR295" s="192"/>
      <c r="HXS295" s="192"/>
      <c r="HXT295" s="192"/>
      <c r="HXU295" s="192"/>
      <c r="HXV295" s="192"/>
      <c r="HXW295" s="192"/>
      <c r="HXX295" s="192"/>
      <c r="HXY295" s="192"/>
      <c r="HXZ295" s="192"/>
      <c r="HYA295" s="192"/>
      <c r="HYB295" s="192"/>
      <c r="HYC295" s="192"/>
      <c r="HYD295" s="192"/>
      <c r="HYE295" s="192"/>
      <c r="HYF295" s="192"/>
      <c r="HYG295" s="192"/>
      <c r="HYH295" s="192"/>
      <c r="HYI295" s="192"/>
      <c r="HYJ295" s="192"/>
      <c r="HYK295" s="192"/>
      <c r="HYL295" s="192"/>
      <c r="HYM295" s="192"/>
      <c r="HYN295" s="192"/>
      <c r="HYO295" s="192"/>
      <c r="HYP295" s="192"/>
      <c r="HYQ295" s="192"/>
      <c r="HYR295" s="192"/>
      <c r="HYS295" s="192"/>
      <c r="HYT295" s="192"/>
      <c r="HYU295" s="192"/>
      <c r="HYV295" s="192"/>
      <c r="HYW295" s="192"/>
      <c r="HYX295" s="192"/>
      <c r="HYY295" s="192"/>
      <c r="HYZ295" s="192"/>
      <c r="HZA295" s="192"/>
      <c r="HZB295" s="192"/>
      <c r="HZC295" s="192"/>
      <c r="HZD295" s="192"/>
      <c r="HZE295" s="192"/>
      <c r="HZF295" s="192"/>
      <c r="HZG295" s="192"/>
      <c r="HZH295" s="192"/>
      <c r="HZI295" s="192"/>
      <c r="HZJ295" s="192"/>
      <c r="HZK295" s="192"/>
      <c r="HZL295" s="192"/>
      <c r="HZM295" s="192"/>
      <c r="HZN295" s="192"/>
      <c r="HZO295" s="192"/>
      <c r="HZP295" s="192"/>
      <c r="HZQ295" s="192"/>
      <c r="HZR295" s="192"/>
      <c r="HZS295" s="192"/>
      <c r="HZT295" s="192"/>
      <c r="HZU295" s="192"/>
      <c r="HZV295" s="192"/>
      <c r="HZW295" s="192"/>
      <c r="HZX295" s="192"/>
      <c r="HZY295" s="192"/>
      <c r="HZZ295" s="192"/>
      <c r="IAA295" s="192"/>
      <c r="IAB295" s="192"/>
      <c r="IAC295" s="192"/>
      <c r="IAD295" s="192"/>
      <c r="IAE295" s="192"/>
      <c r="IAF295" s="192"/>
      <c r="IAG295" s="192"/>
      <c r="IAH295" s="192"/>
      <c r="IAI295" s="192"/>
      <c r="IAJ295" s="192"/>
      <c r="IAK295" s="192"/>
      <c r="IAL295" s="192"/>
      <c r="IAM295" s="192"/>
      <c r="IAN295" s="192"/>
      <c r="IAO295" s="192"/>
      <c r="IAP295" s="192"/>
      <c r="IAQ295" s="192"/>
      <c r="IAR295" s="192"/>
      <c r="IAS295" s="192"/>
      <c r="IAT295" s="192"/>
      <c r="IAU295" s="192"/>
      <c r="IAV295" s="192"/>
      <c r="IAW295" s="192"/>
      <c r="IAX295" s="192"/>
      <c r="IAY295" s="192"/>
      <c r="IAZ295" s="192"/>
      <c r="IBA295" s="192"/>
      <c r="IBB295" s="192"/>
      <c r="IBC295" s="192"/>
      <c r="IBD295" s="192"/>
      <c r="IBE295" s="192"/>
      <c r="IBF295" s="192"/>
      <c r="IBG295" s="192"/>
      <c r="IBH295" s="192"/>
      <c r="IBI295" s="192"/>
      <c r="IBJ295" s="192"/>
      <c r="IBK295" s="192"/>
      <c r="IBL295" s="192"/>
      <c r="IBM295" s="192"/>
      <c r="IBN295" s="192"/>
      <c r="IBO295" s="192"/>
      <c r="IBP295" s="192"/>
      <c r="IBQ295" s="192"/>
      <c r="IBR295" s="192"/>
      <c r="IBS295" s="192"/>
      <c r="IBT295" s="192"/>
      <c r="IBU295" s="192"/>
      <c r="IBV295" s="192"/>
      <c r="IBW295" s="192"/>
      <c r="IBX295" s="192"/>
      <c r="IBY295" s="192"/>
      <c r="IBZ295" s="192"/>
      <c r="ICA295" s="192"/>
      <c r="ICB295" s="192"/>
      <c r="ICC295" s="192"/>
      <c r="ICD295" s="192"/>
      <c r="ICE295" s="192"/>
      <c r="ICF295" s="192"/>
      <c r="ICG295" s="192"/>
      <c r="ICH295" s="192"/>
      <c r="ICI295" s="192"/>
      <c r="ICJ295" s="192"/>
      <c r="ICK295" s="192"/>
      <c r="ICL295" s="192"/>
      <c r="ICM295" s="192"/>
      <c r="ICN295" s="192"/>
      <c r="ICO295" s="192"/>
      <c r="ICP295" s="192"/>
      <c r="ICQ295" s="192"/>
      <c r="ICR295" s="192"/>
      <c r="ICS295" s="192"/>
      <c r="ICT295" s="192"/>
      <c r="ICU295" s="192"/>
      <c r="ICV295" s="192"/>
      <c r="ICW295" s="192"/>
      <c r="ICX295" s="192"/>
      <c r="ICY295" s="192"/>
      <c r="ICZ295" s="192"/>
      <c r="IDA295" s="192"/>
      <c r="IDB295" s="192"/>
      <c r="IDC295" s="192"/>
      <c r="IDD295" s="192"/>
      <c r="IDE295" s="192"/>
      <c r="IDF295" s="192"/>
      <c r="IDG295" s="192"/>
      <c r="IDH295" s="192"/>
      <c r="IDI295" s="192"/>
      <c r="IDJ295" s="192"/>
      <c r="IDK295" s="192"/>
      <c r="IDL295" s="192"/>
      <c r="IDM295" s="192"/>
      <c r="IDN295" s="192"/>
      <c r="IDO295" s="192"/>
      <c r="IDP295" s="192"/>
      <c r="IDQ295" s="192"/>
      <c r="IDR295" s="192"/>
      <c r="IDS295" s="192"/>
      <c r="IDT295" s="192"/>
      <c r="IDU295" s="192"/>
      <c r="IDV295" s="192"/>
      <c r="IDW295" s="192"/>
      <c r="IDX295" s="192"/>
      <c r="IDY295" s="192"/>
      <c r="IDZ295" s="192"/>
      <c r="IEA295" s="192"/>
      <c r="IEB295" s="192"/>
      <c r="IEC295" s="192"/>
      <c r="IED295" s="192"/>
      <c r="IEE295" s="192"/>
      <c r="IEF295" s="192"/>
      <c r="IEG295" s="192"/>
      <c r="IEH295" s="192"/>
      <c r="IEI295" s="192"/>
      <c r="IEJ295" s="192"/>
      <c r="IEK295" s="192"/>
      <c r="IEL295" s="192"/>
      <c r="IEM295" s="192"/>
      <c r="IEN295" s="192"/>
      <c r="IEO295" s="192"/>
      <c r="IEP295" s="192"/>
      <c r="IEQ295" s="192"/>
      <c r="IER295" s="192"/>
      <c r="IES295" s="192"/>
      <c r="IET295" s="192"/>
      <c r="IEU295" s="192"/>
      <c r="IEV295" s="192"/>
      <c r="IEW295" s="192"/>
      <c r="IEX295" s="192"/>
      <c r="IEY295" s="192"/>
      <c r="IEZ295" s="192"/>
      <c r="IFA295" s="192"/>
      <c r="IFB295" s="192"/>
      <c r="IFC295" s="192"/>
      <c r="IFD295" s="192"/>
      <c r="IFE295" s="192"/>
      <c r="IFF295" s="192"/>
      <c r="IFG295" s="192"/>
      <c r="IFH295" s="192"/>
      <c r="IFI295" s="192"/>
      <c r="IFJ295" s="192"/>
      <c r="IFK295" s="192"/>
      <c r="IFL295" s="192"/>
      <c r="IFM295" s="192"/>
      <c r="IFN295" s="192"/>
      <c r="IFO295" s="192"/>
      <c r="IFP295" s="192"/>
      <c r="IFQ295" s="192"/>
      <c r="IFR295" s="192"/>
      <c r="IFS295" s="192"/>
      <c r="IFT295" s="192"/>
      <c r="IFU295" s="192"/>
      <c r="IFV295" s="192"/>
      <c r="IFW295" s="192"/>
      <c r="IFX295" s="192"/>
      <c r="IFY295" s="192"/>
      <c r="IFZ295" s="192"/>
      <c r="IGA295" s="192"/>
      <c r="IGB295" s="192"/>
      <c r="IGC295" s="192"/>
      <c r="IGD295" s="192"/>
      <c r="IGE295" s="192"/>
      <c r="IGF295" s="192"/>
      <c r="IGG295" s="192"/>
      <c r="IGH295" s="192"/>
      <c r="IGI295" s="192"/>
      <c r="IGJ295" s="192"/>
      <c r="IGK295" s="192"/>
      <c r="IGL295" s="192"/>
      <c r="IGM295" s="192"/>
      <c r="IGN295" s="192"/>
      <c r="IGO295" s="192"/>
      <c r="IGP295" s="192"/>
      <c r="IGQ295" s="192"/>
      <c r="IGR295" s="192"/>
      <c r="IGS295" s="192"/>
      <c r="IGT295" s="192"/>
      <c r="IGU295" s="192"/>
      <c r="IGV295" s="192"/>
      <c r="IGW295" s="192"/>
      <c r="IGX295" s="192"/>
      <c r="IGY295" s="192"/>
      <c r="IGZ295" s="192"/>
      <c r="IHA295" s="192"/>
      <c r="IHB295" s="192"/>
      <c r="IHC295" s="192"/>
      <c r="IHD295" s="192"/>
      <c r="IHE295" s="192"/>
      <c r="IHF295" s="192"/>
      <c r="IHG295" s="192"/>
      <c r="IHH295" s="192"/>
      <c r="IHI295" s="192"/>
      <c r="IHJ295" s="192"/>
      <c r="IHK295" s="192"/>
      <c r="IHL295" s="192"/>
      <c r="IHM295" s="192"/>
      <c r="IHN295" s="192"/>
      <c r="IHO295" s="192"/>
      <c r="IHP295" s="192"/>
      <c r="IHQ295" s="192"/>
      <c r="IHR295" s="192"/>
      <c r="IHS295" s="192"/>
      <c r="IHT295" s="192"/>
      <c r="IHU295" s="192"/>
      <c r="IHV295" s="192"/>
      <c r="IHW295" s="192"/>
      <c r="IHX295" s="192"/>
      <c r="IHY295" s="192"/>
      <c r="IHZ295" s="192"/>
      <c r="IIA295" s="192"/>
      <c r="IIB295" s="192"/>
      <c r="IIC295" s="192"/>
      <c r="IID295" s="192"/>
      <c r="IIE295" s="192"/>
      <c r="IIF295" s="192"/>
      <c r="IIG295" s="192"/>
      <c r="IIH295" s="192"/>
      <c r="III295" s="192"/>
      <c r="IIJ295" s="192"/>
      <c r="IIK295" s="192"/>
      <c r="IIL295" s="192"/>
      <c r="IIM295" s="192"/>
      <c r="IIN295" s="192"/>
      <c r="IIO295" s="192"/>
      <c r="IIP295" s="192"/>
      <c r="IIQ295" s="192"/>
      <c r="IIR295" s="192"/>
      <c r="IIS295" s="192"/>
      <c r="IIT295" s="192"/>
      <c r="IIU295" s="192"/>
      <c r="IIV295" s="192"/>
      <c r="IIW295" s="192"/>
      <c r="IIX295" s="192"/>
      <c r="IIY295" s="192"/>
      <c r="IIZ295" s="192"/>
      <c r="IJA295" s="192"/>
      <c r="IJB295" s="192"/>
      <c r="IJC295" s="192"/>
      <c r="IJD295" s="192"/>
      <c r="IJE295" s="192"/>
      <c r="IJF295" s="192"/>
      <c r="IJG295" s="192"/>
      <c r="IJH295" s="192"/>
      <c r="IJI295" s="192"/>
      <c r="IJJ295" s="192"/>
      <c r="IJK295" s="192"/>
      <c r="IJL295" s="192"/>
      <c r="IJM295" s="192"/>
      <c r="IJN295" s="192"/>
      <c r="IJO295" s="192"/>
      <c r="IJP295" s="192"/>
      <c r="IJQ295" s="192"/>
      <c r="IJR295" s="192"/>
      <c r="IJS295" s="192"/>
      <c r="IJT295" s="192"/>
      <c r="IJU295" s="192"/>
      <c r="IJV295" s="192"/>
      <c r="IJW295" s="192"/>
      <c r="IJX295" s="192"/>
      <c r="IJY295" s="192"/>
      <c r="IJZ295" s="192"/>
      <c r="IKA295" s="192"/>
      <c r="IKB295" s="192"/>
      <c r="IKC295" s="192"/>
      <c r="IKD295" s="192"/>
      <c r="IKE295" s="192"/>
      <c r="IKF295" s="192"/>
      <c r="IKG295" s="192"/>
      <c r="IKH295" s="192"/>
      <c r="IKI295" s="192"/>
      <c r="IKJ295" s="192"/>
      <c r="IKK295" s="192"/>
      <c r="IKL295" s="192"/>
      <c r="IKM295" s="192"/>
      <c r="IKN295" s="192"/>
      <c r="IKO295" s="192"/>
      <c r="IKP295" s="192"/>
      <c r="IKQ295" s="192"/>
      <c r="IKR295" s="192"/>
      <c r="IKS295" s="192"/>
      <c r="IKT295" s="192"/>
      <c r="IKU295" s="192"/>
      <c r="IKV295" s="192"/>
      <c r="IKW295" s="192"/>
      <c r="IKX295" s="192"/>
      <c r="IKY295" s="192"/>
      <c r="IKZ295" s="192"/>
      <c r="ILA295" s="192"/>
      <c r="ILB295" s="192"/>
      <c r="ILC295" s="192"/>
      <c r="ILD295" s="192"/>
      <c r="ILE295" s="192"/>
      <c r="ILF295" s="192"/>
      <c r="ILG295" s="192"/>
      <c r="ILH295" s="192"/>
      <c r="ILI295" s="192"/>
      <c r="ILJ295" s="192"/>
      <c r="ILK295" s="192"/>
      <c r="ILL295" s="192"/>
      <c r="ILM295" s="192"/>
      <c r="ILN295" s="192"/>
      <c r="ILO295" s="192"/>
      <c r="ILP295" s="192"/>
      <c r="ILQ295" s="192"/>
      <c r="ILR295" s="192"/>
      <c r="ILS295" s="192"/>
      <c r="ILT295" s="192"/>
      <c r="ILU295" s="192"/>
      <c r="ILV295" s="192"/>
      <c r="ILW295" s="192"/>
      <c r="ILX295" s="192"/>
      <c r="ILY295" s="192"/>
      <c r="ILZ295" s="192"/>
      <c r="IMA295" s="192"/>
      <c r="IMB295" s="192"/>
      <c r="IMC295" s="192"/>
      <c r="IMD295" s="192"/>
      <c r="IME295" s="192"/>
      <c r="IMF295" s="192"/>
      <c r="IMG295" s="192"/>
      <c r="IMH295" s="192"/>
      <c r="IMI295" s="192"/>
      <c r="IMJ295" s="192"/>
      <c r="IMK295" s="192"/>
      <c r="IML295" s="192"/>
      <c r="IMM295" s="192"/>
      <c r="IMN295" s="192"/>
      <c r="IMO295" s="192"/>
      <c r="IMP295" s="192"/>
      <c r="IMQ295" s="192"/>
      <c r="IMR295" s="192"/>
      <c r="IMS295" s="192"/>
      <c r="IMT295" s="192"/>
      <c r="IMU295" s="192"/>
      <c r="IMV295" s="192"/>
      <c r="IMW295" s="192"/>
      <c r="IMX295" s="192"/>
      <c r="IMY295" s="192"/>
      <c r="IMZ295" s="192"/>
      <c r="INA295" s="192"/>
      <c r="INB295" s="192"/>
      <c r="INC295" s="192"/>
      <c r="IND295" s="192"/>
      <c r="INE295" s="192"/>
      <c r="INF295" s="192"/>
      <c r="ING295" s="192"/>
      <c r="INH295" s="192"/>
      <c r="INI295" s="192"/>
      <c r="INJ295" s="192"/>
      <c r="INK295" s="192"/>
      <c r="INL295" s="192"/>
      <c r="INM295" s="192"/>
      <c r="INN295" s="192"/>
      <c r="INO295" s="192"/>
      <c r="INP295" s="192"/>
      <c r="INQ295" s="192"/>
      <c r="INR295" s="192"/>
      <c r="INS295" s="192"/>
      <c r="INT295" s="192"/>
      <c r="INU295" s="192"/>
      <c r="INV295" s="192"/>
      <c r="INW295" s="192"/>
      <c r="INX295" s="192"/>
      <c r="INY295" s="192"/>
      <c r="INZ295" s="192"/>
      <c r="IOA295" s="192"/>
      <c r="IOB295" s="192"/>
      <c r="IOC295" s="192"/>
      <c r="IOD295" s="192"/>
      <c r="IOE295" s="192"/>
      <c r="IOF295" s="192"/>
      <c r="IOG295" s="192"/>
      <c r="IOH295" s="192"/>
      <c r="IOI295" s="192"/>
      <c r="IOJ295" s="192"/>
      <c r="IOK295" s="192"/>
      <c r="IOL295" s="192"/>
      <c r="IOM295" s="192"/>
      <c r="ION295" s="192"/>
      <c r="IOO295" s="192"/>
      <c r="IOP295" s="192"/>
      <c r="IOQ295" s="192"/>
      <c r="IOR295" s="192"/>
      <c r="IOS295" s="192"/>
      <c r="IOT295" s="192"/>
      <c r="IOU295" s="192"/>
      <c r="IOV295" s="192"/>
      <c r="IOW295" s="192"/>
      <c r="IOX295" s="192"/>
      <c r="IOY295" s="192"/>
      <c r="IOZ295" s="192"/>
      <c r="IPA295" s="192"/>
      <c r="IPB295" s="192"/>
      <c r="IPC295" s="192"/>
      <c r="IPD295" s="192"/>
      <c r="IPE295" s="192"/>
      <c r="IPF295" s="192"/>
      <c r="IPG295" s="192"/>
      <c r="IPH295" s="192"/>
      <c r="IPI295" s="192"/>
      <c r="IPJ295" s="192"/>
      <c r="IPK295" s="192"/>
      <c r="IPL295" s="192"/>
      <c r="IPM295" s="192"/>
      <c r="IPN295" s="192"/>
      <c r="IPO295" s="192"/>
      <c r="IPP295" s="192"/>
      <c r="IPQ295" s="192"/>
      <c r="IPR295" s="192"/>
      <c r="IPS295" s="192"/>
      <c r="IPT295" s="192"/>
      <c r="IPU295" s="192"/>
      <c r="IPV295" s="192"/>
      <c r="IPW295" s="192"/>
      <c r="IPX295" s="192"/>
      <c r="IPY295" s="192"/>
      <c r="IPZ295" s="192"/>
      <c r="IQA295" s="192"/>
      <c r="IQB295" s="192"/>
      <c r="IQC295" s="192"/>
      <c r="IQD295" s="192"/>
      <c r="IQE295" s="192"/>
      <c r="IQF295" s="192"/>
      <c r="IQG295" s="192"/>
      <c r="IQH295" s="192"/>
      <c r="IQI295" s="192"/>
      <c r="IQJ295" s="192"/>
      <c r="IQK295" s="192"/>
      <c r="IQL295" s="192"/>
      <c r="IQM295" s="192"/>
      <c r="IQN295" s="192"/>
      <c r="IQO295" s="192"/>
      <c r="IQP295" s="192"/>
      <c r="IQQ295" s="192"/>
      <c r="IQR295" s="192"/>
      <c r="IQS295" s="192"/>
      <c r="IQT295" s="192"/>
      <c r="IQU295" s="192"/>
      <c r="IQV295" s="192"/>
      <c r="IQW295" s="192"/>
      <c r="IQX295" s="192"/>
      <c r="IQY295" s="192"/>
      <c r="IQZ295" s="192"/>
      <c r="IRA295" s="192"/>
      <c r="IRB295" s="192"/>
      <c r="IRC295" s="192"/>
      <c r="IRD295" s="192"/>
      <c r="IRE295" s="192"/>
      <c r="IRF295" s="192"/>
      <c r="IRG295" s="192"/>
      <c r="IRH295" s="192"/>
      <c r="IRI295" s="192"/>
      <c r="IRJ295" s="192"/>
      <c r="IRK295" s="192"/>
      <c r="IRL295" s="192"/>
      <c r="IRM295" s="192"/>
      <c r="IRN295" s="192"/>
      <c r="IRO295" s="192"/>
      <c r="IRP295" s="192"/>
      <c r="IRQ295" s="192"/>
      <c r="IRR295" s="192"/>
      <c r="IRS295" s="192"/>
      <c r="IRT295" s="192"/>
      <c r="IRU295" s="192"/>
      <c r="IRV295" s="192"/>
      <c r="IRW295" s="192"/>
      <c r="IRX295" s="192"/>
      <c r="IRY295" s="192"/>
      <c r="IRZ295" s="192"/>
      <c r="ISA295" s="192"/>
      <c r="ISB295" s="192"/>
      <c r="ISC295" s="192"/>
      <c r="ISD295" s="192"/>
      <c r="ISE295" s="192"/>
      <c r="ISF295" s="192"/>
      <c r="ISG295" s="192"/>
      <c r="ISH295" s="192"/>
      <c r="ISI295" s="192"/>
      <c r="ISJ295" s="192"/>
      <c r="ISK295" s="192"/>
      <c r="ISL295" s="192"/>
      <c r="ISM295" s="192"/>
      <c r="ISN295" s="192"/>
      <c r="ISO295" s="192"/>
      <c r="ISP295" s="192"/>
      <c r="ISQ295" s="192"/>
      <c r="ISR295" s="192"/>
      <c r="ISS295" s="192"/>
      <c r="IST295" s="192"/>
      <c r="ISU295" s="192"/>
      <c r="ISV295" s="192"/>
      <c r="ISW295" s="192"/>
      <c r="ISX295" s="192"/>
      <c r="ISY295" s="192"/>
      <c r="ISZ295" s="192"/>
      <c r="ITA295" s="192"/>
      <c r="ITB295" s="192"/>
      <c r="ITC295" s="192"/>
      <c r="ITD295" s="192"/>
      <c r="ITE295" s="192"/>
      <c r="ITF295" s="192"/>
      <c r="ITG295" s="192"/>
      <c r="ITH295" s="192"/>
      <c r="ITI295" s="192"/>
      <c r="ITJ295" s="192"/>
      <c r="ITK295" s="192"/>
      <c r="ITL295" s="192"/>
      <c r="ITM295" s="192"/>
      <c r="ITN295" s="192"/>
      <c r="ITO295" s="192"/>
      <c r="ITP295" s="192"/>
      <c r="ITQ295" s="192"/>
      <c r="ITR295" s="192"/>
      <c r="ITS295" s="192"/>
      <c r="ITT295" s="192"/>
      <c r="ITU295" s="192"/>
      <c r="ITV295" s="192"/>
      <c r="ITW295" s="192"/>
      <c r="ITX295" s="192"/>
      <c r="ITY295" s="192"/>
      <c r="ITZ295" s="192"/>
      <c r="IUA295" s="192"/>
      <c r="IUB295" s="192"/>
      <c r="IUC295" s="192"/>
      <c r="IUD295" s="192"/>
      <c r="IUE295" s="192"/>
      <c r="IUF295" s="192"/>
      <c r="IUG295" s="192"/>
      <c r="IUH295" s="192"/>
      <c r="IUI295" s="192"/>
      <c r="IUJ295" s="192"/>
      <c r="IUK295" s="192"/>
      <c r="IUL295" s="192"/>
      <c r="IUM295" s="192"/>
      <c r="IUN295" s="192"/>
      <c r="IUO295" s="192"/>
      <c r="IUP295" s="192"/>
      <c r="IUQ295" s="192"/>
      <c r="IUR295" s="192"/>
      <c r="IUS295" s="192"/>
      <c r="IUT295" s="192"/>
      <c r="IUU295" s="192"/>
      <c r="IUV295" s="192"/>
      <c r="IUW295" s="192"/>
      <c r="IUX295" s="192"/>
      <c r="IUY295" s="192"/>
      <c r="IUZ295" s="192"/>
      <c r="IVA295" s="192"/>
      <c r="IVB295" s="192"/>
      <c r="IVC295" s="192"/>
      <c r="IVD295" s="192"/>
      <c r="IVE295" s="192"/>
      <c r="IVF295" s="192"/>
      <c r="IVG295" s="192"/>
      <c r="IVH295" s="192"/>
      <c r="IVI295" s="192"/>
      <c r="IVJ295" s="192"/>
      <c r="IVK295" s="192"/>
      <c r="IVL295" s="192"/>
      <c r="IVM295" s="192"/>
      <c r="IVN295" s="192"/>
      <c r="IVO295" s="192"/>
      <c r="IVP295" s="192"/>
      <c r="IVQ295" s="192"/>
      <c r="IVR295" s="192"/>
      <c r="IVS295" s="192"/>
      <c r="IVT295" s="192"/>
      <c r="IVU295" s="192"/>
      <c r="IVV295" s="192"/>
      <c r="IVW295" s="192"/>
      <c r="IVX295" s="192"/>
      <c r="IVY295" s="192"/>
      <c r="IVZ295" s="192"/>
      <c r="IWA295" s="192"/>
      <c r="IWB295" s="192"/>
      <c r="IWC295" s="192"/>
      <c r="IWD295" s="192"/>
      <c r="IWE295" s="192"/>
      <c r="IWF295" s="192"/>
      <c r="IWG295" s="192"/>
      <c r="IWH295" s="192"/>
      <c r="IWI295" s="192"/>
      <c r="IWJ295" s="192"/>
      <c r="IWK295" s="192"/>
      <c r="IWL295" s="192"/>
      <c r="IWM295" s="192"/>
      <c r="IWN295" s="192"/>
      <c r="IWO295" s="192"/>
      <c r="IWP295" s="192"/>
      <c r="IWQ295" s="192"/>
      <c r="IWR295" s="192"/>
      <c r="IWS295" s="192"/>
      <c r="IWT295" s="192"/>
      <c r="IWU295" s="192"/>
      <c r="IWV295" s="192"/>
      <c r="IWW295" s="192"/>
      <c r="IWX295" s="192"/>
      <c r="IWY295" s="192"/>
      <c r="IWZ295" s="192"/>
      <c r="IXA295" s="192"/>
      <c r="IXB295" s="192"/>
      <c r="IXC295" s="192"/>
      <c r="IXD295" s="192"/>
      <c r="IXE295" s="192"/>
      <c r="IXF295" s="192"/>
      <c r="IXG295" s="192"/>
      <c r="IXH295" s="192"/>
      <c r="IXI295" s="192"/>
      <c r="IXJ295" s="192"/>
      <c r="IXK295" s="192"/>
      <c r="IXL295" s="192"/>
      <c r="IXM295" s="192"/>
      <c r="IXN295" s="192"/>
      <c r="IXO295" s="192"/>
      <c r="IXP295" s="192"/>
      <c r="IXQ295" s="192"/>
      <c r="IXR295" s="192"/>
      <c r="IXS295" s="192"/>
      <c r="IXT295" s="192"/>
      <c r="IXU295" s="192"/>
      <c r="IXV295" s="192"/>
      <c r="IXW295" s="192"/>
      <c r="IXX295" s="192"/>
      <c r="IXY295" s="192"/>
      <c r="IXZ295" s="192"/>
      <c r="IYA295" s="192"/>
      <c r="IYB295" s="192"/>
      <c r="IYC295" s="192"/>
      <c r="IYD295" s="192"/>
      <c r="IYE295" s="192"/>
      <c r="IYF295" s="192"/>
      <c r="IYG295" s="192"/>
      <c r="IYH295" s="192"/>
      <c r="IYI295" s="192"/>
      <c r="IYJ295" s="192"/>
      <c r="IYK295" s="192"/>
      <c r="IYL295" s="192"/>
      <c r="IYM295" s="192"/>
      <c r="IYN295" s="192"/>
      <c r="IYO295" s="192"/>
      <c r="IYP295" s="192"/>
      <c r="IYQ295" s="192"/>
      <c r="IYR295" s="192"/>
      <c r="IYS295" s="192"/>
      <c r="IYT295" s="192"/>
      <c r="IYU295" s="192"/>
      <c r="IYV295" s="192"/>
      <c r="IYW295" s="192"/>
      <c r="IYX295" s="192"/>
      <c r="IYY295" s="192"/>
      <c r="IYZ295" s="192"/>
      <c r="IZA295" s="192"/>
      <c r="IZB295" s="192"/>
      <c r="IZC295" s="192"/>
      <c r="IZD295" s="192"/>
      <c r="IZE295" s="192"/>
      <c r="IZF295" s="192"/>
      <c r="IZG295" s="192"/>
      <c r="IZH295" s="192"/>
      <c r="IZI295" s="192"/>
      <c r="IZJ295" s="192"/>
      <c r="IZK295" s="192"/>
      <c r="IZL295" s="192"/>
      <c r="IZM295" s="192"/>
      <c r="IZN295" s="192"/>
      <c r="IZO295" s="192"/>
      <c r="IZP295" s="192"/>
      <c r="IZQ295" s="192"/>
      <c r="IZR295" s="192"/>
      <c r="IZS295" s="192"/>
      <c r="IZT295" s="192"/>
      <c r="IZU295" s="192"/>
      <c r="IZV295" s="192"/>
      <c r="IZW295" s="192"/>
      <c r="IZX295" s="192"/>
      <c r="IZY295" s="192"/>
      <c r="IZZ295" s="192"/>
      <c r="JAA295" s="192"/>
      <c r="JAB295" s="192"/>
      <c r="JAC295" s="192"/>
      <c r="JAD295" s="192"/>
      <c r="JAE295" s="192"/>
      <c r="JAF295" s="192"/>
      <c r="JAG295" s="192"/>
      <c r="JAH295" s="192"/>
      <c r="JAI295" s="192"/>
      <c r="JAJ295" s="192"/>
      <c r="JAK295" s="192"/>
      <c r="JAL295" s="192"/>
      <c r="JAM295" s="192"/>
      <c r="JAN295" s="192"/>
      <c r="JAO295" s="192"/>
      <c r="JAP295" s="192"/>
      <c r="JAQ295" s="192"/>
      <c r="JAR295" s="192"/>
      <c r="JAS295" s="192"/>
      <c r="JAT295" s="192"/>
      <c r="JAU295" s="192"/>
      <c r="JAV295" s="192"/>
      <c r="JAW295" s="192"/>
      <c r="JAX295" s="192"/>
      <c r="JAY295" s="192"/>
      <c r="JAZ295" s="192"/>
      <c r="JBA295" s="192"/>
      <c r="JBB295" s="192"/>
      <c r="JBC295" s="192"/>
      <c r="JBD295" s="192"/>
      <c r="JBE295" s="192"/>
      <c r="JBF295" s="192"/>
      <c r="JBG295" s="192"/>
      <c r="JBH295" s="192"/>
      <c r="JBI295" s="192"/>
      <c r="JBJ295" s="192"/>
      <c r="JBK295" s="192"/>
      <c r="JBL295" s="192"/>
      <c r="JBM295" s="192"/>
      <c r="JBN295" s="192"/>
      <c r="JBO295" s="192"/>
      <c r="JBP295" s="192"/>
      <c r="JBQ295" s="192"/>
      <c r="JBR295" s="192"/>
      <c r="JBS295" s="192"/>
      <c r="JBT295" s="192"/>
      <c r="JBU295" s="192"/>
      <c r="JBV295" s="192"/>
      <c r="JBW295" s="192"/>
      <c r="JBX295" s="192"/>
      <c r="JBY295" s="192"/>
      <c r="JBZ295" s="192"/>
      <c r="JCA295" s="192"/>
      <c r="JCB295" s="192"/>
      <c r="JCC295" s="192"/>
      <c r="JCD295" s="192"/>
      <c r="JCE295" s="192"/>
      <c r="JCF295" s="192"/>
      <c r="JCG295" s="192"/>
      <c r="JCH295" s="192"/>
      <c r="JCI295" s="192"/>
      <c r="JCJ295" s="192"/>
      <c r="JCK295" s="192"/>
      <c r="JCL295" s="192"/>
      <c r="JCM295" s="192"/>
      <c r="JCN295" s="192"/>
      <c r="JCO295" s="192"/>
      <c r="JCP295" s="192"/>
      <c r="JCQ295" s="192"/>
      <c r="JCR295" s="192"/>
      <c r="JCS295" s="192"/>
      <c r="JCT295" s="192"/>
      <c r="JCU295" s="192"/>
      <c r="JCV295" s="192"/>
      <c r="JCW295" s="192"/>
      <c r="JCX295" s="192"/>
      <c r="JCY295" s="192"/>
      <c r="JCZ295" s="192"/>
      <c r="JDA295" s="192"/>
      <c r="JDB295" s="192"/>
      <c r="JDC295" s="192"/>
      <c r="JDD295" s="192"/>
      <c r="JDE295" s="192"/>
      <c r="JDF295" s="192"/>
      <c r="JDG295" s="192"/>
      <c r="JDH295" s="192"/>
      <c r="JDI295" s="192"/>
      <c r="JDJ295" s="192"/>
      <c r="JDK295" s="192"/>
      <c r="JDL295" s="192"/>
      <c r="JDM295" s="192"/>
      <c r="JDN295" s="192"/>
      <c r="JDO295" s="192"/>
      <c r="JDP295" s="192"/>
      <c r="JDQ295" s="192"/>
      <c r="JDR295" s="192"/>
      <c r="JDS295" s="192"/>
      <c r="JDT295" s="192"/>
      <c r="JDU295" s="192"/>
      <c r="JDV295" s="192"/>
      <c r="JDW295" s="192"/>
      <c r="JDX295" s="192"/>
      <c r="JDY295" s="192"/>
      <c r="JDZ295" s="192"/>
      <c r="JEA295" s="192"/>
      <c r="JEB295" s="192"/>
      <c r="JEC295" s="192"/>
      <c r="JED295" s="192"/>
      <c r="JEE295" s="192"/>
      <c r="JEF295" s="192"/>
      <c r="JEG295" s="192"/>
      <c r="JEH295" s="192"/>
      <c r="JEI295" s="192"/>
      <c r="JEJ295" s="192"/>
      <c r="JEK295" s="192"/>
      <c r="JEL295" s="192"/>
      <c r="JEM295" s="192"/>
      <c r="JEN295" s="192"/>
      <c r="JEO295" s="192"/>
      <c r="JEP295" s="192"/>
      <c r="JEQ295" s="192"/>
      <c r="JER295" s="192"/>
      <c r="JES295" s="192"/>
      <c r="JET295" s="192"/>
      <c r="JEU295" s="192"/>
      <c r="JEV295" s="192"/>
      <c r="JEW295" s="192"/>
      <c r="JEX295" s="192"/>
      <c r="JEY295" s="192"/>
      <c r="JEZ295" s="192"/>
      <c r="JFA295" s="192"/>
      <c r="JFB295" s="192"/>
      <c r="JFC295" s="192"/>
      <c r="JFD295" s="192"/>
      <c r="JFE295" s="192"/>
      <c r="JFF295" s="192"/>
      <c r="JFG295" s="192"/>
      <c r="JFH295" s="192"/>
      <c r="JFI295" s="192"/>
      <c r="JFJ295" s="192"/>
      <c r="JFK295" s="192"/>
      <c r="JFL295" s="192"/>
      <c r="JFM295" s="192"/>
      <c r="JFN295" s="192"/>
      <c r="JFO295" s="192"/>
      <c r="JFP295" s="192"/>
      <c r="JFQ295" s="192"/>
      <c r="JFR295" s="192"/>
      <c r="JFS295" s="192"/>
      <c r="JFT295" s="192"/>
      <c r="JFU295" s="192"/>
      <c r="JFV295" s="192"/>
      <c r="JFW295" s="192"/>
      <c r="JFX295" s="192"/>
      <c r="JFY295" s="192"/>
      <c r="JFZ295" s="192"/>
      <c r="JGA295" s="192"/>
      <c r="JGB295" s="192"/>
      <c r="JGC295" s="192"/>
      <c r="JGD295" s="192"/>
      <c r="JGE295" s="192"/>
      <c r="JGF295" s="192"/>
      <c r="JGG295" s="192"/>
      <c r="JGH295" s="192"/>
      <c r="JGI295" s="192"/>
      <c r="JGJ295" s="192"/>
      <c r="JGK295" s="192"/>
      <c r="JGL295" s="192"/>
      <c r="JGM295" s="192"/>
      <c r="JGN295" s="192"/>
      <c r="JGO295" s="192"/>
      <c r="JGP295" s="192"/>
      <c r="JGQ295" s="192"/>
      <c r="JGR295" s="192"/>
      <c r="JGS295" s="192"/>
      <c r="JGT295" s="192"/>
      <c r="JGU295" s="192"/>
      <c r="JGV295" s="192"/>
      <c r="JGW295" s="192"/>
      <c r="JGX295" s="192"/>
      <c r="JGY295" s="192"/>
      <c r="JGZ295" s="192"/>
      <c r="JHA295" s="192"/>
      <c r="JHB295" s="192"/>
      <c r="JHC295" s="192"/>
      <c r="JHD295" s="192"/>
      <c r="JHE295" s="192"/>
      <c r="JHF295" s="192"/>
      <c r="JHG295" s="192"/>
      <c r="JHH295" s="192"/>
      <c r="JHI295" s="192"/>
      <c r="JHJ295" s="192"/>
      <c r="JHK295" s="192"/>
      <c r="JHL295" s="192"/>
      <c r="JHM295" s="192"/>
      <c r="JHN295" s="192"/>
      <c r="JHO295" s="192"/>
      <c r="JHP295" s="192"/>
      <c r="JHQ295" s="192"/>
      <c r="JHR295" s="192"/>
      <c r="JHS295" s="192"/>
      <c r="JHT295" s="192"/>
      <c r="JHU295" s="192"/>
      <c r="JHV295" s="192"/>
      <c r="JHW295" s="192"/>
      <c r="JHX295" s="192"/>
      <c r="JHY295" s="192"/>
      <c r="JHZ295" s="192"/>
      <c r="JIA295" s="192"/>
      <c r="JIB295" s="192"/>
      <c r="JIC295" s="192"/>
      <c r="JID295" s="192"/>
      <c r="JIE295" s="192"/>
      <c r="JIF295" s="192"/>
      <c r="JIG295" s="192"/>
      <c r="JIH295" s="192"/>
      <c r="JII295" s="192"/>
      <c r="JIJ295" s="192"/>
      <c r="JIK295" s="192"/>
      <c r="JIL295" s="192"/>
      <c r="JIM295" s="192"/>
      <c r="JIN295" s="192"/>
      <c r="JIO295" s="192"/>
      <c r="JIP295" s="192"/>
      <c r="JIQ295" s="192"/>
      <c r="JIR295" s="192"/>
      <c r="JIS295" s="192"/>
      <c r="JIT295" s="192"/>
      <c r="JIU295" s="192"/>
      <c r="JIV295" s="192"/>
      <c r="JIW295" s="192"/>
      <c r="JIX295" s="192"/>
      <c r="JIY295" s="192"/>
      <c r="JIZ295" s="192"/>
      <c r="JJA295" s="192"/>
      <c r="JJB295" s="192"/>
      <c r="JJC295" s="192"/>
      <c r="JJD295" s="192"/>
      <c r="JJE295" s="192"/>
      <c r="JJF295" s="192"/>
      <c r="JJG295" s="192"/>
      <c r="JJH295" s="192"/>
      <c r="JJI295" s="192"/>
      <c r="JJJ295" s="192"/>
      <c r="JJK295" s="192"/>
      <c r="JJL295" s="192"/>
      <c r="JJM295" s="192"/>
      <c r="JJN295" s="192"/>
      <c r="JJO295" s="192"/>
      <c r="JJP295" s="192"/>
      <c r="JJQ295" s="192"/>
      <c r="JJR295" s="192"/>
      <c r="JJS295" s="192"/>
      <c r="JJT295" s="192"/>
      <c r="JJU295" s="192"/>
      <c r="JJV295" s="192"/>
      <c r="JJW295" s="192"/>
      <c r="JJX295" s="192"/>
      <c r="JJY295" s="192"/>
      <c r="JJZ295" s="192"/>
      <c r="JKA295" s="192"/>
      <c r="JKB295" s="192"/>
      <c r="JKC295" s="192"/>
      <c r="JKD295" s="192"/>
      <c r="JKE295" s="192"/>
      <c r="JKF295" s="192"/>
      <c r="JKG295" s="192"/>
      <c r="JKH295" s="192"/>
      <c r="JKI295" s="192"/>
      <c r="JKJ295" s="192"/>
      <c r="JKK295" s="192"/>
      <c r="JKL295" s="192"/>
      <c r="JKM295" s="192"/>
      <c r="JKN295" s="192"/>
      <c r="JKO295" s="192"/>
      <c r="JKP295" s="192"/>
      <c r="JKQ295" s="192"/>
      <c r="JKR295" s="192"/>
      <c r="JKS295" s="192"/>
      <c r="JKT295" s="192"/>
      <c r="JKU295" s="192"/>
      <c r="JKV295" s="192"/>
      <c r="JKW295" s="192"/>
      <c r="JKX295" s="192"/>
      <c r="JKY295" s="192"/>
      <c r="JKZ295" s="192"/>
      <c r="JLA295" s="192"/>
      <c r="JLB295" s="192"/>
      <c r="JLC295" s="192"/>
      <c r="JLD295" s="192"/>
      <c r="JLE295" s="192"/>
      <c r="JLF295" s="192"/>
      <c r="JLG295" s="192"/>
      <c r="JLH295" s="192"/>
      <c r="JLI295" s="192"/>
      <c r="JLJ295" s="192"/>
      <c r="JLK295" s="192"/>
      <c r="JLL295" s="192"/>
      <c r="JLM295" s="192"/>
      <c r="JLN295" s="192"/>
      <c r="JLO295" s="192"/>
      <c r="JLP295" s="192"/>
      <c r="JLQ295" s="192"/>
      <c r="JLR295" s="192"/>
      <c r="JLS295" s="192"/>
      <c r="JLT295" s="192"/>
      <c r="JLU295" s="192"/>
      <c r="JLV295" s="192"/>
      <c r="JLW295" s="192"/>
      <c r="JLX295" s="192"/>
      <c r="JLY295" s="192"/>
      <c r="JLZ295" s="192"/>
      <c r="JMA295" s="192"/>
      <c r="JMB295" s="192"/>
      <c r="JMC295" s="192"/>
      <c r="JMD295" s="192"/>
      <c r="JME295" s="192"/>
      <c r="JMF295" s="192"/>
      <c r="JMG295" s="192"/>
      <c r="JMH295" s="192"/>
      <c r="JMI295" s="192"/>
      <c r="JMJ295" s="192"/>
      <c r="JMK295" s="192"/>
      <c r="JML295" s="192"/>
      <c r="JMM295" s="192"/>
      <c r="JMN295" s="192"/>
      <c r="JMO295" s="192"/>
      <c r="JMP295" s="192"/>
      <c r="JMQ295" s="192"/>
      <c r="JMR295" s="192"/>
      <c r="JMS295" s="192"/>
      <c r="JMT295" s="192"/>
      <c r="JMU295" s="192"/>
      <c r="JMV295" s="192"/>
      <c r="JMW295" s="192"/>
      <c r="JMX295" s="192"/>
      <c r="JMY295" s="192"/>
      <c r="JMZ295" s="192"/>
      <c r="JNA295" s="192"/>
      <c r="JNB295" s="192"/>
      <c r="JNC295" s="192"/>
      <c r="JND295" s="192"/>
      <c r="JNE295" s="192"/>
      <c r="JNF295" s="192"/>
      <c r="JNG295" s="192"/>
      <c r="JNH295" s="192"/>
      <c r="JNI295" s="192"/>
      <c r="JNJ295" s="192"/>
      <c r="JNK295" s="192"/>
      <c r="JNL295" s="192"/>
      <c r="JNM295" s="192"/>
      <c r="JNN295" s="192"/>
      <c r="JNO295" s="192"/>
      <c r="JNP295" s="192"/>
      <c r="JNQ295" s="192"/>
      <c r="JNR295" s="192"/>
      <c r="JNS295" s="192"/>
      <c r="JNT295" s="192"/>
      <c r="JNU295" s="192"/>
      <c r="JNV295" s="192"/>
      <c r="JNW295" s="192"/>
      <c r="JNX295" s="192"/>
      <c r="JNY295" s="192"/>
      <c r="JNZ295" s="192"/>
      <c r="JOA295" s="192"/>
      <c r="JOB295" s="192"/>
      <c r="JOC295" s="192"/>
      <c r="JOD295" s="192"/>
      <c r="JOE295" s="192"/>
      <c r="JOF295" s="192"/>
      <c r="JOG295" s="192"/>
      <c r="JOH295" s="192"/>
      <c r="JOI295" s="192"/>
      <c r="JOJ295" s="192"/>
      <c r="JOK295" s="192"/>
      <c r="JOL295" s="192"/>
      <c r="JOM295" s="192"/>
      <c r="JON295" s="192"/>
      <c r="JOO295" s="192"/>
      <c r="JOP295" s="192"/>
      <c r="JOQ295" s="192"/>
      <c r="JOR295" s="192"/>
      <c r="JOS295" s="192"/>
      <c r="JOT295" s="192"/>
      <c r="JOU295" s="192"/>
      <c r="JOV295" s="192"/>
      <c r="JOW295" s="192"/>
      <c r="JOX295" s="192"/>
      <c r="JOY295" s="192"/>
      <c r="JOZ295" s="192"/>
      <c r="JPA295" s="192"/>
      <c r="JPB295" s="192"/>
      <c r="JPC295" s="192"/>
      <c r="JPD295" s="192"/>
      <c r="JPE295" s="192"/>
      <c r="JPF295" s="192"/>
      <c r="JPG295" s="192"/>
      <c r="JPH295" s="192"/>
      <c r="JPI295" s="192"/>
      <c r="JPJ295" s="192"/>
      <c r="JPK295" s="192"/>
      <c r="JPL295" s="192"/>
      <c r="JPM295" s="192"/>
      <c r="JPN295" s="192"/>
      <c r="JPO295" s="192"/>
      <c r="JPP295" s="192"/>
      <c r="JPQ295" s="192"/>
      <c r="JPR295" s="192"/>
      <c r="JPS295" s="192"/>
      <c r="JPT295" s="192"/>
      <c r="JPU295" s="192"/>
      <c r="JPV295" s="192"/>
      <c r="JPW295" s="192"/>
      <c r="JPX295" s="192"/>
      <c r="JPY295" s="192"/>
      <c r="JPZ295" s="192"/>
      <c r="JQA295" s="192"/>
      <c r="JQB295" s="192"/>
      <c r="JQC295" s="192"/>
      <c r="JQD295" s="192"/>
      <c r="JQE295" s="192"/>
      <c r="JQF295" s="192"/>
      <c r="JQG295" s="192"/>
      <c r="JQH295" s="192"/>
      <c r="JQI295" s="192"/>
      <c r="JQJ295" s="192"/>
      <c r="JQK295" s="192"/>
      <c r="JQL295" s="192"/>
      <c r="JQM295" s="192"/>
      <c r="JQN295" s="192"/>
      <c r="JQO295" s="192"/>
      <c r="JQP295" s="192"/>
      <c r="JQQ295" s="192"/>
      <c r="JQR295" s="192"/>
      <c r="JQS295" s="192"/>
      <c r="JQT295" s="192"/>
      <c r="JQU295" s="192"/>
      <c r="JQV295" s="192"/>
      <c r="JQW295" s="192"/>
      <c r="JQX295" s="192"/>
      <c r="JQY295" s="192"/>
      <c r="JQZ295" s="192"/>
      <c r="JRA295" s="192"/>
      <c r="JRB295" s="192"/>
      <c r="JRC295" s="192"/>
      <c r="JRD295" s="192"/>
      <c r="JRE295" s="192"/>
      <c r="JRF295" s="192"/>
      <c r="JRG295" s="192"/>
      <c r="JRH295" s="192"/>
      <c r="JRI295" s="192"/>
      <c r="JRJ295" s="192"/>
      <c r="JRK295" s="192"/>
      <c r="JRL295" s="192"/>
      <c r="JRM295" s="192"/>
      <c r="JRN295" s="192"/>
      <c r="JRO295" s="192"/>
      <c r="JRP295" s="192"/>
      <c r="JRQ295" s="192"/>
      <c r="JRR295" s="192"/>
      <c r="JRS295" s="192"/>
      <c r="JRT295" s="192"/>
      <c r="JRU295" s="192"/>
      <c r="JRV295" s="192"/>
      <c r="JRW295" s="192"/>
      <c r="JRX295" s="192"/>
      <c r="JRY295" s="192"/>
      <c r="JRZ295" s="192"/>
      <c r="JSA295" s="192"/>
      <c r="JSB295" s="192"/>
      <c r="JSC295" s="192"/>
      <c r="JSD295" s="192"/>
      <c r="JSE295" s="192"/>
      <c r="JSF295" s="192"/>
      <c r="JSG295" s="192"/>
      <c r="JSH295" s="192"/>
      <c r="JSI295" s="192"/>
      <c r="JSJ295" s="192"/>
      <c r="JSK295" s="192"/>
      <c r="JSL295" s="192"/>
      <c r="JSM295" s="192"/>
      <c r="JSN295" s="192"/>
      <c r="JSO295" s="192"/>
      <c r="JSP295" s="192"/>
      <c r="JSQ295" s="192"/>
      <c r="JSR295" s="192"/>
      <c r="JSS295" s="192"/>
      <c r="JST295" s="192"/>
      <c r="JSU295" s="192"/>
      <c r="JSV295" s="192"/>
      <c r="JSW295" s="192"/>
      <c r="JSX295" s="192"/>
      <c r="JSY295" s="192"/>
      <c r="JSZ295" s="192"/>
      <c r="JTA295" s="192"/>
      <c r="JTB295" s="192"/>
      <c r="JTC295" s="192"/>
      <c r="JTD295" s="192"/>
      <c r="JTE295" s="192"/>
      <c r="JTF295" s="192"/>
      <c r="JTG295" s="192"/>
      <c r="JTH295" s="192"/>
      <c r="JTI295" s="192"/>
      <c r="JTJ295" s="192"/>
      <c r="JTK295" s="192"/>
      <c r="JTL295" s="192"/>
      <c r="JTM295" s="192"/>
      <c r="JTN295" s="192"/>
      <c r="JTO295" s="192"/>
      <c r="JTP295" s="192"/>
      <c r="JTQ295" s="192"/>
      <c r="JTR295" s="192"/>
      <c r="JTS295" s="192"/>
      <c r="JTT295" s="192"/>
      <c r="JTU295" s="192"/>
      <c r="JTV295" s="192"/>
      <c r="JTW295" s="192"/>
      <c r="JTX295" s="192"/>
      <c r="JTY295" s="192"/>
      <c r="JTZ295" s="192"/>
      <c r="JUA295" s="192"/>
      <c r="JUB295" s="192"/>
      <c r="JUC295" s="192"/>
      <c r="JUD295" s="192"/>
      <c r="JUE295" s="192"/>
      <c r="JUF295" s="192"/>
      <c r="JUG295" s="192"/>
      <c r="JUH295" s="192"/>
      <c r="JUI295" s="192"/>
      <c r="JUJ295" s="192"/>
      <c r="JUK295" s="192"/>
      <c r="JUL295" s="192"/>
      <c r="JUM295" s="192"/>
      <c r="JUN295" s="192"/>
      <c r="JUO295" s="192"/>
      <c r="JUP295" s="192"/>
      <c r="JUQ295" s="192"/>
      <c r="JUR295" s="192"/>
      <c r="JUS295" s="192"/>
      <c r="JUT295" s="192"/>
      <c r="JUU295" s="192"/>
      <c r="JUV295" s="192"/>
      <c r="JUW295" s="192"/>
      <c r="JUX295" s="192"/>
      <c r="JUY295" s="192"/>
      <c r="JUZ295" s="192"/>
      <c r="JVA295" s="192"/>
      <c r="JVB295" s="192"/>
      <c r="JVC295" s="192"/>
      <c r="JVD295" s="192"/>
      <c r="JVE295" s="192"/>
      <c r="JVF295" s="192"/>
      <c r="JVG295" s="192"/>
      <c r="JVH295" s="192"/>
      <c r="JVI295" s="192"/>
      <c r="JVJ295" s="192"/>
      <c r="JVK295" s="192"/>
      <c r="JVL295" s="192"/>
      <c r="JVM295" s="192"/>
      <c r="JVN295" s="192"/>
      <c r="JVO295" s="192"/>
      <c r="JVP295" s="192"/>
      <c r="JVQ295" s="192"/>
      <c r="JVR295" s="192"/>
      <c r="JVS295" s="192"/>
      <c r="JVT295" s="192"/>
      <c r="JVU295" s="192"/>
      <c r="JVV295" s="192"/>
      <c r="JVW295" s="192"/>
      <c r="JVX295" s="192"/>
      <c r="JVY295" s="192"/>
      <c r="JVZ295" s="192"/>
      <c r="JWA295" s="192"/>
      <c r="JWB295" s="192"/>
      <c r="JWC295" s="192"/>
      <c r="JWD295" s="192"/>
      <c r="JWE295" s="192"/>
      <c r="JWF295" s="192"/>
      <c r="JWG295" s="192"/>
      <c r="JWH295" s="192"/>
      <c r="JWI295" s="192"/>
      <c r="JWJ295" s="192"/>
      <c r="JWK295" s="192"/>
      <c r="JWL295" s="192"/>
      <c r="JWM295" s="192"/>
      <c r="JWN295" s="192"/>
      <c r="JWO295" s="192"/>
      <c r="JWP295" s="192"/>
      <c r="JWQ295" s="192"/>
      <c r="JWR295" s="192"/>
      <c r="JWS295" s="192"/>
      <c r="JWT295" s="192"/>
      <c r="JWU295" s="192"/>
      <c r="JWV295" s="192"/>
      <c r="JWW295" s="192"/>
      <c r="JWX295" s="192"/>
      <c r="JWY295" s="192"/>
      <c r="JWZ295" s="192"/>
      <c r="JXA295" s="192"/>
      <c r="JXB295" s="192"/>
      <c r="JXC295" s="192"/>
      <c r="JXD295" s="192"/>
      <c r="JXE295" s="192"/>
      <c r="JXF295" s="192"/>
      <c r="JXG295" s="192"/>
      <c r="JXH295" s="192"/>
      <c r="JXI295" s="192"/>
      <c r="JXJ295" s="192"/>
      <c r="JXK295" s="192"/>
      <c r="JXL295" s="192"/>
      <c r="JXM295" s="192"/>
      <c r="JXN295" s="192"/>
      <c r="JXO295" s="192"/>
      <c r="JXP295" s="192"/>
      <c r="JXQ295" s="192"/>
      <c r="JXR295" s="192"/>
      <c r="JXS295" s="192"/>
      <c r="JXT295" s="192"/>
      <c r="JXU295" s="192"/>
      <c r="JXV295" s="192"/>
      <c r="JXW295" s="192"/>
      <c r="JXX295" s="192"/>
      <c r="JXY295" s="192"/>
      <c r="JXZ295" s="192"/>
      <c r="JYA295" s="192"/>
      <c r="JYB295" s="192"/>
      <c r="JYC295" s="192"/>
      <c r="JYD295" s="192"/>
      <c r="JYE295" s="192"/>
      <c r="JYF295" s="192"/>
      <c r="JYG295" s="192"/>
      <c r="JYH295" s="192"/>
      <c r="JYI295" s="192"/>
      <c r="JYJ295" s="192"/>
      <c r="JYK295" s="192"/>
      <c r="JYL295" s="192"/>
      <c r="JYM295" s="192"/>
      <c r="JYN295" s="192"/>
      <c r="JYO295" s="192"/>
      <c r="JYP295" s="192"/>
      <c r="JYQ295" s="192"/>
      <c r="JYR295" s="192"/>
      <c r="JYS295" s="192"/>
      <c r="JYT295" s="192"/>
      <c r="JYU295" s="192"/>
      <c r="JYV295" s="192"/>
      <c r="JYW295" s="192"/>
      <c r="JYX295" s="192"/>
      <c r="JYY295" s="192"/>
      <c r="JYZ295" s="192"/>
      <c r="JZA295" s="192"/>
      <c r="JZB295" s="192"/>
      <c r="JZC295" s="192"/>
      <c r="JZD295" s="192"/>
      <c r="JZE295" s="192"/>
      <c r="JZF295" s="192"/>
      <c r="JZG295" s="192"/>
      <c r="JZH295" s="192"/>
      <c r="JZI295" s="192"/>
      <c r="JZJ295" s="192"/>
      <c r="JZK295" s="192"/>
      <c r="JZL295" s="192"/>
      <c r="JZM295" s="192"/>
      <c r="JZN295" s="192"/>
      <c r="JZO295" s="192"/>
      <c r="JZP295" s="192"/>
      <c r="JZQ295" s="192"/>
      <c r="JZR295" s="192"/>
      <c r="JZS295" s="192"/>
      <c r="JZT295" s="192"/>
      <c r="JZU295" s="192"/>
      <c r="JZV295" s="192"/>
      <c r="JZW295" s="192"/>
      <c r="JZX295" s="192"/>
      <c r="JZY295" s="192"/>
      <c r="JZZ295" s="192"/>
      <c r="KAA295" s="192"/>
      <c r="KAB295" s="192"/>
      <c r="KAC295" s="192"/>
      <c r="KAD295" s="192"/>
      <c r="KAE295" s="192"/>
      <c r="KAF295" s="192"/>
      <c r="KAG295" s="192"/>
      <c r="KAH295" s="192"/>
      <c r="KAI295" s="192"/>
      <c r="KAJ295" s="192"/>
      <c r="KAK295" s="192"/>
      <c r="KAL295" s="192"/>
      <c r="KAM295" s="192"/>
      <c r="KAN295" s="192"/>
      <c r="KAO295" s="192"/>
      <c r="KAP295" s="192"/>
      <c r="KAQ295" s="192"/>
      <c r="KAR295" s="192"/>
      <c r="KAS295" s="192"/>
      <c r="KAT295" s="192"/>
      <c r="KAU295" s="192"/>
      <c r="KAV295" s="192"/>
      <c r="KAW295" s="192"/>
      <c r="KAX295" s="192"/>
      <c r="KAY295" s="192"/>
      <c r="KAZ295" s="192"/>
      <c r="KBA295" s="192"/>
      <c r="KBB295" s="192"/>
      <c r="KBC295" s="192"/>
      <c r="KBD295" s="192"/>
      <c r="KBE295" s="192"/>
      <c r="KBF295" s="192"/>
      <c r="KBG295" s="192"/>
      <c r="KBH295" s="192"/>
      <c r="KBI295" s="192"/>
      <c r="KBJ295" s="192"/>
      <c r="KBK295" s="192"/>
      <c r="KBL295" s="192"/>
      <c r="KBM295" s="192"/>
      <c r="KBN295" s="192"/>
      <c r="KBO295" s="192"/>
      <c r="KBP295" s="192"/>
      <c r="KBQ295" s="192"/>
      <c r="KBR295" s="192"/>
      <c r="KBS295" s="192"/>
      <c r="KBT295" s="192"/>
      <c r="KBU295" s="192"/>
      <c r="KBV295" s="192"/>
      <c r="KBW295" s="192"/>
      <c r="KBX295" s="192"/>
      <c r="KBY295" s="192"/>
      <c r="KBZ295" s="192"/>
      <c r="KCA295" s="192"/>
      <c r="KCB295" s="192"/>
      <c r="KCC295" s="192"/>
      <c r="KCD295" s="192"/>
      <c r="KCE295" s="192"/>
      <c r="KCF295" s="192"/>
      <c r="KCG295" s="192"/>
      <c r="KCH295" s="192"/>
      <c r="KCI295" s="192"/>
      <c r="KCJ295" s="192"/>
      <c r="KCK295" s="192"/>
      <c r="KCL295" s="192"/>
      <c r="KCM295" s="192"/>
      <c r="KCN295" s="192"/>
      <c r="KCO295" s="192"/>
      <c r="KCP295" s="192"/>
      <c r="KCQ295" s="192"/>
      <c r="KCR295" s="192"/>
      <c r="KCS295" s="192"/>
      <c r="KCT295" s="192"/>
      <c r="KCU295" s="192"/>
      <c r="KCV295" s="192"/>
      <c r="KCW295" s="192"/>
      <c r="KCX295" s="192"/>
      <c r="KCY295" s="192"/>
      <c r="KCZ295" s="192"/>
      <c r="KDA295" s="192"/>
      <c r="KDB295" s="192"/>
      <c r="KDC295" s="192"/>
      <c r="KDD295" s="192"/>
      <c r="KDE295" s="192"/>
      <c r="KDF295" s="192"/>
      <c r="KDG295" s="192"/>
      <c r="KDH295" s="192"/>
      <c r="KDI295" s="192"/>
      <c r="KDJ295" s="192"/>
      <c r="KDK295" s="192"/>
      <c r="KDL295" s="192"/>
      <c r="KDM295" s="192"/>
      <c r="KDN295" s="192"/>
      <c r="KDO295" s="192"/>
      <c r="KDP295" s="192"/>
      <c r="KDQ295" s="192"/>
      <c r="KDR295" s="192"/>
      <c r="KDS295" s="192"/>
      <c r="KDT295" s="192"/>
      <c r="KDU295" s="192"/>
      <c r="KDV295" s="192"/>
      <c r="KDW295" s="192"/>
      <c r="KDX295" s="192"/>
      <c r="KDY295" s="192"/>
      <c r="KDZ295" s="192"/>
      <c r="KEA295" s="192"/>
      <c r="KEB295" s="192"/>
      <c r="KEC295" s="192"/>
      <c r="KED295" s="192"/>
      <c r="KEE295" s="192"/>
      <c r="KEF295" s="192"/>
      <c r="KEG295" s="192"/>
      <c r="KEH295" s="192"/>
      <c r="KEI295" s="192"/>
      <c r="KEJ295" s="192"/>
      <c r="KEK295" s="192"/>
      <c r="KEL295" s="192"/>
      <c r="KEM295" s="192"/>
      <c r="KEN295" s="192"/>
      <c r="KEO295" s="192"/>
      <c r="KEP295" s="192"/>
      <c r="KEQ295" s="192"/>
      <c r="KER295" s="192"/>
      <c r="KES295" s="192"/>
      <c r="KET295" s="192"/>
      <c r="KEU295" s="192"/>
      <c r="KEV295" s="192"/>
      <c r="KEW295" s="192"/>
      <c r="KEX295" s="192"/>
      <c r="KEY295" s="192"/>
      <c r="KEZ295" s="192"/>
      <c r="KFA295" s="192"/>
      <c r="KFB295" s="192"/>
      <c r="KFC295" s="192"/>
      <c r="KFD295" s="192"/>
      <c r="KFE295" s="192"/>
      <c r="KFF295" s="192"/>
      <c r="KFG295" s="192"/>
      <c r="KFH295" s="192"/>
      <c r="KFI295" s="192"/>
      <c r="KFJ295" s="192"/>
      <c r="KFK295" s="192"/>
      <c r="KFL295" s="192"/>
      <c r="KFM295" s="192"/>
      <c r="KFN295" s="192"/>
      <c r="KFO295" s="192"/>
      <c r="KFP295" s="192"/>
      <c r="KFQ295" s="192"/>
      <c r="KFR295" s="192"/>
      <c r="KFS295" s="192"/>
      <c r="KFT295" s="192"/>
      <c r="KFU295" s="192"/>
      <c r="KFV295" s="192"/>
      <c r="KFW295" s="192"/>
      <c r="KFX295" s="192"/>
      <c r="KFY295" s="192"/>
      <c r="KFZ295" s="192"/>
      <c r="KGA295" s="192"/>
      <c r="KGB295" s="192"/>
      <c r="KGC295" s="192"/>
      <c r="KGD295" s="192"/>
      <c r="KGE295" s="192"/>
      <c r="KGF295" s="192"/>
      <c r="KGG295" s="192"/>
      <c r="KGH295" s="192"/>
      <c r="KGI295" s="192"/>
      <c r="KGJ295" s="192"/>
      <c r="KGK295" s="192"/>
      <c r="KGL295" s="192"/>
      <c r="KGM295" s="192"/>
      <c r="KGN295" s="192"/>
      <c r="KGO295" s="192"/>
      <c r="KGP295" s="192"/>
      <c r="KGQ295" s="192"/>
      <c r="KGR295" s="192"/>
      <c r="KGS295" s="192"/>
      <c r="KGT295" s="192"/>
      <c r="KGU295" s="192"/>
      <c r="KGV295" s="192"/>
      <c r="KGW295" s="192"/>
      <c r="KGX295" s="192"/>
      <c r="KGY295" s="192"/>
      <c r="KGZ295" s="192"/>
      <c r="KHA295" s="192"/>
      <c r="KHB295" s="192"/>
      <c r="KHC295" s="192"/>
      <c r="KHD295" s="192"/>
      <c r="KHE295" s="192"/>
      <c r="KHF295" s="192"/>
      <c r="KHG295" s="192"/>
      <c r="KHH295" s="192"/>
      <c r="KHI295" s="192"/>
      <c r="KHJ295" s="192"/>
      <c r="KHK295" s="192"/>
      <c r="KHL295" s="192"/>
      <c r="KHM295" s="192"/>
      <c r="KHN295" s="192"/>
      <c r="KHO295" s="192"/>
      <c r="KHP295" s="192"/>
      <c r="KHQ295" s="192"/>
      <c r="KHR295" s="192"/>
      <c r="KHS295" s="192"/>
      <c r="KHT295" s="192"/>
      <c r="KHU295" s="192"/>
      <c r="KHV295" s="192"/>
      <c r="KHW295" s="192"/>
      <c r="KHX295" s="192"/>
      <c r="KHY295" s="192"/>
      <c r="KHZ295" s="192"/>
      <c r="KIA295" s="192"/>
      <c r="KIB295" s="192"/>
      <c r="KIC295" s="192"/>
      <c r="KID295" s="192"/>
      <c r="KIE295" s="192"/>
      <c r="KIF295" s="192"/>
      <c r="KIG295" s="192"/>
      <c r="KIH295" s="192"/>
      <c r="KII295" s="192"/>
      <c r="KIJ295" s="192"/>
      <c r="KIK295" s="192"/>
      <c r="KIL295" s="192"/>
      <c r="KIM295" s="192"/>
      <c r="KIN295" s="192"/>
      <c r="KIO295" s="192"/>
      <c r="KIP295" s="192"/>
      <c r="KIQ295" s="192"/>
      <c r="KIR295" s="192"/>
      <c r="KIS295" s="192"/>
      <c r="KIT295" s="192"/>
      <c r="KIU295" s="192"/>
      <c r="KIV295" s="192"/>
      <c r="KIW295" s="192"/>
      <c r="KIX295" s="192"/>
      <c r="KIY295" s="192"/>
      <c r="KIZ295" s="192"/>
      <c r="KJA295" s="192"/>
      <c r="KJB295" s="192"/>
      <c r="KJC295" s="192"/>
      <c r="KJD295" s="192"/>
      <c r="KJE295" s="192"/>
      <c r="KJF295" s="192"/>
      <c r="KJG295" s="192"/>
      <c r="KJH295" s="192"/>
      <c r="KJI295" s="192"/>
      <c r="KJJ295" s="192"/>
      <c r="KJK295" s="192"/>
      <c r="KJL295" s="192"/>
      <c r="KJM295" s="192"/>
      <c r="KJN295" s="192"/>
      <c r="KJO295" s="192"/>
      <c r="KJP295" s="192"/>
      <c r="KJQ295" s="192"/>
      <c r="KJR295" s="192"/>
      <c r="KJS295" s="192"/>
      <c r="KJT295" s="192"/>
      <c r="KJU295" s="192"/>
      <c r="KJV295" s="192"/>
      <c r="KJW295" s="192"/>
      <c r="KJX295" s="192"/>
      <c r="KJY295" s="192"/>
      <c r="KJZ295" s="192"/>
      <c r="KKA295" s="192"/>
      <c r="KKB295" s="192"/>
      <c r="KKC295" s="192"/>
      <c r="KKD295" s="192"/>
      <c r="KKE295" s="192"/>
      <c r="KKF295" s="192"/>
      <c r="KKG295" s="192"/>
      <c r="KKH295" s="192"/>
      <c r="KKI295" s="192"/>
      <c r="KKJ295" s="192"/>
      <c r="KKK295" s="192"/>
      <c r="KKL295" s="192"/>
      <c r="KKM295" s="192"/>
      <c r="KKN295" s="192"/>
      <c r="KKO295" s="192"/>
      <c r="KKP295" s="192"/>
      <c r="KKQ295" s="192"/>
      <c r="KKR295" s="192"/>
      <c r="KKS295" s="192"/>
      <c r="KKT295" s="192"/>
      <c r="KKU295" s="192"/>
      <c r="KKV295" s="192"/>
      <c r="KKW295" s="192"/>
      <c r="KKX295" s="192"/>
      <c r="KKY295" s="192"/>
      <c r="KKZ295" s="192"/>
      <c r="KLA295" s="192"/>
      <c r="KLB295" s="192"/>
      <c r="KLC295" s="192"/>
      <c r="KLD295" s="192"/>
      <c r="KLE295" s="192"/>
      <c r="KLF295" s="192"/>
      <c r="KLG295" s="192"/>
      <c r="KLH295" s="192"/>
      <c r="KLI295" s="192"/>
      <c r="KLJ295" s="192"/>
      <c r="KLK295" s="192"/>
      <c r="KLL295" s="192"/>
      <c r="KLM295" s="192"/>
      <c r="KLN295" s="192"/>
      <c r="KLO295" s="192"/>
      <c r="KLP295" s="192"/>
      <c r="KLQ295" s="192"/>
      <c r="KLR295" s="192"/>
      <c r="KLS295" s="192"/>
      <c r="KLT295" s="192"/>
      <c r="KLU295" s="192"/>
      <c r="KLV295" s="192"/>
      <c r="KLW295" s="192"/>
      <c r="KLX295" s="192"/>
      <c r="KLY295" s="192"/>
      <c r="KLZ295" s="192"/>
      <c r="KMA295" s="192"/>
      <c r="KMB295" s="192"/>
      <c r="KMC295" s="192"/>
      <c r="KMD295" s="192"/>
      <c r="KME295" s="192"/>
      <c r="KMF295" s="192"/>
      <c r="KMG295" s="192"/>
      <c r="KMH295" s="192"/>
      <c r="KMI295" s="192"/>
      <c r="KMJ295" s="192"/>
      <c r="KMK295" s="192"/>
      <c r="KML295" s="192"/>
      <c r="KMM295" s="192"/>
      <c r="KMN295" s="192"/>
      <c r="KMO295" s="192"/>
      <c r="KMP295" s="192"/>
      <c r="KMQ295" s="192"/>
      <c r="KMR295" s="192"/>
      <c r="KMS295" s="192"/>
      <c r="KMT295" s="192"/>
      <c r="KMU295" s="192"/>
      <c r="KMV295" s="192"/>
      <c r="KMW295" s="192"/>
      <c r="KMX295" s="192"/>
      <c r="KMY295" s="192"/>
      <c r="KMZ295" s="192"/>
      <c r="KNA295" s="192"/>
      <c r="KNB295" s="192"/>
      <c r="KNC295" s="192"/>
      <c r="KND295" s="192"/>
      <c r="KNE295" s="192"/>
      <c r="KNF295" s="192"/>
      <c r="KNG295" s="192"/>
      <c r="KNH295" s="192"/>
      <c r="KNI295" s="192"/>
      <c r="KNJ295" s="192"/>
      <c r="KNK295" s="192"/>
      <c r="KNL295" s="192"/>
      <c r="KNM295" s="192"/>
      <c r="KNN295" s="192"/>
      <c r="KNO295" s="192"/>
      <c r="KNP295" s="192"/>
      <c r="KNQ295" s="192"/>
      <c r="KNR295" s="192"/>
      <c r="KNS295" s="192"/>
      <c r="KNT295" s="192"/>
      <c r="KNU295" s="192"/>
      <c r="KNV295" s="192"/>
      <c r="KNW295" s="192"/>
      <c r="KNX295" s="192"/>
      <c r="KNY295" s="192"/>
      <c r="KNZ295" s="192"/>
      <c r="KOA295" s="192"/>
      <c r="KOB295" s="192"/>
      <c r="KOC295" s="192"/>
      <c r="KOD295" s="192"/>
      <c r="KOE295" s="192"/>
      <c r="KOF295" s="192"/>
      <c r="KOG295" s="192"/>
      <c r="KOH295" s="192"/>
      <c r="KOI295" s="192"/>
      <c r="KOJ295" s="192"/>
      <c r="KOK295" s="192"/>
      <c r="KOL295" s="192"/>
      <c r="KOM295" s="192"/>
      <c r="KON295" s="192"/>
      <c r="KOO295" s="192"/>
      <c r="KOP295" s="192"/>
      <c r="KOQ295" s="192"/>
      <c r="KOR295" s="192"/>
      <c r="KOS295" s="192"/>
      <c r="KOT295" s="192"/>
      <c r="KOU295" s="192"/>
      <c r="KOV295" s="192"/>
      <c r="KOW295" s="192"/>
      <c r="KOX295" s="192"/>
      <c r="KOY295" s="192"/>
      <c r="KOZ295" s="192"/>
      <c r="KPA295" s="192"/>
      <c r="KPB295" s="192"/>
      <c r="KPC295" s="192"/>
      <c r="KPD295" s="192"/>
      <c r="KPE295" s="192"/>
      <c r="KPF295" s="192"/>
      <c r="KPG295" s="192"/>
      <c r="KPH295" s="192"/>
      <c r="KPI295" s="192"/>
      <c r="KPJ295" s="192"/>
      <c r="KPK295" s="192"/>
      <c r="KPL295" s="192"/>
      <c r="KPM295" s="192"/>
      <c r="KPN295" s="192"/>
      <c r="KPO295" s="192"/>
      <c r="KPP295" s="192"/>
      <c r="KPQ295" s="192"/>
      <c r="KPR295" s="192"/>
      <c r="KPS295" s="192"/>
      <c r="KPT295" s="192"/>
      <c r="KPU295" s="192"/>
      <c r="KPV295" s="192"/>
      <c r="KPW295" s="192"/>
      <c r="KPX295" s="192"/>
      <c r="KPY295" s="192"/>
      <c r="KPZ295" s="192"/>
      <c r="KQA295" s="192"/>
      <c r="KQB295" s="192"/>
      <c r="KQC295" s="192"/>
      <c r="KQD295" s="192"/>
      <c r="KQE295" s="192"/>
      <c r="KQF295" s="192"/>
      <c r="KQG295" s="192"/>
      <c r="KQH295" s="192"/>
      <c r="KQI295" s="192"/>
      <c r="KQJ295" s="192"/>
      <c r="KQK295" s="192"/>
      <c r="KQL295" s="192"/>
      <c r="KQM295" s="192"/>
      <c r="KQN295" s="192"/>
      <c r="KQO295" s="192"/>
      <c r="KQP295" s="192"/>
      <c r="KQQ295" s="192"/>
      <c r="KQR295" s="192"/>
      <c r="KQS295" s="192"/>
      <c r="KQT295" s="192"/>
      <c r="KQU295" s="192"/>
      <c r="KQV295" s="192"/>
      <c r="KQW295" s="192"/>
      <c r="KQX295" s="192"/>
      <c r="KQY295" s="192"/>
      <c r="KQZ295" s="192"/>
      <c r="KRA295" s="192"/>
      <c r="KRB295" s="192"/>
      <c r="KRC295" s="192"/>
      <c r="KRD295" s="192"/>
      <c r="KRE295" s="192"/>
      <c r="KRF295" s="192"/>
      <c r="KRG295" s="192"/>
      <c r="KRH295" s="192"/>
      <c r="KRI295" s="192"/>
      <c r="KRJ295" s="192"/>
      <c r="KRK295" s="192"/>
      <c r="KRL295" s="192"/>
      <c r="KRM295" s="192"/>
      <c r="KRN295" s="192"/>
      <c r="KRO295" s="192"/>
      <c r="KRP295" s="192"/>
      <c r="KRQ295" s="192"/>
      <c r="KRR295" s="192"/>
      <c r="KRS295" s="192"/>
      <c r="KRT295" s="192"/>
      <c r="KRU295" s="192"/>
      <c r="KRV295" s="192"/>
      <c r="KRW295" s="192"/>
      <c r="KRX295" s="192"/>
      <c r="KRY295" s="192"/>
      <c r="KRZ295" s="192"/>
      <c r="KSA295" s="192"/>
      <c r="KSB295" s="192"/>
      <c r="KSC295" s="192"/>
      <c r="KSD295" s="192"/>
      <c r="KSE295" s="192"/>
      <c r="KSF295" s="192"/>
      <c r="KSG295" s="192"/>
      <c r="KSH295" s="192"/>
      <c r="KSI295" s="192"/>
      <c r="KSJ295" s="192"/>
      <c r="KSK295" s="192"/>
      <c r="KSL295" s="192"/>
      <c r="KSM295" s="192"/>
      <c r="KSN295" s="192"/>
      <c r="KSO295" s="192"/>
      <c r="KSP295" s="192"/>
      <c r="KSQ295" s="192"/>
      <c r="KSR295" s="192"/>
      <c r="KSS295" s="192"/>
      <c r="KST295" s="192"/>
      <c r="KSU295" s="192"/>
      <c r="KSV295" s="192"/>
      <c r="KSW295" s="192"/>
      <c r="KSX295" s="192"/>
      <c r="KSY295" s="192"/>
      <c r="KSZ295" s="192"/>
      <c r="KTA295" s="192"/>
      <c r="KTB295" s="192"/>
      <c r="KTC295" s="192"/>
      <c r="KTD295" s="192"/>
      <c r="KTE295" s="192"/>
      <c r="KTF295" s="192"/>
      <c r="KTG295" s="192"/>
      <c r="KTH295" s="192"/>
      <c r="KTI295" s="192"/>
      <c r="KTJ295" s="192"/>
      <c r="KTK295" s="192"/>
      <c r="KTL295" s="192"/>
      <c r="KTM295" s="192"/>
      <c r="KTN295" s="192"/>
      <c r="KTO295" s="192"/>
      <c r="KTP295" s="192"/>
      <c r="KTQ295" s="192"/>
      <c r="KTR295" s="192"/>
      <c r="KTS295" s="192"/>
      <c r="KTT295" s="192"/>
      <c r="KTU295" s="192"/>
      <c r="KTV295" s="192"/>
      <c r="KTW295" s="192"/>
      <c r="KTX295" s="192"/>
      <c r="KTY295" s="192"/>
      <c r="KTZ295" s="192"/>
      <c r="KUA295" s="192"/>
      <c r="KUB295" s="192"/>
      <c r="KUC295" s="192"/>
      <c r="KUD295" s="192"/>
      <c r="KUE295" s="192"/>
      <c r="KUF295" s="192"/>
      <c r="KUG295" s="192"/>
      <c r="KUH295" s="192"/>
      <c r="KUI295" s="192"/>
      <c r="KUJ295" s="192"/>
      <c r="KUK295" s="192"/>
      <c r="KUL295" s="192"/>
      <c r="KUM295" s="192"/>
      <c r="KUN295" s="192"/>
      <c r="KUO295" s="192"/>
      <c r="KUP295" s="192"/>
      <c r="KUQ295" s="192"/>
      <c r="KUR295" s="192"/>
      <c r="KUS295" s="192"/>
      <c r="KUT295" s="192"/>
      <c r="KUU295" s="192"/>
      <c r="KUV295" s="192"/>
      <c r="KUW295" s="192"/>
      <c r="KUX295" s="192"/>
      <c r="KUY295" s="192"/>
      <c r="KUZ295" s="192"/>
      <c r="KVA295" s="192"/>
      <c r="KVB295" s="192"/>
      <c r="KVC295" s="192"/>
      <c r="KVD295" s="192"/>
      <c r="KVE295" s="192"/>
      <c r="KVF295" s="192"/>
      <c r="KVG295" s="192"/>
      <c r="KVH295" s="192"/>
      <c r="KVI295" s="192"/>
      <c r="KVJ295" s="192"/>
      <c r="KVK295" s="192"/>
      <c r="KVL295" s="192"/>
      <c r="KVM295" s="192"/>
      <c r="KVN295" s="192"/>
      <c r="KVO295" s="192"/>
      <c r="KVP295" s="192"/>
      <c r="KVQ295" s="192"/>
      <c r="KVR295" s="192"/>
      <c r="KVS295" s="192"/>
      <c r="KVT295" s="192"/>
      <c r="KVU295" s="192"/>
      <c r="KVV295" s="192"/>
      <c r="KVW295" s="192"/>
      <c r="KVX295" s="192"/>
      <c r="KVY295" s="192"/>
      <c r="KVZ295" s="192"/>
      <c r="KWA295" s="192"/>
      <c r="KWB295" s="192"/>
      <c r="KWC295" s="192"/>
      <c r="KWD295" s="192"/>
      <c r="KWE295" s="192"/>
      <c r="KWF295" s="192"/>
      <c r="KWG295" s="192"/>
      <c r="KWH295" s="192"/>
      <c r="KWI295" s="192"/>
      <c r="KWJ295" s="192"/>
      <c r="KWK295" s="192"/>
      <c r="KWL295" s="192"/>
      <c r="KWM295" s="192"/>
      <c r="KWN295" s="192"/>
      <c r="KWO295" s="192"/>
      <c r="KWP295" s="192"/>
      <c r="KWQ295" s="192"/>
      <c r="KWR295" s="192"/>
      <c r="KWS295" s="192"/>
      <c r="KWT295" s="192"/>
      <c r="KWU295" s="192"/>
      <c r="KWV295" s="192"/>
      <c r="KWW295" s="192"/>
      <c r="KWX295" s="192"/>
      <c r="KWY295" s="192"/>
      <c r="KWZ295" s="192"/>
      <c r="KXA295" s="192"/>
      <c r="KXB295" s="192"/>
      <c r="KXC295" s="192"/>
      <c r="KXD295" s="192"/>
      <c r="KXE295" s="192"/>
      <c r="KXF295" s="192"/>
      <c r="KXG295" s="192"/>
      <c r="KXH295" s="192"/>
      <c r="KXI295" s="192"/>
      <c r="KXJ295" s="192"/>
      <c r="KXK295" s="192"/>
      <c r="KXL295" s="192"/>
      <c r="KXM295" s="192"/>
      <c r="KXN295" s="192"/>
      <c r="KXO295" s="192"/>
      <c r="KXP295" s="192"/>
      <c r="KXQ295" s="192"/>
      <c r="KXR295" s="192"/>
      <c r="KXS295" s="192"/>
      <c r="KXT295" s="192"/>
      <c r="KXU295" s="192"/>
      <c r="KXV295" s="192"/>
      <c r="KXW295" s="192"/>
      <c r="KXX295" s="192"/>
      <c r="KXY295" s="192"/>
      <c r="KXZ295" s="192"/>
      <c r="KYA295" s="192"/>
      <c r="KYB295" s="192"/>
      <c r="KYC295" s="192"/>
      <c r="KYD295" s="192"/>
      <c r="KYE295" s="192"/>
      <c r="KYF295" s="192"/>
      <c r="KYG295" s="192"/>
      <c r="KYH295" s="192"/>
      <c r="KYI295" s="192"/>
      <c r="KYJ295" s="192"/>
      <c r="KYK295" s="192"/>
      <c r="KYL295" s="192"/>
      <c r="KYM295" s="192"/>
      <c r="KYN295" s="192"/>
      <c r="KYO295" s="192"/>
      <c r="KYP295" s="192"/>
      <c r="KYQ295" s="192"/>
      <c r="KYR295" s="192"/>
      <c r="KYS295" s="192"/>
      <c r="KYT295" s="192"/>
      <c r="KYU295" s="192"/>
      <c r="KYV295" s="192"/>
      <c r="KYW295" s="192"/>
      <c r="KYX295" s="192"/>
      <c r="KYY295" s="192"/>
      <c r="KYZ295" s="192"/>
      <c r="KZA295" s="192"/>
      <c r="KZB295" s="192"/>
      <c r="KZC295" s="192"/>
      <c r="KZD295" s="192"/>
      <c r="KZE295" s="192"/>
      <c r="KZF295" s="192"/>
      <c r="KZG295" s="192"/>
      <c r="KZH295" s="192"/>
      <c r="KZI295" s="192"/>
      <c r="KZJ295" s="192"/>
      <c r="KZK295" s="192"/>
      <c r="KZL295" s="192"/>
      <c r="KZM295" s="192"/>
      <c r="KZN295" s="192"/>
      <c r="KZO295" s="192"/>
      <c r="KZP295" s="192"/>
      <c r="KZQ295" s="192"/>
      <c r="KZR295" s="192"/>
      <c r="KZS295" s="192"/>
      <c r="KZT295" s="192"/>
      <c r="KZU295" s="192"/>
      <c r="KZV295" s="192"/>
      <c r="KZW295" s="192"/>
      <c r="KZX295" s="192"/>
      <c r="KZY295" s="192"/>
      <c r="KZZ295" s="192"/>
      <c r="LAA295" s="192"/>
      <c r="LAB295" s="192"/>
      <c r="LAC295" s="192"/>
      <c r="LAD295" s="192"/>
      <c r="LAE295" s="192"/>
      <c r="LAF295" s="192"/>
      <c r="LAG295" s="192"/>
      <c r="LAH295" s="192"/>
      <c r="LAI295" s="192"/>
      <c r="LAJ295" s="192"/>
      <c r="LAK295" s="192"/>
      <c r="LAL295" s="192"/>
      <c r="LAM295" s="192"/>
      <c r="LAN295" s="192"/>
      <c r="LAO295" s="192"/>
      <c r="LAP295" s="192"/>
      <c r="LAQ295" s="192"/>
      <c r="LAR295" s="192"/>
      <c r="LAS295" s="192"/>
      <c r="LAT295" s="192"/>
      <c r="LAU295" s="192"/>
      <c r="LAV295" s="192"/>
      <c r="LAW295" s="192"/>
      <c r="LAX295" s="192"/>
      <c r="LAY295" s="192"/>
      <c r="LAZ295" s="192"/>
      <c r="LBA295" s="192"/>
      <c r="LBB295" s="192"/>
      <c r="LBC295" s="192"/>
      <c r="LBD295" s="192"/>
      <c r="LBE295" s="192"/>
      <c r="LBF295" s="192"/>
      <c r="LBG295" s="192"/>
      <c r="LBH295" s="192"/>
      <c r="LBI295" s="192"/>
      <c r="LBJ295" s="192"/>
      <c r="LBK295" s="192"/>
      <c r="LBL295" s="192"/>
      <c r="LBM295" s="192"/>
      <c r="LBN295" s="192"/>
      <c r="LBO295" s="192"/>
      <c r="LBP295" s="192"/>
      <c r="LBQ295" s="192"/>
      <c r="LBR295" s="192"/>
      <c r="LBS295" s="192"/>
      <c r="LBT295" s="192"/>
      <c r="LBU295" s="192"/>
      <c r="LBV295" s="192"/>
      <c r="LBW295" s="192"/>
      <c r="LBX295" s="192"/>
      <c r="LBY295" s="192"/>
      <c r="LBZ295" s="192"/>
      <c r="LCA295" s="192"/>
      <c r="LCB295" s="192"/>
      <c r="LCC295" s="192"/>
      <c r="LCD295" s="192"/>
      <c r="LCE295" s="192"/>
      <c r="LCF295" s="192"/>
      <c r="LCG295" s="192"/>
      <c r="LCH295" s="192"/>
      <c r="LCI295" s="192"/>
      <c r="LCJ295" s="192"/>
      <c r="LCK295" s="192"/>
      <c r="LCL295" s="192"/>
      <c r="LCM295" s="192"/>
      <c r="LCN295" s="192"/>
      <c r="LCO295" s="192"/>
      <c r="LCP295" s="192"/>
      <c r="LCQ295" s="192"/>
      <c r="LCR295" s="192"/>
      <c r="LCS295" s="192"/>
      <c r="LCT295" s="192"/>
      <c r="LCU295" s="192"/>
      <c r="LCV295" s="192"/>
      <c r="LCW295" s="192"/>
      <c r="LCX295" s="192"/>
      <c r="LCY295" s="192"/>
      <c r="LCZ295" s="192"/>
      <c r="LDA295" s="192"/>
      <c r="LDB295" s="192"/>
      <c r="LDC295" s="192"/>
      <c r="LDD295" s="192"/>
      <c r="LDE295" s="192"/>
      <c r="LDF295" s="192"/>
      <c r="LDG295" s="192"/>
      <c r="LDH295" s="192"/>
      <c r="LDI295" s="192"/>
      <c r="LDJ295" s="192"/>
      <c r="LDK295" s="192"/>
      <c r="LDL295" s="192"/>
      <c r="LDM295" s="192"/>
      <c r="LDN295" s="192"/>
      <c r="LDO295" s="192"/>
      <c r="LDP295" s="192"/>
      <c r="LDQ295" s="192"/>
      <c r="LDR295" s="192"/>
      <c r="LDS295" s="192"/>
      <c r="LDT295" s="192"/>
      <c r="LDU295" s="192"/>
      <c r="LDV295" s="192"/>
      <c r="LDW295" s="192"/>
      <c r="LDX295" s="192"/>
      <c r="LDY295" s="192"/>
      <c r="LDZ295" s="192"/>
      <c r="LEA295" s="192"/>
      <c r="LEB295" s="192"/>
      <c r="LEC295" s="192"/>
      <c r="LED295" s="192"/>
      <c r="LEE295" s="192"/>
      <c r="LEF295" s="192"/>
      <c r="LEG295" s="192"/>
      <c r="LEH295" s="192"/>
      <c r="LEI295" s="192"/>
      <c r="LEJ295" s="192"/>
      <c r="LEK295" s="192"/>
      <c r="LEL295" s="192"/>
      <c r="LEM295" s="192"/>
      <c r="LEN295" s="192"/>
      <c r="LEO295" s="192"/>
      <c r="LEP295" s="192"/>
      <c r="LEQ295" s="192"/>
      <c r="LER295" s="192"/>
      <c r="LES295" s="192"/>
      <c r="LET295" s="192"/>
      <c r="LEU295" s="192"/>
      <c r="LEV295" s="192"/>
      <c r="LEW295" s="192"/>
      <c r="LEX295" s="192"/>
      <c r="LEY295" s="192"/>
      <c r="LEZ295" s="192"/>
      <c r="LFA295" s="192"/>
      <c r="LFB295" s="192"/>
      <c r="LFC295" s="192"/>
      <c r="LFD295" s="192"/>
      <c r="LFE295" s="192"/>
      <c r="LFF295" s="192"/>
      <c r="LFG295" s="192"/>
      <c r="LFH295" s="192"/>
      <c r="LFI295" s="192"/>
      <c r="LFJ295" s="192"/>
      <c r="LFK295" s="192"/>
      <c r="LFL295" s="192"/>
      <c r="LFM295" s="192"/>
      <c r="LFN295" s="192"/>
      <c r="LFO295" s="192"/>
      <c r="LFP295" s="192"/>
      <c r="LFQ295" s="192"/>
      <c r="LFR295" s="192"/>
      <c r="LFS295" s="192"/>
      <c r="LFT295" s="192"/>
      <c r="LFU295" s="192"/>
      <c r="LFV295" s="192"/>
      <c r="LFW295" s="192"/>
      <c r="LFX295" s="192"/>
      <c r="LFY295" s="192"/>
      <c r="LFZ295" s="192"/>
      <c r="LGA295" s="192"/>
      <c r="LGB295" s="192"/>
      <c r="LGC295" s="192"/>
      <c r="LGD295" s="192"/>
      <c r="LGE295" s="192"/>
      <c r="LGF295" s="192"/>
      <c r="LGG295" s="192"/>
      <c r="LGH295" s="192"/>
      <c r="LGI295" s="192"/>
      <c r="LGJ295" s="192"/>
      <c r="LGK295" s="192"/>
      <c r="LGL295" s="192"/>
      <c r="LGM295" s="192"/>
      <c r="LGN295" s="192"/>
      <c r="LGO295" s="192"/>
      <c r="LGP295" s="192"/>
      <c r="LGQ295" s="192"/>
      <c r="LGR295" s="192"/>
      <c r="LGS295" s="192"/>
      <c r="LGT295" s="192"/>
      <c r="LGU295" s="192"/>
      <c r="LGV295" s="192"/>
      <c r="LGW295" s="192"/>
      <c r="LGX295" s="192"/>
      <c r="LGY295" s="192"/>
      <c r="LGZ295" s="192"/>
      <c r="LHA295" s="192"/>
      <c r="LHB295" s="192"/>
      <c r="LHC295" s="192"/>
      <c r="LHD295" s="192"/>
      <c r="LHE295" s="192"/>
      <c r="LHF295" s="192"/>
      <c r="LHG295" s="192"/>
      <c r="LHH295" s="192"/>
      <c r="LHI295" s="192"/>
      <c r="LHJ295" s="192"/>
      <c r="LHK295" s="192"/>
      <c r="LHL295" s="192"/>
      <c r="LHM295" s="192"/>
      <c r="LHN295" s="192"/>
      <c r="LHO295" s="192"/>
      <c r="LHP295" s="192"/>
      <c r="LHQ295" s="192"/>
      <c r="LHR295" s="192"/>
      <c r="LHS295" s="192"/>
      <c r="LHT295" s="192"/>
      <c r="LHU295" s="192"/>
      <c r="LHV295" s="192"/>
      <c r="LHW295" s="192"/>
      <c r="LHX295" s="192"/>
      <c r="LHY295" s="192"/>
      <c r="LHZ295" s="192"/>
      <c r="LIA295" s="192"/>
      <c r="LIB295" s="192"/>
      <c r="LIC295" s="192"/>
      <c r="LID295" s="192"/>
      <c r="LIE295" s="192"/>
      <c r="LIF295" s="192"/>
      <c r="LIG295" s="192"/>
      <c r="LIH295" s="192"/>
      <c r="LII295" s="192"/>
      <c r="LIJ295" s="192"/>
      <c r="LIK295" s="192"/>
      <c r="LIL295" s="192"/>
      <c r="LIM295" s="192"/>
      <c r="LIN295" s="192"/>
      <c r="LIO295" s="192"/>
      <c r="LIP295" s="192"/>
      <c r="LIQ295" s="192"/>
      <c r="LIR295" s="192"/>
      <c r="LIS295" s="192"/>
      <c r="LIT295" s="192"/>
      <c r="LIU295" s="192"/>
      <c r="LIV295" s="192"/>
      <c r="LIW295" s="192"/>
      <c r="LIX295" s="192"/>
      <c r="LIY295" s="192"/>
      <c r="LIZ295" s="192"/>
      <c r="LJA295" s="192"/>
      <c r="LJB295" s="192"/>
      <c r="LJC295" s="192"/>
      <c r="LJD295" s="192"/>
      <c r="LJE295" s="192"/>
      <c r="LJF295" s="192"/>
      <c r="LJG295" s="192"/>
      <c r="LJH295" s="192"/>
      <c r="LJI295" s="192"/>
      <c r="LJJ295" s="192"/>
      <c r="LJK295" s="192"/>
      <c r="LJL295" s="192"/>
      <c r="LJM295" s="192"/>
      <c r="LJN295" s="192"/>
      <c r="LJO295" s="192"/>
      <c r="LJP295" s="192"/>
      <c r="LJQ295" s="192"/>
      <c r="LJR295" s="192"/>
      <c r="LJS295" s="192"/>
      <c r="LJT295" s="192"/>
      <c r="LJU295" s="192"/>
      <c r="LJV295" s="192"/>
      <c r="LJW295" s="192"/>
      <c r="LJX295" s="192"/>
      <c r="LJY295" s="192"/>
      <c r="LJZ295" s="192"/>
      <c r="LKA295" s="192"/>
      <c r="LKB295" s="192"/>
      <c r="LKC295" s="192"/>
      <c r="LKD295" s="192"/>
      <c r="LKE295" s="192"/>
      <c r="LKF295" s="192"/>
      <c r="LKG295" s="192"/>
      <c r="LKH295" s="192"/>
      <c r="LKI295" s="192"/>
      <c r="LKJ295" s="192"/>
      <c r="LKK295" s="192"/>
      <c r="LKL295" s="192"/>
      <c r="LKM295" s="192"/>
      <c r="LKN295" s="192"/>
      <c r="LKO295" s="192"/>
      <c r="LKP295" s="192"/>
      <c r="LKQ295" s="192"/>
      <c r="LKR295" s="192"/>
      <c r="LKS295" s="192"/>
      <c r="LKT295" s="192"/>
      <c r="LKU295" s="192"/>
      <c r="LKV295" s="192"/>
      <c r="LKW295" s="192"/>
      <c r="LKX295" s="192"/>
      <c r="LKY295" s="192"/>
      <c r="LKZ295" s="192"/>
      <c r="LLA295" s="192"/>
      <c r="LLB295" s="192"/>
      <c r="LLC295" s="192"/>
      <c r="LLD295" s="192"/>
      <c r="LLE295" s="192"/>
      <c r="LLF295" s="192"/>
      <c r="LLG295" s="192"/>
      <c r="LLH295" s="192"/>
      <c r="LLI295" s="192"/>
      <c r="LLJ295" s="192"/>
      <c r="LLK295" s="192"/>
      <c r="LLL295" s="192"/>
      <c r="LLM295" s="192"/>
      <c r="LLN295" s="192"/>
      <c r="LLO295" s="192"/>
      <c r="LLP295" s="192"/>
      <c r="LLQ295" s="192"/>
      <c r="LLR295" s="192"/>
      <c r="LLS295" s="192"/>
      <c r="LLT295" s="192"/>
      <c r="LLU295" s="192"/>
      <c r="LLV295" s="192"/>
      <c r="LLW295" s="192"/>
      <c r="LLX295" s="192"/>
      <c r="LLY295" s="192"/>
      <c r="LLZ295" s="192"/>
      <c r="LMA295" s="192"/>
      <c r="LMB295" s="192"/>
      <c r="LMC295" s="192"/>
      <c r="LMD295" s="192"/>
      <c r="LME295" s="192"/>
      <c r="LMF295" s="192"/>
      <c r="LMG295" s="192"/>
      <c r="LMH295" s="192"/>
      <c r="LMI295" s="192"/>
      <c r="LMJ295" s="192"/>
      <c r="LMK295" s="192"/>
      <c r="LML295" s="192"/>
      <c r="LMM295" s="192"/>
      <c r="LMN295" s="192"/>
      <c r="LMO295" s="192"/>
      <c r="LMP295" s="192"/>
      <c r="LMQ295" s="192"/>
      <c r="LMR295" s="192"/>
      <c r="LMS295" s="192"/>
      <c r="LMT295" s="192"/>
      <c r="LMU295" s="192"/>
      <c r="LMV295" s="192"/>
      <c r="LMW295" s="192"/>
      <c r="LMX295" s="192"/>
      <c r="LMY295" s="192"/>
      <c r="LMZ295" s="192"/>
      <c r="LNA295" s="192"/>
      <c r="LNB295" s="192"/>
      <c r="LNC295" s="192"/>
      <c r="LND295" s="192"/>
      <c r="LNE295" s="192"/>
      <c r="LNF295" s="192"/>
      <c r="LNG295" s="192"/>
      <c r="LNH295" s="192"/>
      <c r="LNI295" s="192"/>
      <c r="LNJ295" s="192"/>
      <c r="LNK295" s="192"/>
      <c r="LNL295" s="192"/>
      <c r="LNM295" s="192"/>
      <c r="LNN295" s="192"/>
      <c r="LNO295" s="192"/>
      <c r="LNP295" s="192"/>
      <c r="LNQ295" s="192"/>
      <c r="LNR295" s="192"/>
      <c r="LNS295" s="192"/>
      <c r="LNT295" s="192"/>
      <c r="LNU295" s="192"/>
      <c r="LNV295" s="192"/>
      <c r="LNW295" s="192"/>
      <c r="LNX295" s="192"/>
      <c r="LNY295" s="192"/>
      <c r="LNZ295" s="192"/>
      <c r="LOA295" s="192"/>
      <c r="LOB295" s="192"/>
      <c r="LOC295" s="192"/>
      <c r="LOD295" s="192"/>
      <c r="LOE295" s="192"/>
      <c r="LOF295" s="192"/>
      <c r="LOG295" s="192"/>
      <c r="LOH295" s="192"/>
      <c r="LOI295" s="192"/>
      <c r="LOJ295" s="192"/>
      <c r="LOK295" s="192"/>
      <c r="LOL295" s="192"/>
      <c r="LOM295" s="192"/>
      <c r="LON295" s="192"/>
      <c r="LOO295" s="192"/>
      <c r="LOP295" s="192"/>
      <c r="LOQ295" s="192"/>
      <c r="LOR295" s="192"/>
      <c r="LOS295" s="192"/>
      <c r="LOT295" s="192"/>
      <c r="LOU295" s="192"/>
      <c r="LOV295" s="192"/>
      <c r="LOW295" s="192"/>
      <c r="LOX295" s="192"/>
      <c r="LOY295" s="192"/>
      <c r="LOZ295" s="192"/>
      <c r="LPA295" s="192"/>
      <c r="LPB295" s="192"/>
      <c r="LPC295" s="192"/>
      <c r="LPD295" s="192"/>
      <c r="LPE295" s="192"/>
      <c r="LPF295" s="192"/>
      <c r="LPG295" s="192"/>
      <c r="LPH295" s="192"/>
      <c r="LPI295" s="192"/>
      <c r="LPJ295" s="192"/>
      <c r="LPK295" s="192"/>
      <c r="LPL295" s="192"/>
      <c r="LPM295" s="192"/>
      <c r="LPN295" s="192"/>
      <c r="LPO295" s="192"/>
      <c r="LPP295" s="192"/>
      <c r="LPQ295" s="192"/>
      <c r="LPR295" s="192"/>
      <c r="LPS295" s="192"/>
      <c r="LPT295" s="192"/>
      <c r="LPU295" s="192"/>
      <c r="LPV295" s="192"/>
      <c r="LPW295" s="192"/>
      <c r="LPX295" s="192"/>
      <c r="LPY295" s="192"/>
      <c r="LPZ295" s="192"/>
      <c r="LQA295" s="192"/>
      <c r="LQB295" s="192"/>
      <c r="LQC295" s="192"/>
      <c r="LQD295" s="192"/>
      <c r="LQE295" s="192"/>
      <c r="LQF295" s="192"/>
      <c r="LQG295" s="192"/>
      <c r="LQH295" s="192"/>
      <c r="LQI295" s="192"/>
      <c r="LQJ295" s="192"/>
      <c r="LQK295" s="192"/>
      <c r="LQL295" s="192"/>
      <c r="LQM295" s="192"/>
      <c r="LQN295" s="192"/>
      <c r="LQO295" s="192"/>
      <c r="LQP295" s="192"/>
      <c r="LQQ295" s="192"/>
      <c r="LQR295" s="192"/>
      <c r="LQS295" s="192"/>
      <c r="LQT295" s="192"/>
      <c r="LQU295" s="192"/>
      <c r="LQV295" s="192"/>
      <c r="LQW295" s="192"/>
      <c r="LQX295" s="192"/>
      <c r="LQY295" s="192"/>
      <c r="LQZ295" s="192"/>
      <c r="LRA295" s="192"/>
      <c r="LRB295" s="192"/>
      <c r="LRC295" s="192"/>
      <c r="LRD295" s="192"/>
      <c r="LRE295" s="192"/>
      <c r="LRF295" s="192"/>
      <c r="LRG295" s="192"/>
      <c r="LRH295" s="192"/>
      <c r="LRI295" s="192"/>
      <c r="LRJ295" s="192"/>
      <c r="LRK295" s="192"/>
      <c r="LRL295" s="192"/>
      <c r="LRM295" s="192"/>
      <c r="LRN295" s="192"/>
      <c r="LRO295" s="192"/>
      <c r="LRP295" s="192"/>
      <c r="LRQ295" s="192"/>
      <c r="LRR295" s="192"/>
      <c r="LRS295" s="192"/>
      <c r="LRT295" s="192"/>
      <c r="LRU295" s="192"/>
      <c r="LRV295" s="192"/>
      <c r="LRW295" s="192"/>
      <c r="LRX295" s="192"/>
      <c r="LRY295" s="192"/>
      <c r="LRZ295" s="192"/>
      <c r="LSA295" s="192"/>
      <c r="LSB295" s="192"/>
      <c r="LSC295" s="192"/>
      <c r="LSD295" s="192"/>
      <c r="LSE295" s="192"/>
      <c r="LSF295" s="192"/>
      <c r="LSG295" s="192"/>
      <c r="LSH295" s="192"/>
      <c r="LSI295" s="192"/>
      <c r="LSJ295" s="192"/>
      <c r="LSK295" s="192"/>
      <c r="LSL295" s="192"/>
      <c r="LSM295" s="192"/>
      <c r="LSN295" s="192"/>
      <c r="LSO295" s="192"/>
      <c r="LSP295" s="192"/>
      <c r="LSQ295" s="192"/>
      <c r="LSR295" s="192"/>
      <c r="LSS295" s="192"/>
      <c r="LST295" s="192"/>
      <c r="LSU295" s="192"/>
      <c r="LSV295" s="192"/>
      <c r="LSW295" s="192"/>
      <c r="LSX295" s="192"/>
      <c r="LSY295" s="192"/>
      <c r="LSZ295" s="192"/>
      <c r="LTA295" s="192"/>
      <c r="LTB295" s="192"/>
      <c r="LTC295" s="192"/>
      <c r="LTD295" s="192"/>
      <c r="LTE295" s="192"/>
      <c r="LTF295" s="192"/>
      <c r="LTG295" s="192"/>
      <c r="LTH295" s="192"/>
      <c r="LTI295" s="192"/>
      <c r="LTJ295" s="192"/>
      <c r="LTK295" s="192"/>
      <c r="LTL295" s="192"/>
      <c r="LTM295" s="192"/>
      <c r="LTN295" s="192"/>
      <c r="LTO295" s="192"/>
      <c r="LTP295" s="192"/>
      <c r="LTQ295" s="192"/>
      <c r="LTR295" s="192"/>
      <c r="LTS295" s="192"/>
      <c r="LTT295" s="192"/>
      <c r="LTU295" s="192"/>
      <c r="LTV295" s="192"/>
      <c r="LTW295" s="192"/>
      <c r="LTX295" s="192"/>
      <c r="LTY295" s="192"/>
      <c r="LTZ295" s="192"/>
      <c r="LUA295" s="192"/>
      <c r="LUB295" s="192"/>
      <c r="LUC295" s="192"/>
      <c r="LUD295" s="192"/>
      <c r="LUE295" s="192"/>
      <c r="LUF295" s="192"/>
      <c r="LUG295" s="192"/>
      <c r="LUH295" s="192"/>
      <c r="LUI295" s="192"/>
      <c r="LUJ295" s="192"/>
      <c r="LUK295" s="192"/>
      <c r="LUL295" s="192"/>
      <c r="LUM295" s="192"/>
      <c r="LUN295" s="192"/>
      <c r="LUO295" s="192"/>
      <c r="LUP295" s="192"/>
      <c r="LUQ295" s="192"/>
      <c r="LUR295" s="192"/>
      <c r="LUS295" s="192"/>
      <c r="LUT295" s="192"/>
      <c r="LUU295" s="192"/>
      <c r="LUV295" s="192"/>
      <c r="LUW295" s="192"/>
      <c r="LUX295" s="192"/>
      <c r="LUY295" s="192"/>
      <c r="LUZ295" s="192"/>
      <c r="LVA295" s="192"/>
      <c r="LVB295" s="192"/>
      <c r="LVC295" s="192"/>
      <c r="LVD295" s="192"/>
      <c r="LVE295" s="192"/>
      <c r="LVF295" s="192"/>
      <c r="LVG295" s="192"/>
      <c r="LVH295" s="192"/>
      <c r="LVI295" s="192"/>
      <c r="LVJ295" s="192"/>
      <c r="LVK295" s="192"/>
      <c r="LVL295" s="192"/>
      <c r="LVM295" s="192"/>
      <c r="LVN295" s="192"/>
      <c r="LVO295" s="192"/>
      <c r="LVP295" s="192"/>
      <c r="LVQ295" s="192"/>
      <c r="LVR295" s="192"/>
      <c r="LVS295" s="192"/>
      <c r="LVT295" s="192"/>
      <c r="LVU295" s="192"/>
      <c r="LVV295" s="192"/>
      <c r="LVW295" s="192"/>
      <c r="LVX295" s="192"/>
      <c r="LVY295" s="192"/>
      <c r="LVZ295" s="192"/>
      <c r="LWA295" s="192"/>
      <c r="LWB295" s="192"/>
      <c r="LWC295" s="192"/>
      <c r="LWD295" s="192"/>
      <c r="LWE295" s="192"/>
      <c r="LWF295" s="192"/>
      <c r="LWG295" s="192"/>
      <c r="LWH295" s="192"/>
      <c r="LWI295" s="192"/>
      <c r="LWJ295" s="192"/>
      <c r="LWK295" s="192"/>
      <c r="LWL295" s="192"/>
      <c r="LWM295" s="192"/>
      <c r="LWN295" s="192"/>
      <c r="LWO295" s="192"/>
      <c r="LWP295" s="192"/>
      <c r="LWQ295" s="192"/>
      <c r="LWR295" s="192"/>
      <c r="LWS295" s="192"/>
      <c r="LWT295" s="192"/>
      <c r="LWU295" s="192"/>
      <c r="LWV295" s="192"/>
      <c r="LWW295" s="192"/>
      <c r="LWX295" s="192"/>
      <c r="LWY295" s="192"/>
      <c r="LWZ295" s="192"/>
      <c r="LXA295" s="192"/>
      <c r="LXB295" s="192"/>
      <c r="LXC295" s="192"/>
      <c r="LXD295" s="192"/>
      <c r="LXE295" s="192"/>
      <c r="LXF295" s="192"/>
      <c r="LXG295" s="192"/>
      <c r="LXH295" s="192"/>
      <c r="LXI295" s="192"/>
      <c r="LXJ295" s="192"/>
      <c r="LXK295" s="192"/>
      <c r="LXL295" s="192"/>
      <c r="LXM295" s="192"/>
      <c r="LXN295" s="192"/>
      <c r="LXO295" s="192"/>
      <c r="LXP295" s="192"/>
      <c r="LXQ295" s="192"/>
      <c r="LXR295" s="192"/>
      <c r="LXS295" s="192"/>
      <c r="LXT295" s="192"/>
      <c r="LXU295" s="192"/>
      <c r="LXV295" s="192"/>
      <c r="LXW295" s="192"/>
      <c r="LXX295" s="192"/>
      <c r="LXY295" s="192"/>
      <c r="LXZ295" s="192"/>
      <c r="LYA295" s="192"/>
      <c r="LYB295" s="192"/>
      <c r="LYC295" s="192"/>
      <c r="LYD295" s="192"/>
      <c r="LYE295" s="192"/>
      <c r="LYF295" s="192"/>
      <c r="LYG295" s="192"/>
      <c r="LYH295" s="192"/>
      <c r="LYI295" s="192"/>
      <c r="LYJ295" s="192"/>
      <c r="LYK295" s="192"/>
      <c r="LYL295" s="192"/>
      <c r="LYM295" s="192"/>
      <c r="LYN295" s="192"/>
      <c r="LYO295" s="192"/>
      <c r="LYP295" s="192"/>
      <c r="LYQ295" s="192"/>
      <c r="LYR295" s="192"/>
      <c r="LYS295" s="192"/>
      <c r="LYT295" s="192"/>
      <c r="LYU295" s="192"/>
      <c r="LYV295" s="192"/>
      <c r="LYW295" s="192"/>
      <c r="LYX295" s="192"/>
      <c r="LYY295" s="192"/>
      <c r="LYZ295" s="192"/>
      <c r="LZA295" s="192"/>
      <c r="LZB295" s="192"/>
      <c r="LZC295" s="192"/>
      <c r="LZD295" s="192"/>
      <c r="LZE295" s="192"/>
      <c r="LZF295" s="192"/>
      <c r="LZG295" s="192"/>
      <c r="LZH295" s="192"/>
      <c r="LZI295" s="192"/>
      <c r="LZJ295" s="192"/>
      <c r="LZK295" s="192"/>
      <c r="LZL295" s="192"/>
      <c r="LZM295" s="192"/>
      <c r="LZN295" s="192"/>
      <c r="LZO295" s="192"/>
      <c r="LZP295" s="192"/>
      <c r="LZQ295" s="192"/>
      <c r="LZR295" s="192"/>
      <c r="LZS295" s="192"/>
      <c r="LZT295" s="192"/>
      <c r="LZU295" s="192"/>
      <c r="LZV295" s="192"/>
      <c r="LZW295" s="192"/>
      <c r="LZX295" s="192"/>
      <c r="LZY295" s="192"/>
      <c r="LZZ295" s="192"/>
      <c r="MAA295" s="192"/>
      <c r="MAB295" s="192"/>
      <c r="MAC295" s="192"/>
      <c r="MAD295" s="192"/>
      <c r="MAE295" s="192"/>
      <c r="MAF295" s="192"/>
      <c r="MAG295" s="192"/>
      <c r="MAH295" s="192"/>
      <c r="MAI295" s="192"/>
      <c r="MAJ295" s="192"/>
      <c r="MAK295" s="192"/>
      <c r="MAL295" s="192"/>
      <c r="MAM295" s="192"/>
      <c r="MAN295" s="192"/>
      <c r="MAO295" s="192"/>
      <c r="MAP295" s="192"/>
      <c r="MAQ295" s="192"/>
      <c r="MAR295" s="192"/>
      <c r="MAS295" s="192"/>
      <c r="MAT295" s="192"/>
      <c r="MAU295" s="192"/>
      <c r="MAV295" s="192"/>
      <c r="MAW295" s="192"/>
      <c r="MAX295" s="192"/>
      <c r="MAY295" s="192"/>
      <c r="MAZ295" s="192"/>
      <c r="MBA295" s="192"/>
      <c r="MBB295" s="192"/>
      <c r="MBC295" s="192"/>
      <c r="MBD295" s="192"/>
      <c r="MBE295" s="192"/>
      <c r="MBF295" s="192"/>
      <c r="MBG295" s="192"/>
      <c r="MBH295" s="192"/>
      <c r="MBI295" s="192"/>
      <c r="MBJ295" s="192"/>
      <c r="MBK295" s="192"/>
      <c r="MBL295" s="192"/>
      <c r="MBM295" s="192"/>
      <c r="MBN295" s="192"/>
      <c r="MBO295" s="192"/>
      <c r="MBP295" s="192"/>
      <c r="MBQ295" s="192"/>
      <c r="MBR295" s="192"/>
      <c r="MBS295" s="192"/>
      <c r="MBT295" s="192"/>
      <c r="MBU295" s="192"/>
      <c r="MBV295" s="192"/>
      <c r="MBW295" s="192"/>
      <c r="MBX295" s="192"/>
      <c r="MBY295" s="192"/>
      <c r="MBZ295" s="192"/>
      <c r="MCA295" s="192"/>
      <c r="MCB295" s="192"/>
      <c r="MCC295" s="192"/>
      <c r="MCD295" s="192"/>
      <c r="MCE295" s="192"/>
      <c r="MCF295" s="192"/>
      <c r="MCG295" s="192"/>
      <c r="MCH295" s="192"/>
      <c r="MCI295" s="192"/>
      <c r="MCJ295" s="192"/>
      <c r="MCK295" s="192"/>
      <c r="MCL295" s="192"/>
      <c r="MCM295" s="192"/>
      <c r="MCN295" s="192"/>
      <c r="MCO295" s="192"/>
      <c r="MCP295" s="192"/>
      <c r="MCQ295" s="192"/>
      <c r="MCR295" s="192"/>
      <c r="MCS295" s="192"/>
      <c r="MCT295" s="192"/>
      <c r="MCU295" s="192"/>
      <c r="MCV295" s="192"/>
      <c r="MCW295" s="192"/>
      <c r="MCX295" s="192"/>
      <c r="MCY295" s="192"/>
      <c r="MCZ295" s="192"/>
      <c r="MDA295" s="192"/>
      <c r="MDB295" s="192"/>
      <c r="MDC295" s="192"/>
      <c r="MDD295" s="192"/>
      <c r="MDE295" s="192"/>
      <c r="MDF295" s="192"/>
      <c r="MDG295" s="192"/>
      <c r="MDH295" s="192"/>
      <c r="MDI295" s="192"/>
      <c r="MDJ295" s="192"/>
      <c r="MDK295" s="192"/>
      <c r="MDL295" s="192"/>
      <c r="MDM295" s="192"/>
      <c r="MDN295" s="192"/>
      <c r="MDO295" s="192"/>
      <c r="MDP295" s="192"/>
      <c r="MDQ295" s="192"/>
      <c r="MDR295" s="192"/>
      <c r="MDS295" s="192"/>
      <c r="MDT295" s="192"/>
      <c r="MDU295" s="192"/>
      <c r="MDV295" s="192"/>
      <c r="MDW295" s="192"/>
      <c r="MDX295" s="192"/>
      <c r="MDY295" s="192"/>
      <c r="MDZ295" s="192"/>
      <c r="MEA295" s="192"/>
      <c r="MEB295" s="192"/>
      <c r="MEC295" s="192"/>
      <c r="MED295" s="192"/>
      <c r="MEE295" s="192"/>
      <c r="MEF295" s="192"/>
      <c r="MEG295" s="192"/>
      <c r="MEH295" s="192"/>
      <c r="MEI295" s="192"/>
      <c r="MEJ295" s="192"/>
      <c r="MEK295" s="192"/>
      <c r="MEL295" s="192"/>
      <c r="MEM295" s="192"/>
      <c r="MEN295" s="192"/>
      <c r="MEO295" s="192"/>
      <c r="MEP295" s="192"/>
      <c r="MEQ295" s="192"/>
      <c r="MER295" s="192"/>
      <c r="MES295" s="192"/>
      <c r="MET295" s="192"/>
      <c r="MEU295" s="192"/>
      <c r="MEV295" s="192"/>
      <c r="MEW295" s="192"/>
      <c r="MEX295" s="192"/>
      <c r="MEY295" s="192"/>
      <c r="MEZ295" s="192"/>
      <c r="MFA295" s="192"/>
      <c r="MFB295" s="192"/>
      <c r="MFC295" s="192"/>
      <c r="MFD295" s="192"/>
      <c r="MFE295" s="192"/>
      <c r="MFF295" s="192"/>
      <c r="MFG295" s="192"/>
      <c r="MFH295" s="192"/>
      <c r="MFI295" s="192"/>
      <c r="MFJ295" s="192"/>
      <c r="MFK295" s="192"/>
      <c r="MFL295" s="192"/>
      <c r="MFM295" s="192"/>
      <c r="MFN295" s="192"/>
      <c r="MFO295" s="192"/>
      <c r="MFP295" s="192"/>
      <c r="MFQ295" s="192"/>
      <c r="MFR295" s="192"/>
      <c r="MFS295" s="192"/>
      <c r="MFT295" s="192"/>
      <c r="MFU295" s="192"/>
      <c r="MFV295" s="192"/>
      <c r="MFW295" s="192"/>
      <c r="MFX295" s="192"/>
      <c r="MFY295" s="192"/>
      <c r="MFZ295" s="192"/>
      <c r="MGA295" s="192"/>
      <c r="MGB295" s="192"/>
      <c r="MGC295" s="192"/>
      <c r="MGD295" s="192"/>
      <c r="MGE295" s="192"/>
      <c r="MGF295" s="192"/>
      <c r="MGG295" s="192"/>
      <c r="MGH295" s="192"/>
      <c r="MGI295" s="192"/>
      <c r="MGJ295" s="192"/>
      <c r="MGK295" s="192"/>
      <c r="MGL295" s="192"/>
      <c r="MGM295" s="192"/>
      <c r="MGN295" s="192"/>
      <c r="MGO295" s="192"/>
      <c r="MGP295" s="192"/>
      <c r="MGQ295" s="192"/>
      <c r="MGR295" s="192"/>
      <c r="MGS295" s="192"/>
      <c r="MGT295" s="192"/>
      <c r="MGU295" s="192"/>
      <c r="MGV295" s="192"/>
      <c r="MGW295" s="192"/>
      <c r="MGX295" s="192"/>
      <c r="MGY295" s="192"/>
      <c r="MGZ295" s="192"/>
      <c r="MHA295" s="192"/>
      <c r="MHB295" s="192"/>
      <c r="MHC295" s="192"/>
      <c r="MHD295" s="192"/>
      <c r="MHE295" s="192"/>
      <c r="MHF295" s="192"/>
      <c r="MHG295" s="192"/>
      <c r="MHH295" s="192"/>
      <c r="MHI295" s="192"/>
      <c r="MHJ295" s="192"/>
      <c r="MHK295" s="192"/>
      <c r="MHL295" s="192"/>
      <c r="MHM295" s="192"/>
      <c r="MHN295" s="192"/>
      <c r="MHO295" s="192"/>
      <c r="MHP295" s="192"/>
      <c r="MHQ295" s="192"/>
      <c r="MHR295" s="192"/>
      <c r="MHS295" s="192"/>
      <c r="MHT295" s="192"/>
      <c r="MHU295" s="192"/>
      <c r="MHV295" s="192"/>
      <c r="MHW295" s="192"/>
      <c r="MHX295" s="192"/>
      <c r="MHY295" s="192"/>
      <c r="MHZ295" s="192"/>
      <c r="MIA295" s="192"/>
      <c r="MIB295" s="192"/>
      <c r="MIC295" s="192"/>
      <c r="MID295" s="192"/>
      <c r="MIE295" s="192"/>
      <c r="MIF295" s="192"/>
      <c r="MIG295" s="192"/>
      <c r="MIH295" s="192"/>
      <c r="MII295" s="192"/>
      <c r="MIJ295" s="192"/>
      <c r="MIK295" s="192"/>
      <c r="MIL295" s="192"/>
      <c r="MIM295" s="192"/>
      <c r="MIN295" s="192"/>
      <c r="MIO295" s="192"/>
      <c r="MIP295" s="192"/>
      <c r="MIQ295" s="192"/>
      <c r="MIR295" s="192"/>
      <c r="MIS295" s="192"/>
      <c r="MIT295" s="192"/>
      <c r="MIU295" s="192"/>
      <c r="MIV295" s="192"/>
      <c r="MIW295" s="192"/>
      <c r="MIX295" s="192"/>
      <c r="MIY295" s="192"/>
      <c r="MIZ295" s="192"/>
      <c r="MJA295" s="192"/>
      <c r="MJB295" s="192"/>
      <c r="MJC295" s="192"/>
      <c r="MJD295" s="192"/>
      <c r="MJE295" s="192"/>
      <c r="MJF295" s="192"/>
      <c r="MJG295" s="192"/>
      <c r="MJH295" s="192"/>
      <c r="MJI295" s="192"/>
      <c r="MJJ295" s="192"/>
      <c r="MJK295" s="192"/>
      <c r="MJL295" s="192"/>
      <c r="MJM295" s="192"/>
      <c r="MJN295" s="192"/>
      <c r="MJO295" s="192"/>
      <c r="MJP295" s="192"/>
      <c r="MJQ295" s="192"/>
      <c r="MJR295" s="192"/>
      <c r="MJS295" s="192"/>
      <c r="MJT295" s="192"/>
      <c r="MJU295" s="192"/>
      <c r="MJV295" s="192"/>
      <c r="MJW295" s="192"/>
      <c r="MJX295" s="192"/>
      <c r="MJY295" s="192"/>
      <c r="MJZ295" s="192"/>
      <c r="MKA295" s="192"/>
      <c r="MKB295" s="192"/>
      <c r="MKC295" s="192"/>
      <c r="MKD295" s="192"/>
      <c r="MKE295" s="192"/>
      <c r="MKF295" s="192"/>
      <c r="MKG295" s="192"/>
      <c r="MKH295" s="192"/>
      <c r="MKI295" s="192"/>
      <c r="MKJ295" s="192"/>
      <c r="MKK295" s="192"/>
      <c r="MKL295" s="192"/>
      <c r="MKM295" s="192"/>
      <c r="MKN295" s="192"/>
      <c r="MKO295" s="192"/>
      <c r="MKP295" s="192"/>
      <c r="MKQ295" s="192"/>
      <c r="MKR295" s="192"/>
      <c r="MKS295" s="192"/>
      <c r="MKT295" s="192"/>
      <c r="MKU295" s="192"/>
      <c r="MKV295" s="192"/>
      <c r="MKW295" s="192"/>
      <c r="MKX295" s="192"/>
      <c r="MKY295" s="192"/>
      <c r="MKZ295" s="192"/>
      <c r="MLA295" s="192"/>
      <c r="MLB295" s="192"/>
      <c r="MLC295" s="192"/>
      <c r="MLD295" s="192"/>
      <c r="MLE295" s="192"/>
      <c r="MLF295" s="192"/>
      <c r="MLG295" s="192"/>
      <c r="MLH295" s="192"/>
      <c r="MLI295" s="192"/>
      <c r="MLJ295" s="192"/>
      <c r="MLK295" s="192"/>
      <c r="MLL295" s="192"/>
      <c r="MLM295" s="192"/>
      <c r="MLN295" s="192"/>
      <c r="MLO295" s="192"/>
      <c r="MLP295" s="192"/>
      <c r="MLQ295" s="192"/>
      <c r="MLR295" s="192"/>
      <c r="MLS295" s="192"/>
      <c r="MLT295" s="192"/>
      <c r="MLU295" s="192"/>
      <c r="MLV295" s="192"/>
      <c r="MLW295" s="192"/>
      <c r="MLX295" s="192"/>
      <c r="MLY295" s="192"/>
      <c r="MLZ295" s="192"/>
      <c r="MMA295" s="192"/>
      <c r="MMB295" s="192"/>
      <c r="MMC295" s="192"/>
      <c r="MMD295" s="192"/>
      <c r="MME295" s="192"/>
      <c r="MMF295" s="192"/>
      <c r="MMG295" s="192"/>
      <c r="MMH295" s="192"/>
      <c r="MMI295" s="192"/>
      <c r="MMJ295" s="192"/>
      <c r="MMK295" s="192"/>
      <c r="MML295" s="192"/>
      <c r="MMM295" s="192"/>
      <c r="MMN295" s="192"/>
      <c r="MMO295" s="192"/>
      <c r="MMP295" s="192"/>
      <c r="MMQ295" s="192"/>
      <c r="MMR295" s="192"/>
      <c r="MMS295" s="192"/>
      <c r="MMT295" s="192"/>
      <c r="MMU295" s="192"/>
      <c r="MMV295" s="192"/>
      <c r="MMW295" s="192"/>
      <c r="MMX295" s="192"/>
      <c r="MMY295" s="192"/>
      <c r="MMZ295" s="192"/>
      <c r="MNA295" s="192"/>
      <c r="MNB295" s="192"/>
      <c r="MNC295" s="192"/>
      <c r="MND295" s="192"/>
      <c r="MNE295" s="192"/>
      <c r="MNF295" s="192"/>
      <c r="MNG295" s="192"/>
      <c r="MNH295" s="192"/>
      <c r="MNI295" s="192"/>
      <c r="MNJ295" s="192"/>
      <c r="MNK295" s="192"/>
      <c r="MNL295" s="192"/>
      <c r="MNM295" s="192"/>
      <c r="MNN295" s="192"/>
      <c r="MNO295" s="192"/>
      <c r="MNP295" s="192"/>
      <c r="MNQ295" s="192"/>
      <c r="MNR295" s="192"/>
      <c r="MNS295" s="192"/>
      <c r="MNT295" s="192"/>
      <c r="MNU295" s="192"/>
      <c r="MNV295" s="192"/>
      <c r="MNW295" s="192"/>
      <c r="MNX295" s="192"/>
      <c r="MNY295" s="192"/>
      <c r="MNZ295" s="192"/>
      <c r="MOA295" s="192"/>
      <c r="MOB295" s="192"/>
      <c r="MOC295" s="192"/>
      <c r="MOD295" s="192"/>
      <c r="MOE295" s="192"/>
      <c r="MOF295" s="192"/>
      <c r="MOG295" s="192"/>
      <c r="MOH295" s="192"/>
      <c r="MOI295" s="192"/>
      <c r="MOJ295" s="192"/>
      <c r="MOK295" s="192"/>
      <c r="MOL295" s="192"/>
      <c r="MOM295" s="192"/>
      <c r="MON295" s="192"/>
      <c r="MOO295" s="192"/>
      <c r="MOP295" s="192"/>
      <c r="MOQ295" s="192"/>
      <c r="MOR295" s="192"/>
      <c r="MOS295" s="192"/>
      <c r="MOT295" s="192"/>
      <c r="MOU295" s="192"/>
      <c r="MOV295" s="192"/>
      <c r="MOW295" s="192"/>
      <c r="MOX295" s="192"/>
      <c r="MOY295" s="192"/>
      <c r="MOZ295" s="192"/>
      <c r="MPA295" s="192"/>
      <c r="MPB295" s="192"/>
      <c r="MPC295" s="192"/>
      <c r="MPD295" s="192"/>
      <c r="MPE295" s="192"/>
      <c r="MPF295" s="192"/>
      <c r="MPG295" s="192"/>
      <c r="MPH295" s="192"/>
      <c r="MPI295" s="192"/>
      <c r="MPJ295" s="192"/>
      <c r="MPK295" s="192"/>
      <c r="MPL295" s="192"/>
      <c r="MPM295" s="192"/>
      <c r="MPN295" s="192"/>
      <c r="MPO295" s="192"/>
      <c r="MPP295" s="192"/>
      <c r="MPQ295" s="192"/>
      <c r="MPR295" s="192"/>
      <c r="MPS295" s="192"/>
      <c r="MPT295" s="192"/>
      <c r="MPU295" s="192"/>
      <c r="MPV295" s="192"/>
      <c r="MPW295" s="192"/>
      <c r="MPX295" s="192"/>
      <c r="MPY295" s="192"/>
      <c r="MPZ295" s="192"/>
      <c r="MQA295" s="192"/>
      <c r="MQB295" s="192"/>
      <c r="MQC295" s="192"/>
      <c r="MQD295" s="192"/>
      <c r="MQE295" s="192"/>
      <c r="MQF295" s="192"/>
      <c r="MQG295" s="192"/>
      <c r="MQH295" s="192"/>
      <c r="MQI295" s="192"/>
      <c r="MQJ295" s="192"/>
      <c r="MQK295" s="192"/>
      <c r="MQL295" s="192"/>
      <c r="MQM295" s="192"/>
      <c r="MQN295" s="192"/>
      <c r="MQO295" s="192"/>
      <c r="MQP295" s="192"/>
      <c r="MQQ295" s="192"/>
      <c r="MQR295" s="192"/>
      <c r="MQS295" s="192"/>
      <c r="MQT295" s="192"/>
      <c r="MQU295" s="192"/>
      <c r="MQV295" s="192"/>
      <c r="MQW295" s="192"/>
      <c r="MQX295" s="192"/>
      <c r="MQY295" s="192"/>
      <c r="MQZ295" s="192"/>
      <c r="MRA295" s="192"/>
      <c r="MRB295" s="192"/>
      <c r="MRC295" s="192"/>
      <c r="MRD295" s="192"/>
      <c r="MRE295" s="192"/>
      <c r="MRF295" s="192"/>
      <c r="MRG295" s="192"/>
      <c r="MRH295" s="192"/>
      <c r="MRI295" s="192"/>
      <c r="MRJ295" s="192"/>
      <c r="MRK295" s="192"/>
      <c r="MRL295" s="192"/>
      <c r="MRM295" s="192"/>
      <c r="MRN295" s="192"/>
      <c r="MRO295" s="192"/>
      <c r="MRP295" s="192"/>
      <c r="MRQ295" s="192"/>
      <c r="MRR295" s="192"/>
      <c r="MRS295" s="192"/>
      <c r="MRT295" s="192"/>
      <c r="MRU295" s="192"/>
      <c r="MRV295" s="192"/>
      <c r="MRW295" s="192"/>
      <c r="MRX295" s="192"/>
      <c r="MRY295" s="192"/>
      <c r="MRZ295" s="192"/>
      <c r="MSA295" s="192"/>
      <c r="MSB295" s="192"/>
      <c r="MSC295" s="192"/>
      <c r="MSD295" s="192"/>
      <c r="MSE295" s="192"/>
      <c r="MSF295" s="192"/>
      <c r="MSG295" s="192"/>
      <c r="MSH295" s="192"/>
      <c r="MSI295" s="192"/>
      <c r="MSJ295" s="192"/>
      <c r="MSK295" s="192"/>
      <c r="MSL295" s="192"/>
      <c r="MSM295" s="192"/>
      <c r="MSN295" s="192"/>
      <c r="MSO295" s="192"/>
      <c r="MSP295" s="192"/>
      <c r="MSQ295" s="192"/>
      <c r="MSR295" s="192"/>
      <c r="MSS295" s="192"/>
      <c r="MST295" s="192"/>
      <c r="MSU295" s="192"/>
      <c r="MSV295" s="192"/>
      <c r="MSW295" s="192"/>
      <c r="MSX295" s="192"/>
      <c r="MSY295" s="192"/>
      <c r="MSZ295" s="192"/>
      <c r="MTA295" s="192"/>
      <c r="MTB295" s="192"/>
      <c r="MTC295" s="192"/>
      <c r="MTD295" s="192"/>
      <c r="MTE295" s="192"/>
      <c r="MTF295" s="192"/>
      <c r="MTG295" s="192"/>
      <c r="MTH295" s="192"/>
      <c r="MTI295" s="192"/>
      <c r="MTJ295" s="192"/>
      <c r="MTK295" s="192"/>
      <c r="MTL295" s="192"/>
      <c r="MTM295" s="192"/>
      <c r="MTN295" s="192"/>
      <c r="MTO295" s="192"/>
      <c r="MTP295" s="192"/>
      <c r="MTQ295" s="192"/>
      <c r="MTR295" s="192"/>
      <c r="MTS295" s="192"/>
      <c r="MTT295" s="192"/>
      <c r="MTU295" s="192"/>
      <c r="MTV295" s="192"/>
      <c r="MTW295" s="192"/>
      <c r="MTX295" s="192"/>
      <c r="MTY295" s="192"/>
      <c r="MTZ295" s="192"/>
      <c r="MUA295" s="192"/>
      <c r="MUB295" s="192"/>
      <c r="MUC295" s="192"/>
      <c r="MUD295" s="192"/>
      <c r="MUE295" s="192"/>
      <c r="MUF295" s="192"/>
      <c r="MUG295" s="192"/>
      <c r="MUH295" s="192"/>
      <c r="MUI295" s="192"/>
      <c r="MUJ295" s="192"/>
      <c r="MUK295" s="192"/>
      <c r="MUL295" s="192"/>
      <c r="MUM295" s="192"/>
      <c r="MUN295" s="192"/>
      <c r="MUO295" s="192"/>
      <c r="MUP295" s="192"/>
      <c r="MUQ295" s="192"/>
      <c r="MUR295" s="192"/>
      <c r="MUS295" s="192"/>
      <c r="MUT295" s="192"/>
      <c r="MUU295" s="192"/>
      <c r="MUV295" s="192"/>
      <c r="MUW295" s="192"/>
      <c r="MUX295" s="192"/>
      <c r="MUY295" s="192"/>
      <c r="MUZ295" s="192"/>
      <c r="MVA295" s="192"/>
      <c r="MVB295" s="192"/>
      <c r="MVC295" s="192"/>
      <c r="MVD295" s="192"/>
      <c r="MVE295" s="192"/>
      <c r="MVF295" s="192"/>
      <c r="MVG295" s="192"/>
      <c r="MVH295" s="192"/>
      <c r="MVI295" s="192"/>
      <c r="MVJ295" s="192"/>
      <c r="MVK295" s="192"/>
      <c r="MVL295" s="192"/>
      <c r="MVM295" s="192"/>
      <c r="MVN295" s="192"/>
      <c r="MVO295" s="192"/>
      <c r="MVP295" s="192"/>
      <c r="MVQ295" s="192"/>
      <c r="MVR295" s="192"/>
      <c r="MVS295" s="192"/>
      <c r="MVT295" s="192"/>
      <c r="MVU295" s="192"/>
      <c r="MVV295" s="192"/>
      <c r="MVW295" s="192"/>
      <c r="MVX295" s="192"/>
      <c r="MVY295" s="192"/>
      <c r="MVZ295" s="192"/>
      <c r="MWA295" s="192"/>
      <c r="MWB295" s="192"/>
      <c r="MWC295" s="192"/>
      <c r="MWD295" s="192"/>
      <c r="MWE295" s="192"/>
      <c r="MWF295" s="192"/>
      <c r="MWG295" s="192"/>
      <c r="MWH295" s="192"/>
      <c r="MWI295" s="192"/>
      <c r="MWJ295" s="192"/>
      <c r="MWK295" s="192"/>
      <c r="MWL295" s="192"/>
      <c r="MWM295" s="192"/>
      <c r="MWN295" s="192"/>
      <c r="MWO295" s="192"/>
      <c r="MWP295" s="192"/>
      <c r="MWQ295" s="192"/>
      <c r="MWR295" s="192"/>
      <c r="MWS295" s="192"/>
      <c r="MWT295" s="192"/>
      <c r="MWU295" s="192"/>
      <c r="MWV295" s="192"/>
      <c r="MWW295" s="192"/>
      <c r="MWX295" s="192"/>
      <c r="MWY295" s="192"/>
      <c r="MWZ295" s="192"/>
      <c r="MXA295" s="192"/>
      <c r="MXB295" s="192"/>
      <c r="MXC295" s="192"/>
      <c r="MXD295" s="192"/>
      <c r="MXE295" s="192"/>
      <c r="MXF295" s="192"/>
      <c r="MXG295" s="192"/>
      <c r="MXH295" s="192"/>
      <c r="MXI295" s="192"/>
      <c r="MXJ295" s="192"/>
      <c r="MXK295" s="192"/>
      <c r="MXL295" s="192"/>
      <c r="MXM295" s="192"/>
      <c r="MXN295" s="192"/>
      <c r="MXO295" s="192"/>
      <c r="MXP295" s="192"/>
      <c r="MXQ295" s="192"/>
      <c r="MXR295" s="192"/>
      <c r="MXS295" s="192"/>
      <c r="MXT295" s="192"/>
      <c r="MXU295" s="192"/>
      <c r="MXV295" s="192"/>
      <c r="MXW295" s="192"/>
      <c r="MXX295" s="192"/>
      <c r="MXY295" s="192"/>
      <c r="MXZ295" s="192"/>
      <c r="MYA295" s="192"/>
      <c r="MYB295" s="192"/>
      <c r="MYC295" s="192"/>
      <c r="MYD295" s="192"/>
      <c r="MYE295" s="192"/>
      <c r="MYF295" s="192"/>
      <c r="MYG295" s="192"/>
      <c r="MYH295" s="192"/>
      <c r="MYI295" s="192"/>
      <c r="MYJ295" s="192"/>
      <c r="MYK295" s="192"/>
      <c r="MYL295" s="192"/>
      <c r="MYM295" s="192"/>
      <c r="MYN295" s="192"/>
      <c r="MYO295" s="192"/>
      <c r="MYP295" s="192"/>
      <c r="MYQ295" s="192"/>
      <c r="MYR295" s="192"/>
      <c r="MYS295" s="192"/>
      <c r="MYT295" s="192"/>
      <c r="MYU295" s="192"/>
      <c r="MYV295" s="192"/>
      <c r="MYW295" s="192"/>
      <c r="MYX295" s="192"/>
      <c r="MYY295" s="192"/>
      <c r="MYZ295" s="192"/>
      <c r="MZA295" s="192"/>
      <c r="MZB295" s="192"/>
      <c r="MZC295" s="192"/>
      <c r="MZD295" s="192"/>
      <c r="MZE295" s="192"/>
      <c r="MZF295" s="192"/>
      <c r="MZG295" s="192"/>
      <c r="MZH295" s="192"/>
      <c r="MZI295" s="192"/>
      <c r="MZJ295" s="192"/>
      <c r="MZK295" s="192"/>
      <c r="MZL295" s="192"/>
      <c r="MZM295" s="192"/>
      <c r="MZN295" s="192"/>
      <c r="MZO295" s="192"/>
      <c r="MZP295" s="192"/>
      <c r="MZQ295" s="192"/>
      <c r="MZR295" s="192"/>
      <c r="MZS295" s="192"/>
      <c r="MZT295" s="192"/>
      <c r="MZU295" s="192"/>
      <c r="MZV295" s="192"/>
      <c r="MZW295" s="192"/>
      <c r="MZX295" s="192"/>
      <c r="MZY295" s="192"/>
      <c r="MZZ295" s="192"/>
      <c r="NAA295" s="192"/>
      <c r="NAB295" s="192"/>
      <c r="NAC295" s="192"/>
      <c r="NAD295" s="192"/>
      <c r="NAE295" s="192"/>
      <c r="NAF295" s="192"/>
      <c r="NAG295" s="192"/>
      <c r="NAH295" s="192"/>
      <c r="NAI295" s="192"/>
      <c r="NAJ295" s="192"/>
      <c r="NAK295" s="192"/>
      <c r="NAL295" s="192"/>
      <c r="NAM295" s="192"/>
      <c r="NAN295" s="192"/>
      <c r="NAO295" s="192"/>
      <c r="NAP295" s="192"/>
      <c r="NAQ295" s="192"/>
      <c r="NAR295" s="192"/>
      <c r="NAS295" s="192"/>
      <c r="NAT295" s="192"/>
      <c r="NAU295" s="192"/>
      <c r="NAV295" s="192"/>
      <c r="NAW295" s="192"/>
      <c r="NAX295" s="192"/>
      <c r="NAY295" s="192"/>
      <c r="NAZ295" s="192"/>
      <c r="NBA295" s="192"/>
      <c r="NBB295" s="192"/>
      <c r="NBC295" s="192"/>
      <c r="NBD295" s="192"/>
      <c r="NBE295" s="192"/>
      <c r="NBF295" s="192"/>
      <c r="NBG295" s="192"/>
      <c r="NBH295" s="192"/>
      <c r="NBI295" s="192"/>
      <c r="NBJ295" s="192"/>
      <c r="NBK295" s="192"/>
      <c r="NBL295" s="192"/>
      <c r="NBM295" s="192"/>
      <c r="NBN295" s="192"/>
      <c r="NBO295" s="192"/>
      <c r="NBP295" s="192"/>
      <c r="NBQ295" s="192"/>
      <c r="NBR295" s="192"/>
      <c r="NBS295" s="192"/>
      <c r="NBT295" s="192"/>
      <c r="NBU295" s="192"/>
      <c r="NBV295" s="192"/>
      <c r="NBW295" s="192"/>
      <c r="NBX295" s="192"/>
      <c r="NBY295" s="192"/>
      <c r="NBZ295" s="192"/>
      <c r="NCA295" s="192"/>
      <c r="NCB295" s="192"/>
      <c r="NCC295" s="192"/>
      <c r="NCD295" s="192"/>
      <c r="NCE295" s="192"/>
      <c r="NCF295" s="192"/>
      <c r="NCG295" s="192"/>
      <c r="NCH295" s="192"/>
      <c r="NCI295" s="192"/>
      <c r="NCJ295" s="192"/>
      <c r="NCK295" s="192"/>
      <c r="NCL295" s="192"/>
      <c r="NCM295" s="192"/>
      <c r="NCN295" s="192"/>
      <c r="NCO295" s="192"/>
      <c r="NCP295" s="192"/>
      <c r="NCQ295" s="192"/>
      <c r="NCR295" s="192"/>
      <c r="NCS295" s="192"/>
      <c r="NCT295" s="192"/>
      <c r="NCU295" s="192"/>
      <c r="NCV295" s="192"/>
      <c r="NCW295" s="192"/>
      <c r="NCX295" s="192"/>
      <c r="NCY295" s="192"/>
      <c r="NCZ295" s="192"/>
      <c r="NDA295" s="192"/>
      <c r="NDB295" s="192"/>
      <c r="NDC295" s="192"/>
      <c r="NDD295" s="192"/>
      <c r="NDE295" s="192"/>
      <c r="NDF295" s="192"/>
      <c r="NDG295" s="192"/>
      <c r="NDH295" s="192"/>
      <c r="NDI295" s="192"/>
      <c r="NDJ295" s="192"/>
      <c r="NDK295" s="192"/>
      <c r="NDL295" s="192"/>
      <c r="NDM295" s="192"/>
      <c r="NDN295" s="192"/>
      <c r="NDO295" s="192"/>
      <c r="NDP295" s="192"/>
      <c r="NDQ295" s="192"/>
      <c r="NDR295" s="192"/>
      <c r="NDS295" s="192"/>
      <c r="NDT295" s="192"/>
      <c r="NDU295" s="192"/>
      <c r="NDV295" s="192"/>
      <c r="NDW295" s="192"/>
      <c r="NDX295" s="192"/>
      <c r="NDY295" s="192"/>
      <c r="NDZ295" s="192"/>
      <c r="NEA295" s="192"/>
      <c r="NEB295" s="192"/>
      <c r="NEC295" s="192"/>
      <c r="NED295" s="192"/>
      <c r="NEE295" s="192"/>
      <c r="NEF295" s="192"/>
      <c r="NEG295" s="192"/>
      <c r="NEH295" s="192"/>
      <c r="NEI295" s="192"/>
      <c r="NEJ295" s="192"/>
      <c r="NEK295" s="192"/>
      <c r="NEL295" s="192"/>
      <c r="NEM295" s="192"/>
      <c r="NEN295" s="192"/>
      <c r="NEO295" s="192"/>
      <c r="NEP295" s="192"/>
      <c r="NEQ295" s="192"/>
      <c r="NER295" s="192"/>
      <c r="NES295" s="192"/>
      <c r="NET295" s="192"/>
      <c r="NEU295" s="192"/>
      <c r="NEV295" s="192"/>
      <c r="NEW295" s="192"/>
      <c r="NEX295" s="192"/>
      <c r="NEY295" s="192"/>
      <c r="NEZ295" s="192"/>
      <c r="NFA295" s="192"/>
      <c r="NFB295" s="192"/>
      <c r="NFC295" s="192"/>
      <c r="NFD295" s="192"/>
      <c r="NFE295" s="192"/>
      <c r="NFF295" s="192"/>
      <c r="NFG295" s="192"/>
      <c r="NFH295" s="192"/>
      <c r="NFI295" s="192"/>
      <c r="NFJ295" s="192"/>
      <c r="NFK295" s="192"/>
      <c r="NFL295" s="192"/>
      <c r="NFM295" s="192"/>
      <c r="NFN295" s="192"/>
      <c r="NFO295" s="192"/>
      <c r="NFP295" s="192"/>
      <c r="NFQ295" s="192"/>
      <c r="NFR295" s="192"/>
      <c r="NFS295" s="192"/>
      <c r="NFT295" s="192"/>
      <c r="NFU295" s="192"/>
      <c r="NFV295" s="192"/>
      <c r="NFW295" s="192"/>
      <c r="NFX295" s="192"/>
      <c r="NFY295" s="192"/>
      <c r="NFZ295" s="192"/>
      <c r="NGA295" s="192"/>
      <c r="NGB295" s="192"/>
      <c r="NGC295" s="192"/>
      <c r="NGD295" s="192"/>
      <c r="NGE295" s="192"/>
      <c r="NGF295" s="192"/>
      <c r="NGG295" s="192"/>
      <c r="NGH295" s="192"/>
      <c r="NGI295" s="192"/>
      <c r="NGJ295" s="192"/>
      <c r="NGK295" s="192"/>
      <c r="NGL295" s="192"/>
      <c r="NGM295" s="192"/>
      <c r="NGN295" s="192"/>
      <c r="NGO295" s="192"/>
      <c r="NGP295" s="192"/>
      <c r="NGQ295" s="192"/>
      <c r="NGR295" s="192"/>
      <c r="NGS295" s="192"/>
      <c r="NGT295" s="192"/>
      <c r="NGU295" s="192"/>
      <c r="NGV295" s="192"/>
      <c r="NGW295" s="192"/>
      <c r="NGX295" s="192"/>
      <c r="NGY295" s="192"/>
      <c r="NGZ295" s="192"/>
      <c r="NHA295" s="192"/>
      <c r="NHB295" s="192"/>
      <c r="NHC295" s="192"/>
      <c r="NHD295" s="192"/>
      <c r="NHE295" s="192"/>
      <c r="NHF295" s="192"/>
      <c r="NHG295" s="192"/>
      <c r="NHH295" s="192"/>
      <c r="NHI295" s="192"/>
      <c r="NHJ295" s="192"/>
      <c r="NHK295" s="192"/>
      <c r="NHL295" s="192"/>
      <c r="NHM295" s="192"/>
      <c r="NHN295" s="192"/>
      <c r="NHO295" s="192"/>
      <c r="NHP295" s="192"/>
      <c r="NHQ295" s="192"/>
      <c r="NHR295" s="192"/>
      <c r="NHS295" s="192"/>
      <c r="NHT295" s="192"/>
      <c r="NHU295" s="192"/>
      <c r="NHV295" s="192"/>
      <c r="NHW295" s="192"/>
      <c r="NHX295" s="192"/>
      <c r="NHY295" s="192"/>
      <c r="NHZ295" s="192"/>
      <c r="NIA295" s="192"/>
      <c r="NIB295" s="192"/>
      <c r="NIC295" s="192"/>
      <c r="NID295" s="192"/>
      <c r="NIE295" s="192"/>
      <c r="NIF295" s="192"/>
      <c r="NIG295" s="192"/>
      <c r="NIH295" s="192"/>
      <c r="NII295" s="192"/>
      <c r="NIJ295" s="192"/>
      <c r="NIK295" s="192"/>
      <c r="NIL295" s="192"/>
      <c r="NIM295" s="192"/>
      <c r="NIN295" s="192"/>
      <c r="NIO295" s="192"/>
      <c r="NIP295" s="192"/>
      <c r="NIQ295" s="192"/>
      <c r="NIR295" s="192"/>
      <c r="NIS295" s="192"/>
      <c r="NIT295" s="192"/>
      <c r="NIU295" s="192"/>
      <c r="NIV295" s="192"/>
      <c r="NIW295" s="192"/>
      <c r="NIX295" s="192"/>
      <c r="NIY295" s="192"/>
      <c r="NIZ295" s="192"/>
      <c r="NJA295" s="192"/>
      <c r="NJB295" s="192"/>
      <c r="NJC295" s="192"/>
      <c r="NJD295" s="192"/>
      <c r="NJE295" s="192"/>
      <c r="NJF295" s="192"/>
      <c r="NJG295" s="192"/>
      <c r="NJH295" s="192"/>
      <c r="NJI295" s="192"/>
      <c r="NJJ295" s="192"/>
      <c r="NJK295" s="192"/>
      <c r="NJL295" s="192"/>
      <c r="NJM295" s="192"/>
      <c r="NJN295" s="192"/>
      <c r="NJO295" s="192"/>
      <c r="NJP295" s="192"/>
      <c r="NJQ295" s="192"/>
      <c r="NJR295" s="192"/>
      <c r="NJS295" s="192"/>
      <c r="NJT295" s="192"/>
      <c r="NJU295" s="192"/>
      <c r="NJV295" s="192"/>
      <c r="NJW295" s="192"/>
      <c r="NJX295" s="192"/>
      <c r="NJY295" s="192"/>
      <c r="NJZ295" s="192"/>
      <c r="NKA295" s="192"/>
      <c r="NKB295" s="192"/>
      <c r="NKC295" s="192"/>
      <c r="NKD295" s="192"/>
      <c r="NKE295" s="192"/>
      <c r="NKF295" s="192"/>
      <c r="NKG295" s="192"/>
      <c r="NKH295" s="192"/>
      <c r="NKI295" s="192"/>
      <c r="NKJ295" s="192"/>
      <c r="NKK295" s="192"/>
      <c r="NKL295" s="192"/>
      <c r="NKM295" s="192"/>
      <c r="NKN295" s="192"/>
      <c r="NKO295" s="192"/>
      <c r="NKP295" s="192"/>
      <c r="NKQ295" s="192"/>
      <c r="NKR295" s="192"/>
      <c r="NKS295" s="192"/>
      <c r="NKT295" s="192"/>
      <c r="NKU295" s="192"/>
      <c r="NKV295" s="192"/>
      <c r="NKW295" s="192"/>
      <c r="NKX295" s="192"/>
      <c r="NKY295" s="192"/>
      <c r="NKZ295" s="192"/>
      <c r="NLA295" s="192"/>
      <c r="NLB295" s="192"/>
      <c r="NLC295" s="192"/>
      <c r="NLD295" s="192"/>
      <c r="NLE295" s="192"/>
      <c r="NLF295" s="192"/>
      <c r="NLG295" s="192"/>
      <c r="NLH295" s="192"/>
      <c r="NLI295" s="192"/>
      <c r="NLJ295" s="192"/>
      <c r="NLK295" s="192"/>
      <c r="NLL295" s="192"/>
      <c r="NLM295" s="192"/>
      <c r="NLN295" s="192"/>
      <c r="NLO295" s="192"/>
      <c r="NLP295" s="192"/>
      <c r="NLQ295" s="192"/>
      <c r="NLR295" s="192"/>
      <c r="NLS295" s="192"/>
      <c r="NLT295" s="192"/>
      <c r="NLU295" s="192"/>
      <c r="NLV295" s="192"/>
      <c r="NLW295" s="192"/>
      <c r="NLX295" s="192"/>
      <c r="NLY295" s="192"/>
      <c r="NLZ295" s="192"/>
      <c r="NMA295" s="192"/>
      <c r="NMB295" s="192"/>
      <c r="NMC295" s="192"/>
      <c r="NMD295" s="192"/>
      <c r="NME295" s="192"/>
      <c r="NMF295" s="192"/>
      <c r="NMG295" s="192"/>
      <c r="NMH295" s="192"/>
      <c r="NMI295" s="192"/>
      <c r="NMJ295" s="192"/>
      <c r="NMK295" s="192"/>
      <c r="NML295" s="192"/>
      <c r="NMM295" s="192"/>
      <c r="NMN295" s="192"/>
      <c r="NMO295" s="192"/>
      <c r="NMP295" s="192"/>
      <c r="NMQ295" s="192"/>
      <c r="NMR295" s="192"/>
      <c r="NMS295" s="192"/>
      <c r="NMT295" s="192"/>
      <c r="NMU295" s="192"/>
      <c r="NMV295" s="192"/>
      <c r="NMW295" s="192"/>
      <c r="NMX295" s="192"/>
      <c r="NMY295" s="192"/>
      <c r="NMZ295" s="192"/>
      <c r="NNA295" s="192"/>
      <c r="NNB295" s="192"/>
      <c r="NNC295" s="192"/>
      <c r="NND295" s="192"/>
      <c r="NNE295" s="192"/>
      <c r="NNF295" s="192"/>
      <c r="NNG295" s="192"/>
      <c r="NNH295" s="192"/>
      <c r="NNI295" s="192"/>
      <c r="NNJ295" s="192"/>
      <c r="NNK295" s="192"/>
      <c r="NNL295" s="192"/>
      <c r="NNM295" s="192"/>
      <c r="NNN295" s="192"/>
      <c r="NNO295" s="192"/>
      <c r="NNP295" s="192"/>
      <c r="NNQ295" s="192"/>
      <c r="NNR295" s="192"/>
      <c r="NNS295" s="192"/>
      <c r="NNT295" s="192"/>
      <c r="NNU295" s="192"/>
      <c r="NNV295" s="192"/>
      <c r="NNW295" s="192"/>
      <c r="NNX295" s="192"/>
      <c r="NNY295" s="192"/>
      <c r="NNZ295" s="192"/>
      <c r="NOA295" s="192"/>
      <c r="NOB295" s="192"/>
      <c r="NOC295" s="192"/>
      <c r="NOD295" s="192"/>
      <c r="NOE295" s="192"/>
      <c r="NOF295" s="192"/>
      <c r="NOG295" s="192"/>
      <c r="NOH295" s="192"/>
      <c r="NOI295" s="192"/>
      <c r="NOJ295" s="192"/>
      <c r="NOK295" s="192"/>
      <c r="NOL295" s="192"/>
      <c r="NOM295" s="192"/>
      <c r="NON295" s="192"/>
      <c r="NOO295" s="192"/>
      <c r="NOP295" s="192"/>
      <c r="NOQ295" s="192"/>
      <c r="NOR295" s="192"/>
      <c r="NOS295" s="192"/>
      <c r="NOT295" s="192"/>
      <c r="NOU295" s="192"/>
      <c r="NOV295" s="192"/>
      <c r="NOW295" s="192"/>
      <c r="NOX295" s="192"/>
      <c r="NOY295" s="192"/>
      <c r="NOZ295" s="192"/>
      <c r="NPA295" s="192"/>
      <c r="NPB295" s="192"/>
      <c r="NPC295" s="192"/>
      <c r="NPD295" s="192"/>
      <c r="NPE295" s="192"/>
      <c r="NPF295" s="192"/>
      <c r="NPG295" s="192"/>
      <c r="NPH295" s="192"/>
      <c r="NPI295" s="192"/>
      <c r="NPJ295" s="192"/>
      <c r="NPK295" s="192"/>
      <c r="NPL295" s="192"/>
      <c r="NPM295" s="192"/>
      <c r="NPN295" s="192"/>
      <c r="NPO295" s="192"/>
      <c r="NPP295" s="192"/>
      <c r="NPQ295" s="192"/>
      <c r="NPR295" s="192"/>
      <c r="NPS295" s="192"/>
      <c r="NPT295" s="192"/>
      <c r="NPU295" s="192"/>
      <c r="NPV295" s="192"/>
      <c r="NPW295" s="192"/>
      <c r="NPX295" s="192"/>
      <c r="NPY295" s="192"/>
      <c r="NPZ295" s="192"/>
      <c r="NQA295" s="192"/>
      <c r="NQB295" s="192"/>
      <c r="NQC295" s="192"/>
      <c r="NQD295" s="192"/>
      <c r="NQE295" s="192"/>
      <c r="NQF295" s="192"/>
      <c r="NQG295" s="192"/>
      <c r="NQH295" s="192"/>
      <c r="NQI295" s="192"/>
      <c r="NQJ295" s="192"/>
      <c r="NQK295" s="192"/>
      <c r="NQL295" s="192"/>
      <c r="NQM295" s="192"/>
      <c r="NQN295" s="192"/>
      <c r="NQO295" s="192"/>
      <c r="NQP295" s="192"/>
      <c r="NQQ295" s="192"/>
      <c r="NQR295" s="192"/>
      <c r="NQS295" s="192"/>
      <c r="NQT295" s="192"/>
      <c r="NQU295" s="192"/>
      <c r="NQV295" s="192"/>
      <c r="NQW295" s="192"/>
      <c r="NQX295" s="192"/>
      <c r="NQY295" s="192"/>
      <c r="NQZ295" s="192"/>
      <c r="NRA295" s="192"/>
      <c r="NRB295" s="192"/>
      <c r="NRC295" s="192"/>
      <c r="NRD295" s="192"/>
      <c r="NRE295" s="192"/>
      <c r="NRF295" s="192"/>
      <c r="NRG295" s="192"/>
      <c r="NRH295" s="192"/>
      <c r="NRI295" s="192"/>
      <c r="NRJ295" s="192"/>
      <c r="NRK295" s="192"/>
      <c r="NRL295" s="192"/>
      <c r="NRM295" s="192"/>
      <c r="NRN295" s="192"/>
      <c r="NRO295" s="192"/>
      <c r="NRP295" s="192"/>
      <c r="NRQ295" s="192"/>
      <c r="NRR295" s="192"/>
      <c r="NRS295" s="192"/>
      <c r="NRT295" s="192"/>
      <c r="NRU295" s="192"/>
      <c r="NRV295" s="192"/>
      <c r="NRW295" s="192"/>
      <c r="NRX295" s="192"/>
      <c r="NRY295" s="192"/>
      <c r="NRZ295" s="192"/>
      <c r="NSA295" s="192"/>
      <c r="NSB295" s="192"/>
      <c r="NSC295" s="192"/>
      <c r="NSD295" s="192"/>
      <c r="NSE295" s="192"/>
      <c r="NSF295" s="192"/>
      <c r="NSG295" s="192"/>
      <c r="NSH295" s="192"/>
      <c r="NSI295" s="192"/>
      <c r="NSJ295" s="192"/>
      <c r="NSK295" s="192"/>
      <c r="NSL295" s="192"/>
      <c r="NSM295" s="192"/>
      <c r="NSN295" s="192"/>
      <c r="NSO295" s="192"/>
      <c r="NSP295" s="192"/>
      <c r="NSQ295" s="192"/>
      <c r="NSR295" s="192"/>
      <c r="NSS295" s="192"/>
      <c r="NST295" s="192"/>
      <c r="NSU295" s="192"/>
      <c r="NSV295" s="192"/>
      <c r="NSW295" s="192"/>
      <c r="NSX295" s="192"/>
      <c r="NSY295" s="192"/>
      <c r="NSZ295" s="192"/>
      <c r="NTA295" s="192"/>
      <c r="NTB295" s="192"/>
      <c r="NTC295" s="192"/>
      <c r="NTD295" s="192"/>
      <c r="NTE295" s="192"/>
      <c r="NTF295" s="192"/>
      <c r="NTG295" s="192"/>
      <c r="NTH295" s="192"/>
      <c r="NTI295" s="192"/>
      <c r="NTJ295" s="192"/>
      <c r="NTK295" s="192"/>
      <c r="NTL295" s="192"/>
      <c r="NTM295" s="192"/>
      <c r="NTN295" s="192"/>
      <c r="NTO295" s="192"/>
      <c r="NTP295" s="192"/>
      <c r="NTQ295" s="192"/>
      <c r="NTR295" s="192"/>
      <c r="NTS295" s="192"/>
      <c r="NTT295" s="192"/>
      <c r="NTU295" s="192"/>
      <c r="NTV295" s="192"/>
      <c r="NTW295" s="192"/>
      <c r="NTX295" s="192"/>
      <c r="NTY295" s="192"/>
      <c r="NTZ295" s="192"/>
      <c r="NUA295" s="192"/>
      <c r="NUB295" s="192"/>
      <c r="NUC295" s="192"/>
      <c r="NUD295" s="192"/>
      <c r="NUE295" s="192"/>
      <c r="NUF295" s="192"/>
      <c r="NUG295" s="192"/>
      <c r="NUH295" s="192"/>
      <c r="NUI295" s="192"/>
      <c r="NUJ295" s="192"/>
      <c r="NUK295" s="192"/>
      <c r="NUL295" s="192"/>
      <c r="NUM295" s="192"/>
      <c r="NUN295" s="192"/>
      <c r="NUO295" s="192"/>
      <c r="NUP295" s="192"/>
      <c r="NUQ295" s="192"/>
      <c r="NUR295" s="192"/>
      <c r="NUS295" s="192"/>
      <c r="NUT295" s="192"/>
      <c r="NUU295" s="192"/>
      <c r="NUV295" s="192"/>
      <c r="NUW295" s="192"/>
      <c r="NUX295" s="192"/>
      <c r="NUY295" s="192"/>
      <c r="NUZ295" s="192"/>
      <c r="NVA295" s="192"/>
      <c r="NVB295" s="192"/>
      <c r="NVC295" s="192"/>
      <c r="NVD295" s="192"/>
      <c r="NVE295" s="192"/>
      <c r="NVF295" s="192"/>
      <c r="NVG295" s="192"/>
      <c r="NVH295" s="192"/>
      <c r="NVI295" s="192"/>
      <c r="NVJ295" s="192"/>
      <c r="NVK295" s="192"/>
      <c r="NVL295" s="192"/>
      <c r="NVM295" s="192"/>
      <c r="NVN295" s="192"/>
      <c r="NVO295" s="192"/>
      <c r="NVP295" s="192"/>
      <c r="NVQ295" s="192"/>
      <c r="NVR295" s="192"/>
      <c r="NVS295" s="192"/>
      <c r="NVT295" s="192"/>
      <c r="NVU295" s="192"/>
      <c r="NVV295" s="192"/>
      <c r="NVW295" s="192"/>
      <c r="NVX295" s="192"/>
      <c r="NVY295" s="192"/>
      <c r="NVZ295" s="192"/>
      <c r="NWA295" s="192"/>
      <c r="NWB295" s="192"/>
      <c r="NWC295" s="192"/>
      <c r="NWD295" s="192"/>
      <c r="NWE295" s="192"/>
      <c r="NWF295" s="192"/>
      <c r="NWG295" s="192"/>
      <c r="NWH295" s="192"/>
      <c r="NWI295" s="192"/>
      <c r="NWJ295" s="192"/>
      <c r="NWK295" s="192"/>
      <c r="NWL295" s="192"/>
      <c r="NWM295" s="192"/>
      <c r="NWN295" s="192"/>
      <c r="NWO295" s="192"/>
      <c r="NWP295" s="192"/>
      <c r="NWQ295" s="192"/>
      <c r="NWR295" s="192"/>
      <c r="NWS295" s="192"/>
      <c r="NWT295" s="192"/>
      <c r="NWU295" s="192"/>
      <c r="NWV295" s="192"/>
      <c r="NWW295" s="192"/>
      <c r="NWX295" s="192"/>
      <c r="NWY295" s="192"/>
      <c r="NWZ295" s="192"/>
      <c r="NXA295" s="192"/>
      <c r="NXB295" s="192"/>
      <c r="NXC295" s="192"/>
      <c r="NXD295" s="192"/>
      <c r="NXE295" s="192"/>
      <c r="NXF295" s="192"/>
      <c r="NXG295" s="192"/>
      <c r="NXH295" s="192"/>
      <c r="NXI295" s="192"/>
      <c r="NXJ295" s="192"/>
      <c r="NXK295" s="192"/>
      <c r="NXL295" s="192"/>
      <c r="NXM295" s="192"/>
      <c r="NXN295" s="192"/>
      <c r="NXO295" s="192"/>
      <c r="NXP295" s="192"/>
      <c r="NXQ295" s="192"/>
      <c r="NXR295" s="192"/>
      <c r="NXS295" s="192"/>
      <c r="NXT295" s="192"/>
      <c r="NXU295" s="192"/>
      <c r="NXV295" s="192"/>
      <c r="NXW295" s="192"/>
      <c r="NXX295" s="192"/>
      <c r="NXY295" s="192"/>
      <c r="NXZ295" s="192"/>
      <c r="NYA295" s="192"/>
      <c r="NYB295" s="192"/>
      <c r="NYC295" s="192"/>
      <c r="NYD295" s="192"/>
      <c r="NYE295" s="192"/>
      <c r="NYF295" s="192"/>
      <c r="NYG295" s="192"/>
      <c r="NYH295" s="192"/>
      <c r="NYI295" s="192"/>
      <c r="NYJ295" s="192"/>
      <c r="NYK295" s="192"/>
      <c r="NYL295" s="192"/>
      <c r="NYM295" s="192"/>
      <c r="NYN295" s="192"/>
      <c r="NYO295" s="192"/>
      <c r="NYP295" s="192"/>
      <c r="NYQ295" s="192"/>
      <c r="NYR295" s="192"/>
      <c r="NYS295" s="192"/>
      <c r="NYT295" s="192"/>
      <c r="NYU295" s="192"/>
      <c r="NYV295" s="192"/>
      <c r="NYW295" s="192"/>
      <c r="NYX295" s="192"/>
      <c r="NYY295" s="192"/>
      <c r="NYZ295" s="192"/>
      <c r="NZA295" s="192"/>
      <c r="NZB295" s="192"/>
      <c r="NZC295" s="192"/>
      <c r="NZD295" s="192"/>
      <c r="NZE295" s="192"/>
      <c r="NZF295" s="192"/>
      <c r="NZG295" s="192"/>
      <c r="NZH295" s="192"/>
      <c r="NZI295" s="192"/>
      <c r="NZJ295" s="192"/>
      <c r="NZK295" s="192"/>
      <c r="NZL295" s="192"/>
      <c r="NZM295" s="192"/>
      <c r="NZN295" s="192"/>
      <c r="NZO295" s="192"/>
      <c r="NZP295" s="192"/>
      <c r="NZQ295" s="192"/>
      <c r="NZR295" s="192"/>
      <c r="NZS295" s="192"/>
      <c r="NZT295" s="192"/>
      <c r="NZU295" s="192"/>
      <c r="NZV295" s="192"/>
      <c r="NZW295" s="192"/>
      <c r="NZX295" s="192"/>
      <c r="NZY295" s="192"/>
      <c r="NZZ295" s="192"/>
      <c r="OAA295" s="192"/>
      <c r="OAB295" s="192"/>
      <c r="OAC295" s="192"/>
      <c r="OAD295" s="192"/>
      <c r="OAE295" s="192"/>
      <c r="OAF295" s="192"/>
      <c r="OAG295" s="192"/>
      <c r="OAH295" s="192"/>
      <c r="OAI295" s="192"/>
      <c r="OAJ295" s="192"/>
      <c r="OAK295" s="192"/>
      <c r="OAL295" s="192"/>
      <c r="OAM295" s="192"/>
      <c r="OAN295" s="192"/>
      <c r="OAO295" s="192"/>
      <c r="OAP295" s="192"/>
      <c r="OAQ295" s="192"/>
      <c r="OAR295" s="192"/>
      <c r="OAS295" s="192"/>
      <c r="OAT295" s="192"/>
      <c r="OAU295" s="192"/>
      <c r="OAV295" s="192"/>
      <c r="OAW295" s="192"/>
      <c r="OAX295" s="192"/>
      <c r="OAY295" s="192"/>
      <c r="OAZ295" s="192"/>
      <c r="OBA295" s="192"/>
      <c r="OBB295" s="192"/>
      <c r="OBC295" s="192"/>
      <c r="OBD295" s="192"/>
      <c r="OBE295" s="192"/>
      <c r="OBF295" s="192"/>
      <c r="OBG295" s="192"/>
      <c r="OBH295" s="192"/>
      <c r="OBI295" s="192"/>
      <c r="OBJ295" s="192"/>
      <c r="OBK295" s="192"/>
      <c r="OBL295" s="192"/>
      <c r="OBM295" s="192"/>
      <c r="OBN295" s="192"/>
      <c r="OBO295" s="192"/>
      <c r="OBP295" s="192"/>
      <c r="OBQ295" s="192"/>
      <c r="OBR295" s="192"/>
      <c r="OBS295" s="192"/>
      <c r="OBT295" s="192"/>
      <c r="OBU295" s="192"/>
      <c r="OBV295" s="192"/>
      <c r="OBW295" s="192"/>
      <c r="OBX295" s="192"/>
      <c r="OBY295" s="192"/>
      <c r="OBZ295" s="192"/>
      <c r="OCA295" s="192"/>
      <c r="OCB295" s="192"/>
      <c r="OCC295" s="192"/>
      <c r="OCD295" s="192"/>
      <c r="OCE295" s="192"/>
      <c r="OCF295" s="192"/>
      <c r="OCG295" s="192"/>
      <c r="OCH295" s="192"/>
      <c r="OCI295" s="192"/>
      <c r="OCJ295" s="192"/>
      <c r="OCK295" s="192"/>
      <c r="OCL295" s="192"/>
      <c r="OCM295" s="192"/>
      <c r="OCN295" s="192"/>
      <c r="OCO295" s="192"/>
      <c r="OCP295" s="192"/>
      <c r="OCQ295" s="192"/>
      <c r="OCR295" s="192"/>
      <c r="OCS295" s="192"/>
      <c r="OCT295" s="192"/>
      <c r="OCU295" s="192"/>
      <c r="OCV295" s="192"/>
      <c r="OCW295" s="192"/>
      <c r="OCX295" s="192"/>
      <c r="OCY295" s="192"/>
      <c r="OCZ295" s="192"/>
      <c r="ODA295" s="192"/>
      <c r="ODB295" s="192"/>
      <c r="ODC295" s="192"/>
      <c r="ODD295" s="192"/>
      <c r="ODE295" s="192"/>
      <c r="ODF295" s="192"/>
      <c r="ODG295" s="192"/>
      <c r="ODH295" s="192"/>
      <c r="ODI295" s="192"/>
      <c r="ODJ295" s="192"/>
      <c r="ODK295" s="192"/>
      <c r="ODL295" s="192"/>
      <c r="ODM295" s="192"/>
      <c r="ODN295" s="192"/>
      <c r="ODO295" s="192"/>
      <c r="ODP295" s="192"/>
      <c r="ODQ295" s="192"/>
      <c r="ODR295" s="192"/>
      <c r="ODS295" s="192"/>
      <c r="ODT295" s="192"/>
      <c r="ODU295" s="192"/>
      <c r="ODV295" s="192"/>
      <c r="ODW295" s="192"/>
      <c r="ODX295" s="192"/>
      <c r="ODY295" s="192"/>
      <c r="ODZ295" s="192"/>
      <c r="OEA295" s="192"/>
      <c r="OEB295" s="192"/>
      <c r="OEC295" s="192"/>
      <c r="OED295" s="192"/>
      <c r="OEE295" s="192"/>
      <c r="OEF295" s="192"/>
      <c r="OEG295" s="192"/>
      <c r="OEH295" s="192"/>
      <c r="OEI295" s="192"/>
      <c r="OEJ295" s="192"/>
      <c r="OEK295" s="192"/>
      <c r="OEL295" s="192"/>
      <c r="OEM295" s="192"/>
      <c r="OEN295" s="192"/>
      <c r="OEO295" s="192"/>
      <c r="OEP295" s="192"/>
      <c r="OEQ295" s="192"/>
      <c r="OER295" s="192"/>
      <c r="OES295" s="192"/>
      <c r="OET295" s="192"/>
      <c r="OEU295" s="192"/>
      <c r="OEV295" s="192"/>
      <c r="OEW295" s="192"/>
      <c r="OEX295" s="192"/>
      <c r="OEY295" s="192"/>
      <c r="OEZ295" s="192"/>
      <c r="OFA295" s="192"/>
      <c r="OFB295" s="192"/>
      <c r="OFC295" s="192"/>
      <c r="OFD295" s="192"/>
      <c r="OFE295" s="192"/>
      <c r="OFF295" s="192"/>
      <c r="OFG295" s="192"/>
      <c r="OFH295" s="192"/>
      <c r="OFI295" s="192"/>
      <c r="OFJ295" s="192"/>
      <c r="OFK295" s="192"/>
      <c r="OFL295" s="192"/>
      <c r="OFM295" s="192"/>
      <c r="OFN295" s="192"/>
      <c r="OFO295" s="192"/>
      <c r="OFP295" s="192"/>
      <c r="OFQ295" s="192"/>
      <c r="OFR295" s="192"/>
      <c r="OFS295" s="192"/>
      <c r="OFT295" s="192"/>
      <c r="OFU295" s="192"/>
      <c r="OFV295" s="192"/>
      <c r="OFW295" s="192"/>
      <c r="OFX295" s="192"/>
      <c r="OFY295" s="192"/>
      <c r="OFZ295" s="192"/>
      <c r="OGA295" s="192"/>
      <c r="OGB295" s="192"/>
      <c r="OGC295" s="192"/>
      <c r="OGD295" s="192"/>
      <c r="OGE295" s="192"/>
      <c r="OGF295" s="192"/>
      <c r="OGG295" s="192"/>
      <c r="OGH295" s="192"/>
      <c r="OGI295" s="192"/>
      <c r="OGJ295" s="192"/>
      <c r="OGK295" s="192"/>
      <c r="OGL295" s="192"/>
      <c r="OGM295" s="192"/>
      <c r="OGN295" s="192"/>
      <c r="OGO295" s="192"/>
      <c r="OGP295" s="192"/>
      <c r="OGQ295" s="192"/>
      <c r="OGR295" s="192"/>
      <c r="OGS295" s="192"/>
      <c r="OGT295" s="192"/>
      <c r="OGU295" s="192"/>
      <c r="OGV295" s="192"/>
      <c r="OGW295" s="192"/>
      <c r="OGX295" s="192"/>
      <c r="OGY295" s="192"/>
      <c r="OGZ295" s="192"/>
      <c r="OHA295" s="192"/>
      <c r="OHB295" s="192"/>
      <c r="OHC295" s="192"/>
      <c r="OHD295" s="192"/>
      <c r="OHE295" s="192"/>
      <c r="OHF295" s="192"/>
      <c r="OHG295" s="192"/>
      <c r="OHH295" s="192"/>
      <c r="OHI295" s="192"/>
      <c r="OHJ295" s="192"/>
      <c r="OHK295" s="192"/>
      <c r="OHL295" s="192"/>
      <c r="OHM295" s="192"/>
      <c r="OHN295" s="192"/>
      <c r="OHO295" s="192"/>
      <c r="OHP295" s="192"/>
      <c r="OHQ295" s="192"/>
      <c r="OHR295" s="192"/>
      <c r="OHS295" s="192"/>
      <c r="OHT295" s="192"/>
      <c r="OHU295" s="192"/>
      <c r="OHV295" s="192"/>
      <c r="OHW295" s="192"/>
      <c r="OHX295" s="192"/>
      <c r="OHY295" s="192"/>
      <c r="OHZ295" s="192"/>
      <c r="OIA295" s="192"/>
      <c r="OIB295" s="192"/>
      <c r="OIC295" s="192"/>
      <c r="OID295" s="192"/>
      <c r="OIE295" s="192"/>
      <c r="OIF295" s="192"/>
      <c r="OIG295" s="192"/>
      <c r="OIH295" s="192"/>
      <c r="OII295" s="192"/>
      <c r="OIJ295" s="192"/>
      <c r="OIK295" s="192"/>
      <c r="OIL295" s="192"/>
      <c r="OIM295" s="192"/>
      <c r="OIN295" s="192"/>
      <c r="OIO295" s="192"/>
      <c r="OIP295" s="192"/>
      <c r="OIQ295" s="192"/>
      <c r="OIR295" s="192"/>
      <c r="OIS295" s="192"/>
      <c r="OIT295" s="192"/>
      <c r="OIU295" s="192"/>
      <c r="OIV295" s="192"/>
      <c r="OIW295" s="192"/>
      <c r="OIX295" s="192"/>
      <c r="OIY295" s="192"/>
      <c r="OIZ295" s="192"/>
      <c r="OJA295" s="192"/>
      <c r="OJB295" s="192"/>
      <c r="OJC295" s="192"/>
      <c r="OJD295" s="192"/>
      <c r="OJE295" s="192"/>
      <c r="OJF295" s="192"/>
      <c r="OJG295" s="192"/>
      <c r="OJH295" s="192"/>
      <c r="OJI295" s="192"/>
      <c r="OJJ295" s="192"/>
      <c r="OJK295" s="192"/>
      <c r="OJL295" s="192"/>
      <c r="OJM295" s="192"/>
      <c r="OJN295" s="192"/>
      <c r="OJO295" s="192"/>
      <c r="OJP295" s="192"/>
      <c r="OJQ295" s="192"/>
      <c r="OJR295" s="192"/>
      <c r="OJS295" s="192"/>
      <c r="OJT295" s="192"/>
      <c r="OJU295" s="192"/>
      <c r="OJV295" s="192"/>
      <c r="OJW295" s="192"/>
      <c r="OJX295" s="192"/>
      <c r="OJY295" s="192"/>
      <c r="OJZ295" s="192"/>
      <c r="OKA295" s="192"/>
      <c r="OKB295" s="192"/>
      <c r="OKC295" s="192"/>
      <c r="OKD295" s="192"/>
      <c r="OKE295" s="192"/>
      <c r="OKF295" s="192"/>
      <c r="OKG295" s="192"/>
      <c r="OKH295" s="192"/>
      <c r="OKI295" s="192"/>
      <c r="OKJ295" s="192"/>
      <c r="OKK295" s="192"/>
      <c r="OKL295" s="192"/>
      <c r="OKM295" s="192"/>
      <c r="OKN295" s="192"/>
      <c r="OKO295" s="192"/>
      <c r="OKP295" s="192"/>
      <c r="OKQ295" s="192"/>
      <c r="OKR295" s="192"/>
      <c r="OKS295" s="192"/>
      <c r="OKT295" s="192"/>
      <c r="OKU295" s="192"/>
      <c r="OKV295" s="192"/>
      <c r="OKW295" s="192"/>
      <c r="OKX295" s="192"/>
      <c r="OKY295" s="192"/>
      <c r="OKZ295" s="192"/>
      <c r="OLA295" s="192"/>
      <c r="OLB295" s="192"/>
      <c r="OLC295" s="192"/>
      <c r="OLD295" s="192"/>
      <c r="OLE295" s="192"/>
      <c r="OLF295" s="192"/>
      <c r="OLG295" s="192"/>
      <c r="OLH295" s="192"/>
      <c r="OLI295" s="192"/>
      <c r="OLJ295" s="192"/>
      <c r="OLK295" s="192"/>
      <c r="OLL295" s="192"/>
      <c r="OLM295" s="192"/>
      <c r="OLN295" s="192"/>
      <c r="OLO295" s="192"/>
      <c r="OLP295" s="192"/>
      <c r="OLQ295" s="192"/>
      <c r="OLR295" s="192"/>
      <c r="OLS295" s="192"/>
      <c r="OLT295" s="192"/>
      <c r="OLU295" s="192"/>
      <c r="OLV295" s="192"/>
      <c r="OLW295" s="192"/>
      <c r="OLX295" s="192"/>
      <c r="OLY295" s="192"/>
      <c r="OLZ295" s="192"/>
      <c r="OMA295" s="192"/>
      <c r="OMB295" s="192"/>
      <c r="OMC295" s="192"/>
      <c r="OMD295" s="192"/>
      <c r="OME295" s="192"/>
      <c r="OMF295" s="192"/>
      <c r="OMG295" s="192"/>
      <c r="OMH295" s="192"/>
      <c r="OMI295" s="192"/>
      <c r="OMJ295" s="192"/>
      <c r="OMK295" s="192"/>
      <c r="OML295" s="192"/>
      <c r="OMM295" s="192"/>
      <c r="OMN295" s="192"/>
      <c r="OMO295" s="192"/>
      <c r="OMP295" s="192"/>
      <c r="OMQ295" s="192"/>
      <c r="OMR295" s="192"/>
      <c r="OMS295" s="192"/>
      <c r="OMT295" s="192"/>
      <c r="OMU295" s="192"/>
      <c r="OMV295" s="192"/>
      <c r="OMW295" s="192"/>
      <c r="OMX295" s="192"/>
      <c r="OMY295" s="192"/>
      <c r="OMZ295" s="192"/>
      <c r="ONA295" s="192"/>
      <c r="ONB295" s="192"/>
      <c r="ONC295" s="192"/>
      <c r="OND295" s="192"/>
      <c r="ONE295" s="192"/>
      <c r="ONF295" s="192"/>
      <c r="ONG295" s="192"/>
      <c r="ONH295" s="192"/>
      <c r="ONI295" s="192"/>
      <c r="ONJ295" s="192"/>
      <c r="ONK295" s="192"/>
      <c r="ONL295" s="192"/>
      <c r="ONM295" s="192"/>
      <c r="ONN295" s="192"/>
      <c r="ONO295" s="192"/>
      <c r="ONP295" s="192"/>
      <c r="ONQ295" s="192"/>
      <c r="ONR295" s="192"/>
      <c r="ONS295" s="192"/>
      <c r="ONT295" s="192"/>
      <c r="ONU295" s="192"/>
      <c r="ONV295" s="192"/>
      <c r="ONW295" s="192"/>
      <c r="ONX295" s="192"/>
      <c r="ONY295" s="192"/>
      <c r="ONZ295" s="192"/>
      <c r="OOA295" s="192"/>
      <c r="OOB295" s="192"/>
      <c r="OOC295" s="192"/>
      <c r="OOD295" s="192"/>
      <c r="OOE295" s="192"/>
      <c r="OOF295" s="192"/>
      <c r="OOG295" s="192"/>
      <c r="OOH295" s="192"/>
      <c r="OOI295" s="192"/>
      <c r="OOJ295" s="192"/>
      <c r="OOK295" s="192"/>
      <c r="OOL295" s="192"/>
      <c r="OOM295" s="192"/>
      <c r="OON295" s="192"/>
      <c r="OOO295" s="192"/>
      <c r="OOP295" s="192"/>
      <c r="OOQ295" s="192"/>
      <c r="OOR295" s="192"/>
      <c r="OOS295" s="192"/>
      <c r="OOT295" s="192"/>
      <c r="OOU295" s="192"/>
      <c r="OOV295" s="192"/>
      <c r="OOW295" s="192"/>
      <c r="OOX295" s="192"/>
      <c r="OOY295" s="192"/>
      <c r="OOZ295" s="192"/>
      <c r="OPA295" s="192"/>
      <c r="OPB295" s="192"/>
      <c r="OPC295" s="192"/>
      <c r="OPD295" s="192"/>
      <c r="OPE295" s="192"/>
      <c r="OPF295" s="192"/>
      <c r="OPG295" s="192"/>
      <c r="OPH295" s="192"/>
      <c r="OPI295" s="192"/>
      <c r="OPJ295" s="192"/>
      <c r="OPK295" s="192"/>
      <c r="OPL295" s="192"/>
      <c r="OPM295" s="192"/>
      <c r="OPN295" s="192"/>
      <c r="OPO295" s="192"/>
      <c r="OPP295" s="192"/>
      <c r="OPQ295" s="192"/>
      <c r="OPR295" s="192"/>
      <c r="OPS295" s="192"/>
      <c r="OPT295" s="192"/>
      <c r="OPU295" s="192"/>
      <c r="OPV295" s="192"/>
      <c r="OPW295" s="192"/>
      <c r="OPX295" s="192"/>
      <c r="OPY295" s="192"/>
      <c r="OPZ295" s="192"/>
      <c r="OQA295" s="192"/>
      <c r="OQB295" s="192"/>
      <c r="OQC295" s="192"/>
      <c r="OQD295" s="192"/>
      <c r="OQE295" s="192"/>
      <c r="OQF295" s="192"/>
      <c r="OQG295" s="192"/>
      <c r="OQH295" s="192"/>
      <c r="OQI295" s="192"/>
      <c r="OQJ295" s="192"/>
      <c r="OQK295" s="192"/>
      <c r="OQL295" s="192"/>
      <c r="OQM295" s="192"/>
      <c r="OQN295" s="192"/>
      <c r="OQO295" s="192"/>
      <c r="OQP295" s="192"/>
      <c r="OQQ295" s="192"/>
      <c r="OQR295" s="192"/>
      <c r="OQS295" s="192"/>
      <c r="OQT295" s="192"/>
      <c r="OQU295" s="192"/>
      <c r="OQV295" s="192"/>
      <c r="OQW295" s="192"/>
      <c r="OQX295" s="192"/>
      <c r="OQY295" s="192"/>
      <c r="OQZ295" s="192"/>
      <c r="ORA295" s="192"/>
      <c r="ORB295" s="192"/>
      <c r="ORC295" s="192"/>
      <c r="ORD295" s="192"/>
      <c r="ORE295" s="192"/>
      <c r="ORF295" s="192"/>
      <c r="ORG295" s="192"/>
      <c r="ORH295" s="192"/>
      <c r="ORI295" s="192"/>
      <c r="ORJ295" s="192"/>
      <c r="ORK295" s="192"/>
      <c r="ORL295" s="192"/>
      <c r="ORM295" s="192"/>
      <c r="ORN295" s="192"/>
      <c r="ORO295" s="192"/>
      <c r="ORP295" s="192"/>
      <c r="ORQ295" s="192"/>
      <c r="ORR295" s="192"/>
      <c r="ORS295" s="192"/>
      <c r="ORT295" s="192"/>
      <c r="ORU295" s="192"/>
      <c r="ORV295" s="192"/>
      <c r="ORW295" s="192"/>
      <c r="ORX295" s="192"/>
      <c r="ORY295" s="192"/>
      <c r="ORZ295" s="192"/>
      <c r="OSA295" s="192"/>
      <c r="OSB295" s="192"/>
      <c r="OSC295" s="192"/>
      <c r="OSD295" s="192"/>
      <c r="OSE295" s="192"/>
      <c r="OSF295" s="192"/>
      <c r="OSG295" s="192"/>
      <c r="OSH295" s="192"/>
      <c r="OSI295" s="192"/>
      <c r="OSJ295" s="192"/>
      <c r="OSK295" s="192"/>
      <c r="OSL295" s="192"/>
      <c r="OSM295" s="192"/>
      <c r="OSN295" s="192"/>
      <c r="OSO295" s="192"/>
      <c r="OSP295" s="192"/>
      <c r="OSQ295" s="192"/>
      <c r="OSR295" s="192"/>
      <c r="OSS295" s="192"/>
      <c r="OST295" s="192"/>
      <c r="OSU295" s="192"/>
      <c r="OSV295" s="192"/>
      <c r="OSW295" s="192"/>
      <c r="OSX295" s="192"/>
      <c r="OSY295" s="192"/>
      <c r="OSZ295" s="192"/>
      <c r="OTA295" s="192"/>
      <c r="OTB295" s="192"/>
      <c r="OTC295" s="192"/>
      <c r="OTD295" s="192"/>
      <c r="OTE295" s="192"/>
      <c r="OTF295" s="192"/>
      <c r="OTG295" s="192"/>
      <c r="OTH295" s="192"/>
      <c r="OTI295" s="192"/>
      <c r="OTJ295" s="192"/>
      <c r="OTK295" s="192"/>
      <c r="OTL295" s="192"/>
      <c r="OTM295" s="192"/>
      <c r="OTN295" s="192"/>
      <c r="OTO295" s="192"/>
      <c r="OTP295" s="192"/>
      <c r="OTQ295" s="192"/>
      <c r="OTR295" s="192"/>
      <c r="OTS295" s="192"/>
      <c r="OTT295" s="192"/>
      <c r="OTU295" s="192"/>
      <c r="OTV295" s="192"/>
      <c r="OTW295" s="192"/>
      <c r="OTX295" s="192"/>
      <c r="OTY295" s="192"/>
      <c r="OTZ295" s="192"/>
      <c r="OUA295" s="192"/>
      <c r="OUB295" s="192"/>
      <c r="OUC295" s="192"/>
      <c r="OUD295" s="192"/>
      <c r="OUE295" s="192"/>
      <c r="OUF295" s="192"/>
      <c r="OUG295" s="192"/>
      <c r="OUH295" s="192"/>
      <c r="OUI295" s="192"/>
      <c r="OUJ295" s="192"/>
      <c r="OUK295" s="192"/>
      <c r="OUL295" s="192"/>
      <c r="OUM295" s="192"/>
      <c r="OUN295" s="192"/>
      <c r="OUO295" s="192"/>
      <c r="OUP295" s="192"/>
      <c r="OUQ295" s="192"/>
      <c r="OUR295" s="192"/>
      <c r="OUS295" s="192"/>
      <c r="OUT295" s="192"/>
      <c r="OUU295" s="192"/>
      <c r="OUV295" s="192"/>
      <c r="OUW295" s="192"/>
      <c r="OUX295" s="192"/>
      <c r="OUY295" s="192"/>
      <c r="OUZ295" s="192"/>
      <c r="OVA295" s="192"/>
      <c r="OVB295" s="192"/>
      <c r="OVC295" s="192"/>
      <c r="OVD295" s="192"/>
      <c r="OVE295" s="192"/>
      <c r="OVF295" s="192"/>
      <c r="OVG295" s="192"/>
      <c r="OVH295" s="192"/>
      <c r="OVI295" s="192"/>
      <c r="OVJ295" s="192"/>
      <c r="OVK295" s="192"/>
      <c r="OVL295" s="192"/>
      <c r="OVM295" s="192"/>
      <c r="OVN295" s="192"/>
      <c r="OVO295" s="192"/>
      <c r="OVP295" s="192"/>
      <c r="OVQ295" s="192"/>
      <c r="OVR295" s="192"/>
      <c r="OVS295" s="192"/>
      <c r="OVT295" s="192"/>
      <c r="OVU295" s="192"/>
      <c r="OVV295" s="192"/>
      <c r="OVW295" s="192"/>
      <c r="OVX295" s="192"/>
      <c r="OVY295" s="192"/>
      <c r="OVZ295" s="192"/>
      <c r="OWA295" s="192"/>
      <c r="OWB295" s="192"/>
      <c r="OWC295" s="192"/>
      <c r="OWD295" s="192"/>
      <c r="OWE295" s="192"/>
      <c r="OWF295" s="192"/>
      <c r="OWG295" s="192"/>
      <c r="OWH295" s="192"/>
      <c r="OWI295" s="192"/>
      <c r="OWJ295" s="192"/>
      <c r="OWK295" s="192"/>
      <c r="OWL295" s="192"/>
      <c r="OWM295" s="192"/>
      <c r="OWN295" s="192"/>
      <c r="OWO295" s="192"/>
      <c r="OWP295" s="192"/>
      <c r="OWQ295" s="192"/>
      <c r="OWR295" s="192"/>
      <c r="OWS295" s="192"/>
      <c r="OWT295" s="192"/>
      <c r="OWU295" s="192"/>
      <c r="OWV295" s="192"/>
      <c r="OWW295" s="192"/>
      <c r="OWX295" s="192"/>
      <c r="OWY295" s="192"/>
      <c r="OWZ295" s="192"/>
      <c r="OXA295" s="192"/>
      <c r="OXB295" s="192"/>
      <c r="OXC295" s="192"/>
      <c r="OXD295" s="192"/>
      <c r="OXE295" s="192"/>
      <c r="OXF295" s="192"/>
      <c r="OXG295" s="192"/>
      <c r="OXH295" s="192"/>
      <c r="OXI295" s="192"/>
      <c r="OXJ295" s="192"/>
      <c r="OXK295" s="192"/>
      <c r="OXL295" s="192"/>
      <c r="OXM295" s="192"/>
      <c r="OXN295" s="192"/>
      <c r="OXO295" s="192"/>
      <c r="OXP295" s="192"/>
      <c r="OXQ295" s="192"/>
      <c r="OXR295" s="192"/>
      <c r="OXS295" s="192"/>
      <c r="OXT295" s="192"/>
      <c r="OXU295" s="192"/>
      <c r="OXV295" s="192"/>
      <c r="OXW295" s="192"/>
      <c r="OXX295" s="192"/>
      <c r="OXY295" s="192"/>
      <c r="OXZ295" s="192"/>
      <c r="OYA295" s="192"/>
      <c r="OYB295" s="192"/>
      <c r="OYC295" s="192"/>
      <c r="OYD295" s="192"/>
      <c r="OYE295" s="192"/>
      <c r="OYF295" s="192"/>
      <c r="OYG295" s="192"/>
      <c r="OYH295" s="192"/>
      <c r="OYI295" s="192"/>
      <c r="OYJ295" s="192"/>
      <c r="OYK295" s="192"/>
      <c r="OYL295" s="192"/>
      <c r="OYM295" s="192"/>
      <c r="OYN295" s="192"/>
      <c r="OYO295" s="192"/>
      <c r="OYP295" s="192"/>
      <c r="OYQ295" s="192"/>
      <c r="OYR295" s="192"/>
      <c r="OYS295" s="192"/>
      <c r="OYT295" s="192"/>
      <c r="OYU295" s="192"/>
      <c r="OYV295" s="192"/>
      <c r="OYW295" s="192"/>
      <c r="OYX295" s="192"/>
      <c r="OYY295" s="192"/>
      <c r="OYZ295" s="192"/>
      <c r="OZA295" s="192"/>
      <c r="OZB295" s="192"/>
      <c r="OZC295" s="192"/>
      <c r="OZD295" s="192"/>
      <c r="OZE295" s="192"/>
      <c r="OZF295" s="192"/>
      <c r="OZG295" s="192"/>
      <c r="OZH295" s="192"/>
      <c r="OZI295" s="192"/>
      <c r="OZJ295" s="192"/>
      <c r="OZK295" s="192"/>
      <c r="OZL295" s="192"/>
      <c r="OZM295" s="192"/>
      <c r="OZN295" s="192"/>
      <c r="OZO295" s="192"/>
      <c r="OZP295" s="192"/>
      <c r="OZQ295" s="192"/>
      <c r="OZR295" s="192"/>
      <c r="OZS295" s="192"/>
      <c r="OZT295" s="192"/>
      <c r="OZU295" s="192"/>
      <c r="OZV295" s="192"/>
      <c r="OZW295" s="192"/>
      <c r="OZX295" s="192"/>
      <c r="OZY295" s="192"/>
      <c r="OZZ295" s="192"/>
      <c r="PAA295" s="192"/>
      <c r="PAB295" s="192"/>
      <c r="PAC295" s="192"/>
      <c r="PAD295" s="192"/>
      <c r="PAE295" s="192"/>
      <c r="PAF295" s="192"/>
      <c r="PAG295" s="192"/>
      <c r="PAH295" s="192"/>
      <c r="PAI295" s="192"/>
      <c r="PAJ295" s="192"/>
      <c r="PAK295" s="192"/>
      <c r="PAL295" s="192"/>
      <c r="PAM295" s="192"/>
      <c r="PAN295" s="192"/>
      <c r="PAO295" s="192"/>
      <c r="PAP295" s="192"/>
      <c r="PAQ295" s="192"/>
      <c r="PAR295" s="192"/>
      <c r="PAS295" s="192"/>
      <c r="PAT295" s="192"/>
      <c r="PAU295" s="192"/>
      <c r="PAV295" s="192"/>
      <c r="PAW295" s="192"/>
      <c r="PAX295" s="192"/>
      <c r="PAY295" s="192"/>
      <c r="PAZ295" s="192"/>
      <c r="PBA295" s="192"/>
      <c r="PBB295" s="192"/>
      <c r="PBC295" s="192"/>
      <c r="PBD295" s="192"/>
      <c r="PBE295" s="192"/>
      <c r="PBF295" s="192"/>
      <c r="PBG295" s="192"/>
      <c r="PBH295" s="192"/>
      <c r="PBI295" s="192"/>
      <c r="PBJ295" s="192"/>
      <c r="PBK295" s="192"/>
      <c r="PBL295" s="192"/>
      <c r="PBM295" s="192"/>
      <c r="PBN295" s="192"/>
      <c r="PBO295" s="192"/>
      <c r="PBP295" s="192"/>
      <c r="PBQ295" s="192"/>
      <c r="PBR295" s="192"/>
      <c r="PBS295" s="192"/>
      <c r="PBT295" s="192"/>
      <c r="PBU295" s="192"/>
      <c r="PBV295" s="192"/>
      <c r="PBW295" s="192"/>
      <c r="PBX295" s="192"/>
      <c r="PBY295" s="192"/>
      <c r="PBZ295" s="192"/>
      <c r="PCA295" s="192"/>
      <c r="PCB295" s="192"/>
      <c r="PCC295" s="192"/>
      <c r="PCD295" s="192"/>
      <c r="PCE295" s="192"/>
      <c r="PCF295" s="192"/>
      <c r="PCG295" s="192"/>
      <c r="PCH295" s="192"/>
      <c r="PCI295" s="192"/>
      <c r="PCJ295" s="192"/>
      <c r="PCK295" s="192"/>
      <c r="PCL295" s="192"/>
      <c r="PCM295" s="192"/>
      <c r="PCN295" s="192"/>
      <c r="PCO295" s="192"/>
      <c r="PCP295" s="192"/>
      <c r="PCQ295" s="192"/>
      <c r="PCR295" s="192"/>
      <c r="PCS295" s="192"/>
      <c r="PCT295" s="192"/>
      <c r="PCU295" s="192"/>
      <c r="PCV295" s="192"/>
      <c r="PCW295" s="192"/>
      <c r="PCX295" s="192"/>
      <c r="PCY295" s="192"/>
      <c r="PCZ295" s="192"/>
      <c r="PDA295" s="192"/>
      <c r="PDB295" s="192"/>
      <c r="PDC295" s="192"/>
      <c r="PDD295" s="192"/>
      <c r="PDE295" s="192"/>
      <c r="PDF295" s="192"/>
      <c r="PDG295" s="192"/>
      <c r="PDH295" s="192"/>
      <c r="PDI295" s="192"/>
      <c r="PDJ295" s="192"/>
      <c r="PDK295" s="192"/>
      <c r="PDL295" s="192"/>
      <c r="PDM295" s="192"/>
      <c r="PDN295" s="192"/>
      <c r="PDO295" s="192"/>
      <c r="PDP295" s="192"/>
      <c r="PDQ295" s="192"/>
      <c r="PDR295" s="192"/>
      <c r="PDS295" s="192"/>
      <c r="PDT295" s="192"/>
      <c r="PDU295" s="192"/>
      <c r="PDV295" s="192"/>
      <c r="PDW295" s="192"/>
      <c r="PDX295" s="192"/>
      <c r="PDY295" s="192"/>
      <c r="PDZ295" s="192"/>
      <c r="PEA295" s="192"/>
      <c r="PEB295" s="192"/>
      <c r="PEC295" s="192"/>
      <c r="PED295" s="192"/>
      <c r="PEE295" s="192"/>
      <c r="PEF295" s="192"/>
      <c r="PEG295" s="192"/>
      <c r="PEH295" s="192"/>
      <c r="PEI295" s="192"/>
      <c r="PEJ295" s="192"/>
      <c r="PEK295" s="192"/>
      <c r="PEL295" s="192"/>
      <c r="PEM295" s="192"/>
      <c r="PEN295" s="192"/>
      <c r="PEO295" s="192"/>
      <c r="PEP295" s="192"/>
      <c r="PEQ295" s="192"/>
      <c r="PER295" s="192"/>
      <c r="PES295" s="192"/>
      <c r="PET295" s="192"/>
      <c r="PEU295" s="192"/>
      <c r="PEV295" s="192"/>
      <c r="PEW295" s="192"/>
      <c r="PEX295" s="192"/>
      <c r="PEY295" s="192"/>
      <c r="PEZ295" s="192"/>
      <c r="PFA295" s="192"/>
      <c r="PFB295" s="192"/>
      <c r="PFC295" s="192"/>
      <c r="PFD295" s="192"/>
      <c r="PFE295" s="192"/>
      <c r="PFF295" s="192"/>
      <c r="PFG295" s="192"/>
      <c r="PFH295" s="192"/>
      <c r="PFI295" s="192"/>
      <c r="PFJ295" s="192"/>
      <c r="PFK295" s="192"/>
      <c r="PFL295" s="192"/>
      <c r="PFM295" s="192"/>
      <c r="PFN295" s="192"/>
      <c r="PFO295" s="192"/>
      <c r="PFP295" s="192"/>
      <c r="PFQ295" s="192"/>
      <c r="PFR295" s="192"/>
      <c r="PFS295" s="192"/>
      <c r="PFT295" s="192"/>
      <c r="PFU295" s="192"/>
      <c r="PFV295" s="192"/>
      <c r="PFW295" s="192"/>
      <c r="PFX295" s="192"/>
      <c r="PFY295" s="192"/>
      <c r="PFZ295" s="192"/>
      <c r="PGA295" s="192"/>
      <c r="PGB295" s="192"/>
      <c r="PGC295" s="192"/>
      <c r="PGD295" s="192"/>
      <c r="PGE295" s="192"/>
      <c r="PGF295" s="192"/>
      <c r="PGG295" s="192"/>
      <c r="PGH295" s="192"/>
      <c r="PGI295" s="192"/>
      <c r="PGJ295" s="192"/>
      <c r="PGK295" s="192"/>
      <c r="PGL295" s="192"/>
      <c r="PGM295" s="192"/>
      <c r="PGN295" s="192"/>
      <c r="PGO295" s="192"/>
      <c r="PGP295" s="192"/>
      <c r="PGQ295" s="192"/>
      <c r="PGR295" s="192"/>
      <c r="PGS295" s="192"/>
      <c r="PGT295" s="192"/>
      <c r="PGU295" s="192"/>
      <c r="PGV295" s="192"/>
      <c r="PGW295" s="192"/>
      <c r="PGX295" s="192"/>
      <c r="PGY295" s="192"/>
      <c r="PGZ295" s="192"/>
      <c r="PHA295" s="192"/>
      <c r="PHB295" s="192"/>
      <c r="PHC295" s="192"/>
      <c r="PHD295" s="192"/>
      <c r="PHE295" s="192"/>
      <c r="PHF295" s="192"/>
      <c r="PHG295" s="192"/>
      <c r="PHH295" s="192"/>
      <c r="PHI295" s="192"/>
      <c r="PHJ295" s="192"/>
      <c r="PHK295" s="192"/>
      <c r="PHL295" s="192"/>
      <c r="PHM295" s="192"/>
      <c r="PHN295" s="192"/>
      <c r="PHO295" s="192"/>
      <c r="PHP295" s="192"/>
      <c r="PHQ295" s="192"/>
      <c r="PHR295" s="192"/>
      <c r="PHS295" s="192"/>
      <c r="PHT295" s="192"/>
      <c r="PHU295" s="192"/>
      <c r="PHV295" s="192"/>
      <c r="PHW295" s="192"/>
      <c r="PHX295" s="192"/>
      <c r="PHY295" s="192"/>
      <c r="PHZ295" s="192"/>
      <c r="PIA295" s="192"/>
      <c r="PIB295" s="192"/>
      <c r="PIC295" s="192"/>
      <c r="PID295" s="192"/>
      <c r="PIE295" s="192"/>
      <c r="PIF295" s="192"/>
      <c r="PIG295" s="192"/>
      <c r="PIH295" s="192"/>
      <c r="PII295" s="192"/>
      <c r="PIJ295" s="192"/>
      <c r="PIK295" s="192"/>
      <c r="PIL295" s="192"/>
      <c r="PIM295" s="192"/>
      <c r="PIN295" s="192"/>
      <c r="PIO295" s="192"/>
      <c r="PIP295" s="192"/>
      <c r="PIQ295" s="192"/>
      <c r="PIR295" s="192"/>
      <c r="PIS295" s="192"/>
      <c r="PIT295" s="192"/>
      <c r="PIU295" s="192"/>
      <c r="PIV295" s="192"/>
      <c r="PIW295" s="192"/>
      <c r="PIX295" s="192"/>
      <c r="PIY295" s="192"/>
      <c r="PIZ295" s="192"/>
      <c r="PJA295" s="192"/>
      <c r="PJB295" s="192"/>
      <c r="PJC295" s="192"/>
      <c r="PJD295" s="192"/>
      <c r="PJE295" s="192"/>
      <c r="PJF295" s="192"/>
      <c r="PJG295" s="192"/>
      <c r="PJH295" s="192"/>
      <c r="PJI295" s="192"/>
      <c r="PJJ295" s="192"/>
      <c r="PJK295" s="192"/>
      <c r="PJL295" s="192"/>
      <c r="PJM295" s="192"/>
      <c r="PJN295" s="192"/>
      <c r="PJO295" s="192"/>
      <c r="PJP295" s="192"/>
      <c r="PJQ295" s="192"/>
      <c r="PJR295" s="192"/>
      <c r="PJS295" s="192"/>
      <c r="PJT295" s="192"/>
      <c r="PJU295" s="192"/>
      <c r="PJV295" s="192"/>
      <c r="PJW295" s="192"/>
      <c r="PJX295" s="192"/>
      <c r="PJY295" s="192"/>
      <c r="PJZ295" s="192"/>
      <c r="PKA295" s="192"/>
      <c r="PKB295" s="192"/>
      <c r="PKC295" s="192"/>
      <c r="PKD295" s="192"/>
      <c r="PKE295" s="192"/>
      <c r="PKF295" s="192"/>
      <c r="PKG295" s="192"/>
      <c r="PKH295" s="192"/>
      <c r="PKI295" s="192"/>
      <c r="PKJ295" s="192"/>
      <c r="PKK295" s="192"/>
      <c r="PKL295" s="192"/>
      <c r="PKM295" s="192"/>
      <c r="PKN295" s="192"/>
      <c r="PKO295" s="192"/>
      <c r="PKP295" s="192"/>
      <c r="PKQ295" s="192"/>
      <c r="PKR295" s="192"/>
      <c r="PKS295" s="192"/>
      <c r="PKT295" s="192"/>
      <c r="PKU295" s="192"/>
      <c r="PKV295" s="192"/>
      <c r="PKW295" s="192"/>
      <c r="PKX295" s="192"/>
      <c r="PKY295" s="192"/>
      <c r="PKZ295" s="192"/>
      <c r="PLA295" s="192"/>
      <c r="PLB295" s="192"/>
      <c r="PLC295" s="192"/>
      <c r="PLD295" s="192"/>
      <c r="PLE295" s="192"/>
      <c r="PLF295" s="192"/>
      <c r="PLG295" s="192"/>
      <c r="PLH295" s="192"/>
      <c r="PLI295" s="192"/>
      <c r="PLJ295" s="192"/>
      <c r="PLK295" s="192"/>
      <c r="PLL295" s="192"/>
      <c r="PLM295" s="192"/>
      <c r="PLN295" s="192"/>
      <c r="PLO295" s="192"/>
      <c r="PLP295" s="192"/>
      <c r="PLQ295" s="192"/>
      <c r="PLR295" s="192"/>
      <c r="PLS295" s="192"/>
      <c r="PLT295" s="192"/>
      <c r="PLU295" s="192"/>
      <c r="PLV295" s="192"/>
      <c r="PLW295" s="192"/>
      <c r="PLX295" s="192"/>
      <c r="PLY295" s="192"/>
      <c r="PLZ295" s="192"/>
      <c r="PMA295" s="192"/>
      <c r="PMB295" s="192"/>
      <c r="PMC295" s="192"/>
      <c r="PMD295" s="192"/>
      <c r="PME295" s="192"/>
      <c r="PMF295" s="192"/>
      <c r="PMG295" s="192"/>
      <c r="PMH295" s="192"/>
      <c r="PMI295" s="192"/>
      <c r="PMJ295" s="192"/>
      <c r="PMK295" s="192"/>
      <c r="PML295" s="192"/>
      <c r="PMM295" s="192"/>
      <c r="PMN295" s="192"/>
      <c r="PMO295" s="192"/>
      <c r="PMP295" s="192"/>
      <c r="PMQ295" s="192"/>
      <c r="PMR295" s="192"/>
      <c r="PMS295" s="192"/>
      <c r="PMT295" s="192"/>
      <c r="PMU295" s="192"/>
      <c r="PMV295" s="192"/>
      <c r="PMW295" s="192"/>
      <c r="PMX295" s="192"/>
      <c r="PMY295" s="192"/>
      <c r="PMZ295" s="192"/>
      <c r="PNA295" s="192"/>
      <c r="PNB295" s="192"/>
      <c r="PNC295" s="192"/>
      <c r="PND295" s="192"/>
      <c r="PNE295" s="192"/>
      <c r="PNF295" s="192"/>
      <c r="PNG295" s="192"/>
      <c r="PNH295" s="192"/>
      <c r="PNI295" s="192"/>
      <c r="PNJ295" s="192"/>
      <c r="PNK295" s="192"/>
      <c r="PNL295" s="192"/>
      <c r="PNM295" s="192"/>
      <c r="PNN295" s="192"/>
      <c r="PNO295" s="192"/>
      <c r="PNP295" s="192"/>
      <c r="PNQ295" s="192"/>
      <c r="PNR295" s="192"/>
      <c r="PNS295" s="192"/>
      <c r="PNT295" s="192"/>
      <c r="PNU295" s="192"/>
      <c r="PNV295" s="192"/>
      <c r="PNW295" s="192"/>
      <c r="PNX295" s="192"/>
      <c r="PNY295" s="192"/>
      <c r="PNZ295" s="192"/>
      <c r="POA295" s="192"/>
      <c r="POB295" s="192"/>
      <c r="POC295" s="192"/>
      <c r="POD295" s="192"/>
      <c r="POE295" s="192"/>
      <c r="POF295" s="192"/>
      <c r="POG295" s="192"/>
      <c r="POH295" s="192"/>
      <c r="POI295" s="192"/>
      <c r="POJ295" s="192"/>
      <c r="POK295" s="192"/>
      <c r="POL295" s="192"/>
      <c r="POM295" s="192"/>
      <c r="PON295" s="192"/>
      <c r="POO295" s="192"/>
      <c r="POP295" s="192"/>
      <c r="POQ295" s="192"/>
      <c r="POR295" s="192"/>
      <c r="POS295" s="192"/>
      <c r="POT295" s="192"/>
      <c r="POU295" s="192"/>
      <c r="POV295" s="192"/>
      <c r="POW295" s="192"/>
      <c r="POX295" s="192"/>
      <c r="POY295" s="192"/>
      <c r="POZ295" s="192"/>
      <c r="PPA295" s="192"/>
      <c r="PPB295" s="192"/>
      <c r="PPC295" s="192"/>
      <c r="PPD295" s="192"/>
      <c r="PPE295" s="192"/>
      <c r="PPF295" s="192"/>
      <c r="PPG295" s="192"/>
      <c r="PPH295" s="192"/>
      <c r="PPI295" s="192"/>
      <c r="PPJ295" s="192"/>
      <c r="PPK295" s="192"/>
      <c r="PPL295" s="192"/>
      <c r="PPM295" s="192"/>
      <c r="PPN295" s="192"/>
      <c r="PPO295" s="192"/>
      <c r="PPP295" s="192"/>
      <c r="PPQ295" s="192"/>
      <c r="PPR295" s="192"/>
      <c r="PPS295" s="192"/>
      <c r="PPT295" s="192"/>
      <c r="PPU295" s="192"/>
      <c r="PPV295" s="192"/>
      <c r="PPW295" s="192"/>
      <c r="PPX295" s="192"/>
      <c r="PPY295" s="192"/>
      <c r="PPZ295" s="192"/>
      <c r="PQA295" s="192"/>
      <c r="PQB295" s="192"/>
      <c r="PQC295" s="192"/>
      <c r="PQD295" s="192"/>
      <c r="PQE295" s="192"/>
      <c r="PQF295" s="192"/>
      <c r="PQG295" s="192"/>
      <c r="PQH295" s="192"/>
      <c r="PQI295" s="192"/>
      <c r="PQJ295" s="192"/>
      <c r="PQK295" s="192"/>
      <c r="PQL295" s="192"/>
      <c r="PQM295" s="192"/>
      <c r="PQN295" s="192"/>
      <c r="PQO295" s="192"/>
      <c r="PQP295" s="192"/>
      <c r="PQQ295" s="192"/>
      <c r="PQR295" s="192"/>
      <c r="PQS295" s="192"/>
      <c r="PQT295" s="192"/>
      <c r="PQU295" s="192"/>
      <c r="PQV295" s="192"/>
      <c r="PQW295" s="192"/>
      <c r="PQX295" s="192"/>
      <c r="PQY295" s="192"/>
      <c r="PQZ295" s="192"/>
      <c r="PRA295" s="192"/>
      <c r="PRB295" s="192"/>
      <c r="PRC295" s="192"/>
      <c r="PRD295" s="192"/>
      <c r="PRE295" s="192"/>
      <c r="PRF295" s="192"/>
      <c r="PRG295" s="192"/>
      <c r="PRH295" s="192"/>
      <c r="PRI295" s="192"/>
      <c r="PRJ295" s="192"/>
      <c r="PRK295" s="192"/>
      <c r="PRL295" s="192"/>
      <c r="PRM295" s="192"/>
      <c r="PRN295" s="192"/>
      <c r="PRO295" s="192"/>
      <c r="PRP295" s="192"/>
      <c r="PRQ295" s="192"/>
      <c r="PRR295" s="192"/>
      <c r="PRS295" s="192"/>
      <c r="PRT295" s="192"/>
      <c r="PRU295" s="192"/>
      <c r="PRV295" s="192"/>
      <c r="PRW295" s="192"/>
      <c r="PRX295" s="192"/>
      <c r="PRY295" s="192"/>
      <c r="PRZ295" s="192"/>
      <c r="PSA295" s="192"/>
      <c r="PSB295" s="192"/>
      <c r="PSC295" s="192"/>
      <c r="PSD295" s="192"/>
      <c r="PSE295" s="192"/>
      <c r="PSF295" s="192"/>
      <c r="PSG295" s="192"/>
      <c r="PSH295" s="192"/>
      <c r="PSI295" s="192"/>
      <c r="PSJ295" s="192"/>
      <c r="PSK295" s="192"/>
      <c r="PSL295" s="192"/>
      <c r="PSM295" s="192"/>
      <c r="PSN295" s="192"/>
      <c r="PSO295" s="192"/>
      <c r="PSP295" s="192"/>
      <c r="PSQ295" s="192"/>
      <c r="PSR295" s="192"/>
      <c r="PSS295" s="192"/>
      <c r="PST295" s="192"/>
      <c r="PSU295" s="192"/>
      <c r="PSV295" s="192"/>
      <c r="PSW295" s="192"/>
      <c r="PSX295" s="192"/>
      <c r="PSY295" s="192"/>
      <c r="PSZ295" s="192"/>
      <c r="PTA295" s="192"/>
      <c r="PTB295" s="192"/>
      <c r="PTC295" s="192"/>
      <c r="PTD295" s="192"/>
      <c r="PTE295" s="192"/>
      <c r="PTF295" s="192"/>
      <c r="PTG295" s="192"/>
      <c r="PTH295" s="192"/>
      <c r="PTI295" s="192"/>
      <c r="PTJ295" s="192"/>
      <c r="PTK295" s="192"/>
      <c r="PTL295" s="192"/>
      <c r="PTM295" s="192"/>
      <c r="PTN295" s="192"/>
      <c r="PTO295" s="192"/>
      <c r="PTP295" s="192"/>
      <c r="PTQ295" s="192"/>
      <c r="PTR295" s="192"/>
      <c r="PTS295" s="192"/>
      <c r="PTT295" s="192"/>
      <c r="PTU295" s="192"/>
      <c r="PTV295" s="192"/>
      <c r="PTW295" s="192"/>
      <c r="PTX295" s="192"/>
      <c r="PTY295" s="192"/>
      <c r="PTZ295" s="192"/>
      <c r="PUA295" s="192"/>
      <c r="PUB295" s="192"/>
      <c r="PUC295" s="192"/>
      <c r="PUD295" s="192"/>
      <c r="PUE295" s="192"/>
      <c r="PUF295" s="192"/>
      <c r="PUG295" s="192"/>
      <c r="PUH295" s="192"/>
      <c r="PUI295" s="192"/>
      <c r="PUJ295" s="192"/>
      <c r="PUK295" s="192"/>
      <c r="PUL295" s="192"/>
      <c r="PUM295" s="192"/>
      <c r="PUN295" s="192"/>
      <c r="PUO295" s="192"/>
      <c r="PUP295" s="192"/>
      <c r="PUQ295" s="192"/>
      <c r="PUR295" s="192"/>
      <c r="PUS295" s="192"/>
      <c r="PUT295" s="192"/>
      <c r="PUU295" s="192"/>
      <c r="PUV295" s="192"/>
      <c r="PUW295" s="192"/>
      <c r="PUX295" s="192"/>
      <c r="PUY295" s="192"/>
      <c r="PUZ295" s="192"/>
      <c r="PVA295" s="192"/>
      <c r="PVB295" s="192"/>
      <c r="PVC295" s="192"/>
      <c r="PVD295" s="192"/>
      <c r="PVE295" s="192"/>
      <c r="PVF295" s="192"/>
      <c r="PVG295" s="192"/>
      <c r="PVH295" s="192"/>
      <c r="PVI295" s="192"/>
      <c r="PVJ295" s="192"/>
      <c r="PVK295" s="192"/>
      <c r="PVL295" s="192"/>
      <c r="PVM295" s="192"/>
      <c r="PVN295" s="192"/>
      <c r="PVO295" s="192"/>
      <c r="PVP295" s="192"/>
      <c r="PVQ295" s="192"/>
      <c r="PVR295" s="192"/>
      <c r="PVS295" s="192"/>
      <c r="PVT295" s="192"/>
      <c r="PVU295" s="192"/>
      <c r="PVV295" s="192"/>
      <c r="PVW295" s="192"/>
      <c r="PVX295" s="192"/>
      <c r="PVY295" s="192"/>
      <c r="PVZ295" s="192"/>
      <c r="PWA295" s="192"/>
      <c r="PWB295" s="192"/>
      <c r="PWC295" s="192"/>
      <c r="PWD295" s="192"/>
      <c r="PWE295" s="192"/>
      <c r="PWF295" s="192"/>
      <c r="PWG295" s="192"/>
      <c r="PWH295" s="192"/>
      <c r="PWI295" s="192"/>
      <c r="PWJ295" s="192"/>
      <c r="PWK295" s="192"/>
      <c r="PWL295" s="192"/>
      <c r="PWM295" s="192"/>
      <c r="PWN295" s="192"/>
      <c r="PWO295" s="192"/>
      <c r="PWP295" s="192"/>
      <c r="PWQ295" s="192"/>
      <c r="PWR295" s="192"/>
      <c r="PWS295" s="192"/>
      <c r="PWT295" s="192"/>
      <c r="PWU295" s="192"/>
      <c r="PWV295" s="192"/>
      <c r="PWW295" s="192"/>
      <c r="PWX295" s="192"/>
      <c r="PWY295" s="192"/>
      <c r="PWZ295" s="192"/>
      <c r="PXA295" s="192"/>
      <c r="PXB295" s="192"/>
      <c r="PXC295" s="192"/>
      <c r="PXD295" s="192"/>
      <c r="PXE295" s="192"/>
      <c r="PXF295" s="192"/>
      <c r="PXG295" s="192"/>
      <c r="PXH295" s="192"/>
      <c r="PXI295" s="192"/>
      <c r="PXJ295" s="192"/>
      <c r="PXK295" s="192"/>
      <c r="PXL295" s="192"/>
      <c r="PXM295" s="192"/>
      <c r="PXN295" s="192"/>
      <c r="PXO295" s="192"/>
      <c r="PXP295" s="192"/>
      <c r="PXQ295" s="192"/>
      <c r="PXR295" s="192"/>
      <c r="PXS295" s="192"/>
      <c r="PXT295" s="192"/>
      <c r="PXU295" s="192"/>
      <c r="PXV295" s="192"/>
      <c r="PXW295" s="192"/>
      <c r="PXX295" s="192"/>
      <c r="PXY295" s="192"/>
      <c r="PXZ295" s="192"/>
      <c r="PYA295" s="192"/>
      <c r="PYB295" s="192"/>
      <c r="PYC295" s="192"/>
      <c r="PYD295" s="192"/>
      <c r="PYE295" s="192"/>
      <c r="PYF295" s="192"/>
      <c r="PYG295" s="192"/>
      <c r="PYH295" s="192"/>
      <c r="PYI295" s="192"/>
      <c r="PYJ295" s="192"/>
      <c r="PYK295" s="192"/>
      <c r="PYL295" s="192"/>
      <c r="PYM295" s="192"/>
      <c r="PYN295" s="192"/>
      <c r="PYO295" s="192"/>
      <c r="PYP295" s="192"/>
      <c r="PYQ295" s="192"/>
      <c r="PYR295" s="192"/>
      <c r="PYS295" s="192"/>
      <c r="PYT295" s="192"/>
      <c r="PYU295" s="192"/>
      <c r="PYV295" s="192"/>
      <c r="PYW295" s="192"/>
      <c r="PYX295" s="192"/>
      <c r="PYY295" s="192"/>
      <c r="PYZ295" s="192"/>
      <c r="PZA295" s="192"/>
      <c r="PZB295" s="192"/>
      <c r="PZC295" s="192"/>
      <c r="PZD295" s="192"/>
      <c r="PZE295" s="192"/>
      <c r="PZF295" s="192"/>
      <c r="PZG295" s="192"/>
      <c r="PZH295" s="192"/>
      <c r="PZI295" s="192"/>
      <c r="PZJ295" s="192"/>
      <c r="PZK295" s="192"/>
      <c r="PZL295" s="192"/>
      <c r="PZM295" s="192"/>
      <c r="PZN295" s="192"/>
      <c r="PZO295" s="192"/>
      <c r="PZP295" s="192"/>
      <c r="PZQ295" s="192"/>
      <c r="PZR295" s="192"/>
      <c r="PZS295" s="192"/>
      <c r="PZT295" s="192"/>
      <c r="PZU295" s="192"/>
      <c r="PZV295" s="192"/>
      <c r="PZW295" s="192"/>
      <c r="PZX295" s="192"/>
      <c r="PZY295" s="192"/>
      <c r="PZZ295" s="192"/>
      <c r="QAA295" s="192"/>
      <c r="QAB295" s="192"/>
      <c r="QAC295" s="192"/>
      <c r="QAD295" s="192"/>
      <c r="QAE295" s="192"/>
      <c r="QAF295" s="192"/>
      <c r="QAG295" s="192"/>
      <c r="QAH295" s="192"/>
      <c r="QAI295" s="192"/>
      <c r="QAJ295" s="192"/>
      <c r="QAK295" s="192"/>
      <c r="QAL295" s="192"/>
      <c r="QAM295" s="192"/>
      <c r="QAN295" s="192"/>
      <c r="QAO295" s="192"/>
      <c r="QAP295" s="192"/>
      <c r="QAQ295" s="192"/>
      <c r="QAR295" s="192"/>
      <c r="QAS295" s="192"/>
      <c r="QAT295" s="192"/>
      <c r="QAU295" s="192"/>
      <c r="QAV295" s="192"/>
      <c r="QAW295" s="192"/>
      <c r="QAX295" s="192"/>
      <c r="QAY295" s="192"/>
      <c r="QAZ295" s="192"/>
      <c r="QBA295" s="192"/>
      <c r="QBB295" s="192"/>
      <c r="QBC295" s="192"/>
      <c r="QBD295" s="192"/>
      <c r="QBE295" s="192"/>
      <c r="QBF295" s="192"/>
      <c r="QBG295" s="192"/>
      <c r="QBH295" s="192"/>
      <c r="QBI295" s="192"/>
      <c r="QBJ295" s="192"/>
      <c r="QBK295" s="192"/>
      <c r="QBL295" s="192"/>
      <c r="QBM295" s="192"/>
      <c r="QBN295" s="192"/>
      <c r="QBO295" s="192"/>
      <c r="QBP295" s="192"/>
      <c r="QBQ295" s="192"/>
      <c r="QBR295" s="192"/>
      <c r="QBS295" s="192"/>
      <c r="QBT295" s="192"/>
      <c r="QBU295" s="192"/>
      <c r="QBV295" s="192"/>
      <c r="QBW295" s="192"/>
      <c r="QBX295" s="192"/>
      <c r="QBY295" s="192"/>
      <c r="QBZ295" s="192"/>
      <c r="QCA295" s="192"/>
      <c r="QCB295" s="192"/>
      <c r="QCC295" s="192"/>
      <c r="QCD295" s="192"/>
      <c r="QCE295" s="192"/>
      <c r="QCF295" s="192"/>
      <c r="QCG295" s="192"/>
      <c r="QCH295" s="192"/>
      <c r="QCI295" s="192"/>
      <c r="QCJ295" s="192"/>
      <c r="QCK295" s="192"/>
      <c r="QCL295" s="192"/>
      <c r="QCM295" s="192"/>
      <c r="QCN295" s="192"/>
      <c r="QCO295" s="192"/>
      <c r="QCP295" s="192"/>
      <c r="QCQ295" s="192"/>
      <c r="QCR295" s="192"/>
      <c r="QCS295" s="192"/>
      <c r="QCT295" s="192"/>
      <c r="QCU295" s="192"/>
      <c r="QCV295" s="192"/>
      <c r="QCW295" s="192"/>
      <c r="QCX295" s="192"/>
      <c r="QCY295" s="192"/>
      <c r="QCZ295" s="192"/>
      <c r="QDA295" s="192"/>
      <c r="QDB295" s="192"/>
      <c r="QDC295" s="192"/>
      <c r="QDD295" s="192"/>
      <c r="QDE295" s="192"/>
      <c r="QDF295" s="192"/>
      <c r="QDG295" s="192"/>
      <c r="QDH295" s="192"/>
      <c r="QDI295" s="192"/>
      <c r="QDJ295" s="192"/>
      <c r="QDK295" s="192"/>
      <c r="QDL295" s="192"/>
      <c r="QDM295" s="192"/>
      <c r="QDN295" s="192"/>
      <c r="QDO295" s="192"/>
      <c r="QDP295" s="192"/>
      <c r="QDQ295" s="192"/>
      <c r="QDR295" s="192"/>
      <c r="QDS295" s="192"/>
      <c r="QDT295" s="192"/>
      <c r="QDU295" s="192"/>
      <c r="QDV295" s="192"/>
      <c r="QDW295" s="192"/>
      <c r="QDX295" s="192"/>
      <c r="QDY295" s="192"/>
      <c r="QDZ295" s="192"/>
      <c r="QEA295" s="192"/>
      <c r="QEB295" s="192"/>
      <c r="QEC295" s="192"/>
      <c r="QED295" s="192"/>
      <c r="QEE295" s="192"/>
      <c r="QEF295" s="192"/>
      <c r="QEG295" s="192"/>
      <c r="QEH295" s="192"/>
      <c r="QEI295" s="192"/>
      <c r="QEJ295" s="192"/>
      <c r="QEK295" s="192"/>
      <c r="QEL295" s="192"/>
      <c r="QEM295" s="192"/>
      <c r="QEN295" s="192"/>
      <c r="QEO295" s="192"/>
      <c r="QEP295" s="192"/>
      <c r="QEQ295" s="192"/>
      <c r="QER295" s="192"/>
      <c r="QES295" s="192"/>
      <c r="QET295" s="192"/>
      <c r="QEU295" s="192"/>
      <c r="QEV295" s="192"/>
      <c r="QEW295" s="192"/>
      <c r="QEX295" s="192"/>
      <c r="QEY295" s="192"/>
      <c r="QEZ295" s="192"/>
      <c r="QFA295" s="192"/>
      <c r="QFB295" s="192"/>
      <c r="QFC295" s="192"/>
      <c r="QFD295" s="192"/>
      <c r="QFE295" s="192"/>
      <c r="QFF295" s="192"/>
      <c r="QFG295" s="192"/>
      <c r="QFH295" s="192"/>
      <c r="QFI295" s="192"/>
      <c r="QFJ295" s="192"/>
      <c r="QFK295" s="192"/>
      <c r="QFL295" s="192"/>
      <c r="QFM295" s="192"/>
      <c r="QFN295" s="192"/>
      <c r="QFO295" s="192"/>
      <c r="QFP295" s="192"/>
      <c r="QFQ295" s="192"/>
      <c r="QFR295" s="192"/>
      <c r="QFS295" s="192"/>
      <c r="QFT295" s="192"/>
      <c r="QFU295" s="192"/>
      <c r="QFV295" s="192"/>
      <c r="QFW295" s="192"/>
      <c r="QFX295" s="192"/>
      <c r="QFY295" s="192"/>
      <c r="QFZ295" s="192"/>
      <c r="QGA295" s="192"/>
      <c r="QGB295" s="192"/>
      <c r="QGC295" s="192"/>
      <c r="QGD295" s="192"/>
      <c r="QGE295" s="192"/>
      <c r="QGF295" s="192"/>
      <c r="QGG295" s="192"/>
      <c r="QGH295" s="192"/>
      <c r="QGI295" s="192"/>
      <c r="QGJ295" s="192"/>
      <c r="QGK295" s="192"/>
      <c r="QGL295" s="192"/>
      <c r="QGM295" s="192"/>
      <c r="QGN295" s="192"/>
      <c r="QGO295" s="192"/>
      <c r="QGP295" s="192"/>
      <c r="QGQ295" s="192"/>
      <c r="QGR295" s="192"/>
      <c r="QGS295" s="192"/>
      <c r="QGT295" s="192"/>
      <c r="QGU295" s="192"/>
      <c r="QGV295" s="192"/>
      <c r="QGW295" s="192"/>
      <c r="QGX295" s="192"/>
      <c r="QGY295" s="192"/>
      <c r="QGZ295" s="192"/>
      <c r="QHA295" s="192"/>
      <c r="QHB295" s="192"/>
      <c r="QHC295" s="192"/>
      <c r="QHD295" s="192"/>
      <c r="QHE295" s="192"/>
      <c r="QHF295" s="192"/>
      <c r="QHG295" s="192"/>
      <c r="QHH295" s="192"/>
      <c r="QHI295" s="192"/>
      <c r="QHJ295" s="192"/>
      <c r="QHK295" s="192"/>
      <c r="QHL295" s="192"/>
      <c r="QHM295" s="192"/>
      <c r="QHN295" s="192"/>
      <c r="QHO295" s="192"/>
      <c r="QHP295" s="192"/>
      <c r="QHQ295" s="192"/>
      <c r="QHR295" s="192"/>
      <c r="QHS295" s="192"/>
      <c r="QHT295" s="192"/>
      <c r="QHU295" s="192"/>
      <c r="QHV295" s="192"/>
      <c r="QHW295" s="192"/>
      <c r="QHX295" s="192"/>
      <c r="QHY295" s="192"/>
      <c r="QHZ295" s="192"/>
      <c r="QIA295" s="192"/>
      <c r="QIB295" s="192"/>
      <c r="QIC295" s="192"/>
      <c r="QID295" s="192"/>
      <c r="QIE295" s="192"/>
      <c r="QIF295" s="192"/>
      <c r="QIG295" s="192"/>
      <c r="QIH295" s="192"/>
      <c r="QII295" s="192"/>
      <c r="QIJ295" s="192"/>
      <c r="QIK295" s="192"/>
      <c r="QIL295" s="192"/>
      <c r="QIM295" s="192"/>
      <c r="QIN295" s="192"/>
      <c r="QIO295" s="192"/>
      <c r="QIP295" s="192"/>
      <c r="QIQ295" s="192"/>
      <c r="QIR295" s="192"/>
      <c r="QIS295" s="192"/>
      <c r="QIT295" s="192"/>
      <c r="QIU295" s="192"/>
      <c r="QIV295" s="192"/>
      <c r="QIW295" s="192"/>
      <c r="QIX295" s="192"/>
      <c r="QIY295" s="192"/>
      <c r="QIZ295" s="192"/>
      <c r="QJA295" s="192"/>
      <c r="QJB295" s="192"/>
      <c r="QJC295" s="192"/>
      <c r="QJD295" s="192"/>
      <c r="QJE295" s="192"/>
      <c r="QJF295" s="192"/>
      <c r="QJG295" s="192"/>
      <c r="QJH295" s="192"/>
      <c r="QJI295" s="192"/>
      <c r="QJJ295" s="192"/>
      <c r="QJK295" s="192"/>
      <c r="QJL295" s="192"/>
      <c r="QJM295" s="192"/>
      <c r="QJN295" s="192"/>
      <c r="QJO295" s="192"/>
      <c r="QJP295" s="192"/>
      <c r="QJQ295" s="192"/>
      <c r="QJR295" s="192"/>
      <c r="QJS295" s="192"/>
      <c r="QJT295" s="192"/>
      <c r="QJU295" s="192"/>
      <c r="QJV295" s="192"/>
      <c r="QJW295" s="192"/>
      <c r="QJX295" s="192"/>
      <c r="QJY295" s="192"/>
      <c r="QJZ295" s="192"/>
      <c r="QKA295" s="192"/>
      <c r="QKB295" s="192"/>
      <c r="QKC295" s="192"/>
      <c r="QKD295" s="192"/>
      <c r="QKE295" s="192"/>
      <c r="QKF295" s="192"/>
      <c r="QKG295" s="192"/>
      <c r="QKH295" s="192"/>
      <c r="QKI295" s="192"/>
      <c r="QKJ295" s="192"/>
      <c r="QKK295" s="192"/>
      <c r="QKL295" s="192"/>
      <c r="QKM295" s="192"/>
      <c r="QKN295" s="192"/>
      <c r="QKO295" s="192"/>
      <c r="QKP295" s="192"/>
      <c r="QKQ295" s="192"/>
      <c r="QKR295" s="192"/>
      <c r="QKS295" s="192"/>
      <c r="QKT295" s="192"/>
      <c r="QKU295" s="192"/>
      <c r="QKV295" s="192"/>
      <c r="QKW295" s="192"/>
      <c r="QKX295" s="192"/>
      <c r="QKY295" s="192"/>
      <c r="QKZ295" s="192"/>
      <c r="QLA295" s="192"/>
      <c r="QLB295" s="192"/>
      <c r="QLC295" s="192"/>
      <c r="QLD295" s="192"/>
      <c r="QLE295" s="192"/>
      <c r="QLF295" s="192"/>
      <c r="QLG295" s="192"/>
      <c r="QLH295" s="192"/>
      <c r="QLI295" s="192"/>
      <c r="QLJ295" s="192"/>
      <c r="QLK295" s="192"/>
      <c r="QLL295" s="192"/>
      <c r="QLM295" s="192"/>
      <c r="QLN295" s="192"/>
      <c r="QLO295" s="192"/>
      <c r="QLP295" s="192"/>
      <c r="QLQ295" s="192"/>
      <c r="QLR295" s="192"/>
      <c r="QLS295" s="192"/>
      <c r="QLT295" s="192"/>
      <c r="QLU295" s="192"/>
      <c r="QLV295" s="192"/>
      <c r="QLW295" s="192"/>
      <c r="QLX295" s="192"/>
      <c r="QLY295" s="192"/>
      <c r="QLZ295" s="192"/>
      <c r="QMA295" s="192"/>
      <c r="QMB295" s="192"/>
      <c r="QMC295" s="192"/>
      <c r="QMD295" s="192"/>
      <c r="QME295" s="192"/>
      <c r="QMF295" s="192"/>
      <c r="QMG295" s="192"/>
      <c r="QMH295" s="192"/>
      <c r="QMI295" s="192"/>
      <c r="QMJ295" s="192"/>
      <c r="QMK295" s="192"/>
      <c r="QML295" s="192"/>
      <c r="QMM295" s="192"/>
      <c r="QMN295" s="192"/>
      <c r="QMO295" s="192"/>
      <c r="QMP295" s="192"/>
      <c r="QMQ295" s="192"/>
      <c r="QMR295" s="192"/>
      <c r="QMS295" s="192"/>
      <c r="QMT295" s="192"/>
      <c r="QMU295" s="192"/>
      <c r="QMV295" s="192"/>
      <c r="QMW295" s="192"/>
      <c r="QMX295" s="192"/>
      <c r="QMY295" s="192"/>
      <c r="QMZ295" s="192"/>
      <c r="QNA295" s="192"/>
      <c r="QNB295" s="192"/>
      <c r="QNC295" s="192"/>
      <c r="QND295" s="192"/>
      <c r="QNE295" s="192"/>
      <c r="QNF295" s="192"/>
      <c r="QNG295" s="192"/>
      <c r="QNH295" s="192"/>
      <c r="QNI295" s="192"/>
      <c r="QNJ295" s="192"/>
      <c r="QNK295" s="192"/>
      <c r="QNL295" s="192"/>
      <c r="QNM295" s="192"/>
      <c r="QNN295" s="192"/>
      <c r="QNO295" s="192"/>
      <c r="QNP295" s="192"/>
      <c r="QNQ295" s="192"/>
      <c r="QNR295" s="192"/>
      <c r="QNS295" s="192"/>
      <c r="QNT295" s="192"/>
      <c r="QNU295" s="192"/>
      <c r="QNV295" s="192"/>
      <c r="QNW295" s="192"/>
      <c r="QNX295" s="192"/>
      <c r="QNY295" s="192"/>
      <c r="QNZ295" s="192"/>
      <c r="QOA295" s="192"/>
      <c r="QOB295" s="192"/>
      <c r="QOC295" s="192"/>
      <c r="QOD295" s="192"/>
      <c r="QOE295" s="192"/>
      <c r="QOF295" s="192"/>
      <c r="QOG295" s="192"/>
      <c r="QOH295" s="192"/>
      <c r="QOI295" s="192"/>
      <c r="QOJ295" s="192"/>
      <c r="QOK295" s="192"/>
      <c r="QOL295" s="192"/>
      <c r="QOM295" s="192"/>
      <c r="QON295" s="192"/>
      <c r="QOO295" s="192"/>
      <c r="QOP295" s="192"/>
      <c r="QOQ295" s="192"/>
      <c r="QOR295" s="192"/>
      <c r="QOS295" s="192"/>
      <c r="QOT295" s="192"/>
      <c r="QOU295" s="192"/>
      <c r="QOV295" s="192"/>
      <c r="QOW295" s="192"/>
      <c r="QOX295" s="192"/>
      <c r="QOY295" s="192"/>
      <c r="QOZ295" s="192"/>
      <c r="QPA295" s="192"/>
      <c r="QPB295" s="192"/>
      <c r="QPC295" s="192"/>
      <c r="QPD295" s="192"/>
      <c r="QPE295" s="192"/>
      <c r="QPF295" s="192"/>
      <c r="QPG295" s="192"/>
      <c r="QPH295" s="192"/>
      <c r="QPI295" s="192"/>
      <c r="QPJ295" s="192"/>
      <c r="QPK295" s="192"/>
      <c r="QPL295" s="192"/>
      <c r="QPM295" s="192"/>
      <c r="QPN295" s="192"/>
      <c r="QPO295" s="192"/>
      <c r="QPP295" s="192"/>
      <c r="QPQ295" s="192"/>
      <c r="QPR295" s="192"/>
      <c r="QPS295" s="192"/>
      <c r="QPT295" s="192"/>
      <c r="QPU295" s="192"/>
      <c r="QPV295" s="192"/>
      <c r="QPW295" s="192"/>
      <c r="QPX295" s="192"/>
      <c r="QPY295" s="192"/>
      <c r="QPZ295" s="192"/>
      <c r="QQA295" s="192"/>
      <c r="QQB295" s="192"/>
      <c r="QQC295" s="192"/>
      <c r="QQD295" s="192"/>
      <c r="QQE295" s="192"/>
      <c r="QQF295" s="192"/>
      <c r="QQG295" s="192"/>
      <c r="QQH295" s="192"/>
      <c r="QQI295" s="192"/>
      <c r="QQJ295" s="192"/>
      <c r="QQK295" s="192"/>
      <c r="QQL295" s="192"/>
      <c r="QQM295" s="192"/>
      <c r="QQN295" s="192"/>
      <c r="QQO295" s="192"/>
      <c r="QQP295" s="192"/>
      <c r="QQQ295" s="192"/>
      <c r="QQR295" s="192"/>
      <c r="QQS295" s="192"/>
      <c r="QQT295" s="192"/>
      <c r="QQU295" s="192"/>
      <c r="QQV295" s="192"/>
      <c r="QQW295" s="192"/>
      <c r="QQX295" s="192"/>
      <c r="QQY295" s="192"/>
      <c r="QQZ295" s="192"/>
      <c r="QRA295" s="192"/>
      <c r="QRB295" s="192"/>
      <c r="QRC295" s="192"/>
      <c r="QRD295" s="192"/>
      <c r="QRE295" s="192"/>
      <c r="QRF295" s="192"/>
      <c r="QRG295" s="192"/>
      <c r="QRH295" s="192"/>
      <c r="QRI295" s="192"/>
      <c r="QRJ295" s="192"/>
      <c r="QRK295" s="192"/>
      <c r="QRL295" s="192"/>
      <c r="QRM295" s="192"/>
      <c r="QRN295" s="192"/>
      <c r="QRO295" s="192"/>
      <c r="QRP295" s="192"/>
      <c r="QRQ295" s="192"/>
      <c r="QRR295" s="192"/>
      <c r="QRS295" s="192"/>
      <c r="QRT295" s="192"/>
      <c r="QRU295" s="192"/>
      <c r="QRV295" s="192"/>
      <c r="QRW295" s="192"/>
      <c r="QRX295" s="192"/>
      <c r="QRY295" s="192"/>
      <c r="QRZ295" s="192"/>
      <c r="QSA295" s="192"/>
      <c r="QSB295" s="192"/>
      <c r="QSC295" s="192"/>
      <c r="QSD295" s="192"/>
      <c r="QSE295" s="192"/>
      <c r="QSF295" s="192"/>
      <c r="QSG295" s="192"/>
      <c r="QSH295" s="192"/>
      <c r="QSI295" s="192"/>
      <c r="QSJ295" s="192"/>
      <c r="QSK295" s="192"/>
      <c r="QSL295" s="192"/>
      <c r="QSM295" s="192"/>
      <c r="QSN295" s="192"/>
      <c r="QSO295" s="192"/>
      <c r="QSP295" s="192"/>
      <c r="QSQ295" s="192"/>
      <c r="QSR295" s="192"/>
      <c r="QSS295" s="192"/>
      <c r="QST295" s="192"/>
      <c r="QSU295" s="192"/>
      <c r="QSV295" s="192"/>
      <c r="QSW295" s="192"/>
      <c r="QSX295" s="192"/>
      <c r="QSY295" s="192"/>
      <c r="QSZ295" s="192"/>
      <c r="QTA295" s="192"/>
      <c r="QTB295" s="192"/>
      <c r="QTC295" s="192"/>
      <c r="QTD295" s="192"/>
      <c r="QTE295" s="192"/>
      <c r="QTF295" s="192"/>
      <c r="QTG295" s="192"/>
      <c r="QTH295" s="192"/>
      <c r="QTI295" s="192"/>
      <c r="QTJ295" s="192"/>
      <c r="QTK295" s="192"/>
      <c r="QTL295" s="192"/>
      <c r="QTM295" s="192"/>
      <c r="QTN295" s="192"/>
      <c r="QTO295" s="192"/>
      <c r="QTP295" s="192"/>
      <c r="QTQ295" s="192"/>
      <c r="QTR295" s="192"/>
      <c r="QTS295" s="192"/>
      <c r="QTT295" s="192"/>
      <c r="QTU295" s="192"/>
      <c r="QTV295" s="192"/>
      <c r="QTW295" s="192"/>
      <c r="QTX295" s="192"/>
      <c r="QTY295" s="192"/>
      <c r="QTZ295" s="192"/>
      <c r="QUA295" s="192"/>
      <c r="QUB295" s="192"/>
      <c r="QUC295" s="192"/>
      <c r="QUD295" s="192"/>
      <c r="QUE295" s="192"/>
      <c r="QUF295" s="192"/>
      <c r="QUG295" s="192"/>
      <c r="QUH295" s="192"/>
      <c r="QUI295" s="192"/>
      <c r="QUJ295" s="192"/>
      <c r="QUK295" s="192"/>
      <c r="QUL295" s="192"/>
      <c r="QUM295" s="192"/>
      <c r="QUN295" s="192"/>
      <c r="QUO295" s="192"/>
      <c r="QUP295" s="192"/>
      <c r="QUQ295" s="192"/>
      <c r="QUR295" s="192"/>
      <c r="QUS295" s="192"/>
      <c r="QUT295" s="192"/>
      <c r="QUU295" s="192"/>
      <c r="QUV295" s="192"/>
      <c r="QUW295" s="192"/>
      <c r="QUX295" s="192"/>
      <c r="QUY295" s="192"/>
      <c r="QUZ295" s="192"/>
      <c r="QVA295" s="192"/>
      <c r="QVB295" s="192"/>
      <c r="QVC295" s="192"/>
      <c r="QVD295" s="192"/>
      <c r="QVE295" s="192"/>
      <c r="QVF295" s="192"/>
      <c r="QVG295" s="192"/>
      <c r="QVH295" s="192"/>
      <c r="QVI295" s="192"/>
      <c r="QVJ295" s="192"/>
      <c r="QVK295" s="192"/>
      <c r="QVL295" s="192"/>
      <c r="QVM295" s="192"/>
      <c r="QVN295" s="192"/>
      <c r="QVO295" s="192"/>
      <c r="QVP295" s="192"/>
      <c r="QVQ295" s="192"/>
      <c r="QVR295" s="192"/>
      <c r="QVS295" s="192"/>
      <c r="QVT295" s="192"/>
      <c r="QVU295" s="192"/>
      <c r="QVV295" s="192"/>
      <c r="QVW295" s="192"/>
      <c r="QVX295" s="192"/>
      <c r="QVY295" s="192"/>
      <c r="QVZ295" s="192"/>
      <c r="QWA295" s="192"/>
      <c r="QWB295" s="192"/>
      <c r="QWC295" s="192"/>
      <c r="QWD295" s="192"/>
      <c r="QWE295" s="192"/>
      <c r="QWF295" s="192"/>
      <c r="QWG295" s="192"/>
      <c r="QWH295" s="192"/>
      <c r="QWI295" s="192"/>
      <c r="QWJ295" s="192"/>
      <c r="QWK295" s="192"/>
      <c r="QWL295" s="192"/>
      <c r="QWM295" s="192"/>
      <c r="QWN295" s="192"/>
      <c r="QWO295" s="192"/>
      <c r="QWP295" s="192"/>
      <c r="QWQ295" s="192"/>
      <c r="QWR295" s="192"/>
      <c r="QWS295" s="192"/>
      <c r="QWT295" s="192"/>
      <c r="QWU295" s="192"/>
      <c r="QWV295" s="192"/>
      <c r="QWW295" s="192"/>
      <c r="QWX295" s="192"/>
      <c r="QWY295" s="192"/>
      <c r="QWZ295" s="192"/>
      <c r="QXA295" s="192"/>
      <c r="QXB295" s="192"/>
      <c r="QXC295" s="192"/>
      <c r="QXD295" s="192"/>
      <c r="QXE295" s="192"/>
      <c r="QXF295" s="192"/>
      <c r="QXG295" s="192"/>
      <c r="QXH295" s="192"/>
      <c r="QXI295" s="192"/>
      <c r="QXJ295" s="192"/>
      <c r="QXK295" s="192"/>
      <c r="QXL295" s="192"/>
      <c r="QXM295" s="192"/>
      <c r="QXN295" s="192"/>
      <c r="QXO295" s="192"/>
      <c r="QXP295" s="192"/>
      <c r="QXQ295" s="192"/>
      <c r="QXR295" s="192"/>
      <c r="QXS295" s="192"/>
      <c r="QXT295" s="192"/>
      <c r="QXU295" s="192"/>
      <c r="QXV295" s="192"/>
      <c r="QXW295" s="192"/>
      <c r="QXX295" s="192"/>
      <c r="QXY295" s="192"/>
      <c r="QXZ295" s="192"/>
      <c r="QYA295" s="192"/>
      <c r="QYB295" s="192"/>
      <c r="QYC295" s="192"/>
      <c r="QYD295" s="192"/>
      <c r="QYE295" s="192"/>
      <c r="QYF295" s="192"/>
      <c r="QYG295" s="192"/>
      <c r="QYH295" s="192"/>
      <c r="QYI295" s="192"/>
      <c r="QYJ295" s="192"/>
      <c r="QYK295" s="192"/>
      <c r="QYL295" s="192"/>
      <c r="QYM295" s="192"/>
      <c r="QYN295" s="192"/>
      <c r="QYO295" s="192"/>
      <c r="QYP295" s="192"/>
      <c r="QYQ295" s="192"/>
      <c r="QYR295" s="192"/>
      <c r="QYS295" s="192"/>
      <c r="QYT295" s="192"/>
      <c r="QYU295" s="192"/>
      <c r="QYV295" s="192"/>
      <c r="QYW295" s="192"/>
      <c r="QYX295" s="192"/>
      <c r="QYY295" s="192"/>
      <c r="QYZ295" s="192"/>
      <c r="QZA295" s="192"/>
      <c r="QZB295" s="192"/>
      <c r="QZC295" s="192"/>
      <c r="QZD295" s="192"/>
      <c r="QZE295" s="192"/>
      <c r="QZF295" s="192"/>
      <c r="QZG295" s="192"/>
      <c r="QZH295" s="192"/>
      <c r="QZI295" s="192"/>
      <c r="QZJ295" s="192"/>
      <c r="QZK295" s="192"/>
      <c r="QZL295" s="192"/>
      <c r="QZM295" s="192"/>
      <c r="QZN295" s="192"/>
      <c r="QZO295" s="192"/>
      <c r="QZP295" s="192"/>
      <c r="QZQ295" s="192"/>
      <c r="QZR295" s="192"/>
      <c r="QZS295" s="192"/>
      <c r="QZT295" s="192"/>
      <c r="QZU295" s="192"/>
      <c r="QZV295" s="192"/>
      <c r="QZW295" s="192"/>
      <c r="QZX295" s="192"/>
      <c r="QZY295" s="192"/>
      <c r="QZZ295" s="192"/>
      <c r="RAA295" s="192"/>
      <c r="RAB295" s="192"/>
      <c r="RAC295" s="192"/>
      <c r="RAD295" s="192"/>
      <c r="RAE295" s="192"/>
      <c r="RAF295" s="192"/>
      <c r="RAG295" s="192"/>
      <c r="RAH295" s="192"/>
      <c r="RAI295" s="192"/>
      <c r="RAJ295" s="192"/>
      <c r="RAK295" s="192"/>
      <c r="RAL295" s="192"/>
      <c r="RAM295" s="192"/>
      <c r="RAN295" s="192"/>
      <c r="RAO295" s="192"/>
      <c r="RAP295" s="192"/>
      <c r="RAQ295" s="192"/>
      <c r="RAR295" s="192"/>
      <c r="RAS295" s="192"/>
      <c r="RAT295" s="192"/>
      <c r="RAU295" s="192"/>
      <c r="RAV295" s="192"/>
      <c r="RAW295" s="192"/>
      <c r="RAX295" s="192"/>
      <c r="RAY295" s="192"/>
      <c r="RAZ295" s="192"/>
      <c r="RBA295" s="192"/>
      <c r="RBB295" s="192"/>
      <c r="RBC295" s="192"/>
      <c r="RBD295" s="192"/>
      <c r="RBE295" s="192"/>
      <c r="RBF295" s="192"/>
      <c r="RBG295" s="192"/>
      <c r="RBH295" s="192"/>
      <c r="RBI295" s="192"/>
      <c r="RBJ295" s="192"/>
      <c r="RBK295" s="192"/>
      <c r="RBL295" s="192"/>
      <c r="RBM295" s="192"/>
      <c r="RBN295" s="192"/>
      <c r="RBO295" s="192"/>
      <c r="RBP295" s="192"/>
      <c r="RBQ295" s="192"/>
      <c r="RBR295" s="192"/>
      <c r="RBS295" s="192"/>
      <c r="RBT295" s="192"/>
      <c r="RBU295" s="192"/>
      <c r="RBV295" s="192"/>
      <c r="RBW295" s="192"/>
      <c r="RBX295" s="192"/>
      <c r="RBY295" s="192"/>
      <c r="RBZ295" s="192"/>
      <c r="RCA295" s="192"/>
      <c r="RCB295" s="192"/>
      <c r="RCC295" s="192"/>
      <c r="RCD295" s="192"/>
      <c r="RCE295" s="192"/>
      <c r="RCF295" s="192"/>
      <c r="RCG295" s="192"/>
      <c r="RCH295" s="192"/>
      <c r="RCI295" s="192"/>
      <c r="RCJ295" s="192"/>
      <c r="RCK295" s="192"/>
      <c r="RCL295" s="192"/>
      <c r="RCM295" s="192"/>
      <c r="RCN295" s="192"/>
      <c r="RCO295" s="192"/>
      <c r="RCP295" s="192"/>
      <c r="RCQ295" s="192"/>
      <c r="RCR295" s="192"/>
      <c r="RCS295" s="192"/>
      <c r="RCT295" s="192"/>
      <c r="RCU295" s="192"/>
      <c r="RCV295" s="192"/>
      <c r="RCW295" s="192"/>
      <c r="RCX295" s="192"/>
      <c r="RCY295" s="192"/>
      <c r="RCZ295" s="192"/>
      <c r="RDA295" s="192"/>
      <c r="RDB295" s="192"/>
      <c r="RDC295" s="192"/>
      <c r="RDD295" s="192"/>
      <c r="RDE295" s="192"/>
      <c r="RDF295" s="192"/>
      <c r="RDG295" s="192"/>
      <c r="RDH295" s="192"/>
      <c r="RDI295" s="192"/>
      <c r="RDJ295" s="192"/>
      <c r="RDK295" s="192"/>
      <c r="RDL295" s="192"/>
      <c r="RDM295" s="192"/>
      <c r="RDN295" s="192"/>
      <c r="RDO295" s="192"/>
      <c r="RDP295" s="192"/>
      <c r="RDQ295" s="192"/>
      <c r="RDR295" s="192"/>
      <c r="RDS295" s="192"/>
      <c r="RDT295" s="192"/>
      <c r="RDU295" s="192"/>
      <c r="RDV295" s="192"/>
      <c r="RDW295" s="192"/>
      <c r="RDX295" s="192"/>
      <c r="RDY295" s="192"/>
      <c r="RDZ295" s="192"/>
      <c r="REA295" s="192"/>
      <c r="REB295" s="192"/>
      <c r="REC295" s="192"/>
      <c r="RED295" s="192"/>
      <c r="REE295" s="192"/>
      <c r="REF295" s="192"/>
      <c r="REG295" s="192"/>
      <c r="REH295" s="192"/>
      <c r="REI295" s="192"/>
      <c r="REJ295" s="192"/>
      <c r="REK295" s="192"/>
      <c r="REL295" s="192"/>
      <c r="REM295" s="192"/>
      <c r="REN295" s="192"/>
      <c r="REO295" s="192"/>
      <c r="REP295" s="192"/>
      <c r="REQ295" s="192"/>
      <c r="RER295" s="192"/>
      <c r="RES295" s="192"/>
      <c r="RET295" s="192"/>
      <c r="REU295" s="192"/>
      <c r="REV295" s="192"/>
      <c r="REW295" s="192"/>
      <c r="REX295" s="192"/>
      <c r="REY295" s="192"/>
      <c r="REZ295" s="192"/>
      <c r="RFA295" s="192"/>
      <c r="RFB295" s="192"/>
      <c r="RFC295" s="192"/>
      <c r="RFD295" s="192"/>
      <c r="RFE295" s="192"/>
      <c r="RFF295" s="192"/>
      <c r="RFG295" s="192"/>
      <c r="RFH295" s="192"/>
      <c r="RFI295" s="192"/>
      <c r="RFJ295" s="192"/>
      <c r="RFK295" s="192"/>
      <c r="RFL295" s="192"/>
      <c r="RFM295" s="192"/>
      <c r="RFN295" s="192"/>
      <c r="RFO295" s="192"/>
      <c r="RFP295" s="192"/>
      <c r="RFQ295" s="192"/>
      <c r="RFR295" s="192"/>
      <c r="RFS295" s="192"/>
      <c r="RFT295" s="192"/>
      <c r="RFU295" s="192"/>
      <c r="RFV295" s="192"/>
      <c r="RFW295" s="192"/>
      <c r="RFX295" s="192"/>
      <c r="RFY295" s="192"/>
      <c r="RFZ295" s="192"/>
      <c r="RGA295" s="192"/>
      <c r="RGB295" s="192"/>
      <c r="RGC295" s="192"/>
      <c r="RGD295" s="192"/>
      <c r="RGE295" s="192"/>
      <c r="RGF295" s="192"/>
      <c r="RGG295" s="192"/>
      <c r="RGH295" s="192"/>
      <c r="RGI295" s="192"/>
      <c r="RGJ295" s="192"/>
      <c r="RGK295" s="192"/>
      <c r="RGL295" s="192"/>
      <c r="RGM295" s="192"/>
      <c r="RGN295" s="192"/>
      <c r="RGO295" s="192"/>
      <c r="RGP295" s="192"/>
      <c r="RGQ295" s="192"/>
      <c r="RGR295" s="192"/>
      <c r="RGS295" s="192"/>
      <c r="RGT295" s="192"/>
      <c r="RGU295" s="192"/>
      <c r="RGV295" s="192"/>
      <c r="RGW295" s="192"/>
      <c r="RGX295" s="192"/>
      <c r="RGY295" s="192"/>
      <c r="RGZ295" s="192"/>
      <c r="RHA295" s="192"/>
      <c r="RHB295" s="192"/>
      <c r="RHC295" s="192"/>
      <c r="RHD295" s="192"/>
      <c r="RHE295" s="192"/>
      <c r="RHF295" s="192"/>
      <c r="RHG295" s="192"/>
      <c r="RHH295" s="192"/>
      <c r="RHI295" s="192"/>
      <c r="RHJ295" s="192"/>
      <c r="RHK295" s="192"/>
      <c r="RHL295" s="192"/>
      <c r="RHM295" s="192"/>
      <c r="RHN295" s="192"/>
      <c r="RHO295" s="192"/>
      <c r="RHP295" s="192"/>
      <c r="RHQ295" s="192"/>
      <c r="RHR295" s="192"/>
      <c r="RHS295" s="192"/>
      <c r="RHT295" s="192"/>
      <c r="RHU295" s="192"/>
      <c r="RHV295" s="192"/>
      <c r="RHW295" s="192"/>
      <c r="RHX295" s="192"/>
      <c r="RHY295" s="192"/>
      <c r="RHZ295" s="192"/>
      <c r="RIA295" s="192"/>
      <c r="RIB295" s="192"/>
      <c r="RIC295" s="192"/>
      <c r="RID295" s="192"/>
      <c r="RIE295" s="192"/>
      <c r="RIF295" s="192"/>
      <c r="RIG295" s="192"/>
      <c r="RIH295" s="192"/>
      <c r="RII295" s="192"/>
      <c r="RIJ295" s="192"/>
      <c r="RIK295" s="192"/>
      <c r="RIL295" s="192"/>
      <c r="RIM295" s="192"/>
      <c r="RIN295" s="192"/>
      <c r="RIO295" s="192"/>
      <c r="RIP295" s="192"/>
      <c r="RIQ295" s="192"/>
      <c r="RIR295" s="192"/>
      <c r="RIS295" s="192"/>
      <c r="RIT295" s="192"/>
      <c r="RIU295" s="192"/>
      <c r="RIV295" s="192"/>
      <c r="RIW295" s="192"/>
      <c r="RIX295" s="192"/>
      <c r="RIY295" s="192"/>
      <c r="RIZ295" s="192"/>
      <c r="RJA295" s="192"/>
      <c r="RJB295" s="192"/>
      <c r="RJC295" s="192"/>
      <c r="RJD295" s="192"/>
      <c r="RJE295" s="192"/>
      <c r="RJF295" s="192"/>
      <c r="RJG295" s="192"/>
      <c r="RJH295" s="192"/>
      <c r="RJI295" s="192"/>
      <c r="RJJ295" s="192"/>
      <c r="RJK295" s="192"/>
      <c r="RJL295" s="192"/>
      <c r="RJM295" s="192"/>
      <c r="RJN295" s="192"/>
      <c r="RJO295" s="192"/>
      <c r="RJP295" s="192"/>
      <c r="RJQ295" s="192"/>
      <c r="RJR295" s="192"/>
      <c r="RJS295" s="192"/>
      <c r="RJT295" s="192"/>
      <c r="RJU295" s="192"/>
      <c r="RJV295" s="192"/>
      <c r="RJW295" s="192"/>
      <c r="RJX295" s="192"/>
      <c r="RJY295" s="192"/>
      <c r="RJZ295" s="192"/>
      <c r="RKA295" s="192"/>
      <c r="RKB295" s="192"/>
      <c r="RKC295" s="192"/>
      <c r="RKD295" s="192"/>
      <c r="RKE295" s="192"/>
      <c r="RKF295" s="192"/>
      <c r="RKG295" s="192"/>
      <c r="RKH295" s="192"/>
      <c r="RKI295" s="192"/>
      <c r="RKJ295" s="192"/>
      <c r="RKK295" s="192"/>
      <c r="RKL295" s="192"/>
      <c r="RKM295" s="192"/>
      <c r="RKN295" s="192"/>
      <c r="RKO295" s="192"/>
      <c r="RKP295" s="192"/>
      <c r="RKQ295" s="192"/>
      <c r="RKR295" s="192"/>
      <c r="RKS295" s="192"/>
      <c r="RKT295" s="192"/>
      <c r="RKU295" s="192"/>
      <c r="RKV295" s="192"/>
      <c r="RKW295" s="192"/>
      <c r="RKX295" s="192"/>
      <c r="RKY295" s="192"/>
      <c r="RKZ295" s="192"/>
      <c r="RLA295" s="192"/>
      <c r="RLB295" s="192"/>
      <c r="RLC295" s="192"/>
      <c r="RLD295" s="192"/>
      <c r="RLE295" s="192"/>
      <c r="RLF295" s="192"/>
      <c r="RLG295" s="192"/>
      <c r="RLH295" s="192"/>
      <c r="RLI295" s="192"/>
      <c r="RLJ295" s="192"/>
      <c r="RLK295" s="192"/>
      <c r="RLL295" s="192"/>
      <c r="RLM295" s="192"/>
      <c r="RLN295" s="192"/>
      <c r="RLO295" s="192"/>
      <c r="RLP295" s="192"/>
      <c r="RLQ295" s="192"/>
      <c r="RLR295" s="192"/>
      <c r="RLS295" s="192"/>
      <c r="RLT295" s="192"/>
      <c r="RLU295" s="192"/>
      <c r="RLV295" s="192"/>
      <c r="RLW295" s="192"/>
      <c r="RLX295" s="192"/>
      <c r="RLY295" s="192"/>
      <c r="RLZ295" s="192"/>
      <c r="RMA295" s="192"/>
      <c r="RMB295" s="192"/>
      <c r="RMC295" s="192"/>
      <c r="RMD295" s="192"/>
      <c r="RME295" s="192"/>
      <c r="RMF295" s="192"/>
      <c r="RMG295" s="192"/>
      <c r="RMH295" s="192"/>
      <c r="RMI295" s="192"/>
      <c r="RMJ295" s="192"/>
      <c r="RMK295" s="192"/>
      <c r="RML295" s="192"/>
      <c r="RMM295" s="192"/>
      <c r="RMN295" s="192"/>
      <c r="RMO295" s="192"/>
      <c r="RMP295" s="192"/>
      <c r="RMQ295" s="192"/>
      <c r="RMR295" s="192"/>
      <c r="RMS295" s="192"/>
      <c r="RMT295" s="192"/>
      <c r="RMU295" s="192"/>
      <c r="RMV295" s="192"/>
      <c r="RMW295" s="192"/>
      <c r="RMX295" s="192"/>
      <c r="RMY295" s="192"/>
      <c r="RMZ295" s="192"/>
      <c r="RNA295" s="192"/>
      <c r="RNB295" s="192"/>
      <c r="RNC295" s="192"/>
      <c r="RND295" s="192"/>
      <c r="RNE295" s="192"/>
      <c r="RNF295" s="192"/>
      <c r="RNG295" s="192"/>
      <c r="RNH295" s="192"/>
      <c r="RNI295" s="192"/>
      <c r="RNJ295" s="192"/>
      <c r="RNK295" s="192"/>
      <c r="RNL295" s="192"/>
      <c r="RNM295" s="192"/>
      <c r="RNN295" s="192"/>
      <c r="RNO295" s="192"/>
      <c r="RNP295" s="192"/>
      <c r="RNQ295" s="192"/>
      <c r="RNR295" s="192"/>
      <c r="RNS295" s="192"/>
      <c r="RNT295" s="192"/>
      <c r="RNU295" s="192"/>
      <c r="RNV295" s="192"/>
      <c r="RNW295" s="192"/>
      <c r="RNX295" s="192"/>
      <c r="RNY295" s="192"/>
      <c r="RNZ295" s="192"/>
      <c r="ROA295" s="192"/>
      <c r="ROB295" s="192"/>
      <c r="ROC295" s="192"/>
      <c r="ROD295" s="192"/>
      <c r="ROE295" s="192"/>
      <c r="ROF295" s="192"/>
      <c r="ROG295" s="192"/>
      <c r="ROH295" s="192"/>
      <c r="ROI295" s="192"/>
      <c r="ROJ295" s="192"/>
      <c r="ROK295" s="192"/>
      <c r="ROL295" s="192"/>
      <c r="ROM295" s="192"/>
      <c r="RON295" s="192"/>
      <c r="ROO295" s="192"/>
      <c r="ROP295" s="192"/>
      <c r="ROQ295" s="192"/>
      <c r="ROR295" s="192"/>
      <c r="ROS295" s="192"/>
      <c r="ROT295" s="192"/>
      <c r="ROU295" s="192"/>
      <c r="ROV295" s="192"/>
      <c r="ROW295" s="192"/>
      <c r="ROX295" s="192"/>
      <c r="ROY295" s="192"/>
      <c r="ROZ295" s="192"/>
      <c r="RPA295" s="192"/>
      <c r="RPB295" s="192"/>
      <c r="RPC295" s="192"/>
      <c r="RPD295" s="192"/>
      <c r="RPE295" s="192"/>
      <c r="RPF295" s="192"/>
      <c r="RPG295" s="192"/>
      <c r="RPH295" s="192"/>
      <c r="RPI295" s="192"/>
      <c r="RPJ295" s="192"/>
      <c r="RPK295" s="192"/>
      <c r="RPL295" s="192"/>
      <c r="RPM295" s="192"/>
      <c r="RPN295" s="192"/>
      <c r="RPO295" s="192"/>
      <c r="RPP295" s="192"/>
      <c r="RPQ295" s="192"/>
      <c r="RPR295" s="192"/>
      <c r="RPS295" s="192"/>
      <c r="RPT295" s="192"/>
      <c r="RPU295" s="192"/>
      <c r="RPV295" s="192"/>
      <c r="RPW295" s="192"/>
      <c r="RPX295" s="192"/>
      <c r="RPY295" s="192"/>
      <c r="RPZ295" s="192"/>
      <c r="RQA295" s="192"/>
      <c r="RQB295" s="192"/>
      <c r="RQC295" s="192"/>
      <c r="RQD295" s="192"/>
      <c r="RQE295" s="192"/>
      <c r="RQF295" s="192"/>
      <c r="RQG295" s="192"/>
      <c r="RQH295" s="192"/>
      <c r="RQI295" s="192"/>
      <c r="RQJ295" s="192"/>
      <c r="RQK295" s="192"/>
      <c r="RQL295" s="192"/>
      <c r="RQM295" s="192"/>
      <c r="RQN295" s="192"/>
      <c r="RQO295" s="192"/>
      <c r="RQP295" s="192"/>
      <c r="RQQ295" s="192"/>
      <c r="RQR295" s="192"/>
      <c r="RQS295" s="192"/>
      <c r="RQT295" s="192"/>
      <c r="RQU295" s="192"/>
      <c r="RQV295" s="192"/>
      <c r="RQW295" s="192"/>
      <c r="RQX295" s="192"/>
      <c r="RQY295" s="192"/>
      <c r="RQZ295" s="192"/>
      <c r="RRA295" s="192"/>
      <c r="RRB295" s="192"/>
      <c r="RRC295" s="192"/>
      <c r="RRD295" s="192"/>
      <c r="RRE295" s="192"/>
      <c r="RRF295" s="192"/>
      <c r="RRG295" s="192"/>
      <c r="RRH295" s="192"/>
      <c r="RRI295" s="192"/>
      <c r="RRJ295" s="192"/>
      <c r="RRK295" s="192"/>
      <c r="RRL295" s="192"/>
      <c r="RRM295" s="192"/>
      <c r="RRN295" s="192"/>
      <c r="RRO295" s="192"/>
      <c r="RRP295" s="192"/>
      <c r="RRQ295" s="192"/>
      <c r="RRR295" s="192"/>
      <c r="RRS295" s="192"/>
      <c r="RRT295" s="192"/>
      <c r="RRU295" s="192"/>
      <c r="RRV295" s="192"/>
      <c r="RRW295" s="192"/>
      <c r="RRX295" s="192"/>
      <c r="RRY295" s="192"/>
      <c r="RRZ295" s="192"/>
      <c r="RSA295" s="192"/>
      <c r="RSB295" s="192"/>
      <c r="RSC295" s="192"/>
      <c r="RSD295" s="192"/>
      <c r="RSE295" s="192"/>
      <c r="RSF295" s="192"/>
      <c r="RSG295" s="192"/>
      <c r="RSH295" s="192"/>
      <c r="RSI295" s="192"/>
      <c r="RSJ295" s="192"/>
      <c r="RSK295" s="192"/>
      <c r="RSL295" s="192"/>
      <c r="RSM295" s="192"/>
      <c r="RSN295" s="192"/>
      <c r="RSO295" s="192"/>
      <c r="RSP295" s="192"/>
      <c r="RSQ295" s="192"/>
      <c r="RSR295" s="192"/>
      <c r="RSS295" s="192"/>
      <c r="RST295" s="192"/>
      <c r="RSU295" s="192"/>
      <c r="RSV295" s="192"/>
      <c r="RSW295" s="192"/>
      <c r="RSX295" s="192"/>
      <c r="RSY295" s="192"/>
      <c r="RSZ295" s="192"/>
      <c r="RTA295" s="192"/>
      <c r="RTB295" s="192"/>
      <c r="RTC295" s="192"/>
      <c r="RTD295" s="192"/>
      <c r="RTE295" s="192"/>
      <c r="RTF295" s="192"/>
      <c r="RTG295" s="192"/>
      <c r="RTH295" s="192"/>
      <c r="RTI295" s="192"/>
      <c r="RTJ295" s="192"/>
      <c r="RTK295" s="192"/>
      <c r="RTL295" s="192"/>
      <c r="RTM295" s="192"/>
      <c r="RTN295" s="192"/>
      <c r="RTO295" s="192"/>
      <c r="RTP295" s="192"/>
      <c r="RTQ295" s="192"/>
      <c r="RTR295" s="192"/>
      <c r="RTS295" s="192"/>
      <c r="RTT295" s="192"/>
      <c r="RTU295" s="192"/>
      <c r="RTV295" s="192"/>
      <c r="RTW295" s="192"/>
      <c r="RTX295" s="192"/>
      <c r="RTY295" s="192"/>
      <c r="RTZ295" s="192"/>
      <c r="RUA295" s="192"/>
      <c r="RUB295" s="192"/>
      <c r="RUC295" s="192"/>
      <c r="RUD295" s="192"/>
      <c r="RUE295" s="192"/>
      <c r="RUF295" s="192"/>
      <c r="RUG295" s="192"/>
      <c r="RUH295" s="192"/>
      <c r="RUI295" s="192"/>
      <c r="RUJ295" s="192"/>
      <c r="RUK295" s="192"/>
      <c r="RUL295" s="192"/>
      <c r="RUM295" s="192"/>
      <c r="RUN295" s="192"/>
      <c r="RUO295" s="192"/>
      <c r="RUP295" s="192"/>
      <c r="RUQ295" s="192"/>
      <c r="RUR295" s="192"/>
      <c r="RUS295" s="192"/>
      <c r="RUT295" s="192"/>
      <c r="RUU295" s="192"/>
      <c r="RUV295" s="192"/>
      <c r="RUW295" s="192"/>
      <c r="RUX295" s="192"/>
      <c r="RUY295" s="192"/>
      <c r="RUZ295" s="192"/>
      <c r="RVA295" s="192"/>
      <c r="RVB295" s="192"/>
      <c r="RVC295" s="192"/>
      <c r="RVD295" s="192"/>
      <c r="RVE295" s="192"/>
      <c r="RVF295" s="192"/>
      <c r="RVG295" s="192"/>
      <c r="RVH295" s="192"/>
      <c r="RVI295" s="192"/>
      <c r="RVJ295" s="192"/>
      <c r="RVK295" s="192"/>
      <c r="RVL295" s="192"/>
      <c r="RVM295" s="192"/>
      <c r="RVN295" s="192"/>
      <c r="RVO295" s="192"/>
      <c r="RVP295" s="192"/>
      <c r="RVQ295" s="192"/>
      <c r="RVR295" s="192"/>
      <c r="RVS295" s="192"/>
      <c r="RVT295" s="192"/>
      <c r="RVU295" s="192"/>
      <c r="RVV295" s="192"/>
      <c r="RVW295" s="192"/>
      <c r="RVX295" s="192"/>
      <c r="RVY295" s="192"/>
      <c r="RVZ295" s="192"/>
      <c r="RWA295" s="192"/>
      <c r="RWB295" s="192"/>
      <c r="RWC295" s="192"/>
      <c r="RWD295" s="192"/>
      <c r="RWE295" s="192"/>
      <c r="RWF295" s="192"/>
      <c r="RWG295" s="192"/>
      <c r="RWH295" s="192"/>
      <c r="RWI295" s="192"/>
      <c r="RWJ295" s="192"/>
      <c r="RWK295" s="192"/>
      <c r="RWL295" s="192"/>
      <c r="RWM295" s="192"/>
      <c r="RWN295" s="192"/>
      <c r="RWO295" s="192"/>
      <c r="RWP295" s="192"/>
      <c r="RWQ295" s="192"/>
      <c r="RWR295" s="192"/>
      <c r="RWS295" s="192"/>
      <c r="RWT295" s="192"/>
      <c r="RWU295" s="192"/>
      <c r="RWV295" s="192"/>
      <c r="RWW295" s="192"/>
      <c r="RWX295" s="192"/>
      <c r="RWY295" s="192"/>
      <c r="RWZ295" s="192"/>
      <c r="RXA295" s="192"/>
      <c r="RXB295" s="192"/>
      <c r="RXC295" s="192"/>
      <c r="RXD295" s="192"/>
      <c r="RXE295" s="192"/>
      <c r="RXF295" s="192"/>
      <c r="RXG295" s="192"/>
      <c r="RXH295" s="192"/>
      <c r="RXI295" s="192"/>
      <c r="RXJ295" s="192"/>
      <c r="RXK295" s="192"/>
      <c r="RXL295" s="192"/>
      <c r="RXM295" s="192"/>
      <c r="RXN295" s="192"/>
      <c r="RXO295" s="192"/>
      <c r="RXP295" s="192"/>
      <c r="RXQ295" s="192"/>
      <c r="RXR295" s="192"/>
      <c r="RXS295" s="192"/>
      <c r="RXT295" s="192"/>
      <c r="RXU295" s="192"/>
      <c r="RXV295" s="192"/>
      <c r="RXW295" s="192"/>
      <c r="RXX295" s="192"/>
      <c r="RXY295" s="192"/>
      <c r="RXZ295" s="192"/>
      <c r="RYA295" s="192"/>
      <c r="RYB295" s="192"/>
      <c r="RYC295" s="192"/>
      <c r="RYD295" s="192"/>
      <c r="RYE295" s="192"/>
      <c r="RYF295" s="192"/>
      <c r="RYG295" s="192"/>
      <c r="RYH295" s="192"/>
      <c r="RYI295" s="192"/>
      <c r="RYJ295" s="192"/>
      <c r="RYK295" s="192"/>
      <c r="RYL295" s="192"/>
      <c r="RYM295" s="192"/>
      <c r="RYN295" s="192"/>
      <c r="RYO295" s="192"/>
      <c r="RYP295" s="192"/>
      <c r="RYQ295" s="192"/>
      <c r="RYR295" s="192"/>
      <c r="RYS295" s="192"/>
      <c r="RYT295" s="192"/>
      <c r="RYU295" s="192"/>
      <c r="RYV295" s="192"/>
      <c r="RYW295" s="192"/>
      <c r="RYX295" s="192"/>
      <c r="RYY295" s="192"/>
      <c r="RYZ295" s="192"/>
      <c r="RZA295" s="192"/>
      <c r="RZB295" s="192"/>
      <c r="RZC295" s="192"/>
      <c r="RZD295" s="192"/>
      <c r="RZE295" s="192"/>
      <c r="RZF295" s="192"/>
      <c r="RZG295" s="192"/>
      <c r="RZH295" s="192"/>
      <c r="RZI295" s="192"/>
      <c r="RZJ295" s="192"/>
      <c r="RZK295" s="192"/>
      <c r="RZL295" s="192"/>
      <c r="RZM295" s="192"/>
      <c r="RZN295" s="192"/>
      <c r="RZO295" s="192"/>
      <c r="RZP295" s="192"/>
      <c r="RZQ295" s="192"/>
      <c r="RZR295" s="192"/>
      <c r="RZS295" s="192"/>
      <c r="RZT295" s="192"/>
      <c r="RZU295" s="192"/>
      <c r="RZV295" s="192"/>
      <c r="RZW295" s="192"/>
      <c r="RZX295" s="192"/>
      <c r="RZY295" s="192"/>
      <c r="RZZ295" s="192"/>
      <c r="SAA295" s="192"/>
      <c r="SAB295" s="192"/>
      <c r="SAC295" s="192"/>
      <c r="SAD295" s="192"/>
      <c r="SAE295" s="192"/>
      <c r="SAF295" s="192"/>
      <c r="SAG295" s="192"/>
      <c r="SAH295" s="192"/>
      <c r="SAI295" s="192"/>
      <c r="SAJ295" s="192"/>
      <c r="SAK295" s="192"/>
      <c r="SAL295" s="192"/>
      <c r="SAM295" s="192"/>
      <c r="SAN295" s="192"/>
      <c r="SAO295" s="192"/>
      <c r="SAP295" s="192"/>
      <c r="SAQ295" s="192"/>
      <c r="SAR295" s="192"/>
      <c r="SAS295" s="192"/>
      <c r="SAT295" s="192"/>
      <c r="SAU295" s="192"/>
      <c r="SAV295" s="192"/>
      <c r="SAW295" s="192"/>
      <c r="SAX295" s="192"/>
      <c r="SAY295" s="192"/>
      <c r="SAZ295" s="192"/>
      <c r="SBA295" s="192"/>
      <c r="SBB295" s="192"/>
      <c r="SBC295" s="192"/>
      <c r="SBD295" s="192"/>
      <c r="SBE295" s="192"/>
      <c r="SBF295" s="192"/>
      <c r="SBG295" s="192"/>
      <c r="SBH295" s="192"/>
      <c r="SBI295" s="192"/>
      <c r="SBJ295" s="192"/>
      <c r="SBK295" s="192"/>
      <c r="SBL295" s="192"/>
      <c r="SBM295" s="192"/>
      <c r="SBN295" s="192"/>
      <c r="SBO295" s="192"/>
      <c r="SBP295" s="192"/>
      <c r="SBQ295" s="192"/>
      <c r="SBR295" s="192"/>
      <c r="SBS295" s="192"/>
      <c r="SBT295" s="192"/>
      <c r="SBU295" s="192"/>
      <c r="SBV295" s="192"/>
      <c r="SBW295" s="192"/>
      <c r="SBX295" s="192"/>
      <c r="SBY295" s="192"/>
      <c r="SBZ295" s="192"/>
      <c r="SCA295" s="192"/>
      <c r="SCB295" s="192"/>
      <c r="SCC295" s="192"/>
      <c r="SCD295" s="192"/>
      <c r="SCE295" s="192"/>
      <c r="SCF295" s="192"/>
      <c r="SCG295" s="192"/>
      <c r="SCH295" s="192"/>
      <c r="SCI295" s="192"/>
      <c r="SCJ295" s="192"/>
      <c r="SCK295" s="192"/>
      <c r="SCL295" s="192"/>
      <c r="SCM295" s="192"/>
      <c r="SCN295" s="192"/>
      <c r="SCO295" s="192"/>
      <c r="SCP295" s="192"/>
      <c r="SCQ295" s="192"/>
      <c r="SCR295" s="192"/>
      <c r="SCS295" s="192"/>
      <c r="SCT295" s="192"/>
      <c r="SCU295" s="192"/>
      <c r="SCV295" s="192"/>
      <c r="SCW295" s="192"/>
      <c r="SCX295" s="192"/>
      <c r="SCY295" s="192"/>
      <c r="SCZ295" s="192"/>
      <c r="SDA295" s="192"/>
      <c r="SDB295" s="192"/>
      <c r="SDC295" s="192"/>
      <c r="SDD295" s="192"/>
      <c r="SDE295" s="192"/>
      <c r="SDF295" s="192"/>
      <c r="SDG295" s="192"/>
      <c r="SDH295" s="192"/>
      <c r="SDI295" s="192"/>
      <c r="SDJ295" s="192"/>
      <c r="SDK295" s="192"/>
      <c r="SDL295" s="192"/>
      <c r="SDM295" s="192"/>
      <c r="SDN295" s="192"/>
      <c r="SDO295" s="192"/>
      <c r="SDP295" s="192"/>
      <c r="SDQ295" s="192"/>
      <c r="SDR295" s="192"/>
      <c r="SDS295" s="192"/>
      <c r="SDT295" s="192"/>
      <c r="SDU295" s="192"/>
      <c r="SDV295" s="192"/>
      <c r="SDW295" s="192"/>
      <c r="SDX295" s="192"/>
      <c r="SDY295" s="192"/>
      <c r="SDZ295" s="192"/>
      <c r="SEA295" s="192"/>
      <c r="SEB295" s="192"/>
      <c r="SEC295" s="192"/>
      <c r="SED295" s="192"/>
      <c r="SEE295" s="192"/>
      <c r="SEF295" s="192"/>
      <c r="SEG295" s="192"/>
      <c r="SEH295" s="192"/>
      <c r="SEI295" s="192"/>
      <c r="SEJ295" s="192"/>
      <c r="SEK295" s="192"/>
      <c r="SEL295" s="192"/>
      <c r="SEM295" s="192"/>
      <c r="SEN295" s="192"/>
      <c r="SEO295" s="192"/>
      <c r="SEP295" s="192"/>
      <c r="SEQ295" s="192"/>
      <c r="SER295" s="192"/>
      <c r="SES295" s="192"/>
      <c r="SET295" s="192"/>
      <c r="SEU295" s="192"/>
      <c r="SEV295" s="192"/>
      <c r="SEW295" s="192"/>
      <c r="SEX295" s="192"/>
      <c r="SEY295" s="192"/>
      <c r="SEZ295" s="192"/>
      <c r="SFA295" s="192"/>
      <c r="SFB295" s="192"/>
      <c r="SFC295" s="192"/>
      <c r="SFD295" s="192"/>
      <c r="SFE295" s="192"/>
      <c r="SFF295" s="192"/>
      <c r="SFG295" s="192"/>
      <c r="SFH295" s="192"/>
      <c r="SFI295" s="192"/>
      <c r="SFJ295" s="192"/>
      <c r="SFK295" s="192"/>
      <c r="SFL295" s="192"/>
      <c r="SFM295" s="192"/>
      <c r="SFN295" s="192"/>
      <c r="SFO295" s="192"/>
      <c r="SFP295" s="192"/>
      <c r="SFQ295" s="192"/>
      <c r="SFR295" s="192"/>
      <c r="SFS295" s="192"/>
      <c r="SFT295" s="192"/>
      <c r="SFU295" s="192"/>
      <c r="SFV295" s="192"/>
      <c r="SFW295" s="192"/>
      <c r="SFX295" s="192"/>
      <c r="SFY295" s="192"/>
      <c r="SFZ295" s="192"/>
      <c r="SGA295" s="192"/>
      <c r="SGB295" s="192"/>
      <c r="SGC295" s="192"/>
      <c r="SGD295" s="192"/>
      <c r="SGE295" s="192"/>
      <c r="SGF295" s="192"/>
      <c r="SGG295" s="192"/>
      <c r="SGH295" s="192"/>
      <c r="SGI295" s="192"/>
      <c r="SGJ295" s="192"/>
      <c r="SGK295" s="192"/>
      <c r="SGL295" s="192"/>
      <c r="SGM295" s="192"/>
      <c r="SGN295" s="192"/>
      <c r="SGO295" s="192"/>
      <c r="SGP295" s="192"/>
      <c r="SGQ295" s="192"/>
      <c r="SGR295" s="192"/>
      <c r="SGS295" s="192"/>
      <c r="SGT295" s="192"/>
      <c r="SGU295" s="192"/>
      <c r="SGV295" s="192"/>
      <c r="SGW295" s="192"/>
      <c r="SGX295" s="192"/>
      <c r="SGY295" s="192"/>
      <c r="SGZ295" s="192"/>
      <c r="SHA295" s="192"/>
      <c r="SHB295" s="192"/>
      <c r="SHC295" s="192"/>
      <c r="SHD295" s="192"/>
      <c r="SHE295" s="192"/>
      <c r="SHF295" s="192"/>
      <c r="SHG295" s="192"/>
      <c r="SHH295" s="192"/>
      <c r="SHI295" s="192"/>
      <c r="SHJ295" s="192"/>
      <c r="SHK295" s="192"/>
      <c r="SHL295" s="192"/>
      <c r="SHM295" s="192"/>
      <c r="SHN295" s="192"/>
      <c r="SHO295" s="192"/>
      <c r="SHP295" s="192"/>
      <c r="SHQ295" s="192"/>
      <c r="SHR295" s="192"/>
      <c r="SHS295" s="192"/>
      <c r="SHT295" s="192"/>
      <c r="SHU295" s="192"/>
      <c r="SHV295" s="192"/>
      <c r="SHW295" s="192"/>
      <c r="SHX295" s="192"/>
      <c r="SHY295" s="192"/>
      <c r="SHZ295" s="192"/>
      <c r="SIA295" s="192"/>
      <c r="SIB295" s="192"/>
      <c r="SIC295" s="192"/>
      <c r="SID295" s="192"/>
      <c r="SIE295" s="192"/>
      <c r="SIF295" s="192"/>
      <c r="SIG295" s="192"/>
      <c r="SIH295" s="192"/>
      <c r="SII295" s="192"/>
      <c r="SIJ295" s="192"/>
      <c r="SIK295" s="192"/>
      <c r="SIL295" s="192"/>
      <c r="SIM295" s="192"/>
      <c r="SIN295" s="192"/>
      <c r="SIO295" s="192"/>
      <c r="SIP295" s="192"/>
      <c r="SIQ295" s="192"/>
      <c r="SIR295" s="192"/>
      <c r="SIS295" s="192"/>
      <c r="SIT295" s="192"/>
      <c r="SIU295" s="192"/>
      <c r="SIV295" s="192"/>
      <c r="SIW295" s="192"/>
      <c r="SIX295" s="192"/>
      <c r="SIY295" s="192"/>
      <c r="SIZ295" s="192"/>
      <c r="SJA295" s="192"/>
      <c r="SJB295" s="192"/>
      <c r="SJC295" s="192"/>
      <c r="SJD295" s="192"/>
      <c r="SJE295" s="192"/>
      <c r="SJF295" s="192"/>
      <c r="SJG295" s="192"/>
      <c r="SJH295" s="192"/>
      <c r="SJI295" s="192"/>
      <c r="SJJ295" s="192"/>
      <c r="SJK295" s="192"/>
      <c r="SJL295" s="192"/>
      <c r="SJM295" s="192"/>
      <c r="SJN295" s="192"/>
      <c r="SJO295" s="192"/>
      <c r="SJP295" s="192"/>
      <c r="SJQ295" s="192"/>
      <c r="SJR295" s="192"/>
      <c r="SJS295" s="192"/>
      <c r="SJT295" s="192"/>
      <c r="SJU295" s="192"/>
      <c r="SJV295" s="192"/>
      <c r="SJW295" s="192"/>
      <c r="SJX295" s="192"/>
      <c r="SJY295" s="192"/>
      <c r="SJZ295" s="192"/>
      <c r="SKA295" s="192"/>
      <c r="SKB295" s="192"/>
      <c r="SKC295" s="192"/>
      <c r="SKD295" s="192"/>
      <c r="SKE295" s="192"/>
      <c r="SKF295" s="192"/>
      <c r="SKG295" s="192"/>
      <c r="SKH295" s="192"/>
      <c r="SKI295" s="192"/>
      <c r="SKJ295" s="192"/>
      <c r="SKK295" s="192"/>
      <c r="SKL295" s="192"/>
      <c r="SKM295" s="192"/>
      <c r="SKN295" s="192"/>
      <c r="SKO295" s="192"/>
      <c r="SKP295" s="192"/>
      <c r="SKQ295" s="192"/>
      <c r="SKR295" s="192"/>
      <c r="SKS295" s="192"/>
      <c r="SKT295" s="192"/>
      <c r="SKU295" s="192"/>
      <c r="SKV295" s="192"/>
      <c r="SKW295" s="192"/>
      <c r="SKX295" s="192"/>
      <c r="SKY295" s="192"/>
      <c r="SKZ295" s="192"/>
      <c r="SLA295" s="192"/>
      <c r="SLB295" s="192"/>
      <c r="SLC295" s="192"/>
      <c r="SLD295" s="192"/>
      <c r="SLE295" s="192"/>
      <c r="SLF295" s="192"/>
      <c r="SLG295" s="192"/>
      <c r="SLH295" s="192"/>
      <c r="SLI295" s="192"/>
      <c r="SLJ295" s="192"/>
      <c r="SLK295" s="192"/>
      <c r="SLL295" s="192"/>
      <c r="SLM295" s="192"/>
      <c r="SLN295" s="192"/>
      <c r="SLO295" s="192"/>
      <c r="SLP295" s="192"/>
      <c r="SLQ295" s="192"/>
      <c r="SLR295" s="192"/>
      <c r="SLS295" s="192"/>
      <c r="SLT295" s="192"/>
      <c r="SLU295" s="192"/>
      <c r="SLV295" s="192"/>
      <c r="SLW295" s="192"/>
      <c r="SLX295" s="192"/>
      <c r="SLY295" s="192"/>
      <c r="SLZ295" s="192"/>
      <c r="SMA295" s="192"/>
      <c r="SMB295" s="192"/>
      <c r="SMC295" s="192"/>
      <c r="SMD295" s="192"/>
      <c r="SME295" s="192"/>
      <c r="SMF295" s="192"/>
      <c r="SMG295" s="192"/>
      <c r="SMH295" s="192"/>
      <c r="SMI295" s="192"/>
      <c r="SMJ295" s="192"/>
      <c r="SMK295" s="192"/>
      <c r="SML295" s="192"/>
      <c r="SMM295" s="192"/>
      <c r="SMN295" s="192"/>
      <c r="SMO295" s="192"/>
      <c r="SMP295" s="192"/>
      <c r="SMQ295" s="192"/>
      <c r="SMR295" s="192"/>
      <c r="SMS295" s="192"/>
      <c r="SMT295" s="192"/>
      <c r="SMU295" s="192"/>
      <c r="SMV295" s="192"/>
      <c r="SMW295" s="192"/>
      <c r="SMX295" s="192"/>
      <c r="SMY295" s="192"/>
      <c r="SMZ295" s="192"/>
      <c r="SNA295" s="192"/>
      <c r="SNB295" s="192"/>
      <c r="SNC295" s="192"/>
      <c r="SND295" s="192"/>
      <c r="SNE295" s="192"/>
      <c r="SNF295" s="192"/>
      <c r="SNG295" s="192"/>
      <c r="SNH295" s="192"/>
      <c r="SNI295" s="192"/>
      <c r="SNJ295" s="192"/>
      <c r="SNK295" s="192"/>
      <c r="SNL295" s="192"/>
      <c r="SNM295" s="192"/>
      <c r="SNN295" s="192"/>
      <c r="SNO295" s="192"/>
      <c r="SNP295" s="192"/>
      <c r="SNQ295" s="192"/>
      <c r="SNR295" s="192"/>
      <c r="SNS295" s="192"/>
      <c r="SNT295" s="192"/>
      <c r="SNU295" s="192"/>
      <c r="SNV295" s="192"/>
      <c r="SNW295" s="192"/>
      <c r="SNX295" s="192"/>
      <c r="SNY295" s="192"/>
      <c r="SNZ295" s="192"/>
      <c r="SOA295" s="192"/>
      <c r="SOB295" s="192"/>
      <c r="SOC295" s="192"/>
      <c r="SOD295" s="192"/>
      <c r="SOE295" s="192"/>
      <c r="SOF295" s="192"/>
      <c r="SOG295" s="192"/>
      <c r="SOH295" s="192"/>
      <c r="SOI295" s="192"/>
      <c r="SOJ295" s="192"/>
      <c r="SOK295" s="192"/>
      <c r="SOL295" s="192"/>
      <c r="SOM295" s="192"/>
      <c r="SON295" s="192"/>
      <c r="SOO295" s="192"/>
      <c r="SOP295" s="192"/>
      <c r="SOQ295" s="192"/>
      <c r="SOR295" s="192"/>
      <c r="SOS295" s="192"/>
      <c r="SOT295" s="192"/>
      <c r="SOU295" s="192"/>
      <c r="SOV295" s="192"/>
      <c r="SOW295" s="192"/>
      <c r="SOX295" s="192"/>
      <c r="SOY295" s="192"/>
      <c r="SOZ295" s="192"/>
      <c r="SPA295" s="192"/>
      <c r="SPB295" s="192"/>
      <c r="SPC295" s="192"/>
      <c r="SPD295" s="192"/>
      <c r="SPE295" s="192"/>
      <c r="SPF295" s="192"/>
      <c r="SPG295" s="192"/>
      <c r="SPH295" s="192"/>
      <c r="SPI295" s="192"/>
      <c r="SPJ295" s="192"/>
      <c r="SPK295" s="192"/>
      <c r="SPL295" s="192"/>
      <c r="SPM295" s="192"/>
      <c r="SPN295" s="192"/>
      <c r="SPO295" s="192"/>
      <c r="SPP295" s="192"/>
      <c r="SPQ295" s="192"/>
      <c r="SPR295" s="192"/>
      <c r="SPS295" s="192"/>
      <c r="SPT295" s="192"/>
      <c r="SPU295" s="192"/>
      <c r="SPV295" s="192"/>
      <c r="SPW295" s="192"/>
      <c r="SPX295" s="192"/>
      <c r="SPY295" s="192"/>
      <c r="SPZ295" s="192"/>
      <c r="SQA295" s="192"/>
      <c r="SQB295" s="192"/>
      <c r="SQC295" s="192"/>
      <c r="SQD295" s="192"/>
      <c r="SQE295" s="192"/>
      <c r="SQF295" s="192"/>
      <c r="SQG295" s="192"/>
      <c r="SQH295" s="192"/>
      <c r="SQI295" s="192"/>
      <c r="SQJ295" s="192"/>
      <c r="SQK295" s="192"/>
      <c r="SQL295" s="192"/>
      <c r="SQM295" s="192"/>
      <c r="SQN295" s="192"/>
      <c r="SQO295" s="192"/>
      <c r="SQP295" s="192"/>
      <c r="SQQ295" s="192"/>
      <c r="SQR295" s="192"/>
      <c r="SQS295" s="192"/>
      <c r="SQT295" s="192"/>
      <c r="SQU295" s="192"/>
      <c r="SQV295" s="192"/>
      <c r="SQW295" s="192"/>
      <c r="SQX295" s="192"/>
      <c r="SQY295" s="192"/>
      <c r="SQZ295" s="192"/>
      <c r="SRA295" s="192"/>
      <c r="SRB295" s="192"/>
      <c r="SRC295" s="192"/>
      <c r="SRD295" s="192"/>
      <c r="SRE295" s="192"/>
      <c r="SRF295" s="192"/>
      <c r="SRG295" s="192"/>
      <c r="SRH295" s="192"/>
      <c r="SRI295" s="192"/>
      <c r="SRJ295" s="192"/>
      <c r="SRK295" s="192"/>
      <c r="SRL295" s="192"/>
      <c r="SRM295" s="192"/>
      <c r="SRN295" s="192"/>
      <c r="SRO295" s="192"/>
      <c r="SRP295" s="192"/>
      <c r="SRQ295" s="192"/>
      <c r="SRR295" s="192"/>
      <c r="SRS295" s="192"/>
      <c r="SRT295" s="192"/>
      <c r="SRU295" s="192"/>
      <c r="SRV295" s="192"/>
      <c r="SRW295" s="192"/>
      <c r="SRX295" s="192"/>
      <c r="SRY295" s="192"/>
      <c r="SRZ295" s="192"/>
      <c r="SSA295" s="192"/>
      <c r="SSB295" s="192"/>
      <c r="SSC295" s="192"/>
      <c r="SSD295" s="192"/>
      <c r="SSE295" s="192"/>
      <c r="SSF295" s="192"/>
      <c r="SSG295" s="192"/>
      <c r="SSH295" s="192"/>
      <c r="SSI295" s="192"/>
      <c r="SSJ295" s="192"/>
      <c r="SSK295" s="192"/>
      <c r="SSL295" s="192"/>
      <c r="SSM295" s="192"/>
      <c r="SSN295" s="192"/>
      <c r="SSO295" s="192"/>
      <c r="SSP295" s="192"/>
      <c r="SSQ295" s="192"/>
      <c r="SSR295" s="192"/>
      <c r="SSS295" s="192"/>
      <c r="SST295" s="192"/>
      <c r="SSU295" s="192"/>
      <c r="SSV295" s="192"/>
      <c r="SSW295" s="192"/>
      <c r="SSX295" s="192"/>
      <c r="SSY295" s="192"/>
      <c r="SSZ295" s="192"/>
      <c r="STA295" s="192"/>
      <c r="STB295" s="192"/>
      <c r="STC295" s="192"/>
      <c r="STD295" s="192"/>
      <c r="STE295" s="192"/>
      <c r="STF295" s="192"/>
      <c r="STG295" s="192"/>
      <c r="STH295" s="192"/>
      <c r="STI295" s="192"/>
      <c r="STJ295" s="192"/>
      <c r="STK295" s="192"/>
      <c r="STL295" s="192"/>
      <c r="STM295" s="192"/>
      <c r="STN295" s="192"/>
      <c r="STO295" s="192"/>
      <c r="STP295" s="192"/>
      <c r="STQ295" s="192"/>
      <c r="STR295" s="192"/>
      <c r="STS295" s="192"/>
      <c r="STT295" s="192"/>
      <c r="STU295" s="192"/>
      <c r="STV295" s="192"/>
      <c r="STW295" s="192"/>
      <c r="STX295" s="192"/>
      <c r="STY295" s="192"/>
      <c r="STZ295" s="192"/>
      <c r="SUA295" s="192"/>
      <c r="SUB295" s="192"/>
      <c r="SUC295" s="192"/>
      <c r="SUD295" s="192"/>
      <c r="SUE295" s="192"/>
      <c r="SUF295" s="192"/>
      <c r="SUG295" s="192"/>
      <c r="SUH295" s="192"/>
      <c r="SUI295" s="192"/>
      <c r="SUJ295" s="192"/>
      <c r="SUK295" s="192"/>
      <c r="SUL295" s="192"/>
      <c r="SUM295" s="192"/>
      <c r="SUN295" s="192"/>
      <c r="SUO295" s="192"/>
      <c r="SUP295" s="192"/>
      <c r="SUQ295" s="192"/>
      <c r="SUR295" s="192"/>
      <c r="SUS295" s="192"/>
      <c r="SUT295" s="192"/>
      <c r="SUU295" s="192"/>
      <c r="SUV295" s="192"/>
      <c r="SUW295" s="192"/>
      <c r="SUX295" s="192"/>
      <c r="SUY295" s="192"/>
      <c r="SUZ295" s="192"/>
      <c r="SVA295" s="192"/>
      <c r="SVB295" s="192"/>
      <c r="SVC295" s="192"/>
      <c r="SVD295" s="192"/>
      <c r="SVE295" s="192"/>
      <c r="SVF295" s="192"/>
      <c r="SVG295" s="192"/>
      <c r="SVH295" s="192"/>
      <c r="SVI295" s="192"/>
      <c r="SVJ295" s="192"/>
      <c r="SVK295" s="192"/>
      <c r="SVL295" s="192"/>
      <c r="SVM295" s="192"/>
      <c r="SVN295" s="192"/>
      <c r="SVO295" s="192"/>
      <c r="SVP295" s="192"/>
      <c r="SVQ295" s="192"/>
      <c r="SVR295" s="192"/>
      <c r="SVS295" s="192"/>
      <c r="SVT295" s="192"/>
      <c r="SVU295" s="192"/>
      <c r="SVV295" s="192"/>
      <c r="SVW295" s="192"/>
      <c r="SVX295" s="192"/>
      <c r="SVY295" s="192"/>
      <c r="SVZ295" s="192"/>
      <c r="SWA295" s="192"/>
      <c r="SWB295" s="192"/>
      <c r="SWC295" s="192"/>
      <c r="SWD295" s="192"/>
      <c r="SWE295" s="192"/>
      <c r="SWF295" s="192"/>
      <c r="SWG295" s="192"/>
      <c r="SWH295" s="192"/>
      <c r="SWI295" s="192"/>
      <c r="SWJ295" s="192"/>
      <c r="SWK295" s="192"/>
      <c r="SWL295" s="192"/>
      <c r="SWM295" s="192"/>
      <c r="SWN295" s="192"/>
      <c r="SWO295" s="192"/>
      <c r="SWP295" s="192"/>
      <c r="SWQ295" s="192"/>
      <c r="SWR295" s="192"/>
      <c r="SWS295" s="192"/>
      <c r="SWT295" s="192"/>
      <c r="SWU295" s="192"/>
      <c r="SWV295" s="192"/>
      <c r="SWW295" s="192"/>
      <c r="SWX295" s="192"/>
      <c r="SWY295" s="192"/>
      <c r="SWZ295" s="192"/>
      <c r="SXA295" s="192"/>
      <c r="SXB295" s="192"/>
      <c r="SXC295" s="192"/>
      <c r="SXD295" s="192"/>
      <c r="SXE295" s="192"/>
      <c r="SXF295" s="192"/>
      <c r="SXG295" s="192"/>
      <c r="SXH295" s="192"/>
      <c r="SXI295" s="192"/>
      <c r="SXJ295" s="192"/>
      <c r="SXK295" s="192"/>
      <c r="SXL295" s="192"/>
      <c r="SXM295" s="192"/>
      <c r="SXN295" s="192"/>
      <c r="SXO295" s="192"/>
      <c r="SXP295" s="192"/>
      <c r="SXQ295" s="192"/>
      <c r="SXR295" s="192"/>
      <c r="SXS295" s="192"/>
      <c r="SXT295" s="192"/>
      <c r="SXU295" s="192"/>
      <c r="SXV295" s="192"/>
      <c r="SXW295" s="192"/>
      <c r="SXX295" s="192"/>
      <c r="SXY295" s="192"/>
      <c r="SXZ295" s="192"/>
      <c r="SYA295" s="192"/>
      <c r="SYB295" s="192"/>
      <c r="SYC295" s="192"/>
      <c r="SYD295" s="192"/>
      <c r="SYE295" s="192"/>
      <c r="SYF295" s="192"/>
      <c r="SYG295" s="192"/>
      <c r="SYH295" s="192"/>
      <c r="SYI295" s="192"/>
      <c r="SYJ295" s="192"/>
      <c r="SYK295" s="192"/>
      <c r="SYL295" s="192"/>
      <c r="SYM295" s="192"/>
      <c r="SYN295" s="192"/>
      <c r="SYO295" s="192"/>
      <c r="SYP295" s="192"/>
      <c r="SYQ295" s="192"/>
      <c r="SYR295" s="192"/>
      <c r="SYS295" s="192"/>
      <c r="SYT295" s="192"/>
      <c r="SYU295" s="192"/>
      <c r="SYV295" s="192"/>
      <c r="SYW295" s="192"/>
      <c r="SYX295" s="192"/>
      <c r="SYY295" s="192"/>
      <c r="SYZ295" s="192"/>
      <c r="SZA295" s="192"/>
      <c r="SZB295" s="192"/>
      <c r="SZC295" s="192"/>
      <c r="SZD295" s="192"/>
      <c r="SZE295" s="192"/>
      <c r="SZF295" s="192"/>
      <c r="SZG295" s="192"/>
      <c r="SZH295" s="192"/>
      <c r="SZI295" s="192"/>
      <c r="SZJ295" s="192"/>
      <c r="SZK295" s="192"/>
      <c r="SZL295" s="192"/>
      <c r="SZM295" s="192"/>
      <c r="SZN295" s="192"/>
      <c r="SZO295" s="192"/>
      <c r="SZP295" s="192"/>
      <c r="SZQ295" s="192"/>
      <c r="SZR295" s="192"/>
      <c r="SZS295" s="192"/>
      <c r="SZT295" s="192"/>
      <c r="SZU295" s="192"/>
      <c r="SZV295" s="192"/>
      <c r="SZW295" s="192"/>
      <c r="SZX295" s="192"/>
      <c r="SZY295" s="192"/>
      <c r="SZZ295" s="192"/>
      <c r="TAA295" s="192"/>
      <c r="TAB295" s="192"/>
      <c r="TAC295" s="192"/>
      <c r="TAD295" s="192"/>
      <c r="TAE295" s="192"/>
      <c r="TAF295" s="192"/>
      <c r="TAG295" s="192"/>
      <c r="TAH295" s="192"/>
      <c r="TAI295" s="192"/>
      <c r="TAJ295" s="192"/>
      <c r="TAK295" s="192"/>
      <c r="TAL295" s="192"/>
      <c r="TAM295" s="192"/>
      <c r="TAN295" s="192"/>
      <c r="TAO295" s="192"/>
      <c r="TAP295" s="192"/>
      <c r="TAQ295" s="192"/>
      <c r="TAR295" s="192"/>
      <c r="TAS295" s="192"/>
      <c r="TAT295" s="192"/>
      <c r="TAU295" s="192"/>
      <c r="TAV295" s="192"/>
      <c r="TAW295" s="192"/>
      <c r="TAX295" s="192"/>
      <c r="TAY295" s="192"/>
      <c r="TAZ295" s="192"/>
      <c r="TBA295" s="192"/>
      <c r="TBB295" s="192"/>
      <c r="TBC295" s="192"/>
      <c r="TBD295" s="192"/>
      <c r="TBE295" s="192"/>
      <c r="TBF295" s="192"/>
      <c r="TBG295" s="192"/>
      <c r="TBH295" s="192"/>
      <c r="TBI295" s="192"/>
      <c r="TBJ295" s="192"/>
      <c r="TBK295" s="192"/>
      <c r="TBL295" s="192"/>
      <c r="TBM295" s="192"/>
      <c r="TBN295" s="192"/>
      <c r="TBO295" s="192"/>
      <c r="TBP295" s="192"/>
      <c r="TBQ295" s="192"/>
      <c r="TBR295" s="192"/>
      <c r="TBS295" s="192"/>
      <c r="TBT295" s="192"/>
      <c r="TBU295" s="192"/>
      <c r="TBV295" s="192"/>
      <c r="TBW295" s="192"/>
      <c r="TBX295" s="192"/>
      <c r="TBY295" s="192"/>
      <c r="TBZ295" s="192"/>
      <c r="TCA295" s="192"/>
      <c r="TCB295" s="192"/>
      <c r="TCC295" s="192"/>
      <c r="TCD295" s="192"/>
      <c r="TCE295" s="192"/>
      <c r="TCF295" s="192"/>
      <c r="TCG295" s="192"/>
      <c r="TCH295" s="192"/>
      <c r="TCI295" s="192"/>
      <c r="TCJ295" s="192"/>
      <c r="TCK295" s="192"/>
      <c r="TCL295" s="192"/>
      <c r="TCM295" s="192"/>
      <c r="TCN295" s="192"/>
      <c r="TCO295" s="192"/>
      <c r="TCP295" s="192"/>
      <c r="TCQ295" s="192"/>
      <c r="TCR295" s="192"/>
      <c r="TCS295" s="192"/>
      <c r="TCT295" s="192"/>
      <c r="TCU295" s="192"/>
      <c r="TCV295" s="192"/>
      <c r="TCW295" s="192"/>
      <c r="TCX295" s="192"/>
      <c r="TCY295" s="192"/>
      <c r="TCZ295" s="192"/>
      <c r="TDA295" s="192"/>
      <c r="TDB295" s="192"/>
      <c r="TDC295" s="192"/>
      <c r="TDD295" s="192"/>
      <c r="TDE295" s="192"/>
      <c r="TDF295" s="192"/>
      <c r="TDG295" s="192"/>
      <c r="TDH295" s="192"/>
      <c r="TDI295" s="192"/>
      <c r="TDJ295" s="192"/>
      <c r="TDK295" s="192"/>
      <c r="TDL295" s="192"/>
      <c r="TDM295" s="192"/>
      <c r="TDN295" s="192"/>
      <c r="TDO295" s="192"/>
      <c r="TDP295" s="192"/>
      <c r="TDQ295" s="192"/>
      <c r="TDR295" s="192"/>
      <c r="TDS295" s="192"/>
      <c r="TDT295" s="192"/>
      <c r="TDU295" s="192"/>
      <c r="TDV295" s="192"/>
      <c r="TDW295" s="192"/>
      <c r="TDX295" s="192"/>
      <c r="TDY295" s="192"/>
      <c r="TDZ295" s="192"/>
      <c r="TEA295" s="192"/>
      <c r="TEB295" s="192"/>
      <c r="TEC295" s="192"/>
      <c r="TED295" s="192"/>
      <c r="TEE295" s="192"/>
      <c r="TEF295" s="192"/>
      <c r="TEG295" s="192"/>
      <c r="TEH295" s="192"/>
      <c r="TEI295" s="192"/>
      <c r="TEJ295" s="192"/>
      <c r="TEK295" s="192"/>
      <c r="TEL295" s="192"/>
      <c r="TEM295" s="192"/>
      <c r="TEN295" s="192"/>
      <c r="TEO295" s="192"/>
      <c r="TEP295" s="192"/>
      <c r="TEQ295" s="192"/>
      <c r="TER295" s="192"/>
      <c r="TES295" s="192"/>
      <c r="TET295" s="192"/>
      <c r="TEU295" s="192"/>
      <c r="TEV295" s="192"/>
      <c r="TEW295" s="192"/>
      <c r="TEX295" s="192"/>
      <c r="TEY295" s="192"/>
      <c r="TEZ295" s="192"/>
      <c r="TFA295" s="192"/>
      <c r="TFB295" s="192"/>
      <c r="TFC295" s="192"/>
      <c r="TFD295" s="192"/>
      <c r="TFE295" s="192"/>
      <c r="TFF295" s="192"/>
      <c r="TFG295" s="192"/>
      <c r="TFH295" s="192"/>
      <c r="TFI295" s="192"/>
      <c r="TFJ295" s="192"/>
      <c r="TFK295" s="192"/>
      <c r="TFL295" s="192"/>
      <c r="TFM295" s="192"/>
      <c r="TFN295" s="192"/>
      <c r="TFO295" s="192"/>
      <c r="TFP295" s="192"/>
      <c r="TFQ295" s="192"/>
      <c r="TFR295" s="192"/>
      <c r="TFS295" s="192"/>
      <c r="TFT295" s="192"/>
      <c r="TFU295" s="192"/>
      <c r="TFV295" s="192"/>
      <c r="TFW295" s="192"/>
      <c r="TFX295" s="192"/>
      <c r="TFY295" s="192"/>
      <c r="TFZ295" s="192"/>
      <c r="TGA295" s="192"/>
      <c r="TGB295" s="192"/>
      <c r="TGC295" s="192"/>
      <c r="TGD295" s="192"/>
      <c r="TGE295" s="192"/>
      <c r="TGF295" s="192"/>
      <c r="TGG295" s="192"/>
      <c r="TGH295" s="192"/>
      <c r="TGI295" s="192"/>
      <c r="TGJ295" s="192"/>
      <c r="TGK295" s="192"/>
      <c r="TGL295" s="192"/>
      <c r="TGM295" s="192"/>
      <c r="TGN295" s="192"/>
      <c r="TGO295" s="192"/>
      <c r="TGP295" s="192"/>
      <c r="TGQ295" s="192"/>
      <c r="TGR295" s="192"/>
      <c r="TGS295" s="192"/>
      <c r="TGT295" s="192"/>
      <c r="TGU295" s="192"/>
      <c r="TGV295" s="192"/>
      <c r="TGW295" s="192"/>
      <c r="TGX295" s="192"/>
      <c r="TGY295" s="192"/>
      <c r="TGZ295" s="192"/>
      <c r="THA295" s="192"/>
      <c r="THB295" s="192"/>
      <c r="THC295" s="192"/>
      <c r="THD295" s="192"/>
      <c r="THE295" s="192"/>
      <c r="THF295" s="192"/>
      <c r="THG295" s="192"/>
      <c r="THH295" s="192"/>
      <c r="THI295" s="192"/>
      <c r="THJ295" s="192"/>
      <c r="THK295" s="192"/>
      <c r="THL295" s="192"/>
      <c r="THM295" s="192"/>
      <c r="THN295" s="192"/>
      <c r="THO295" s="192"/>
      <c r="THP295" s="192"/>
      <c r="THQ295" s="192"/>
      <c r="THR295" s="192"/>
      <c r="THS295" s="192"/>
      <c r="THT295" s="192"/>
      <c r="THU295" s="192"/>
      <c r="THV295" s="192"/>
      <c r="THW295" s="192"/>
      <c r="THX295" s="192"/>
      <c r="THY295" s="192"/>
      <c r="THZ295" s="192"/>
      <c r="TIA295" s="192"/>
      <c r="TIB295" s="192"/>
      <c r="TIC295" s="192"/>
      <c r="TID295" s="192"/>
      <c r="TIE295" s="192"/>
      <c r="TIF295" s="192"/>
      <c r="TIG295" s="192"/>
      <c r="TIH295" s="192"/>
      <c r="TII295" s="192"/>
      <c r="TIJ295" s="192"/>
      <c r="TIK295" s="192"/>
      <c r="TIL295" s="192"/>
      <c r="TIM295" s="192"/>
      <c r="TIN295" s="192"/>
      <c r="TIO295" s="192"/>
      <c r="TIP295" s="192"/>
      <c r="TIQ295" s="192"/>
      <c r="TIR295" s="192"/>
      <c r="TIS295" s="192"/>
      <c r="TIT295" s="192"/>
      <c r="TIU295" s="192"/>
      <c r="TIV295" s="192"/>
      <c r="TIW295" s="192"/>
      <c r="TIX295" s="192"/>
      <c r="TIY295" s="192"/>
      <c r="TIZ295" s="192"/>
      <c r="TJA295" s="192"/>
      <c r="TJB295" s="192"/>
      <c r="TJC295" s="192"/>
      <c r="TJD295" s="192"/>
      <c r="TJE295" s="192"/>
      <c r="TJF295" s="192"/>
      <c r="TJG295" s="192"/>
      <c r="TJH295" s="192"/>
      <c r="TJI295" s="192"/>
      <c r="TJJ295" s="192"/>
      <c r="TJK295" s="192"/>
      <c r="TJL295" s="192"/>
      <c r="TJM295" s="192"/>
      <c r="TJN295" s="192"/>
      <c r="TJO295" s="192"/>
      <c r="TJP295" s="192"/>
      <c r="TJQ295" s="192"/>
      <c r="TJR295" s="192"/>
      <c r="TJS295" s="192"/>
      <c r="TJT295" s="192"/>
      <c r="TJU295" s="192"/>
      <c r="TJV295" s="192"/>
      <c r="TJW295" s="192"/>
      <c r="TJX295" s="192"/>
      <c r="TJY295" s="192"/>
      <c r="TJZ295" s="192"/>
      <c r="TKA295" s="192"/>
      <c r="TKB295" s="192"/>
      <c r="TKC295" s="192"/>
      <c r="TKD295" s="192"/>
      <c r="TKE295" s="192"/>
      <c r="TKF295" s="192"/>
      <c r="TKG295" s="192"/>
      <c r="TKH295" s="192"/>
      <c r="TKI295" s="192"/>
      <c r="TKJ295" s="192"/>
      <c r="TKK295" s="192"/>
      <c r="TKL295" s="192"/>
      <c r="TKM295" s="192"/>
      <c r="TKN295" s="192"/>
      <c r="TKO295" s="192"/>
      <c r="TKP295" s="192"/>
      <c r="TKQ295" s="192"/>
      <c r="TKR295" s="192"/>
      <c r="TKS295" s="192"/>
      <c r="TKT295" s="192"/>
      <c r="TKU295" s="192"/>
      <c r="TKV295" s="192"/>
      <c r="TKW295" s="192"/>
      <c r="TKX295" s="192"/>
      <c r="TKY295" s="192"/>
      <c r="TKZ295" s="192"/>
      <c r="TLA295" s="192"/>
      <c r="TLB295" s="192"/>
      <c r="TLC295" s="192"/>
      <c r="TLD295" s="192"/>
      <c r="TLE295" s="192"/>
      <c r="TLF295" s="192"/>
      <c r="TLG295" s="192"/>
      <c r="TLH295" s="192"/>
      <c r="TLI295" s="192"/>
      <c r="TLJ295" s="192"/>
      <c r="TLK295" s="192"/>
      <c r="TLL295" s="192"/>
      <c r="TLM295" s="192"/>
      <c r="TLN295" s="192"/>
      <c r="TLO295" s="192"/>
      <c r="TLP295" s="192"/>
      <c r="TLQ295" s="192"/>
      <c r="TLR295" s="192"/>
      <c r="TLS295" s="192"/>
      <c r="TLT295" s="192"/>
      <c r="TLU295" s="192"/>
      <c r="TLV295" s="192"/>
      <c r="TLW295" s="192"/>
      <c r="TLX295" s="192"/>
      <c r="TLY295" s="192"/>
      <c r="TLZ295" s="192"/>
      <c r="TMA295" s="192"/>
      <c r="TMB295" s="192"/>
      <c r="TMC295" s="192"/>
      <c r="TMD295" s="192"/>
      <c r="TME295" s="192"/>
      <c r="TMF295" s="192"/>
      <c r="TMG295" s="192"/>
      <c r="TMH295" s="192"/>
      <c r="TMI295" s="192"/>
      <c r="TMJ295" s="192"/>
      <c r="TMK295" s="192"/>
      <c r="TML295" s="192"/>
      <c r="TMM295" s="192"/>
      <c r="TMN295" s="192"/>
      <c r="TMO295" s="192"/>
      <c r="TMP295" s="192"/>
      <c r="TMQ295" s="192"/>
      <c r="TMR295" s="192"/>
      <c r="TMS295" s="192"/>
      <c r="TMT295" s="192"/>
      <c r="TMU295" s="192"/>
      <c r="TMV295" s="192"/>
      <c r="TMW295" s="192"/>
      <c r="TMX295" s="192"/>
      <c r="TMY295" s="192"/>
      <c r="TMZ295" s="192"/>
      <c r="TNA295" s="192"/>
      <c r="TNB295" s="192"/>
      <c r="TNC295" s="192"/>
      <c r="TND295" s="192"/>
      <c r="TNE295" s="192"/>
      <c r="TNF295" s="192"/>
      <c r="TNG295" s="192"/>
      <c r="TNH295" s="192"/>
      <c r="TNI295" s="192"/>
      <c r="TNJ295" s="192"/>
      <c r="TNK295" s="192"/>
      <c r="TNL295" s="192"/>
      <c r="TNM295" s="192"/>
      <c r="TNN295" s="192"/>
      <c r="TNO295" s="192"/>
      <c r="TNP295" s="192"/>
      <c r="TNQ295" s="192"/>
      <c r="TNR295" s="192"/>
      <c r="TNS295" s="192"/>
      <c r="TNT295" s="192"/>
      <c r="TNU295" s="192"/>
      <c r="TNV295" s="192"/>
      <c r="TNW295" s="192"/>
      <c r="TNX295" s="192"/>
      <c r="TNY295" s="192"/>
      <c r="TNZ295" s="192"/>
      <c r="TOA295" s="192"/>
      <c r="TOB295" s="192"/>
      <c r="TOC295" s="192"/>
      <c r="TOD295" s="192"/>
      <c r="TOE295" s="192"/>
      <c r="TOF295" s="192"/>
      <c r="TOG295" s="192"/>
      <c r="TOH295" s="192"/>
      <c r="TOI295" s="192"/>
      <c r="TOJ295" s="192"/>
      <c r="TOK295" s="192"/>
      <c r="TOL295" s="192"/>
      <c r="TOM295" s="192"/>
      <c r="TON295" s="192"/>
      <c r="TOO295" s="192"/>
      <c r="TOP295" s="192"/>
      <c r="TOQ295" s="192"/>
      <c r="TOR295" s="192"/>
      <c r="TOS295" s="192"/>
      <c r="TOT295" s="192"/>
      <c r="TOU295" s="192"/>
      <c r="TOV295" s="192"/>
      <c r="TOW295" s="192"/>
      <c r="TOX295" s="192"/>
      <c r="TOY295" s="192"/>
      <c r="TOZ295" s="192"/>
      <c r="TPA295" s="192"/>
      <c r="TPB295" s="192"/>
      <c r="TPC295" s="192"/>
      <c r="TPD295" s="192"/>
      <c r="TPE295" s="192"/>
      <c r="TPF295" s="192"/>
      <c r="TPG295" s="192"/>
      <c r="TPH295" s="192"/>
      <c r="TPI295" s="192"/>
      <c r="TPJ295" s="192"/>
      <c r="TPK295" s="192"/>
      <c r="TPL295" s="192"/>
      <c r="TPM295" s="192"/>
      <c r="TPN295" s="192"/>
      <c r="TPO295" s="192"/>
      <c r="TPP295" s="192"/>
      <c r="TPQ295" s="192"/>
      <c r="TPR295" s="192"/>
      <c r="TPS295" s="192"/>
      <c r="TPT295" s="192"/>
      <c r="TPU295" s="192"/>
      <c r="TPV295" s="192"/>
      <c r="TPW295" s="192"/>
      <c r="TPX295" s="192"/>
      <c r="TPY295" s="192"/>
      <c r="TPZ295" s="192"/>
      <c r="TQA295" s="192"/>
      <c r="TQB295" s="192"/>
      <c r="TQC295" s="192"/>
      <c r="TQD295" s="192"/>
      <c r="TQE295" s="192"/>
      <c r="TQF295" s="192"/>
      <c r="TQG295" s="192"/>
      <c r="TQH295" s="192"/>
      <c r="TQI295" s="192"/>
      <c r="TQJ295" s="192"/>
      <c r="TQK295" s="192"/>
      <c r="TQL295" s="192"/>
      <c r="TQM295" s="192"/>
      <c r="TQN295" s="192"/>
      <c r="TQO295" s="192"/>
      <c r="TQP295" s="192"/>
      <c r="TQQ295" s="192"/>
      <c r="TQR295" s="192"/>
      <c r="TQS295" s="192"/>
      <c r="TQT295" s="192"/>
      <c r="TQU295" s="192"/>
      <c r="TQV295" s="192"/>
      <c r="TQW295" s="192"/>
      <c r="TQX295" s="192"/>
      <c r="TQY295" s="192"/>
      <c r="TQZ295" s="192"/>
      <c r="TRA295" s="192"/>
      <c r="TRB295" s="192"/>
      <c r="TRC295" s="192"/>
      <c r="TRD295" s="192"/>
      <c r="TRE295" s="192"/>
      <c r="TRF295" s="192"/>
      <c r="TRG295" s="192"/>
      <c r="TRH295" s="192"/>
      <c r="TRI295" s="192"/>
      <c r="TRJ295" s="192"/>
      <c r="TRK295" s="192"/>
      <c r="TRL295" s="192"/>
      <c r="TRM295" s="192"/>
      <c r="TRN295" s="192"/>
      <c r="TRO295" s="192"/>
      <c r="TRP295" s="192"/>
      <c r="TRQ295" s="192"/>
      <c r="TRR295" s="192"/>
      <c r="TRS295" s="192"/>
      <c r="TRT295" s="192"/>
      <c r="TRU295" s="192"/>
      <c r="TRV295" s="192"/>
      <c r="TRW295" s="192"/>
      <c r="TRX295" s="192"/>
      <c r="TRY295" s="192"/>
      <c r="TRZ295" s="192"/>
      <c r="TSA295" s="192"/>
      <c r="TSB295" s="192"/>
      <c r="TSC295" s="192"/>
      <c r="TSD295" s="192"/>
      <c r="TSE295" s="192"/>
      <c r="TSF295" s="192"/>
      <c r="TSG295" s="192"/>
      <c r="TSH295" s="192"/>
      <c r="TSI295" s="192"/>
      <c r="TSJ295" s="192"/>
      <c r="TSK295" s="192"/>
      <c r="TSL295" s="192"/>
      <c r="TSM295" s="192"/>
      <c r="TSN295" s="192"/>
      <c r="TSO295" s="192"/>
      <c r="TSP295" s="192"/>
      <c r="TSQ295" s="192"/>
      <c r="TSR295" s="192"/>
      <c r="TSS295" s="192"/>
      <c r="TST295" s="192"/>
      <c r="TSU295" s="192"/>
      <c r="TSV295" s="192"/>
      <c r="TSW295" s="192"/>
      <c r="TSX295" s="192"/>
      <c r="TSY295" s="192"/>
      <c r="TSZ295" s="192"/>
      <c r="TTA295" s="192"/>
      <c r="TTB295" s="192"/>
      <c r="TTC295" s="192"/>
      <c r="TTD295" s="192"/>
      <c r="TTE295" s="192"/>
      <c r="TTF295" s="192"/>
      <c r="TTG295" s="192"/>
      <c r="TTH295" s="192"/>
      <c r="TTI295" s="192"/>
      <c r="TTJ295" s="192"/>
      <c r="TTK295" s="192"/>
      <c r="TTL295" s="192"/>
      <c r="TTM295" s="192"/>
      <c r="TTN295" s="192"/>
      <c r="TTO295" s="192"/>
      <c r="TTP295" s="192"/>
      <c r="TTQ295" s="192"/>
      <c r="TTR295" s="192"/>
      <c r="TTS295" s="192"/>
      <c r="TTT295" s="192"/>
      <c r="TTU295" s="192"/>
      <c r="TTV295" s="192"/>
      <c r="TTW295" s="192"/>
      <c r="TTX295" s="192"/>
      <c r="TTY295" s="192"/>
      <c r="TTZ295" s="192"/>
      <c r="TUA295" s="192"/>
      <c r="TUB295" s="192"/>
      <c r="TUC295" s="192"/>
      <c r="TUD295" s="192"/>
      <c r="TUE295" s="192"/>
      <c r="TUF295" s="192"/>
      <c r="TUG295" s="192"/>
      <c r="TUH295" s="192"/>
      <c r="TUI295" s="192"/>
      <c r="TUJ295" s="192"/>
      <c r="TUK295" s="192"/>
      <c r="TUL295" s="192"/>
      <c r="TUM295" s="192"/>
      <c r="TUN295" s="192"/>
      <c r="TUO295" s="192"/>
      <c r="TUP295" s="192"/>
      <c r="TUQ295" s="192"/>
      <c r="TUR295" s="192"/>
      <c r="TUS295" s="192"/>
      <c r="TUT295" s="192"/>
      <c r="TUU295" s="192"/>
      <c r="TUV295" s="192"/>
      <c r="TUW295" s="192"/>
      <c r="TUX295" s="192"/>
      <c r="TUY295" s="192"/>
      <c r="TUZ295" s="192"/>
      <c r="TVA295" s="192"/>
      <c r="TVB295" s="192"/>
      <c r="TVC295" s="192"/>
      <c r="TVD295" s="192"/>
      <c r="TVE295" s="192"/>
      <c r="TVF295" s="192"/>
      <c r="TVG295" s="192"/>
      <c r="TVH295" s="192"/>
      <c r="TVI295" s="192"/>
      <c r="TVJ295" s="192"/>
      <c r="TVK295" s="192"/>
      <c r="TVL295" s="192"/>
      <c r="TVM295" s="192"/>
      <c r="TVN295" s="192"/>
      <c r="TVO295" s="192"/>
      <c r="TVP295" s="192"/>
      <c r="TVQ295" s="192"/>
      <c r="TVR295" s="192"/>
      <c r="TVS295" s="192"/>
      <c r="TVT295" s="192"/>
      <c r="TVU295" s="192"/>
      <c r="TVV295" s="192"/>
      <c r="TVW295" s="192"/>
      <c r="TVX295" s="192"/>
      <c r="TVY295" s="192"/>
      <c r="TVZ295" s="192"/>
      <c r="TWA295" s="192"/>
      <c r="TWB295" s="192"/>
      <c r="TWC295" s="192"/>
      <c r="TWD295" s="192"/>
      <c r="TWE295" s="192"/>
      <c r="TWF295" s="192"/>
      <c r="TWG295" s="192"/>
      <c r="TWH295" s="192"/>
      <c r="TWI295" s="192"/>
      <c r="TWJ295" s="192"/>
      <c r="TWK295" s="192"/>
      <c r="TWL295" s="192"/>
      <c r="TWM295" s="192"/>
      <c r="TWN295" s="192"/>
      <c r="TWO295" s="192"/>
      <c r="TWP295" s="192"/>
      <c r="TWQ295" s="192"/>
      <c r="TWR295" s="192"/>
      <c r="TWS295" s="192"/>
      <c r="TWT295" s="192"/>
      <c r="TWU295" s="192"/>
      <c r="TWV295" s="192"/>
      <c r="TWW295" s="192"/>
      <c r="TWX295" s="192"/>
      <c r="TWY295" s="192"/>
      <c r="TWZ295" s="192"/>
      <c r="TXA295" s="192"/>
      <c r="TXB295" s="192"/>
      <c r="TXC295" s="192"/>
      <c r="TXD295" s="192"/>
      <c r="TXE295" s="192"/>
      <c r="TXF295" s="192"/>
      <c r="TXG295" s="192"/>
      <c r="TXH295" s="192"/>
      <c r="TXI295" s="192"/>
      <c r="TXJ295" s="192"/>
      <c r="TXK295" s="192"/>
      <c r="TXL295" s="192"/>
      <c r="TXM295" s="192"/>
      <c r="TXN295" s="192"/>
      <c r="TXO295" s="192"/>
      <c r="TXP295" s="192"/>
      <c r="TXQ295" s="192"/>
      <c r="TXR295" s="192"/>
      <c r="TXS295" s="192"/>
      <c r="TXT295" s="192"/>
      <c r="TXU295" s="192"/>
      <c r="TXV295" s="192"/>
      <c r="TXW295" s="192"/>
      <c r="TXX295" s="192"/>
      <c r="TXY295" s="192"/>
      <c r="TXZ295" s="192"/>
      <c r="TYA295" s="192"/>
      <c r="TYB295" s="192"/>
      <c r="TYC295" s="192"/>
      <c r="TYD295" s="192"/>
      <c r="TYE295" s="192"/>
      <c r="TYF295" s="192"/>
      <c r="TYG295" s="192"/>
      <c r="TYH295" s="192"/>
      <c r="TYI295" s="192"/>
      <c r="TYJ295" s="192"/>
      <c r="TYK295" s="192"/>
      <c r="TYL295" s="192"/>
      <c r="TYM295" s="192"/>
      <c r="TYN295" s="192"/>
      <c r="TYO295" s="192"/>
      <c r="TYP295" s="192"/>
      <c r="TYQ295" s="192"/>
      <c r="TYR295" s="192"/>
      <c r="TYS295" s="192"/>
      <c r="TYT295" s="192"/>
      <c r="TYU295" s="192"/>
      <c r="TYV295" s="192"/>
      <c r="TYW295" s="192"/>
      <c r="TYX295" s="192"/>
      <c r="TYY295" s="192"/>
      <c r="TYZ295" s="192"/>
      <c r="TZA295" s="192"/>
      <c r="TZB295" s="192"/>
      <c r="TZC295" s="192"/>
      <c r="TZD295" s="192"/>
      <c r="TZE295" s="192"/>
      <c r="TZF295" s="192"/>
      <c r="TZG295" s="192"/>
      <c r="TZH295" s="192"/>
      <c r="TZI295" s="192"/>
      <c r="TZJ295" s="192"/>
      <c r="TZK295" s="192"/>
      <c r="TZL295" s="192"/>
      <c r="TZM295" s="192"/>
      <c r="TZN295" s="192"/>
      <c r="TZO295" s="192"/>
      <c r="TZP295" s="192"/>
      <c r="TZQ295" s="192"/>
      <c r="TZR295" s="192"/>
      <c r="TZS295" s="192"/>
      <c r="TZT295" s="192"/>
      <c r="TZU295" s="192"/>
      <c r="TZV295" s="192"/>
      <c r="TZW295" s="192"/>
      <c r="TZX295" s="192"/>
      <c r="TZY295" s="192"/>
      <c r="TZZ295" s="192"/>
      <c r="UAA295" s="192"/>
      <c r="UAB295" s="192"/>
      <c r="UAC295" s="192"/>
      <c r="UAD295" s="192"/>
      <c r="UAE295" s="192"/>
      <c r="UAF295" s="192"/>
      <c r="UAG295" s="192"/>
      <c r="UAH295" s="192"/>
      <c r="UAI295" s="192"/>
      <c r="UAJ295" s="192"/>
      <c r="UAK295" s="192"/>
      <c r="UAL295" s="192"/>
      <c r="UAM295" s="192"/>
      <c r="UAN295" s="192"/>
      <c r="UAO295" s="192"/>
      <c r="UAP295" s="192"/>
      <c r="UAQ295" s="192"/>
      <c r="UAR295" s="192"/>
      <c r="UAS295" s="192"/>
      <c r="UAT295" s="192"/>
      <c r="UAU295" s="192"/>
      <c r="UAV295" s="192"/>
      <c r="UAW295" s="192"/>
      <c r="UAX295" s="192"/>
      <c r="UAY295" s="192"/>
      <c r="UAZ295" s="192"/>
      <c r="UBA295" s="192"/>
      <c r="UBB295" s="192"/>
      <c r="UBC295" s="192"/>
      <c r="UBD295" s="192"/>
      <c r="UBE295" s="192"/>
      <c r="UBF295" s="192"/>
      <c r="UBG295" s="192"/>
      <c r="UBH295" s="192"/>
      <c r="UBI295" s="192"/>
      <c r="UBJ295" s="192"/>
      <c r="UBK295" s="192"/>
      <c r="UBL295" s="192"/>
      <c r="UBM295" s="192"/>
      <c r="UBN295" s="192"/>
      <c r="UBO295" s="192"/>
      <c r="UBP295" s="192"/>
      <c r="UBQ295" s="192"/>
      <c r="UBR295" s="192"/>
      <c r="UBS295" s="192"/>
      <c r="UBT295" s="192"/>
      <c r="UBU295" s="192"/>
      <c r="UBV295" s="192"/>
      <c r="UBW295" s="192"/>
      <c r="UBX295" s="192"/>
      <c r="UBY295" s="192"/>
      <c r="UBZ295" s="192"/>
      <c r="UCA295" s="192"/>
      <c r="UCB295" s="192"/>
      <c r="UCC295" s="192"/>
      <c r="UCD295" s="192"/>
      <c r="UCE295" s="192"/>
      <c r="UCF295" s="192"/>
      <c r="UCG295" s="192"/>
      <c r="UCH295" s="192"/>
      <c r="UCI295" s="192"/>
      <c r="UCJ295" s="192"/>
      <c r="UCK295" s="192"/>
      <c r="UCL295" s="192"/>
      <c r="UCM295" s="192"/>
      <c r="UCN295" s="192"/>
      <c r="UCO295" s="192"/>
      <c r="UCP295" s="192"/>
      <c r="UCQ295" s="192"/>
      <c r="UCR295" s="192"/>
      <c r="UCS295" s="192"/>
      <c r="UCT295" s="192"/>
      <c r="UCU295" s="192"/>
      <c r="UCV295" s="192"/>
      <c r="UCW295" s="192"/>
      <c r="UCX295" s="192"/>
      <c r="UCY295" s="192"/>
      <c r="UCZ295" s="192"/>
      <c r="UDA295" s="192"/>
      <c r="UDB295" s="192"/>
      <c r="UDC295" s="192"/>
      <c r="UDD295" s="192"/>
      <c r="UDE295" s="192"/>
      <c r="UDF295" s="192"/>
      <c r="UDG295" s="192"/>
      <c r="UDH295" s="192"/>
      <c r="UDI295" s="192"/>
      <c r="UDJ295" s="192"/>
      <c r="UDK295" s="192"/>
      <c r="UDL295" s="192"/>
      <c r="UDM295" s="192"/>
      <c r="UDN295" s="192"/>
      <c r="UDO295" s="192"/>
      <c r="UDP295" s="192"/>
      <c r="UDQ295" s="192"/>
      <c r="UDR295" s="192"/>
      <c r="UDS295" s="192"/>
      <c r="UDT295" s="192"/>
      <c r="UDU295" s="192"/>
      <c r="UDV295" s="192"/>
      <c r="UDW295" s="192"/>
      <c r="UDX295" s="192"/>
      <c r="UDY295" s="192"/>
      <c r="UDZ295" s="192"/>
      <c r="UEA295" s="192"/>
      <c r="UEB295" s="192"/>
      <c r="UEC295" s="192"/>
      <c r="UED295" s="192"/>
      <c r="UEE295" s="192"/>
      <c r="UEF295" s="192"/>
      <c r="UEG295" s="192"/>
      <c r="UEH295" s="192"/>
      <c r="UEI295" s="192"/>
      <c r="UEJ295" s="192"/>
      <c r="UEK295" s="192"/>
      <c r="UEL295" s="192"/>
      <c r="UEM295" s="192"/>
      <c r="UEN295" s="192"/>
      <c r="UEO295" s="192"/>
      <c r="UEP295" s="192"/>
      <c r="UEQ295" s="192"/>
      <c r="UER295" s="192"/>
      <c r="UES295" s="192"/>
      <c r="UET295" s="192"/>
      <c r="UEU295" s="192"/>
      <c r="UEV295" s="192"/>
      <c r="UEW295" s="192"/>
      <c r="UEX295" s="192"/>
      <c r="UEY295" s="192"/>
      <c r="UEZ295" s="192"/>
      <c r="UFA295" s="192"/>
      <c r="UFB295" s="192"/>
      <c r="UFC295" s="192"/>
      <c r="UFD295" s="192"/>
      <c r="UFE295" s="192"/>
      <c r="UFF295" s="192"/>
      <c r="UFG295" s="192"/>
      <c r="UFH295" s="192"/>
      <c r="UFI295" s="192"/>
      <c r="UFJ295" s="192"/>
      <c r="UFK295" s="192"/>
      <c r="UFL295" s="192"/>
      <c r="UFM295" s="192"/>
      <c r="UFN295" s="192"/>
      <c r="UFO295" s="192"/>
      <c r="UFP295" s="192"/>
      <c r="UFQ295" s="192"/>
      <c r="UFR295" s="192"/>
      <c r="UFS295" s="192"/>
      <c r="UFT295" s="192"/>
      <c r="UFU295" s="192"/>
      <c r="UFV295" s="192"/>
      <c r="UFW295" s="192"/>
      <c r="UFX295" s="192"/>
      <c r="UFY295" s="192"/>
      <c r="UFZ295" s="192"/>
      <c r="UGA295" s="192"/>
      <c r="UGB295" s="192"/>
      <c r="UGC295" s="192"/>
      <c r="UGD295" s="192"/>
      <c r="UGE295" s="192"/>
      <c r="UGF295" s="192"/>
      <c r="UGG295" s="192"/>
      <c r="UGH295" s="192"/>
      <c r="UGI295" s="192"/>
      <c r="UGJ295" s="192"/>
      <c r="UGK295" s="192"/>
      <c r="UGL295" s="192"/>
      <c r="UGM295" s="192"/>
      <c r="UGN295" s="192"/>
      <c r="UGO295" s="192"/>
      <c r="UGP295" s="192"/>
      <c r="UGQ295" s="192"/>
      <c r="UGR295" s="192"/>
      <c r="UGS295" s="192"/>
      <c r="UGT295" s="192"/>
      <c r="UGU295" s="192"/>
      <c r="UGV295" s="192"/>
      <c r="UGW295" s="192"/>
      <c r="UGX295" s="192"/>
      <c r="UGY295" s="192"/>
      <c r="UGZ295" s="192"/>
      <c r="UHA295" s="192"/>
      <c r="UHB295" s="192"/>
      <c r="UHC295" s="192"/>
      <c r="UHD295" s="192"/>
      <c r="UHE295" s="192"/>
      <c r="UHF295" s="192"/>
      <c r="UHG295" s="192"/>
      <c r="UHH295" s="192"/>
      <c r="UHI295" s="192"/>
      <c r="UHJ295" s="192"/>
      <c r="UHK295" s="192"/>
      <c r="UHL295" s="192"/>
      <c r="UHM295" s="192"/>
      <c r="UHN295" s="192"/>
      <c r="UHO295" s="192"/>
      <c r="UHP295" s="192"/>
      <c r="UHQ295" s="192"/>
      <c r="UHR295" s="192"/>
      <c r="UHS295" s="192"/>
      <c r="UHT295" s="192"/>
      <c r="UHU295" s="192"/>
      <c r="UHV295" s="192"/>
      <c r="UHW295" s="192"/>
      <c r="UHX295" s="192"/>
      <c r="UHY295" s="192"/>
      <c r="UHZ295" s="192"/>
      <c r="UIA295" s="192"/>
      <c r="UIB295" s="192"/>
      <c r="UIC295" s="192"/>
      <c r="UID295" s="192"/>
      <c r="UIE295" s="192"/>
      <c r="UIF295" s="192"/>
      <c r="UIG295" s="192"/>
      <c r="UIH295" s="192"/>
      <c r="UII295" s="192"/>
      <c r="UIJ295" s="192"/>
      <c r="UIK295" s="192"/>
      <c r="UIL295" s="192"/>
      <c r="UIM295" s="192"/>
      <c r="UIN295" s="192"/>
      <c r="UIO295" s="192"/>
      <c r="UIP295" s="192"/>
      <c r="UIQ295" s="192"/>
      <c r="UIR295" s="192"/>
      <c r="UIS295" s="192"/>
      <c r="UIT295" s="192"/>
      <c r="UIU295" s="192"/>
      <c r="UIV295" s="192"/>
      <c r="UIW295" s="192"/>
      <c r="UIX295" s="192"/>
      <c r="UIY295" s="192"/>
      <c r="UIZ295" s="192"/>
      <c r="UJA295" s="192"/>
      <c r="UJB295" s="192"/>
      <c r="UJC295" s="192"/>
      <c r="UJD295" s="192"/>
      <c r="UJE295" s="192"/>
      <c r="UJF295" s="192"/>
      <c r="UJG295" s="192"/>
      <c r="UJH295" s="192"/>
      <c r="UJI295" s="192"/>
      <c r="UJJ295" s="192"/>
      <c r="UJK295" s="192"/>
      <c r="UJL295" s="192"/>
      <c r="UJM295" s="192"/>
      <c r="UJN295" s="192"/>
      <c r="UJO295" s="192"/>
      <c r="UJP295" s="192"/>
      <c r="UJQ295" s="192"/>
      <c r="UJR295" s="192"/>
      <c r="UJS295" s="192"/>
      <c r="UJT295" s="192"/>
      <c r="UJU295" s="192"/>
      <c r="UJV295" s="192"/>
      <c r="UJW295" s="192"/>
      <c r="UJX295" s="192"/>
      <c r="UJY295" s="192"/>
      <c r="UJZ295" s="192"/>
      <c r="UKA295" s="192"/>
      <c r="UKB295" s="192"/>
      <c r="UKC295" s="192"/>
      <c r="UKD295" s="192"/>
      <c r="UKE295" s="192"/>
      <c r="UKF295" s="192"/>
      <c r="UKG295" s="192"/>
      <c r="UKH295" s="192"/>
      <c r="UKI295" s="192"/>
      <c r="UKJ295" s="192"/>
      <c r="UKK295" s="192"/>
      <c r="UKL295" s="192"/>
      <c r="UKM295" s="192"/>
      <c r="UKN295" s="192"/>
      <c r="UKO295" s="192"/>
      <c r="UKP295" s="192"/>
      <c r="UKQ295" s="192"/>
      <c r="UKR295" s="192"/>
      <c r="UKS295" s="192"/>
      <c r="UKT295" s="192"/>
      <c r="UKU295" s="192"/>
      <c r="UKV295" s="192"/>
      <c r="UKW295" s="192"/>
      <c r="UKX295" s="192"/>
      <c r="UKY295" s="192"/>
      <c r="UKZ295" s="192"/>
      <c r="ULA295" s="192"/>
      <c r="ULB295" s="192"/>
      <c r="ULC295" s="192"/>
      <c r="ULD295" s="192"/>
      <c r="ULE295" s="192"/>
      <c r="ULF295" s="192"/>
      <c r="ULG295" s="192"/>
      <c r="ULH295" s="192"/>
      <c r="ULI295" s="192"/>
      <c r="ULJ295" s="192"/>
      <c r="ULK295" s="192"/>
      <c r="ULL295" s="192"/>
      <c r="ULM295" s="192"/>
      <c r="ULN295" s="192"/>
      <c r="ULO295" s="192"/>
      <c r="ULP295" s="192"/>
      <c r="ULQ295" s="192"/>
      <c r="ULR295" s="192"/>
      <c r="ULS295" s="192"/>
      <c r="ULT295" s="192"/>
      <c r="ULU295" s="192"/>
      <c r="ULV295" s="192"/>
      <c r="ULW295" s="192"/>
      <c r="ULX295" s="192"/>
      <c r="ULY295" s="192"/>
      <c r="ULZ295" s="192"/>
      <c r="UMA295" s="192"/>
      <c r="UMB295" s="192"/>
      <c r="UMC295" s="192"/>
      <c r="UMD295" s="192"/>
      <c r="UME295" s="192"/>
      <c r="UMF295" s="192"/>
      <c r="UMG295" s="192"/>
      <c r="UMH295" s="192"/>
      <c r="UMI295" s="192"/>
      <c r="UMJ295" s="192"/>
      <c r="UMK295" s="192"/>
      <c r="UML295" s="192"/>
      <c r="UMM295" s="192"/>
      <c r="UMN295" s="192"/>
      <c r="UMO295" s="192"/>
      <c r="UMP295" s="192"/>
      <c r="UMQ295" s="192"/>
      <c r="UMR295" s="192"/>
      <c r="UMS295" s="192"/>
      <c r="UMT295" s="192"/>
      <c r="UMU295" s="192"/>
      <c r="UMV295" s="192"/>
      <c r="UMW295" s="192"/>
      <c r="UMX295" s="192"/>
      <c r="UMY295" s="192"/>
      <c r="UMZ295" s="192"/>
      <c r="UNA295" s="192"/>
      <c r="UNB295" s="192"/>
      <c r="UNC295" s="192"/>
      <c r="UND295" s="192"/>
      <c r="UNE295" s="192"/>
      <c r="UNF295" s="192"/>
      <c r="UNG295" s="192"/>
      <c r="UNH295" s="192"/>
      <c r="UNI295" s="192"/>
      <c r="UNJ295" s="192"/>
      <c r="UNK295" s="192"/>
      <c r="UNL295" s="192"/>
      <c r="UNM295" s="192"/>
      <c r="UNN295" s="192"/>
      <c r="UNO295" s="192"/>
      <c r="UNP295" s="192"/>
      <c r="UNQ295" s="192"/>
      <c r="UNR295" s="192"/>
      <c r="UNS295" s="192"/>
      <c r="UNT295" s="192"/>
      <c r="UNU295" s="192"/>
      <c r="UNV295" s="192"/>
      <c r="UNW295" s="192"/>
      <c r="UNX295" s="192"/>
      <c r="UNY295" s="192"/>
      <c r="UNZ295" s="192"/>
      <c r="UOA295" s="192"/>
      <c r="UOB295" s="192"/>
      <c r="UOC295" s="192"/>
      <c r="UOD295" s="192"/>
      <c r="UOE295" s="192"/>
      <c r="UOF295" s="192"/>
      <c r="UOG295" s="192"/>
      <c r="UOH295" s="192"/>
      <c r="UOI295" s="192"/>
      <c r="UOJ295" s="192"/>
      <c r="UOK295" s="192"/>
      <c r="UOL295" s="192"/>
      <c r="UOM295" s="192"/>
      <c r="UON295" s="192"/>
      <c r="UOO295" s="192"/>
      <c r="UOP295" s="192"/>
      <c r="UOQ295" s="192"/>
      <c r="UOR295" s="192"/>
      <c r="UOS295" s="192"/>
      <c r="UOT295" s="192"/>
      <c r="UOU295" s="192"/>
      <c r="UOV295" s="192"/>
      <c r="UOW295" s="192"/>
      <c r="UOX295" s="192"/>
      <c r="UOY295" s="192"/>
      <c r="UOZ295" s="192"/>
      <c r="UPA295" s="192"/>
      <c r="UPB295" s="192"/>
      <c r="UPC295" s="192"/>
      <c r="UPD295" s="192"/>
      <c r="UPE295" s="192"/>
      <c r="UPF295" s="192"/>
      <c r="UPG295" s="192"/>
      <c r="UPH295" s="192"/>
      <c r="UPI295" s="192"/>
      <c r="UPJ295" s="192"/>
      <c r="UPK295" s="192"/>
      <c r="UPL295" s="192"/>
      <c r="UPM295" s="192"/>
      <c r="UPN295" s="192"/>
      <c r="UPO295" s="192"/>
      <c r="UPP295" s="192"/>
      <c r="UPQ295" s="192"/>
      <c r="UPR295" s="192"/>
      <c r="UPS295" s="192"/>
      <c r="UPT295" s="192"/>
      <c r="UPU295" s="192"/>
      <c r="UPV295" s="192"/>
      <c r="UPW295" s="192"/>
      <c r="UPX295" s="192"/>
      <c r="UPY295" s="192"/>
      <c r="UPZ295" s="192"/>
      <c r="UQA295" s="192"/>
      <c r="UQB295" s="192"/>
      <c r="UQC295" s="192"/>
      <c r="UQD295" s="192"/>
      <c r="UQE295" s="192"/>
      <c r="UQF295" s="192"/>
      <c r="UQG295" s="192"/>
      <c r="UQH295" s="192"/>
      <c r="UQI295" s="192"/>
      <c r="UQJ295" s="192"/>
      <c r="UQK295" s="192"/>
      <c r="UQL295" s="192"/>
      <c r="UQM295" s="192"/>
      <c r="UQN295" s="192"/>
      <c r="UQO295" s="192"/>
      <c r="UQP295" s="192"/>
      <c r="UQQ295" s="192"/>
      <c r="UQR295" s="192"/>
      <c r="UQS295" s="192"/>
      <c r="UQT295" s="192"/>
      <c r="UQU295" s="192"/>
      <c r="UQV295" s="192"/>
      <c r="UQW295" s="192"/>
      <c r="UQX295" s="192"/>
      <c r="UQY295" s="192"/>
      <c r="UQZ295" s="192"/>
      <c r="URA295" s="192"/>
      <c r="URB295" s="192"/>
      <c r="URC295" s="192"/>
      <c r="URD295" s="192"/>
      <c r="URE295" s="192"/>
      <c r="URF295" s="192"/>
      <c r="URG295" s="192"/>
      <c r="URH295" s="192"/>
      <c r="URI295" s="192"/>
      <c r="URJ295" s="192"/>
      <c r="URK295" s="192"/>
      <c r="URL295" s="192"/>
      <c r="URM295" s="192"/>
      <c r="URN295" s="192"/>
      <c r="URO295" s="192"/>
      <c r="URP295" s="192"/>
      <c r="URQ295" s="192"/>
      <c r="URR295" s="192"/>
      <c r="URS295" s="192"/>
      <c r="URT295" s="192"/>
      <c r="URU295" s="192"/>
      <c r="URV295" s="192"/>
      <c r="URW295" s="192"/>
      <c r="URX295" s="192"/>
      <c r="URY295" s="192"/>
      <c r="URZ295" s="192"/>
      <c r="USA295" s="192"/>
      <c r="USB295" s="192"/>
      <c r="USC295" s="192"/>
      <c r="USD295" s="192"/>
      <c r="USE295" s="192"/>
      <c r="USF295" s="192"/>
      <c r="USG295" s="192"/>
      <c r="USH295" s="192"/>
      <c r="USI295" s="192"/>
      <c r="USJ295" s="192"/>
      <c r="USK295" s="192"/>
      <c r="USL295" s="192"/>
      <c r="USM295" s="192"/>
      <c r="USN295" s="192"/>
      <c r="USO295" s="192"/>
      <c r="USP295" s="192"/>
      <c r="USQ295" s="192"/>
      <c r="USR295" s="192"/>
      <c r="USS295" s="192"/>
      <c r="UST295" s="192"/>
      <c r="USU295" s="192"/>
      <c r="USV295" s="192"/>
      <c r="USW295" s="192"/>
      <c r="USX295" s="192"/>
      <c r="USY295" s="192"/>
      <c r="USZ295" s="192"/>
      <c r="UTA295" s="192"/>
      <c r="UTB295" s="192"/>
      <c r="UTC295" s="192"/>
      <c r="UTD295" s="192"/>
      <c r="UTE295" s="192"/>
      <c r="UTF295" s="192"/>
      <c r="UTG295" s="192"/>
      <c r="UTH295" s="192"/>
      <c r="UTI295" s="192"/>
      <c r="UTJ295" s="192"/>
      <c r="UTK295" s="192"/>
      <c r="UTL295" s="192"/>
      <c r="UTM295" s="192"/>
      <c r="UTN295" s="192"/>
      <c r="UTO295" s="192"/>
      <c r="UTP295" s="192"/>
      <c r="UTQ295" s="192"/>
      <c r="UTR295" s="192"/>
      <c r="UTS295" s="192"/>
      <c r="UTT295" s="192"/>
      <c r="UTU295" s="192"/>
      <c r="UTV295" s="192"/>
      <c r="UTW295" s="192"/>
      <c r="UTX295" s="192"/>
      <c r="UTY295" s="192"/>
      <c r="UTZ295" s="192"/>
      <c r="UUA295" s="192"/>
      <c r="UUB295" s="192"/>
      <c r="UUC295" s="192"/>
      <c r="UUD295" s="192"/>
      <c r="UUE295" s="192"/>
      <c r="UUF295" s="192"/>
      <c r="UUG295" s="192"/>
      <c r="UUH295" s="192"/>
      <c r="UUI295" s="192"/>
      <c r="UUJ295" s="192"/>
      <c r="UUK295" s="192"/>
      <c r="UUL295" s="192"/>
      <c r="UUM295" s="192"/>
      <c r="UUN295" s="192"/>
      <c r="UUO295" s="192"/>
      <c r="UUP295" s="192"/>
      <c r="UUQ295" s="192"/>
      <c r="UUR295" s="192"/>
      <c r="UUS295" s="192"/>
      <c r="UUT295" s="192"/>
      <c r="UUU295" s="192"/>
      <c r="UUV295" s="192"/>
      <c r="UUW295" s="192"/>
      <c r="UUX295" s="192"/>
      <c r="UUY295" s="192"/>
      <c r="UUZ295" s="192"/>
      <c r="UVA295" s="192"/>
      <c r="UVB295" s="192"/>
      <c r="UVC295" s="192"/>
      <c r="UVD295" s="192"/>
      <c r="UVE295" s="192"/>
      <c r="UVF295" s="192"/>
      <c r="UVG295" s="192"/>
      <c r="UVH295" s="192"/>
      <c r="UVI295" s="192"/>
      <c r="UVJ295" s="192"/>
      <c r="UVK295" s="192"/>
      <c r="UVL295" s="192"/>
      <c r="UVM295" s="192"/>
      <c r="UVN295" s="192"/>
      <c r="UVO295" s="192"/>
      <c r="UVP295" s="192"/>
      <c r="UVQ295" s="192"/>
      <c r="UVR295" s="192"/>
      <c r="UVS295" s="192"/>
      <c r="UVT295" s="192"/>
      <c r="UVU295" s="192"/>
      <c r="UVV295" s="192"/>
      <c r="UVW295" s="192"/>
      <c r="UVX295" s="192"/>
      <c r="UVY295" s="192"/>
      <c r="UVZ295" s="192"/>
      <c r="UWA295" s="192"/>
      <c r="UWB295" s="192"/>
      <c r="UWC295" s="192"/>
      <c r="UWD295" s="192"/>
      <c r="UWE295" s="192"/>
      <c r="UWF295" s="192"/>
      <c r="UWG295" s="192"/>
      <c r="UWH295" s="192"/>
      <c r="UWI295" s="192"/>
      <c r="UWJ295" s="192"/>
      <c r="UWK295" s="192"/>
      <c r="UWL295" s="192"/>
      <c r="UWM295" s="192"/>
      <c r="UWN295" s="192"/>
      <c r="UWO295" s="192"/>
      <c r="UWP295" s="192"/>
      <c r="UWQ295" s="192"/>
      <c r="UWR295" s="192"/>
      <c r="UWS295" s="192"/>
      <c r="UWT295" s="192"/>
      <c r="UWU295" s="192"/>
      <c r="UWV295" s="192"/>
      <c r="UWW295" s="192"/>
      <c r="UWX295" s="192"/>
      <c r="UWY295" s="192"/>
      <c r="UWZ295" s="192"/>
      <c r="UXA295" s="192"/>
      <c r="UXB295" s="192"/>
      <c r="UXC295" s="192"/>
      <c r="UXD295" s="192"/>
      <c r="UXE295" s="192"/>
      <c r="UXF295" s="192"/>
      <c r="UXG295" s="192"/>
      <c r="UXH295" s="192"/>
      <c r="UXI295" s="192"/>
      <c r="UXJ295" s="192"/>
      <c r="UXK295" s="192"/>
      <c r="UXL295" s="192"/>
      <c r="UXM295" s="192"/>
      <c r="UXN295" s="192"/>
      <c r="UXO295" s="192"/>
      <c r="UXP295" s="192"/>
      <c r="UXQ295" s="192"/>
      <c r="UXR295" s="192"/>
      <c r="UXS295" s="192"/>
      <c r="UXT295" s="192"/>
      <c r="UXU295" s="192"/>
      <c r="UXV295" s="192"/>
      <c r="UXW295" s="192"/>
      <c r="UXX295" s="192"/>
      <c r="UXY295" s="192"/>
      <c r="UXZ295" s="192"/>
      <c r="UYA295" s="192"/>
      <c r="UYB295" s="192"/>
      <c r="UYC295" s="192"/>
      <c r="UYD295" s="192"/>
      <c r="UYE295" s="192"/>
      <c r="UYF295" s="192"/>
      <c r="UYG295" s="192"/>
      <c r="UYH295" s="192"/>
      <c r="UYI295" s="192"/>
      <c r="UYJ295" s="192"/>
      <c r="UYK295" s="192"/>
      <c r="UYL295" s="192"/>
      <c r="UYM295" s="192"/>
      <c r="UYN295" s="192"/>
      <c r="UYO295" s="192"/>
      <c r="UYP295" s="192"/>
      <c r="UYQ295" s="192"/>
      <c r="UYR295" s="192"/>
      <c r="UYS295" s="192"/>
      <c r="UYT295" s="192"/>
      <c r="UYU295" s="192"/>
      <c r="UYV295" s="192"/>
      <c r="UYW295" s="192"/>
      <c r="UYX295" s="192"/>
      <c r="UYY295" s="192"/>
      <c r="UYZ295" s="192"/>
      <c r="UZA295" s="192"/>
      <c r="UZB295" s="192"/>
      <c r="UZC295" s="192"/>
      <c r="UZD295" s="192"/>
      <c r="UZE295" s="192"/>
      <c r="UZF295" s="192"/>
      <c r="UZG295" s="192"/>
      <c r="UZH295" s="192"/>
      <c r="UZI295" s="192"/>
      <c r="UZJ295" s="192"/>
      <c r="UZK295" s="192"/>
      <c r="UZL295" s="192"/>
      <c r="UZM295" s="192"/>
      <c r="UZN295" s="192"/>
      <c r="UZO295" s="192"/>
      <c r="UZP295" s="192"/>
      <c r="UZQ295" s="192"/>
      <c r="UZR295" s="192"/>
      <c r="UZS295" s="192"/>
      <c r="UZT295" s="192"/>
      <c r="UZU295" s="192"/>
      <c r="UZV295" s="192"/>
      <c r="UZW295" s="192"/>
      <c r="UZX295" s="192"/>
      <c r="UZY295" s="192"/>
      <c r="UZZ295" s="192"/>
      <c r="VAA295" s="192"/>
      <c r="VAB295" s="192"/>
      <c r="VAC295" s="192"/>
      <c r="VAD295" s="192"/>
      <c r="VAE295" s="192"/>
      <c r="VAF295" s="192"/>
      <c r="VAG295" s="192"/>
      <c r="VAH295" s="192"/>
      <c r="VAI295" s="192"/>
      <c r="VAJ295" s="192"/>
      <c r="VAK295" s="192"/>
      <c r="VAL295" s="192"/>
      <c r="VAM295" s="192"/>
      <c r="VAN295" s="192"/>
      <c r="VAO295" s="192"/>
      <c r="VAP295" s="192"/>
      <c r="VAQ295" s="192"/>
      <c r="VAR295" s="192"/>
      <c r="VAS295" s="192"/>
      <c r="VAT295" s="192"/>
      <c r="VAU295" s="192"/>
      <c r="VAV295" s="192"/>
      <c r="VAW295" s="192"/>
      <c r="VAX295" s="192"/>
      <c r="VAY295" s="192"/>
      <c r="VAZ295" s="192"/>
      <c r="VBA295" s="192"/>
      <c r="VBB295" s="192"/>
      <c r="VBC295" s="192"/>
      <c r="VBD295" s="192"/>
      <c r="VBE295" s="192"/>
      <c r="VBF295" s="192"/>
      <c r="VBG295" s="192"/>
      <c r="VBH295" s="192"/>
      <c r="VBI295" s="192"/>
      <c r="VBJ295" s="192"/>
      <c r="VBK295" s="192"/>
      <c r="VBL295" s="192"/>
      <c r="VBM295" s="192"/>
      <c r="VBN295" s="192"/>
      <c r="VBO295" s="192"/>
      <c r="VBP295" s="192"/>
      <c r="VBQ295" s="192"/>
      <c r="VBR295" s="192"/>
      <c r="VBS295" s="192"/>
      <c r="VBT295" s="192"/>
      <c r="VBU295" s="192"/>
      <c r="VBV295" s="192"/>
      <c r="VBW295" s="192"/>
      <c r="VBX295" s="192"/>
      <c r="VBY295" s="192"/>
      <c r="VBZ295" s="192"/>
      <c r="VCA295" s="192"/>
      <c r="VCB295" s="192"/>
      <c r="VCC295" s="192"/>
      <c r="VCD295" s="192"/>
      <c r="VCE295" s="192"/>
      <c r="VCF295" s="192"/>
      <c r="VCG295" s="192"/>
      <c r="VCH295" s="192"/>
      <c r="VCI295" s="192"/>
      <c r="VCJ295" s="192"/>
      <c r="VCK295" s="192"/>
      <c r="VCL295" s="192"/>
      <c r="VCM295" s="192"/>
      <c r="VCN295" s="192"/>
      <c r="VCO295" s="192"/>
      <c r="VCP295" s="192"/>
      <c r="VCQ295" s="192"/>
      <c r="VCR295" s="192"/>
      <c r="VCS295" s="192"/>
      <c r="VCT295" s="192"/>
      <c r="VCU295" s="192"/>
      <c r="VCV295" s="192"/>
      <c r="VCW295" s="192"/>
      <c r="VCX295" s="192"/>
      <c r="VCY295" s="192"/>
      <c r="VCZ295" s="192"/>
      <c r="VDA295" s="192"/>
      <c r="VDB295" s="192"/>
      <c r="VDC295" s="192"/>
      <c r="VDD295" s="192"/>
      <c r="VDE295" s="192"/>
      <c r="VDF295" s="192"/>
      <c r="VDG295" s="192"/>
      <c r="VDH295" s="192"/>
      <c r="VDI295" s="192"/>
      <c r="VDJ295" s="192"/>
      <c r="VDK295" s="192"/>
      <c r="VDL295" s="192"/>
      <c r="VDM295" s="192"/>
      <c r="VDN295" s="192"/>
      <c r="VDO295" s="192"/>
      <c r="VDP295" s="192"/>
      <c r="VDQ295" s="192"/>
      <c r="VDR295" s="192"/>
      <c r="VDS295" s="192"/>
      <c r="VDT295" s="192"/>
      <c r="VDU295" s="192"/>
      <c r="VDV295" s="192"/>
      <c r="VDW295" s="192"/>
      <c r="VDX295" s="192"/>
      <c r="VDY295" s="192"/>
      <c r="VDZ295" s="192"/>
      <c r="VEA295" s="192"/>
      <c r="VEB295" s="192"/>
      <c r="VEC295" s="192"/>
      <c r="VED295" s="192"/>
      <c r="VEE295" s="192"/>
      <c r="VEF295" s="192"/>
      <c r="VEG295" s="192"/>
      <c r="VEH295" s="192"/>
      <c r="VEI295" s="192"/>
      <c r="VEJ295" s="192"/>
      <c r="VEK295" s="192"/>
      <c r="VEL295" s="192"/>
      <c r="VEM295" s="192"/>
      <c r="VEN295" s="192"/>
      <c r="VEO295" s="192"/>
      <c r="VEP295" s="192"/>
      <c r="VEQ295" s="192"/>
      <c r="VER295" s="192"/>
      <c r="VES295" s="192"/>
      <c r="VET295" s="192"/>
      <c r="VEU295" s="192"/>
      <c r="VEV295" s="192"/>
      <c r="VEW295" s="192"/>
      <c r="VEX295" s="192"/>
      <c r="VEY295" s="192"/>
      <c r="VEZ295" s="192"/>
      <c r="VFA295" s="192"/>
      <c r="VFB295" s="192"/>
      <c r="VFC295" s="192"/>
      <c r="VFD295" s="192"/>
      <c r="VFE295" s="192"/>
      <c r="VFF295" s="192"/>
      <c r="VFG295" s="192"/>
      <c r="VFH295" s="192"/>
      <c r="VFI295" s="192"/>
      <c r="VFJ295" s="192"/>
      <c r="VFK295" s="192"/>
      <c r="VFL295" s="192"/>
      <c r="VFM295" s="192"/>
      <c r="VFN295" s="192"/>
      <c r="VFO295" s="192"/>
      <c r="VFP295" s="192"/>
      <c r="VFQ295" s="192"/>
      <c r="VFR295" s="192"/>
      <c r="VFS295" s="192"/>
      <c r="VFT295" s="192"/>
      <c r="VFU295" s="192"/>
      <c r="VFV295" s="192"/>
      <c r="VFW295" s="192"/>
      <c r="VFX295" s="192"/>
      <c r="VFY295" s="192"/>
      <c r="VFZ295" s="192"/>
      <c r="VGA295" s="192"/>
      <c r="VGB295" s="192"/>
      <c r="VGC295" s="192"/>
      <c r="VGD295" s="192"/>
      <c r="VGE295" s="192"/>
      <c r="VGF295" s="192"/>
      <c r="VGG295" s="192"/>
      <c r="VGH295" s="192"/>
      <c r="VGI295" s="192"/>
      <c r="VGJ295" s="192"/>
      <c r="VGK295" s="192"/>
      <c r="VGL295" s="192"/>
      <c r="VGM295" s="192"/>
      <c r="VGN295" s="192"/>
      <c r="VGO295" s="192"/>
      <c r="VGP295" s="192"/>
      <c r="VGQ295" s="192"/>
      <c r="VGR295" s="192"/>
      <c r="VGS295" s="192"/>
      <c r="VGT295" s="192"/>
      <c r="VGU295" s="192"/>
      <c r="VGV295" s="192"/>
      <c r="VGW295" s="192"/>
      <c r="VGX295" s="192"/>
      <c r="VGY295" s="192"/>
      <c r="VGZ295" s="192"/>
      <c r="VHA295" s="192"/>
      <c r="VHB295" s="192"/>
      <c r="VHC295" s="192"/>
      <c r="VHD295" s="192"/>
      <c r="VHE295" s="192"/>
      <c r="VHF295" s="192"/>
      <c r="VHG295" s="192"/>
      <c r="VHH295" s="192"/>
      <c r="VHI295" s="192"/>
      <c r="VHJ295" s="192"/>
      <c r="VHK295" s="192"/>
      <c r="VHL295" s="192"/>
      <c r="VHM295" s="192"/>
      <c r="VHN295" s="192"/>
      <c r="VHO295" s="192"/>
      <c r="VHP295" s="192"/>
      <c r="VHQ295" s="192"/>
      <c r="VHR295" s="192"/>
      <c r="VHS295" s="192"/>
      <c r="VHT295" s="192"/>
      <c r="VHU295" s="192"/>
      <c r="VHV295" s="192"/>
      <c r="VHW295" s="192"/>
      <c r="VHX295" s="192"/>
      <c r="VHY295" s="192"/>
      <c r="VHZ295" s="192"/>
      <c r="VIA295" s="192"/>
      <c r="VIB295" s="192"/>
      <c r="VIC295" s="192"/>
      <c r="VID295" s="192"/>
      <c r="VIE295" s="192"/>
      <c r="VIF295" s="192"/>
      <c r="VIG295" s="192"/>
      <c r="VIH295" s="192"/>
      <c r="VII295" s="192"/>
      <c r="VIJ295" s="192"/>
      <c r="VIK295" s="192"/>
      <c r="VIL295" s="192"/>
      <c r="VIM295" s="192"/>
      <c r="VIN295" s="192"/>
      <c r="VIO295" s="192"/>
      <c r="VIP295" s="192"/>
      <c r="VIQ295" s="192"/>
      <c r="VIR295" s="192"/>
      <c r="VIS295" s="192"/>
      <c r="VIT295" s="192"/>
      <c r="VIU295" s="192"/>
      <c r="VIV295" s="192"/>
      <c r="VIW295" s="192"/>
      <c r="VIX295" s="192"/>
      <c r="VIY295" s="192"/>
      <c r="VIZ295" s="192"/>
      <c r="VJA295" s="192"/>
      <c r="VJB295" s="192"/>
      <c r="VJC295" s="192"/>
      <c r="VJD295" s="192"/>
      <c r="VJE295" s="192"/>
      <c r="VJF295" s="192"/>
      <c r="VJG295" s="192"/>
      <c r="VJH295" s="192"/>
      <c r="VJI295" s="192"/>
      <c r="VJJ295" s="192"/>
      <c r="VJK295" s="192"/>
      <c r="VJL295" s="192"/>
      <c r="VJM295" s="192"/>
      <c r="VJN295" s="192"/>
      <c r="VJO295" s="192"/>
      <c r="VJP295" s="192"/>
      <c r="VJQ295" s="192"/>
      <c r="VJR295" s="192"/>
      <c r="VJS295" s="192"/>
      <c r="VJT295" s="192"/>
      <c r="VJU295" s="192"/>
      <c r="VJV295" s="192"/>
      <c r="VJW295" s="192"/>
      <c r="VJX295" s="192"/>
      <c r="VJY295" s="192"/>
      <c r="VJZ295" s="192"/>
      <c r="VKA295" s="192"/>
      <c r="VKB295" s="192"/>
      <c r="VKC295" s="192"/>
      <c r="VKD295" s="192"/>
      <c r="VKE295" s="192"/>
      <c r="VKF295" s="192"/>
      <c r="VKG295" s="192"/>
      <c r="VKH295" s="192"/>
      <c r="VKI295" s="192"/>
      <c r="VKJ295" s="192"/>
      <c r="VKK295" s="192"/>
      <c r="VKL295" s="192"/>
      <c r="VKM295" s="192"/>
      <c r="VKN295" s="192"/>
      <c r="VKO295" s="192"/>
      <c r="VKP295" s="192"/>
      <c r="VKQ295" s="192"/>
      <c r="VKR295" s="192"/>
      <c r="VKS295" s="192"/>
      <c r="VKT295" s="192"/>
      <c r="VKU295" s="192"/>
      <c r="VKV295" s="192"/>
      <c r="VKW295" s="192"/>
      <c r="VKX295" s="192"/>
      <c r="VKY295" s="192"/>
      <c r="VKZ295" s="192"/>
      <c r="VLA295" s="192"/>
      <c r="VLB295" s="192"/>
      <c r="VLC295" s="192"/>
      <c r="VLD295" s="192"/>
      <c r="VLE295" s="192"/>
      <c r="VLF295" s="192"/>
      <c r="VLG295" s="192"/>
      <c r="VLH295" s="192"/>
      <c r="VLI295" s="192"/>
      <c r="VLJ295" s="192"/>
      <c r="VLK295" s="192"/>
      <c r="VLL295" s="192"/>
      <c r="VLM295" s="192"/>
      <c r="VLN295" s="192"/>
      <c r="VLO295" s="192"/>
      <c r="VLP295" s="192"/>
      <c r="VLQ295" s="192"/>
      <c r="VLR295" s="192"/>
      <c r="VLS295" s="192"/>
      <c r="VLT295" s="192"/>
      <c r="VLU295" s="192"/>
      <c r="VLV295" s="192"/>
      <c r="VLW295" s="192"/>
      <c r="VLX295" s="192"/>
      <c r="VLY295" s="192"/>
      <c r="VLZ295" s="192"/>
      <c r="VMA295" s="192"/>
      <c r="VMB295" s="192"/>
      <c r="VMC295" s="192"/>
      <c r="VMD295" s="192"/>
      <c r="VME295" s="192"/>
      <c r="VMF295" s="192"/>
      <c r="VMG295" s="192"/>
      <c r="VMH295" s="192"/>
      <c r="VMI295" s="192"/>
      <c r="VMJ295" s="192"/>
      <c r="VMK295" s="192"/>
      <c r="VML295" s="192"/>
      <c r="VMM295" s="192"/>
      <c r="VMN295" s="192"/>
      <c r="VMO295" s="192"/>
      <c r="VMP295" s="192"/>
      <c r="VMQ295" s="192"/>
      <c r="VMR295" s="192"/>
      <c r="VMS295" s="192"/>
      <c r="VMT295" s="192"/>
      <c r="VMU295" s="192"/>
      <c r="VMV295" s="192"/>
      <c r="VMW295" s="192"/>
      <c r="VMX295" s="192"/>
      <c r="VMY295" s="192"/>
      <c r="VMZ295" s="192"/>
      <c r="VNA295" s="192"/>
      <c r="VNB295" s="192"/>
      <c r="VNC295" s="192"/>
      <c r="VND295" s="192"/>
      <c r="VNE295" s="192"/>
      <c r="VNF295" s="192"/>
      <c r="VNG295" s="192"/>
      <c r="VNH295" s="192"/>
      <c r="VNI295" s="192"/>
      <c r="VNJ295" s="192"/>
      <c r="VNK295" s="192"/>
      <c r="VNL295" s="192"/>
      <c r="VNM295" s="192"/>
      <c r="VNN295" s="192"/>
      <c r="VNO295" s="192"/>
      <c r="VNP295" s="192"/>
      <c r="VNQ295" s="192"/>
      <c r="VNR295" s="192"/>
      <c r="VNS295" s="192"/>
      <c r="VNT295" s="192"/>
      <c r="VNU295" s="192"/>
      <c r="VNV295" s="192"/>
      <c r="VNW295" s="192"/>
      <c r="VNX295" s="192"/>
      <c r="VNY295" s="192"/>
      <c r="VNZ295" s="192"/>
      <c r="VOA295" s="192"/>
      <c r="VOB295" s="192"/>
      <c r="VOC295" s="192"/>
      <c r="VOD295" s="192"/>
      <c r="VOE295" s="192"/>
      <c r="VOF295" s="192"/>
      <c r="VOG295" s="192"/>
      <c r="VOH295" s="192"/>
      <c r="VOI295" s="192"/>
      <c r="VOJ295" s="192"/>
      <c r="VOK295" s="192"/>
      <c r="VOL295" s="192"/>
      <c r="VOM295" s="192"/>
      <c r="VON295" s="192"/>
      <c r="VOO295" s="192"/>
      <c r="VOP295" s="192"/>
      <c r="VOQ295" s="192"/>
      <c r="VOR295" s="192"/>
      <c r="VOS295" s="192"/>
      <c r="VOT295" s="192"/>
      <c r="VOU295" s="192"/>
      <c r="VOV295" s="192"/>
      <c r="VOW295" s="192"/>
      <c r="VOX295" s="192"/>
      <c r="VOY295" s="192"/>
      <c r="VOZ295" s="192"/>
      <c r="VPA295" s="192"/>
      <c r="VPB295" s="192"/>
      <c r="VPC295" s="192"/>
      <c r="VPD295" s="192"/>
      <c r="VPE295" s="192"/>
      <c r="VPF295" s="192"/>
      <c r="VPG295" s="192"/>
      <c r="VPH295" s="192"/>
      <c r="VPI295" s="192"/>
      <c r="VPJ295" s="192"/>
      <c r="VPK295" s="192"/>
      <c r="VPL295" s="192"/>
      <c r="VPM295" s="192"/>
      <c r="VPN295" s="192"/>
      <c r="VPO295" s="192"/>
      <c r="VPP295" s="192"/>
      <c r="VPQ295" s="192"/>
      <c r="VPR295" s="192"/>
      <c r="VPS295" s="192"/>
      <c r="VPT295" s="192"/>
      <c r="VPU295" s="192"/>
      <c r="VPV295" s="192"/>
      <c r="VPW295" s="192"/>
      <c r="VPX295" s="192"/>
      <c r="VPY295" s="192"/>
      <c r="VPZ295" s="192"/>
      <c r="VQA295" s="192"/>
      <c r="VQB295" s="192"/>
      <c r="VQC295" s="192"/>
      <c r="VQD295" s="192"/>
      <c r="VQE295" s="192"/>
      <c r="VQF295" s="192"/>
      <c r="VQG295" s="192"/>
      <c r="VQH295" s="192"/>
      <c r="VQI295" s="192"/>
      <c r="VQJ295" s="192"/>
      <c r="VQK295" s="192"/>
      <c r="VQL295" s="192"/>
      <c r="VQM295" s="192"/>
      <c r="VQN295" s="192"/>
      <c r="VQO295" s="192"/>
      <c r="VQP295" s="192"/>
      <c r="VQQ295" s="192"/>
      <c r="VQR295" s="192"/>
      <c r="VQS295" s="192"/>
      <c r="VQT295" s="192"/>
      <c r="VQU295" s="192"/>
      <c r="VQV295" s="192"/>
      <c r="VQW295" s="192"/>
      <c r="VQX295" s="192"/>
      <c r="VQY295" s="192"/>
      <c r="VQZ295" s="192"/>
      <c r="VRA295" s="192"/>
      <c r="VRB295" s="192"/>
      <c r="VRC295" s="192"/>
      <c r="VRD295" s="192"/>
      <c r="VRE295" s="192"/>
      <c r="VRF295" s="192"/>
      <c r="VRG295" s="192"/>
      <c r="VRH295" s="192"/>
      <c r="VRI295" s="192"/>
      <c r="VRJ295" s="192"/>
      <c r="VRK295" s="192"/>
      <c r="VRL295" s="192"/>
      <c r="VRM295" s="192"/>
      <c r="VRN295" s="192"/>
      <c r="VRO295" s="192"/>
      <c r="VRP295" s="192"/>
      <c r="VRQ295" s="192"/>
      <c r="VRR295" s="192"/>
      <c r="VRS295" s="192"/>
      <c r="VRT295" s="192"/>
      <c r="VRU295" s="192"/>
      <c r="VRV295" s="192"/>
      <c r="VRW295" s="192"/>
      <c r="VRX295" s="192"/>
      <c r="VRY295" s="192"/>
      <c r="VRZ295" s="192"/>
      <c r="VSA295" s="192"/>
      <c r="VSB295" s="192"/>
      <c r="VSC295" s="192"/>
      <c r="VSD295" s="192"/>
      <c r="VSE295" s="192"/>
      <c r="VSF295" s="192"/>
      <c r="VSG295" s="192"/>
      <c r="VSH295" s="192"/>
      <c r="VSI295" s="192"/>
      <c r="VSJ295" s="192"/>
      <c r="VSK295" s="192"/>
      <c r="VSL295" s="192"/>
      <c r="VSM295" s="192"/>
      <c r="VSN295" s="192"/>
      <c r="VSO295" s="192"/>
      <c r="VSP295" s="192"/>
      <c r="VSQ295" s="192"/>
      <c r="VSR295" s="192"/>
      <c r="VSS295" s="192"/>
      <c r="VST295" s="192"/>
      <c r="VSU295" s="192"/>
      <c r="VSV295" s="192"/>
      <c r="VSW295" s="192"/>
      <c r="VSX295" s="192"/>
      <c r="VSY295" s="192"/>
      <c r="VSZ295" s="192"/>
      <c r="VTA295" s="192"/>
      <c r="VTB295" s="192"/>
      <c r="VTC295" s="192"/>
      <c r="VTD295" s="192"/>
      <c r="VTE295" s="192"/>
      <c r="VTF295" s="192"/>
      <c r="VTG295" s="192"/>
      <c r="VTH295" s="192"/>
      <c r="VTI295" s="192"/>
      <c r="VTJ295" s="192"/>
      <c r="VTK295" s="192"/>
      <c r="VTL295" s="192"/>
      <c r="VTM295" s="192"/>
      <c r="VTN295" s="192"/>
      <c r="VTO295" s="192"/>
      <c r="VTP295" s="192"/>
      <c r="VTQ295" s="192"/>
      <c r="VTR295" s="192"/>
      <c r="VTS295" s="192"/>
      <c r="VTT295" s="192"/>
      <c r="VTU295" s="192"/>
      <c r="VTV295" s="192"/>
      <c r="VTW295" s="192"/>
      <c r="VTX295" s="192"/>
      <c r="VTY295" s="192"/>
      <c r="VTZ295" s="192"/>
      <c r="VUA295" s="192"/>
      <c r="VUB295" s="192"/>
      <c r="VUC295" s="192"/>
      <c r="VUD295" s="192"/>
      <c r="VUE295" s="192"/>
      <c r="VUF295" s="192"/>
      <c r="VUG295" s="192"/>
      <c r="VUH295" s="192"/>
      <c r="VUI295" s="192"/>
      <c r="VUJ295" s="192"/>
      <c r="VUK295" s="192"/>
      <c r="VUL295" s="192"/>
      <c r="VUM295" s="192"/>
      <c r="VUN295" s="192"/>
      <c r="VUO295" s="192"/>
      <c r="VUP295" s="192"/>
      <c r="VUQ295" s="192"/>
      <c r="VUR295" s="192"/>
      <c r="VUS295" s="192"/>
      <c r="VUT295" s="192"/>
      <c r="VUU295" s="192"/>
      <c r="VUV295" s="192"/>
      <c r="VUW295" s="192"/>
      <c r="VUX295" s="192"/>
      <c r="VUY295" s="192"/>
      <c r="VUZ295" s="192"/>
      <c r="VVA295" s="192"/>
      <c r="VVB295" s="192"/>
      <c r="VVC295" s="192"/>
      <c r="VVD295" s="192"/>
      <c r="VVE295" s="192"/>
      <c r="VVF295" s="192"/>
      <c r="VVG295" s="192"/>
      <c r="VVH295" s="192"/>
      <c r="VVI295" s="192"/>
      <c r="VVJ295" s="192"/>
      <c r="VVK295" s="192"/>
      <c r="VVL295" s="192"/>
      <c r="VVM295" s="192"/>
      <c r="VVN295" s="192"/>
      <c r="VVO295" s="192"/>
      <c r="VVP295" s="192"/>
      <c r="VVQ295" s="192"/>
      <c r="VVR295" s="192"/>
      <c r="VVS295" s="192"/>
      <c r="VVT295" s="192"/>
      <c r="VVU295" s="192"/>
      <c r="VVV295" s="192"/>
      <c r="VVW295" s="192"/>
      <c r="VVX295" s="192"/>
      <c r="VVY295" s="192"/>
      <c r="VVZ295" s="192"/>
      <c r="VWA295" s="192"/>
      <c r="VWB295" s="192"/>
      <c r="VWC295" s="192"/>
      <c r="VWD295" s="192"/>
      <c r="VWE295" s="192"/>
      <c r="VWF295" s="192"/>
      <c r="VWG295" s="192"/>
      <c r="VWH295" s="192"/>
      <c r="VWI295" s="192"/>
      <c r="VWJ295" s="192"/>
      <c r="VWK295" s="192"/>
      <c r="VWL295" s="192"/>
      <c r="VWM295" s="192"/>
      <c r="VWN295" s="192"/>
      <c r="VWO295" s="192"/>
      <c r="VWP295" s="192"/>
      <c r="VWQ295" s="192"/>
      <c r="VWR295" s="192"/>
      <c r="VWS295" s="192"/>
      <c r="VWT295" s="192"/>
      <c r="VWU295" s="192"/>
      <c r="VWV295" s="192"/>
      <c r="VWW295" s="192"/>
      <c r="VWX295" s="192"/>
      <c r="VWY295" s="192"/>
      <c r="VWZ295" s="192"/>
      <c r="VXA295" s="192"/>
      <c r="VXB295" s="192"/>
      <c r="VXC295" s="192"/>
      <c r="VXD295" s="192"/>
      <c r="VXE295" s="192"/>
      <c r="VXF295" s="192"/>
      <c r="VXG295" s="192"/>
      <c r="VXH295" s="192"/>
      <c r="VXI295" s="192"/>
      <c r="VXJ295" s="192"/>
      <c r="VXK295" s="192"/>
      <c r="VXL295" s="192"/>
      <c r="VXM295" s="192"/>
      <c r="VXN295" s="192"/>
      <c r="VXO295" s="192"/>
      <c r="VXP295" s="192"/>
      <c r="VXQ295" s="192"/>
      <c r="VXR295" s="192"/>
      <c r="VXS295" s="192"/>
      <c r="VXT295" s="192"/>
      <c r="VXU295" s="192"/>
      <c r="VXV295" s="192"/>
      <c r="VXW295" s="192"/>
      <c r="VXX295" s="192"/>
      <c r="VXY295" s="192"/>
      <c r="VXZ295" s="192"/>
      <c r="VYA295" s="192"/>
      <c r="VYB295" s="192"/>
      <c r="VYC295" s="192"/>
      <c r="VYD295" s="192"/>
      <c r="VYE295" s="192"/>
      <c r="VYF295" s="192"/>
      <c r="VYG295" s="192"/>
      <c r="VYH295" s="192"/>
      <c r="VYI295" s="192"/>
      <c r="VYJ295" s="192"/>
      <c r="VYK295" s="192"/>
      <c r="VYL295" s="192"/>
      <c r="VYM295" s="192"/>
      <c r="VYN295" s="192"/>
      <c r="VYO295" s="192"/>
      <c r="VYP295" s="192"/>
      <c r="VYQ295" s="192"/>
      <c r="VYR295" s="192"/>
      <c r="VYS295" s="192"/>
      <c r="VYT295" s="192"/>
      <c r="VYU295" s="192"/>
      <c r="VYV295" s="192"/>
      <c r="VYW295" s="192"/>
      <c r="VYX295" s="192"/>
      <c r="VYY295" s="192"/>
      <c r="VYZ295" s="192"/>
      <c r="VZA295" s="192"/>
      <c r="VZB295" s="192"/>
      <c r="VZC295" s="192"/>
      <c r="VZD295" s="192"/>
      <c r="VZE295" s="192"/>
      <c r="VZF295" s="192"/>
      <c r="VZG295" s="192"/>
      <c r="VZH295" s="192"/>
      <c r="VZI295" s="192"/>
      <c r="VZJ295" s="192"/>
      <c r="VZK295" s="192"/>
      <c r="VZL295" s="192"/>
      <c r="VZM295" s="192"/>
      <c r="VZN295" s="192"/>
      <c r="VZO295" s="192"/>
      <c r="VZP295" s="192"/>
      <c r="VZQ295" s="192"/>
      <c r="VZR295" s="192"/>
      <c r="VZS295" s="192"/>
      <c r="VZT295" s="192"/>
      <c r="VZU295" s="192"/>
      <c r="VZV295" s="192"/>
      <c r="VZW295" s="192"/>
      <c r="VZX295" s="192"/>
      <c r="VZY295" s="192"/>
      <c r="VZZ295" s="192"/>
      <c r="WAA295" s="192"/>
      <c r="WAB295" s="192"/>
      <c r="WAC295" s="192"/>
      <c r="WAD295" s="192"/>
      <c r="WAE295" s="192"/>
      <c r="WAF295" s="192"/>
      <c r="WAG295" s="192"/>
      <c r="WAH295" s="192"/>
      <c r="WAI295" s="192"/>
      <c r="WAJ295" s="192"/>
      <c r="WAK295" s="192"/>
      <c r="WAL295" s="192"/>
      <c r="WAM295" s="192"/>
      <c r="WAN295" s="192"/>
      <c r="WAO295" s="192"/>
      <c r="WAP295" s="192"/>
      <c r="WAQ295" s="192"/>
      <c r="WAR295" s="192"/>
      <c r="WAS295" s="192"/>
      <c r="WAT295" s="192"/>
      <c r="WAU295" s="192"/>
      <c r="WAV295" s="192"/>
      <c r="WAW295" s="192"/>
      <c r="WAX295" s="192"/>
      <c r="WAY295" s="192"/>
      <c r="WAZ295" s="192"/>
      <c r="WBA295" s="192"/>
      <c r="WBB295" s="192"/>
      <c r="WBC295" s="192"/>
      <c r="WBD295" s="192"/>
      <c r="WBE295" s="192"/>
      <c r="WBF295" s="192"/>
      <c r="WBG295" s="192"/>
      <c r="WBH295" s="192"/>
      <c r="WBI295" s="192"/>
      <c r="WBJ295" s="192"/>
      <c r="WBK295" s="192"/>
      <c r="WBL295" s="192"/>
      <c r="WBM295" s="192"/>
      <c r="WBN295" s="192"/>
      <c r="WBO295" s="192"/>
      <c r="WBP295" s="192"/>
      <c r="WBQ295" s="192"/>
      <c r="WBR295" s="192"/>
      <c r="WBS295" s="192"/>
      <c r="WBT295" s="192"/>
      <c r="WBU295" s="192"/>
      <c r="WBV295" s="192"/>
      <c r="WBW295" s="192"/>
      <c r="WBX295" s="192"/>
      <c r="WBY295" s="192"/>
      <c r="WBZ295" s="192"/>
      <c r="WCA295" s="192"/>
      <c r="WCB295" s="192"/>
      <c r="WCC295" s="192"/>
      <c r="WCD295" s="192"/>
      <c r="WCE295" s="192"/>
      <c r="WCF295" s="192"/>
      <c r="WCG295" s="192"/>
      <c r="WCH295" s="192"/>
      <c r="WCI295" s="192"/>
      <c r="WCJ295" s="192"/>
      <c r="WCK295" s="192"/>
      <c r="WCL295" s="192"/>
      <c r="WCM295" s="192"/>
      <c r="WCN295" s="192"/>
      <c r="WCO295" s="192"/>
      <c r="WCP295" s="192"/>
      <c r="WCQ295" s="192"/>
      <c r="WCR295" s="192"/>
      <c r="WCS295" s="192"/>
      <c r="WCT295" s="192"/>
      <c r="WCU295" s="192"/>
      <c r="WCV295" s="192"/>
      <c r="WCW295" s="192"/>
      <c r="WCX295" s="192"/>
      <c r="WCY295" s="192"/>
      <c r="WCZ295" s="192"/>
      <c r="WDA295" s="192"/>
      <c r="WDB295" s="192"/>
      <c r="WDC295" s="192"/>
      <c r="WDD295" s="192"/>
      <c r="WDE295" s="192"/>
      <c r="WDF295" s="192"/>
      <c r="WDG295" s="192"/>
      <c r="WDH295" s="192"/>
      <c r="WDI295" s="192"/>
      <c r="WDJ295" s="192"/>
      <c r="WDK295" s="192"/>
      <c r="WDL295" s="192"/>
      <c r="WDM295" s="192"/>
      <c r="WDN295" s="192"/>
      <c r="WDO295" s="192"/>
      <c r="WDP295" s="192"/>
      <c r="WDQ295" s="192"/>
      <c r="WDR295" s="192"/>
      <c r="WDS295" s="192"/>
      <c r="WDT295" s="192"/>
      <c r="WDU295" s="192"/>
      <c r="WDV295" s="192"/>
      <c r="WDW295" s="192"/>
      <c r="WDX295" s="192"/>
      <c r="WDY295" s="192"/>
      <c r="WDZ295" s="192"/>
      <c r="WEA295" s="192"/>
      <c r="WEB295" s="192"/>
      <c r="WEC295" s="192"/>
      <c r="WED295" s="192"/>
      <c r="WEE295" s="192"/>
      <c r="WEF295" s="192"/>
      <c r="WEG295" s="192"/>
      <c r="WEH295" s="192"/>
      <c r="WEI295" s="192"/>
      <c r="WEJ295" s="192"/>
      <c r="WEK295" s="192"/>
      <c r="WEL295" s="192"/>
      <c r="WEM295" s="192"/>
      <c r="WEN295" s="192"/>
      <c r="WEO295" s="192"/>
      <c r="WEP295" s="192"/>
      <c r="WEQ295" s="192"/>
      <c r="WER295" s="192"/>
      <c r="WES295" s="192"/>
      <c r="WET295" s="192"/>
      <c r="WEU295" s="192"/>
      <c r="WEV295" s="192"/>
      <c r="WEW295" s="192"/>
      <c r="WEX295" s="192"/>
      <c r="WEY295" s="192"/>
      <c r="WEZ295" s="192"/>
      <c r="WFA295" s="192"/>
      <c r="WFB295" s="192"/>
      <c r="WFC295" s="192"/>
      <c r="WFD295" s="192"/>
      <c r="WFE295" s="192"/>
      <c r="WFF295" s="192"/>
      <c r="WFG295" s="192"/>
      <c r="WFH295" s="192"/>
      <c r="WFI295" s="192"/>
      <c r="WFJ295" s="192"/>
      <c r="WFK295" s="192"/>
      <c r="WFL295" s="192"/>
      <c r="WFM295" s="192"/>
      <c r="WFN295" s="192"/>
      <c r="WFO295" s="192"/>
      <c r="WFP295" s="192"/>
      <c r="WFQ295" s="192"/>
      <c r="WFR295" s="192"/>
      <c r="WFS295" s="192"/>
      <c r="WFT295" s="192"/>
      <c r="WFU295" s="192"/>
      <c r="WFV295" s="192"/>
      <c r="WFW295" s="192"/>
      <c r="WFX295" s="192"/>
      <c r="WFY295" s="192"/>
      <c r="WFZ295" s="192"/>
      <c r="WGA295" s="192"/>
      <c r="WGB295" s="192"/>
      <c r="WGC295" s="192"/>
      <c r="WGD295" s="192"/>
      <c r="WGE295" s="192"/>
      <c r="WGF295" s="192"/>
      <c r="WGG295" s="192"/>
      <c r="WGH295" s="192"/>
      <c r="WGI295" s="192"/>
      <c r="WGJ295" s="192"/>
      <c r="WGK295" s="192"/>
      <c r="WGL295" s="192"/>
      <c r="WGM295" s="192"/>
      <c r="WGN295" s="192"/>
      <c r="WGO295" s="192"/>
      <c r="WGP295" s="192"/>
      <c r="WGQ295" s="192"/>
      <c r="WGR295" s="192"/>
      <c r="WGS295" s="192"/>
      <c r="WGT295" s="192"/>
      <c r="WGU295" s="192"/>
      <c r="WGV295" s="192"/>
      <c r="WGW295" s="192"/>
      <c r="WGX295" s="192"/>
      <c r="WGY295" s="192"/>
      <c r="WGZ295" s="192"/>
      <c r="WHA295" s="192"/>
      <c r="WHB295" s="192"/>
      <c r="WHC295" s="192"/>
      <c r="WHD295" s="192"/>
      <c r="WHE295" s="192"/>
      <c r="WHF295" s="192"/>
      <c r="WHG295" s="192"/>
      <c r="WHH295" s="192"/>
      <c r="WHI295" s="192"/>
      <c r="WHJ295" s="192"/>
      <c r="WHK295" s="192"/>
      <c r="WHL295" s="192"/>
      <c r="WHM295" s="192"/>
      <c r="WHN295" s="192"/>
      <c r="WHO295" s="192"/>
      <c r="WHP295" s="192"/>
      <c r="WHQ295" s="192"/>
      <c r="WHR295" s="192"/>
      <c r="WHS295" s="192"/>
      <c r="WHT295" s="192"/>
      <c r="WHU295" s="192"/>
      <c r="WHV295" s="192"/>
      <c r="WHW295" s="192"/>
      <c r="WHX295" s="192"/>
      <c r="WHY295" s="192"/>
      <c r="WHZ295" s="192"/>
      <c r="WIA295" s="192"/>
      <c r="WIB295" s="192"/>
      <c r="WIC295" s="192"/>
      <c r="WID295" s="192"/>
      <c r="WIE295" s="192"/>
      <c r="WIF295" s="192"/>
      <c r="WIG295" s="192"/>
      <c r="WIH295" s="192"/>
      <c r="WII295" s="192"/>
      <c r="WIJ295" s="192"/>
      <c r="WIK295" s="192"/>
      <c r="WIL295" s="192"/>
      <c r="WIM295" s="192"/>
      <c r="WIN295" s="192"/>
      <c r="WIO295" s="192"/>
      <c r="WIP295" s="192"/>
      <c r="WIQ295" s="192"/>
      <c r="WIR295" s="192"/>
      <c r="WIS295" s="192"/>
      <c r="WIT295" s="192"/>
      <c r="WIU295" s="192"/>
      <c r="WIV295" s="192"/>
      <c r="WIW295" s="192"/>
      <c r="WIX295" s="192"/>
      <c r="WIY295" s="192"/>
      <c r="WIZ295" s="192"/>
      <c r="WJA295" s="192"/>
      <c r="WJB295" s="192"/>
      <c r="WJC295" s="192"/>
      <c r="WJD295" s="192"/>
      <c r="WJE295" s="192"/>
      <c r="WJF295" s="192"/>
      <c r="WJG295" s="192"/>
      <c r="WJH295" s="192"/>
      <c r="WJI295" s="192"/>
      <c r="WJJ295" s="192"/>
      <c r="WJK295" s="192"/>
      <c r="WJL295" s="192"/>
      <c r="WJM295" s="192"/>
      <c r="WJN295" s="192"/>
      <c r="WJO295" s="192"/>
      <c r="WJP295" s="192"/>
      <c r="WJQ295" s="192"/>
      <c r="WJR295" s="192"/>
      <c r="WJS295" s="192"/>
      <c r="WJT295" s="192"/>
      <c r="WJU295" s="192"/>
      <c r="WJV295" s="192"/>
      <c r="WJW295" s="192"/>
      <c r="WJX295" s="192"/>
      <c r="WJY295" s="192"/>
      <c r="WJZ295" s="192"/>
      <c r="WKA295" s="192"/>
      <c r="WKB295" s="192"/>
      <c r="WKC295" s="192"/>
      <c r="WKD295" s="192"/>
      <c r="WKE295" s="192"/>
      <c r="WKF295" s="192"/>
      <c r="WKG295" s="192"/>
      <c r="WKH295" s="192"/>
      <c r="WKI295" s="192"/>
      <c r="WKJ295" s="192"/>
      <c r="WKK295" s="192"/>
      <c r="WKL295" s="192"/>
      <c r="WKM295" s="192"/>
      <c r="WKN295" s="192"/>
      <c r="WKO295" s="192"/>
      <c r="WKP295" s="192"/>
      <c r="WKQ295" s="192"/>
      <c r="WKR295" s="192"/>
      <c r="WKS295" s="192"/>
      <c r="WKT295" s="192"/>
      <c r="WKU295" s="192"/>
      <c r="WKV295" s="192"/>
      <c r="WKW295" s="192"/>
      <c r="WKX295" s="192"/>
      <c r="WKY295" s="192"/>
      <c r="WKZ295" s="192"/>
      <c r="WLA295" s="192"/>
      <c r="WLB295" s="192"/>
      <c r="WLC295" s="192"/>
      <c r="WLD295" s="192"/>
      <c r="WLE295" s="192"/>
      <c r="WLF295" s="192"/>
      <c r="WLG295" s="192"/>
      <c r="WLH295" s="192"/>
      <c r="WLI295" s="192"/>
      <c r="WLJ295" s="192"/>
      <c r="WLK295" s="192"/>
      <c r="WLL295" s="192"/>
      <c r="WLM295" s="192"/>
      <c r="WLN295" s="192"/>
      <c r="WLO295" s="192"/>
      <c r="WLP295" s="192"/>
      <c r="WLQ295" s="192"/>
      <c r="WLR295" s="192"/>
      <c r="WLS295" s="192"/>
      <c r="WLT295" s="192"/>
      <c r="WLU295" s="192"/>
      <c r="WLV295" s="192"/>
      <c r="WLW295" s="192"/>
      <c r="WLX295" s="192"/>
      <c r="WLY295" s="192"/>
      <c r="WLZ295" s="192"/>
      <c r="WMA295" s="192"/>
      <c r="WMB295" s="192"/>
      <c r="WMC295" s="192"/>
      <c r="WMD295" s="192"/>
      <c r="WME295" s="192"/>
      <c r="WMF295" s="192"/>
      <c r="WMG295" s="192"/>
      <c r="WMH295" s="192"/>
      <c r="WMI295" s="192"/>
      <c r="WMJ295" s="192"/>
      <c r="WMK295" s="192"/>
      <c r="WML295" s="192"/>
      <c r="WMM295" s="192"/>
      <c r="WMN295" s="192"/>
      <c r="WMO295" s="192"/>
      <c r="WMP295" s="192"/>
      <c r="WMQ295" s="192"/>
      <c r="WMR295" s="192"/>
      <c r="WMS295" s="192"/>
      <c r="WMT295" s="192"/>
      <c r="WMU295" s="192"/>
      <c r="WMV295" s="192"/>
      <c r="WMW295" s="192"/>
      <c r="WMX295" s="192"/>
      <c r="WMY295" s="192"/>
      <c r="WMZ295" s="192"/>
      <c r="WNA295" s="192"/>
      <c r="WNB295" s="192"/>
      <c r="WNC295" s="192"/>
      <c r="WND295" s="192"/>
      <c r="WNE295" s="192"/>
      <c r="WNF295" s="192"/>
      <c r="WNG295" s="192"/>
      <c r="WNH295" s="192"/>
      <c r="WNI295" s="192"/>
      <c r="WNJ295" s="192"/>
      <c r="WNK295" s="192"/>
      <c r="WNL295" s="192"/>
      <c r="WNM295" s="192"/>
      <c r="WNN295" s="192"/>
      <c r="WNO295" s="192"/>
      <c r="WNP295" s="192"/>
      <c r="WNQ295" s="192"/>
      <c r="WNR295" s="192"/>
      <c r="WNS295" s="192"/>
      <c r="WNT295" s="192"/>
      <c r="WNU295" s="192"/>
      <c r="WNV295" s="192"/>
      <c r="WNW295" s="192"/>
      <c r="WNX295" s="192"/>
      <c r="WNY295" s="192"/>
      <c r="WNZ295" s="192"/>
      <c r="WOA295" s="192"/>
      <c r="WOB295" s="192"/>
      <c r="WOC295" s="192"/>
      <c r="WOD295" s="192"/>
      <c r="WOE295" s="192"/>
      <c r="WOF295" s="192"/>
      <c r="WOG295" s="192"/>
      <c r="WOH295" s="192"/>
      <c r="WOI295" s="192"/>
      <c r="WOJ295" s="192"/>
      <c r="WOK295" s="192"/>
      <c r="WOL295" s="192"/>
      <c r="WOM295" s="192"/>
      <c r="WON295" s="192"/>
      <c r="WOO295" s="192"/>
      <c r="WOP295" s="192"/>
      <c r="WOQ295" s="192"/>
      <c r="WOR295" s="192"/>
      <c r="WOS295" s="192"/>
      <c r="WOT295" s="192"/>
      <c r="WOU295" s="192"/>
      <c r="WOV295" s="192"/>
      <c r="WOW295" s="192"/>
      <c r="WOX295" s="192"/>
      <c r="WOY295" s="192"/>
      <c r="WOZ295" s="192"/>
      <c r="WPA295" s="192"/>
      <c r="WPB295" s="192"/>
      <c r="WPC295" s="192"/>
      <c r="WPD295" s="192"/>
      <c r="WPE295" s="192"/>
      <c r="WPF295" s="192"/>
      <c r="WPG295" s="192"/>
      <c r="WPH295" s="192"/>
      <c r="WPI295" s="192"/>
      <c r="WPJ295" s="192"/>
      <c r="WPK295" s="192"/>
      <c r="WPL295" s="192"/>
      <c r="WPM295" s="192"/>
      <c r="WPN295" s="192"/>
      <c r="WPO295" s="192"/>
      <c r="WPP295" s="192"/>
      <c r="WPQ295" s="192"/>
      <c r="WPR295" s="192"/>
      <c r="WPS295" s="192"/>
      <c r="WPT295" s="192"/>
      <c r="WPU295" s="192"/>
      <c r="WPV295" s="192"/>
      <c r="WPW295" s="192"/>
      <c r="WPX295" s="192"/>
      <c r="WPY295" s="192"/>
      <c r="WPZ295" s="192"/>
      <c r="WQA295" s="192"/>
      <c r="WQB295" s="192"/>
      <c r="WQC295" s="192"/>
      <c r="WQD295" s="192"/>
      <c r="WQE295" s="192"/>
      <c r="WQF295" s="192"/>
      <c r="WQG295" s="192"/>
      <c r="WQH295" s="192"/>
      <c r="WQI295" s="192"/>
      <c r="WQJ295" s="192"/>
      <c r="WQK295" s="192"/>
      <c r="WQL295" s="192"/>
      <c r="WQM295" s="192"/>
      <c r="WQN295" s="192"/>
      <c r="WQO295" s="192"/>
      <c r="WQP295" s="192"/>
      <c r="WQQ295" s="192"/>
      <c r="WQR295" s="192"/>
      <c r="WQS295" s="192"/>
      <c r="WQT295" s="192"/>
      <c r="WQU295" s="192"/>
      <c r="WQV295" s="192"/>
      <c r="WQW295" s="192"/>
      <c r="WQX295" s="192"/>
      <c r="WQY295" s="192"/>
      <c r="WQZ295" s="192"/>
      <c r="WRA295" s="192"/>
      <c r="WRB295" s="192"/>
      <c r="WRC295" s="192"/>
      <c r="WRD295" s="192"/>
      <c r="WRE295" s="192"/>
      <c r="WRF295" s="192"/>
      <c r="WRG295" s="192"/>
      <c r="WRH295" s="192"/>
      <c r="WRI295" s="192"/>
      <c r="WRJ295" s="192"/>
      <c r="WRK295" s="192"/>
      <c r="WRL295" s="192"/>
      <c r="WRM295" s="192"/>
      <c r="WRN295" s="192"/>
      <c r="WRO295" s="192"/>
      <c r="WRP295" s="192"/>
      <c r="WRQ295" s="192"/>
      <c r="WRR295" s="192"/>
      <c r="WRS295" s="192"/>
      <c r="WRT295" s="192"/>
      <c r="WRU295" s="192"/>
      <c r="WRV295" s="192"/>
      <c r="WRW295" s="192"/>
      <c r="WRX295" s="192"/>
      <c r="WRY295" s="192"/>
      <c r="WRZ295" s="192"/>
      <c r="WSA295" s="192"/>
      <c r="WSB295" s="192"/>
      <c r="WSC295" s="192"/>
      <c r="WSD295" s="192"/>
      <c r="WSE295" s="192"/>
      <c r="WSF295" s="192"/>
      <c r="WSG295" s="192"/>
      <c r="WSH295" s="192"/>
      <c r="WSI295" s="192"/>
      <c r="WSJ295" s="192"/>
      <c r="WSK295" s="192"/>
      <c r="WSL295" s="192"/>
      <c r="WSM295" s="192"/>
      <c r="WSN295" s="192"/>
      <c r="WSO295" s="192"/>
      <c r="WSP295" s="192"/>
      <c r="WSQ295" s="192"/>
      <c r="WSR295" s="192"/>
      <c r="WSS295" s="192"/>
      <c r="WST295" s="192"/>
      <c r="WSU295" s="192"/>
      <c r="WSV295" s="192"/>
      <c r="WSW295" s="192"/>
      <c r="WSX295" s="192"/>
      <c r="WSY295" s="192"/>
      <c r="WSZ295" s="192"/>
      <c r="WTA295" s="192"/>
      <c r="WTB295" s="192"/>
      <c r="WTC295" s="192"/>
      <c r="WTD295" s="192"/>
      <c r="WTE295" s="192"/>
      <c r="WTF295" s="192"/>
      <c r="WTG295" s="192"/>
      <c r="WTH295" s="192"/>
      <c r="WTI295" s="192"/>
      <c r="WTJ295" s="192"/>
      <c r="WTK295" s="192"/>
      <c r="WTL295" s="192"/>
      <c r="WTM295" s="192"/>
      <c r="WTN295" s="192"/>
      <c r="WTO295" s="192"/>
      <c r="WTP295" s="192"/>
      <c r="WTQ295" s="192"/>
      <c r="WTR295" s="192"/>
      <c r="WTS295" s="192"/>
      <c r="WTT295" s="192"/>
      <c r="WTU295" s="192"/>
      <c r="WTV295" s="192"/>
      <c r="WTW295" s="192"/>
      <c r="WTX295" s="192"/>
      <c r="WTY295" s="192"/>
      <c r="WTZ295" s="192"/>
      <c r="WUA295" s="192"/>
      <c r="WUB295" s="192"/>
      <c r="WUC295" s="192"/>
      <c r="WUD295" s="192"/>
      <c r="WUE295" s="192"/>
      <c r="WUF295" s="192"/>
      <c r="WUG295" s="192"/>
      <c r="WUH295" s="192"/>
      <c r="WUI295" s="192"/>
      <c r="WUJ295" s="192"/>
      <c r="WUK295" s="192"/>
      <c r="WUL295" s="192"/>
      <c r="WUM295" s="192"/>
      <c r="WUN295" s="192"/>
      <c r="WUO295" s="192"/>
      <c r="WUP295" s="192"/>
      <c r="WUQ295" s="192"/>
      <c r="WUR295" s="192"/>
      <c r="WUS295" s="192"/>
      <c r="WUT295" s="192"/>
      <c r="WUU295" s="192"/>
      <c r="WUV295" s="192"/>
      <c r="WUW295" s="192"/>
      <c r="WUX295" s="192"/>
      <c r="WUY295" s="192"/>
      <c r="WUZ295" s="192"/>
      <c r="WVA295" s="192"/>
      <c r="WVB295" s="192"/>
      <c r="WVC295" s="192"/>
      <c r="WVD295" s="192"/>
      <c r="WVE295" s="192"/>
      <c r="WVF295" s="192"/>
      <c r="WVG295" s="192"/>
      <c r="WVH295" s="192"/>
      <c r="WVI295" s="192"/>
      <c r="WVJ295" s="192"/>
      <c r="WVK295" s="192"/>
      <c r="WVL295" s="192"/>
      <c r="WVM295" s="192"/>
      <c r="WVN295" s="192"/>
      <c r="WVO295" s="192"/>
      <c r="WVP295" s="192"/>
      <c r="WVQ295" s="192"/>
      <c r="WVR295" s="192"/>
      <c r="WVS295" s="192"/>
      <c r="WVT295" s="192"/>
      <c r="WVU295" s="192"/>
      <c r="WVV295" s="192"/>
      <c r="WVW295" s="192"/>
      <c r="WVX295" s="192"/>
      <c r="WVY295" s="192"/>
      <c r="WVZ295" s="192"/>
      <c r="WWA295" s="192"/>
      <c r="WWB295" s="192"/>
      <c r="WWC295" s="192"/>
      <c r="WWD295" s="192"/>
      <c r="WWE295" s="192"/>
      <c r="WWF295" s="192"/>
      <c r="WWG295" s="192"/>
      <c r="WWH295" s="192"/>
      <c r="WWI295" s="192"/>
      <c r="WWJ295" s="192"/>
      <c r="WWK295" s="192"/>
      <c r="WWL295" s="192"/>
      <c r="WWM295" s="192"/>
      <c r="WWN295" s="192"/>
      <c r="WWO295" s="192"/>
      <c r="WWP295" s="192"/>
      <c r="WWQ295" s="192"/>
      <c r="WWR295" s="192"/>
      <c r="WWS295" s="192"/>
      <c r="WWT295" s="192"/>
      <c r="WWU295" s="192"/>
      <c r="WWV295" s="192"/>
      <c r="WWW295" s="192"/>
      <c r="WWX295" s="192"/>
      <c r="WWY295" s="192"/>
      <c r="WWZ295" s="192"/>
      <c r="WXA295" s="192"/>
      <c r="WXB295" s="192"/>
      <c r="WXC295" s="192"/>
      <c r="WXD295" s="192"/>
      <c r="WXE295" s="192"/>
      <c r="WXF295" s="192"/>
      <c r="WXG295" s="192"/>
      <c r="WXH295" s="192"/>
      <c r="WXI295" s="192"/>
      <c r="WXJ295" s="192"/>
      <c r="WXK295" s="192"/>
      <c r="WXL295" s="192"/>
      <c r="WXM295" s="192"/>
      <c r="WXN295" s="192"/>
      <c r="WXO295" s="192"/>
      <c r="WXP295" s="192"/>
      <c r="WXQ295" s="192"/>
      <c r="WXR295" s="192"/>
      <c r="WXS295" s="192"/>
      <c r="WXT295" s="192"/>
      <c r="WXU295" s="192"/>
      <c r="WXV295" s="192"/>
      <c r="WXW295" s="192"/>
      <c r="WXX295" s="192"/>
      <c r="WXY295" s="192"/>
      <c r="WXZ295" s="192"/>
      <c r="WYA295" s="192"/>
      <c r="WYB295" s="192"/>
      <c r="WYC295" s="192"/>
      <c r="WYD295" s="192"/>
      <c r="WYE295" s="192"/>
      <c r="WYF295" s="192"/>
      <c r="WYG295" s="192"/>
      <c r="WYH295" s="192"/>
      <c r="WYI295" s="192"/>
      <c r="WYJ295" s="192"/>
      <c r="WYK295" s="192"/>
      <c r="WYL295" s="192"/>
      <c r="WYM295" s="192"/>
      <c r="WYN295" s="192"/>
      <c r="WYO295" s="192"/>
      <c r="WYP295" s="192"/>
      <c r="WYQ295" s="192"/>
      <c r="WYR295" s="192"/>
      <c r="WYS295" s="192"/>
      <c r="WYT295" s="192"/>
      <c r="WYU295" s="192"/>
      <c r="WYV295" s="192"/>
      <c r="WYW295" s="192"/>
      <c r="WYX295" s="192"/>
      <c r="WYY295" s="192"/>
      <c r="WYZ295" s="192"/>
      <c r="WZA295" s="192"/>
      <c r="WZB295" s="192"/>
      <c r="WZC295" s="192"/>
      <c r="WZD295" s="192"/>
      <c r="WZE295" s="192"/>
      <c r="WZF295" s="192"/>
      <c r="WZG295" s="192"/>
      <c r="WZH295" s="192"/>
      <c r="WZI295" s="192"/>
      <c r="WZJ295" s="192"/>
      <c r="WZK295" s="192"/>
      <c r="WZL295" s="192"/>
      <c r="WZM295" s="192"/>
      <c r="WZN295" s="192"/>
      <c r="WZO295" s="192"/>
      <c r="WZP295" s="192"/>
      <c r="WZQ295" s="192"/>
      <c r="WZR295" s="192"/>
      <c r="WZS295" s="192"/>
      <c r="WZT295" s="192"/>
      <c r="WZU295" s="192"/>
      <c r="WZV295" s="192"/>
      <c r="WZW295" s="192"/>
      <c r="WZX295" s="192"/>
      <c r="WZY295" s="192"/>
      <c r="WZZ295" s="192"/>
      <c r="XAA295" s="192"/>
      <c r="XAB295" s="192"/>
      <c r="XAC295" s="192"/>
      <c r="XAD295" s="192"/>
      <c r="XAE295" s="192"/>
      <c r="XAF295" s="192"/>
      <c r="XAG295" s="192"/>
      <c r="XAH295" s="192"/>
      <c r="XAI295" s="192"/>
      <c r="XAJ295" s="192"/>
      <c r="XAK295" s="192"/>
      <c r="XAL295" s="192"/>
      <c r="XAM295" s="192"/>
      <c r="XAN295" s="192"/>
      <c r="XAO295" s="192"/>
      <c r="XAP295" s="192"/>
      <c r="XAQ295" s="192"/>
      <c r="XAR295" s="192"/>
      <c r="XAS295" s="192"/>
      <c r="XAT295" s="192"/>
      <c r="XAU295" s="192"/>
      <c r="XAV295" s="192"/>
      <c r="XAW295" s="192"/>
      <c r="XAX295" s="192"/>
      <c r="XAY295" s="192"/>
      <c r="XAZ295" s="192"/>
      <c r="XBA295" s="192"/>
      <c r="XBB295" s="192"/>
      <c r="XBC295" s="192"/>
      <c r="XBD295" s="192"/>
      <c r="XBE295" s="192"/>
      <c r="XBF295" s="192"/>
      <c r="XBG295" s="192"/>
      <c r="XBH295" s="192"/>
      <c r="XBI295" s="192"/>
      <c r="XBJ295" s="192"/>
      <c r="XBK295" s="192"/>
      <c r="XBL295" s="192"/>
      <c r="XBM295" s="192"/>
      <c r="XBN295" s="192"/>
      <c r="XBO295" s="192"/>
      <c r="XBP295" s="192"/>
      <c r="XBQ295" s="192"/>
      <c r="XBR295" s="192"/>
      <c r="XBS295" s="192"/>
      <c r="XBT295" s="192"/>
      <c r="XBU295" s="192"/>
      <c r="XBV295" s="192"/>
      <c r="XBW295" s="192"/>
      <c r="XBX295" s="192"/>
      <c r="XBY295" s="192"/>
      <c r="XBZ295" s="192"/>
      <c r="XCA295" s="192"/>
      <c r="XCB295" s="192"/>
      <c r="XCC295" s="192"/>
      <c r="XCD295" s="192"/>
      <c r="XCE295" s="192"/>
      <c r="XCF295" s="192"/>
      <c r="XCG295" s="192"/>
      <c r="XCH295" s="192"/>
      <c r="XCI295" s="192"/>
      <c r="XCJ295" s="192"/>
      <c r="XCK295" s="192"/>
      <c r="XCL295" s="192"/>
      <c r="XCM295" s="192"/>
      <c r="XCN295" s="192"/>
      <c r="XCO295" s="192"/>
      <c r="XCP295" s="192"/>
      <c r="XCQ295" s="192"/>
      <c r="XCR295" s="192"/>
      <c r="XCS295" s="192"/>
      <c r="XCT295" s="192"/>
      <c r="XCU295" s="192"/>
      <c r="XCV295" s="192"/>
      <c r="XCW295" s="192"/>
      <c r="XCX295" s="192"/>
      <c r="XCY295" s="192"/>
      <c r="XCZ295" s="192"/>
      <c r="XDA295" s="192"/>
      <c r="XDB295" s="192"/>
      <c r="XDC295" s="192"/>
      <c r="XDD295" s="192"/>
      <c r="XDE295" s="192"/>
      <c r="XDF295" s="192"/>
      <c r="XDG295" s="192"/>
      <c r="XDH295" s="192"/>
      <c r="XDI295" s="192"/>
      <c r="XDJ295" s="192"/>
      <c r="XDK295" s="192"/>
      <c r="XDL295" s="192"/>
      <c r="XDM295" s="192"/>
      <c r="XDN295" s="192"/>
      <c r="XDO295" s="192"/>
      <c r="XDP295" s="192"/>
      <c r="XDQ295" s="192"/>
      <c r="XDR295" s="192"/>
      <c r="XDS295" s="192"/>
      <c r="XDT295" s="192"/>
      <c r="XDU295" s="192"/>
      <c r="XDV295" s="192"/>
      <c r="XDW295" s="192"/>
      <c r="XDX295" s="192"/>
      <c r="XDY295" s="192"/>
      <c r="XDZ295" s="192"/>
      <c r="XEA295" s="192"/>
      <c r="XEB295" s="192"/>
      <c r="XEC295" s="192"/>
      <c r="XED295" s="192"/>
      <c r="XEE295" s="192"/>
      <c r="XEF295" s="192"/>
      <c r="XEG295" s="192"/>
      <c r="XEH295" s="192"/>
      <c r="XEI295" s="192"/>
      <c r="XEJ295" s="192"/>
      <c r="XEK295" s="192"/>
      <c r="XEL295" s="192"/>
      <c r="XEM295" s="192"/>
      <c r="XEN295" s="192"/>
    </row>
    <row r="296" spans="1:16368" s="185" customFormat="1" x14ac:dyDescent="0.25">
      <c r="A296" s="192"/>
      <c r="B296" s="192"/>
      <c r="C296" s="192"/>
      <c r="D296" s="192"/>
      <c r="E296" s="192"/>
      <c r="F296" s="192"/>
      <c r="G296" s="192"/>
      <c r="H296" s="192"/>
      <c r="I296" s="192"/>
      <c r="J296" s="192"/>
      <c r="K296" s="192"/>
      <c r="L296" s="192"/>
      <c r="M296" s="192"/>
      <c r="N296" s="192"/>
      <c r="O296" s="192"/>
      <c r="P296" s="192"/>
      <c r="Q296" s="230"/>
      <c r="R296" s="192"/>
      <c r="S296" s="192"/>
      <c r="T296" s="192"/>
      <c r="U296" s="192"/>
      <c r="V296" s="192"/>
      <c r="W296" s="192"/>
      <c r="X296" s="192"/>
      <c r="Y296" s="192"/>
      <c r="Z296" s="192"/>
      <c r="AA296" s="192"/>
      <c r="AB296" s="192"/>
      <c r="AC296" s="192"/>
      <c r="AD296" s="192"/>
      <c r="AE296" s="192"/>
      <c r="AF296" s="192"/>
      <c r="AG296" s="192"/>
      <c r="AH296" s="192"/>
      <c r="AI296" s="192"/>
      <c r="AJ296" s="192"/>
      <c r="AK296" s="192"/>
      <c r="AL296" s="192"/>
      <c r="AM296" s="192"/>
      <c r="AN296" s="192"/>
      <c r="AO296" s="192"/>
      <c r="AP296" s="192"/>
      <c r="AQ296" s="192"/>
      <c r="AR296" s="192"/>
      <c r="AS296" s="192"/>
      <c r="AT296" s="192"/>
      <c r="AU296" s="192"/>
      <c r="AV296" s="192"/>
      <c r="AW296" s="192"/>
      <c r="AX296" s="192"/>
      <c r="AY296" s="192"/>
      <c r="AZ296" s="192"/>
      <c r="BA296" s="192"/>
      <c r="BB296" s="192"/>
      <c r="BC296" s="192"/>
      <c r="BD296" s="192"/>
      <c r="BE296" s="192"/>
      <c r="BF296" s="192"/>
      <c r="BG296" s="192"/>
      <c r="BH296" s="192"/>
      <c r="BI296" s="192"/>
      <c r="BJ296" s="192"/>
      <c r="BK296" s="192"/>
      <c r="BL296" s="192"/>
      <c r="BM296" s="192"/>
      <c r="BN296" s="192"/>
      <c r="BO296" s="192"/>
      <c r="BP296" s="192"/>
      <c r="BQ296" s="192"/>
      <c r="BR296" s="192"/>
      <c r="BS296" s="192"/>
      <c r="BT296" s="192"/>
      <c r="BU296" s="192"/>
      <c r="BV296" s="192"/>
      <c r="BW296" s="192"/>
      <c r="BX296" s="192"/>
      <c r="BY296" s="192"/>
      <c r="BZ296" s="192"/>
      <c r="CA296" s="192"/>
      <c r="CB296" s="192"/>
      <c r="CC296" s="192"/>
      <c r="CD296" s="192"/>
      <c r="CE296" s="192"/>
      <c r="CF296" s="192"/>
      <c r="CG296" s="192"/>
      <c r="CH296" s="192"/>
      <c r="CI296" s="192"/>
      <c r="CJ296" s="192"/>
      <c r="CK296" s="192"/>
      <c r="CL296" s="192"/>
      <c r="CM296" s="192"/>
      <c r="CN296" s="192"/>
      <c r="CO296" s="192"/>
      <c r="CP296" s="192"/>
      <c r="CQ296" s="192"/>
      <c r="CR296" s="192"/>
      <c r="CS296" s="192"/>
      <c r="CT296" s="192"/>
      <c r="CU296" s="192"/>
      <c r="CV296" s="192"/>
      <c r="CW296" s="192"/>
      <c r="CX296" s="192"/>
      <c r="CY296" s="192"/>
      <c r="CZ296" s="192"/>
      <c r="DA296" s="192"/>
      <c r="DB296" s="192"/>
      <c r="DC296" s="192"/>
      <c r="DD296" s="192"/>
      <c r="DE296" s="192"/>
      <c r="DF296" s="192"/>
      <c r="DG296" s="192"/>
      <c r="DH296" s="192"/>
      <c r="DI296" s="192"/>
      <c r="DJ296" s="192"/>
      <c r="DK296" s="192"/>
      <c r="DL296" s="192"/>
      <c r="DM296" s="192"/>
      <c r="DN296" s="192"/>
      <c r="DO296" s="192"/>
      <c r="DP296" s="192"/>
      <c r="DQ296" s="192"/>
      <c r="DR296" s="192"/>
      <c r="DS296" s="192"/>
      <c r="DT296" s="192"/>
      <c r="DU296" s="192"/>
      <c r="DV296" s="192"/>
      <c r="DW296" s="192"/>
      <c r="DX296" s="192"/>
      <c r="DY296" s="192"/>
      <c r="DZ296" s="192"/>
      <c r="EA296" s="192"/>
      <c r="EB296" s="192"/>
      <c r="EC296" s="192"/>
      <c r="ED296" s="192"/>
      <c r="EE296" s="192"/>
      <c r="EF296" s="192"/>
      <c r="EG296" s="192"/>
      <c r="EH296" s="192"/>
      <c r="EI296" s="192"/>
      <c r="EJ296" s="192"/>
      <c r="EK296" s="192"/>
      <c r="EL296" s="192"/>
      <c r="EM296" s="192"/>
      <c r="EN296" s="192"/>
      <c r="EO296" s="192"/>
      <c r="EP296" s="192"/>
      <c r="EQ296" s="192"/>
      <c r="ER296" s="192"/>
      <c r="ES296" s="192"/>
      <c r="ET296" s="192"/>
      <c r="EU296" s="192"/>
      <c r="EV296" s="192"/>
      <c r="EW296" s="192"/>
      <c r="EX296" s="192"/>
      <c r="EY296" s="192"/>
      <c r="EZ296" s="192"/>
      <c r="FA296" s="192"/>
      <c r="FB296" s="192"/>
      <c r="FC296" s="192"/>
      <c r="FD296" s="192"/>
      <c r="FE296" s="192"/>
      <c r="FF296" s="192"/>
      <c r="FG296" s="192"/>
      <c r="FH296" s="192"/>
      <c r="FI296" s="192"/>
      <c r="FJ296" s="192"/>
      <c r="FK296" s="192"/>
      <c r="FL296" s="192"/>
      <c r="FM296" s="192"/>
      <c r="FN296" s="192"/>
      <c r="FO296" s="192"/>
      <c r="FP296" s="192"/>
      <c r="FQ296" s="192"/>
      <c r="FR296" s="192"/>
      <c r="FS296" s="192"/>
      <c r="FT296" s="192"/>
      <c r="FU296" s="192"/>
      <c r="FV296" s="192"/>
      <c r="FW296" s="192"/>
      <c r="FX296" s="192"/>
      <c r="FY296" s="192"/>
      <c r="FZ296" s="192"/>
      <c r="GA296" s="192"/>
      <c r="GB296" s="192"/>
      <c r="GC296" s="192"/>
      <c r="GD296" s="192"/>
      <c r="GE296" s="192"/>
      <c r="GF296" s="192"/>
      <c r="GG296" s="192"/>
      <c r="GH296" s="192"/>
      <c r="GI296" s="192"/>
      <c r="GJ296" s="192"/>
      <c r="GK296" s="192"/>
      <c r="GL296" s="192"/>
      <c r="GM296" s="192"/>
      <c r="GN296" s="192"/>
      <c r="GO296" s="192"/>
      <c r="GP296" s="192"/>
      <c r="GQ296" s="192"/>
      <c r="GR296" s="192"/>
      <c r="GS296" s="192"/>
      <c r="GT296" s="192"/>
      <c r="GU296" s="192"/>
      <c r="GV296" s="192"/>
      <c r="GW296" s="192"/>
      <c r="GX296" s="192"/>
      <c r="GY296" s="192"/>
      <c r="GZ296" s="192"/>
      <c r="HA296" s="192"/>
      <c r="HB296" s="192"/>
      <c r="HC296" s="192"/>
      <c r="HD296" s="192"/>
      <c r="HE296" s="192"/>
      <c r="HF296" s="192"/>
      <c r="HG296" s="192"/>
      <c r="HH296" s="192"/>
      <c r="HI296" s="192"/>
      <c r="HJ296" s="192"/>
      <c r="HK296" s="192"/>
      <c r="HL296" s="192"/>
      <c r="HM296" s="192"/>
      <c r="HN296" s="192"/>
      <c r="HO296" s="192"/>
      <c r="HP296" s="192"/>
      <c r="HQ296" s="192"/>
      <c r="HR296" s="192"/>
      <c r="HS296" s="192"/>
      <c r="HT296" s="192"/>
      <c r="HU296" s="192"/>
      <c r="HV296" s="192"/>
      <c r="HW296" s="192"/>
      <c r="HX296" s="192"/>
      <c r="HY296" s="192"/>
      <c r="HZ296" s="192"/>
      <c r="IA296" s="192"/>
      <c r="IB296" s="192"/>
      <c r="IC296" s="192"/>
      <c r="ID296" s="192"/>
      <c r="IE296" s="192"/>
      <c r="IF296" s="192"/>
      <c r="IG296" s="192"/>
      <c r="IH296" s="192"/>
      <c r="II296" s="192"/>
      <c r="IJ296" s="192"/>
      <c r="IK296" s="192"/>
      <c r="IL296" s="192"/>
      <c r="IM296" s="192"/>
      <c r="IN296" s="192"/>
      <c r="IO296" s="192"/>
      <c r="IP296" s="192"/>
      <c r="IQ296" s="192"/>
      <c r="IR296" s="192"/>
      <c r="IS296" s="192"/>
      <c r="IT296" s="192"/>
      <c r="IU296" s="192"/>
      <c r="IV296" s="192"/>
      <c r="IW296" s="192"/>
      <c r="IX296" s="192"/>
      <c r="IY296" s="192"/>
      <c r="IZ296" s="192"/>
      <c r="JA296" s="192"/>
      <c r="JB296" s="192"/>
      <c r="JC296" s="192"/>
      <c r="JD296" s="192"/>
      <c r="JE296" s="192"/>
      <c r="JF296" s="192"/>
      <c r="JG296" s="192"/>
      <c r="JH296" s="192"/>
      <c r="JI296" s="192"/>
      <c r="JJ296" s="192"/>
      <c r="JK296" s="192"/>
      <c r="JL296" s="192"/>
      <c r="JM296" s="192"/>
      <c r="JN296" s="192"/>
      <c r="JO296" s="192"/>
      <c r="JP296" s="192"/>
      <c r="JQ296" s="192"/>
      <c r="JR296" s="192"/>
      <c r="JS296" s="192"/>
      <c r="JT296" s="192"/>
      <c r="JU296" s="192"/>
      <c r="JV296" s="192"/>
      <c r="JW296" s="192"/>
      <c r="JX296" s="192"/>
      <c r="JY296" s="192"/>
      <c r="JZ296" s="192"/>
      <c r="KA296" s="192"/>
      <c r="KB296" s="192"/>
      <c r="KC296" s="192"/>
      <c r="KD296" s="192"/>
      <c r="KE296" s="192"/>
      <c r="KF296" s="192"/>
      <c r="KG296" s="192"/>
      <c r="KH296" s="192"/>
      <c r="KI296" s="192"/>
      <c r="KJ296" s="192"/>
      <c r="KK296" s="192"/>
      <c r="KL296" s="192"/>
      <c r="KM296" s="192"/>
      <c r="KN296" s="192"/>
      <c r="KO296" s="192"/>
      <c r="KP296" s="192"/>
      <c r="KQ296" s="192"/>
      <c r="KR296" s="192"/>
      <c r="KS296" s="192"/>
      <c r="KT296" s="192"/>
      <c r="KU296" s="192"/>
      <c r="KV296" s="192"/>
      <c r="KW296" s="192"/>
      <c r="KX296" s="192"/>
      <c r="KY296" s="192"/>
      <c r="KZ296" s="192"/>
      <c r="LA296" s="192"/>
      <c r="LB296" s="192"/>
      <c r="LC296" s="192"/>
      <c r="LD296" s="192"/>
      <c r="LE296" s="192"/>
      <c r="LF296" s="192"/>
      <c r="LG296" s="192"/>
      <c r="LH296" s="192"/>
      <c r="LI296" s="192"/>
      <c r="LJ296" s="192"/>
      <c r="LK296" s="192"/>
      <c r="LL296" s="192"/>
      <c r="LM296" s="192"/>
      <c r="LN296" s="192"/>
      <c r="LO296" s="192"/>
      <c r="LP296" s="192"/>
      <c r="LQ296" s="192"/>
      <c r="LR296" s="192"/>
      <c r="LS296" s="192"/>
      <c r="LT296" s="192"/>
      <c r="LU296" s="192"/>
      <c r="LV296" s="192"/>
      <c r="LW296" s="192"/>
      <c r="LX296" s="192"/>
      <c r="LY296" s="192"/>
      <c r="LZ296" s="192"/>
      <c r="MA296" s="192"/>
      <c r="MB296" s="192"/>
      <c r="MC296" s="192"/>
      <c r="MD296" s="192"/>
      <c r="ME296" s="192"/>
      <c r="MF296" s="192"/>
      <c r="MG296" s="192"/>
      <c r="MH296" s="192"/>
      <c r="MI296" s="192"/>
      <c r="MJ296" s="192"/>
      <c r="MK296" s="192"/>
      <c r="ML296" s="192"/>
      <c r="MM296" s="192"/>
      <c r="MN296" s="192"/>
      <c r="MO296" s="192"/>
      <c r="MP296" s="192"/>
      <c r="MQ296" s="192"/>
      <c r="MR296" s="192"/>
      <c r="MS296" s="192"/>
      <c r="MT296" s="192"/>
      <c r="MU296" s="192"/>
      <c r="MV296" s="192"/>
      <c r="MW296" s="192"/>
      <c r="MX296" s="192"/>
      <c r="MY296" s="192"/>
      <c r="MZ296" s="192"/>
      <c r="NA296" s="192"/>
      <c r="NB296" s="192"/>
      <c r="NC296" s="192"/>
      <c r="ND296" s="192"/>
      <c r="NE296" s="192"/>
      <c r="NF296" s="192"/>
      <c r="NG296" s="192"/>
      <c r="NH296" s="192"/>
      <c r="NI296" s="192"/>
      <c r="NJ296" s="192"/>
      <c r="NK296" s="192"/>
      <c r="NL296" s="192"/>
      <c r="NM296" s="192"/>
      <c r="NN296" s="192"/>
      <c r="NO296" s="192"/>
      <c r="NP296" s="192"/>
      <c r="NQ296" s="192"/>
      <c r="NR296" s="192"/>
      <c r="NS296" s="192"/>
      <c r="NT296" s="192"/>
      <c r="NU296" s="192"/>
      <c r="NV296" s="192"/>
      <c r="NW296" s="192"/>
      <c r="NX296" s="192"/>
      <c r="NY296" s="192"/>
      <c r="NZ296" s="192"/>
      <c r="OA296" s="192"/>
      <c r="OB296" s="192"/>
      <c r="OC296" s="192"/>
      <c r="OD296" s="192"/>
      <c r="OE296" s="192"/>
      <c r="OF296" s="192"/>
      <c r="OG296" s="192"/>
      <c r="OH296" s="192"/>
      <c r="OI296" s="192"/>
      <c r="OJ296" s="192"/>
      <c r="OK296" s="192"/>
      <c r="OL296" s="192"/>
      <c r="OM296" s="192"/>
      <c r="ON296" s="192"/>
      <c r="OO296" s="192"/>
      <c r="OP296" s="192"/>
      <c r="OQ296" s="192"/>
      <c r="OR296" s="192"/>
      <c r="OS296" s="192"/>
      <c r="OT296" s="192"/>
      <c r="OU296" s="192"/>
      <c r="OV296" s="192"/>
      <c r="OW296" s="192"/>
      <c r="OX296" s="192"/>
      <c r="OY296" s="192"/>
      <c r="OZ296" s="192"/>
      <c r="PA296" s="192"/>
      <c r="PB296" s="192"/>
      <c r="PC296" s="192"/>
      <c r="PD296" s="192"/>
      <c r="PE296" s="192"/>
      <c r="PF296" s="192"/>
      <c r="PG296" s="192"/>
      <c r="PH296" s="192"/>
      <c r="PI296" s="192"/>
      <c r="PJ296" s="192"/>
      <c r="PK296" s="192"/>
      <c r="PL296" s="192"/>
      <c r="PM296" s="192"/>
      <c r="PN296" s="192"/>
      <c r="PO296" s="192"/>
      <c r="PP296" s="192"/>
      <c r="PQ296" s="192"/>
      <c r="PR296" s="192"/>
      <c r="PS296" s="192"/>
      <c r="PT296" s="192"/>
      <c r="PU296" s="192"/>
      <c r="PV296" s="192"/>
      <c r="PW296" s="192"/>
      <c r="PX296" s="192"/>
      <c r="PY296" s="192"/>
      <c r="PZ296" s="192"/>
      <c r="QA296" s="192"/>
      <c r="QB296" s="192"/>
      <c r="QC296" s="192"/>
      <c r="QD296" s="192"/>
      <c r="QE296" s="192"/>
      <c r="QF296" s="192"/>
      <c r="QG296" s="192"/>
      <c r="QH296" s="192"/>
      <c r="QI296" s="192"/>
      <c r="QJ296" s="192"/>
      <c r="QK296" s="192"/>
      <c r="QL296" s="192"/>
      <c r="QM296" s="192"/>
      <c r="QN296" s="192"/>
      <c r="QO296" s="192"/>
      <c r="QP296" s="192"/>
      <c r="QQ296" s="192"/>
      <c r="QR296" s="192"/>
      <c r="QS296" s="192"/>
      <c r="QT296" s="192"/>
      <c r="QU296" s="192"/>
      <c r="QV296" s="192"/>
      <c r="QW296" s="192"/>
      <c r="QX296" s="192"/>
      <c r="QY296" s="192"/>
      <c r="QZ296" s="192"/>
      <c r="RA296" s="192"/>
      <c r="RB296" s="192"/>
      <c r="RC296" s="192"/>
      <c r="RD296" s="192"/>
      <c r="RE296" s="192"/>
      <c r="RF296" s="192"/>
      <c r="RG296" s="192"/>
      <c r="RH296" s="192"/>
      <c r="RI296" s="192"/>
      <c r="RJ296" s="192"/>
      <c r="RK296" s="192"/>
      <c r="RL296" s="192"/>
      <c r="RM296" s="192"/>
      <c r="RN296" s="192"/>
      <c r="RO296" s="192"/>
      <c r="RP296" s="192"/>
      <c r="RQ296" s="192"/>
      <c r="RR296" s="192"/>
      <c r="RS296" s="192"/>
      <c r="RT296" s="192"/>
      <c r="RU296" s="192"/>
      <c r="RV296" s="192"/>
      <c r="RW296" s="192"/>
      <c r="RX296" s="192"/>
      <c r="RY296" s="192"/>
      <c r="RZ296" s="192"/>
      <c r="SA296" s="192"/>
      <c r="SB296" s="192"/>
      <c r="SC296" s="192"/>
      <c r="SD296" s="192"/>
      <c r="SE296" s="192"/>
      <c r="SF296" s="192"/>
      <c r="SG296" s="192"/>
      <c r="SH296" s="192"/>
      <c r="SI296" s="192"/>
      <c r="SJ296" s="192"/>
      <c r="SK296" s="192"/>
      <c r="SL296" s="192"/>
      <c r="SM296" s="192"/>
      <c r="SN296" s="192"/>
      <c r="SO296" s="192"/>
      <c r="SP296" s="192"/>
      <c r="SQ296" s="192"/>
      <c r="SR296" s="192"/>
      <c r="SS296" s="192"/>
      <c r="ST296" s="192"/>
      <c r="SU296" s="192"/>
      <c r="SV296" s="192"/>
      <c r="SW296" s="192"/>
      <c r="SX296" s="192"/>
      <c r="SY296" s="192"/>
      <c r="SZ296" s="192"/>
      <c r="TA296" s="192"/>
      <c r="TB296" s="192"/>
      <c r="TC296" s="192"/>
      <c r="TD296" s="192"/>
      <c r="TE296" s="192"/>
      <c r="TF296" s="192"/>
      <c r="TG296" s="192"/>
      <c r="TH296" s="192"/>
      <c r="TI296" s="192"/>
      <c r="TJ296" s="192"/>
      <c r="TK296" s="192"/>
      <c r="TL296" s="192"/>
      <c r="TM296" s="192"/>
      <c r="TN296" s="192"/>
      <c r="TO296" s="192"/>
      <c r="TP296" s="192"/>
      <c r="TQ296" s="192"/>
      <c r="TR296" s="192"/>
      <c r="TS296" s="192"/>
      <c r="TT296" s="192"/>
      <c r="TU296" s="192"/>
      <c r="TV296" s="192"/>
      <c r="TW296" s="192"/>
      <c r="TX296" s="192"/>
      <c r="TY296" s="192"/>
      <c r="TZ296" s="192"/>
      <c r="UA296" s="192"/>
      <c r="UB296" s="192"/>
      <c r="UC296" s="192"/>
      <c r="UD296" s="192"/>
      <c r="UE296" s="192"/>
      <c r="UF296" s="192"/>
      <c r="UG296" s="192"/>
      <c r="UH296" s="192"/>
      <c r="UI296" s="192"/>
      <c r="UJ296" s="192"/>
      <c r="UK296" s="192"/>
      <c r="UL296" s="192"/>
      <c r="UM296" s="192"/>
      <c r="UN296" s="192"/>
      <c r="UO296" s="192"/>
      <c r="UP296" s="192"/>
      <c r="UQ296" s="192"/>
      <c r="UR296" s="192"/>
      <c r="US296" s="192"/>
      <c r="UT296" s="192"/>
      <c r="UU296" s="192"/>
      <c r="UV296" s="192"/>
      <c r="UW296" s="192"/>
      <c r="UX296" s="192"/>
      <c r="UY296" s="192"/>
      <c r="UZ296" s="192"/>
      <c r="VA296" s="192"/>
      <c r="VB296" s="192"/>
      <c r="VC296" s="192"/>
      <c r="VD296" s="192"/>
      <c r="VE296" s="192"/>
      <c r="VF296" s="192"/>
      <c r="VG296" s="192"/>
      <c r="VH296" s="192"/>
      <c r="VI296" s="192"/>
      <c r="VJ296" s="192"/>
      <c r="VK296" s="192"/>
      <c r="VL296" s="192"/>
      <c r="VM296" s="192"/>
      <c r="VN296" s="192"/>
      <c r="VO296" s="192"/>
      <c r="VP296" s="192"/>
      <c r="VQ296" s="192"/>
      <c r="VR296" s="192"/>
      <c r="VS296" s="192"/>
      <c r="VT296" s="192"/>
      <c r="VU296" s="192"/>
      <c r="VV296" s="192"/>
      <c r="VW296" s="192"/>
      <c r="VX296" s="192"/>
      <c r="VY296" s="192"/>
      <c r="VZ296" s="192"/>
      <c r="WA296" s="192"/>
      <c r="WB296" s="192"/>
      <c r="WC296" s="192"/>
      <c r="WD296" s="192"/>
      <c r="WE296" s="192"/>
      <c r="WF296" s="192"/>
      <c r="WG296" s="192"/>
      <c r="WH296" s="192"/>
      <c r="WI296" s="192"/>
      <c r="WJ296" s="192"/>
      <c r="WK296" s="192"/>
      <c r="WL296" s="192"/>
      <c r="WM296" s="192"/>
      <c r="WN296" s="192"/>
      <c r="WO296" s="192"/>
      <c r="WP296" s="192"/>
      <c r="WQ296" s="192"/>
      <c r="WR296" s="192"/>
      <c r="WS296" s="192"/>
      <c r="WT296" s="192"/>
      <c r="WU296" s="192"/>
      <c r="WV296" s="192"/>
      <c r="WW296" s="192"/>
      <c r="WX296" s="192"/>
      <c r="WY296" s="192"/>
      <c r="WZ296" s="192"/>
      <c r="XA296" s="192"/>
      <c r="XB296" s="192"/>
      <c r="XC296" s="192"/>
      <c r="XD296" s="192"/>
      <c r="XE296" s="192"/>
      <c r="XF296" s="192"/>
      <c r="XG296" s="192"/>
      <c r="XH296" s="192"/>
      <c r="XI296" s="192"/>
      <c r="XJ296" s="192"/>
      <c r="XK296" s="192"/>
      <c r="XL296" s="192"/>
      <c r="XM296" s="192"/>
      <c r="XN296" s="192"/>
      <c r="XO296" s="192"/>
      <c r="XP296" s="192"/>
      <c r="XQ296" s="192"/>
      <c r="XR296" s="192"/>
      <c r="XS296" s="192"/>
      <c r="XT296" s="192"/>
      <c r="XU296" s="192"/>
      <c r="XV296" s="192"/>
      <c r="XW296" s="192"/>
      <c r="XX296" s="192"/>
      <c r="XY296" s="192"/>
      <c r="XZ296" s="192"/>
      <c r="YA296" s="192"/>
      <c r="YB296" s="192"/>
      <c r="YC296" s="192"/>
      <c r="YD296" s="192"/>
      <c r="YE296" s="192"/>
      <c r="YF296" s="192"/>
      <c r="YG296" s="192"/>
      <c r="YH296" s="192"/>
      <c r="YI296" s="192"/>
      <c r="YJ296" s="192"/>
      <c r="YK296" s="192"/>
      <c r="YL296" s="192"/>
      <c r="YM296" s="192"/>
      <c r="YN296" s="192"/>
      <c r="YO296" s="192"/>
      <c r="YP296" s="192"/>
      <c r="YQ296" s="192"/>
      <c r="YR296" s="192"/>
      <c r="YS296" s="192"/>
      <c r="YT296" s="192"/>
      <c r="YU296" s="192"/>
      <c r="YV296" s="192"/>
      <c r="YW296" s="192"/>
      <c r="YX296" s="192"/>
      <c r="YY296" s="192"/>
      <c r="YZ296" s="192"/>
      <c r="ZA296" s="192"/>
      <c r="ZB296" s="192"/>
      <c r="ZC296" s="192"/>
      <c r="ZD296" s="192"/>
      <c r="ZE296" s="192"/>
      <c r="ZF296" s="192"/>
      <c r="ZG296" s="192"/>
      <c r="ZH296" s="192"/>
      <c r="ZI296" s="192"/>
      <c r="ZJ296" s="192"/>
      <c r="ZK296" s="192"/>
      <c r="ZL296" s="192"/>
      <c r="ZM296" s="192"/>
      <c r="ZN296" s="192"/>
      <c r="ZO296" s="192"/>
      <c r="ZP296" s="192"/>
      <c r="ZQ296" s="192"/>
      <c r="ZR296" s="192"/>
      <c r="ZS296" s="192"/>
      <c r="ZT296" s="192"/>
      <c r="ZU296" s="192"/>
      <c r="ZV296" s="192"/>
      <c r="ZW296" s="192"/>
      <c r="ZX296" s="192"/>
      <c r="ZY296" s="192"/>
      <c r="ZZ296" s="192"/>
      <c r="AAA296" s="192"/>
      <c r="AAB296" s="192"/>
      <c r="AAC296" s="192"/>
      <c r="AAD296" s="192"/>
      <c r="AAE296" s="192"/>
      <c r="AAF296" s="192"/>
      <c r="AAG296" s="192"/>
      <c r="AAH296" s="192"/>
      <c r="AAI296" s="192"/>
      <c r="AAJ296" s="192"/>
      <c r="AAK296" s="192"/>
      <c r="AAL296" s="192"/>
      <c r="AAM296" s="192"/>
      <c r="AAN296" s="192"/>
      <c r="AAO296" s="192"/>
      <c r="AAP296" s="192"/>
      <c r="AAQ296" s="192"/>
      <c r="AAR296" s="192"/>
      <c r="AAS296" s="192"/>
      <c r="AAT296" s="192"/>
      <c r="AAU296" s="192"/>
      <c r="AAV296" s="192"/>
      <c r="AAW296" s="192"/>
      <c r="AAX296" s="192"/>
      <c r="AAY296" s="192"/>
      <c r="AAZ296" s="192"/>
      <c r="ABA296" s="192"/>
      <c r="ABB296" s="192"/>
      <c r="ABC296" s="192"/>
      <c r="ABD296" s="192"/>
      <c r="ABE296" s="192"/>
      <c r="ABF296" s="192"/>
      <c r="ABG296" s="192"/>
      <c r="ABH296" s="192"/>
      <c r="ABI296" s="192"/>
      <c r="ABJ296" s="192"/>
      <c r="ABK296" s="192"/>
      <c r="ABL296" s="192"/>
      <c r="ABM296" s="192"/>
      <c r="ABN296" s="192"/>
      <c r="ABO296" s="192"/>
      <c r="ABP296" s="192"/>
      <c r="ABQ296" s="192"/>
      <c r="ABR296" s="192"/>
      <c r="ABS296" s="192"/>
      <c r="ABT296" s="192"/>
      <c r="ABU296" s="192"/>
      <c r="ABV296" s="192"/>
      <c r="ABW296" s="192"/>
      <c r="ABX296" s="192"/>
      <c r="ABY296" s="192"/>
      <c r="ABZ296" s="192"/>
      <c r="ACA296" s="192"/>
      <c r="ACB296" s="192"/>
      <c r="ACC296" s="192"/>
      <c r="ACD296" s="192"/>
      <c r="ACE296" s="192"/>
      <c r="ACF296" s="192"/>
      <c r="ACG296" s="192"/>
      <c r="ACH296" s="192"/>
      <c r="ACI296" s="192"/>
      <c r="ACJ296" s="192"/>
      <c r="ACK296" s="192"/>
      <c r="ACL296" s="192"/>
      <c r="ACM296" s="192"/>
      <c r="ACN296" s="192"/>
      <c r="ACO296" s="192"/>
      <c r="ACP296" s="192"/>
      <c r="ACQ296" s="192"/>
      <c r="ACR296" s="192"/>
      <c r="ACS296" s="192"/>
      <c r="ACT296" s="192"/>
      <c r="ACU296" s="192"/>
      <c r="ACV296" s="192"/>
      <c r="ACW296" s="192"/>
      <c r="ACX296" s="192"/>
      <c r="ACY296" s="192"/>
      <c r="ACZ296" s="192"/>
      <c r="ADA296" s="192"/>
      <c r="ADB296" s="192"/>
      <c r="ADC296" s="192"/>
      <c r="ADD296" s="192"/>
      <c r="ADE296" s="192"/>
      <c r="ADF296" s="192"/>
      <c r="ADG296" s="192"/>
      <c r="ADH296" s="192"/>
      <c r="ADI296" s="192"/>
      <c r="ADJ296" s="192"/>
      <c r="ADK296" s="192"/>
      <c r="ADL296" s="192"/>
      <c r="ADM296" s="192"/>
      <c r="ADN296" s="192"/>
      <c r="ADO296" s="192"/>
      <c r="ADP296" s="192"/>
      <c r="ADQ296" s="192"/>
      <c r="ADR296" s="192"/>
      <c r="ADS296" s="192"/>
      <c r="ADT296" s="192"/>
      <c r="ADU296" s="192"/>
      <c r="ADV296" s="192"/>
      <c r="ADW296" s="192"/>
      <c r="ADX296" s="192"/>
      <c r="ADY296" s="192"/>
      <c r="ADZ296" s="192"/>
      <c r="AEA296" s="192"/>
      <c r="AEB296" s="192"/>
      <c r="AEC296" s="192"/>
      <c r="AED296" s="192"/>
      <c r="AEE296" s="192"/>
      <c r="AEF296" s="192"/>
      <c r="AEG296" s="192"/>
      <c r="AEH296" s="192"/>
      <c r="AEI296" s="192"/>
      <c r="AEJ296" s="192"/>
      <c r="AEK296" s="192"/>
      <c r="AEL296" s="192"/>
      <c r="AEM296" s="192"/>
      <c r="AEN296" s="192"/>
      <c r="AEO296" s="192"/>
      <c r="AEP296" s="192"/>
      <c r="AEQ296" s="192"/>
      <c r="AER296" s="192"/>
      <c r="AES296" s="192"/>
      <c r="AET296" s="192"/>
      <c r="AEU296" s="192"/>
      <c r="AEV296" s="192"/>
      <c r="AEW296" s="192"/>
      <c r="AEX296" s="192"/>
      <c r="AEY296" s="192"/>
      <c r="AEZ296" s="192"/>
      <c r="AFA296" s="192"/>
      <c r="AFB296" s="192"/>
      <c r="AFC296" s="192"/>
      <c r="AFD296" s="192"/>
      <c r="AFE296" s="192"/>
      <c r="AFF296" s="192"/>
      <c r="AFG296" s="192"/>
      <c r="AFH296" s="192"/>
      <c r="AFI296" s="192"/>
      <c r="AFJ296" s="192"/>
      <c r="AFK296" s="192"/>
      <c r="AFL296" s="192"/>
      <c r="AFM296" s="192"/>
      <c r="AFN296" s="192"/>
      <c r="AFO296" s="192"/>
      <c r="AFP296" s="192"/>
      <c r="AFQ296" s="192"/>
      <c r="AFR296" s="192"/>
      <c r="AFS296" s="192"/>
      <c r="AFT296" s="192"/>
      <c r="AFU296" s="192"/>
      <c r="AFV296" s="192"/>
      <c r="AFW296" s="192"/>
      <c r="AFX296" s="192"/>
      <c r="AFY296" s="192"/>
      <c r="AFZ296" s="192"/>
      <c r="AGA296" s="192"/>
      <c r="AGB296" s="192"/>
      <c r="AGC296" s="192"/>
      <c r="AGD296" s="192"/>
      <c r="AGE296" s="192"/>
      <c r="AGF296" s="192"/>
      <c r="AGG296" s="192"/>
      <c r="AGH296" s="192"/>
      <c r="AGI296" s="192"/>
      <c r="AGJ296" s="192"/>
      <c r="AGK296" s="192"/>
      <c r="AGL296" s="192"/>
      <c r="AGM296" s="192"/>
      <c r="AGN296" s="192"/>
      <c r="AGO296" s="192"/>
      <c r="AGP296" s="192"/>
      <c r="AGQ296" s="192"/>
      <c r="AGR296" s="192"/>
      <c r="AGS296" s="192"/>
      <c r="AGT296" s="192"/>
      <c r="AGU296" s="192"/>
      <c r="AGV296" s="192"/>
      <c r="AGW296" s="192"/>
      <c r="AGX296" s="192"/>
      <c r="AGY296" s="192"/>
      <c r="AGZ296" s="192"/>
      <c r="AHA296" s="192"/>
      <c r="AHB296" s="192"/>
      <c r="AHC296" s="192"/>
      <c r="AHD296" s="192"/>
      <c r="AHE296" s="192"/>
      <c r="AHF296" s="192"/>
      <c r="AHG296" s="192"/>
      <c r="AHH296" s="192"/>
      <c r="AHI296" s="192"/>
      <c r="AHJ296" s="192"/>
      <c r="AHK296" s="192"/>
      <c r="AHL296" s="192"/>
      <c r="AHM296" s="192"/>
      <c r="AHN296" s="192"/>
      <c r="AHO296" s="192"/>
      <c r="AHP296" s="192"/>
      <c r="AHQ296" s="192"/>
      <c r="AHR296" s="192"/>
      <c r="AHS296" s="192"/>
      <c r="AHT296" s="192"/>
      <c r="AHU296" s="192"/>
      <c r="AHV296" s="192"/>
      <c r="AHW296" s="192"/>
      <c r="AHX296" s="192"/>
      <c r="AHY296" s="192"/>
      <c r="AHZ296" s="192"/>
      <c r="AIA296" s="192"/>
      <c r="AIB296" s="192"/>
      <c r="AIC296" s="192"/>
      <c r="AID296" s="192"/>
      <c r="AIE296" s="192"/>
      <c r="AIF296" s="192"/>
      <c r="AIG296" s="192"/>
      <c r="AIH296" s="192"/>
      <c r="AII296" s="192"/>
      <c r="AIJ296" s="192"/>
      <c r="AIK296" s="192"/>
      <c r="AIL296" s="192"/>
      <c r="AIM296" s="192"/>
      <c r="AIN296" s="192"/>
      <c r="AIO296" s="192"/>
      <c r="AIP296" s="192"/>
      <c r="AIQ296" s="192"/>
      <c r="AIR296" s="192"/>
      <c r="AIS296" s="192"/>
      <c r="AIT296" s="192"/>
      <c r="AIU296" s="192"/>
      <c r="AIV296" s="192"/>
      <c r="AIW296" s="192"/>
      <c r="AIX296" s="192"/>
      <c r="AIY296" s="192"/>
      <c r="AIZ296" s="192"/>
      <c r="AJA296" s="192"/>
      <c r="AJB296" s="192"/>
      <c r="AJC296" s="192"/>
      <c r="AJD296" s="192"/>
      <c r="AJE296" s="192"/>
      <c r="AJF296" s="192"/>
      <c r="AJG296" s="192"/>
      <c r="AJH296" s="192"/>
      <c r="AJI296" s="192"/>
      <c r="AJJ296" s="192"/>
      <c r="AJK296" s="192"/>
      <c r="AJL296" s="192"/>
      <c r="AJM296" s="192"/>
      <c r="AJN296" s="192"/>
      <c r="AJO296" s="192"/>
      <c r="AJP296" s="192"/>
      <c r="AJQ296" s="192"/>
      <c r="AJR296" s="192"/>
      <c r="AJS296" s="192"/>
      <c r="AJT296" s="192"/>
      <c r="AJU296" s="192"/>
      <c r="AJV296" s="192"/>
      <c r="AJW296" s="192"/>
      <c r="AJX296" s="192"/>
      <c r="AJY296" s="192"/>
      <c r="AJZ296" s="192"/>
      <c r="AKA296" s="192"/>
      <c r="AKB296" s="192"/>
      <c r="AKC296" s="192"/>
      <c r="AKD296" s="192"/>
      <c r="AKE296" s="192"/>
      <c r="AKF296" s="192"/>
      <c r="AKG296" s="192"/>
      <c r="AKH296" s="192"/>
      <c r="AKI296" s="192"/>
      <c r="AKJ296" s="192"/>
      <c r="AKK296" s="192"/>
      <c r="AKL296" s="192"/>
      <c r="AKM296" s="192"/>
      <c r="AKN296" s="192"/>
      <c r="AKO296" s="192"/>
      <c r="AKP296" s="192"/>
      <c r="AKQ296" s="192"/>
      <c r="AKR296" s="192"/>
      <c r="AKS296" s="192"/>
      <c r="AKT296" s="192"/>
      <c r="AKU296" s="192"/>
      <c r="AKV296" s="192"/>
      <c r="AKW296" s="192"/>
      <c r="AKX296" s="192"/>
      <c r="AKY296" s="192"/>
      <c r="AKZ296" s="192"/>
      <c r="ALA296" s="192"/>
      <c r="ALB296" s="192"/>
      <c r="ALC296" s="192"/>
      <c r="ALD296" s="192"/>
      <c r="ALE296" s="192"/>
      <c r="ALF296" s="192"/>
      <c r="ALG296" s="192"/>
      <c r="ALH296" s="192"/>
      <c r="ALI296" s="192"/>
      <c r="ALJ296" s="192"/>
      <c r="ALK296" s="192"/>
      <c r="ALL296" s="192"/>
      <c r="ALM296" s="192"/>
      <c r="ALN296" s="192"/>
      <c r="ALO296" s="192"/>
      <c r="ALP296" s="192"/>
      <c r="ALQ296" s="192"/>
      <c r="ALR296" s="192"/>
      <c r="ALS296" s="192"/>
      <c r="ALT296" s="192"/>
      <c r="ALU296" s="192"/>
      <c r="ALV296" s="192"/>
      <c r="ALW296" s="192"/>
      <c r="ALX296" s="192"/>
      <c r="ALY296" s="192"/>
      <c r="ALZ296" s="192"/>
      <c r="AMA296" s="192"/>
      <c r="AMB296" s="192"/>
      <c r="AMC296" s="192"/>
      <c r="AMD296" s="192"/>
      <c r="AME296" s="192"/>
      <c r="AMF296" s="192"/>
      <c r="AMG296" s="192"/>
      <c r="AMH296" s="192"/>
      <c r="AMI296" s="192"/>
      <c r="AMJ296" s="192"/>
      <c r="AMK296" s="192"/>
      <c r="AML296" s="192"/>
      <c r="AMM296" s="192"/>
      <c r="AMN296" s="192"/>
      <c r="AMO296" s="192"/>
      <c r="AMP296" s="192"/>
      <c r="AMQ296" s="192"/>
      <c r="AMR296" s="192"/>
      <c r="AMS296" s="192"/>
      <c r="AMT296" s="192"/>
      <c r="AMU296" s="192"/>
      <c r="AMV296" s="192"/>
      <c r="AMW296" s="192"/>
      <c r="AMX296" s="192"/>
      <c r="AMY296" s="192"/>
      <c r="AMZ296" s="192"/>
      <c r="ANA296" s="192"/>
      <c r="ANB296" s="192"/>
      <c r="ANC296" s="192"/>
      <c r="AND296" s="192"/>
      <c r="ANE296" s="192"/>
      <c r="ANF296" s="192"/>
      <c r="ANG296" s="192"/>
      <c r="ANH296" s="192"/>
      <c r="ANI296" s="192"/>
      <c r="ANJ296" s="192"/>
      <c r="ANK296" s="192"/>
      <c r="ANL296" s="192"/>
      <c r="ANM296" s="192"/>
      <c r="ANN296" s="192"/>
      <c r="ANO296" s="192"/>
      <c r="ANP296" s="192"/>
      <c r="ANQ296" s="192"/>
      <c r="ANR296" s="192"/>
      <c r="ANS296" s="192"/>
      <c r="ANT296" s="192"/>
      <c r="ANU296" s="192"/>
      <c r="ANV296" s="192"/>
      <c r="ANW296" s="192"/>
      <c r="ANX296" s="192"/>
      <c r="ANY296" s="192"/>
      <c r="ANZ296" s="192"/>
      <c r="AOA296" s="192"/>
      <c r="AOB296" s="192"/>
      <c r="AOC296" s="192"/>
      <c r="AOD296" s="192"/>
      <c r="AOE296" s="192"/>
      <c r="AOF296" s="192"/>
      <c r="AOG296" s="192"/>
      <c r="AOH296" s="192"/>
      <c r="AOI296" s="192"/>
      <c r="AOJ296" s="192"/>
      <c r="AOK296" s="192"/>
      <c r="AOL296" s="192"/>
      <c r="AOM296" s="192"/>
      <c r="AON296" s="192"/>
      <c r="AOO296" s="192"/>
      <c r="AOP296" s="192"/>
      <c r="AOQ296" s="192"/>
      <c r="AOR296" s="192"/>
      <c r="AOS296" s="192"/>
      <c r="AOT296" s="192"/>
      <c r="AOU296" s="192"/>
      <c r="AOV296" s="192"/>
      <c r="AOW296" s="192"/>
      <c r="AOX296" s="192"/>
      <c r="AOY296" s="192"/>
      <c r="AOZ296" s="192"/>
      <c r="APA296" s="192"/>
      <c r="APB296" s="192"/>
      <c r="APC296" s="192"/>
      <c r="APD296" s="192"/>
      <c r="APE296" s="192"/>
      <c r="APF296" s="192"/>
      <c r="APG296" s="192"/>
      <c r="APH296" s="192"/>
      <c r="API296" s="192"/>
      <c r="APJ296" s="192"/>
      <c r="APK296" s="192"/>
      <c r="APL296" s="192"/>
      <c r="APM296" s="192"/>
      <c r="APN296" s="192"/>
      <c r="APO296" s="192"/>
      <c r="APP296" s="192"/>
      <c r="APQ296" s="192"/>
      <c r="APR296" s="192"/>
      <c r="APS296" s="192"/>
      <c r="APT296" s="192"/>
      <c r="APU296" s="192"/>
      <c r="APV296" s="192"/>
      <c r="APW296" s="192"/>
      <c r="APX296" s="192"/>
      <c r="APY296" s="192"/>
      <c r="APZ296" s="192"/>
      <c r="AQA296" s="192"/>
      <c r="AQB296" s="192"/>
      <c r="AQC296" s="192"/>
      <c r="AQD296" s="192"/>
      <c r="AQE296" s="192"/>
      <c r="AQF296" s="192"/>
      <c r="AQG296" s="192"/>
      <c r="AQH296" s="192"/>
      <c r="AQI296" s="192"/>
      <c r="AQJ296" s="192"/>
      <c r="AQK296" s="192"/>
      <c r="AQL296" s="192"/>
      <c r="AQM296" s="192"/>
      <c r="AQN296" s="192"/>
      <c r="AQO296" s="192"/>
      <c r="AQP296" s="192"/>
      <c r="AQQ296" s="192"/>
      <c r="AQR296" s="192"/>
      <c r="AQS296" s="192"/>
      <c r="AQT296" s="192"/>
      <c r="AQU296" s="192"/>
      <c r="AQV296" s="192"/>
      <c r="AQW296" s="192"/>
      <c r="AQX296" s="192"/>
      <c r="AQY296" s="192"/>
      <c r="AQZ296" s="192"/>
      <c r="ARA296" s="192"/>
      <c r="ARB296" s="192"/>
      <c r="ARC296" s="192"/>
      <c r="ARD296" s="192"/>
      <c r="ARE296" s="192"/>
      <c r="ARF296" s="192"/>
      <c r="ARG296" s="192"/>
      <c r="ARH296" s="192"/>
      <c r="ARI296" s="192"/>
      <c r="ARJ296" s="192"/>
      <c r="ARK296" s="192"/>
      <c r="ARL296" s="192"/>
      <c r="ARM296" s="192"/>
      <c r="ARN296" s="192"/>
      <c r="ARO296" s="192"/>
      <c r="ARP296" s="192"/>
      <c r="ARQ296" s="192"/>
      <c r="ARR296" s="192"/>
      <c r="ARS296" s="192"/>
      <c r="ART296" s="192"/>
      <c r="ARU296" s="192"/>
      <c r="ARV296" s="192"/>
      <c r="ARW296" s="192"/>
      <c r="ARX296" s="192"/>
      <c r="ARY296" s="192"/>
      <c r="ARZ296" s="192"/>
      <c r="ASA296" s="192"/>
      <c r="ASB296" s="192"/>
      <c r="ASC296" s="192"/>
      <c r="ASD296" s="192"/>
      <c r="ASE296" s="192"/>
      <c r="ASF296" s="192"/>
      <c r="ASG296" s="192"/>
      <c r="ASH296" s="192"/>
      <c r="ASI296" s="192"/>
      <c r="ASJ296" s="192"/>
      <c r="ASK296" s="192"/>
      <c r="ASL296" s="192"/>
      <c r="ASM296" s="192"/>
      <c r="ASN296" s="192"/>
      <c r="ASO296" s="192"/>
      <c r="ASP296" s="192"/>
      <c r="ASQ296" s="192"/>
      <c r="ASR296" s="192"/>
      <c r="ASS296" s="192"/>
      <c r="AST296" s="192"/>
      <c r="ASU296" s="192"/>
      <c r="ASV296" s="192"/>
      <c r="ASW296" s="192"/>
      <c r="ASX296" s="192"/>
      <c r="ASY296" s="192"/>
      <c r="ASZ296" s="192"/>
      <c r="ATA296" s="192"/>
      <c r="ATB296" s="192"/>
      <c r="ATC296" s="192"/>
      <c r="ATD296" s="192"/>
      <c r="ATE296" s="192"/>
      <c r="ATF296" s="192"/>
      <c r="ATG296" s="192"/>
      <c r="ATH296" s="192"/>
      <c r="ATI296" s="192"/>
      <c r="ATJ296" s="192"/>
      <c r="ATK296" s="192"/>
      <c r="ATL296" s="192"/>
      <c r="ATM296" s="192"/>
      <c r="ATN296" s="192"/>
      <c r="ATO296" s="192"/>
      <c r="ATP296" s="192"/>
      <c r="ATQ296" s="192"/>
      <c r="ATR296" s="192"/>
      <c r="ATS296" s="192"/>
      <c r="ATT296" s="192"/>
      <c r="ATU296" s="192"/>
      <c r="ATV296" s="192"/>
      <c r="ATW296" s="192"/>
      <c r="ATX296" s="192"/>
      <c r="ATY296" s="192"/>
      <c r="ATZ296" s="192"/>
      <c r="AUA296" s="192"/>
      <c r="AUB296" s="192"/>
      <c r="AUC296" s="192"/>
      <c r="AUD296" s="192"/>
      <c r="AUE296" s="192"/>
      <c r="AUF296" s="192"/>
      <c r="AUG296" s="192"/>
      <c r="AUH296" s="192"/>
      <c r="AUI296" s="192"/>
      <c r="AUJ296" s="192"/>
      <c r="AUK296" s="192"/>
      <c r="AUL296" s="192"/>
      <c r="AUM296" s="192"/>
      <c r="AUN296" s="192"/>
      <c r="AUO296" s="192"/>
      <c r="AUP296" s="192"/>
      <c r="AUQ296" s="192"/>
      <c r="AUR296" s="192"/>
      <c r="AUS296" s="192"/>
      <c r="AUT296" s="192"/>
      <c r="AUU296" s="192"/>
      <c r="AUV296" s="192"/>
      <c r="AUW296" s="192"/>
      <c r="AUX296" s="192"/>
      <c r="AUY296" s="192"/>
      <c r="AUZ296" s="192"/>
      <c r="AVA296" s="192"/>
      <c r="AVB296" s="192"/>
      <c r="AVC296" s="192"/>
      <c r="AVD296" s="192"/>
      <c r="AVE296" s="192"/>
      <c r="AVF296" s="192"/>
      <c r="AVG296" s="192"/>
      <c r="AVH296" s="192"/>
      <c r="AVI296" s="192"/>
      <c r="AVJ296" s="192"/>
      <c r="AVK296" s="192"/>
      <c r="AVL296" s="192"/>
      <c r="AVM296" s="192"/>
      <c r="AVN296" s="192"/>
      <c r="AVO296" s="192"/>
      <c r="AVP296" s="192"/>
      <c r="AVQ296" s="192"/>
      <c r="AVR296" s="192"/>
      <c r="AVS296" s="192"/>
      <c r="AVT296" s="192"/>
      <c r="AVU296" s="192"/>
      <c r="AVV296" s="192"/>
      <c r="AVW296" s="192"/>
      <c r="AVX296" s="192"/>
      <c r="AVY296" s="192"/>
      <c r="AVZ296" s="192"/>
      <c r="AWA296" s="192"/>
      <c r="AWB296" s="192"/>
      <c r="AWC296" s="192"/>
      <c r="AWD296" s="192"/>
      <c r="AWE296" s="192"/>
      <c r="AWF296" s="192"/>
      <c r="AWG296" s="192"/>
      <c r="AWH296" s="192"/>
      <c r="AWI296" s="192"/>
      <c r="AWJ296" s="192"/>
      <c r="AWK296" s="192"/>
      <c r="AWL296" s="192"/>
      <c r="AWM296" s="192"/>
      <c r="AWN296" s="192"/>
      <c r="AWO296" s="192"/>
      <c r="AWP296" s="192"/>
      <c r="AWQ296" s="192"/>
      <c r="AWR296" s="192"/>
      <c r="AWS296" s="192"/>
      <c r="AWT296" s="192"/>
      <c r="AWU296" s="192"/>
      <c r="AWV296" s="192"/>
      <c r="AWW296" s="192"/>
      <c r="AWX296" s="192"/>
      <c r="AWY296" s="192"/>
      <c r="AWZ296" s="192"/>
      <c r="AXA296" s="192"/>
      <c r="AXB296" s="192"/>
      <c r="AXC296" s="192"/>
      <c r="AXD296" s="192"/>
      <c r="AXE296" s="192"/>
      <c r="AXF296" s="192"/>
      <c r="AXG296" s="192"/>
      <c r="AXH296" s="192"/>
      <c r="AXI296" s="192"/>
      <c r="AXJ296" s="192"/>
      <c r="AXK296" s="192"/>
      <c r="AXL296" s="192"/>
      <c r="AXM296" s="192"/>
      <c r="AXN296" s="192"/>
      <c r="AXO296" s="192"/>
      <c r="AXP296" s="192"/>
      <c r="AXQ296" s="192"/>
      <c r="AXR296" s="192"/>
      <c r="AXS296" s="192"/>
      <c r="AXT296" s="192"/>
      <c r="AXU296" s="192"/>
      <c r="AXV296" s="192"/>
      <c r="AXW296" s="192"/>
      <c r="AXX296" s="192"/>
      <c r="AXY296" s="192"/>
      <c r="AXZ296" s="192"/>
      <c r="AYA296" s="192"/>
      <c r="AYB296" s="192"/>
      <c r="AYC296" s="192"/>
      <c r="AYD296" s="192"/>
      <c r="AYE296" s="192"/>
      <c r="AYF296" s="192"/>
      <c r="AYG296" s="192"/>
      <c r="AYH296" s="192"/>
      <c r="AYI296" s="192"/>
      <c r="AYJ296" s="192"/>
      <c r="AYK296" s="192"/>
      <c r="AYL296" s="192"/>
      <c r="AYM296" s="192"/>
      <c r="AYN296" s="192"/>
      <c r="AYO296" s="192"/>
      <c r="AYP296" s="192"/>
      <c r="AYQ296" s="192"/>
      <c r="AYR296" s="192"/>
      <c r="AYS296" s="192"/>
      <c r="AYT296" s="192"/>
      <c r="AYU296" s="192"/>
      <c r="AYV296" s="192"/>
      <c r="AYW296" s="192"/>
      <c r="AYX296" s="192"/>
      <c r="AYY296" s="192"/>
      <c r="AYZ296" s="192"/>
      <c r="AZA296" s="192"/>
      <c r="AZB296" s="192"/>
      <c r="AZC296" s="192"/>
      <c r="AZD296" s="192"/>
      <c r="AZE296" s="192"/>
      <c r="AZF296" s="192"/>
      <c r="AZG296" s="192"/>
      <c r="AZH296" s="192"/>
      <c r="AZI296" s="192"/>
      <c r="AZJ296" s="192"/>
      <c r="AZK296" s="192"/>
      <c r="AZL296" s="192"/>
      <c r="AZM296" s="192"/>
      <c r="AZN296" s="192"/>
      <c r="AZO296" s="192"/>
      <c r="AZP296" s="192"/>
      <c r="AZQ296" s="192"/>
      <c r="AZR296" s="192"/>
      <c r="AZS296" s="192"/>
      <c r="AZT296" s="192"/>
      <c r="AZU296" s="192"/>
      <c r="AZV296" s="192"/>
      <c r="AZW296" s="192"/>
      <c r="AZX296" s="192"/>
      <c r="AZY296" s="192"/>
      <c r="AZZ296" s="192"/>
      <c r="BAA296" s="192"/>
      <c r="BAB296" s="192"/>
      <c r="BAC296" s="192"/>
      <c r="BAD296" s="192"/>
      <c r="BAE296" s="192"/>
      <c r="BAF296" s="192"/>
      <c r="BAG296" s="192"/>
      <c r="BAH296" s="192"/>
      <c r="BAI296" s="192"/>
      <c r="BAJ296" s="192"/>
      <c r="BAK296" s="192"/>
      <c r="BAL296" s="192"/>
      <c r="BAM296" s="192"/>
      <c r="BAN296" s="192"/>
      <c r="BAO296" s="192"/>
      <c r="BAP296" s="192"/>
      <c r="BAQ296" s="192"/>
      <c r="BAR296" s="192"/>
      <c r="BAS296" s="192"/>
      <c r="BAT296" s="192"/>
      <c r="BAU296" s="192"/>
      <c r="BAV296" s="192"/>
      <c r="BAW296" s="192"/>
      <c r="BAX296" s="192"/>
      <c r="BAY296" s="192"/>
      <c r="BAZ296" s="192"/>
      <c r="BBA296" s="192"/>
      <c r="BBB296" s="192"/>
      <c r="BBC296" s="192"/>
      <c r="BBD296" s="192"/>
      <c r="BBE296" s="192"/>
      <c r="BBF296" s="192"/>
      <c r="BBG296" s="192"/>
      <c r="BBH296" s="192"/>
      <c r="BBI296" s="192"/>
      <c r="BBJ296" s="192"/>
      <c r="BBK296" s="192"/>
      <c r="BBL296" s="192"/>
      <c r="BBM296" s="192"/>
      <c r="BBN296" s="192"/>
      <c r="BBO296" s="192"/>
      <c r="BBP296" s="192"/>
      <c r="BBQ296" s="192"/>
      <c r="BBR296" s="192"/>
      <c r="BBS296" s="192"/>
      <c r="BBT296" s="192"/>
      <c r="BBU296" s="192"/>
      <c r="BBV296" s="192"/>
      <c r="BBW296" s="192"/>
      <c r="BBX296" s="192"/>
      <c r="BBY296" s="192"/>
      <c r="BBZ296" s="192"/>
      <c r="BCA296" s="192"/>
      <c r="BCB296" s="192"/>
      <c r="BCC296" s="192"/>
      <c r="BCD296" s="192"/>
      <c r="BCE296" s="192"/>
      <c r="BCF296" s="192"/>
      <c r="BCG296" s="192"/>
      <c r="BCH296" s="192"/>
      <c r="BCI296" s="192"/>
      <c r="BCJ296" s="192"/>
      <c r="BCK296" s="192"/>
      <c r="BCL296" s="192"/>
      <c r="BCM296" s="192"/>
      <c r="BCN296" s="192"/>
      <c r="BCO296" s="192"/>
      <c r="BCP296" s="192"/>
      <c r="BCQ296" s="192"/>
      <c r="BCR296" s="192"/>
      <c r="BCS296" s="192"/>
      <c r="BCT296" s="192"/>
      <c r="BCU296" s="192"/>
      <c r="BCV296" s="192"/>
      <c r="BCW296" s="192"/>
      <c r="BCX296" s="192"/>
      <c r="BCY296" s="192"/>
      <c r="BCZ296" s="192"/>
      <c r="BDA296" s="192"/>
      <c r="BDB296" s="192"/>
      <c r="BDC296" s="192"/>
      <c r="BDD296" s="192"/>
      <c r="BDE296" s="192"/>
      <c r="BDF296" s="192"/>
      <c r="BDG296" s="192"/>
      <c r="BDH296" s="192"/>
      <c r="BDI296" s="192"/>
      <c r="BDJ296" s="192"/>
      <c r="BDK296" s="192"/>
      <c r="BDL296" s="192"/>
      <c r="BDM296" s="192"/>
      <c r="BDN296" s="192"/>
      <c r="BDO296" s="192"/>
      <c r="BDP296" s="192"/>
      <c r="BDQ296" s="192"/>
      <c r="BDR296" s="192"/>
      <c r="BDS296" s="192"/>
      <c r="BDT296" s="192"/>
      <c r="BDU296" s="192"/>
      <c r="BDV296" s="192"/>
      <c r="BDW296" s="192"/>
      <c r="BDX296" s="192"/>
      <c r="BDY296" s="192"/>
      <c r="BDZ296" s="192"/>
      <c r="BEA296" s="192"/>
      <c r="BEB296" s="192"/>
      <c r="BEC296" s="192"/>
      <c r="BED296" s="192"/>
      <c r="BEE296" s="192"/>
      <c r="BEF296" s="192"/>
      <c r="BEG296" s="192"/>
      <c r="BEH296" s="192"/>
      <c r="BEI296" s="192"/>
      <c r="BEJ296" s="192"/>
      <c r="BEK296" s="192"/>
      <c r="BEL296" s="192"/>
      <c r="BEM296" s="192"/>
      <c r="BEN296" s="192"/>
      <c r="BEO296" s="192"/>
      <c r="BEP296" s="192"/>
      <c r="BEQ296" s="192"/>
      <c r="BER296" s="192"/>
      <c r="BES296" s="192"/>
      <c r="BET296" s="192"/>
      <c r="BEU296" s="192"/>
      <c r="BEV296" s="192"/>
      <c r="BEW296" s="192"/>
      <c r="BEX296" s="192"/>
      <c r="BEY296" s="192"/>
      <c r="BEZ296" s="192"/>
      <c r="BFA296" s="192"/>
      <c r="BFB296" s="192"/>
      <c r="BFC296" s="192"/>
      <c r="BFD296" s="192"/>
      <c r="BFE296" s="192"/>
      <c r="BFF296" s="192"/>
      <c r="BFG296" s="192"/>
      <c r="BFH296" s="192"/>
      <c r="BFI296" s="192"/>
      <c r="BFJ296" s="192"/>
      <c r="BFK296" s="192"/>
      <c r="BFL296" s="192"/>
      <c r="BFM296" s="192"/>
      <c r="BFN296" s="192"/>
      <c r="BFO296" s="192"/>
      <c r="BFP296" s="192"/>
      <c r="BFQ296" s="192"/>
      <c r="BFR296" s="192"/>
      <c r="BFS296" s="192"/>
      <c r="BFT296" s="192"/>
      <c r="BFU296" s="192"/>
      <c r="BFV296" s="192"/>
      <c r="BFW296" s="192"/>
      <c r="BFX296" s="192"/>
      <c r="BFY296" s="192"/>
      <c r="BFZ296" s="192"/>
      <c r="BGA296" s="192"/>
      <c r="BGB296" s="192"/>
      <c r="BGC296" s="192"/>
      <c r="BGD296" s="192"/>
      <c r="BGE296" s="192"/>
      <c r="BGF296" s="192"/>
      <c r="BGG296" s="192"/>
      <c r="BGH296" s="192"/>
      <c r="BGI296" s="192"/>
      <c r="BGJ296" s="192"/>
      <c r="BGK296" s="192"/>
      <c r="BGL296" s="192"/>
      <c r="BGM296" s="192"/>
      <c r="BGN296" s="192"/>
      <c r="BGO296" s="192"/>
      <c r="BGP296" s="192"/>
      <c r="BGQ296" s="192"/>
      <c r="BGR296" s="192"/>
      <c r="BGS296" s="192"/>
      <c r="BGT296" s="192"/>
      <c r="BGU296" s="192"/>
      <c r="BGV296" s="192"/>
      <c r="BGW296" s="192"/>
      <c r="BGX296" s="192"/>
      <c r="BGY296" s="192"/>
      <c r="BGZ296" s="192"/>
      <c r="BHA296" s="192"/>
      <c r="BHB296" s="192"/>
      <c r="BHC296" s="192"/>
      <c r="BHD296" s="192"/>
      <c r="BHE296" s="192"/>
      <c r="BHF296" s="192"/>
      <c r="BHG296" s="192"/>
      <c r="BHH296" s="192"/>
      <c r="BHI296" s="192"/>
      <c r="BHJ296" s="192"/>
      <c r="BHK296" s="192"/>
      <c r="BHL296" s="192"/>
      <c r="BHM296" s="192"/>
      <c r="BHN296" s="192"/>
      <c r="BHO296" s="192"/>
      <c r="BHP296" s="192"/>
      <c r="BHQ296" s="192"/>
      <c r="BHR296" s="192"/>
      <c r="BHS296" s="192"/>
      <c r="BHT296" s="192"/>
      <c r="BHU296" s="192"/>
      <c r="BHV296" s="192"/>
      <c r="BHW296" s="192"/>
      <c r="BHX296" s="192"/>
      <c r="BHY296" s="192"/>
      <c r="BHZ296" s="192"/>
      <c r="BIA296" s="192"/>
      <c r="BIB296" s="192"/>
      <c r="BIC296" s="192"/>
      <c r="BID296" s="192"/>
      <c r="BIE296" s="192"/>
      <c r="BIF296" s="192"/>
      <c r="BIG296" s="192"/>
      <c r="BIH296" s="192"/>
      <c r="BII296" s="192"/>
      <c r="BIJ296" s="192"/>
      <c r="BIK296" s="192"/>
      <c r="BIL296" s="192"/>
      <c r="BIM296" s="192"/>
      <c r="BIN296" s="192"/>
      <c r="BIO296" s="192"/>
      <c r="BIP296" s="192"/>
      <c r="BIQ296" s="192"/>
      <c r="BIR296" s="192"/>
      <c r="BIS296" s="192"/>
      <c r="BIT296" s="192"/>
      <c r="BIU296" s="192"/>
      <c r="BIV296" s="192"/>
      <c r="BIW296" s="192"/>
      <c r="BIX296" s="192"/>
      <c r="BIY296" s="192"/>
      <c r="BIZ296" s="192"/>
      <c r="BJA296" s="192"/>
      <c r="BJB296" s="192"/>
      <c r="BJC296" s="192"/>
      <c r="BJD296" s="192"/>
      <c r="BJE296" s="192"/>
      <c r="BJF296" s="192"/>
      <c r="BJG296" s="192"/>
      <c r="BJH296" s="192"/>
      <c r="BJI296" s="192"/>
      <c r="BJJ296" s="192"/>
      <c r="BJK296" s="192"/>
      <c r="BJL296" s="192"/>
      <c r="BJM296" s="192"/>
      <c r="BJN296" s="192"/>
      <c r="BJO296" s="192"/>
      <c r="BJP296" s="192"/>
      <c r="BJQ296" s="192"/>
      <c r="BJR296" s="192"/>
      <c r="BJS296" s="192"/>
      <c r="BJT296" s="192"/>
      <c r="BJU296" s="192"/>
      <c r="BJV296" s="192"/>
      <c r="BJW296" s="192"/>
      <c r="BJX296" s="192"/>
      <c r="BJY296" s="192"/>
      <c r="BJZ296" s="192"/>
      <c r="BKA296" s="192"/>
      <c r="BKB296" s="192"/>
      <c r="BKC296" s="192"/>
      <c r="BKD296" s="192"/>
      <c r="BKE296" s="192"/>
      <c r="BKF296" s="192"/>
      <c r="BKG296" s="192"/>
      <c r="BKH296" s="192"/>
      <c r="BKI296" s="192"/>
      <c r="BKJ296" s="192"/>
      <c r="BKK296" s="192"/>
      <c r="BKL296" s="192"/>
      <c r="BKM296" s="192"/>
      <c r="BKN296" s="192"/>
      <c r="BKO296" s="192"/>
      <c r="BKP296" s="192"/>
      <c r="BKQ296" s="192"/>
      <c r="BKR296" s="192"/>
      <c r="BKS296" s="192"/>
      <c r="BKT296" s="192"/>
      <c r="BKU296" s="192"/>
      <c r="BKV296" s="192"/>
      <c r="BKW296" s="192"/>
      <c r="BKX296" s="192"/>
      <c r="BKY296" s="192"/>
      <c r="BKZ296" s="192"/>
      <c r="BLA296" s="192"/>
      <c r="BLB296" s="192"/>
      <c r="BLC296" s="192"/>
      <c r="BLD296" s="192"/>
      <c r="BLE296" s="192"/>
      <c r="BLF296" s="192"/>
      <c r="BLG296" s="192"/>
      <c r="BLH296" s="192"/>
      <c r="BLI296" s="192"/>
      <c r="BLJ296" s="192"/>
      <c r="BLK296" s="192"/>
      <c r="BLL296" s="192"/>
      <c r="BLM296" s="192"/>
      <c r="BLN296" s="192"/>
      <c r="BLO296" s="192"/>
      <c r="BLP296" s="192"/>
      <c r="BLQ296" s="192"/>
      <c r="BLR296" s="192"/>
      <c r="BLS296" s="192"/>
      <c r="BLT296" s="192"/>
      <c r="BLU296" s="192"/>
      <c r="BLV296" s="192"/>
      <c r="BLW296" s="192"/>
      <c r="BLX296" s="192"/>
      <c r="BLY296" s="192"/>
      <c r="BLZ296" s="192"/>
      <c r="BMA296" s="192"/>
      <c r="BMB296" s="192"/>
      <c r="BMC296" s="192"/>
      <c r="BMD296" s="192"/>
      <c r="BME296" s="192"/>
      <c r="BMF296" s="192"/>
      <c r="BMG296" s="192"/>
      <c r="BMH296" s="192"/>
      <c r="BMI296" s="192"/>
      <c r="BMJ296" s="192"/>
      <c r="BMK296" s="192"/>
      <c r="BML296" s="192"/>
      <c r="BMM296" s="192"/>
      <c r="BMN296" s="192"/>
      <c r="BMO296" s="192"/>
      <c r="BMP296" s="192"/>
      <c r="BMQ296" s="192"/>
      <c r="BMR296" s="192"/>
      <c r="BMS296" s="192"/>
      <c r="BMT296" s="192"/>
      <c r="BMU296" s="192"/>
      <c r="BMV296" s="192"/>
      <c r="BMW296" s="192"/>
      <c r="BMX296" s="192"/>
      <c r="BMY296" s="192"/>
      <c r="BMZ296" s="192"/>
      <c r="BNA296" s="192"/>
      <c r="BNB296" s="192"/>
      <c r="BNC296" s="192"/>
      <c r="BND296" s="192"/>
      <c r="BNE296" s="192"/>
      <c r="BNF296" s="192"/>
      <c r="BNG296" s="192"/>
      <c r="BNH296" s="192"/>
      <c r="BNI296" s="192"/>
      <c r="BNJ296" s="192"/>
      <c r="BNK296" s="192"/>
      <c r="BNL296" s="192"/>
      <c r="BNM296" s="192"/>
      <c r="BNN296" s="192"/>
      <c r="BNO296" s="192"/>
      <c r="BNP296" s="192"/>
      <c r="BNQ296" s="192"/>
      <c r="BNR296" s="192"/>
      <c r="BNS296" s="192"/>
      <c r="BNT296" s="192"/>
      <c r="BNU296" s="192"/>
      <c r="BNV296" s="192"/>
      <c r="BNW296" s="192"/>
      <c r="BNX296" s="192"/>
      <c r="BNY296" s="192"/>
      <c r="BNZ296" s="192"/>
      <c r="BOA296" s="192"/>
      <c r="BOB296" s="192"/>
      <c r="BOC296" s="192"/>
      <c r="BOD296" s="192"/>
      <c r="BOE296" s="192"/>
      <c r="BOF296" s="192"/>
      <c r="BOG296" s="192"/>
      <c r="BOH296" s="192"/>
      <c r="BOI296" s="192"/>
      <c r="BOJ296" s="192"/>
      <c r="BOK296" s="192"/>
      <c r="BOL296" s="192"/>
      <c r="BOM296" s="192"/>
      <c r="BON296" s="192"/>
      <c r="BOO296" s="192"/>
      <c r="BOP296" s="192"/>
      <c r="BOQ296" s="192"/>
      <c r="BOR296" s="192"/>
      <c r="BOS296" s="192"/>
      <c r="BOT296" s="192"/>
      <c r="BOU296" s="192"/>
      <c r="BOV296" s="192"/>
      <c r="BOW296" s="192"/>
      <c r="BOX296" s="192"/>
      <c r="BOY296" s="192"/>
      <c r="BOZ296" s="192"/>
      <c r="BPA296" s="192"/>
      <c r="BPB296" s="192"/>
      <c r="BPC296" s="192"/>
      <c r="BPD296" s="192"/>
      <c r="BPE296" s="192"/>
      <c r="BPF296" s="192"/>
      <c r="BPG296" s="192"/>
      <c r="BPH296" s="192"/>
      <c r="BPI296" s="192"/>
      <c r="BPJ296" s="192"/>
      <c r="BPK296" s="192"/>
      <c r="BPL296" s="192"/>
      <c r="BPM296" s="192"/>
      <c r="BPN296" s="192"/>
      <c r="BPO296" s="192"/>
      <c r="BPP296" s="192"/>
      <c r="BPQ296" s="192"/>
      <c r="BPR296" s="192"/>
      <c r="BPS296" s="192"/>
      <c r="BPT296" s="192"/>
      <c r="BPU296" s="192"/>
      <c r="BPV296" s="192"/>
      <c r="BPW296" s="192"/>
      <c r="BPX296" s="192"/>
      <c r="BPY296" s="192"/>
      <c r="BPZ296" s="192"/>
      <c r="BQA296" s="192"/>
      <c r="BQB296" s="192"/>
      <c r="BQC296" s="192"/>
      <c r="BQD296" s="192"/>
      <c r="BQE296" s="192"/>
      <c r="BQF296" s="192"/>
      <c r="BQG296" s="192"/>
      <c r="BQH296" s="192"/>
      <c r="BQI296" s="192"/>
      <c r="BQJ296" s="192"/>
      <c r="BQK296" s="192"/>
      <c r="BQL296" s="192"/>
      <c r="BQM296" s="192"/>
      <c r="BQN296" s="192"/>
      <c r="BQO296" s="192"/>
      <c r="BQP296" s="192"/>
      <c r="BQQ296" s="192"/>
      <c r="BQR296" s="192"/>
      <c r="BQS296" s="192"/>
      <c r="BQT296" s="192"/>
      <c r="BQU296" s="192"/>
      <c r="BQV296" s="192"/>
      <c r="BQW296" s="192"/>
      <c r="BQX296" s="192"/>
      <c r="BQY296" s="192"/>
      <c r="BQZ296" s="192"/>
      <c r="BRA296" s="192"/>
      <c r="BRB296" s="192"/>
      <c r="BRC296" s="192"/>
      <c r="BRD296" s="192"/>
      <c r="BRE296" s="192"/>
      <c r="BRF296" s="192"/>
      <c r="BRG296" s="192"/>
      <c r="BRH296" s="192"/>
      <c r="BRI296" s="192"/>
      <c r="BRJ296" s="192"/>
      <c r="BRK296" s="192"/>
      <c r="BRL296" s="192"/>
      <c r="BRM296" s="192"/>
      <c r="BRN296" s="192"/>
      <c r="BRO296" s="192"/>
      <c r="BRP296" s="192"/>
      <c r="BRQ296" s="192"/>
      <c r="BRR296" s="192"/>
      <c r="BRS296" s="192"/>
      <c r="BRT296" s="192"/>
      <c r="BRU296" s="192"/>
      <c r="BRV296" s="192"/>
      <c r="BRW296" s="192"/>
      <c r="BRX296" s="192"/>
      <c r="BRY296" s="192"/>
      <c r="BRZ296" s="192"/>
      <c r="BSA296" s="192"/>
      <c r="BSB296" s="192"/>
      <c r="BSC296" s="192"/>
      <c r="BSD296" s="192"/>
      <c r="BSE296" s="192"/>
      <c r="BSF296" s="192"/>
      <c r="BSG296" s="192"/>
      <c r="BSH296" s="192"/>
      <c r="BSI296" s="192"/>
      <c r="BSJ296" s="192"/>
      <c r="BSK296" s="192"/>
      <c r="BSL296" s="192"/>
      <c r="BSM296" s="192"/>
      <c r="BSN296" s="192"/>
      <c r="BSO296" s="192"/>
      <c r="BSP296" s="192"/>
      <c r="BSQ296" s="192"/>
      <c r="BSR296" s="192"/>
      <c r="BSS296" s="192"/>
      <c r="BST296" s="192"/>
      <c r="BSU296" s="192"/>
      <c r="BSV296" s="192"/>
      <c r="BSW296" s="192"/>
      <c r="BSX296" s="192"/>
      <c r="BSY296" s="192"/>
      <c r="BSZ296" s="192"/>
      <c r="BTA296" s="192"/>
      <c r="BTB296" s="192"/>
      <c r="BTC296" s="192"/>
      <c r="BTD296" s="192"/>
      <c r="BTE296" s="192"/>
      <c r="BTF296" s="192"/>
      <c r="BTG296" s="192"/>
      <c r="BTH296" s="192"/>
      <c r="BTI296" s="192"/>
      <c r="BTJ296" s="192"/>
      <c r="BTK296" s="192"/>
      <c r="BTL296" s="192"/>
      <c r="BTM296" s="192"/>
      <c r="BTN296" s="192"/>
      <c r="BTO296" s="192"/>
      <c r="BTP296" s="192"/>
      <c r="BTQ296" s="192"/>
      <c r="BTR296" s="192"/>
      <c r="BTS296" s="192"/>
      <c r="BTT296" s="192"/>
      <c r="BTU296" s="192"/>
      <c r="BTV296" s="192"/>
      <c r="BTW296" s="192"/>
      <c r="BTX296" s="192"/>
      <c r="BTY296" s="192"/>
      <c r="BTZ296" s="192"/>
      <c r="BUA296" s="192"/>
      <c r="BUB296" s="192"/>
      <c r="BUC296" s="192"/>
      <c r="BUD296" s="192"/>
      <c r="BUE296" s="192"/>
      <c r="BUF296" s="192"/>
      <c r="BUG296" s="192"/>
      <c r="BUH296" s="192"/>
      <c r="BUI296" s="192"/>
      <c r="BUJ296" s="192"/>
      <c r="BUK296" s="192"/>
      <c r="BUL296" s="192"/>
      <c r="BUM296" s="192"/>
      <c r="BUN296" s="192"/>
      <c r="BUO296" s="192"/>
      <c r="BUP296" s="192"/>
      <c r="BUQ296" s="192"/>
      <c r="BUR296" s="192"/>
      <c r="BUS296" s="192"/>
      <c r="BUT296" s="192"/>
      <c r="BUU296" s="192"/>
      <c r="BUV296" s="192"/>
      <c r="BUW296" s="192"/>
      <c r="BUX296" s="192"/>
      <c r="BUY296" s="192"/>
      <c r="BUZ296" s="192"/>
      <c r="BVA296" s="192"/>
      <c r="BVB296" s="192"/>
      <c r="BVC296" s="192"/>
      <c r="BVD296" s="192"/>
      <c r="BVE296" s="192"/>
      <c r="BVF296" s="192"/>
      <c r="BVG296" s="192"/>
      <c r="BVH296" s="192"/>
      <c r="BVI296" s="192"/>
      <c r="BVJ296" s="192"/>
      <c r="BVK296" s="192"/>
      <c r="BVL296" s="192"/>
      <c r="BVM296" s="192"/>
      <c r="BVN296" s="192"/>
      <c r="BVO296" s="192"/>
      <c r="BVP296" s="192"/>
      <c r="BVQ296" s="192"/>
      <c r="BVR296" s="192"/>
      <c r="BVS296" s="192"/>
      <c r="BVT296" s="192"/>
      <c r="BVU296" s="192"/>
      <c r="BVV296" s="192"/>
      <c r="BVW296" s="192"/>
      <c r="BVX296" s="192"/>
      <c r="BVY296" s="192"/>
      <c r="BVZ296" s="192"/>
      <c r="BWA296" s="192"/>
      <c r="BWB296" s="192"/>
      <c r="BWC296" s="192"/>
      <c r="BWD296" s="192"/>
      <c r="BWE296" s="192"/>
      <c r="BWF296" s="192"/>
      <c r="BWG296" s="192"/>
      <c r="BWH296" s="192"/>
      <c r="BWI296" s="192"/>
      <c r="BWJ296" s="192"/>
      <c r="BWK296" s="192"/>
      <c r="BWL296" s="192"/>
      <c r="BWM296" s="192"/>
      <c r="BWN296" s="192"/>
      <c r="BWO296" s="192"/>
      <c r="BWP296" s="192"/>
      <c r="BWQ296" s="192"/>
      <c r="BWR296" s="192"/>
      <c r="BWS296" s="192"/>
      <c r="BWT296" s="192"/>
      <c r="BWU296" s="192"/>
      <c r="BWV296" s="192"/>
      <c r="BWW296" s="192"/>
      <c r="BWX296" s="192"/>
      <c r="BWY296" s="192"/>
      <c r="BWZ296" s="192"/>
      <c r="BXA296" s="192"/>
      <c r="BXB296" s="192"/>
      <c r="BXC296" s="192"/>
      <c r="BXD296" s="192"/>
      <c r="BXE296" s="192"/>
      <c r="BXF296" s="192"/>
      <c r="BXG296" s="192"/>
      <c r="BXH296" s="192"/>
      <c r="BXI296" s="192"/>
      <c r="BXJ296" s="192"/>
      <c r="BXK296" s="192"/>
      <c r="BXL296" s="192"/>
      <c r="BXM296" s="192"/>
      <c r="BXN296" s="192"/>
      <c r="BXO296" s="192"/>
      <c r="BXP296" s="192"/>
      <c r="BXQ296" s="192"/>
      <c r="BXR296" s="192"/>
      <c r="BXS296" s="192"/>
      <c r="BXT296" s="192"/>
      <c r="BXU296" s="192"/>
      <c r="BXV296" s="192"/>
      <c r="BXW296" s="192"/>
      <c r="BXX296" s="192"/>
      <c r="BXY296" s="192"/>
      <c r="BXZ296" s="192"/>
      <c r="BYA296" s="192"/>
      <c r="BYB296" s="192"/>
      <c r="BYC296" s="192"/>
      <c r="BYD296" s="192"/>
      <c r="BYE296" s="192"/>
      <c r="BYF296" s="192"/>
      <c r="BYG296" s="192"/>
      <c r="BYH296" s="192"/>
      <c r="BYI296" s="192"/>
      <c r="BYJ296" s="192"/>
      <c r="BYK296" s="192"/>
      <c r="BYL296" s="192"/>
      <c r="BYM296" s="192"/>
      <c r="BYN296" s="192"/>
      <c r="BYO296" s="192"/>
      <c r="BYP296" s="192"/>
      <c r="BYQ296" s="192"/>
      <c r="BYR296" s="192"/>
      <c r="BYS296" s="192"/>
      <c r="BYT296" s="192"/>
      <c r="BYU296" s="192"/>
      <c r="BYV296" s="192"/>
      <c r="BYW296" s="192"/>
      <c r="BYX296" s="192"/>
      <c r="BYY296" s="192"/>
      <c r="BYZ296" s="192"/>
      <c r="BZA296" s="192"/>
      <c r="BZB296" s="192"/>
      <c r="BZC296" s="192"/>
      <c r="BZD296" s="192"/>
      <c r="BZE296" s="192"/>
      <c r="BZF296" s="192"/>
      <c r="BZG296" s="192"/>
      <c r="BZH296" s="192"/>
      <c r="BZI296" s="192"/>
      <c r="BZJ296" s="192"/>
      <c r="BZK296" s="192"/>
      <c r="BZL296" s="192"/>
      <c r="BZM296" s="192"/>
      <c r="BZN296" s="192"/>
      <c r="BZO296" s="192"/>
      <c r="BZP296" s="192"/>
      <c r="BZQ296" s="192"/>
      <c r="BZR296" s="192"/>
      <c r="BZS296" s="192"/>
      <c r="BZT296" s="192"/>
      <c r="BZU296" s="192"/>
      <c r="BZV296" s="192"/>
      <c r="BZW296" s="192"/>
      <c r="BZX296" s="192"/>
      <c r="BZY296" s="192"/>
      <c r="BZZ296" s="192"/>
      <c r="CAA296" s="192"/>
      <c r="CAB296" s="192"/>
      <c r="CAC296" s="192"/>
      <c r="CAD296" s="192"/>
      <c r="CAE296" s="192"/>
      <c r="CAF296" s="192"/>
      <c r="CAG296" s="192"/>
      <c r="CAH296" s="192"/>
      <c r="CAI296" s="192"/>
      <c r="CAJ296" s="192"/>
      <c r="CAK296" s="192"/>
      <c r="CAL296" s="192"/>
      <c r="CAM296" s="192"/>
      <c r="CAN296" s="192"/>
      <c r="CAO296" s="192"/>
      <c r="CAP296" s="192"/>
      <c r="CAQ296" s="192"/>
      <c r="CAR296" s="192"/>
      <c r="CAS296" s="192"/>
      <c r="CAT296" s="192"/>
      <c r="CAU296" s="192"/>
      <c r="CAV296" s="192"/>
      <c r="CAW296" s="192"/>
      <c r="CAX296" s="192"/>
      <c r="CAY296" s="192"/>
      <c r="CAZ296" s="192"/>
      <c r="CBA296" s="192"/>
      <c r="CBB296" s="192"/>
      <c r="CBC296" s="192"/>
      <c r="CBD296" s="192"/>
      <c r="CBE296" s="192"/>
      <c r="CBF296" s="192"/>
      <c r="CBG296" s="192"/>
      <c r="CBH296" s="192"/>
      <c r="CBI296" s="192"/>
      <c r="CBJ296" s="192"/>
      <c r="CBK296" s="192"/>
      <c r="CBL296" s="192"/>
      <c r="CBM296" s="192"/>
      <c r="CBN296" s="192"/>
      <c r="CBO296" s="192"/>
      <c r="CBP296" s="192"/>
      <c r="CBQ296" s="192"/>
      <c r="CBR296" s="192"/>
      <c r="CBS296" s="192"/>
      <c r="CBT296" s="192"/>
      <c r="CBU296" s="192"/>
      <c r="CBV296" s="192"/>
      <c r="CBW296" s="192"/>
      <c r="CBX296" s="192"/>
      <c r="CBY296" s="192"/>
      <c r="CBZ296" s="192"/>
      <c r="CCA296" s="192"/>
      <c r="CCB296" s="192"/>
      <c r="CCC296" s="192"/>
      <c r="CCD296" s="192"/>
      <c r="CCE296" s="192"/>
      <c r="CCF296" s="192"/>
      <c r="CCG296" s="192"/>
      <c r="CCH296" s="192"/>
      <c r="CCI296" s="192"/>
      <c r="CCJ296" s="192"/>
      <c r="CCK296" s="192"/>
      <c r="CCL296" s="192"/>
      <c r="CCM296" s="192"/>
      <c r="CCN296" s="192"/>
      <c r="CCO296" s="192"/>
      <c r="CCP296" s="192"/>
      <c r="CCQ296" s="192"/>
      <c r="CCR296" s="192"/>
      <c r="CCS296" s="192"/>
      <c r="CCT296" s="192"/>
      <c r="CCU296" s="192"/>
      <c r="CCV296" s="192"/>
      <c r="CCW296" s="192"/>
      <c r="CCX296" s="192"/>
      <c r="CCY296" s="192"/>
      <c r="CCZ296" s="192"/>
      <c r="CDA296" s="192"/>
      <c r="CDB296" s="192"/>
      <c r="CDC296" s="192"/>
      <c r="CDD296" s="192"/>
      <c r="CDE296" s="192"/>
      <c r="CDF296" s="192"/>
      <c r="CDG296" s="192"/>
      <c r="CDH296" s="192"/>
      <c r="CDI296" s="192"/>
      <c r="CDJ296" s="192"/>
      <c r="CDK296" s="192"/>
      <c r="CDL296" s="192"/>
      <c r="CDM296" s="192"/>
      <c r="CDN296" s="192"/>
      <c r="CDO296" s="192"/>
      <c r="CDP296" s="192"/>
      <c r="CDQ296" s="192"/>
      <c r="CDR296" s="192"/>
      <c r="CDS296" s="192"/>
      <c r="CDT296" s="192"/>
      <c r="CDU296" s="192"/>
      <c r="CDV296" s="192"/>
      <c r="CDW296" s="192"/>
      <c r="CDX296" s="192"/>
      <c r="CDY296" s="192"/>
      <c r="CDZ296" s="192"/>
      <c r="CEA296" s="192"/>
      <c r="CEB296" s="192"/>
      <c r="CEC296" s="192"/>
      <c r="CED296" s="192"/>
      <c r="CEE296" s="192"/>
      <c r="CEF296" s="192"/>
      <c r="CEG296" s="192"/>
      <c r="CEH296" s="192"/>
      <c r="CEI296" s="192"/>
      <c r="CEJ296" s="192"/>
      <c r="CEK296" s="192"/>
      <c r="CEL296" s="192"/>
      <c r="CEM296" s="192"/>
      <c r="CEN296" s="192"/>
      <c r="CEO296" s="192"/>
      <c r="CEP296" s="192"/>
      <c r="CEQ296" s="192"/>
      <c r="CER296" s="192"/>
      <c r="CES296" s="192"/>
      <c r="CET296" s="192"/>
      <c r="CEU296" s="192"/>
      <c r="CEV296" s="192"/>
      <c r="CEW296" s="192"/>
      <c r="CEX296" s="192"/>
      <c r="CEY296" s="192"/>
      <c r="CEZ296" s="192"/>
      <c r="CFA296" s="192"/>
      <c r="CFB296" s="192"/>
      <c r="CFC296" s="192"/>
      <c r="CFD296" s="192"/>
      <c r="CFE296" s="192"/>
      <c r="CFF296" s="192"/>
      <c r="CFG296" s="192"/>
      <c r="CFH296" s="192"/>
      <c r="CFI296" s="192"/>
      <c r="CFJ296" s="192"/>
      <c r="CFK296" s="192"/>
      <c r="CFL296" s="192"/>
      <c r="CFM296" s="192"/>
      <c r="CFN296" s="192"/>
      <c r="CFO296" s="192"/>
      <c r="CFP296" s="192"/>
      <c r="CFQ296" s="192"/>
      <c r="CFR296" s="192"/>
      <c r="CFS296" s="192"/>
      <c r="CFT296" s="192"/>
      <c r="CFU296" s="192"/>
      <c r="CFV296" s="192"/>
      <c r="CFW296" s="192"/>
      <c r="CFX296" s="192"/>
      <c r="CFY296" s="192"/>
      <c r="CFZ296" s="192"/>
      <c r="CGA296" s="192"/>
      <c r="CGB296" s="192"/>
      <c r="CGC296" s="192"/>
      <c r="CGD296" s="192"/>
      <c r="CGE296" s="192"/>
      <c r="CGF296" s="192"/>
      <c r="CGG296" s="192"/>
      <c r="CGH296" s="192"/>
      <c r="CGI296" s="192"/>
      <c r="CGJ296" s="192"/>
      <c r="CGK296" s="192"/>
      <c r="CGL296" s="192"/>
      <c r="CGM296" s="192"/>
      <c r="CGN296" s="192"/>
      <c r="CGO296" s="192"/>
      <c r="CGP296" s="192"/>
      <c r="CGQ296" s="192"/>
      <c r="CGR296" s="192"/>
      <c r="CGS296" s="192"/>
      <c r="CGT296" s="192"/>
      <c r="CGU296" s="192"/>
      <c r="CGV296" s="192"/>
      <c r="CGW296" s="192"/>
      <c r="CGX296" s="192"/>
      <c r="CGY296" s="192"/>
      <c r="CGZ296" s="192"/>
      <c r="CHA296" s="192"/>
      <c r="CHB296" s="192"/>
      <c r="CHC296" s="192"/>
      <c r="CHD296" s="192"/>
      <c r="CHE296" s="192"/>
      <c r="CHF296" s="192"/>
      <c r="CHG296" s="192"/>
      <c r="CHH296" s="192"/>
      <c r="CHI296" s="192"/>
      <c r="CHJ296" s="192"/>
      <c r="CHK296" s="192"/>
      <c r="CHL296" s="192"/>
      <c r="CHM296" s="192"/>
      <c r="CHN296" s="192"/>
      <c r="CHO296" s="192"/>
      <c r="CHP296" s="192"/>
      <c r="CHQ296" s="192"/>
      <c r="CHR296" s="192"/>
      <c r="CHS296" s="192"/>
      <c r="CHT296" s="192"/>
      <c r="CHU296" s="192"/>
      <c r="CHV296" s="192"/>
      <c r="CHW296" s="192"/>
      <c r="CHX296" s="192"/>
      <c r="CHY296" s="192"/>
      <c r="CHZ296" s="192"/>
      <c r="CIA296" s="192"/>
      <c r="CIB296" s="192"/>
      <c r="CIC296" s="192"/>
      <c r="CID296" s="192"/>
      <c r="CIE296" s="192"/>
      <c r="CIF296" s="192"/>
      <c r="CIG296" s="192"/>
      <c r="CIH296" s="192"/>
      <c r="CII296" s="192"/>
      <c r="CIJ296" s="192"/>
      <c r="CIK296" s="192"/>
      <c r="CIL296" s="192"/>
      <c r="CIM296" s="192"/>
      <c r="CIN296" s="192"/>
      <c r="CIO296" s="192"/>
      <c r="CIP296" s="192"/>
      <c r="CIQ296" s="192"/>
      <c r="CIR296" s="192"/>
      <c r="CIS296" s="192"/>
      <c r="CIT296" s="192"/>
      <c r="CIU296" s="192"/>
      <c r="CIV296" s="192"/>
      <c r="CIW296" s="192"/>
      <c r="CIX296" s="192"/>
      <c r="CIY296" s="192"/>
      <c r="CIZ296" s="192"/>
      <c r="CJA296" s="192"/>
      <c r="CJB296" s="192"/>
      <c r="CJC296" s="192"/>
      <c r="CJD296" s="192"/>
      <c r="CJE296" s="192"/>
      <c r="CJF296" s="192"/>
      <c r="CJG296" s="192"/>
      <c r="CJH296" s="192"/>
      <c r="CJI296" s="192"/>
      <c r="CJJ296" s="192"/>
      <c r="CJK296" s="192"/>
      <c r="CJL296" s="192"/>
      <c r="CJM296" s="192"/>
      <c r="CJN296" s="192"/>
      <c r="CJO296" s="192"/>
      <c r="CJP296" s="192"/>
      <c r="CJQ296" s="192"/>
      <c r="CJR296" s="192"/>
      <c r="CJS296" s="192"/>
      <c r="CJT296" s="192"/>
      <c r="CJU296" s="192"/>
      <c r="CJV296" s="192"/>
      <c r="CJW296" s="192"/>
      <c r="CJX296" s="192"/>
      <c r="CJY296" s="192"/>
      <c r="CJZ296" s="192"/>
      <c r="CKA296" s="192"/>
      <c r="CKB296" s="192"/>
      <c r="CKC296" s="192"/>
      <c r="CKD296" s="192"/>
      <c r="CKE296" s="192"/>
      <c r="CKF296" s="192"/>
      <c r="CKG296" s="192"/>
      <c r="CKH296" s="192"/>
      <c r="CKI296" s="192"/>
      <c r="CKJ296" s="192"/>
      <c r="CKK296" s="192"/>
      <c r="CKL296" s="192"/>
      <c r="CKM296" s="192"/>
      <c r="CKN296" s="192"/>
      <c r="CKO296" s="192"/>
      <c r="CKP296" s="192"/>
      <c r="CKQ296" s="192"/>
      <c r="CKR296" s="192"/>
      <c r="CKS296" s="192"/>
      <c r="CKT296" s="192"/>
      <c r="CKU296" s="192"/>
      <c r="CKV296" s="192"/>
      <c r="CKW296" s="192"/>
      <c r="CKX296" s="192"/>
      <c r="CKY296" s="192"/>
      <c r="CKZ296" s="192"/>
      <c r="CLA296" s="192"/>
      <c r="CLB296" s="192"/>
      <c r="CLC296" s="192"/>
      <c r="CLD296" s="192"/>
      <c r="CLE296" s="192"/>
      <c r="CLF296" s="192"/>
      <c r="CLG296" s="192"/>
      <c r="CLH296" s="192"/>
      <c r="CLI296" s="192"/>
      <c r="CLJ296" s="192"/>
      <c r="CLK296" s="192"/>
      <c r="CLL296" s="192"/>
      <c r="CLM296" s="192"/>
      <c r="CLN296" s="192"/>
      <c r="CLO296" s="192"/>
      <c r="CLP296" s="192"/>
      <c r="CLQ296" s="192"/>
      <c r="CLR296" s="192"/>
      <c r="CLS296" s="192"/>
      <c r="CLT296" s="192"/>
      <c r="CLU296" s="192"/>
      <c r="CLV296" s="192"/>
      <c r="CLW296" s="192"/>
      <c r="CLX296" s="192"/>
      <c r="CLY296" s="192"/>
      <c r="CLZ296" s="192"/>
      <c r="CMA296" s="192"/>
      <c r="CMB296" s="192"/>
      <c r="CMC296" s="192"/>
      <c r="CMD296" s="192"/>
      <c r="CME296" s="192"/>
      <c r="CMF296" s="192"/>
      <c r="CMG296" s="192"/>
      <c r="CMH296" s="192"/>
      <c r="CMI296" s="192"/>
      <c r="CMJ296" s="192"/>
      <c r="CMK296" s="192"/>
      <c r="CML296" s="192"/>
      <c r="CMM296" s="192"/>
      <c r="CMN296" s="192"/>
      <c r="CMO296" s="192"/>
      <c r="CMP296" s="192"/>
      <c r="CMQ296" s="192"/>
      <c r="CMR296" s="192"/>
      <c r="CMS296" s="192"/>
      <c r="CMT296" s="192"/>
      <c r="CMU296" s="192"/>
      <c r="CMV296" s="192"/>
      <c r="CMW296" s="192"/>
      <c r="CMX296" s="192"/>
      <c r="CMY296" s="192"/>
      <c r="CMZ296" s="192"/>
      <c r="CNA296" s="192"/>
      <c r="CNB296" s="192"/>
      <c r="CNC296" s="192"/>
      <c r="CND296" s="192"/>
      <c r="CNE296" s="192"/>
      <c r="CNF296" s="192"/>
      <c r="CNG296" s="192"/>
      <c r="CNH296" s="192"/>
      <c r="CNI296" s="192"/>
      <c r="CNJ296" s="192"/>
      <c r="CNK296" s="192"/>
      <c r="CNL296" s="192"/>
      <c r="CNM296" s="192"/>
      <c r="CNN296" s="192"/>
      <c r="CNO296" s="192"/>
      <c r="CNP296" s="192"/>
      <c r="CNQ296" s="192"/>
      <c r="CNR296" s="192"/>
      <c r="CNS296" s="192"/>
      <c r="CNT296" s="192"/>
      <c r="CNU296" s="192"/>
      <c r="CNV296" s="192"/>
      <c r="CNW296" s="192"/>
      <c r="CNX296" s="192"/>
      <c r="CNY296" s="192"/>
      <c r="CNZ296" s="192"/>
      <c r="COA296" s="192"/>
      <c r="COB296" s="192"/>
      <c r="COC296" s="192"/>
      <c r="COD296" s="192"/>
      <c r="COE296" s="192"/>
      <c r="COF296" s="192"/>
      <c r="COG296" s="192"/>
      <c r="COH296" s="192"/>
      <c r="COI296" s="192"/>
      <c r="COJ296" s="192"/>
      <c r="COK296" s="192"/>
      <c r="COL296" s="192"/>
      <c r="COM296" s="192"/>
      <c r="CON296" s="192"/>
      <c r="COO296" s="192"/>
      <c r="COP296" s="192"/>
      <c r="COQ296" s="192"/>
      <c r="COR296" s="192"/>
      <c r="COS296" s="192"/>
      <c r="COT296" s="192"/>
      <c r="COU296" s="192"/>
      <c r="COV296" s="192"/>
      <c r="COW296" s="192"/>
      <c r="COX296" s="192"/>
      <c r="COY296" s="192"/>
      <c r="COZ296" s="192"/>
      <c r="CPA296" s="192"/>
      <c r="CPB296" s="192"/>
      <c r="CPC296" s="192"/>
      <c r="CPD296" s="192"/>
      <c r="CPE296" s="192"/>
      <c r="CPF296" s="192"/>
      <c r="CPG296" s="192"/>
      <c r="CPH296" s="192"/>
      <c r="CPI296" s="192"/>
      <c r="CPJ296" s="192"/>
      <c r="CPK296" s="192"/>
      <c r="CPL296" s="192"/>
      <c r="CPM296" s="192"/>
      <c r="CPN296" s="192"/>
      <c r="CPO296" s="192"/>
      <c r="CPP296" s="192"/>
      <c r="CPQ296" s="192"/>
      <c r="CPR296" s="192"/>
      <c r="CPS296" s="192"/>
      <c r="CPT296" s="192"/>
      <c r="CPU296" s="192"/>
      <c r="CPV296" s="192"/>
      <c r="CPW296" s="192"/>
      <c r="CPX296" s="192"/>
      <c r="CPY296" s="192"/>
      <c r="CPZ296" s="192"/>
      <c r="CQA296" s="192"/>
      <c r="CQB296" s="192"/>
      <c r="CQC296" s="192"/>
      <c r="CQD296" s="192"/>
      <c r="CQE296" s="192"/>
      <c r="CQF296" s="192"/>
      <c r="CQG296" s="192"/>
      <c r="CQH296" s="192"/>
      <c r="CQI296" s="192"/>
      <c r="CQJ296" s="192"/>
      <c r="CQK296" s="192"/>
      <c r="CQL296" s="192"/>
      <c r="CQM296" s="192"/>
      <c r="CQN296" s="192"/>
      <c r="CQO296" s="192"/>
      <c r="CQP296" s="192"/>
      <c r="CQQ296" s="192"/>
      <c r="CQR296" s="192"/>
      <c r="CQS296" s="192"/>
      <c r="CQT296" s="192"/>
      <c r="CQU296" s="192"/>
      <c r="CQV296" s="192"/>
      <c r="CQW296" s="192"/>
      <c r="CQX296" s="192"/>
      <c r="CQY296" s="192"/>
      <c r="CQZ296" s="192"/>
      <c r="CRA296" s="192"/>
      <c r="CRB296" s="192"/>
      <c r="CRC296" s="192"/>
      <c r="CRD296" s="192"/>
      <c r="CRE296" s="192"/>
      <c r="CRF296" s="192"/>
      <c r="CRG296" s="192"/>
      <c r="CRH296" s="192"/>
      <c r="CRI296" s="192"/>
      <c r="CRJ296" s="192"/>
      <c r="CRK296" s="192"/>
      <c r="CRL296" s="192"/>
      <c r="CRM296" s="192"/>
      <c r="CRN296" s="192"/>
      <c r="CRO296" s="192"/>
      <c r="CRP296" s="192"/>
      <c r="CRQ296" s="192"/>
      <c r="CRR296" s="192"/>
      <c r="CRS296" s="192"/>
      <c r="CRT296" s="192"/>
      <c r="CRU296" s="192"/>
      <c r="CRV296" s="192"/>
      <c r="CRW296" s="192"/>
      <c r="CRX296" s="192"/>
      <c r="CRY296" s="192"/>
      <c r="CRZ296" s="192"/>
      <c r="CSA296" s="192"/>
      <c r="CSB296" s="192"/>
      <c r="CSC296" s="192"/>
      <c r="CSD296" s="192"/>
      <c r="CSE296" s="192"/>
      <c r="CSF296" s="192"/>
      <c r="CSG296" s="192"/>
      <c r="CSH296" s="192"/>
      <c r="CSI296" s="192"/>
      <c r="CSJ296" s="192"/>
      <c r="CSK296" s="192"/>
      <c r="CSL296" s="192"/>
      <c r="CSM296" s="192"/>
      <c r="CSN296" s="192"/>
      <c r="CSO296" s="192"/>
      <c r="CSP296" s="192"/>
      <c r="CSQ296" s="192"/>
      <c r="CSR296" s="192"/>
      <c r="CSS296" s="192"/>
      <c r="CST296" s="192"/>
      <c r="CSU296" s="192"/>
      <c r="CSV296" s="192"/>
      <c r="CSW296" s="192"/>
      <c r="CSX296" s="192"/>
      <c r="CSY296" s="192"/>
      <c r="CSZ296" s="192"/>
      <c r="CTA296" s="192"/>
      <c r="CTB296" s="192"/>
      <c r="CTC296" s="192"/>
      <c r="CTD296" s="192"/>
      <c r="CTE296" s="192"/>
      <c r="CTF296" s="192"/>
      <c r="CTG296" s="192"/>
      <c r="CTH296" s="192"/>
      <c r="CTI296" s="192"/>
      <c r="CTJ296" s="192"/>
      <c r="CTK296" s="192"/>
      <c r="CTL296" s="192"/>
      <c r="CTM296" s="192"/>
      <c r="CTN296" s="192"/>
      <c r="CTO296" s="192"/>
      <c r="CTP296" s="192"/>
      <c r="CTQ296" s="192"/>
      <c r="CTR296" s="192"/>
      <c r="CTS296" s="192"/>
      <c r="CTT296" s="192"/>
      <c r="CTU296" s="192"/>
      <c r="CTV296" s="192"/>
      <c r="CTW296" s="192"/>
      <c r="CTX296" s="192"/>
      <c r="CTY296" s="192"/>
      <c r="CTZ296" s="192"/>
      <c r="CUA296" s="192"/>
      <c r="CUB296" s="192"/>
      <c r="CUC296" s="192"/>
      <c r="CUD296" s="192"/>
      <c r="CUE296" s="192"/>
      <c r="CUF296" s="192"/>
      <c r="CUG296" s="192"/>
      <c r="CUH296" s="192"/>
      <c r="CUI296" s="192"/>
      <c r="CUJ296" s="192"/>
      <c r="CUK296" s="192"/>
      <c r="CUL296" s="192"/>
      <c r="CUM296" s="192"/>
      <c r="CUN296" s="192"/>
      <c r="CUO296" s="192"/>
      <c r="CUP296" s="192"/>
      <c r="CUQ296" s="192"/>
      <c r="CUR296" s="192"/>
      <c r="CUS296" s="192"/>
      <c r="CUT296" s="192"/>
      <c r="CUU296" s="192"/>
      <c r="CUV296" s="192"/>
      <c r="CUW296" s="192"/>
      <c r="CUX296" s="192"/>
      <c r="CUY296" s="192"/>
      <c r="CUZ296" s="192"/>
      <c r="CVA296" s="192"/>
      <c r="CVB296" s="192"/>
      <c r="CVC296" s="192"/>
      <c r="CVD296" s="192"/>
      <c r="CVE296" s="192"/>
      <c r="CVF296" s="192"/>
      <c r="CVG296" s="192"/>
      <c r="CVH296" s="192"/>
      <c r="CVI296" s="192"/>
      <c r="CVJ296" s="192"/>
      <c r="CVK296" s="192"/>
      <c r="CVL296" s="192"/>
      <c r="CVM296" s="192"/>
      <c r="CVN296" s="192"/>
      <c r="CVO296" s="192"/>
      <c r="CVP296" s="192"/>
      <c r="CVQ296" s="192"/>
      <c r="CVR296" s="192"/>
      <c r="CVS296" s="192"/>
      <c r="CVT296" s="192"/>
      <c r="CVU296" s="192"/>
      <c r="CVV296" s="192"/>
      <c r="CVW296" s="192"/>
      <c r="CVX296" s="192"/>
      <c r="CVY296" s="192"/>
      <c r="CVZ296" s="192"/>
      <c r="CWA296" s="192"/>
      <c r="CWB296" s="192"/>
      <c r="CWC296" s="192"/>
      <c r="CWD296" s="192"/>
      <c r="CWE296" s="192"/>
      <c r="CWF296" s="192"/>
      <c r="CWG296" s="192"/>
      <c r="CWH296" s="192"/>
      <c r="CWI296" s="192"/>
      <c r="CWJ296" s="192"/>
      <c r="CWK296" s="192"/>
      <c r="CWL296" s="192"/>
      <c r="CWM296" s="192"/>
      <c r="CWN296" s="192"/>
      <c r="CWO296" s="192"/>
      <c r="CWP296" s="192"/>
      <c r="CWQ296" s="192"/>
      <c r="CWR296" s="192"/>
      <c r="CWS296" s="192"/>
      <c r="CWT296" s="192"/>
      <c r="CWU296" s="192"/>
      <c r="CWV296" s="192"/>
      <c r="CWW296" s="192"/>
      <c r="CWX296" s="192"/>
      <c r="CWY296" s="192"/>
      <c r="CWZ296" s="192"/>
      <c r="CXA296" s="192"/>
      <c r="CXB296" s="192"/>
      <c r="CXC296" s="192"/>
      <c r="CXD296" s="192"/>
      <c r="CXE296" s="192"/>
      <c r="CXF296" s="192"/>
      <c r="CXG296" s="192"/>
      <c r="CXH296" s="192"/>
      <c r="CXI296" s="192"/>
      <c r="CXJ296" s="192"/>
      <c r="CXK296" s="192"/>
      <c r="CXL296" s="192"/>
      <c r="CXM296" s="192"/>
      <c r="CXN296" s="192"/>
      <c r="CXO296" s="192"/>
      <c r="CXP296" s="192"/>
      <c r="CXQ296" s="192"/>
      <c r="CXR296" s="192"/>
      <c r="CXS296" s="192"/>
      <c r="CXT296" s="192"/>
      <c r="CXU296" s="192"/>
      <c r="CXV296" s="192"/>
      <c r="CXW296" s="192"/>
      <c r="CXX296" s="192"/>
      <c r="CXY296" s="192"/>
      <c r="CXZ296" s="192"/>
      <c r="CYA296" s="192"/>
      <c r="CYB296" s="192"/>
      <c r="CYC296" s="192"/>
      <c r="CYD296" s="192"/>
      <c r="CYE296" s="192"/>
      <c r="CYF296" s="192"/>
      <c r="CYG296" s="192"/>
      <c r="CYH296" s="192"/>
      <c r="CYI296" s="192"/>
      <c r="CYJ296" s="192"/>
      <c r="CYK296" s="192"/>
      <c r="CYL296" s="192"/>
      <c r="CYM296" s="192"/>
      <c r="CYN296" s="192"/>
      <c r="CYO296" s="192"/>
      <c r="CYP296" s="192"/>
      <c r="CYQ296" s="192"/>
      <c r="CYR296" s="192"/>
      <c r="CYS296" s="192"/>
      <c r="CYT296" s="192"/>
      <c r="CYU296" s="192"/>
      <c r="CYV296" s="192"/>
      <c r="CYW296" s="192"/>
      <c r="CYX296" s="192"/>
      <c r="CYY296" s="192"/>
      <c r="CYZ296" s="192"/>
      <c r="CZA296" s="192"/>
      <c r="CZB296" s="192"/>
      <c r="CZC296" s="192"/>
      <c r="CZD296" s="192"/>
      <c r="CZE296" s="192"/>
      <c r="CZF296" s="192"/>
      <c r="CZG296" s="192"/>
      <c r="CZH296" s="192"/>
      <c r="CZI296" s="192"/>
      <c r="CZJ296" s="192"/>
      <c r="CZK296" s="192"/>
      <c r="CZL296" s="192"/>
      <c r="CZM296" s="192"/>
      <c r="CZN296" s="192"/>
      <c r="CZO296" s="192"/>
      <c r="CZP296" s="192"/>
      <c r="CZQ296" s="192"/>
      <c r="CZR296" s="192"/>
      <c r="CZS296" s="192"/>
      <c r="CZT296" s="192"/>
      <c r="CZU296" s="192"/>
      <c r="CZV296" s="192"/>
      <c r="CZW296" s="192"/>
      <c r="CZX296" s="192"/>
      <c r="CZY296" s="192"/>
      <c r="CZZ296" s="192"/>
      <c r="DAA296" s="192"/>
      <c r="DAB296" s="192"/>
      <c r="DAC296" s="192"/>
      <c r="DAD296" s="192"/>
      <c r="DAE296" s="192"/>
      <c r="DAF296" s="192"/>
      <c r="DAG296" s="192"/>
      <c r="DAH296" s="192"/>
      <c r="DAI296" s="192"/>
      <c r="DAJ296" s="192"/>
      <c r="DAK296" s="192"/>
      <c r="DAL296" s="192"/>
      <c r="DAM296" s="192"/>
      <c r="DAN296" s="192"/>
      <c r="DAO296" s="192"/>
      <c r="DAP296" s="192"/>
      <c r="DAQ296" s="192"/>
      <c r="DAR296" s="192"/>
      <c r="DAS296" s="192"/>
      <c r="DAT296" s="192"/>
      <c r="DAU296" s="192"/>
      <c r="DAV296" s="192"/>
      <c r="DAW296" s="192"/>
      <c r="DAX296" s="192"/>
      <c r="DAY296" s="192"/>
      <c r="DAZ296" s="192"/>
      <c r="DBA296" s="192"/>
      <c r="DBB296" s="192"/>
      <c r="DBC296" s="192"/>
      <c r="DBD296" s="192"/>
      <c r="DBE296" s="192"/>
      <c r="DBF296" s="192"/>
      <c r="DBG296" s="192"/>
      <c r="DBH296" s="192"/>
      <c r="DBI296" s="192"/>
      <c r="DBJ296" s="192"/>
      <c r="DBK296" s="192"/>
      <c r="DBL296" s="192"/>
      <c r="DBM296" s="192"/>
      <c r="DBN296" s="192"/>
      <c r="DBO296" s="192"/>
      <c r="DBP296" s="192"/>
      <c r="DBQ296" s="192"/>
      <c r="DBR296" s="192"/>
      <c r="DBS296" s="192"/>
      <c r="DBT296" s="192"/>
      <c r="DBU296" s="192"/>
      <c r="DBV296" s="192"/>
      <c r="DBW296" s="192"/>
      <c r="DBX296" s="192"/>
      <c r="DBY296" s="192"/>
      <c r="DBZ296" s="192"/>
      <c r="DCA296" s="192"/>
      <c r="DCB296" s="192"/>
      <c r="DCC296" s="192"/>
      <c r="DCD296" s="192"/>
      <c r="DCE296" s="192"/>
      <c r="DCF296" s="192"/>
      <c r="DCG296" s="192"/>
      <c r="DCH296" s="192"/>
      <c r="DCI296" s="192"/>
      <c r="DCJ296" s="192"/>
      <c r="DCK296" s="192"/>
      <c r="DCL296" s="192"/>
      <c r="DCM296" s="192"/>
      <c r="DCN296" s="192"/>
      <c r="DCO296" s="192"/>
      <c r="DCP296" s="192"/>
      <c r="DCQ296" s="192"/>
      <c r="DCR296" s="192"/>
      <c r="DCS296" s="192"/>
      <c r="DCT296" s="192"/>
      <c r="DCU296" s="192"/>
      <c r="DCV296" s="192"/>
      <c r="DCW296" s="192"/>
      <c r="DCX296" s="192"/>
      <c r="DCY296" s="192"/>
      <c r="DCZ296" s="192"/>
      <c r="DDA296" s="192"/>
      <c r="DDB296" s="192"/>
      <c r="DDC296" s="192"/>
      <c r="DDD296" s="192"/>
      <c r="DDE296" s="192"/>
      <c r="DDF296" s="192"/>
      <c r="DDG296" s="192"/>
      <c r="DDH296" s="192"/>
      <c r="DDI296" s="192"/>
      <c r="DDJ296" s="192"/>
      <c r="DDK296" s="192"/>
      <c r="DDL296" s="192"/>
      <c r="DDM296" s="192"/>
      <c r="DDN296" s="192"/>
      <c r="DDO296" s="192"/>
      <c r="DDP296" s="192"/>
      <c r="DDQ296" s="192"/>
      <c r="DDR296" s="192"/>
      <c r="DDS296" s="192"/>
      <c r="DDT296" s="192"/>
      <c r="DDU296" s="192"/>
      <c r="DDV296" s="192"/>
      <c r="DDW296" s="192"/>
      <c r="DDX296" s="192"/>
      <c r="DDY296" s="192"/>
      <c r="DDZ296" s="192"/>
      <c r="DEA296" s="192"/>
      <c r="DEB296" s="192"/>
      <c r="DEC296" s="192"/>
      <c r="DED296" s="192"/>
      <c r="DEE296" s="192"/>
      <c r="DEF296" s="192"/>
      <c r="DEG296" s="192"/>
      <c r="DEH296" s="192"/>
      <c r="DEI296" s="192"/>
      <c r="DEJ296" s="192"/>
      <c r="DEK296" s="192"/>
      <c r="DEL296" s="192"/>
      <c r="DEM296" s="192"/>
      <c r="DEN296" s="192"/>
      <c r="DEO296" s="192"/>
      <c r="DEP296" s="192"/>
      <c r="DEQ296" s="192"/>
      <c r="DER296" s="192"/>
      <c r="DES296" s="192"/>
      <c r="DET296" s="192"/>
      <c r="DEU296" s="192"/>
      <c r="DEV296" s="192"/>
      <c r="DEW296" s="192"/>
      <c r="DEX296" s="192"/>
      <c r="DEY296" s="192"/>
      <c r="DEZ296" s="192"/>
      <c r="DFA296" s="192"/>
      <c r="DFB296" s="192"/>
      <c r="DFC296" s="192"/>
      <c r="DFD296" s="192"/>
      <c r="DFE296" s="192"/>
      <c r="DFF296" s="192"/>
      <c r="DFG296" s="192"/>
      <c r="DFH296" s="192"/>
      <c r="DFI296" s="192"/>
      <c r="DFJ296" s="192"/>
      <c r="DFK296" s="192"/>
      <c r="DFL296" s="192"/>
      <c r="DFM296" s="192"/>
      <c r="DFN296" s="192"/>
      <c r="DFO296" s="192"/>
      <c r="DFP296" s="192"/>
      <c r="DFQ296" s="192"/>
      <c r="DFR296" s="192"/>
      <c r="DFS296" s="192"/>
      <c r="DFT296" s="192"/>
      <c r="DFU296" s="192"/>
      <c r="DFV296" s="192"/>
      <c r="DFW296" s="192"/>
      <c r="DFX296" s="192"/>
      <c r="DFY296" s="192"/>
      <c r="DFZ296" s="192"/>
      <c r="DGA296" s="192"/>
      <c r="DGB296" s="192"/>
      <c r="DGC296" s="192"/>
      <c r="DGD296" s="192"/>
      <c r="DGE296" s="192"/>
      <c r="DGF296" s="192"/>
      <c r="DGG296" s="192"/>
      <c r="DGH296" s="192"/>
      <c r="DGI296" s="192"/>
      <c r="DGJ296" s="192"/>
      <c r="DGK296" s="192"/>
      <c r="DGL296" s="192"/>
      <c r="DGM296" s="192"/>
      <c r="DGN296" s="192"/>
      <c r="DGO296" s="192"/>
      <c r="DGP296" s="192"/>
      <c r="DGQ296" s="192"/>
      <c r="DGR296" s="192"/>
      <c r="DGS296" s="192"/>
      <c r="DGT296" s="192"/>
      <c r="DGU296" s="192"/>
      <c r="DGV296" s="192"/>
      <c r="DGW296" s="192"/>
      <c r="DGX296" s="192"/>
      <c r="DGY296" s="192"/>
      <c r="DGZ296" s="192"/>
      <c r="DHA296" s="192"/>
      <c r="DHB296" s="192"/>
      <c r="DHC296" s="192"/>
      <c r="DHD296" s="192"/>
      <c r="DHE296" s="192"/>
      <c r="DHF296" s="192"/>
      <c r="DHG296" s="192"/>
      <c r="DHH296" s="192"/>
      <c r="DHI296" s="192"/>
      <c r="DHJ296" s="192"/>
      <c r="DHK296" s="192"/>
      <c r="DHL296" s="192"/>
      <c r="DHM296" s="192"/>
      <c r="DHN296" s="192"/>
      <c r="DHO296" s="192"/>
      <c r="DHP296" s="192"/>
      <c r="DHQ296" s="192"/>
      <c r="DHR296" s="192"/>
      <c r="DHS296" s="192"/>
      <c r="DHT296" s="192"/>
      <c r="DHU296" s="192"/>
      <c r="DHV296" s="192"/>
      <c r="DHW296" s="192"/>
      <c r="DHX296" s="192"/>
      <c r="DHY296" s="192"/>
      <c r="DHZ296" s="192"/>
      <c r="DIA296" s="192"/>
      <c r="DIB296" s="192"/>
      <c r="DIC296" s="192"/>
      <c r="DID296" s="192"/>
      <c r="DIE296" s="192"/>
      <c r="DIF296" s="192"/>
      <c r="DIG296" s="192"/>
      <c r="DIH296" s="192"/>
      <c r="DII296" s="192"/>
      <c r="DIJ296" s="192"/>
      <c r="DIK296" s="192"/>
      <c r="DIL296" s="192"/>
      <c r="DIM296" s="192"/>
      <c r="DIN296" s="192"/>
      <c r="DIO296" s="192"/>
      <c r="DIP296" s="192"/>
      <c r="DIQ296" s="192"/>
      <c r="DIR296" s="192"/>
      <c r="DIS296" s="192"/>
      <c r="DIT296" s="192"/>
      <c r="DIU296" s="192"/>
      <c r="DIV296" s="192"/>
      <c r="DIW296" s="192"/>
      <c r="DIX296" s="192"/>
      <c r="DIY296" s="192"/>
      <c r="DIZ296" s="192"/>
      <c r="DJA296" s="192"/>
      <c r="DJB296" s="192"/>
      <c r="DJC296" s="192"/>
      <c r="DJD296" s="192"/>
      <c r="DJE296" s="192"/>
      <c r="DJF296" s="192"/>
      <c r="DJG296" s="192"/>
      <c r="DJH296" s="192"/>
      <c r="DJI296" s="192"/>
      <c r="DJJ296" s="192"/>
      <c r="DJK296" s="192"/>
      <c r="DJL296" s="192"/>
      <c r="DJM296" s="192"/>
      <c r="DJN296" s="192"/>
      <c r="DJO296" s="192"/>
      <c r="DJP296" s="192"/>
      <c r="DJQ296" s="192"/>
      <c r="DJR296" s="192"/>
      <c r="DJS296" s="192"/>
      <c r="DJT296" s="192"/>
      <c r="DJU296" s="192"/>
      <c r="DJV296" s="192"/>
      <c r="DJW296" s="192"/>
      <c r="DJX296" s="192"/>
      <c r="DJY296" s="192"/>
      <c r="DJZ296" s="192"/>
      <c r="DKA296" s="192"/>
      <c r="DKB296" s="192"/>
      <c r="DKC296" s="192"/>
      <c r="DKD296" s="192"/>
      <c r="DKE296" s="192"/>
      <c r="DKF296" s="192"/>
      <c r="DKG296" s="192"/>
      <c r="DKH296" s="192"/>
      <c r="DKI296" s="192"/>
      <c r="DKJ296" s="192"/>
      <c r="DKK296" s="192"/>
      <c r="DKL296" s="192"/>
      <c r="DKM296" s="192"/>
      <c r="DKN296" s="192"/>
      <c r="DKO296" s="192"/>
      <c r="DKP296" s="192"/>
      <c r="DKQ296" s="192"/>
      <c r="DKR296" s="192"/>
      <c r="DKS296" s="192"/>
      <c r="DKT296" s="192"/>
      <c r="DKU296" s="192"/>
      <c r="DKV296" s="192"/>
      <c r="DKW296" s="192"/>
      <c r="DKX296" s="192"/>
      <c r="DKY296" s="192"/>
      <c r="DKZ296" s="192"/>
      <c r="DLA296" s="192"/>
      <c r="DLB296" s="192"/>
      <c r="DLC296" s="192"/>
      <c r="DLD296" s="192"/>
      <c r="DLE296" s="192"/>
      <c r="DLF296" s="192"/>
      <c r="DLG296" s="192"/>
      <c r="DLH296" s="192"/>
      <c r="DLI296" s="192"/>
      <c r="DLJ296" s="192"/>
      <c r="DLK296" s="192"/>
      <c r="DLL296" s="192"/>
      <c r="DLM296" s="192"/>
      <c r="DLN296" s="192"/>
      <c r="DLO296" s="192"/>
      <c r="DLP296" s="192"/>
      <c r="DLQ296" s="192"/>
      <c r="DLR296" s="192"/>
      <c r="DLS296" s="192"/>
      <c r="DLT296" s="192"/>
      <c r="DLU296" s="192"/>
      <c r="DLV296" s="192"/>
      <c r="DLW296" s="192"/>
      <c r="DLX296" s="192"/>
      <c r="DLY296" s="192"/>
      <c r="DLZ296" s="192"/>
      <c r="DMA296" s="192"/>
      <c r="DMB296" s="192"/>
      <c r="DMC296" s="192"/>
      <c r="DMD296" s="192"/>
      <c r="DME296" s="192"/>
      <c r="DMF296" s="192"/>
      <c r="DMG296" s="192"/>
      <c r="DMH296" s="192"/>
      <c r="DMI296" s="192"/>
      <c r="DMJ296" s="192"/>
      <c r="DMK296" s="192"/>
      <c r="DML296" s="192"/>
      <c r="DMM296" s="192"/>
      <c r="DMN296" s="192"/>
      <c r="DMO296" s="192"/>
      <c r="DMP296" s="192"/>
      <c r="DMQ296" s="192"/>
      <c r="DMR296" s="192"/>
      <c r="DMS296" s="192"/>
      <c r="DMT296" s="192"/>
      <c r="DMU296" s="192"/>
      <c r="DMV296" s="192"/>
      <c r="DMW296" s="192"/>
      <c r="DMX296" s="192"/>
      <c r="DMY296" s="192"/>
      <c r="DMZ296" s="192"/>
      <c r="DNA296" s="192"/>
      <c r="DNB296" s="192"/>
      <c r="DNC296" s="192"/>
      <c r="DND296" s="192"/>
      <c r="DNE296" s="192"/>
      <c r="DNF296" s="192"/>
      <c r="DNG296" s="192"/>
      <c r="DNH296" s="192"/>
      <c r="DNI296" s="192"/>
      <c r="DNJ296" s="192"/>
      <c r="DNK296" s="192"/>
      <c r="DNL296" s="192"/>
      <c r="DNM296" s="192"/>
      <c r="DNN296" s="192"/>
      <c r="DNO296" s="192"/>
      <c r="DNP296" s="192"/>
      <c r="DNQ296" s="192"/>
      <c r="DNR296" s="192"/>
      <c r="DNS296" s="192"/>
      <c r="DNT296" s="192"/>
      <c r="DNU296" s="192"/>
      <c r="DNV296" s="192"/>
      <c r="DNW296" s="192"/>
      <c r="DNX296" s="192"/>
      <c r="DNY296" s="192"/>
      <c r="DNZ296" s="192"/>
      <c r="DOA296" s="192"/>
      <c r="DOB296" s="192"/>
      <c r="DOC296" s="192"/>
      <c r="DOD296" s="192"/>
      <c r="DOE296" s="192"/>
      <c r="DOF296" s="192"/>
      <c r="DOG296" s="192"/>
      <c r="DOH296" s="192"/>
      <c r="DOI296" s="192"/>
      <c r="DOJ296" s="192"/>
      <c r="DOK296" s="192"/>
      <c r="DOL296" s="192"/>
      <c r="DOM296" s="192"/>
      <c r="DON296" s="192"/>
      <c r="DOO296" s="192"/>
      <c r="DOP296" s="192"/>
      <c r="DOQ296" s="192"/>
      <c r="DOR296" s="192"/>
      <c r="DOS296" s="192"/>
      <c r="DOT296" s="192"/>
      <c r="DOU296" s="192"/>
      <c r="DOV296" s="192"/>
      <c r="DOW296" s="192"/>
      <c r="DOX296" s="192"/>
      <c r="DOY296" s="192"/>
      <c r="DOZ296" s="192"/>
      <c r="DPA296" s="192"/>
      <c r="DPB296" s="192"/>
      <c r="DPC296" s="192"/>
      <c r="DPD296" s="192"/>
      <c r="DPE296" s="192"/>
      <c r="DPF296" s="192"/>
      <c r="DPG296" s="192"/>
      <c r="DPH296" s="192"/>
      <c r="DPI296" s="192"/>
      <c r="DPJ296" s="192"/>
      <c r="DPK296" s="192"/>
      <c r="DPL296" s="192"/>
      <c r="DPM296" s="192"/>
      <c r="DPN296" s="192"/>
      <c r="DPO296" s="192"/>
      <c r="DPP296" s="192"/>
      <c r="DPQ296" s="192"/>
      <c r="DPR296" s="192"/>
      <c r="DPS296" s="192"/>
      <c r="DPT296" s="192"/>
      <c r="DPU296" s="192"/>
      <c r="DPV296" s="192"/>
      <c r="DPW296" s="192"/>
      <c r="DPX296" s="192"/>
      <c r="DPY296" s="192"/>
      <c r="DPZ296" s="192"/>
      <c r="DQA296" s="192"/>
      <c r="DQB296" s="192"/>
      <c r="DQC296" s="192"/>
      <c r="DQD296" s="192"/>
      <c r="DQE296" s="192"/>
      <c r="DQF296" s="192"/>
      <c r="DQG296" s="192"/>
      <c r="DQH296" s="192"/>
      <c r="DQI296" s="192"/>
      <c r="DQJ296" s="192"/>
      <c r="DQK296" s="192"/>
      <c r="DQL296" s="192"/>
      <c r="DQM296" s="192"/>
      <c r="DQN296" s="192"/>
      <c r="DQO296" s="192"/>
      <c r="DQP296" s="192"/>
      <c r="DQQ296" s="192"/>
      <c r="DQR296" s="192"/>
      <c r="DQS296" s="192"/>
      <c r="DQT296" s="192"/>
      <c r="DQU296" s="192"/>
      <c r="DQV296" s="192"/>
      <c r="DQW296" s="192"/>
      <c r="DQX296" s="192"/>
      <c r="DQY296" s="192"/>
      <c r="DQZ296" s="192"/>
      <c r="DRA296" s="192"/>
      <c r="DRB296" s="192"/>
      <c r="DRC296" s="192"/>
      <c r="DRD296" s="192"/>
      <c r="DRE296" s="192"/>
      <c r="DRF296" s="192"/>
      <c r="DRG296" s="192"/>
      <c r="DRH296" s="192"/>
      <c r="DRI296" s="192"/>
      <c r="DRJ296" s="192"/>
      <c r="DRK296" s="192"/>
      <c r="DRL296" s="192"/>
      <c r="DRM296" s="192"/>
      <c r="DRN296" s="192"/>
      <c r="DRO296" s="192"/>
      <c r="DRP296" s="192"/>
      <c r="DRQ296" s="192"/>
      <c r="DRR296" s="192"/>
      <c r="DRS296" s="192"/>
      <c r="DRT296" s="192"/>
      <c r="DRU296" s="192"/>
      <c r="DRV296" s="192"/>
      <c r="DRW296" s="192"/>
      <c r="DRX296" s="192"/>
      <c r="DRY296" s="192"/>
      <c r="DRZ296" s="192"/>
      <c r="DSA296" s="192"/>
      <c r="DSB296" s="192"/>
      <c r="DSC296" s="192"/>
      <c r="DSD296" s="192"/>
      <c r="DSE296" s="192"/>
      <c r="DSF296" s="192"/>
      <c r="DSG296" s="192"/>
      <c r="DSH296" s="192"/>
      <c r="DSI296" s="192"/>
      <c r="DSJ296" s="192"/>
      <c r="DSK296" s="192"/>
      <c r="DSL296" s="192"/>
      <c r="DSM296" s="192"/>
      <c r="DSN296" s="192"/>
      <c r="DSO296" s="192"/>
      <c r="DSP296" s="192"/>
      <c r="DSQ296" s="192"/>
      <c r="DSR296" s="192"/>
      <c r="DSS296" s="192"/>
      <c r="DST296" s="192"/>
      <c r="DSU296" s="192"/>
      <c r="DSV296" s="192"/>
      <c r="DSW296" s="192"/>
      <c r="DSX296" s="192"/>
      <c r="DSY296" s="192"/>
      <c r="DSZ296" s="192"/>
      <c r="DTA296" s="192"/>
      <c r="DTB296" s="192"/>
      <c r="DTC296" s="192"/>
      <c r="DTD296" s="192"/>
      <c r="DTE296" s="192"/>
      <c r="DTF296" s="192"/>
      <c r="DTG296" s="192"/>
      <c r="DTH296" s="192"/>
      <c r="DTI296" s="192"/>
      <c r="DTJ296" s="192"/>
      <c r="DTK296" s="192"/>
      <c r="DTL296" s="192"/>
      <c r="DTM296" s="192"/>
      <c r="DTN296" s="192"/>
      <c r="DTO296" s="192"/>
      <c r="DTP296" s="192"/>
      <c r="DTQ296" s="192"/>
      <c r="DTR296" s="192"/>
      <c r="DTS296" s="192"/>
      <c r="DTT296" s="192"/>
      <c r="DTU296" s="192"/>
      <c r="DTV296" s="192"/>
      <c r="DTW296" s="192"/>
      <c r="DTX296" s="192"/>
      <c r="DTY296" s="192"/>
      <c r="DTZ296" s="192"/>
      <c r="DUA296" s="192"/>
      <c r="DUB296" s="192"/>
      <c r="DUC296" s="192"/>
      <c r="DUD296" s="192"/>
      <c r="DUE296" s="192"/>
      <c r="DUF296" s="192"/>
      <c r="DUG296" s="192"/>
      <c r="DUH296" s="192"/>
      <c r="DUI296" s="192"/>
      <c r="DUJ296" s="192"/>
      <c r="DUK296" s="192"/>
      <c r="DUL296" s="192"/>
      <c r="DUM296" s="192"/>
      <c r="DUN296" s="192"/>
      <c r="DUO296" s="192"/>
      <c r="DUP296" s="192"/>
      <c r="DUQ296" s="192"/>
      <c r="DUR296" s="192"/>
      <c r="DUS296" s="192"/>
      <c r="DUT296" s="192"/>
      <c r="DUU296" s="192"/>
      <c r="DUV296" s="192"/>
      <c r="DUW296" s="192"/>
      <c r="DUX296" s="192"/>
      <c r="DUY296" s="192"/>
      <c r="DUZ296" s="192"/>
      <c r="DVA296" s="192"/>
      <c r="DVB296" s="192"/>
      <c r="DVC296" s="192"/>
      <c r="DVD296" s="192"/>
      <c r="DVE296" s="192"/>
      <c r="DVF296" s="192"/>
      <c r="DVG296" s="192"/>
      <c r="DVH296" s="192"/>
      <c r="DVI296" s="192"/>
      <c r="DVJ296" s="192"/>
      <c r="DVK296" s="192"/>
      <c r="DVL296" s="192"/>
      <c r="DVM296" s="192"/>
      <c r="DVN296" s="192"/>
      <c r="DVO296" s="192"/>
      <c r="DVP296" s="192"/>
      <c r="DVQ296" s="192"/>
      <c r="DVR296" s="192"/>
      <c r="DVS296" s="192"/>
      <c r="DVT296" s="192"/>
      <c r="DVU296" s="192"/>
      <c r="DVV296" s="192"/>
      <c r="DVW296" s="192"/>
      <c r="DVX296" s="192"/>
      <c r="DVY296" s="192"/>
      <c r="DVZ296" s="192"/>
      <c r="DWA296" s="192"/>
      <c r="DWB296" s="192"/>
      <c r="DWC296" s="192"/>
      <c r="DWD296" s="192"/>
      <c r="DWE296" s="192"/>
      <c r="DWF296" s="192"/>
      <c r="DWG296" s="192"/>
      <c r="DWH296" s="192"/>
      <c r="DWI296" s="192"/>
      <c r="DWJ296" s="192"/>
      <c r="DWK296" s="192"/>
      <c r="DWL296" s="192"/>
      <c r="DWM296" s="192"/>
      <c r="DWN296" s="192"/>
      <c r="DWO296" s="192"/>
      <c r="DWP296" s="192"/>
      <c r="DWQ296" s="192"/>
      <c r="DWR296" s="192"/>
      <c r="DWS296" s="192"/>
      <c r="DWT296" s="192"/>
      <c r="DWU296" s="192"/>
      <c r="DWV296" s="192"/>
      <c r="DWW296" s="192"/>
      <c r="DWX296" s="192"/>
      <c r="DWY296" s="192"/>
      <c r="DWZ296" s="192"/>
      <c r="DXA296" s="192"/>
      <c r="DXB296" s="192"/>
      <c r="DXC296" s="192"/>
      <c r="DXD296" s="192"/>
      <c r="DXE296" s="192"/>
      <c r="DXF296" s="192"/>
      <c r="DXG296" s="192"/>
      <c r="DXH296" s="192"/>
      <c r="DXI296" s="192"/>
      <c r="DXJ296" s="192"/>
      <c r="DXK296" s="192"/>
      <c r="DXL296" s="192"/>
      <c r="DXM296" s="192"/>
      <c r="DXN296" s="192"/>
      <c r="DXO296" s="192"/>
      <c r="DXP296" s="192"/>
      <c r="DXQ296" s="192"/>
      <c r="DXR296" s="192"/>
      <c r="DXS296" s="192"/>
      <c r="DXT296" s="192"/>
      <c r="DXU296" s="192"/>
      <c r="DXV296" s="192"/>
      <c r="DXW296" s="192"/>
      <c r="DXX296" s="192"/>
      <c r="DXY296" s="192"/>
      <c r="DXZ296" s="192"/>
      <c r="DYA296" s="192"/>
      <c r="DYB296" s="192"/>
      <c r="DYC296" s="192"/>
      <c r="DYD296" s="192"/>
      <c r="DYE296" s="192"/>
      <c r="DYF296" s="192"/>
      <c r="DYG296" s="192"/>
      <c r="DYH296" s="192"/>
      <c r="DYI296" s="192"/>
      <c r="DYJ296" s="192"/>
      <c r="DYK296" s="192"/>
      <c r="DYL296" s="192"/>
      <c r="DYM296" s="192"/>
      <c r="DYN296" s="192"/>
      <c r="DYO296" s="192"/>
      <c r="DYP296" s="192"/>
      <c r="DYQ296" s="192"/>
      <c r="DYR296" s="192"/>
      <c r="DYS296" s="192"/>
      <c r="DYT296" s="192"/>
      <c r="DYU296" s="192"/>
      <c r="DYV296" s="192"/>
      <c r="DYW296" s="192"/>
      <c r="DYX296" s="192"/>
      <c r="DYY296" s="192"/>
      <c r="DYZ296" s="192"/>
      <c r="DZA296" s="192"/>
      <c r="DZB296" s="192"/>
      <c r="DZC296" s="192"/>
      <c r="DZD296" s="192"/>
      <c r="DZE296" s="192"/>
      <c r="DZF296" s="192"/>
      <c r="DZG296" s="192"/>
      <c r="DZH296" s="192"/>
      <c r="DZI296" s="192"/>
      <c r="DZJ296" s="192"/>
      <c r="DZK296" s="192"/>
      <c r="DZL296" s="192"/>
      <c r="DZM296" s="192"/>
      <c r="DZN296" s="192"/>
      <c r="DZO296" s="192"/>
      <c r="DZP296" s="192"/>
      <c r="DZQ296" s="192"/>
      <c r="DZR296" s="192"/>
      <c r="DZS296" s="192"/>
      <c r="DZT296" s="192"/>
      <c r="DZU296" s="192"/>
      <c r="DZV296" s="192"/>
      <c r="DZW296" s="192"/>
      <c r="DZX296" s="192"/>
      <c r="DZY296" s="192"/>
      <c r="DZZ296" s="192"/>
      <c r="EAA296" s="192"/>
      <c r="EAB296" s="192"/>
      <c r="EAC296" s="192"/>
      <c r="EAD296" s="192"/>
      <c r="EAE296" s="192"/>
      <c r="EAF296" s="192"/>
      <c r="EAG296" s="192"/>
      <c r="EAH296" s="192"/>
      <c r="EAI296" s="192"/>
      <c r="EAJ296" s="192"/>
      <c r="EAK296" s="192"/>
      <c r="EAL296" s="192"/>
      <c r="EAM296" s="192"/>
      <c r="EAN296" s="192"/>
      <c r="EAO296" s="192"/>
      <c r="EAP296" s="192"/>
      <c r="EAQ296" s="192"/>
      <c r="EAR296" s="192"/>
      <c r="EAS296" s="192"/>
      <c r="EAT296" s="192"/>
      <c r="EAU296" s="192"/>
      <c r="EAV296" s="192"/>
      <c r="EAW296" s="192"/>
      <c r="EAX296" s="192"/>
      <c r="EAY296" s="192"/>
      <c r="EAZ296" s="192"/>
      <c r="EBA296" s="192"/>
      <c r="EBB296" s="192"/>
      <c r="EBC296" s="192"/>
      <c r="EBD296" s="192"/>
      <c r="EBE296" s="192"/>
      <c r="EBF296" s="192"/>
      <c r="EBG296" s="192"/>
      <c r="EBH296" s="192"/>
      <c r="EBI296" s="192"/>
      <c r="EBJ296" s="192"/>
      <c r="EBK296" s="192"/>
      <c r="EBL296" s="192"/>
      <c r="EBM296" s="192"/>
      <c r="EBN296" s="192"/>
      <c r="EBO296" s="192"/>
      <c r="EBP296" s="192"/>
      <c r="EBQ296" s="192"/>
      <c r="EBR296" s="192"/>
      <c r="EBS296" s="192"/>
      <c r="EBT296" s="192"/>
      <c r="EBU296" s="192"/>
      <c r="EBV296" s="192"/>
      <c r="EBW296" s="192"/>
      <c r="EBX296" s="192"/>
      <c r="EBY296" s="192"/>
      <c r="EBZ296" s="192"/>
      <c r="ECA296" s="192"/>
      <c r="ECB296" s="192"/>
      <c r="ECC296" s="192"/>
      <c r="ECD296" s="192"/>
      <c r="ECE296" s="192"/>
      <c r="ECF296" s="192"/>
      <c r="ECG296" s="192"/>
      <c r="ECH296" s="192"/>
      <c r="ECI296" s="192"/>
      <c r="ECJ296" s="192"/>
      <c r="ECK296" s="192"/>
      <c r="ECL296" s="192"/>
      <c r="ECM296" s="192"/>
      <c r="ECN296" s="192"/>
      <c r="ECO296" s="192"/>
      <c r="ECP296" s="192"/>
      <c r="ECQ296" s="192"/>
      <c r="ECR296" s="192"/>
      <c r="ECS296" s="192"/>
      <c r="ECT296" s="192"/>
      <c r="ECU296" s="192"/>
      <c r="ECV296" s="192"/>
      <c r="ECW296" s="192"/>
      <c r="ECX296" s="192"/>
      <c r="ECY296" s="192"/>
      <c r="ECZ296" s="192"/>
      <c r="EDA296" s="192"/>
      <c r="EDB296" s="192"/>
      <c r="EDC296" s="192"/>
      <c r="EDD296" s="192"/>
      <c r="EDE296" s="192"/>
      <c r="EDF296" s="192"/>
      <c r="EDG296" s="192"/>
      <c r="EDH296" s="192"/>
      <c r="EDI296" s="192"/>
      <c r="EDJ296" s="192"/>
      <c r="EDK296" s="192"/>
      <c r="EDL296" s="192"/>
      <c r="EDM296" s="192"/>
      <c r="EDN296" s="192"/>
      <c r="EDO296" s="192"/>
      <c r="EDP296" s="192"/>
      <c r="EDQ296" s="192"/>
      <c r="EDR296" s="192"/>
      <c r="EDS296" s="192"/>
      <c r="EDT296" s="192"/>
      <c r="EDU296" s="192"/>
      <c r="EDV296" s="192"/>
      <c r="EDW296" s="192"/>
      <c r="EDX296" s="192"/>
      <c r="EDY296" s="192"/>
      <c r="EDZ296" s="192"/>
      <c r="EEA296" s="192"/>
      <c r="EEB296" s="192"/>
      <c r="EEC296" s="192"/>
      <c r="EED296" s="192"/>
      <c r="EEE296" s="192"/>
      <c r="EEF296" s="192"/>
      <c r="EEG296" s="192"/>
      <c r="EEH296" s="192"/>
      <c r="EEI296" s="192"/>
      <c r="EEJ296" s="192"/>
      <c r="EEK296" s="192"/>
      <c r="EEL296" s="192"/>
      <c r="EEM296" s="192"/>
      <c r="EEN296" s="192"/>
      <c r="EEO296" s="192"/>
      <c r="EEP296" s="192"/>
      <c r="EEQ296" s="192"/>
      <c r="EER296" s="192"/>
      <c r="EES296" s="192"/>
      <c r="EET296" s="192"/>
      <c r="EEU296" s="192"/>
      <c r="EEV296" s="192"/>
      <c r="EEW296" s="192"/>
      <c r="EEX296" s="192"/>
      <c r="EEY296" s="192"/>
      <c r="EEZ296" s="192"/>
      <c r="EFA296" s="192"/>
      <c r="EFB296" s="192"/>
      <c r="EFC296" s="192"/>
      <c r="EFD296" s="192"/>
      <c r="EFE296" s="192"/>
      <c r="EFF296" s="192"/>
      <c r="EFG296" s="192"/>
      <c r="EFH296" s="192"/>
      <c r="EFI296" s="192"/>
      <c r="EFJ296" s="192"/>
      <c r="EFK296" s="192"/>
      <c r="EFL296" s="192"/>
      <c r="EFM296" s="192"/>
      <c r="EFN296" s="192"/>
      <c r="EFO296" s="192"/>
      <c r="EFP296" s="192"/>
      <c r="EFQ296" s="192"/>
      <c r="EFR296" s="192"/>
      <c r="EFS296" s="192"/>
      <c r="EFT296" s="192"/>
      <c r="EFU296" s="192"/>
      <c r="EFV296" s="192"/>
      <c r="EFW296" s="192"/>
      <c r="EFX296" s="192"/>
      <c r="EFY296" s="192"/>
      <c r="EFZ296" s="192"/>
      <c r="EGA296" s="192"/>
      <c r="EGB296" s="192"/>
      <c r="EGC296" s="192"/>
      <c r="EGD296" s="192"/>
      <c r="EGE296" s="192"/>
      <c r="EGF296" s="192"/>
      <c r="EGG296" s="192"/>
      <c r="EGH296" s="192"/>
      <c r="EGI296" s="192"/>
      <c r="EGJ296" s="192"/>
      <c r="EGK296" s="192"/>
      <c r="EGL296" s="192"/>
      <c r="EGM296" s="192"/>
      <c r="EGN296" s="192"/>
      <c r="EGO296" s="192"/>
      <c r="EGP296" s="192"/>
      <c r="EGQ296" s="192"/>
      <c r="EGR296" s="192"/>
      <c r="EGS296" s="192"/>
      <c r="EGT296" s="192"/>
      <c r="EGU296" s="192"/>
      <c r="EGV296" s="192"/>
      <c r="EGW296" s="192"/>
      <c r="EGX296" s="192"/>
      <c r="EGY296" s="192"/>
      <c r="EGZ296" s="192"/>
      <c r="EHA296" s="192"/>
      <c r="EHB296" s="192"/>
      <c r="EHC296" s="192"/>
      <c r="EHD296" s="192"/>
      <c r="EHE296" s="192"/>
      <c r="EHF296" s="192"/>
      <c r="EHG296" s="192"/>
      <c r="EHH296" s="192"/>
      <c r="EHI296" s="192"/>
      <c r="EHJ296" s="192"/>
      <c r="EHK296" s="192"/>
      <c r="EHL296" s="192"/>
      <c r="EHM296" s="192"/>
      <c r="EHN296" s="192"/>
      <c r="EHO296" s="192"/>
      <c r="EHP296" s="192"/>
      <c r="EHQ296" s="192"/>
      <c r="EHR296" s="192"/>
      <c r="EHS296" s="192"/>
      <c r="EHT296" s="192"/>
      <c r="EHU296" s="192"/>
      <c r="EHV296" s="192"/>
      <c r="EHW296" s="192"/>
      <c r="EHX296" s="192"/>
      <c r="EHY296" s="192"/>
      <c r="EHZ296" s="192"/>
      <c r="EIA296" s="192"/>
      <c r="EIB296" s="192"/>
      <c r="EIC296" s="192"/>
      <c r="EID296" s="192"/>
      <c r="EIE296" s="192"/>
      <c r="EIF296" s="192"/>
      <c r="EIG296" s="192"/>
      <c r="EIH296" s="192"/>
      <c r="EII296" s="192"/>
      <c r="EIJ296" s="192"/>
      <c r="EIK296" s="192"/>
      <c r="EIL296" s="192"/>
      <c r="EIM296" s="192"/>
      <c r="EIN296" s="192"/>
      <c r="EIO296" s="192"/>
      <c r="EIP296" s="192"/>
      <c r="EIQ296" s="192"/>
      <c r="EIR296" s="192"/>
      <c r="EIS296" s="192"/>
      <c r="EIT296" s="192"/>
      <c r="EIU296" s="192"/>
      <c r="EIV296" s="192"/>
      <c r="EIW296" s="192"/>
      <c r="EIX296" s="192"/>
      <c r="EIY296" s="192"/>
      <c r="EIZ296" s="192"/>
      <c r="EJA296" s="192"/>
      <c r="EJB296" s="192"/>
      <c r="EJC296" s="192"/>
      <c r="EJD296" s="192"/>
      <c r="EJE296" s="192"/>
      <c r="EJF296" s="192"/>
      <c r="EJG296" s="192"/>
      <c r="EJH296" s="192"/>
      <c r="EJI296" s="192"/>
      <c r="EJJ296" s="192"/>
      <c r="EJK296" s="192"/>
      <c r="EJL296" s="192"/>
      <c r="EJM296" s="192"/>
      <c r="EJN296" s="192"/>
      <c r="EJO296" s="192"/>
      <c r="EJP296" s="192"/>
      <c r="EJQ296" s="192"/>
      <c r="EJR296" s="192"/>
      <c r="EJS296" s="192"/>
      <c r="EJT296" s="192"/>
      <c r="EJU296" s="192"/>
      <c r="EJV296" s="192"/>
      <c r="EJW296" s="192"/>
      <c r="EJX296" s="192"/>
      <c r="EJY296" s="192"/>
      <c r="EJZ296" s="192"/>
      <c r="EKA296" s="192"/>
      <c r="EKB296" s="192"/>
      <c r="EKC296" s="192"/>
      <c r="EKD296" s="192"/>
      <c r="EKE296" s="192"/>
      <c r="EKF296" s="192"/>
      <c r="EKG296" s="192"/>
      <c r="EKH296" s="192"/>
      <c r="EKI296" s="192"/>
      <c r="EKJ296" s="192"/>
      <c r="EKK296" s="192"/>
      <c r="EKL296" s="192"/>
      <c r="EKM296" s="192"/>
      <c r="EKN296" s="192"/>
      <c r="EKO296" s="192"/>
      <c r="EKP296" s="192"/>
      <c r="EKQ296" s="192"/>
      <c r="EKR296" s="192"/>
      <c r="EKS296" s="192"/>
      <c r="EKT296" s="192"/>
      <c r="EKU296" s="192"/>
      <c r="EKV296" s="192"/>
      <c r="EKW296" s="192"/>
      <c r="EKX296" s="192"/>
      <c r="EKY296" s="192"/>
      <c r="EKZ296" s="192"/>
      <c r="ELA296" s="192"/>
      <c r="ELB296" s="192"/>
      <c r="ELC296" s="192"/>
      <c r="ELD296" s="192"/>
      <c r="ELE296" s="192"/>
      <c r="ELF296" s="192"/>
      <c r="ELG296" s="192"/>
      <c r="ELH296" s="192"/>
      <c r="ELI296" s="192"/>
      <c r="ELJ296" s="192"/>
      <c r="ELK296" s="192"/>
      <c r="ELL296" s="192"/>
      <c r="ELM296" s="192"/>
      <c r="ELN296" s="192"/>
      <c r="ELO296" s="192"/>
      <c r="ELP296" s="192"/>
      <c r="ELQ296" s="192"/>
      <c r="ELR296" s="192"/>
      <c r="ELS296" s="192"/>
      <c r="ELT296" s="192"/>
      <c r="ELU296" s="192"/>
      <c r="ELV296" s="192"/>
      <c r="ELW296" s="192"/>
      <c r="ELX296" s="192"/>
      <c r="ELY296" s="192"/>
      <c r="ELZ296" s="192"/>
      <c r="EMA296" s="192"/>
      <c r="EMB296" s="192"/>
      <c r="EMC296" s="192"/>
      <c r="EMD296" s="192"/>
      <c r="EME296" s="192"/>
      <c r="EMF296" s="192"/>
      <c r="EMG296" s="192"/>
      <c r="EMH296" s="192"/>
      <c r="EMI296" s="192"/>
      <c r="EMJ296" s="192"/>
      <c r="EMK296" s="192"/>
      <c r="EML296" s="192"/>
      <c r="EMM296" s="192"/>
      <c r="EMN296" s="192"/>
      <c r="EMO296" s="192"/>
      <c r="EMP296" s="192"/>
      <c r="EMQ296" s="192"/>
      <c r="EMR296" s="192"/>
      <c r="EMS296" s="192"/>
      <c r="EMT296" s="192"/>
      <c r="EMU296" s="192"/>
      <c r="EMV296" s="192"/>
      <c r="EMW296" s="192"/>
      <c r="EMX296" s="192"/>
      <c r="EMY296" s="192"/>
      <c r="EMZ296" s="192"/>
      <c r="ENA296" s="192"/>
      <c r="ENB296" s="192"/>
      <c r="ENC296" s="192"/>
      <c r="END296" s="192"/>
      <c r="ENE296" s="192"/>
      <c r="ENF296" s="192"/>
      <c r="ENG296" s="192"/>
      <c r="ENH296" s="192"/>
      <c r="ENI296" s="192"/>
      <c r="ENJ296" s="192"/>
      <c r="ENK296" s="192"/>
      <c r="ENL296" s="192"/>
      <c r="ENM296" s="192"/>
      <c r="ENN296" s="192"/>
      <c r="ENO296" s="192"/>
      <c r="ENP296" s="192"/>
      <c r="ENQ296" s="192"/>
      <c r="ENR296" s="192"/>
      <c r="ENS296" s="192"/>
      <c r="ENT296" s="192"/>
      <c r="ENU296" s="192"/>
      <c r="ENV296" s="192"/>
      <c r="ENW296" s="192"/>
      <c r="ENX296" s="192"/>
      <c r="ENY296" s="192"/>
      <c r="ENZ296" s="192"/>
      <c r="EOA296" s="192"/>
      <c r="EOB296" s="192"/>
      <c r="EOC296" s="192"/>
      <c r="EOD296" s="192"/>
      <c r="EOE296" s="192"/>
      <c r="EOF296" s="192"/>
      <c r="EOG296" s="192"/>
      <c r="EOH296" s="192"/>
      <c r="EOI296" s="192"/>
      <c r="EOJ296" s="192"/>
      <c r="EOK296" s="192"/>
      <c r="EOL296" s="192"/>
      <c r="EOM296" s="192"/>
      <c r="EON296" s="192"/>
      <c r="EOO296" s="192"/>
      <c r="EOP296" s="192"/>
      <c r="EOQ296" s="192"/>
      <c r="EOR296" s="192"/>
      <c r="EOS296" s="192"/>
      <c r="EOT296" s="192"/>
      <c r="EOU296" s="192"/>
      <c r="EOV296" s="192"/>
      <c r="EOW296" s="192"/>
      <c r="EOX296" s="192"/>
      <c r="EOY296" s="192"/>
      <c r="EOZ296" s="192"/>
      <c r="EPA296" s="192"/>
      <c r="EPB296" s="192"/>
      <c r="EPC296" s="192"/>
      <c r="EPD296" s="192"/>
      <c r="EPE296" s="192"/>
      <c r="EPF296" s="192"/>
      <c r="EPG296" s="192"/>
      <c r="EPH296" s="192"/>
      <c r="EPI296" s="192"/>
      <c r="EPJ296" s="192"/>
      <c r="EPK296" s="192"/>
      <c r="EPL296" s="192"/>
      <c r="EPM296" s="192"/>
      <c r="EPN296" s="192"/>
      <c r="EPO296" s="192"/>
      <c r="EPP296" s="192"/>
      <c r="EPQ296" s="192"/>
      <c r="EPR296" s="192"/>
      <c r="EPS296" s="192"/>
      <c r="EPT296" s="192"/>
      <c r="EPU296" s="192"/>
      <c r="EPV296" s="192"/>
      <c r="EPW296" s="192"/>
      <c r="EPX296" s="192"/>
      <c r="EPY296" s="192"/>
      <c r="EPZ296" s="192"/>
      <c r="EQA296" s="192"/>
      <c r="EQB296" s="192"/>
      <c r="EQC296" s="192"/>
      <c r="EQD296" s="192"/>
      <c r="EQE296" s="192"/>
      <c r="EQF296" s="192"/>
      <c r="EQG296" s="192"/>
      <c r="EQH296" s="192"/>
      <c r="EQI296" s="192"/>
      <c r="EQJ296" s="192"/>
      <c r="EQK296" s="192"/>
      <c r="EQL296" s="192"/>
      <c r="EQM296" s="192"/>
      <c r="EQN296" s="192"/>
      <c r="EQO296" s="192"/>
      <c r="EQP296" s="192"/>
      <c r="EQQ296" s="192"/>
      <c r="EQR296" s="192"/>
      <c r="EQS296" s="192"/>
      <c r="EQT296" s="192"/>
      <c r="EQU296" s="192"/>
      <c r="EQV296" s="192"/>
      <c r="EQW296" s="192"/>
      <c r="EQX296" s="192"/>
      <c r="EQY296" s="192"/>
      <c r="EQZ296" s="192"/>
      <c r="ERA296" s="192"/>
      <c r="ERB296" s="192"/>
      <c r="ERC296" s="192"/>
      <c r="ERD296" s="192"/>
      <c r="ERE296" s="192"/>
      <c r="ERF296" s="192"/>
      <c r="ERG296" s="192"/>
      <c r="ERH296" s="192"/>
      <c r="ERI296" s="192"/>
      <c r="ERJ296" s="192"/>
      <c r="ERK296" s="192"/>
      <c r="ERL296" s="192"/>
      <c r="ERM296" s="192"/>
      <c r="ERN296" s="192"/>
      <c r="ERO296" s="192"/>
      <c r="ERP296" s="192"/>
      <c r="ERQ296" s="192"/>
      <c r="ERR296" s="192"/>
      <c r="ERS296" s="192"/>
      <c r="ERT296" s="192"/>
      <c r="ERU296" s="192"/>
      <c r="ERV296" s="192"/>
      <c r="ERW296" s="192"/>
      <c r="ERX296" s="192"/>
      <c r="ERY296" s="192"/>
      <c r="ERZ296" s="192"/>
      <c r="ESA296" s="192"/>
      <c r="ESB296" s="192"/>
      <c r="ESC296" s="192"/>
      <c r="ESD296" s="192"/>
      <c r="ESE296" s="192"/>
      <c r="ESF296" s="192"/>
      <c r="ESG296" s="192"/>
      <c r="ESH296" s="192"/>
      <c r="ESI296" s="192"/>
      <c r="ESJ296" s="192"/>
      <c r="ESK296" s="192"/>
      <c r="ESL296" s="192"/>
      <c r="ESM296" s="192"/>
      <c r="ESN296" s="192"/>
      <c r="ESO296" s="192"/>
      <c r="ESP296" s="192"/>
      <c r="ESQ296" s="192"/>
      <c r="ESR296" s="192"/>
      <c r="ESS296" s="192"/>
      <c r="EST296" s="192"/>
      <c r="ESU296" s="192"/>
      <c r="ESV296" s="192"/>
      <c r="ESW296" s="192"/>
      <c r="ESX296" s="192"/>
      <c r="ESY296" s="192"/>
      <c r="ESZ296" s="192"/>
      <c r="ETA296" s="192"/>
      <c r="ETB296" s="192"/>
      <c r="ETC296" s="192"/>
      <c r="ETD296" s="192"/>
      <c r="ETE296" s="192"/>
      <c r="ETF296" s="192"/>
      <c r="ETG296" s="192"/>
      <c r="ETH296" s="192"/>
      <c r="ETI296" s="192"/>
      <c r="ETJ296" s="192"/>
      <c r="ETK296" s="192"/>
      <c r="ETL296" s="192"/>
      <c r="ETM296" s="192"/>
      <c r="ETN296" s="192"/>
      <c r="ETO296" s="192"/>
      <c r="ETP296" s="192"/>
      <c r="ETQ296" s="192"/>
      <c r="ETR296" s="192"/>
      <c r="ETS296" s="192"/>
      <c r="ETT296" s="192"/>
      <c r="ETU296" s="192"/>
      <c r="ETV296" s="192"/>
      <c r="ETW296" s="192"/>
      <c r="ETX296" s="192"/>
      <c r="ETY296" s="192"/>
      <c r="ETZ296" s="192"/>
      <c r="EUA296" s="192"/>
      <c r="EUB296" s="192"/>
      <c r="EUC296" s="192"/>
      <c r="EUD296" s="192"/>
      <c r="EUE296" s="192"/>
      <c r="EUF296" s="192"/>
      <c r="EUG296" s="192"/>
      <c r="EUH296" s="192"/>
      <c r="EUI296" s="192"/>
      <c r="EUJ296" s="192"/>
      <c r="EUK296" s="192"/>
      <c r="EUL296" s="192"/>
      <c r="EUM296" s="192"/>
      <c r="EUN296" s="192"/>
      <c r="EUO296" s="192"/>
      <c r="EUP296" s="192"/>
      <c r="EUQ296" s="192"/>
      <c r="EUR296" s="192"/>
      <c r="EUS296" s="192"/>
      <c r="EUT296" s="192"/>
      <c r="EUU296" s="192"/>
      <c r="EUV296" s="192"/>
      <c r="EUW296" s="192"/>
      <c r="EUX296" s="192"/>
      <c r="EUY296" s="192"/>
      <c r="EUZ296" s="192"/>
      <c r="EVA296" s="192"/>
      <c r="EVB296" s="192"/>
      <c r="EVC296" s="192"/>
      <c r="EVD296" s="192"/>
      <c r="EVE296" s="192"/>
      <c r="EVF296" s="192"/>
      <c r="EVG296" s="192"/>
      <c r="EVH296" s="192"/>
      <c r="EVI296" s="192"/>
      <c r="EVJ296" s="192"/>
      <c r="EVK296" s="192"/>
      <c r="EVL296" s="192"/>
      <c r="EVM296" s="192"/>
      <c r="EVN296" s="192"/>
      <c r="EVO296" s="192"/>
      <c r="EVP296" s="192"/>
      <c r="EVQ296" s="192"/>
      <c r="EVR296" s="192"/>
      <c r="EVS296" s="192"/>
      <c r="EVT296" s="192"/>
      <c r="EVU296" s="192"/>
      <c r="EVV296" s="192"/>
      <c r="EVW296" s="192"/>
      <c r="EVX296" s="192"/>
      <c r="EVY296" s="192"/>
      <c r="EVZ296" s="192"/>
      <c r="EWA296" s="192"/>
      <c r="EWB296" s="192"/>
      <c r="EWC296" s="192"/>
      <c r="EWD296" s="192"/>
      <c r="EWE296" s="192"/>
      <c r="EWF296" s="192"/>
      <c r="EWG296" s="192"/>
      <c r="EWH296" s="192"/>
      <c r="EWI296" s="192"/>
      <c r="EWJ296" s="192"/>
      <c r="EWK296" s="192"/>
      <c r="EWL296" s="192"/>
      <c r="EWM296" s="192"/>
      <c r="EWN296" s="192"/>
      <c r="EWO296" s="192"/>
      <c r="EWP296" s="192"/>
      <c r="EWQ296" s="192"/>
      <c r="EWR296" s="192"/>
      <c r="EWS296" s="192"/>
      <c r="EWT296" s="192"/>
      <c r="EWU296" s="192"/>
      <c r="EWV296" s="192"/>
      <c r="EWW296" s="192"/>
      <c r="EWX296" s="192"/>
      <c r="EWY296" s="192"/>
      <c r="EWZ296" s="192"/>
      <c r="EXA296" s="192"/>
      <c r="EXB296" s="192"/>
      <c r="EXC296" s="192"/>
      <c r="EXD296" s="192"/>
      <c r="EXE296" s="192"/>
      <c r="EXF296" s="192"/>
      <c r="EXG296" s="192"/>
      <c r="EXH296" s="192"/>
      <c r="EXI296" s="192"/>
      <c r="EXJ296" s="192"/>
      <c r="EXK296" s="192"/>
      <c r="EXL296" s="192"/>
      <c r="EXM296" s="192"/>
      <c r="EXN296" s="192"/>
      <c r="EXO296" s="192"/>
      <c r="EXP296" s="192"/>
      <c r="EXQ296" s="192"/>
      <c r="EXR296" s="192"/>
      <c r="EXS296" s="192"/>
      <c r="EXT296" s="192"/>
      <c r="EXU296" s="192"/>
      <c r="EXV296" s="192"/>
      <c r="EXW296" s="192"/>
      <c r="EXX296" s="192"/>
      <c r="EXY296" s="192"/>
      <c r="EXZ296" s="192"/>
      <c r="EYA296" s="192"/>
      <c r="EYB296" s="192"/>
      <c r="EYC296" s="192"/>
      <c r="EYD296" s="192"/>
      <c r="EYE296" s="192"/>
      <c r="EYF296" s="192"/>
      <c r="EYG296" s="192"/>
      <c r="EYH296" s="192"/>
      <c r="EYI296" s="192"/>
      <c r="EYJ296" s="192"/>
      <c r="EYK296" s="192"/>
      <c r="EYL296" s="192"/>
      <c r="EYM296" s="192"/>
      <c r="EYN296" s="192"/>
      <c r="EYO296" s="192"/>
      <c r="EYP296" s="192"/>
      <c r="EYQ296" s="192"/>
      <c r="EYR296" s="192"/>
      <c r="EYS296" s="192"/>
      <c r="EYT296" s="192"/>
      <c r="EYU296" s="192"/>
      <c r="EYV296" s="192"/>
      <c r="EYW296" s="192"/>
      <c r="EYX296" s="192"/>
      <c r="EYY296" s="192"/>
      <c r="EYZ296" s="192"/>
      <c r="EZA296" s="192"/>
      <c r="EZB296" s="192"/>
      <c r="EZC296" s="192"/>
      <c r="EZD296" s="192"/>
      <c r="EZE296" s="192"/>
      <c r="EZF296" s="192"/>
      <c r="EZG296" s="192"/>
      <c r="EZH296" s="192"/>
      <c r="EZI296" s="192"/>
      <c r="EZJ296" s="192"/>
      <c r="EZK296" s="192"/>
      <c r="EZL296" s="192"/>
      <c r="EZM296" s="192"/>
      <c r="EZN296" s="192"/>
      <c r="EZO296" s="192"/>
      <c r="EZP296" s="192"/>
      <c r="EZQ296" s="192"/>
      <c r="EZR296" s="192"/>
      <c r="EZS296" s="192"/>
      <c r="EZT296" s="192"/>
      <c r="EZU296" s="192"/>
      <c r="EZV296" s="192"/>
      <c r="EZW296" s="192"/>
      <c r="EZX296" s="192"/>
      <c r="EZY296" s="192"/>
      <c r="EZZ296" s="192"/>
      <c r="FAA296" s="192"/>
      <c r="FAB296" s="192"/>
      <c r="FAC296" s="192"/>
      <c r="FAD296" s="192"/>
      <c r="FAE296" s="192"/>
      <c r="FAF296" s="192"/>
      <c r="FAG296" s="192"/>
      <c r="FAH296" s="192"/>
      <c r="FAI296" s="192"/>
      <c r="FAJ296" s="192"/>
      <c r="FAK296" s="192"/>
      <c r="FAL296" s="192"/>
      <c r="FAM296" s="192"/>
      <c r="FAN296" s="192"/>
      <c r="FAO296" s="192"/>
      <c r="FAP296" s="192"/>
      <c r="FAQ296" s="192"/>
      <c r="FAR296" s="192"/>
      <c r="FAS296" s="192"/>
      <c r="FAT296" s="192"/>
      <c r="FAU296" s="192"/>
      <c r="FAV296" s="192"/>
      <c r="FAW296" s="192"/>
      <c r="FAX296" s="192"/>
      <c r="FAY296" s="192"/>
      <c r="FAZ296" s="192"/>
      <c r="FBA296" s="192"/>
      <c r="FBB296" s="192"/>
      <c r="FBC296" s="192"/>
      <c r="FBD296" s="192"/>
      <c r="FBE296" s="192"/>
      <c r="FBF296" s="192"/>
      <c r="FBG296" s="192"/>
      <c r="FBH296" s="192"/>
      <c r="FBI296" s="192"/>
      <c r="FBJ296" s="192"/>
      <c r="FBK296" s="192"/>
      <c r="FBL296" s="192"/>
      <c r="FBM296" s="192"/>
      <c r="FBN296" s="192"/>
      <c r="FBO296" s="192"/>
      <c r="FBP296" s="192"/>
      <c r="FBQ296" s="192"/>
      <c r="FBR296" s="192"/>
      <c r="FBS296" s="192"/>
      <c r="FBT296" s="192"/>
      <c r="FBU296" s="192"/>
      <c r="FBV296" s="192"/>
      <c r="FBW296" s="192"/>
      <c r="FBX296" s="192"/>
      <c r="FBY296" s="192"/>
      <c r="FBZ296" s="192"/>
      <c r="FCA296" s="192"/>
      <c r="FCB296" s="192"/>
      <c r="FCC296" s="192"/>
      <c r="FCD296" s="192"/>
      <c r="FCE296" s="192"/>
      <c r="FCF296" s="192"/>
      <c r="FCG296" s="192"/>
      <c r="FCH296" s="192"/>
      <c r="FCI296" s="192"/>
      <c r="FCJ296" s="192"/>
      <c r="FCK296" s="192"/>
      <c r="FCL296" s="192"/>
      <c r="FCM296" s="192"/>
      <c r="FCN296" s="192"/>
      <c r="FCO296" s="192"/>
      <c r="FCP296" s="192"/>
      <c r="FCQ296" s="192"/>
      <c r="FCR296" s="192"/>
      <c r="FCS296" s="192"/>
      <c r="FCT296" s="192"/>
      <c r="FCU296" s="192"/>
      <c r="FCV296" s="192"/>
      <c r="FCW296" s="192"/>
      <c r="FCX296" s="192"/>
      <c r="FCY296" s="192"/>
      <c r="FCZ296" s="192"/>
      <c r="FDA296" s="192"/>
      <c r="FDB296" s="192"/>
      <c r="FDC296" s="192"/>
      <c r="FDD296" s="192"/>
      <c r="FDE296" s="192"/>
      <c r="FDF296" s="192"/>
      <c r="FDG296" s="192"/>
      <c r="FDH296" s="192"/>
      <c r="FDI296" s="192"/>
      <c r="FDJ296" s="192"/>
      <c r="FDK296" s="192"/>
      <c r="FDL296" s="192"/>
      <c r="FDM296" s="192"/>
      <c r="FDN296" s="192"/>
      <c r="FDO296" s="192"/>
      <c r="FDP296" s="192"/>
      <c r="FDQ296" s="192"/>
      <c r="FDR296" s="192"/>
      <c r="FDS296" s="192"/>
      <c r="FDT296" s="192"/>
      <c r="FDU296" s="192"/>
      <c r="FDV296" s="192"/>
      <c r="FDW296" s="192"/>
      <c r="FDX296" s="192"/>
      <c r="FDY296" s="192"/>
      <c r="FDZ296" s="192"/>
      <c r="FEA296" s="192"/>
      <c r="FEB296" s="192"/>
      <c r="FEC296" s="192"/>
      <c r="FED296" s="192"/>
      <c r="FEE296" s="192"/>
      <c r="FEF296" s="192"/>
      <c r="FEG296" s="192"/>
      <c r="FEH296" s="192"/>
      <c r="FEI296" s="192"/>
      <c r="FEJ296" s="192"/>
      <c r="FEK296" s="192"/>
      <c r="FEL296" s="192"/>
      <c r="FEM296" s="192"/>
      <c r="FEN296" s="192"/>
      <c r="FEO296" s="192"/>
      <c r="FEP296" s="192"/>
      <c r="FEQ296" s="192"/>
      <c r="FER296" s="192"/>
      <c r="FES296" s="192"/>
      <c r="FET296" s="192"/>
      <c r="FEU296" s="192"/>
      <c r="FEV296" s="192"/>
      <c r="FEW296" s="192"/>
      <c r="FEX296" s="192"/>
      <c r="FEY296" s="192"/>
      <c r="FEZ296" s="192"/>
      <c r="FFA296" s="192"/>
      <c r="FFB296" s="192"/>
      <c r="FFC296" s="192"/>
      <c r="FFD296" s="192"/>
      <c r="FFE296" s="192"/>
      <c r="FFF296" s="192"/>
      <c r="FFG296" s="192"/>
      <c r="FFH296" s="192"/>
      <c r="FFI296" s="192"/>
      <c r="FFJ296" s="192"/>
      <c r="FFK296" s="192"/>
      <c r="FFL296" s="192"/>
      <c r="FFM296" s="192"/>
      <c r="FFN296" s="192"/>
      <c r="FFO296" s="192"/>
      <c r="FFP296" s="192"/>
      <c r="FFQ296" s="192"/>
      <c r="FFR296" s="192"/>
      <c r="FFS296" s="192"/>
      <c r="FFT296" s="192"/>
      <c r="FFU296" s="192"/>
      <c r="FFV296" s="192"/>
      <c r="FFW296" s="192"/>
      <c r="FFX296" s="192"/>
      <c r="FFY296" s="192"/>
      <c r="FFZ296" s="192"/>
      <c r="FGA296" s="192"/>
      <c r="FGB296" s="192"/>
      <c r="FGC296" s="192"/>
      <c r="FGD296" s="192"/>
      <c r="FGE296" s="192"/>
      <c r="FGF296" s="192"/>
      <c r="FGG296" s="192"/>
      <c r="FGH296" s="192"/>
      <c r="FGI296" s="192"/>
      <c r="FGJ296" s="192"/>
      <c r="FGK296" s="192"/>
      <c r="FGL296" s="192"/>
      <c r="FGM296" s="192"/>
      <c r="FGN296" s="192"/>
      <c r="FGO296" s="192"/>
      <c r="FGP296" s="192"/>
      <c r="FGQ296" s="192"/>
      <c r="FGR296" s="192"/>
      <c r="FGS296" s="192"/>
      <c r="FGT296" s="192"/>
      <c r="FGU296" s="192"/>
      <c r="FGV296" s="192"/>
      <c r="FGW296" s="192"/>
      <c r="FGX296" s="192"/>
      <c r="FGY296" s="192"/>
      <c r="FGZ296" s="192"/>
      <c r="FHA296" s="192"/>
      <c r="FHB296" s="192"/>
      <c r="FHC296" s="192"/>
      <c r="FHD296" s="192"/>
      <c r="FHE296" s="192"/>
      <c r="FHF296" s="192"/>
      <c r="FHG296" s="192"/>
      <c r="FHH296" s="192"/>
      <c r="FHI296" s="192"/>
      <c r="FHJ296" s="192"/>
      <c r="FHK296" s="192"/>
      <c r="FHL296" s="192"/>
      <c r="FHM296" s="192"/>
      <c r="FHN296" s="192"/>
      <c r="FHO296" s="192"/>
      <c r="FHP296" s="192"/>
      <c r="FHQ296" s="192"/>
      <c r="FHR296" s="192"/>
      <c r="FHS296" s="192"/>
      <c r="FHT296" s="192"/>
      <c r="FHU296" s="192"/>
      <c r="FHV296" s="192"/>
      <c r="FHW296" s="192"/>
      <c r="FHX296" s="192"/>
      <c r="FHY296" s="192"/>
      <c r="FHZ296" s="192"/>
      <c r="FIA296" s="192"/>
      <c r="FIB296" s="192"/>
      <c r="FIC296" s="192"/>
      <c r="FID296" s="192"/>
      <c r="FIE296" s="192"/>
      <c r="FIF296" s="192"/>
      <c r="FIG296" s="192"/>
      <c r="FIH296" s="192"/>
      <c r="FII296" s="192"/>
      <c r="FIJ296" s="192"/>
      <c r="FIK296" s="192"/>
      <c r="FIL296" s="192"/>
      <c r="FIM296" s="192"/>
      <c r="FIN296" s="192"/>
      <c r="FIO296" s="192"/>
      <c r="FIP296" s="192"/>
      <c r="FIQ296" s="192"/>
      <c r="FIR296" s="192"/>
      <c r="FIS296" s="192"/>
      <c r="FIT296" s="192"/>
      <c r="FIU296" s="192"/>
      <c r="FIV296" s="192"/>
      <c r="FIW296" s="192"/>
      <c r="FIX296" s="192"/>
      <c r="FIY296" s="192"/>
      <c r="FIZ296" s="192"/>
      <c r="FJA296" s="192"/>
      <c r="FJB296" s="192"/>
      <c r="FJC296" s="192"/>
      <c r="FJD296" s="192"/>
      <c r="FJE296" s="192"/>
      <c r="FJF296" s="192"/>
      <c r="FJG296" s="192"/>
      <c r="FJH296" s="192"/>
      <c r="FJI296" s="192"/>
      <c r="FJJ296" s="192"/>
      <c r="FJK296" s="192"/>
      <c r="FJL296" s="192"/>
      <c r="FJM296" s="192"/>
      <c r="FJN296" s="192"/>
      <c r="FJO296" s="192"/>
      <c r="FJP296" s="192"/>
      <c r="FJQ296" s="192"/>
      <c r="FJR296" s="192"/>
      <c r="FJS296" s="192"/>
      <c r="FJT296" s="192"/>
      <c r="FJU296" s="192"/>
      <c r="FJV296" s="192"/>
      <c r="FJW296" s="192"/>
      <c r="FJX296" s="192"/>
      <c r="FJY296" s="192"/>
      <c r="FJZ296" s="192"/>
      <c r="FKA296" s="192"/>
      <c r="FKB296" s="192"/>
      <c r="FKC296" s="192"/>
      <c r="FKD296" s="192"/>
      <c r="FKE296" s="192"/>
      <c r="FKF296" s="192"/>
      <c r="FKG296" s="192"/>
      <c r="FKH296" s="192"/>
      <c r="FKI296" s="192"/>
      <c r="FKJ296" s="192"/>
      <c r="FKK296" s="192"/>
      <c r="FKL296" s="192"/>
      <c r="FKM296" s="192"/>
      <c r="FKN296" s="192"/>
      <c r="FKO296" s="192"/>
      <c r="FKP296" s="192"/>
      <c r="FKQ296" s="192"/>
      <c r="FKR296" s="192"/>
      <c r="FKS296" s="192"/>
      <c r="FKT296" s="192"/>
      <c r="FKU296" s="192"/>
      <c r="FKV296" s="192"/>
      <c r="FKW296" s="192"/>
      <c r="FKX296" s="192"/>
      <c r="FKY296" s="192"/>
      <c r="FKZ296" s="192"/>
      <c r="FLA296" s="192"/>
      <c r="FLB296" s="192"/>
      <c r="FLC296" s="192"/>
      <c r="FLD296" s="192"/>
      <c r="FLE296" s="192"/>
      <c r="FLF296" s="192"/>
      <c r="FLG296" s="192"/>
      <c r="FLH296" s="192"/>
      <c r="FLI296" s="192"/>
      <c r="FLJ296" s="192"/>
      <c r="FLK296" s="192"/>
      <c r="FLL296" s="192"/>
      <c r="FLM296" s="192"/>
      <c r="FLN296" s="192"/>
      <c r="FLO296" s="192"/>
      <c r="FLP296" s="192"/>
      <c r="FLQ296" s="192"/>
      <c r="FLR296" s="192"/>
      <c r="FLS296" s="192"/>
      <c r="FLT296" s="192"/>
      <c r="FLU296" s="192"/>
      <c r="FLV296" s="192"/>
      <c r="FLW296" s="192"/>
      <c r="FLX296" s="192"/>
      <c r="FLY296" s="192"/>
      <c r="FLZ296" s="192"/>
      <c r="FMA296" s="192"/>
      <c r="FMB296" s="192"/>
      <c r="FMC296" s="192"/>
      <c r="FMD296" s="192"/>
      <c r="FME296" s="192"/>
      <c r="FMF296" s="192"/>
      <c r="FMG296" s="192"/>
      <c r="FMH296" s="192"/>
      <c r="FMI296" s="192"/>
      <c r="FMJ296" s="192"/>
      <c r="FMK296" s="192"/>
      <c r="FML296" s="192"/>
      <c r="FMM296" s="192"/>
      <c r="FMN296" s="192"/>
      <c r="FMO296" s="192"/>
      <c r="FMP296" s="192"/>
      <c r="FMQ296" s="192"/>
      <c r="FMR296" s="192"/>
      <c r="FMS296" s="192"/>
      <c r="FMT296" s="192"/>
      <c r="FMU296" s="192"/>
      <c r="FMV296" s="192"/>
      <c r="FMW296" s="192"/>
      <c r="FMX296" s="192"/>
      <c r="FMY296" s="192"/>
      <c r="FMZ296" s="192"/>
      <c r="FNA296" s="192"/>
      <c r="FNB296" s="192"/>
      <c r="FNC296" s="192"/>
      <c r="FND296" s="192"/>
      <c r="FNE296" s="192"/>
      <c r="FNF296" s="192"/>
      <c r="FNG296" s="192"/>
      <c r="FNH296" s="192"/>
      <c r="FNI296" s="192"/>
      <c r="FNJ296" s="192"/>
      <c r="FNK296" s="192"/>
      <c r="FNL296" s="192"/>
      <c r="FNM296" s="192"/>
      <c r="FNN296" s="192"/>
      <c r="FNO296" s="192"/>
      <c r="FNP296" s="192"/>
      <c r="FNQ296" s="192"/>
      <c r="FNR296" s="192"/>
      <c r="FNS296" s="192"/>
      <c r="FNT296" s="192"/>
      <c r="FNU296" s="192"/>
      <c r="FNV296" s="192"/>
      <c r="FNW296" s="192"/>
      <c r="FNX296" s="192"/>
      <c r="FNY296" s="192"/>
      <c r="FNZ296" s="192"/>
      <c r="FOA296" s="192"/>
      <c r="FOB296" s="192"/>
      <c r="FOC296" s="192"/>
      <c r="FOD296" s="192"/>
      <c r="FOE296" s="192"/>
      <c r="FOF296" s="192"/>
      <c r="FOG296" s="192"/>
      <c r="FOH296" s="192"/>
      <c r="FOI296" s="192"/>
      <c r="FOJ296" s="192"/>
      <c r="FOK296" s="192"/>
      <c r="FOL296" s="192"/>
      <c r="FOM296" s="192"/>
      <c r="FON296" s="192"/>
      <c r="FOO296" s="192"/>
      <c r="FOP296" s="192"/>
      <c r="FOQ296" s="192"/>
      <c r="FOR296" s="192"/>
      <c r="FOS296" s="192"/>
      <c r="FOT296" s="192"/>
      <c r="FOU296" s="192"/>
      <c r="FOV296" s="192"/>
      <c r="FOW296" s="192"/>
      <c r="FOX296" s="192"/>
      <c r="FOY296" s="192"/>
      <c r="FOZ296" s="192"/>
      <c r="FPA296" s="192"/>
      <c r="FPB296" s="192"/>
      <c r="FPC296" s="192"/>
      <c r="FPD296" s="192"/>
      <c r="FPE296" s="192"/>
      <c r="FPF296" s="192"/>
      <c r="FPG296" s="192"/>
      <c r="FPH296" s="192"/>
      <c r="FPI296" s="192"/>
      <c r="FPJ296" s="192"/>
      <c r="FPK296" s="192"/>
      <c r="FPL296" s="192"/>
      <c r="FPM296" s="192"/>
      <c r="FPN296" s="192"/>
      <c r="FPO296" s="192"/>
      <c r="FPP296" s="192"/>
      <c r="FPQ296" s="192"/>
      <c r="FPR296" s="192"/>
      <c r="FPS296" s="192"/>
      <c r="FPT296" s="192"/>
      <c r="FPU296" s="192"/>
      <c r="FPV296" s="192"/>
      <c r="FPW296" s="192"/>
      <c r="FPX296" s="192"/>
      <c r="FPY296" s="192"/>
      <c r="FPZ296" s="192"/>
      <c r="FQA296" s="192"/>
      <c r="FQB296" s="192"/>
      <c r="FQC296" s="192"/>
      <c r="FQD296" s="192"/>
      <c r="FQE296" s="192"/>
      <c r="FQF296" s="192"/>
      <c r="FQG296" s="192"/>
      <c r="FQH296" s="192"/>
      <c r="FQI296" s="192"/>
      <c r="FQJ296" s="192"/>
      <c r="FQK296" s="192"/>
      <c r="FQL296" s="192"/>
      <c r="FQM296" s="192"/>
      <c r="FQN296" s="192"/>
      <c r="FQO296" s="192"/>
      <c r="FQP296" s="192"/>
      <c r="FQQ296" s="192"/>
      <c r="FQR296" s="192"/>
      <c r="FQS296" s="192"/>
      <c r="FQT296" s="192"/>
      <c r="FQU296" s="192"/>
      <c r="FQV296" s="192"/>
      <c r="FQW296" s="192"/>
      <c r="FQX296" s="192"/>
      <c r="FQY296" s="192"/>
      <c r="FQZ296" s="192"/>
      <c r="FRA296" s="192"/>
      <c r="FRB296" s="192"/>
      <c r="FRC296" s="192"/>
      <c r="FRD296" s="192"/>
      <c r="FRE296" s="192"/>
      <c r="FRF296" s="192"/>
      <c r="FRG296" s="192"/>
      <c r="FRH296" s="192"/>
      <c r="FRI296" s="192"/>
      <c r="FRJ296" s="192"/>
      <c r="FRK296" s="192"/>
      <c r="FRL296" s="192"/>
      <c r="FRM296" s="192"/>
      <c r="FRN296" s="192"/>
      <c r="FRO296" s="192"/>
      <c r="FRP296" s="192"/>
      <c r="FRQ296" s="192"/>
      <c r="FRR296" s="192"/>
      <c r="FRS296" s="192"/>
      <c r="FRT296" s="192"/>
      <c r="FRU296" s="192"/>
      <c r="FRV296" s="192"/>
      <c r="FRW296" s="192"/>
      <c r="FRX296" s="192"/>
      <c r="FRY296" s="192"/>
      <c r="FRZ296" s="192"/>
      <c r="FSA296" s="192"/>
      <c r="FSB296" s="192"/>
      <c r="FSC296" s="192"/>
      <c r="FSD296" s="192"/>
      <c r="FSE296" s="192"/>
      <c r="FSF296" s="192"/>
      <c r="FSG296" s="192"/>
      <c r="FSH296" s="192"/>
      <c r="FSI296" s="192"/>
      <c r="FSJ296" s="192"/>
      <c r="FSK296" s="192"/>
      <c r="FSL296" s="192"/>
      <c r="FSM296" s="192"/>
      <c r="FSN296" s="192"/>
      <c r="FSO296" s="192"/>
      <c r="FSP296" s="192"/>
      <c r="FSQ296" s="192"/>
      <c r="FSR296" s="192"/>
      <c r="FSS296" s="192"/>
      <c r="FST296" s="192"/>
      <c r="FSU296" s="192"/>
      <c r="FSV296" s="192"/>
      <c r="FSW296" s="192"/>
      <c r="FSX296" s="192"/>
      <c r="FSY296" s="192"/>
      <c r="FSZ296" s="192"/>
      <c r="FTA296" s="192"/>
      <c r="FTB296" s="192"/>
      <c r="FTC296" s="192"/>
      <c r="FTD296" s="192"/>
      <c r="FTE296" s="192"/>
      <c r="FTF296" s="192"/>
      <c r="FTG296" s="192"/>
      <c r="FTH296" s="192"/>
      <c r="FTI296" s="192"/>
      <c r="FTJ296" s="192"/>
      <c r="FTK296" s="192"/>
      <c r="FTL296" s="192"/>
      <c r="FTM296" s="192"/>
      <c r="FTN296" s="192"/>
      <c r="FTO296" s="192"/>
      <c r="FTP296" s="192"/>
      <c r="FTQ296" s="192"/>
      <c r="FTR296" s="192"/>
      <c r="FTS296" s="192"/>
      <c r="FTT296" s="192"/>
      <c r="FTU296" s="192"/>
      <c r="FTV296" s="192"/>
      <c r="FTW296" s="192"/>
      <c r="FTX296" s="192"/>
      <c r="FTY296" s="192"/>
      <c r="FTZ296" s="192"/>
      <c r="FUA296" s="192"/>
      <c r="FUB296" s="192"/>
      <c r="FUC296" s="192"/>
      <c r="FUD296" s="192"/>
      <c r="FUE296" s="192"/>
      <c r="FUF296" s="192"/>
      <c r="FUG296" s="192"/>
      <c r="FUH296" s="192"/>
      <c r="FUI296" s="192"/>
      <c r="FUJ296" s="192"/>
      <c r="FUK296" s="192"/>
      <c r="FUL296" s="192"/>
      <c r="FUM296" s="192"/>
      <c r="FUN296" s="192"/>
      <c r="FUO296" s="192"/>
      <c r="FUP296" s="192"/>
      <c r="FUQ296" s="192"/>
      <c r="FUR296" s="192"/>
      <c r="FUS296" s="192"/>
      <c r="FUT296" s="192"/>
      <c r="FUU296" s="192"/>
      <c r="FUV296" s="192"/>
      <c r="FUW296" s="192"/>
      <c r="FUX296" s="192"/>
      <c r="FUY296" s="192"/>
      <c r="FUZ296" s="192"/>
      <c r="FVA296" s="192"/>
      <c r="FVB296" s="192"/>
      <c r="FVC296" s="192"/>
      <c r="FVD296" s="192"/>
      <c r="FVE296" s="192"/>
      <c r="FVF296" s="192"/>
      <c r="FVG296" s="192"/>
      <c r="FVH296" s="192"/>
      <c r="FVI296" s="192"/>
      <c r="FVJ296" s="192"/>
      <c r="FVK296" s="192"/>
      <c r="FVL296" s="192"/>
      <c r="FVM296" s="192"/>
      <c r="FVN296" s="192"/>
      <c r="FVO296" s="192"/>
      <c r="FVP296" s="192"/>
      <c r="FVQ296" s="192"/>
      <c r="FVR296" s="192"/>
      <c r="FVS296" s="192"/>
      <c r="FVT296" s="192"/>
      <c r="FVU296" s="192"/>
      <c r="FVV296" s="192"/>
      <c r="FVW296" s="192"/>
      <c r="FVX296" s="192"/>
      <c r="FVY296" s="192"/>
      <c r="FVZ296" s="192"/>
      <c r="FWA296" s="192"/>
      <c r="FWB296" s="192"/>
      <c r="FWC296" s="192"/>
      <c r="FWD296" s="192"/>
      <c r="FWE296" s="192"/>
      <c r="FWF296" s="192"/>
      <c r="FWG296" s="192"/>
      <c r="FWH296" s="192"/>
      <c r="FWI296" s="192"/>
      <c r="FWJ296" s="192"/>
      <c r="FWK296" s="192"/>
      <c r="FWL296" s="192"/>
      <c r="FWM296" s="192"/>
      <c r="FWN296" s="192"/>
      <c r="FWO296" s="192"/>
      <c r="FWP296" s="192"/>
      <c r="FWQ296" s="192"/>
      <c r="FWR296" s="192"/>
      <c r="FWS296" s="192"/>
      <c r="FWT296" s="192"/>
      <c r="FWU296" s="192"/>
      <c r="FWV296" s="192"/>
      <c r="FWW296" s="192"/>
      <c r="FWX296" s="192"/>
      <c r="FWY296" s="192"/>
      <c r="FWZ296" s="192"/>
      <c r="FXA296" s="192"/>
      <c r="FXB296" s="192"/>
      <c r="FXC296" s="192"/>
      <c r="FXD296" s="192"/>
      <c r="FXE296" s="192"/>
      <c r="FXF296" s="192"/>
      <c r="FXG296" s="192"/>
      <c r="FXH296" s="192"/>
      <c r="FXI296" s="192"/>
      <c r="FXJ296" s="192"/>
      <c r="FXK296" s="192"/>
      <c r="FXL296" s="192"/>
      <c r="FXM296" s="192"/>
      <c r="FXN296" s="192"/>
      <c r="FXO296" s="192"/>
      <c r="FXP296" s="192"/>
      <c r="FXQ296" s="192"/>
      <c r="FXR296" s="192"/>
      <c r="FXS296" s="192"/>
      <c r="FXT296" s="192"/>
      <c r="FXU296" s="192"/>
      <c r="FXV296" s="192"/>
      <c r="FXW296" s="192"/>
      <c r="FXX296" s="192"/>
      <c r="FXY296" s="192"/>
      <c r="FXZ296" s="192"/>
      <c r="FYA296" s="192"/>
      <c r="FYB296" s="192"/>
      <c r="FYC296" s="192"/>
      <c r="FYD296" s="192"/>
      <c r="FYE296" s="192"/>
      <c r="FYF296" s="192"/>
      <c r="FYG296" s="192"/>
      <c r="FYH296" s="192"/>
      <c r="FYI296" s="192"/>
      <c r="FYJ296" s="192"/>
      <c r="FYK296" s="192"/>
      <c r="FYL296" s="192"/>
      <c r="FYM296" s="192"/>
      <c r="FYN296" s="192"/>
      <c r="FYO296" s="192"/>
      <c r="FYP296" s="192"/>
      <c r="FYQ296" s="192"/>
      <c r="FYR296" s="192"/>
      <c r="FYS296" s="192"/>
      <c r="FYT296" s="192"/>
      <c r="FYU296" s="192"/>
      <c r="FYV296" s="192"/>
      <c r="FYW296" s="192"/>
      <c r="FYX296" s="192"/>
      <c r="FYY296" s="192"/>
      <c r="FYZ296" s="192"/>
      <c r="FZA296" s="192"/>
      <c r="FZB296" s="192"/>
      <c r="FZC296" s="192"/>
      <c r="FZD296" s="192"/>
      <c r="FZE296" s="192"/>
      <c r="FZF296" s="192"/>
      <c r="FZG296" s="192"/>
      <c r="FZH296" s="192"/>
      <c r="FZI296" s="192"/>
      <c r="FZJ296" s="192"/>
      <c r="FZK296" s="192"/>
      <c r="FZL296" s="192"/>
      <c r="FZM296" s="192"/>
      <c r="FZN296" s="192"/>
      <c r="FZO296" s="192"/>
      <c r="FZP296" s="192"/>
      <c r="FZQ296" s="192"/>
      <c r="FZR296" s="192"/>
      <c r="FZS296" s="192"/>
      <c r="FZT296" s="192"/>
      <c r="FZU296" s="192"/>
      <c r="FZV296" s="192"/>
      <c r="FZW296" s="192"/>
      <c r="FZX296" s="192"/>
      <c r="FZY296" s="192"/>
      <c r="FZZ296" s="192"/>
      <c r="GAA296" s="192"/>
      <c r="GAB296" s="192"/>
      <c r="GAC296" s="192"/>
      <c r="GAD296" s="192"/>
      <c r="GAE296" s="192"/>
      <c r="GAF296" s="192"/>
      <c r="GAG296" s="192"/>
      <c r="GAH296" s="192"/>
      <c r="GAI296" s="192"/>
      <c r="GAJ296" s="192"/>
      <c r="GAK296" s="192"/>
      <c r="GAL296" s="192"/>
      <c r="GAM296" s="192"/>
      <c r="GAN296" s="192"/>
      <c r="GAO296" s="192"/>
      <c r="GAP296" s="192"/>
      <c r="GAQ296" s="192"/>
      <c r="GAR296" s="192"/>
      <c r="GAS296" s="192"/>
      <c r="GAT296" s="192"/>
      <c r="GAU296" s="192"/>
      <c r="GAV296" s="192"/>
      <c r="GAW296" s="192"/>
      <c r="GAX296" s="192"/>
      <c r="GAY296" s="192"/>
      <c r="GAZ296" s="192"/>
      <c r="GBA296" s="192"/>
      <c r="GBB296" s="192"/>
      <c r="GBC296" s="192"/>
      <c r="GBD296" s="192"/>
      <c r="GBE296" s="192"/>
      <c r="GBF296" s="192"/>
      <c r="GBG296" s="192"/>
      <c r="GBH296" s="192"/>
      <c r="GBI296" s="192"/>
      <c r="GBJ296" s="192"/>
      <c r="GBK296" s="192"/>
      <c r="GBL296" s="192"/>
      <c r="GBM296" s="192"/>
      <c r="GBN296" s="192"/>
      <c r="GBO296" s="192"/>
      <c r="GBP296" s="192"/>
      <c r="GBQ296" s="192"/>
      <c r="GBR296" s="192"/>
      <c r="GBS296" s="192"/>
      <c r="GBT296" s="192"/>
      <c r="GBU296" s="192"/>
      <c r="GBV296" s="192"/>
      <c r="GBW296" s="192"/>
      <c r="GBX296" s="192"/>
      <c r="GBY296" s="192"/>
      <c r="GBZ296" s="192"/>
      <c r="GCA296" s="192"/>
      <c r="GCB296" s="192"/>
      <c r="GCC296" s="192"/>
      <c r="GCD296" s="192"/>
      <c r="GCE296" s="192"/>
      <c r="GCF296" s="192"/>
      <c r="GCG296" s="192"/>
      <c r="GCH296" s="192"/>
      <c r="GCI296" s="192"/>
      <c r="GCJ296" s="192"/>
      <c r="GCK296" s="192"/>
      <c r="GCL296" s="192"/>
      <c r="GCM296" s="192"/>
      <c r="GCN296" s="192"/>
      <c r="GCO296" s="192"/>
      <c r="GCP296" s="192"/>
      <c r="GCQ296" s="192"/>
      <c r="GCR296" s="192"/>
      <c r="GCS296" s="192"/>
      <c r="GCT296" s="192"/>
      <c r="GCU296" s="192"/>
      <c r="GCV296" s="192"/>
      <c r="GCW296" s="192"/>
      <c r="GCX296" s="192"/>
      <c r="GCY296" s="192"/>
      <c r="GCZ296" s="192"/>
      <c r="GDA296" s="192"/>
      <c r="GDB296" s="192"/>
      <c r="GDC296" s="192"/>
      <c r="GDD296" s="192"/>
      <c r="GDE296" s="192"/>
      <c r="GDF296" s="192"/>
      <c r="GDG296" s="192"/>
      <c r="GDH296" s="192"/>
      <c r="GDI296" s="192"/>
      <c r="GDJ296" s="192"/>
      <c r="GDK296" s="192"/>
      <c r="GDL296" s="192"/>
      <c r="GDM296" s="192"/>
      <c r="GDN296" s="192"/>
      <c r="GDO296" s="192"/>
      <c r="GDP296" s="192"/>
      <c r="GDQ296" s="192"/>
      <c r="GDR296" s="192"/>
      <c r="GDS296" s="192"/>
      <c r="GDT296" s="192"/>
      <c r="GDU296" s="192"/>
      <c r="GDV296" s="192"/>
      <c r="GDW296" s="192"/>
      <c r="GDX296" s="192"/>
      <c r="GDY296" s="192"/>
      <c r="GDZ296" s="192"/>
      <c r="GEA296" s="192"/>
      <c r="GEB296" s="192"/>
      <c r="GEC296" s="192"/>
      <c r="GED296" s="192"/>
      <c r="GEE296" s="192"/>
      <c r="GEF296" s="192"/>
      <c r="GEG296" s="192"/>
      <c r="GEH296" s="192"/>
      <c r="GEI296" s="192"/>
      <c r="GEJ296" s="192"/>
      <c r="GEK296" s="192"/>
      <c r="GEL296" s="192"/>
      <c r="GEM296" s="192"/>
      <c r="GEN296" s="192"/>
      <c r="GEO296" s="192"/>
      <c r="GEP296" s="192"/>
      <c r="GEQ296" s="192"/>
      <c r="GER296" s="192"/>
      <c r="GES296" s="192"/>
      <c r="GET296" s="192"/>
      <c r="GEU296" s="192"/>
      <c r="GEV296" s="192"/>
      <c r="GEW296" s="192"/>
      <c r="GEX296" s="192"/>
      <c r="GEY296" s="192"/>
      <c r="GEZ296" s="192"/>
      <c r="GFA296" s="192"/>
      <c r="GFB296" s="192"/>
      <c r="GFC296" s="192"/>
      <c r="GFD296" s="192"/>
      <c r="GFE296" s="192"/>
      <c r="GFF296" s="192"/>
      <c r="GFG296" s="192"/>
      <c r="GFH296" s="192"/>
      <c r="GFI296" s="192"/>
      <c r="GFJ296" s="192"/>
      <c r="GFK296" s="192"/>
      <c r="GFL296" s="192"/>
      <c r="GFM296" s="192"/>
      <c r="GFN296" s="192"/>
      <c r="GFO296" s="192"/>
      <c r="GFP296" s="192"/>
      <c r="GFQ296" s="192"/>
      <c r="GFR296" s="192"/>
      <c r="GFS296" s="192"/>
      <c r="GFT296" s="192"/>
      <c r="GFU296" s="192"/>
      <c r="GFV296" s="192"/>
      <c r="GFW296" s="192"/>
      <c r="GFX296" s="192"/>
      <c r="GFY296" s="192"/>
      <c r="GFZ296" s="192"/>
      <c r="GGA296" s="192"/>
      <c r="GGB296" s="192"/>
      <c r="GGC296" s="192"/>
      <c r="GGD296" s="192"/>
      <c r="GGE296" s="192"/>
      <c r="GGF296" s="192"/>
      <c r="GGG296" s="192"/>
      <c r="GGH296" s="192"/>
      <c r="GGI296" s="192"/>
      <c r="GGJ296" s="192"/>
      <c r="GGK296" s="192"/>
      <c r="GGL296" s="192"/>
      <c r="GGM296" s="192"/>
      <c r="GGN296" s="192"/>
      <c r="GGO296" s="192"/>
      <c r="GGP296" s="192"/>
      <c r="GGQ296" s="192"/>
      <c r="GGR296" s="192"/>
      <c r="GGS296" s="192"/>
      <c r="GGT296" s="192"/>
      <c r="GGU296" s="192"/>
      <c r="GGV296" s="192"/>
      <c r="GGW296" s="192"/>
      <c r="GGX296" s="192"/>
      <c r="GGY296" s="192"/>
      <c r="GGZ296" s="192"/>
      <c r="GHA296" s="192"/>
      <c r="GHB296" s="192"/>
      <c r="GHC296" s="192"/>
      <c r="GHD296" s="192"/>
      <c r="GHE296" s="192"/>
      <c r="GHF296" s="192"/>
      <c r="GHG296" s="192"/>
      <c r="GHH296" s="192"/>
      <c r="GHI296" s="192"/>
      <c r="GHJ296" s="192"/>
      <c r="GHK296" s="192"/>
      <c r="GHL296" s="192"/>
      <c r="GHM296" s="192"/>
      <c r="GHN296" s="192"/>
      <c r="GHO296" s="192"/>
      <c r="GHP296" s="192"/>
      <c r="GHQ296" s="192"/>
      <c r="GHR296" s="192"/>
      <c r="GHS296" s="192"/>
      <c r="GHT296" s="192"/>
      <c r="GHU296" s="192"/>
      <c r="GHV296" s="192"/>
      <c r="GHW296" s="192"/>
      <c r="GHX296" s="192"/>
      <c r="GHY296" s="192"/>
      <c r="GHZ296" s="192"/>
      <c r="GIA296" s="192"/>
      <c r="GIB296" s="192"/>
      <c r="GIC296" s="192"/>
      <c r="GID296" s="192"/>
      <c r="GIE296" s="192"/>
      <c r="GIF296" s="192"/>
      <c r="GIG296" s="192"/>
      <c r="GIH296" s="192"/>
      <c r="GII296" s="192"/>
      <c r="GIJ296" s="192"/>
      <c r="GIK296" s="192"/>
      <c r="GIL296" s="192"/>
      <c r="GIM296" s="192"/>
      <c r="GIN296" s="192"/>
      <c r="GIO296" s="192"/>
      <c r="GIP296" s="192"/>
      <c r="GIQ296" s="192"/>
      <c r="GIR296" s="192"/>
      <c r="GIS296" s="192"/>
      <c r="GIT296" s="192"/>
      <c r="GIU296" s="192"/>
      <c r="GIV296" s="192"/>
      <c r="GIW296" s="192"/>
      <c r="GIX296" s="192"/>
      <c r="GIY296" s="192"/>
      <c r="GIZ296" s="192"/>
      <c r="GJA296" s="192"/>
      <c r="GJB296" s="192"/>
      <c r="GJC296" s="192"/>
      <c r="GJD296" s="192"/>
      <c r="GJE296" s="192"/>
      <c r="GJF296" s="192"/>
      <c r="GJG296" s="192"/>
      <c r="GJH296" s="192"/>
      <c r="GJI296" s="192"/>
      <c r="GJJ296" s="192"/>
      <c r="GJK296" s="192"/>
      <c r="GJL296" s="192"/>
      <c r="GJM296" s="192"/>
      <c r="GJN296" s="192"/>
      <c r="GJO296" s="192"/>
      <c r="GJP296" s="192"/>
      <c r="GJQ296" s="192"/>
      <c r="GJR296" s="192"/>
      <c r="GJS296" s="192"/>
      <c r="GJT296" s="192"/>
      <c r="GJU296" s="192"/>
      <c r="GJV296" s="192"/>
      <c r="GJW296" s="192"/>
      <c r="GJX296" s="192"/>
      <c r="GJY296" s="192"/>
      <c r="GJZ296" s="192"/>
      <c r="GKA296" s="192"/>
      <c r="GKB296" s="192"/>
      <c r="GKC296" s="192"/>
      <c r="GKD296" s="192"/>
      <c r="GKE296" s="192"/>
      <c r="GKF296" s="192"/>
      <c r="GKG296" s="192"/>
      <c r="GKH296" s="192"/>
      <c r="GKI296" s="192"/>
      <c r="GKJ296" s="192"/>
      <c r="GKK296" s="192"/>
      <c r="GKL296" s="192"/>
      <c r="GKM296" s="192"/>
      <c r="GKN296" s="192"/>
      <c r="GKO296" s="192"/>
      <c r="GKP296" s="192"/>
      <c r="GKQ296" s="192"/>
      <c r="GKR296" s="192"/>
      <c r="GKS296" s="192"/>
      <c r="GKT296" s="192"/>
      <c r="GKU296" s="192"/>
      <c r="GKV296" s="192"/>
      <c r="GKW296" s="192"/>
      <c r="GKX296" s="192"/>
      <c r="GKY296" s="192"/>
      <c r="GKZ296" s="192"/>
      <c r="GLA296" s="192"/>
      <c r="GLB296" s="192"/>
      <c r="GLC296" s="192"/>
      <c r="GLD296" s="192"/>
      <c r="GLE296" s="192"/>
      <c r="GLF296" s="192"/>
      <c r="GLG296" s="192"/>
      <c r="GLH296" s="192"/>
      <c r="GLI296" s="192"/>
      <c r="GLJ296" s="192"/>
      <c r="GLK296" s="192"/>
      <c r="GLL296" s="192"/>
      <c r="GLM296" s="192"/>
      <c r="GLN296" s="192"/>
      <c r="GLO296" s="192"/>
      <c r="GLP296" s="192"/>
      <c r="GLQ296" s="192"/>
      <c r="GLR296" s="192"/>
      <c r="GLS296" s="192"/>
      <c r="GLT296" s="192"/>
      <c r="GLU296" s="192"/>
      <c r="GLV296" s="192"/>
      <c r="GLW296" s="192"/>
      <c r="GLX296" s="192"/>
      <c r="GLY296" s="192"/>
      <c r="GLZ296" s="192"/>
      <c r="GMA296" s="192"/>
      <c r="GMB296" s="192"/>
      <c r="GMC296" s="192"/>
      <c r="GMD296" s="192"/>
      <c r="GME296" s="192"/>
      <c r="GMF296" s="192"/>
      <c r="GMG296" s="192"/>
      <c r="GMH296" s="192"/>
      <c r="GMI296" s="192"/>
      <c r="GMJ296" s="192"/>
      <c r="GMK296" s="192"/>
      <c r="GML296" s="192"/>
      <c r="GMM296" s="192"/>
      <c r="GMN296" s="192"/>
      <c r="GMO296" s="192"/>
      <c r="GMP296" s="192"/>
      <c r="GMQ296" s="192"/>
      <c r="GMR296" s="192"/>
      <c r="GMS296" s="192"/>
      <c r="GMT296" s="192"/>
      <c r="GMU296" s="192"/>
      <c r="GMV296" s="192"/>
      <c r="GMW296" s="192"/>
      <c r="GMX296" s="192"/>
      <c r="GMY296" s="192"/>
      <c r="GMZ296" s="192"/>
      <c r="GNA296" s="192"/>
      <c r="GNB296" s="192"/>
      <c r="GNC296" s="192"/>
      <c r="GND296" s="192"/>
      <c r="GNE296" s="192"/>
      <c r="GNF296" s="192"/>
      <c r="GNG296" s="192"/>
      <c r="GNH296" s="192"/>
      <c r="GNI296" s="192"/>
      <c r="GNJ296" s="192"/>
      <c r="GNK296" s="192"/>
      <c r="GNL296" s="192"/>
      <c r="GNM296" s="192"/>
      <c r="GNN296" s="192"/>
      <c r="GNO296" s="192"/>
      <c r="GNP296" s="192"/>
      <c r="GNQ296" s="192"/>
      <c r="GNR296" s="192"/>
      <c r="GNS296" s="192"/>
      <c r="GNT296" s="192"/>
      <c r="GNU296" s="192"/>
      <c r="GNV296" s="192"/>
      <c r="GNW296" s="192"/>
      <c r="GNX296" s="192"/>
      <c r="GNY296" s="192"/>
      <c r="GNZ296" s="192"/>
      <c r="GOA296" s="192"/>
      <c r="GOB296" s="192"/>
      <c r="GOC296" s="192"/>
      <c r="GOD296" s="192"/>
      <c r="GOE296" s="192"/>
      <c r="GOF296" s="192"/>
      <c r="GOG296" s="192"/>
      <c r="GOH296" s="192"/>
      <c r="GOI296" s="192"/>
      <c r="GOJ296" s="192"/>
      <c r="GOK296" s="192"/>
      <c r="GOL296" s="192"/>
      <c r="GOM296" s="192"/>
      <c r="GON296" s="192"/>
      <c r="GOO296" s="192"/>
      <c r="GOP296" s="192"/>
      <c r="GOQ296" s="192"/>
      <c r="GOR296" s="192"/>
      <c r="GOS296" s="192"/>
      <c r="GOT296" s="192"/>
      <c r="GOU296" s="192"/>
      <c r="GOV296" s="192"/>
      <c r="GOW296" s="192"/>
      <c r="GOX296" s="192"/>
      <c r="GOY296" s="192"/>
      <c r="GOZ296" s="192"/>
      <c r="GPA296" s="192"/>
      <c r="GPB296" s="192"/>
      <c r="GPC296" s="192"/>
      <c r="GPD296" s="192"/>
      <c r="GPE296" s="192"/>
      <c r="GPF296" s="192"/>
      <c r="GPG296" s="192"/>
      <c r="GPH296" s="192"/>
      <c r="GPI296" s="192"/>
      <c r="GPJ296" s="192"/>
      <c r="GPK296" s="192"/>
      <c r="GPL296" s="192"/>
      <c r="GPM296" s="192"/>
      <c r="GPN296" s="192"/>
      <c r="GPO296" s="192"/>
      <c r="GPP296" s="192"/>
      <c r="GPQ296" s="192"/>
      <c r="GPR296" s="192"/>
      <c r="GPS296" s="192"/>
      <c r="GPT296" s="192"/>
      <c r="GPU296" s="192"/>
      <c r="GPV296" s="192"/>
      <c r="GPW296" s="192"/>
      <c r="GPX296" s="192"/>
      <c r="GPY296" s="192"/>
      <c r="GPZ296" s="192"/>
      <c r="GQA296" s="192"/>
      <c r="GQB296" s="192"/>
      <c r="GQC296" s="192"/>
      <c r="GQD296" s="192"/>
      <c r="GQE296" s="192"/>
      <c r="GQF296" s="192"/>
      <c r="GQG296" s="192"/>
      <c r="GQH296" s="192"/>
      <c r="GQI296" s="192"/>
      <c r="GQJ296" s="192"/>
      <c r="GQK296" s="192"/>
      <c r="GQL296" s="192"/>
      <c r="GQM296" s="192"/>
      <c r="GQN296" s="192"/>
      <c r="GQO296" s="192"/>
      <c r="GQP296" s="192"/>
      <c r="GQQ296" s="192"/>
      <c r="GQR296" s="192"/>
      <c r="GQS296" s="192"/>
      <c r="GQT296" s="192"/>
      <c r="GQU296" s="192"/>
      <c r="GQV296" s="192"/>
      <c r="GQW296" s="192"/>
      <c r="GQX296" s="192"/>
      <c r="GQY296" s="192"/>
      <c r="GQZ296" s="192"/>
      <c r="GRA296" s="192"/>
      <c r="GRB296" s="192"/>
      <c r="GRC296" s="192"/>
      <c r="GRD296" s="192"/>
      <c r="GRE296" s="192"/>
      <c r="GRF296" s="192"/>
      <c r="GRG296" s="192"/>
      <c r="GRH296" s="192"/>
      <c r="GRI296" s="192"/>
      <c r="GRJ296" s="192"/>
      <c r="GRK296" s="192"/>
      <c r="GRL296" s="192"/>
      <c r="GRM296" s="192"/>
      <c r="GRN296" s="192"/>
      <c r="GRO296" s="192"/>
      <c r="GRP296" s="192"/>
      <c r="GRQ296" s="192"/>
      <c r="GRR296" s="192"/>
      <c r="GRS296" s="192"/>
      <c r="GRT296" s="192"/>
      <c r="GRU296" s="192"/>
      <c r="GRV296" s="192"/>
      <c r="GRW296" s="192"/>
      <c r="GRX296" s="192"/>
      <c r="GRY296" s="192"/>
      <c r="GRZ296" s="192"/>
      <c r="GSA296" s="192"/>
      <c r="GSB296" s="192"/>
      <c r="GSC296" s="192"/>
      <c r="GSD296" s="192"/>
      <c r="GSE296" s="192"/>
      <c r="GSF296" s="192"/>
      <c r="GSG296" s="192"/>
      <c r="GSH296" s="192"/>
      <c r="GSI296" s="192"/>
      <c r="GSJ296" s="192"/>
      <c r="GSK296" s="192"/>
      <c r="GSL296" s="192"/>
      <c r="GSM296" s="192"/>
      <c r="GSN296" s="192"/>
      <c r="GSO296" s="192"/>
      <c r="GSP296" s="192"/>
      <c r="GSQ296" s="192"/>
      <c r="GSR296" s="192"/>
      <c r="GSS296" s="192"/>
      <c r="GST296" s="192"/>
      <c r="GSU296" s="192"/>
      <c r="GSV296" s="192"/>
      <c r="GSW296" s="192"/>
      <c r="GSX296" s="192"/>
      <c r="GSY296" s="192"/>
      <c r="GSZ296" s="192"/>
      <c r="GTA296" s="192"/>
      <c r="GTB296" s="192"/>
      <c r="GTC296" s="192"/>
      <c r="GTD296" s="192"/>
      <c r="GTE296" s="192"/>
      <c r="GTF296" s="192"/>
      <c r="GTG296" s="192"/>
      <c r="GTH296" s="192"/>
      <c r="GTI296" s="192"/>
      <c r="GTJ296" s="192"/>
      <c r="GTK296" s="192"/>
      <c r="GTL296" s="192"/>
      <c r="GTM296" s="192"/>
      <c r="GTN296" s="192"/>
      <c r="GTO296" s="192"/>
      <c r="GTP296" s="192"/>
      <c r="GTQ296" s="192"/>
      <c r="GTR296" s="192"/>
      <c r="GTS296" s="192"/>
      <c r="GTT296" s="192"/>
      <c r="GTU296" s="192"/>
      <c r="GTV296" s="192"/>
      <c r="GTW296" s="192"/>
      <c r="GTX296" s="192"/>
      <c r="GTY296" s="192"/>
      <c r="GTZ296" s="192"/>
      <c r="GUA296" s="192"/>
      <c r="GUB296" s="192"/>
      <c r="GUC296" s="192"/>
      <c r="GUD296" s="192"/>
      <c r="GUE296" s="192"/>
      <c r="GUF296" s="192"/>
      <c r="GUG296" s="192"/>
      <c r="GUH296" s="192"/>
      <c r="GUI296" s="192"/>
      <c r="GUJ296" s="192"/>
      <c r="GUK296" s="192"/>
      <c r="GUL296" s="192"/>
      <c r="GUM296" s="192"/>
      <c r="GUN296" s="192"/>
      <c r="GUO296" s="192"/>
      <c r="GUP296" s="192"/>
      <c r="GUQ296" s="192"/>
      <c r="GUR296" s="192"/>
      <c r="GUS296" s="192"/>
      <c r="GUT296" s="192"/>
      <c r="GUU296" s="192"/>
      <c r="GUV296" s="192"/>
      <c r="GUW296" s="192"/>
      <c r="GUX296" s="192"/>
      <c r="GUY296" s="192"/>
      <c r="GUZ296" s="192"/>
      <c r="GVA296" s="192"/>
      <c r="GVB296" s="192"/>
      <c r="GVC296" s="192"/>
      <c r="GVD296" s="192"/>
      <c r="GVE296" s="192"/>
      <c r="GVF296" s="192"/>
      <c r="GVG296" s="192"/>
      <c r="GVH296" s="192"/>
      <c r="GVI296" s="192"/>
      <c r="GVJ296" s="192"/>
      <c r="GVK296" s="192"/>
      <c r="GVL296" s="192"/>
      <c r="GVM296" s="192"/>
      <c r="GVN296" s="192"/>
      <c r="GVO296" s="192"/>
      <c r="GVP296" s="192"/>
      <c r="GVQ296" s="192"/>
      <c r="GVR296" s="192"/>
      <c r="GVS296" s="192"/>
      <c r="GVT296" s="192"/>
      <c r="GVU296" s="192"/>
      <c r="GVV296" s="192"/>
      <c r="GVW296" s="192"/>
      <c r="GVX296" s="192"/>
      <c r="GVY296" s="192"/>
      <c r="GVZ296" s="192"/>
      <c r="GWA296" s="192"/>
      <c r="GWB296" s="192"/>
      <c r="GWC296" s="192"/>
      <c r="GWD296" s="192"/>
      <c r="GWE296" s="192"/>
      <c r="GWF296" s="192"/>
      <c r="GWG296" s="192"/>
      <c r="GWH296" s="192"/>
      <c r="GWI296" s="192"/>
      <c r="GWJ296" s="192"/>
      <c r="GWK296" s="192"/>
      <c r="GWL296" s="192"/>
      <c r="GWM296" s="192"/>
      <c r="GWN296" s="192"/>
      <c r="GWO296" s="192"/>
      <c r="GWP296" s="192"/>
      <c r="GWQ296" s="192"/>
      <c r="GWR296" s="192"/>
      <c r="GWS296" s="192"/>
      <c r="GWT296" s="192"/>
      <c r="GWU296" s="192"/>
      <c r="GWV296" s="192"/>
      <c r="GWW296" s="192"/>
      <c r="GWX296" s="192"/>
      <c r="GWY296" s="192"/>
      <c r="GWZ296" s="192"/>
      <c r="GXA296" s="192"/>
      <c r="GXB296" s="192"/>
      <c r="GXC296" s="192"/>
      <c r="GXD296" s="192"/>
      <c r="GXE296" s="192"/>
      <c r="GXF296" s="192"/>
      <c r="GXG296" s="192"/>
      <c r="GXH296" s="192"/>
      <c r="GXI296" s="192"/>
      <c r="GXJ296" s="192"/>
      <c r="GXK296" s="192"/>
      <c r="GXL296" s="192"/>
      <c r="GXM296" s="192"/>
      <c r="GXN296" s="192"/>
      <c r="GXO296" s="192"/>
      <c r="GXP296" s="192"/>
      <c r="GXQ296" s="192"/>
      <c r="GXR296" s="192"/>
      <c r="GXS296" s="192"/>
      <c r="GXT296" s="192"/>
      <c r="GXU296" s="192"/>
      <c r="GXV296" s="192"/>
      <c r="GXW296" s="192"/>
      <c r="GXX296" s="192"/>
      <c r="GXY296" s="192"/>
      <c r="GXZ296" s="192"/>
      <c r="GYA296" s="192"/>
      <c r="GYB296" s="192"/>
      <c r="GYC296" s="192"/>
      <c r="GYD296" s="192"/>
      <c r="GYE296" s="192"/>
      <c r="GYF296" s="192"/>
      <c r="GYG296" s="192"/>
      <c r="GYH296" s="192"/>
      <c r="GYI296" s="192"/>
      <c r="GYJ296" s="192"/>
      <c r="GYK296" s="192"/>
      <c r="GYL296" s="192"/>
      <c r="GYM296" s="192"/>
      <c r="GYN296" s="192"/>
      <c r="GYO296" s="192"/>
      <c r="GYP296" s="192"/>
      <c r="GYQ296" s="192"/>
      <c r="GYR296" s="192"/>
      <c r="GYS296" s="192"/>
      <c r="GYT296" s="192"/>
      <c r="GYU296" s="192"/>
      <c r="GYV296" s="192"/>
      <c r="GYW296" s="192"/>
      <c r="GYX296" s="192"/>
      <c r="GYY296" s="192"/>
      <c r="GYZ296" s="192"/>
      <c r="GZA296" s="192"/>
      <c r="GZB296" s="192"/>
      <c r="GZC296" s="192"/>
      <c r="GZD296" s="192"/>
      <c r="GZE296" s="192"/>
      <c r="GZF296" s="192"/>
      <c r="GZG296" s="192"/>
      <c r="GZH296" s="192"/>
      <c r="GZI296" s="192"/>
      <c r="GZJ296" s="192"/>
      <c r="GZK296" s="192"/>
      <c r="GZL296" s="192"/>
      <c r="GZM296" s="192"/>
      <c r="GZN296" s="192"/>
      <c r="GZO296" s="192"/>
      <c r="GZP296" s="192"/>
      <c r="GZQ296" s="192"/>
      <c r="GZR296" s="192"/>
      <c r="GZS296" s="192"/>
      <c r="GZT296" s="192"/>
      <c r="GZU296" s="192"/>
      <c r="GZV296" s="192"/>
      <c r="GZW296" s="192"/>
      <c r="GZX296" s="192"/>
      <c r="GZY296" s="192"/>
      <c r="GZZ296" s="192"/>
      <c r="HAA296" s="192"/>
      <c r="HAB296" s="192"/>
      <c r="HAC296" s="192"/>
      <c r="HAD296" s="192"/>
      <c r="HAE296" s="192"/>
      <c r="HAF296" s="192"/>
      <c r="HAG296" s="192"/>
      <c r="HAH296" s="192"/>
      <c r="HAI296" s="192"/>
      <c r="HAJ296" s="192"/>
      <c r="HAK296" s="192"/>
      <c r="HAL296" s="192"/>
      <c r="HAM296" s="192"/>
      <c r="HAN296" s="192"/>
      <c r="HAO296" s="192"/>
      <c r="HAP296" s="192"/>
      <c r="HAQ296" s="192"/>
      <c r="HAR296" s="192"/>
      <c r="HAS296" s="192"/>
      <c r="HAT296" s="192"/>
      <c r="HAU296" s="192"/>
      <c r="HAV296" s="192"/>
      <c r="HAW296" s="192"/>
      <c r="HAX296" s="192"/>
      <c r="HAY296" s="192"/>
      <c r="HAZ296" s="192"/>
      <c r="HBA296" s="192"/>
      <c r="HBB296" s="192"/>
      <c r="HBC296" s="192"/>
      <c r="HBD296" s="192"/>
      <c r="HBE296" s="192"/>
      <c r="HBF296" s="192"/>
      <c r="HBG296" s="192"/>
      <c r="HBH296" s="192"/>
      <c r="HBI296" s="192"/>
      <c r="HBJ296" s="192"/>
      <c r="HBK296" s="192"/>
      <c r="HBL296" s="192"/>
      <c r="HBM296" s="192"/>
      <c r="HBN296" s="192"/>
      <c r="HBO296" s="192"/>
      <c r="HBP296" s="192"/>
      <c r="HBQ296" s="192"/>
      <c r="HBR296" s="192"/>
      <c r="HBS296" s="192"/>
      <c r="HBT296" s="192"/>
      <c r="HBU296" s="192"/>
      <c r="HBV296" s="192"/>
      <c r="HBW296" s="192"/>
      <c r="HBX296" s="192"/>
      <c r="HBY296" s="192"/>
      <c r="HBZ296" s="192"/>
      <c r="HCA296" s="192"/>
      <c r="HCB296" s="192"/>
      <c r="HCC296" s="192"/>
      <c r="HCD296" s="192"/>
      <c r="HCE296" s="192"/>
      <c r="HCF296" s="192"/>
      <c r="HCG296" s="192"/>
      <c r="HCH296" s="192"/>
      <c r="HCI296" s="192"/>
      <c r="HCJ296" s="192"/>
      <c r="HCK296" s="192"/>
      <c r="HCL296" s="192"/>
      <c r="HCM296" s="192"/>
      <c r="HCN296" s="192"/>
      <c r="HCO296" s="192"/>
      <c r="HCP296" s="192"/>
      <c r="HCQ296" s="192"/>
      <c r="HCR296" s="192"/>
      <c r="HCS296" s="192"/>
      <c r="HCT296" s="192"/>
      <c r="HCU296" s="192"/>
      <c r="HCV296" s="192"/>
      <c r="HCW296" s="192"/>
      <c r="HCX296" s="192"/>
      <c r="HCY296" s="192"/>
      <c r="HCZ296" s="192"/>
      <c r="HDA296" s="192"/>
      <c r="HDB296" s="192"/>
      <c r="HDC296" s="192"/>
      <c r="HDD296" s="192"/>
      <c r="HDE296" s="192"/>
      <c r="HDF296" s="192"/>
      <c r="HDG296" s="192"/>
      <c r="HDH296" s="192"/>
      <c r="HDI296" s="192"/>
      <c r="HDJ296" s="192"/>
      <c r="HDK296" s="192"/>
      <c r="HDL296" s="192"/>
      <c r="HDM296" s="192"/>
      <c r="HDN296" s="192"/>
      <c r="HDO296" s="192"/>
      <c r="HDP296" s="192"/>
      <c r="HDQ296" s="192"/>
      <c r="HDR296" s="192"/>
      <c r="HDS296" s="192"/>
      <c r="HDT296" s="192"/>
      <c r="HDU296" s="192"/>
      <c r="HDV296" s="192"/>
      <c r="HDW296" s="192"/>
      <c r="HDX296" s="192"/>
      <c r="HDY296" s="192"/>
      <c r="HDZ296" s="192"/>
      <c r="HEA296" s="192"/>
      <c r="HEB296" s="192"/>
      <c r="HEC296" s="192"/>
      <c r="HED296" s="192"/>
      <c r="HEE296" s="192"/>
      <c r="HEF296" s="192"/>
      <c r="HEG296" s="192"/>
      <c r="HEH296" s="192"/>
      <c r="HEI296" s="192"/>
      <c r="HEJ296" s="192"/>
      <c r="HEK296" s="192"/>
      <c r="HEL296" s="192"/>
      <c r="HEM296" s="192"/>
      <c r="HEN296" s="192"/>
      <c r="HEO296" s="192"/>
      <c r="HEP296" s="192"/>
      <c r="HEQ296" s="192"/>
      <c r="HER296" s="192"/>
      <c r="HES296" s="192"/>
      <c r="HET296" s="192"/>
      <c r="HEU296" s="192"/>
      <c r="HEV296" s="192"/>
      <c r="HEW296" s="192"/>
      <c r="HEX296" s="192"/>
      <c r="HEY296" s="192"/>
      <c r="HEZ296" s="192"/>
      <c r="HFA296" s="192"/>
      <c r="HFB296" s="192"/>
      <c r="HFC296" s="192"/>
      <c r="HFD296" s="192"/>
      <c r="HFE296" s="192"/>
      <c r="HFF296" s="192"/>
      <c r="HFG296" s="192"/>
      <c r="HFH296" s="192"/>
      <c r="HFI296" s="192"/>
      <c r="HFJ296" s="192"/>
      <c r="HFK296" s="192"/>
      <c r="HFL296" s="192"/>
      <c r="HFM296" s="192"/>
      <c r="HFN296" s="192"/>
      <c r="HFO296" s="192"/>
      <c r="HFP296" s="192"/>
      <c r="HFQ296" s="192"/>
      <c r="HFR296" s="192"/>
      <c r="HFS296" s="192"/>
      <c r="HFT296" s="192"/>
      <c r="HFU296" s="192"/>
      <c r="HFV296" s="192"/>
      <c r="HFW296" s="192"/>
      <c r="HFX296" s="192"/>
      <c r="HFY296" s="192"/>
      <c r="HFZ296" s="192"/>
      <c r="HGA296" s="192"/>
      <c r="HGB296" s="192"/>
      <c r="HGC296" s="192"/>
      <c r="HGD296" s="192"/>
      <c r="HGE296" s="192"/>
      <c r="HGF296" s="192"/>
      <c r="HGG296" s="192"/>
      <c r="HGH296" s="192"/>
      <c r="HGI296" s="192"/>
      <c r="HGJ296" s="192"/>
      <c r="HGK296" s="192"/>
      <c r="HGL296" s="192"/>
      <c r="HGM296" s="192"/>
      <c r="HGN296" s="192"/>
      <c r="HGO296" s="192"/>
      <c r="HGP296" s="192"/>
      <c r="HGQ296" s="192"/>
      <c r="HGR296" s="192"/>
      <c r="HGS296" s="192"/>
      <c r="HGT296" s="192"/>
      <c r="HGU296" s="192"/>
      <c r="HGV296" s="192"/>
      <c r="HGW296" s="192"/>
      <c r="HGX296" s="192"/>
      <c r="HGY296" s="192"/>
      <c r="HGZ296" s="192"/>
      <c r="HHA296" s="192"/>
      <c r="HHB296" s="192"/>
      <c r="HHC296" s="192"/>
      <c r="HHD296" s="192"/>
      <c r="HHE296" s="192"/>
      <c r="HHF296" s="192"/>
      <c r="HHG296" s="192"/>
      <c r="HHH296" s="192"/>
      <c r="HHI296" s="192"/>
      <c r="HHJ296" s="192"/>
      <c r="HHK296" s="192"/>
      <c r="HHL296" s="192"/>
      <c r="HHM296" s="192"/>
      <c r="HHN296" s="192"/>
      <c r="HHO296" s="192"/>
      <c r="HHP296" s="192"/>
      <c r="HHQ296" s="192"/>
      <c r="HHR296" s="192"/>
      <c r="HHS296" s="192"/>
      <c r="HHT296" s="192"/>
      <c r="HHU296" s="192"/>
      <c r="HHV296" s="192"/>
      <c r="HHW296" s="192"/>
      <c r="HHX296" s="192"/>
      <c r="HHY296" s="192"/>
      <c r="HHZ296" s="192"/>
      <c r="HIA296" s="192"/>
      <c r="HIB296" s="192"/>
      <c r="HIC296" s="192"/>
      <c r="HID296" s="192"/>
      <c r="HIE296" s="192"/>
      <c r="HIF296" s="192"/>
      <c r="HIG296" s="192"/>
      <c r="HIH296" s="192"/>
      <c r="HII296" s="192"/>
      <c r="HIJ296" s="192"/>
      <c r="HIK296" s="192"/>
      <c r="HIL296" s="192"/>
      <c r="HIM296" s="192"/>
      <c r="HIN296" s="192"/>
      <c r="HIO296" s="192"/>
      <c r="HIP296" s="192"/>
      <c r="HIQ296" s="192"/>
      <c r="HIR296" s="192"/>
      <c r="HIS296" s="192"/>
      <c r="HIT296" s="192"/>
      <c r="HIU296" s="192"/>
      <c r="HIV296" s="192"/>
      <c r="HIW296" s="192"/>
      <c r="HIX296" s="192"/>
      <c r="HIY296" s="192"/>
      <c r="HIZ296" s="192"/>
      <c r="HJA296" s="192"/>
      <c r="HJB296" s="192"/>
      <c r="HJC296" s="192"/>
      <c r="HJD296" s="192"/>
      <c r="HJE296" s="192"/>
      <c r="HJF296" s="192"/>
      <c r="HJG296" s="192"/>
      <c r="HJH296" s="192"/>
      <c r="HJI296" s="192"/>
      <c r="HJJ296" s="192"/>
      <c r="HJK296" s="192"/>
      <c r="HJL296" s="192"/>
      <c r="HJM296" s="192"/>
      <c r="HJN296" s="192"/>
      <c r="HJO296" s="192"/>
      <c r="HJP296" s="192"/>
      <c r="HJQ296" s="192"/>
      <c r="HJR296" s="192"/>
      <c r="HJS296" s="192"/>
      <c r="HJT296" s="192"/>
      <c r="HJU296" s="192"/>
      <c r="HJV296" s="192"/>
      <c r="HJW296" s="192"/>
      <c r="HJX296" s="192"/>
      <c r="HJY296" s="192"/>
      <c r="HJZ296" s="192"/>
      <c r="HKA296" s="192"/>
      <c r="HKB296" s="192"/>
      <c r="HKC296" s="192"/>
      <c r="HKD296" s="192"/>
      <c r="HKE296" s="192"/>
      <c r="HKF296" s="192"/>
      <c r="HKG296" s="192"/>
      <c r="HKH296" s="192"/>
      <c r="HKI296" s="192"/>
      <c r="HKJ296" s="192"/>
      <c r="HKK296" s="192"/>
      <c r="HKL296" s="192"/>
      <c r="HKM296" s="192"/>
      <c r="HKN296" s="192"/>
      <c r="HKO296" s="192"/>
      <c r="HKP296" s="192"/>
      <c r="HKQ296" s="192"/>
      <c r="HKR296" s="192"/>
      <c r="HKS296" s="192"/>
      <c r="HKT296" s="192"/>
      <c r="HKU296" s="192"/>
      <c r="HKV296" s="192"/>
      <c r="HKW296" s="192"/>
      <c r="HKX296" s="192"/>
      <c r="HKY296" s="192"/>
      <c r="HKZ296" s="192"/>
      <c r="HLA296" s="192"/>
      <c r="HLB296" s="192"/>
      <c r="HLC296" s="192"/>
      <c r="HLD296" s="192"/>
      <c r="HLE296" s="192"/>
      <c r="HLF296" s="192"/>
      <c r="HLG296" s="192"/>
      <c r="HLH296" s="192"/>
      <c r="HLI296" s="192"/>
      <c r="HLJ296" s="192"/>
      <c r="HLK296" s="192"/>
      <c r="HLL296" s="192"/>
      <c r="HLM296" s="192"/>
      <c r="HLN296" s="192"/>
      <c r="HLO296" s="192"/>
      <c r="HLP296" s="192"/>
      <c r="HLQ296" s="192"/>
      <c r="HLR296" s="192"/>
      <c r="HLS296" s="192"/>
      <c r="HLT296" s="192"/>
      <c r="HLU296" s="192"/>
      <c r="HLV296" s="192"/>
      <c r="HLW296" s="192"/>
      <c r="HLX296" s="192"/>
      <c r="HLY296" s="192"/>
      <c r="HLZ296" s="192"/>
      <c r="HMA296" s="192"/>
      <c r="HMB296" s="192"/>
      <c r="HMC296" s="192"/>
      <c r="HMD296" s="192"/>
      <c r="HME296" s="192"/>
      <c r="HMF296" s="192"/>
      <c r="HMG296" s="192"/>
      <c r="HMH296" s="192"/>
      <c r="HMI296" s="192"/>
      <c r="HMJ296" s="192"/>
      <c r="HMK296" s="192"/>
      <c r="HML296" s="192"/>
      <c r="HMM296" s="192"/>
      <c r="HMN296" s="192"/>
      <c r="HMO296" s="192"/>
      <c r="HMP296" s="192"/>
      <c r="HMQ296" s="192"/>
      <c r="HMR296" s="192"/>
      <c r="HMS296" s="192"/>
      <c r="HMT296" s="192"/>
      <c r="HMU296" s="192"/>
      <c r="HMV296" s="192"/>
      <c r="HMW296" s="192"/>
      <c r="HMX296" s="192"/>
      <c r="HMY296" s="192"/>
      <c r="HMZ296" s="192"/>
      <c r="HNA296" s="192"/>
      <c r="HNB296" s="192"/>
      <c r="HNC296" s="192"/>
      <c r="HND296" s="192"/>
      <c r="HNE296" s="192"/>
      <c r="HNF296" s="192"/>
      <c r="HNG296" s="192"/>
      <c r="HNH296" s="192"/>
      <c r="HNI296" s="192"/>
      <c r="HNJ296" s="192"/>
      <c r="HNK296" s="192"/>
      <c r="HNL296" s="192"/>
      <c r="HNM296" s="192"/>
      <c r="HNN296" s="192"/>
      <c r="HNO296" s="192"/>
      <c r="HNP296" s="192"/>
      <c r="HNQ296" s="192"/>
      <c r="HNR296" s="192"/>
      <c r="HNS296" s="192"/>
      <c r="HNT296" s="192"/>
      <c r="HNU296" s="192"/>
      <c r="HNV296" s="192"/>
      <c r="HNW296" s="192"/>
      <c r="HNX296" s="192"/>
      <c r="HNY296" s="192"/>
      <c r="HNZ296" s="192"/>
      <c r="HOA296" s="192"/>
      <c r="HOB296" s="192"/>
      <c r="HOC296" s="192"/>
      <c r="HOD296" s="192"/>
      <c r="HOE296" s="192"/>
      <c r="HOF296" s="192"/>
      <c r="HOG296" s="192"/>
      <c r="HOH296" s="192"/>
      <c r="HOI296" s="192"/>
      <c r="HOJ296" s="192"/>
      <c r="HOK296" s="192"/>
      <c r="HOL296" s="192"/>
      <c r="HOM296" s="192"/>
      <c r="HON296" s="192"/>
      <c r="HOO296" s="192"/>
      <c r="HOP296" s="192"/>
      <c r="HOQ296" s="192"/>
      <c r="HOR296" s="192"/>
      <c r="HOS296" s="192"/>
      <c r="HOT296" s="192"/>
      <c r="HOU296" s="192"/>
      <c r="HOV296" s="192"/>
      <c r="HOW296" s="192"/>
      <c r="HOX296" s="192"/>
      <c r="HOY296" s="192"/>
      <c r="HOZ296" s="192"/>
      <c r="HPA296" s="192"/>
      <c r="HPB296" s="192"/>
      <c r="HPC296" s="192"/>
      <c r="HPD296" s="192"/>
      <c r="HPE296" s="192"/>
      <c r="HPF296" s="192"/>
      <c r="HPG296" s="192"/>
      <c r="HPH296" s="192"/>
      <c r="HPI296" s="192"/>
      <c r="HPJ296" s="192"/>
      <c r="HPK296" s="192"/>
      <c r="HPL296" s="192"/>
      <c r="HPM296" s="192"/>
      <c r="HPN296" s="192"/>
      <c r="HPO296" s="192"/>
      <c r="HPP296" s="192"/>
      <c r="HPQ296" s="192"/>
      <c r="HPR296" s="192"/>
      <c r="HPS296" s="192"/>
      <c r="HPT296" s="192"/>
      <c r="HPU296" s="192"/>
      <c r="HPV296" s="192"/>
      <c r="HPW296" s="192"/>
      <c r="HPX296" s="192"/>
      <c r="HPY296" s="192"/>
      <c r="HPZ296" s="192"/>
      <c r="HQA296" s="192"/>
      <c r="HQB296" s="192"/>
      <c r="HQC296" s="192"/>
      <c r="HQD296" s="192"/>
      <c r="HQE296" s="192"/>
      <c r="HQF296" s="192"/>
      <c r="HQG296" s="192"/>
      <c r="HQH296" s="192"/>
      <c r="HQI296" s="192"/>
      <c r="HQJ296" s="192"/>
      <c r="HQK296" s="192"/>
      <c r="HQL296" s="192"/>
      <c r="HQM296" s="192"/>
      <c r="HQN296" s="192"/>
      <c r="HQO296" s="192"/>
      <c r="HQP296" s="192"/>
      <c r="HQQ296" s="192"/>
      <c r="HQR296" s="192"/>
      <c r="HQS296" s="192"/>
      <c r="HQT296" s="192"/>
      <c r="HQU296" s="192"/>
      <c r="HQV296" s="192"/>
      <c r="HQW296" s="192"/>
      <c r="HQX296" s="192"/>
      <c r="HQY296" s="192"/>
      <c r="HQZ296" s="192"/>
      <c r="HRA296" s="192"/>
      <c r="HRB296" s="192"/>
      <c r="HRC296" s="192"/>
      <c r="HRD296" s="192"/>
      <c r="HRE296" s="192"/>
      <c r="HRF296" s="192"/>
      <c r="HRG296" s="192"/>
      <c r="HRH296" s="192"/>
      <c r="HRI296" s="192"/>
      <c r="HRJ296" s="192"/>
      <c r="HRK296" s="192"/>
      <c r="HRL296" s="192"/>
      <c r="HRM296" s="192"/>
      <c r="HRN296" s="192"/>
      <c r="HRO296" s="192"/>
      <c r="HRP296" s="192"/>
      <c r="HRQ296" s="192"/>
      <c r="HRR296" s="192"/>
      <c r="HRS296" s="192"/>
      <c r="HRT296" s="192"/>
      <c r="HRU296" s="192"/>
      <c r="HRV296" s="192"/>
      <c r="HRW296" s="192"/>
      <c r="HRX296" s="192"/>
      <c r="HRY296" s="192"/>
      <c r="HRZ296" s="192"/>
      <c r="HSA296" s="192"/>
      <c r="HSB296" s="192"/>
      <c r="HSC296" s="192"/>
      <c r="HSD296" s="192"/>
      <c r="HSE296" s="192"/>
      <c r="HSF296" s="192"/>
      <c r="HSG296" s="192"/>
      <c r="HSH296" s="192"/>
      <c r="HSI296" s="192"/>
      <c r="HSJ296" s="192"/>
      <c r="HSK296" s="192"/>
      <c r="HSL296" s="192"/>
      <c r="HSM296" s="192"/>
      <c r="HSN296" s="192"/>
      <c r="HSO296" s="192"/>
      <c r="HSP296" s="192"/>
      <c r="HSQ296" s="192"/>
      <c r="HSR296" s="192"/>
      <c r="HSS296" s="192"/>
      <c r="HST296" s="192"/>
      <c r="HSU296" s="192"/>
      <c r="HSV296" s="192"/>
      <c r="HSW296" s="192"/>
      <c r="HSX296" s="192"/>
      <c r="HSY296" s="192"/>
      <c r="HSZ296" s="192"/>
      <c r="HTA296" s="192"/>
      <c r="HTB296" s="192"/>
      <c r="HTC296" s="192"/>
      <c r="HTD296" s="192"/>
      <c r="HTE296" s="192"/>
      <c r="HTF296" s="192"/>
      <c r="HTG296" s="192"/>
      <c r="HTH296" s="192"/>
      <c r="HTI296" s="192"/>
      <c r="HTJ296" s="192"/>
      <c r="HTK296" s="192"/>
      <c r="HTL296" s="192"/>
      <c r="HTM296" s="192"/>
      <c r="HTN296" s="192"/>
      <c r="HTO296" s="192"/>
      <c r="HTP296" s="192"/>
      <c r="HTQ296" s="192"/>
      <c r="HTR296" s="192"/>
      <c r="HTS296" s="192"/>
      <c r="HTT296" s="192"/>
      <c r="HTU296" s="192"/>
      <c r="HTV296" s="192"/>
      <c r="HTW296" s="192"/>
      <c r="HTX296" s="192"/>
      <c r="HTY296" s="192"/>
      <c r="HTZ296" s="192"/>
      <c r="HUA296" s="192"/>
      <c r="HUB296" s="192"/>
      <c r="HUC296" s="192"/>
      <c r="HUD296" s="192"/>
      <c r="HUE296" s="192"/>
      <c r="HUF296" s="192"/>
      <c r="HUG296" s="192"/>
      <c r="HUH296" s="192"/>
      <c r="HUI296" s="192"/>
      <c r="HUJ296" s="192"/>
      <c r="HUK296" s="192"/>
      <c r="HUL296" s="192"/>
      <c r="HUM296" s="192"/>
      <c r="HUN296" s="192"/>
      <c r="HUO296" s="192"/>
      <c r="HUP296" s="192"/>
      <c r="HUQ296" s="192"/>
      <c r="HUR296" s="192"/>
      <c r="HUS296" s="192"/>
      <c r="HUT296" s="192"/>
      <c r="HUU296" s="192"/>
      <c r="HUV296" s="192"/>
      <c r="HUW296" s="192"/>
      <c r="HUX296" s="192"/>
      <c r="HUY296" s="192"/>
      <c r="HUZ296" s="192"/>
      <c r="HVA296" s="192"/>
      <c r="HVB296" s="192"/>
      <c r="HVC296" s="192"/>
      <c r="HVD296" s="192"/>
      <c r="HVE296" s="192"/>
      <c r="HVF296" s="192"/>
      <c r="HVG296" s="192"/>
      <c r="HVH296" s="192"/>
      <c r="HVI296" s="192"/>
      <c r="HVJ296" s="192"/>
      <c r="HVK296" s="192"/>
      <c r="HVL296" s="192"/>
      <c r="HVM296" s="192"/>
      <c r="HVN296" s="192"/>
      <c r="HVO296" s="192"/>
      <c r="HVP296" s="192"/>
      <c r="HVQ296" s="192"/>
      <c r="HVR296" s="192"/>
      <c r="HVS296" s="192"/>
      <c r="HVT296" s="192"/>
      <c r="HVU296" s="192"/>
      <c r="HVV296" s="192"/>
      <c r="HVW296" s="192"/>
      <c r="HVX296" s="192"/>
      <c r="HVY296" s="192"/>
      <c r="HVZ296" s="192"/>
      <c r="HWA296" s="192"/>
      <c r="HWB296" s="192"/>
      <c r="HWC296" s="192"/>
      <c r="HWD296" s="192"/>
      <c r="HWE296" s="192"/>
      <c r="HWF296" s="192"/>
      <c r="HWG296" s="192"/>
      <c r="HWH296" s="192"/>
      <c r="HWI296" s="192"/>
      <c r="HWJ296" s="192"/>
      <c r="HWK296" s="192"/>
      <c r="HWL296" s="192"/>
      <c r="HWM296" s="192"/>
      <c r="HWN296" s="192"/>
      <c r="HWO296" s="192"/>
      <c r="HWP296" s="192"/>
      <c r="HWQ296" s="192"/>
      <c r="HWR296" s="192"/>
      <c r="HWS296" s="192"/>
      <c r="HWT296" s="192"/>
      <c r="HWU296" s="192"/>
      <c r="HWV296" s="192"/>
      <c r="HWW296" s="192"/>
      <c r="HWX296" s="192"/>
      <c r="HWY296" s="192"/>
      <c r="HWZ296" s="192"/>
      <c r="HXA296" s="192"/>
      <c r="HXB296" s="192"/>
      <c r="HXC296" s="192"/>
      <c r="HXD296" s="192"/>
      <c r="HXE296" s="192"/>
      <c r="HXF296" s="192"/>
      <c r="HXG296" s="192"/>
      <c r="HXH296" s="192"/>
      <c r="HXI296" s="192"/>
      <c r="HXJ296" s="192"/>
      <c r="HXK296" s="192"/>
      <c r="HXL296" s="192"/>
      <c r="HXM296" s="192"/>
      <c r="HXN296" s="192"/>
      <c r="HXO296" s="192"/>
      <c r="HXP296" s="192"/>
      <c r="HXQ296" s="192"/>
      <c r="HXR296" s="192"/>
      <c r="HXS296" s="192"/>
      <c r="HXT296" s="192"/>
      <c r="HXU296" s="192"/>
      <c r="HXV296" s="192"/>
      <c r="HXW296" s="192"/>
      <c r="HXX296" s="192"/>
      <c r="HXY296" s="192"/>
      <c r="HXZ296" s="192"/>
      <c r="HYA296" s="192"/>
      <c r="HYB296" s="192"/>
      <c r="HYC296" s="192"/>
      <c r="HYD296" s="192"/>
      <c r="HYE296" s="192"/>
      <c r="HYF296" s="192"/>
      <c r="HYG296" s="192"/>
      <c r="HYH296" s="192"/>
      <c r="HYI296" s="192"/>
      <c r="HYJ296" s="192"/>
      <c r="HYK296" s="192"/>
      <c r="HYL296" s="192"/>
      <c r="HYM296" s="192"/>
      <c r="HYN296" s="192"/>
      <c r="HYO296" s="192"/>
      <c r="HYP296" s="192"/>
      <c r="HYQ296" s="192"/>
      <c r="HYR296" s="192"/>
      <c r="HYS296" s="192"/>
      <c r="HYT296" s="192"/>
      <c r="HYU296" s="192"/>
      <c r="HYV296" s="192"/>
      <c r="HYW296" s="192"/>
      <c r="HYX296" s="192"/>
      <c r="HYY296" s="192"/>
      <c r="HYZ296" s="192"/>
      <c r="HZA296" s="192"/>
      <c r="HZB296" s="192"/>
      <c r="HZC296" s="192"/>
      <c r="HZD296" s="192"/>
      <c r="HZE296" s="192"/>
      <c r="HZF296" s="192"/>
      <c r="HZG296" s="192"/>
      <c r="HZH296" s="192"/>
      <c r="HZI296" s="192"/>
      <c r="HZJ296" s="192"/>
      <c r="HZK296" s="192"/>
      <c r="HZL296" s="192"/>
      <c r="HZM296" s="192"/>
      <c r="HZN296" s="192"/>
      <c r="HZO296" s="192"/>
      <c r="HZP296" s="192"/>
      <c r="HZQ296" s="192"/>
      <c r="HZR296" s="192"/>
      <c r="HZS296" s="192"/>
      <c r="HZT296" s="192"/>
      <c r="HZU296" s="192"/>
      <c r="HZV296" s="192"/>
      <c r="HZW296" s="192"/>
      <c r="HZX296" s="192"/>
      <c r="HZY296" s="192"/>
      <c r="HZZ296" s="192"/>
      <c r="IAA296" s="192"/>
      <c r="IAB296" s="192"/>
      <c r="IAC296" s="192"/>
      <c r="IAD296" s="192"/>
      <c r="IAE296" s="192"/>
      <c r="IAF296" s="192"/>
      <c r="IAG296" s="192"/>
      <c r="IAH296" s="192"/>
      <c r="IAI296" s="192"/>
      <c r="IAJ296" s="192"/>
      <c r="IAK296" s="192"/>
      <c r="IAL296" s="192"/>
      <c r="IAM296" s="192"/>
      <c r="IAN296" s="192"/>
      <c r="IAO296" s="192"/>
      <c r="IAP296" s="192"/>
      <c r="IAQ296" s="192"/>
      <c r="IAR296" s="192"/>
      <c r="IAS296" s="192"/>
      <c r="IAT296" s="192"/>
      <c r="IAU296" s="192"/>
      <c r="IAV296" s="192"/>
      <c r="IAW296" s="192"/>
      <c r="IAX296" s="192"/>
      <c r="IAY296" s="192"/>
      <c r="IAZ296" s="192"/>
      <c r="IBA296" s="192"/>
      <c r="IBB296" s="192"/>
      <c r="IBC296" s="192"/>
      <c r="IBD296" s="192"/>
      <c r="IBE296" s="192"/>
      <c r="IBF296" s="192"/>
      <c r="IBG296" s="192"/>
      <c r="IBH296" s="192"/>
      <c r="IBI296" s="192"/>
      <c r="IBJ296" s="192"/>
      <c r="IBK296" s="192"/>
      <c r="IBL296" s="192"/>
      <c r="IBM296" s="192"/>
      <c r="IBN296" s="192"/>
      <c r="IBO296" s="192"/>
      <c r="IBP296" s="192"/>
      <c r="IBQ296" s="192"/>
      <c r="IBR296" s="192"/>
      <c r="IBS296" s="192"/>
      <c r="IBT296" s="192"/>
      <c r="IBU296" s="192"/>
      <c r="IBV296" s="192"/>
      <c r="IBW296" s="192"/>
      <c r="IBX296" s="192"/>
      <c r="IBY296" s="192"/>
      <c r="IBZ296" s="192"/>
      <c r="ICA296" s="192"/>
      <c r="ICB296" s="192"/>
      <c r="ICC296" s="192"/>
      <c r="ICD296" s="192"/>
      <c r="ICE296" s="192"/>
      <c r="ICF296" s="192"/>
      <c r="ICG296" s="192"/>
      <c r="ICH296" s="192"/>
      <c r="ICI296" s="192"/>
      <c r="ICJ296" s="192"/>
      <c r="ICK296" s="192"/>
      <c r="ICL296" s="192"/>
      <c r="ICM296" s="192"/>
      <c r="ICN296" s="192"/>
      <c r="ICO296" s="192"/>
      <c r="ICP296" s="192"/>
      <c r="ICQ296" s="192"/>
      <c r="ICR296" s="192"/>
      <c r="ICS296" s="192"/>
      <c r="ICT296" s="192"/>
      <c r="ICU296" s="192"/>
      <c r="ICV296" s="192"/>
      <c r="ICW296" s="192"/>
      <c r="ICX296" s="192"/>
      <c r="ICY296" s="192"/>
      <c r="ICZ296" s="192"/>
      <c r="IDA296" s="192"/>
      <c r="IDB296" s="192"/>
      <c r="IDC296" s="192"/>
      <c r="IDD296" s="192"/>
      <c r="IDE296" s="192"/>
      <c r="IDF296" s="192"/>
      <c r="IDG296" s="192"/>
      <c r="IDH296" s="192"/>
      <c r="IDI296" s="192"/>
      <c r="IDJ296" s="192"/>
      <c r="IDK296" s="192"/>
      <c r="IDL296" s="192"/>
      <c r="IDM296" s="192"/>
      <c r="IDN296" s="192"/>
      <c r="IDO296" s="192"/>
      <c r="IDP296" s="192"/>
      <c r="IDQ296" s="192"/>
      <c r="IDR296" s="192"/>
      <c r="IDS296" s="192"/>
      <c r="IDT296" s="192"/>
      <c r="IDU296" s="192"/>
      <c r="IDV296" s="192"/>
      <c r="IDW296" s="192"/>
      <c r="IDX296" s="192"/>
      <c r="IDY296" s="192"/>
      <c r="IDZ296" s="192"/>
      <c r="IEA296" s="192"/>
      <c r="IEB296" s="192"/>
      <c r="IEC296" s="192"/>
      <c r="IED296" s="192"/>
      <c r="IEE296" s="192"/>
      <c r="IEF296" s="192"/>
      <c r="IEG296" s="192"/>
      <c r="IEH296" s="192"/>
      <c r="IEI296" s="192"/>
      <c r="IEJ296" s="192"/>
      <c r="IEK296" s="192"/>
      <c r="IEL296" s="192"/>
      <c r="IEM296" s="192"/>
      <c r="IEN296" s="192"/>
      <c r="IEO296" s="192"/>
      <c r="IEP296" s="192"/>
      <c r="IEQ296" s="192"/>
      <c r="IER296" s="192"/>
      <c r="IES296" s="192"/>
      <c r="IET296" s="192"/>
      <c r="IEU296" s="192"/>
      <c r="IEV296" s="192"/>
      <c r="IEW296" s="192"/>
      <c r="IEX296" s="192"/>
      <c r="IEY296" s="192"/>
      <c r="IEZ296" s="192"/>
      <c r="IFA296" s="192"/>
      <c r="IFB296" s="192"/>
      <c r="IFC296" s="192"/>
      <c r="IFD296" s="192"/>
      <c r="IFE296" s="192"/>
      <c r="IFF296" s="192"/>
      <c r="IFG296" s="192"/>
      <c r="IFH296" s="192"/>
      <c r="IFI296" s="192"/>
      <c r="IFJ296" s="192"/>
      <c r="IFK296" s="192"/>
      <c r="IFL296" s="192"/>
      <c r="IFM296" s="192"/>
      <c r="IFN296" s="192"/>
      <c r="IFO296" s="192"/>
      <c r="IFP296" s="192"/>
      <c r="IFQ296" s="192"/>
      <c r="IFR296" s="192"/>
      <c r="IFS296" s="192"/>
      <c r="IFT296" s="192"/>
      <c r="IFU296" s="192"/>
      <c r="IFV296" s="192"/>
      <c r="IFW296" s="192"/>
      <c r="IFX296" s="192"/>
      <c r="IFY296" s="192"/>
      <c r="IFZ296" s="192"/>
      <c r="IGA296" s="192"/>
      <c r="IGB296" s="192"/>
      <c r="IGC296" s="192"/>
      <c r="IGD296" s="192"/>
      <c r="IGE296" s="192"/>
      <c r="IGF296" s="192"/>
      <c r="IGG296" s="192"/>
      <c r="IGH296" s="192"/>
      <c r="IGI296" s="192"/>
      <c r="IGJ296" s="192"/>
      <c r="IGK296" s="192"/>
      <c r="IGL296" s="192"/>
      <c r="IGM296" s="192"/>
      <c r="IGN296" s="192"/>
      <c r="IGO296" s="192"/>
      <c r="IGP296" s="192"/>
      <c r="IGQ296" s="192"/>
      <c r="IGR296" s="192"/>
      <c r="IGS296" s="192"/>
      <c r="IGT296" s="192"/>
      <c r="IGU296" s="192"/>
      <c r="IGV296" s="192"/>
      <c r="IGW296" s="192"/>
      <c r="IGX296" s="192"/>
      <c r="IGY296" s="192"/>
      <c r="IGZ296" s="192"/>
      <c r="IHA296" s="192"/>
      <c r="IHB296" s="192"/>
      <c r="IHC296" s="192"/>
      <c r="IHD296" s="192"/>
      <c r="IHE296" s="192"/>
      <c r="IHF296" s="192"/>
      <c r="IHG296" s="192"/>
      <c r="IHH296" s="192"/>
      <c r="IHI296" s="192"/>
      <c r="IHJ296" s="192"/>
      <c r="IHK296" s="192"/>
      <c r="IHL296" s="192"/>
      <c r="IHM296" s="192"/>
      <c r="IHN296" s="192"/>
      <c r="IHO296" s="192"/>
      <c r="IHP296" s="192"/>
      <c r="IHQ296" s="192"/>
      <c r="IHR296" s="192"/>
      <c r="IHS296" s="192"/>
      <c r="IHT296" s="192"/>
      <c r="IHU296" s="192"/>
      <c r="IHV296" s="192"/>
      <c r="IHW296" s="192"/>
      <c r="IHX296" s="192"/>
      <c r="IHY296" s="192"/>
      <c r="IHZ296" s="192"/>
      <c r="IIA296" s="192"/>
      <c r="IIB296" s="192"/>
      <c r="IIC296" s="192"/>
      <c r="IID296" s="192"/>
      <c r="IIE296" s="192"/>
      <c r="IIF296" s="192"/>
      <c r="IIG296" s="192"/>
      <c r="IIH296" s="192"/>
      <c r="III296" s="192"/>
      <c r="IIJ296" s="192"/>
      <c r="IIK296" s="192"/>
      <c r="IIL296" s="192"/>
      <c r="IIM296" s="192"/>
      <c r="IIN296" s="192"/>
      <c r="IIO296" s="192"/>
      <c r="IIP296" s="192"/>
      <c r="IIQ296" s="192"/>
      <c r="IIR296" s="192"/>
      <c r="IIS296" s="192"/>
      <c r="IIT296" s="192"/>
      <c r="IIU296" s="192"/>
      <c r="IIV296" s="192"/>
      <c r="IIW296" s="192"/>
      <c r="IIX296" s="192"/>
      <c r="IIY296" s="192"/>
      <c r="IIZ296" s="192"/>
      <c r="IJA296" s="192"/>
      <c r="IJB296" s="192"/>
      <c r="IJC296" s="192"/>
      <c r="IJD296" s="192"/>
      <c r="IJE296" s="192"/>
      <c r="IJF296" s="192"/>
      <c r="IJG296" s="192"/>
      <c r="IJH296" s="192"/>
      <c r="IJI296" s="192"/>
      <c r="IJJ296" s="192"/>
      <c r="IJK296" s="192"/>
      <c r="IJL296" s="192"/>
      <c r="IJM296" s="192"/>
      <c r="IJN296" s="192"/>
      <c r="IJO296" s="192"/>
      <c r="IJP296" s="192"/>
      <c r="IJQ296" s="192"/>
      <c r="IJR296" s="192"/>
      <c r="IJS296" s="192"/>
      <c r="IJT296" s="192"/>
      <c r="IJU296" s="192"/>
      <c r="IJV296" s="192"/>
      <c r="IJW296" s="192"/>
      <c r="IJX296" s="192"/>
      <c r="IJY296" s="192"/>
      <c r="IJZ296" s="192"/>
      <c r="IKA296" s="192"/>
      <c r="IKB296" s="192"/>
      <c r="IKC296" s="192"/>
      <c r="IKD296" s="192"/>
      <c r="IKE296" s="192"/>
      <c r="IKF296" s="192"/>
      <c r="IKG296" s="192"/>
      <c r="IKH296" s="192"/>
      <c r="IKI296" s="192"/>
      <c r="IKJ296" s="192"/>
      <c r="IKK296" s="192"/>
      <c r="IKL296" s="192"/>
      <c r="IKM296" s="192"/>
      <c r="IKN296" s="192"/>
      <c r="IKO296" s="192"/>
      <c r="IKP296" s="192"/>
      <c r="IKQ296" s="192"/>
      <c r="IKR296" s="192"/>
      <c r="IKS296" s="192"/>
      <c r="IKT296" s="192"/>
      <c r="IKU296" s="192"/>
      <c r="IKV296" s="192"/>
      <c r="IKW296" s="192"/>
      <c r="IKX296" s="192"/>
      <c r="IKY296" s="192"/>
      <c r="IKZ296" s="192"/>
      <c r="ILA296" s="192"/>
      <c r="ILB296" s="192"/>
      <c r="ILC296" s="192"/>
      <c r="ILD296" s="192"/>
      <c r="ILE296" s="192"/>
      <c r="ILF296" s="192"/>
      <c r="ILG296" s="192"/>
      <c r="ILH296" s="192"/>
      <c r="ILI296" s="192"/>
      <c r="ILJ296" s="192"/>
      <c r="ILK296" s="192"/>
      <c r="ILL296" s="192"/>
      <c r="ILM296" s="192"/>
      <c r="ILN296" s="192"/>
      <c r="ILO296" s="192"/>
      <c r="ILP296" s="192"/>
      <c r="ILQ296" s="192"/>
      <c r="ILR296" s="192"/>
      <c r="ILS296" s="192"/>
      <c r="ILT296" s="192"/>
      <c r="ILU296" s="192"/>
      <c r="ILV296" s="192"/>
      <c r="ILW296" s="192"/>
      <c r="ILX296" s="192"/>
      <c r="ILY296" s="192"/>
      <c r="ILZ296" s="192"/>
      <c r="IMA296" s="192"/>
      <c r="IMB296" s="192"/>
      <c r="IMC296" s="192"/>
      <c r="IMD296" s="192"/>
      <c r="IME296" s="192"/>
      <c r="IMF296" s="192"/>
      <c r="IMG296" s="192"/>
      <c r="IMH296" s="192"/>
      <c r="IMI296" s="192"/>
      <c r="IMJ296" s="192"/>
      <c r="IMK296" s="192"/>
      <c r="IML296" s="192"/>
      <c r="IMM296" s="192"/>
      <c r="IMN296" s="192"/>
      <c r="IMO296" s="192"/>
      <c r="IMP296" s="192"/>
      <c r="IMQ296" s="192"/>
      <c r="IMR296" s="192"/>
      <c r="IMS296" s="192"/>
      <c r="IMT296" s="192"/>
      <c r="IMU296" s="192"/>
      <c r="IMV296" s="192"/>
      <c r="IMW296" s="192"/>
      <c r="IMX296" s="192"/>
      <c r="IMY296" s="192"/>
      <c r="IMZ296" s="192"/>
      <c r="INA296" s="192"/>
      <c r="INB296" s="192"/>
      <c r="INC296" s="192"/>
      <c r="IND296" s="192"/>
      <c r="INE296" s="192"/>
      <c r="INF296" s="192"/>
      <c r="ING296" s="192"/>
      <c r="INH296" s="192"/>
      <c r="INI296" s="192"/>
      <c r="INJ296" s="192"/>
      <c r="INK296" s="192"/>
      <c r="INL296" s="192"/>
      <c r="INM296" s="192"/>
      <c r="INN296" s="192"/>
      <c r="INO296" s="192"/>
      <c r="INP296" s="192"/>
      <c r="INQ296" s="192"/>
      <c r="INR296" s="192"/>
      <c r="INS296" s="192"/>
      <c r="INT296" s="192"/>
      <c r="INU296" s="192"/>
      <c r="INV296" s="192"/>
      <c r="INW296" s="192"/>
      <c r="INX296" s="192"/>
      <c r="INY296" s="192"/>
      <c r="INZ296" s="192"/>
      <c r="IOA296" s="192"/>
      <c r="IOB296" s="192"/>
      <c r="IOC296" s="192"/>
      <c r="IOD296" s="192"/>
      <c r="IOE296" s="192"/>
      <c r="IOF296" s="192"/>
      <c r="IOG296" s="192"/>
      <c r="IOH296" s="192"/>
      <c r="IOI296" s="192"/>
      <c r="IOJ296" s="192"/>
      <c r="IOK296" s="192"/>
      <c r="IOL296" s="192"/>
      <c r="IOM296" s="192"/>
      <c r="ION296" s="192"/>
      <c r="IOO296" s="192"/>
      <c r="IOP296" s="192"/>
      <c r="IOQ296" s="192"/>
      <c r="IOR296" s="192"/>
      <c r="IOS296" s="192"/>
      <c r="IOT296" s="192"/>
      <c r="IOU296" s="192"/>
      <c r="IOV296" s="192"/>
      <c r="IOW296" s="192"/>
      <c r="IOX296" s="192"/>
      <c r="IOY296" s="192"/>
      <c r="IOZ296" s="192"/>
      <c r="IPA296" s="192"/>
      <c r="IPB296" s="192"/>
      <c r="IPC296" s="192"/>
      <c r="IPD296" s="192"/>
      <c r="IPE296" s="192"/>
      <c r="IPF296" s="192"/>
      <c r="IPG296" s="192"/>
      <c r="IPH296" s="192"/>
      <c r="IPI296" s="192"/>
      <c r="IPJ296" s="192"/>
      <c r="IPK296" s="192"/>
      <c r="IPL296" s="192"/>
      <c r="IPM296" s="192"/>
      <c r="IPN296" s="192"/>
      <c r="IPO296" s="192"/>
      <c r="IPP296" s="192"/>
      <c r="IPQ296" s="192"/>
      <c r="IPR296" s="192"/>
      <c r="IPS296" s="192"/>
      <c r="IPT296" s="192"/>
      <c r="IPU296" s="192"/>
      <c r="IPV296" s="192"/>
      <c r="IPW296" s="192"/>
      <c r="IPX296" s="192"/>
      <c r="IPY296" s="192"/>
      <c r="IPZ296" s="192"/>
      <c r="IQA296" s="192"/>
      <c r="IQB296" s="192"/>
      <c r="IQC296" s="192"/>
      <c r="IQD296" s="192"/>
      <c r="IQE296" s="192"/>
      <c r="IQF296" s="192"/>
      <c r="IQG296" s="192"/>
      <c r="IQH296" s="192"/>
      <c r="IQI296" s="192"/>
      <c r="IQJ296" s="192"/>
      <c r="IQK296" s="192"/>
      <c r="IQL296" s="192"/>
      <c r="IQM296" s="192"/>
      <c r="IQN296" s="192"/>
      <c r="IQO296" s="192"/>
      <c r="IQP296" s="192"/>
      <c r="IQQ296" s="192"/>
      <c r="IQR296" s="192"/>
      <c r="IQS296" s="192"/>
      <c r="IQT296" s="192"/>
      <c r="IQU296" s="192"/>
      <c r="IQV296" s="192"/>
      <c r="IQW296" s="192"/>
      <c r="IQX296" s="192"/>
      <c r="IQY296" s="192"/>
      <c r="IQZ296" s="192"/>
      <c r="IRA296" s="192"/>
      <c r="IRB296" s="192"/>
      <c r="IRC296" s="192"/>
      <c r="IRD296" s="192"/>
      <c r="IRE296" s="192"/>
      <c r="IRF296" s="192"/>
      <c r="IRG296" s="192"/>
      <c r="IRH296" s="192"/>
      <c r="IRI296" s="192"/>
      <c r="IRJ296" s="192"/>
      <c r="IRK296" s="192"/>
      <c r="IRL296" s="192"/>
      <c r="IRM296" s="192"/>
      <c r="IRN296" s="192"/>
      <c r="IRO296" s="192"/>
      <c r="IRP296" s="192"/>
      <c r="IRQ296" s="192"/>
      <c r="IRR296" s="192"/>
      <c r="IRS296" s="192"/>
      <c r="IRT296" s="192"/>
      <c r="IRU296" s="192"/>
      <c r="IRV296" s="192"/>
      <c r="IRW296" s="192"/>
      <c r="IRX296" s="192"/>
      <c r="IRY296" s="192"/>
      <c r="IRZ296" s="192"/>
      <c r="ISA296" s="192"/>
      <c r="ISB296" s="192"/>
      <c r="ISC296" s="192"/>
      <c r="ISD296" s="192"/>
      <c r="ISE296" s="192"/>
      <c r="ISF296" s="192"/>
      <c r="ISG296" s="192"/>
      <c r="ISH296" s="192"/>
      <c r="ISI296" s="192"/>
      <c r="ISJ296" s="192"/>
      <c r="ISK296" s="192"/>
      <c r="ISL296" s="192"/>
      <c r="ISM296" s="192"/>
      <c r="ISN296" s="192"/>
      <c r="ISO296" s="192"/>
      <c r="ISP296" s="192"/>
      <c r="ISQ296" s="192"/>
      <c r="ISR296" s="192"/>
      <c r="ISS296" s="192"/>
      <c r="IST296" s="192"/>
      <c r="ISU296" s="192"/>
      <c r="ISV296" s="192"/>
      <c r="ISW296" s="192"/>
      <c r="ISX296" s="192"/>
      <c r="ISY296" s="192"/>
      <c r="ISZ296" s="192"/>
      <c r="ITA296" s="192"/>
      <c r="ITB296" s="192"/>
      <c r="ITC296" s="192"/>
      <c r="ITD296" s="192"/>
      <c r="ITE296" s="192"/>
      <c r="ITF296" s="192"/>
      <c r="ITG296" s="192"/>
      <c r="ITH296" s="192"/>
      <c r="ITI296" s="192"/>
      <c r="ITJ296" s="192"/>
      <c r="ITK296" s="192"/>
      <c r="ITL296" s="192"/>
      <c r="ITM296" s="192"/>
      <c r="ITN296" s="192"/>
      <c r="ITO296" s="192"/>
      <c r="ITP296" s="192"/>
      <c r="ITQ296" s="192"/>
      <c r="ITR296" s="192"/>
      <c r="ITS296" s="192"/>
      <c r="ITT296" s="192"/>
      <c r="ITU296" s="192"/>
      <c r="ITV296" s="192"/>
      <c r="ITW296" s="192"/>
      <c r="ITX296" s="192"/>
      <c r="ITY296" s="192"/>
      <c r="ITZ296" s="192"/>
      <c r="IUA296" s="192"/>
      <c r="IUB296" s="192"/>
      <c r="IUC296" s="192"/>
      <c r="IUD296" s="192"/>
      <c r="IUE296" s="192"/>
      <c r="IUF296" s="192"/>
      <c r="IUG296" s="192"/>
      <c r="IUH296" s="192"/>
      <c r="IUI296" s="192"/>
      <c r="IUJ296" s="192"/>
      <c r="IUK296" s="192"/>
      <c r="IUL296" s="192"/>
      <c r="IUM296" s="192"/>
      <c r="IUN296" s="192"/>
      <c r="IUO296" s="192"/>
      <c r="IUP296" s="192"/>
      <c r="IUQ296" s="192"/>
      <c r="IUR296" s="192"/>
      <c r="IUS296" s="192"/>
      <c r="IUT296" s="192"/>
      <c r="IUU296" s="192"/>
      <c r="IUV296" s="192"/>
      <c r="IUW296" s="192"/>
      <c r="IUX296" s="192"/>
      <c r="IUY296" s="192"/>
      <c r="IUZ296" s="192"/>
      <c r="IVA296" s="192"/>
      <c r="IVB296" s="192"/>
      <c r="IVC296" s="192"/>
      <c r="IVD296" s="192"/>
      <c r="IVE296" s="192"/>
      <c r="IVF296" s="192"/>
      <c r="IVG296" s="192"/>
      <c r="IVH296" s="192"/>
      <c r="IVI296" s="192"/>
      <c r="IVJ296" s="192"/>
      <c r="IVK296" s="192"/>
      <c r="IVL296" s="192"/>
      <c r="IVM296" s="192"/>
      <c r="IVN296" s="192"/>
      <c r="IVO296" s="192"/>
      <c r="IVP296" s="192"/>
      <c r="IVQ296" s="192"/>
      <c r="IVR296" s="192"/>
      <c r="IVS296" s="192"/>
      <c r="IVT296" s="192"/>
      <c r="IVU296" s="192"/>
      <c r="IVV296" s="192"/>
      <c r="IVW296" s="192"/>
      <c r="IVX296" s="192"/>
      <c r="IVY296" s="192"/>
      <c r="IVZ296" s="192"/>
      <c r="IWA296" s="192"/>
      <c r="IWB296" s="192"/>
      <c r="IWC296" s="192"/>
      <c r="IWD296" s="192"/>
      <c r="IWE296" s="192"/>
      <c r="IWF296" s="192"/>
      <c r="IWG296" s="192"/>
      <c r="IWH296" s="192"/>
      <c r="IWI296" s="192"/>
      <c r="IWJ296" s="192"/>
      <c r="IWK296" s="192"/>
      <c r="IWL296" s="192"/>
      <c r="IWM296" s="192"/>
      <c r="IWN296" s="192"/>
      <c r="IWO296" s="192"/>
      <c r="IWP296" s="192"/>
      <c r="IWQ296" s="192"/>
      <c r="IWR296" s="192"/>
      <c r="IWS296" s="192"/>
      <c r="IWT296" s="192"/>
      <c r="IWU296" s="192"/>
      <c r="IWV296" s="192"/>
      <c r="IWW296" s="192"/>
      <c r="IWX296" s="192"/>
      <c r="IWY296" s="192"/>
      <c r="IWZ296" s="192"/>
      <c r="IXA296" s="192"/>
      <c r="IXB296" s="192"/>
      <c r="IXC296" s="192"/>
      <c r="IXD296" s="192"/>
      <c r="IXE296" s="192"/>
      <c r="IXF296" s="192"/>
      <c r="IXG296" s="192"/>
      <c r="IXH296" s="192"/>
      <c r="IXI296" s="192"/>
      <c r="IXJ296" s="192"/>
      <c r="IXK296" s="192"/>
      <c r="IXL296" s="192"/>
      <c r="IXM296" s="192"/>
      <c r="IXN296" s="192"/>
      <c r="IXO296" s="192"/>
      <c r="IXP296" s="192"/>
      <c r="IXQ296" s="192"/>
      <c r="IXR296" s="192"/>
      <c r="IXS296" s="192"/>
      <c r="IXT296" s="192"/>
      <c r="IXU296" s="192"/>
      <c r="IXV296" s="192"/>
      <c r="IXW296" s="192"/>
      <c r="IXX296" s="192"/>
      <c r="IXY296" s="192"/>
      <c r="IXZ296" s="192"/>
      <c r="IYA296" s="192"/>
      <c r="IYB296" s="192"/>
      <c r="IYC296" s="192"/>
      <c r="IYD296" s="192"/>
      <c r="IYE296" s="192"/>
      <c r="IYF296" s="192"/>
      <c r="IYG296" s="192"/>
      <c r="IYH296" s="192"/>
      <c r="IYI296" s="192"/>
      <c r="IYJ296" s="192"/>
      <c r="IYK296" s="192"/>
      <c r="IYL296" s="192"/>
      <c r="IYM296" s="192"/>
      <c r="IYN296" s="192"/>
      <c r="IYO296" s="192"/>
      <c r="IYP296" s="192"/>
      <c r="IYQ296" s="192"/>
      <c r="IYR296" s="192"/>
      <c r="IYS296" s="192"/>
      <c r="IYT296" s="192"/>
      <c r="IYU296" s="192"/>
      <c r="IYV296" s="192"/>
      <c r="IYW296" s="192"/>
      <c r="IYX296" s="192"/>
      <c r="IYY296" s="192"/>
      <c r="IYZ296" s="192"/>
      <c r="IZA296" s="192"/>
      <c r="IZB296" s="192"/>
      <c r="IZC296" s="192"/>
      <c r="IZD296" s="192"/>
      <c r="IZE296" s="192"/>
      <c r="IZF296" s="192"/>
      <c r="IZG296" s="192"/>
      <c r="IZH296" s="192"/>
      <c r="IZI296" s="192"/>
      <c r="IZJ296" s="192"/>
      <c r="IZK296" s="192"/>
      <c r="IZL296" s="192"/>
      <c r="IZM296" s="192"/>
      <c r="IZN296" s="192"/>
      <c r="IZO296" s="192"/>
      <c r="IZP296" s="192"/>
      <c r="IZQ296" s="192"/>
      <c r="IZR296" s="192"/>
      <c r="IZS296" s="192"/>
      <c r="IZT296" s="192"/>
      <c r="IZU296" s="192"/>
      <c r="IZV296" s="192"/>
      <c r="IZW296" s="192"/>
      <c r="IZX296" s="192"/>
      <c r="IZY296" s="192"/>
      <c r="IZZ296" s="192"/>
      <c r="JAA296" s="192"/>
      <c r="JAB296" s="192"/>
      <c r="JAC296" s="192"/>
      <c r="JAD296" s="192"/>
      <c r="JAE296" s="192"/>
      <c r="JAF296" s="192"/>
      <c r="JAG296" s="192"/>
      <c r="JAH296" s="192"/>
      <c r="JAI296" s="192"/>
      <c r="JAJ296" s="192"/>
      <c r="JAK296" s="192"/>
      <c r="JAL296" s="192"/>
      <c r="JAM296" s="192"/>
      <c r="JAN296" s="192"/>
      <c r="JAO296" s="192"/>
      <c r="JAP296" s="192"/>
      <c r="JAQ296" s="192"/>
      <c r="JAR296" s="192"/>
      <c r="JAS296" s="192"/>
      <c r="JAT296" s="192"/>
      <c r="JAU296" s="192"/>
      <c r="JAV296" s="192"/>
      <c r="JAW296" s="192"/>
      <c r="JAX296" s="192"/>
      <c r="JAY296" s="192"/>
      <c r="JAZ296" s="192"/>
      <c r="JBA296" s="192"/>
      <c r="JBB296" s="192"/>
      <c r="JBC296" s="192"/>
      <c r="JBD296" s="192"/>
      <c r="JBE296" s="192"/>
      <c r="JBF296" s="192"/>
      <c r="JBG296" s="192"/>
      <c r="JBH296" s="192"/>
      <c r="JBI296" s="192"/>
      <c r="JBJ296" s="192"/>
      <c r="JBK296" s="192"/>
      <c r="JBL296" s="192"/>
      <c r="JBM296" s="192"/>
      <c r="JBN296" s="192"/>
      <c r="JBO296" s="192"/>
      <c r="JBP296" s="192"/>
      <c r="JBQ296" s="192"/>
      <c r="JBR296" s="192"/>
      <c r="JBS296" s="192"/>
      <c r="JBT296" s="192"/>
      <c r="JBU296" s="192"/>
      <c r="JBV296" s="192"/>
      <c r="JBW296" s="192"/>
      <c r="JBX296" s="192"/>
      <c r="JBY296" s="192"/>
      <c r="JBZ296" s="192"/>
      <c r="JCA296" s="192"/>
      <c r="JCB296" s="192"/>
      <c r="JCC296" s="192"/>
      <c r="JCD296" s="192"/>
      <c r="JCE296" s="192"/>
      <c r="JCF296" s="192"/>
      <c r="JCG296" s="192"/>
      <c r="JCH296" s="192"/>
      <c r="JCI296" s="192"/>
      <c r="JCJ296" s="192"/>
      <c r="JCK296" s="192"/>
      <c r="JCL296" s="192"/>
      <c r="JCM296" s="192"/>
      <c r="JCN296" s="192"/>
      <c r="JCO296" s="192"/>
      <c r="JCP296" s="192"/>
      <c r="JCQ296" s="192"/>
      <c r="JCR296" s="192"/>
      <c r="JCS296" s="192"/>
      <c r="JCT296" s="192"/>
      <c r="JCU296" s="192"/>
      <c r="JCV296" s="192"/>
      <c r="JCW296" s="192"/>
      <c r="JCX296" s="192"/>
      <c r="JCY296" s="192"/>
      <c r="JCZ296" s="192"/>
      <c r="JDA296" s="192"/>
      <c r="JDB296" s="192"/>
      <c r="JDC296" s="192"/>
      <c r="JDD296" s="192"/>
      <c r="JDE296" s="192"/>
      <c r="JDF296" s="192"/>
      <c r="JDG296" s="192"/>
      <c r="JDH296" s="192"/>
      <c r="JDI296" s="192"/>
      <c r="JDJ296" s="192"/>
      <c r="JDK296" s="192"/>
      <c r="JDL296" s="192"/>
      <c r="JDM296" s="192"/>
      <c r="JDN296" s="192"/>
      <c r="JDO296" s="192"/>
      <c r="JDP296" s="192"/>
      <c r="JDQ296" s="192"/>
      <c r="JDR296" s="192"/>
      <c r="JDS296" s="192"/>
      <c r="JDT296" s="192"/>
      <c r="JDU296" s="192"/>
      <c r="JDV296" s="192"/>
      <c r="JDW296" s="192"/>
      <c r="JDX296" s="192"/>
      <c r="JDY296" s="192"/>
      <c r="JDZ296" s="192"/>
      <c r="JEA296" s="192"/>
      <c r="JEB296" s="192"/>
      <c r="JEC296" s="192"/>
      <c r="JED296" s="192"/>
      <c r="JEE296" s="192"/>
      <c r="JEF296" s="192"/>
      <c r="JEG296" s="192"/>
      <c r="JEH296" s="192"/>
      <c r="JEI296" s="192"/>
      <c r="JEJ296" s="192"/>
      <c r="JEK296" s="192"/>
      <c r="JEL296" s="192"/>
      <c r="JEM296" s="192"/>
      <c r="JEN296" s="192"/>
      <c r="JEO296" s="192"/>
      <c r="JEP296" s="192"/>
      <c r="JEQ296" s="192"/>
      <c r="JER296" s="192"/>
      <c r="JES296" s="192"/>
      <c r="JET296" s="192"/>
      <c r="JEU296" s="192"/>
      <c r="JEV296" s="192"/>
      <c r="JEW296" s="192"/>
      <c r="JEX296" s="192"/>
      <c r="JEY296" s="192"/>
      <c r="JEZ296" s="192"/>
      <c r="JFA296" s="192"/>
      <c r="JFB296" s="192"/>
      <c r="JFC296" s="192"/>
      <c r="JFD296" s="192"/>
      <c r="JFE296" s="192"/>
      <c r="JFF296" s="192"/>
      <c r="JFG296" s="192"/>
      <c r="JFH296" s="192"/>
      <c r="JFI296" s="192"/>
      <c r="JFJ296" s="192"/>
      <c r="JFK296" s="192"/>
      <c r="JFL296" s="192"/>
      <c r="JFM296" s="192"/>
      <c r="JFN296" s="192"/>
      <c r="JFO296" s="192"/>
      <c r="JFP296" s="192"/>
      <c r="JFQ296" s="192"/>
      <c r="JFR296" s="192"/>
      <c r="JFS296" s="192"/>
      <c r="JFT296" s="192"/>
      <c r="JFU296" s="192"/>
      <c r="JFV296" s="192"/>
      <c r="JFW296" s="192"/>
      <c r="JFX296" s="192"/>
      <c r="JFY296" s="192"/>
      <c r="JFZ296" s="192"/>
      <c r="JGA296" s="192"/>
      <c r="JGB296" s="192"/>
      <c r="JGC296" s="192"/>
      <c r="JGD296" s="192"/>
      <c r="JGE296" s="192"/>
      <c r="JGF296" s="192"/>
      <c r="JGG296" s="192"/>
      <c r="JGH296" s="192"/>
      <c r="JGI296" s="192"/>
      <c r="JGJ296" s="192"/>
      <c r="JGK296" s="192"/>
      <c r="JGL296" s="192"/>
      <c r="JGM296" s="192"/>
      <c r="JGN296" s="192"/>
      <c r="JGO296" s="192"/>
      <c r="JGP296" s="192"/>
      <c r="JGQ296" s="192"/>
      <c r="JGR296" s="192"/>
      <c r="JGS296" s="192"/>
      <c r="JGT296" s="192"/>
      <c r="JGU296" s="192"/>
      <c r="JGV296" s="192"/>
      <c r="JGW296" s="192"/>
      <c r="JGX296" s="192"/>
      <c r="JGY296" s="192"/>
      <c r="JGZ296" s="192"/>
      <c r="JHA296" s="192"/>
      <c r="JHB296" s="192"/>
      <c r="JHC296" s="192"/>
      <c r="JHD296" s="192"/>
      <c r="JHE296" s="192"/>
      <c r="JHF296" s="192"/>
      <c r="JHG296" s="192"/>
      <c r="JHH296" s="192"/>
      <c r="JHI296" s="192"/>
      <c r="JHJ296" s="192"/>
      <c r="JHK296" s="192"/>
      <c r="JHL296" s="192"/>
      <c r="JHM296" s="192"/>
      <c r="JHN296" s="192"/>
      <c r="JHO296" s="192"/>
      <c r="JHP296" s="192"/>
      <c r="JHQ296" s="192"/>
      <c r="JHR296" s="192"/>
      <c r="JHS296" s="192"/>
      <c r="JHT296" s="192"/>
      <c r="JHU296" s="192"/>
      <c r="JHV296" s="192"/>
      <c r="JHW296" s="192"/>
      <c r="JHX296" s="192"/>
      <c r="JHY296" s="192"/>
      <c r="JHZ296" s="192"/>
      <c r="JIA296" s="192"/>
      <c r="JIB296" s="192"/>
      <c r="JIC296" s="192"/>
      <c r="JID296" s="192"/>
      <c r="JIE296" s="192"/>
      <c r="JIF296" s="192"/>
      <c r="JIG296" s="192"/>
      <c r="JIH296" s="192"/>
      <c r="JII296" s="192"/>
      <c r="JIJ296" s="192"/>
      <c r="JIK296" s="192"/>
      <c r="JIL296" s="192"/>
      <c r="JIM296" s="192"/>
      <c r="JIN296" s="192"/>
      <c r="JIO296" s="192"/>
      <c r="JIP296" s="192"/>
      <c r="JIQ296" s="192"/>
      <c r="JIR296" s="192"/>
      <c r="JIS296" s="192"/>
      <c r="JIT296" s="192"/>
      <c r="JIU296" s="192"/>
      <c r="JIV296" s="192"/>
      <c r="JIW296" s="192"/>
      <c r="JIX296" s="192"/>
      <c r="JIY296" s="192"/>
      <c r="JIZ296" s="192"/>
      <c r="JJA296" s="192"/>
      <c r="JJB296" s="192"/>
      <c r="JJC296" s="192"/>
      <c r="JJD296" s="192"/>
      <c r="JJE296" s="192"/>
      <c r="JJF296" s="192"/>
      <c r="JJG296" s="192"/>
      <c r="JJH296" s="192"/>
      <c r="JJI296" s="192"/>
      <c r="JJJ296" s="192"/>
      <c r="JJK296" s="192"/>
      <c r="JJL296" s="192"/>
      <c r="JJM296" s="192"/>
      <c r="JJN296" s="192"/>
      <c r="JJO296" s="192"/>
      <c r="JJP296" s="192"/>
      <c r="JJQ296" s="192"/>
      <c r="JJR296" s="192"/>
      <c r="JJS296" s="192"/>
      <c r="JJT296" s="192"/>
      <c r="JJU296" s="192"/>
      <c r="JJV296" s="192"/>
      <c r="JJW296" s="192"/>
      <c r="JJX296" s="192"/>
      <c r="JJY296" s="192"/>
      <c r="JJZ296" s="192"/>
      <c r="JKA296" s="192"/>
      <c r="JKB296" s="192"/>
      <c r="JKC296" s="192"/>
      <c r="JKD296" s="192"/>
      <c r="JKE296" s="192"/>
      <c r="JKF296" s="192"/>
      <c r="JKG296" s="192"/>
      <c r="JKH296" s="192"/>
      <c r="JKI296" s="192"/>
      <c r="JKJ296" s="192"/>
      <c r="JKK296" s="192"/>
      <c r="JKL296" s="192"/>
      <c r="JKM296" s="192"/>
      <c r="JKN296" s="192"/>
      <c r="JKO296" s="192"/>
      <c r="JKP296" s="192"/>
      <c r="JKQ296" s="192"/>
      <c r="JKR296" s="192"/>
      <c r="JKS296" s="192"/>
      <c r="JKT296" s="192"/>
      <c r="JKU296" s="192"/>
      <c r="JKV296" s="192"/>
      <c r="JKW296" s="192"/>
      <c r="JKX296" s="192"/>
      <c r="JKY296" s="192"/>
      <c r="JKZ296" s="192"/>
      <c r="JLA296" s="192"/>
      <c r="JLB296" s="192"/>
      <c r="JLC296" s="192"/>
      <c r="JLD296" s="192"/>
      <c r="JLE296" s="192"/>
      <c r="JLF296" s="192"/>
      <c r="JLG296" s="192"/>
      <c r="JLH296" s="192"/>
      <c r="JLI296" s="192"/>
      <c r="JLJ296" s="192"/>
      <c r="JLK296" s="192"/>
      <c r="JLL296" s="192"/>
      <c r="JLM296" s="192"/>
      <c r="JLN296" s="192"/>
      <c r="JLO296" s="192"/>
      <c r="JLP296" s="192"/>
      <c r="JLQ296" s="192"/>
      <c r="JLR296" s="192"/>
      <c r="JLS296" s="192"/>
      <c r="JLT296" s="192"/>
      <c r="JLU296" s="192"/>
      <c r="JLV296" s="192"/>
      <c r="JLW296" s="192"/>
      <c r="JLX296" s="192"/>
      <c r="JLY296" s="192"/>
      <c r="JLZ296" s="192"/>
      <c r="JMA296" s="192"/>
      <c r="JMB296" s="192"/>
      <c r="JMC296" s="192"/>
      <c r="JMD296" s="192"/>
      <c r="JME296" s="192"/>
      <c r="JMF296" s="192"/>
      <c r="JMG296" s="192"/>
      <c r="JMH296" s="192"/>
      <c r="JMI296" s="192"/>
      <c r="JMJ296" s="192"/>
      <c r="JMK296" s="192"/>
      <c r="JML296" s="192"/>
      <c r="JMM296" s="192"/>
      <c r="JMN296" s="192"/>
      <c r="JMO296" s="192"/>
      <c r="JMP296" s="192"/>
      <c r="JMQ296" s="192"/>
      <c r="JMR296" s="192"/>
      <c r="JMS296" s="192"/>
      <c r="JMT296" s="192"/>
      <c r="JMU296" s="192"/>
      <c r="JMV296" s="192"/>
      <c r="JMW296" s="192"/>
      <c r="JMX296" s="192"/>
      <c r="JMY296" s="192"/>
      <c r="JMZ296" s="192"/>
      <c r="JNA296" s="192"/>
      <c r="JNB296" s="192"/>
      <c r="JNC296" s="192"/>
      <c r="JND296" s="192"/>
      <c r="JNE296" s="192"/>
      <c r="JNF296" s="192"/>
      <c r="JNG296" s="192"/>
      <c r="JNH296" s="192"/>
      <c r="JNI296" s="192"/>
      <c r="JNJ296" s="192"/>
      <c r="JNK296" s="192"/>
      <c r="JNL296" s="192"/>
      <c r="JNM296" s="192"/>
      <c r="JNN296" s="192"/>
      <c r="JNO296" s="192"/>
      <c r="JNP296" s="192"/>
      <c r="JNQ296" s="192"/>
      <c r="JNR296" s="192"/>
      <c r="JNS296" s="192"/>
      <c r="JNT296" s="192"/>
      <c r="JNU296" s="192"/>
      <c r="JNV296" s="192"/>
      <c r="JNW296" s="192"/>
      <c r="JNX296" s="192"/>
      <c r="JNY296" s="192"/>
      <c r="JNZ296" s="192"/>
      <c r="JOA296" s="192"/>
      <c r="JOB296" s="192"/>
      <c r="JOC296" s="192"/>
      <c r="JOD296" s="192"/>
      <c r="JOE296" s="192"/>
      <c r="JOF296" s="192"/>
      <c r="JOG296" s="192"/>
      <c r="JOH296" s="192"/>
      <c r="JOI296" s="192"/>
      <c r="JOJ296" s="192"/>
      <c r="JOK296" s="192"/>
      <c r="JOL296" s="192"/>
      <c r="JOM296" s="192"/>
      <c r="JON296" s="192"/>
      <c r="JOO296" s="192"/>
      <c r="JOP296" s="192"/>
      <c r="JOQ296" s="192"/>
      <c r="JOR296" s="192"/>
      <c r="JOS296" s="192"/>
      <c r="JOT296" s="192"/>
      <c r="JOU296" s="192"/>
      <c r="JOV296" s="192"/>
      <c r="JOW296" s="192"/>
      <c r="JOX296" s="192"/>
      <c r="JOY296" s="192"/>
      <c r="JOZ296" s="192"/>
      <c r="JPA296" s="192"/>
      <c r="JPB296" s="192"/>
      <c r="JPC296" s="192"/>
      <c r="JPD296" s="192"/>
      <c r="JPE296" s="192"/>
      <c r="JPF296" s="192"/>
      <c r="JPG296" s="192"/>
      <c r="JPH296" s="192"/>
      <c r="JPI296" s="192"/>
      <c r="JPJ296" s="192"/>
      <c r="JPK296" s="192"/>
      <c r="JPL296" s="192"/>
      <c r="JPM296" s="192"/>
      <c r="JPN296" s="192"/>
      <c r="JPO296" s="192"/>
      <c r="JPP296" s="192"/>
      <c r="JPQ296" s="192"/>
      <c r="JPR296" s="192"/>
      <c r="JPS296" s="192"/>
      <c r="JPT296" s="192"/>
      <c r="JPU296" s="192"/>
      <c r="JPV296" s="192"/>
      <c r="JPW296" s="192"/>
      <c r="JPX296" s="192"/>
      <c r="JPY296" s="192"/>
      <c r="JPZ296" s="192"/>
      <c r="JQA296" s="192"/>
      <c r="JQB296" s="192"/>
      <c r="JQC296" s="192"/>
      <c r="JQD296" s="192"/>
      <c r="JQE296" s="192"/>
      <c r="JQF296" s="192"/>
      <c r="JQG296" s="192"/>
      <c r="JQH296" s="192"/>
      <c r="JQI296" s="192"/>
      <c r="JQJ296" s="192"/>
      <c r="JQK296" s="192"/>
      <c r="JQL296" s="192"/>
      <c r="JQM296" s="192"/>
      <c r="JQN296" s="192"/>
      <c r="JQO296" s="192"/>
      <c r="JQP296" s="192"/>
      <c r="JQQ296" s="192"/>
      <c r="JQR296" s="192"/>
      <c r="JQS296" s="192"/>
      <c r="JQT296" s="192"/>
      <c r="JQU296" s="192"/>
      <c r="JQV296" s="192"/>
      <c r="JQW296" s="192"/>
      <c r="JQX296" s="192"/>
      <c r="JQY296" s="192"/>
      <c r="JQZ296" s="192"/>
      <c r="JRA296" s="192"/>
      <c r="JRB296" s="192"/>
      <c r="JRC296" s="192"/>
      <c r="JRD296" s="192"/>
      <c r="JRE296" s="192"/>
      <c r="JRF296" s="192"/>
      <c r="JRG296" s="192"/>
      <c r="JRH296" s="192"/>
      <c r="JRI296" s="192"/>
      <c r="JRJ296" s="192"/>
      <c r="JRK296" s="192"/>
      <c r="JRL296" s="192"/>
      <c r="JRM296" s="192"/>
      <c r="JRN296" s="192"/>
      <c r="JRO296" s="192"/>
      <c r="JRP296" s="192"/>
      <c r="JRQ296" s="192"/>
      <c r="JRR296" s="192"/>
      <c r="JRS296" s="192"/>
      <c r="JRT296" s="192"/>
      <c r="JRU296" s="192"/>
      <c r="JRV296" s="192"/>
      <c r="JRW296" s="192"/>
      <c r="JRX296" s="192"/>
      <c r="JRY296" s="192"/>
      <c r="JRZ296" s="192"/>
      <c r="JSA296" s="192"/>
      <c r="JSB296" s="192"/>
      <c r="JSC296" s="192"/>
      <c r="JSD296" s="192"/>
      <c r="JSE296" s="192"/>
      <c r="JSF296" s="192"/>
      <c r="JSG296" s="192"/>
      <c r="JSH296" s="192"/>
      <c r="JSI296" s="192"/>
      <c r="JSJ296" s="192"/>
      <c r="JSK296" s="192"/>
      <c r="JSL296" s="192"/>
      <c r="JSM296" s="192"/>
      <c r="JSN296" s="192"/>
      <c r="JSO296" s="192"/>
      <c r="JSP296" s="192"/>
      <c r="JSQ296" s="192"/>
      <c r="JSR296" s="192"/>
      <c r="JSS296" s="192"/>
      <c r="JST296" s="192"/>
      <c r="JSU296" s="192"/>
      <c r="JSV296" s="192"/>
      <c r="JSW296" s="192"/>
      <c r="JSX296" s="192"/>
      <c r="JSY296" s="192"/>
      <c r="JSZ296" s="192"/>
      <c r="JTA296" s="192"/>
      <c r="JTB296" s="192"/>
      <c r="JTC296" s="192"/>
      <c r="JTD296" s="192"/>
      <c r="JTE296" s="192"/>
      <c r="JTF296" s="192"/>
      <c r="JTG296" s="192"/>
      <c r="JTH296" s="192"/>
      <c r="JTI296" s="192"/>
      <c r="JTJ296" s="192"/>
      <c r="JTK296" s="192"/>
      <c r="JTL296" s="192"/>
      <c r="JTM296" s="192"/>
      <c r="JTN296" s="192"/>
      <c r="JTO296" s="192"/>
      <c r="JTP296" s="192"/>
      <c r="JTQ296" s="192"/>
      <c r="JTR296" s="192"/>
      <c r="JTS296" s="192"/>
      <c r="JTT296" s="192"/>
      <c r="JTU296" s="192"/>
      <c r="JTV296" s="192"/>
      <c r="JTW296" s="192"/>
      <c r="JTX296" s="192"/>
      <c r="JTY296" s="192"/>
      <c r="JTZ296" s="192"/>
      <c r="JUA296" s="192"/>
      <c r="JUB296" s="192"/>
      <c r="JUC296" s="192"/>
      <c r="JUD296" s="192"/>
      <c r="JUE296" s="192"/>
      <c r="JUF296" s="192"/>
      <c r="JUG296" s="192"/>
      <c r="JUH296" s="192"/>
      <c r="JUI296" s="192"/>
      <c r="JUJ296" s="192"/>
      <c r="JUK296" s="192"/>
      <c r="JUL296" s="192"/>
      <c r="JUM296" s="192"/>
      <c r="JUN296" s="192"/>
      <c r="JUO296" s="192"/>
      <c r="JUP296" s="192"/>
      <c r="JUQ296" s="192"/>
      <c r="JUR296" s="192"/>
      <c r="JUS296" s="192"/>
      <c r="JUT296" s="192"/>
      <c r="JUU296" s="192"/>
      <c r="JUV296" s="192"/>
      <c r="JUW296" s="192"/>
      <c r="JUX296" s="192"/>
      <c r="JUY296" s="192"/>
      <c r="JUZ296" s="192"/>
      <c r="JVA296" s="192"/>
      <c r="JVB296" s="192"/>
      <c r="JVC296" s="192"/>
      <c r="JVD296" s="192"/>
      <c r="JVE296" s="192"/>
      <c r="JVF296" s="192"/>
      <c r="JVG296" s="192"/>
      <c r="JVH296" s="192"/>
      <c r="JVI296" s="192"/>
      <c r="JVJ296" s="192"/>
      <c r="JVK296" s="192"/>
      <c r="JVL296" s="192"/>
      <c r="JVM296" s="192"/>
      <c r="JVN296" s="192"/>
      <c r="JVO296" s="192"/>
      <c r="JVP296" s="192"/>
      <c r="JVQ296" s="192"/>
      <c r="JVR296" s="192"/>
      <c r="JVS296" s="192"/>
      <c r="JVT296" s="192"/>
      <c r="JVU296" s="192"/>
      <c r="JVV296" s="192"/>
      <c r="JVW296" s="192"/>
      <c r="JVX296" s="192"/>
      <c r="JVY296" s="192"/>
      <c r="JVZ296" s="192"/>
      <c r="JWA296" s="192"/>
      <c r="JWB296" s="192"/>
      <c r="JWC296" s="192"/>
      <c r="JWD296" s="192"/>
      <c r="JWE296" s="192"/>
      <c r="JWF296" s="192"/>
      <c r="JWG296" s="192"/>
      <c r="JWH296" s="192"/>
      <c r="JWI296" s="192"/>
      <c r="JWJ296" s="192"/>
      <c r="JWK296" s="192"/>
      <c r="JWL296" s="192"/>
      <c r="JWM296" s="192"/>
      <c r="JWN296" s="192"/>
      <c r="JWO296" s="192"/>
      <c r="JWP296" s="192"/>
      <c r="JWQ296" s="192"/>
      <c r="JWR296" s="192"/>
      <c r="JWS296" s="192"/>
      <c r="JWT296" s="192"/>
      <c r="JWU296" s="192"/>
      <c r="JWV296" s="192"/>
      <c r="JWW296" s="192"/>
      <c r="JWX296" s="192"/>
      <c r="JWY296" s="192"/>
      <c r="JWZ296" s="192"/>
      <c r="JXA296" s="192"/>
      <c r="JXB296" s="192"/>
      <c r="JXC296" s="192"/>
      <c r="JXD296" s="192"/>
      <c r="JXE296" s="192"/>
      <c r="JXF296" s="192"/>
      <c r="JXG296" s="192"/>
      <c r="JXH296" s="192"/>
      <c r="JXI296" s="192"/>
      <c r="JXJ296" s="192"/>
      <c r="JXK296" s="192"/>
      <c r="JXL296" s="192"/>
      <c r="JXM296" s="192"/>
      <c r="JXN296" s="192"/>
      <c r="JXO296" s="192"/>
      <c r="JXP296" s="192"/>
      <c r="JXQ296" s="192"/>
      <c r="JXR296" s="192"/>
      <c r="JXS296" s="192"/>
      <c r="JXT296" s="192"/>
      <c r="JXU296" s="192"/>
      <c r="JXV296" s="192"/>
      <c r="JXW296" s="192"/>
      <c r="JXX296" s="192"/>
      <c r="JXY296" s="192"/>
      <c r="JXZ296" s="192"/>
      <c r="JYA296" s="192"/>
      <c r="JYB296" s="192"/>
      <c r="JYC296" s="192"/>
      <c r="JYD296" s="192"/>
      <c r="JYE296" s="192"/>
      <c r="JYF296" s="192"/>
      <c r="JYG296" s="192"/>
      <c r="JYH296" s="192"/>
      <c r="JYI296" s="192"/>
      <c r="JYJ296" s="192"/>
      <c r="JYK296" s="192"/>
      <c r="JYL296" s="192"/>
      <c r="JYM296" s="192"/>
      <c r="JYN296" s="192"/>
      <c r="JYO296" s="192"/>
      <c r="JYP296" s="192"/>
      <c r="JYQ296" s="192"/>
      <c r="JYR296" s="192"/>
      <c r="JYS296" s="192"/>
      <c r="JYT296" s="192"/>
      <c r="JYU296" s="192"/>
      <c r="JYV296" s="192"/>
      <c r="JYW296" s="192"/>
      <c r="JYX296" s="192"/>
      <c r="JYY296" s="192"/>
      <c r="JYZ296" s="192"/>
      <c r="JZA296" s="192"/>
      <c r="JZB296" s="192"/>
      <c r="JZC296" s="192"/>
      <c r="JZD296" s="192"/>
      <c r="JZE296" s="192"/>
      <c r="JZF296" s="192"/>
      <c r="JZG296" s="192"/>
      <c r="JZH296" s="192"/>
      <c r="JZI296" s="192"/>
      <c r="JZJ296" s="192"/>
      <c r="JZK296" s="192"/>
      <c r="JZL296" s="192"/>
      <c r="JZM296" s="192"/>
      <c r="JZN296" s="192"/>
      <c r="JZO296" s="192"/>
      <c r="JZP296" s="192"/>
      <c r="JZQ296" s="192"/>
      <c r="JZR296" s="192"/>
      <c r="JZS296" s="192"/>
      <c r="JZT296" s="192"/>
      <c r="JZU296" s="192"/>
      <c r="JZV296" s="192"/>
      <c r="JZW296" s="192"/>
      <c r="JZX296" s="192"/>
      <c r="JZY296" s="192"/>
      <c r="JZZ296" s="192"/>
      <c r="KAA296" s="192"/>
      <c r="KAB296" s="192"/>
      <c r="KAC296" s="192"/>
      <c r="KAD296" s="192"/>
      <c r="KAE296" s="192"/>
      <c r="KAF296" s="192"/>
      <c r="KAG296" s="192"/>
      <c r="KAH296" s="192"/>
      <c r="KAI296" s="192"/>
      <c r="KAJ296" s="192"/>
      <c r="KAK296" s="192"/>
      <c r="KAL296" s="192"/>
      <c r="KAM296" s="192"/>
      <c r="KAN296" s="192"/>
      <c r="KAO296" s="192"/>
      <c r="KAP296" s="192"/>
      <c r="KAQ296" s="192"/>
      <c r="KAR296" s="192"/>
      <c r="KAS296" s="192"/>
      <c r="KAT296" s="192"/>
      <c r="KAU296" s="192"/>
      <c r="KAV296" s="192"/>
      <c r="KAW296" s="192"/>
      <c r="KAX296" s="192"/>
      <c r="KAY296" s="192"/>
      <c r="KAZ296" s="192"/>
      <c r="KBA296" s="192"/>
      <c r="KBB296" s="192"/>
      <c r="KBC296" s="192"/>
      <c r="KBD296" s="192"/>
      <c r="KBE296" s="192"/>
      <c r="KBF296" s="192"/>
      <c r="KBG296" s="192"/>
      <c r="KBH296" s="192"/>
      <c r="KBI296" s="192"/>
      <c r="KBJ296" s="192"/>
      <c r="KBK296" s="192"/>
      <c r="KBL296" s="192"/>
      <c r="KBM296" s="192"/>
      <c r="KBN296" s="192"/>
      <c r="KBO296" s="192"/>
      <c r="KBP296" s="192"/>
      <c r="KBQ296" s="192"/>
      <c r="KBR296" s="192"/>
      <c r="KBS296" s="192"/>
      <c r="KBT296" s="192"/>
      <c r="KBU296" s="192"/>
      <c r="KBV296" s="192"/>
      <c r="KBW296" s="192"/>
      <c r="KBX296" s="192"/>
      <c r="KBY296" s="192"/>
      <c r="KBZ296" s="192"/>
      <c r="KCA296" s="192"/>
      <c r="KCB296" s="192"/>
      <c r="KCC296" s="192"/>
      <c r="KCD296" s="192"/>
      <c r="KCE296" s="192"/>
      <c r="KCF296" s="192"/>
      <c r="KCG296" s="192"/>
      <c r="KCH296" s="192"/>
      <c r="KCI296" s="192"/>
      <c r="KCJ296" s="192"/>
      <c r="KCK296" s="192"/>
      <c r="KCL296" s="192"/>
      <c r="KCM296" s="192"/>
      <c r="KCN296" s="192"/>
      <c r="KCO296" s="192"/>
      <c r="KCP296" s="192"/>
      <c r="KCQ296" s="192"/>
      <c r="KCR296" s="192"/>
      <c r="KCS296" s="192"/>
      <c r="KCT296" s="192"/>
      <c r="KCU296" s="192"/>
      <c r="KCV296" s="192"/>
      <c r="KCW296" s="192"/>
      <c r="KCX296" s="192"/>
      <c r="KCY296" s="192"/>
      <c r="KCZ296" s="192"/>
      <c r="KDA296" s="192"/>
      <c r="KDB296" s="192"/>
      <c r="KDC296" s="192"/>
      <c r="KDD296" s="192"/>
      <c r="KDE296" s="192"/>
      <c r="KDF296" s="192"/>
      <c r="KDG296" s="192"/>
      <c r="KDH296" s="192"/>
      <c r="KDI296" s="192"/>
      <c r="KDJ296" s="192"/>
      <c r="KDK296" s="192"/>
      <c r="KDL296" s="192"/>
      <c r="KDM296" s="192"/>
      <c r="KDN296" s="192"/>
      <c r="KDO296" s="192"/>
      <c r="KDP296" s="192"/>
      <c r="KDQ296" s="192"/>
      <c r="KDR296" s="192"/>
      <c r="KDS296" s="192"/>
      <c r="KDT296" s="192"/>
      <c r="KDU296" s="192"/>
      <c r="KDV296" s="192"/>
      <c r="KDW296" s="192"/>
      <c r="KDX296" s="192"/>
      <c r="KDY296" s="192"/>
      <c r="KDZ296" s="192"/>
      <c r="KEA296" s="192"/>
      <c r="KEB296" s="192"/>
      <c r="KEC296" s="192"/>
      <c r="KED296" s="192"/>
      <c r="KEE296" s="192"/>
      <c r="KEF296" s="192"/>
      <c r="KEG296" s="192"/>
      <c r="KEH296" s="192"/>
      <c r="KEI296" s="192"/>
      <c r="KEJ296" s="192"/>
      <c r="KEK296" s="192"/>
      <c r="KEL296" s="192"/>
      <c r="KEM296" s="192"/>
      <c r="KEN296" s="192"/>
      <c r="KEO296" s="192"/>
      <c r="KEP296" s="192"/>
      <c r="KEQ296" s="192"/>
      <c r="KER296" s="192"/>
      <c r="KES296" s="192"/>
      <c r="KET296" s="192"/>
      <c r="KEU296" s="192"/>
      <c r="KEV296" s="192"/>
      <c r="KEW296" s="192"/>
      <c r="KEX296" s="192"/>
      <c r="KEY296" s="192"/>
      <c r="KEZ296" s="192"/>
      <c r="KFA296" s="192"/>
      <c r="KFB296" s="192"/>
      <c r="KFC296" s="192"/>
      <c r="KFD296" s="192"/>
      <c r="KFE296" s="192"/>
      <c r="KFF296" s="192"/>
      <c r="KFG296" s="192"/>
      <c r="KFH296" s="192"/>
      <c r="KFI296" s="192"/>
      <c r="KFJ296" s="192"/>
      <c r="KFK296" s="192"/>
      <c r="KFL296" s="192"/>
      <c r="KFM296" s="192"/>
      <c r="KFN296" s="192"/>
      <c r="KFO296" s="192"/>
      <c r="KFP296" s="192"/>
      <c r="KFQ296" s="192"/>
      <c r="KFR296" s="192"/>
      <c r="KFS296" s="192"/>
      <c r="KFT296" s="192"/>
      <c r="KFU296" s="192"/>
      <c r="KFV296" s="192"/>
      <c r="KFW296" s="192"/>
      <c r="KFX296" s="192"/>
      <c r="KFY296" s="192"/>
      <c r="KFZ296" s="192"/>
      <c r="KGA296" s="192"/>
      <c r="KGB296" s="192"/>
      <c r="KGC296" s="192"/>
      <c r="KGD296" s="192"/>
      <c r="KGE296" s="192"/>
      <c r="KGF296" s="192"/>
      <c r="KGG296" s="192"/>
      <c r="KGH296" s="192"/>
      <c r="KGI296" s="192"/>
      <c r="KGJ296" s="192"/>
      <c r="KGK296" s="192"/>
      <c r="KGL296" s="192"/>
      <c r="KGM296" s="192"/>
      <c r="KGN296" s="192"/>
      <c r="KGO296" s="192"/>
      <c r="KGP296" s="192"/>
      <c r="KGQ296" s="192"/>
      <c r="KGR296" s="192"/>
      <c r="KGS296" s="192"/>
      <c r="KGT296" s="192"/>
      <c r="KGU296" s="192"/>
      <c r="KGV296" s="192"/>
      <c r="KGW296" s="192"/>
      <c r="KGX296" s="192"/>
      <c r="KGY296" s="192"/>
      <c r="KGZ296" s="192"/>
      <c r="KHA296" s="192"/>
      <c r="KHB296" s="192"/>
      <c r="KHC296" s="192"/>
      <c r="KHD296" s="192"/>
      <c r="KHE296" s="192"/>
      <c r="KHF296" s="192"/>
      <c r="KHG296" s="192"/>
      <c r="KHH296" s="192"/>
      <c r="KHI296" s="192"/>
      <c r="KHJ296" s="192"/>
      <c r="KHK296" s="192"/>
      <c r="KHL296" s="192"/>
      <c r="KHM296" s="192"/>
      <c r="KHN296" s="192"/>
      <c r="KHO296" s="192"/>
      <c r="KHP296" s="192"/>
      <c r="KHQ296" s="192"/>
      <c r="KHR296" s="192"/>
      <c r="KHS296" s="192"/>
      <c r="KHT296" s="192"/>
      <c r="KHU296" s="192"/>
      <c r="KHV296" s="192"/>
      <c r="KHW296" s="192"/>
      <c r="KHX296" s="192"/>
      <c r="KHY296" s="192"/>
      <c r="KHZ296" s="192"/>
      <c r="KIA296" s="192"/>
      <c r="KIB296" s="192"/>
      <c r="KIC296" s="192"/>
      <c r="KID296" s="192"/>
      <c r="KIE296" s="192"/>
      <c r="KIF296" s="192"/>
      <c r="KIG296" s="192"/>
      <c r="KIH296" s="192"/>
      <c r="KII296" s="192"/>
      <c r="KIJ296" s="192"/>
      <c r="KIK296" s="192"/>
      <c r="KIL296" s="192"/>
      <c r="KIM296" s="192"/>
      <c r="KIN296" s="192"/>
      <c r="KIO296" s="192"/>
      <c r="KIP296" s="192"/>
      <c r="KIQ296" s="192"/>
      <c r="KIR296" s="192"/>
      <c r="KIS296" s="192"/>
      <c r="KIT296" s="192"/>
      <c r="KIU296" s="192"/>
      <c r="KIV296" s="192"/>
      <c r="KIW296" s="192"/>
      <c r="KIX296" s="192"/>
      <c r="KIY296" s="192"/>
      <c r="KIZ296" s="192"/>
      <c r="KJA296" s="192"/>
      <c r="KJB296" s="192"/>
      <c r="KJC296" s="192"/>
      <c r="KJD296" s="192"/>
      <c r="KJE296" s="192"/>
      <c r="KJF296" s="192"/>
      <c r="KJG296" s="192"/>
      <c r="KJH296" s="192"/>
      <c r="KJI296" s="192"/>
      <c r="KJJ296" s="192"/>
      <c r="KJK296" s="192"/>
      <c r="KJL296" s="192"/>
      <c r="KJM296" s="192"/>
      <c r="KJN296" s="192"/>
      <c r="KJO296" s="192"/>
      <c r="KJP296" s="192"/>
      <c r="KJQ296" s="192"/>
      <c r="KJR296" s="192"/>
      <c r="KJS296" s="192"/>
      <c r="KJT296" s="192"/>
      <c r="KJU296" s="192"/>
      <c r="KJV296" s="192"/>
      <c r="KJW296" s="192"/>
      <c r="KJX296" s="192"/>
      <c r="KJY296" s="192"/>
      <c r="KJZ296" s="192"/>
      <c r="KKA296" s="192"/>
      <c r="KKB296" s="192"/>
      <c r="KKC296" s="192"/>
      <c r="KKD296" s="192"/>
      <c r="KKE296" s="192"/>
      <c r="KKF296" s="192"/>
      <c r="KKG296" s="192"/>
      <c r="KKH296" s="192"/>
      <c r="KKI296" s="192"/>
      <c r="KKJ296" s="192"/>
      <c r="KKK296" s="192"/>
      <c r="KKL296" s="192"/>
      <c r="KKM296" s="192"/>
      <c r="KKN296" s="192"/>
      <c r="KKO296" s="192"/>
      <c r="KKP296" s="192"/>
      <c r="KKQ296" s="192"/>
      <c r="KKR296" s="192"/>
      <c r="KKS296" s="192"/>
      <c r="KKT296" s="192"/>
      <c r="KKU296" s="192"/>
      <c r="KKV296" s="192"/>
      <c r="KKW296" s="192"/>
      <c r="KKX296" s="192"/>
      <c r="KKY296" s="192"/>
      <c r="KKZ296" s="192"/>
      <c r="KLA296" s="192"/>
      <c r="KLB296" s="192"/>
      <c r="KLC296" s="192"/>
      <c r="KLD296" s="192"/>
      <c r="KLE296" s="192"/>
      <c r="KLF296" s="192"/>
      <c r="KLG296" s="192"/>
      <c r="KLH296" s="192"/>
      <c r="KLI296" s="192"/>
      <c r="KLJ296" s="192"/>
      <c r="KLK296" s="192"/>
      <c r="KLL296" s="192"/>
      <c r="KLM296" s="192"/>
      <c r="KLN296" s="192"/>
      <c r="KLO296" s="192"/>
      <c r="KLP296" s="192"/>
      <c r="KLQ296" s="192"/>
      <c r="KLR296" s="192"/>
      <c r="KLS296" s="192"/>
      <c r="KLT296" s="192"/>
      <c r="KLU296" s="192"/>
      <c r="KLV296" s="192"/>
      <c r="KLW296" s="192"/>
      <c r="KLX296" s="192"/>
      <c r="KLY296" s="192"/>
      <c r="KLZ296" s="192"/>
      <c r="KMA296" s="192"/>
      <c r="KMB296" s="192"/>
      <c r="KMC296" s="192"/>
      <c r="KMD296" s="192"/>
      <c r="KME296" s="192"/>
      <c r="KMF296" s="192"/>
      <c r="KMG296" s="192"/>
      <c r="KMH296" s="192"/>
      <c r="KMI296" s="192"/>
      <c r="KMJ296" s="192"/>
      <c r="KMK296" s="192"/>
      <c r="KML296" s="192"/>
      <c r="KMM296" s="192"/>
      <c r="KMN296" s="192"/>
      <c r="KMO296" s="192"/>
      <c r="KMP296" s="192"/>
      <c r="KMQ296" s="192"/>
      <c r="KMR296" s="192"/>
      <c r="KMS296" s="192"/>
      <c r="KMT296" s="192"/>
      <c r="KMU296" s="192"/>
      <c r="KMV296" s="192"/>
      <c r="KMW296" s="192"/>
      <c r="KMX296" s="192"/>
      <c r="KMY296" s="192"/>
      <c r="KMZ296" s="192"/>
      <c r="KNA296" s="192"/>
      <c r="KNB296" s="192"/>
      <c r="KNC296" s="192"/>
      <c r="KND296" s="192"/>
      <c r="KNE296" s="192"/>
      <c r="KNF296" s="192"/>
      <c r="KNG296" s="192"/>
      <c r="KNH296" s="192"/>
      <c r="KNI296" s="192"/>
      <c r="KNJ296" s="192"/>
      <c r="KNK296" s="192"/>
      <c r="KNL296" s="192"/>
      <c r="KNM296" s="192"/>
      <c r="KNN296" s="192"/>
      <c r="KNO296" s="192"/>
      <c r="KNP296" s="192"/>
      <c r="KNQ296" s="192"/>
      <c r="KNR296" s="192"/>
      <c r="KNS296" s="192"/>
      <c r="KNT296" s="192"/>
      <c r="KNU296" s="192"/>
      <c r="KNV296" s="192"/>
      <c r="KNW296" s="192"/>
      <c r="KNX296" s="192"/>
      <c r="KNY296" s="192"/>
      <c r="KNZ296" s="192"/>
      <c r="KOA296" s="192"/>
      <c r="KOB296" s="192"/>
      <c r="KOC296" s="192"/>
      <c r="KOD296" s="192"/>
      <c r="KOE296" s="192"/>
      <c r="KOF296" s="192"/>
      <c r="KOG296" s="192"/>
      <c r="KOH296" s="192"/>
      <c r="KOI296" s="192"/>
      <c r="KOJ296" s="192"/>
      <c r="KOK296" s="192"/>
      <c r="KOL296" s="192"/>
      <c r="KOM296" s="192"/>
      <c r="KON296" s="192"/>
      <c r="KOO296" s="192"/>
      <c r="KOP296" s="192"/>
      <c r="KOQ296" s="192"/>
      <c r="KOR296" s="192"/>
      <c r="KOS296" s="192"/>
      <c r="KOT296" s="192"/>
      <c r="KOU296" s="192"/>
      <c r="KOV296" s="192"/>
      <c r="KOW296" s="192"/>
      <c r="KOX296" s="192"/>
      <c r="KOY296" s="192"/>
      <c r="KOZ296" s="192"/>
      <c r="KPA296" s="192"/>
      <c r="KPB296" s="192"/>
      <c r="KPC296" s="192"/>
      <c r="KPD296" s="192"/>
      <c r="KPE296" s="192"/>
      <c r="KPF296" s="192"/>
      <c r="KPG296" s="192"/>
      <c r="KPH296" s="192"/>
      <c r="KPI296" s="192"/>
      <c r="KPJ296" s="192"/>
      <c r="KPK296" s="192"/>
      <c r="KPL296" s="192"/>
      <c r="KPM296" s="192"/>
      <c r="KPN296" s="192"/>
      <c r="KPO296" s="192"/>
      <c r="KPP296" s="192"/>
      <c r="KPQ296" s="192"/>
      <c r="KPR296" s="192"/>
      <c r="KPS296" s="192"/>
      <c r="KPT296" s="192"/>
      <c r="KPU296" s="192"/>
      <c r="KPV296" s="192"/>
      <c r="KPW296" s="192"/>
      <c r="KPX296" s="192"/>
      <c r="KPY296" s="192"/>
      <c r="KPZ296" s="192"/>
      <c r="KQA296" s="192"/>
      <c r="KQB296" s="192"/>
      <c r="KQC296" s="192"/>
      <c r="KQD296" s="192"/>
      <c r="KQE296" s="192"/>
      <c r="KQF296" s="192"/>
      <c r="KQG296" s="192"/>
      <c r="KQH296" s="192"/>
      <c r="KQI296" s="192"/>
      <c r="KQJ296" s="192"/>
      <c r="KQK296" s="192"/>
      <c r="KQL296" s="192"/>
      <c r="KQM296" s="192"/>
      <c r="KQN296" s="192"/>
      <c r="KQO296" s="192"/>
      <c r="KQP296" s="192"/>
      <c r="KQQ296" s="192"/>
      <c r="KQR296" s="192"/>
      <c r="KQS296" s="192"/>
      <c r="KQT296" s="192"/>
      <c r="KQU296" s="192"/>
      <c r="KQV296" s="192"/>
      <c r="KQW296" s="192"/>
      <c r="KQX296" s="192"/>
      <c r="KQY296" s="192"/>
      <c r="KQZ296" s="192"/>
      <c r="KRA296" s="192"/>
      <c r="KRB296" s="192"/>
      <c r="KRC296" s="192"/>
      <c r="KRD296" s="192"/>
      <c r="KRE296" s="192"/>
      <c r="KRF296" s="192"/>
      <c r="KRG296" s="192"/>
      <c r="KRH296" s="192"/>
      <c r="KRI296" s="192"/>
      <c r="KRJ296" s="192"/>
      <c r="KRK296" s="192"/>
      <c r="KRL296" s="192"/>
      <c r="KRM296" s="192"/>
      <c r="KRN296" s="192"/>
      <c r="KRO296" s="192"/>
      <c r="KRP296" s="192"/>
      <c r="KRQ296" s="192"/>
      <c r="KRR296" s="192"/>
      <c r="KRS296" s="192"/>
      <c r="KRT296" s="192"/>
      <c r="KRU296" s="192"/>
      <c r="KRV296" s="192"/>
      <c r="KRW296" s="192"/>
      <c r="KRX296" s="192"/>
      <c r="KRY296" s="192"/>
      <c r="KRZ296" s="192"/>
      <c r="KSA296" s="192"/>
      <c r="KSB296" s="192"/>
      <c r="KSC296" s="192"/>
      <c r="KSD296" s="192"/>
      <c r="KSE296" s="192"/>
      <c r="KSF296" s="192"/>
      <c r="KSG296" s="192"/>
      <c r="KSH296" s="192"/>
      <c r="KSI296" s="192"/>
      <c r="KSJ296" s="192"/>
      <c r="KSK296" s="192"/>
      <c r="KSL296" s="192"/>
      <c r="KSM296" s="192"/>
      <c r="KSN296" s="192"/>
      <c r="KSO296" s="192"/>
      <c r="KSP296" s="192"/>
      <c r="KSQ296" s="192"/>
      <c r="KSR296" s="192"/>
      <c r="KSS296" s="192"/>
      <c r="KST296" s="192"/>
      <c r="KSU296" s="192"/>
      <c r="KSV296" s="192"/>
      <c r="KSW296" s="192"/>
      <c r="KSX296" s="192"/>
      <c r="KSY296" s="192"/>
      <c r="KSZ296" s="192"/>
      <c r="KTA296" s="192"/>
      <c r="KTB296" s="192"/>
      <c r="KTC296" s="192"/>
      <c r="KTD296" s="192"/>
      <c r="KTE296" s="192"/>
      <c r="KTF296" s="192"/>
      <c r="KTG296" s="192"/>
      <c r="KTH296" s="192"/>
      <c r="KTI296" s="192"/>
      <c r="KTJ296" s="192"/>
      <c r="KTK296" s="192"/>
      <c r="KTL296" s="192"/>
      <c r="KTM296" s="192"/>
      <c r="KTN296" s="192"/>
      <c r="KTO296" s="192"/>
      <c r="KTP296" s="192"/>
      <c r="KTQ296" s="192"/>
      <c r="KTR296" s="192"/>
      <c r="KTS296" s="192"/>
      <c r="KTT296" s="192"/>
      <c r="KTU296" s="192"/>
      <c r="KTV296" s="192"/>
      <c r="KTW296" s="192"/>
      <c r="KTX296" s="192"/>
      <c r="KTY296" s="192"/>
      <c r="KTZ296" s="192"/>
      <c r="KUA296" s="192"/>
      <c r="KUB296" s="192"/>
      <c r="KUC296" s="192"/>
      <c r="KUD296" s="192"/>
      <c r="KUE296" s="192"/>
      <c r="KUF296" s="192"/>
      <c r="KUG296" s="192"/>
      <c r="KUH296" s="192"/>
      <c r="KUI296" s="192"/>
      <c r="KUJ296" s="192"/>
      <c r="KUK296" s="192"/>
      <c r="KUL296" s="192"/>
      <c r="KUM296" s="192"/>
      <c r="KUN296" s="192"/>
      <c r="KUO296" s="192"/>
      <c r="KUP296" s="192"/>
      <c r="KUQ296" s="192"/>
      <c r="KUR296" s="192"/>
      <c r="KUS296" s="192"/>
      <c r="KUT296" s="192"/>
      <c r="KUU296" s="192"/>
      <c r="KUV296" s="192"/>
      <c r="KUW296" s="192"/>
      <c r="KUX296" s="192"/>
      <c r="KUY296" s="192"/>
      <c r="KUZ296" s="192"/>
      <c r="KVA296" s="192"/>
      <c r="KVB296" s="192"/>
      <c r="KVC296" s="192"/>
      <c r="KVD296" s="192"/>
      <c r="KVE296" s="192"/>
      <c r="KVF296" s="192"/>
      <c r="KVG296" s="192"/>
      <c r="KVH296" s="192"/>
      <c r="KVI296" s="192"/>
      <c r="KVJ296" s="192"/>
      <c r="KVK296" s="192"/>
      <c r="KVL296" s="192"/>
      <c r="KVM296" s="192"/>
      <c r="KVN296" s="192"/>
      <c r="KVO296" s="192"/>
      <c r="KVP296" s="192"/>
      <c r="KVQ296" s="192"/>
      <c r="KVR296" s="192"/>
      <c r="KVS296" s="192"/>
      <c r="KVT296" s="192"/>
      <c r="KVU296" s="192"/>
      <c r="KVV296" s="192"/>
      <c r="KVW296" s="192"/>
      <c r="KVX296" s="192"/>
      <c r="KVY296" s="192"/>
      <c r="KVZ296" s="192"/>
      <c r="KWA296" s="192"/>
      <c r="KWB296" s="192"/>
      <c r="KWC296" s="192"/>
      <c r="KWD296" s="192"/>
      <c r="KWE296" s="192"/>
      <c r="KWF296" s="192"/>
      <c r="KWG296" s="192"/>
      <c r="KWH296" s="192"/>
      <c r="KWI296" s="192"/>
      <c r="KWJ296" s="192"/>
      <c r="KWK296" s="192"/>
      <c r="KWL296" s="192"/>
      <c r="KWM296" s="192"/>
      <c r="KWN296" s="192"/>
      <c r="KWO296" s="192"/>
      <c r="KWP296" s="192"/>
      <c r="KWQ296" s="192"/>
      <c r="KWR296" s="192"/>
      <c r="KWS296" s="192"/>
      <c r="KWT296" s="192"/>
      <c r="KWU296" s="192"/>
      <c r="KWV296" s="192"/>
      <c r="KWW296" s="192"/>
      <c r="KWX296" s="192"/>
      <c r="KWY296" s="192"/>
      <c r="KWZ296" s="192"/>
      <c r="KXA296" s="192"/>
      <c r="KXB296" s="192"/>
      <c r="KXC296" s="192"/>
      <c r="KXD296" s="192"/>
      <c r="KXE296" s="192"/>
      <c r="KXF296" s="192"/>
      <c r="KXG296" s="192"/>
      <c r="KXH296" s="192"/>
      <c r="KXI296" s="192"/>
      <c r="KXJ296" s="192"/>
      <c r="KXK296" s="192"/>
      <c r="KXL296" s="192"/>
      <c r="KXM296" s="192"/>
      <c r="KXN296" s="192"/>
      <c r="KXO296" s="192"/>
      <c r="KXP296" s="192"/>
      <c r="KXQ296" s="192"/>
      <c r="KXR296" s="192"/>
      <c r="KXS296" s="192"/>
      <c r="KXT296" s="192"/>
      <c r="KXU296" s="192"/>
      <c r="KXV296" s="192"/>
      <c r="KXW296" s="192"/>
      <c r="KXX296" s="192"/>
      <c r="KXY296" s="192"/>
      <c r="KXZ296" s="192"/>
      <c r="KYA296" s="192"/>
      <c r="KYB296" s="192"/>
      <c r="KYC296" s="192"/>
      <c r="KYD296" s="192"/>
      <c r="KYE296" s="192"/>
      <c r="KYF296" s="192"/>
      <c r="KYG296" s="192"/>
      <c r="KYH296" s="192"/>
      <c r="KYI296" s="192"/>
      <c r="KYJ296" s="192"/>
      <c r="KYK296" s="192"/>
      <c r="KYL296" s="192"/>
      <c r="KYM296" s="192"/>
      <c r="KYN296" s="192"/>
      <c r="KYO296" s="192"/>
      <c r="KYP296" s="192"/>
      <c r="KYQ296" s="192"/>
      <c r="KYR296" s="192"/>
      <c r="KYS296" s="192"/>
      <c r="KYT296" s="192"/>
      <c r="KYU296" s="192"/>
      <c r="KYV296" s="192"/>
      <c r="KYW296" s="192"/>
      <c r="KYX296" s="192"/>
      <c r="KYY296" s="192"/>
      <c r="KYZ296" s="192"/>
      <c r="KZA296" s="192"/>
      <c r="KZB296" s="192"/>
      <c r="KZC296" s="192"/>
      <c r="KZD296" s="192"/>
      <c r="KZE296" s="192"/>
      <c r="KZF296" s="192"/>
      <c r="KZG296" s="192"/>
      <c r="KZH296" s="192"/>
      <c r="KZI296" s="192"/>
      <c r="KZJ296" s="192"/>
      <c r="KZK296" s="192"/>
      <c r="KZL296" s="192"/>
      <c r="KZM296" s="192"/>
      <c r="KZN296" s="192"/>
      <c r="KZO296" s="192"/>
      <c r="KZP296" s="192"/>
      <c r="KZQ296" s="192"/>
      <c r="KZR296" s="192"/>
      <c r="KZS296" s="192"/>
      <c r="KZT296" s="192"/>
      <c r="KZU296" s="192"/>
      <c r="KZV296" s="192"/>
      <c r="KZW296" s="192"/>
      <c r="KZX296" s="192"/>
      <c r="KZY296" s="192"/>
      <c r="KZZ296" s="192"/>
      <c r="LAA296" s="192"/>
      <c r="LAB296" s="192"/>
      <c r="LAC296" s="192"/>
      <c r="LAD296" s="192"/>
      <c r="LAE296" s="192"/>
      <c r="LAF296" s="192"/>
      <c r="LAG296" s="192"/>
      <c r="LAH296" s="192"/>
      <c r="LAI296" s="192"/>
      <c r="LAJ296" s="192"/>
      <c r="LAK296" s="192"/>
      <c r="LAL296" s="192"/>
      <c r="LAM296" s="192"/>
      <c r="LAN296" s="192"/>
      <c r="LAO296" s="192"/>
      <c r="LAP296" s="192"/>
      <c r="LAQ296" s="192"/>
      <c r="LAR296" s="192"/>
      <c r="LAS296" s="192"/>
      <c r="LAT296" s="192"/>
      <c r="LAU296" s="192"/>
      <c r="LAV296" s="192"/>
      <c r="LAW296" s="192"/>
      <c r="LAX296" s="192"/>
      <c r="LAY296" s="192"/>
      <c r="LAZ296" s="192"/>
      <c r="LBA296" s="192"/>
      <c r="LBB296" s="192"/>
      <c r="LBC296" s="192"/>
      <c r="LBD296" s="192"/>
      <c r="LBE296" s="192"/>
      <c r="LBF296" s="192"/>
      <c r="LBG296" s="192"/>
      <c r="LBH296" s="192"/>
      <c r="LBI296" s="192"/>
      <c r="LBJ296" s="192"/>
      <c r="LBK296" s="192"/>
      <c r="LBL296" s="192"/>
      <c r="LBM296" s="192"/>
      <c r="LBN296" s="192"/>
      <c r="LBO296" s="192"/>
      <c r="LBP296" s="192"/>
      <c r="LBQ296" s="192"/>
      <c r="LBR296" s="192"/>
      <c r="LBS296" s="192"/>
      <c r="LBT296" s="192"/>
      <c r="LBU296" s="192"/>
      <c r="LBV296" s="192"/>
      <c r="LBW296" s="192"/>
      <c r="LBX296" s="192"/>
      <c r="LBY296" s="192"/>
      <c r="LBZ296" s="192"/>
      <c r="LCA296" s="192"/>
      <c r="LCB296" s="192"/>
      <c r="LCC296" s="192"/>
      <c r="LCD296" s="192"/>
      <c r="LCE296" s="192"/>
      <c r="LCF296" s="192"/>
      <c r="LCG296" s="192"/>
      <c r="LCH296" s="192"/>
      <c r="LCI296" s="192"/>
      <c r="LCJ296" s="192"/>
      <c r="LCK296" s="192"/>
      <c r="LCL296" s="192"/>
      <c r="LCM296" s="192"/>
      <c r="LCN296" s="192"/>
      <c r="LCO296" s="192"/>
      <c r="LCP296" s="192"/>
      <c r="LCQ296" s="192"/>
      <c r="LCR296" s="192"/>
      <c r="LCS296" s="192"/>
      <c r="LCT296" s="192"/>
      <c r="LCU296" s="192"/>
      <c r="LCV296" s="192"/>
      <c r="LCW296" s="192"/>
      <c r="LCX296" s="192"/>
      <c r="LCY296" s="192"/>
      <c r="LCZ296" s="192"/>
      <c r="LDA296" s="192"/>
      <c r="LDB296" s="192"/>
      <c r="LDC296" s="192"/>
      <c r="LDD296" s="192"/>
      <c r="LDE296" s="192"/>
      <c r="LDF296" s="192"/>
      <c r="LDG296" s="192"/>
      <c r="LDH296" s="192"/>
      <c r="LDI296" s="192"/>
      <c r="LDJ296" s="192"/>
      <c r="LDK296" s="192"/>
      <c r="LDL296" s="192"/>
      <c r="LDM296" s="192"/>
      <c r="LDN296" s="192"/>
      <c r="LDO296" s="192"/>
      <c r="LDP296" s="192"/>
      <c r="LDQ296" s="192"/>
      <c r="LDR296" s="192"/>
      <c r="LDS296" s="192"/>
      <c r="LDT296" s="192"/>
      <c r="LDU296" s="192"/>
      <c r="LDV296" s="192"/>
      <c r="LDW296" s="192"/>
      <c r="LDX296" s="192"/>
      <c r="LDY296" s="192"/>
      <c r="LDZ296" s="192"/>
      <c r="LEA296" s="192"/>
      <c r="LEB296" s="192"/>
      <c r="LEC296" s="192"/>
      <c r="LED296" s="192"/>
      <c r="LEE296" s="192"/>
      <c r="LEF296" s="192"/>
      <c r="LEG296" s="192"/>
      <c r="LEH296" s="192"/>
      <c r="LEI296" s="192"/>
      <c r="LEJ296" s="192"/>
      <c r="LEK296" s="192"/>
      <c r="LEL296" s="192"/>
      <c r="LEM296" s="192"/>
      <c r="LEN296" s="192"/>
      <c r="LEO296" s="192"/>
      <c r="LEP296" s="192"/>
      <c r="LEQ296" s="192"/>
      <c r="LER296" s="192"/>
      <c r="LES296" s="192"/>
      <c r="LET296" s="192"/>
      <c r="LEU296" s="192"/>
      <c r="LEV296" s="192"/>
      <c r="LEW296" s="192"/>
      <c r="LEX296" s="192"/>
      <c r="LEY296" s="192"/>
      <c r="LEZ296" s="192"/>
      <c r="LFA296" s="192"/>
      <c r="LFB296" s="192"/>
      <c r="LFC296" s="192"/>
      <c r="LFD296" s="192"/>
      <c r="LFE296" s="192"/>
      <c r="LFF296" s="192"/>
      <c r="LFG296" s="192"/>
      <c r="LFH296" s="192"/>
      <c r="LFI296" s="192"/>
      <c r="LFJ296" s="192"/>
      <c r="LFK296" s="192"/>
      <c r="LFL296" s="192"/>
      <c r="LFM296" s="192"/>
      <c r="LFN296" s="192"/>
      <c r="LFO296" s="192"/>
      <c r="LFP296" s="192"/>
      <c r="LFQ296" s="192"/>
      <c r="LFR296" s="192"/>
      <c r="LFS296" s="192"/>
      <c r="LFT296" s="192"/>
      <c r="LFU296" s="192"/>
      <c r="LFV296" s="192"/>
      <c r="LFW296" s="192"/>
      <c r="LFX296" s="192"/>
      <c r="LFY296" s="192"/>
      <c r="LFZ296" s="192"/>
      <c r="LGA296" s="192"/>
      <c r="LGB296" s="192"/>
      <c r="LGC296" s="192"/>
      <c r="LGD296" s="192"/>
      <c r="LGE296" s="192"/>
      <c r="LGF296" s="192"/>
      <c r="LGG296" s="192"/>
      <c r="LGH296" s="192"/>
      <c r="LGI296" s="192"/>
      <c r="LGJ296" s="192"/>
      <c r="LGK296" s="192"/>
      <c r="LGL296" s="192"/>
      <c r="LGM296" s="192"/>
      <c r="LGN296" s="192"/>
      <c r="LGO296" s="192"/>
      <c r="LGP296" s="192"/>
      <c r="LGQ296" s="192"/>
      <c r="LGR296" s="192"/>
      <c r="LGS296" s="192"/>
      <c r="LGT296" s="192"/>
      <c r="LGU296" s="192"/>
      <c r="LGV296" s="192"/>
      <c r="LGW296" s="192"/>
      <c r="LGX296" s="192"/>
      <c r="LGY296" s="192"/>
      <c r="LGZ296" s="192"/>
      <c r="LHA296" s="192"/>
      <c r="LHB296" s="192"/>
      <c r="LHC296" s="192"/>
      <c r="LHD296" s="192"/>
      <c r="LHE296" s="192"/>
      <c r="LHF296" s="192"/>
      <c r="LHG296" s="192"/>
      <c r="LHH296" s="192"/>
      <c r="LHI296" s="192"/>
      <c r="LHJ296" s="192"/>
      <c r="LHK296" s="192"/>
      <c r="LHL296" s="192"/>
      <c r="LHM296" s="192"/>
      <c r="LHN296" s="192"/>
      <c r="LHO296" s="192"/>
      <c r="LHP296" s="192"/>
      <c r="LHQ296" s="192"/>
      <c r="LHR296" s="192"/>
      <c r="LHS296" s="192"/>
      <c r="LHT296" s="192"/>
      <c r="LHU296" s="192"/>
      <c r="LHV296" s="192"/>
      <c r="LHW296" s="192"/>
      <c r="LHX296" s="192"/>
      <c r="LHY296" s="192"/>
      <c r="LHZ296" s="192"/>
      <c r="LIA296" s="192"/>
      <c r="LIB296" s="192"/>
      <c r="LIC296" s="192"/>
      <c r="LID296" s="192"/>
      <c r="LIE296" s="192"/>
      <c r="LIF296" s="192"/>
      <c r="LIG296" s="192"/>
      <c r="LIH296" s="192"/>
      <c r="LII296" s="192"/>
      <c r="LIJ296" s="192"/>
      <c r="LIK296" s="192"/>
      <c r="LIL296" s="192"/>
      <c r="LIM296" s="192"/>
      <c r="LIN296" s="192"/>
      <c r="LIO296" s="192"/>
      <c r="LIP296" s="192"/>
      <c r="LIQ296" s="192"/>
      <c r="LIR296" s="192"/>
      <c r="LIS296" s="192"/>
      <c r="LIT296" s="192"/>
      <c r="LIU296" s="192"/>
      <c r="LIV296" s="192"/>
      <c r="LIW296" s="192"/>
      <c r="LIX296" s="192"/>
      <c r="LIY296" s="192"/>
      <c r="LIZ296" s="192"/>
      <c r="LJA296" s="192"/>
      <c r="LJB296" s="192"/>
      <c r="LJC296" s="192"/>
      <c r="LJD296" s="192"/>
      <c r="LJE296" s="192"/>
      <c r="LJF296" s="192"/>
      <c r="LJG296" s="192"/>
      <c r="LJH296" s="192"/>
      <c r="LJI296" s="192"/>
      <c r="LJJ296" s="192"/>
      <c r="LJK296" s="192"/>
      <c r="LJL296" s="192"/>
      <c r="LJM296" s="192"/>
      <c r="LJN296" s="192"/>
      <c r="LJO296" s="192"/>
      <c r="LJP296" s="192"/>
      <c r="LJQ296" s="192"/>
      <c r="LJR296" s="192"/>
      <c r="LJS296" s="192"/>
      <c r="LJT296" s="192"/>
      <c r="LJU296" s="192"/>
      <c r="LJV296" s="192"/>
      <c r="LJW296" s="192"/>
      <c r="LJX296" s="192"/>
      <c r="LJY296" s="192"/>
      <c r="LJZ296" s="192"/>
      <c r="LKA296" s="192"/>
      <c r="LKB296" s="192"/>
      <c r="LKC296" s="192"/>
      <c r="LKD296" s="192"/>
      <c r="LKE296" s="192"/>
      <c r="LKF296" s="192"/>
      <c r="LKG296" s="192"/>
      <c r="LKH296" s="192"/>
      <c r="LKI296" s="192"/>
      <c r="LKJ296" s="192"/>
      <c r="LKK296" s="192"/>
      <c r="LKL296" s="192"/>
      <c r="LKM296" s="192"/>
      <c r="LKN296" s="192"/>
      <c r="LKO296" s="192"/>
      <c r="LKP296" s="192"/>
      <c r="LKQ296" s="192"/>
      <c r="LKR296" s="192"/>
      <c r="LKS296" s="192"/>
      <c r="LKT296" s="192"/>
      <c r="LKU296" s="192"/>
      <c r="LKV296" s="192"/>
      <c r="LKW296" s="192"/>
      <c r="LKX296" s="192"/>
      <c r="LKY296" s="192"/>
      <c r="LKZ296" s="192"/>
      <c r="LLA296" s="192"/>
      <c r="LLB296" s="192"/>
      <c r="LLC296" s="192"/>
      <c r="LLD296" s="192"/>
      <c r="LLE296" s="192"/>
      <c r="LLF296" s="192"/>
      <c r="LLG296" s="192"/>
      <c r="LLH296" s="192"/>
      <c r="LLI296" s="192"/>
      <c r="LLJ296" s="192"/>
      <c r="LLK296" s="192"/>
      <c r="LLL296" s="192"/>
      <c r="LLM296" s="192"/>
      <c r="LLN296" s="192"/>
      <c r="LLO296" s="192"/>
      <c r="LLP296" s="192"/>
      <c r="LLQ296" s="192"/>
      <c r="LLR296" s="192"/>
      <c r="LLS296" s="192"/>
      <c r="LLT296" s="192"/>
      <c r="LLU296" s="192"/>
      <c r="LLV296" s="192"/>
      <c r="LLW296" s="192"/>
      <c r="LLX296" s="192"/>
      <c r="LLY296" s="192"/>
      <c r="LLZ296" s="192"/>
      <c r="LMA296" s="192"/>
      <c r="LMB296" s="192"/>
      <c r="LMC296" s="192"/>
      <c r="LMD296" s="192"/>
      <c r="LME296" s="192"/>
      <c r="LMF296" s="192"/>
      <c r="LMG296" s="192"/>
      <c r="LMH296" s="192"/>
      <c r="LMI296" s="192"/>
      <c r="LMJ296" s="192"/>
      <c r="LMK296" s="192"/>
      <c r="LML296" s="192"/>
      <c r="LMM296" s="192"/>
      <c r="LMN296" s="192"/>
      <c r="LMO296" s="192"/>
      <c r="LMP296" s="192"/>
      <c r="LMQ296" s="192"/>
      <c r="LMR296" s="192"/>
      <c r="LMS296" s="192"/>
      <c r="LMT296" s="192"/>
      <c r="LMU296" s="192"/>
      <c r="LMV296" s="192"/>
      <c r="LMW296" s="192"/>
      <c r="LMX296" s="192"/>
      <c r="LMY296" s="192"/>
      <c r="LMZ296" s="192"/>
      <c r="LNA296" s="192"/>
      <c r="LNB296" s="192"/>
      <c r="LNC296" s="192"/>
      <c r="LND296" s="192"/>
      <c r="LNE296" s="192"/>
      <c r="LNF296" s="192"/>
      <c r="LNG296" s="192"/>
      <c r="LNH296" s="192"/>
      <c r="LNI296" s="192"/>
      <c r="LNJ296" s="192"/>
      <c r="LNK296" s="192"/>
      <c r="LNL296" s="192"/>
      <c r="LNM296" s="192"/>
      <c r="LNN296" s="192"/>
      <c r="LNO296" s="192"/>
      <c r="LNP296" s="192"/>
      <c r="LNQ296" s="192"/>
      <c r="LNR296" s="192"/>
      <c r="LNS296" s="192"/>
      <c r="LNT296" s="192"/>
      <c r="LNU296" s="192"/>
      <c r="LNV296" s="192"/>
      <c r="LNW296" s="192"/>
      <c r="LNX296" s="192"/>
      <c r="LNY296" s="192"/>
      <c r="LNZ296" s="192"/>
      <c r="LOA296" s="192"/>
      <c r="LOB296" s="192"/>
      <c r="LOC296" s="192"/>
      <c r="LOD296" s="192"/>
      <c r="LOE296" s="192"/>
      <c r="LOF296" s="192"/>
      <c r="LOG296" s="192"/>
      <c r="LOH296" s="192"/>
      <c r="LOI296" s="192"/>
      <c r="LOJ296" s="192"/>
      <c r="LOK296" s="192"/>
      <c r="LOL296" s="192"/>
      <c r="LOM296" s="192"/>
      <c r="LON296" s="192"/>
      <c r="LOO296" s="192"/>
      <c r="LOP296" s="192"/>
      <c r="LOQ296" s="192"/>
      <c r="LOR296" s="192"/>
      <c r="LOS296" s="192"/>
      <c r="LOT296" s="192"/>
      <c r="LOU296" s="192"/>
      <c r="LOV296" s="192"/>
      <c r="LOW296" s="192"/>
      <c r="LOX296" s="192"/>
      <c r="LOY296" s="192"/>
      <c r="LOZ296" s="192"/>
      <c r="LPA296" s="192"/>
      <c r="LPB296" s="192"/>
      <c r="LPC296" s="192"/>
      <c r="LPD296" s="192"/>
      <c r="LPE296" s="192"/>
      <c r="LPF296" s="192"/>
      <c r="LPG296" s="192"/>
      <c r="LPH296" s="192"/>
      <c r="LPI296" s="192"/>
      <c r="LPJ296" s="192"/>
      <c r="LPK296" s="192"/>
      <c r="LPL296" s="192"/>
      <c r="LPM296" s="192"/>
      <c r="LPN296" s="192"/>
      <c r="LPO296" s="192"/>
      <c r="LPP296" s="192"/>
      <c r="LPQ296" s="192"/>
      <c r="LPR296" s="192"/>
      <c r="LPS296" s="192"/>
      <c r="LPT296" s="192"/>
      <c r="LPU296" s="192"/>
      <c r="LPV296" s="192"/>
      <c r="LPW296" s="192"/>
      <c r="LPX296" s="192"/>
      <c r="LPY296" s="192"/>
      <c r="LPZ296" s="192"/>
      <c r="LQA296" s="192"/>
      <c r="LQB296" s="192"/>
      <c r="LQC296" s="192"/>
      <c r="LQD296" s="192"/>
      <c r="LQE296" s="192"/>
      <c r="LQF296" s="192"/>
      <c r="LQG296" s="192"/>
      <c r="LQH296" s="192"/>
      <c r="LQI296" s="192"/>
      <c r="LQJ296" s="192"/>
      <c r="LQK296" s="192"/>
      <c r="LQL296" s="192"/>
      <c r="LQM296" s="192"/>
      <c r="LQN296" s="192"/>
      <c r="LQO296" s="192"/>
      <c r="LQP296" s="192"/>
      <c r="LQQ296" s="192"/>
      <c r="LQR296" s="192"/>
      <c r="LQS296" s="192"/>
      <c r="LQT296" s="192"/>
      <c r="LQU296" s="192"/>
      <c r="LQV296" s="192"/>
      <c r="LQW296" s="192"/>
      <c r="LQX296" s="192"/>
      <c r="LQY296" s="192"/>
      <c r="LQZ296" s="192"/>
      <c r="LRA296" s="192"/>
      <c r="LRB296" s="192"/>
      <c r="LRC296" s="192"/>
      <c r="LRD296" s="192"/>
      <c r="LRE296" s="192"/>
      <c r="LRF296" s="192"/>
      <c r="LRG296" s="192"/>
      <c r="LRH296" s="192"/>
      <c r="LRI296" s="192"/>
      <c r="LRJ296" s="192"/>
      <c r="LRK296" s="192"/>
      <c r="LRL296" s="192"/>
      <c r="LRM296" s="192"/>
      <c r="LRN296" s="192"/>
      <c r="LRO296" s="192"/>
      <c r="LRP296" s="192"/>
      <c r="LRQ296" s="192"/>
      <c r="LRR296" s="192"/>
      <c r="LRS296" s="192"/>
      <c r="LRT296" s="192"/>
      <c r="LRU296" s="192"/>
      <c r="LRV296" s="192"/>
      <c r="LRW296" s="192"/>
      <c r="LRX296" s="192"/>
      <c r="LRY296" s="192"/>
      <c r="LRZ296" s="192"/>
      <c r="LSA296" s="192"/>
      <c r="LSB296" s="192"/>
      <c r="LSC296" s="192"/>
      <c r="LSD296" s="192"/>
      <c r="LSE296" s="192"/>
      <c r="LSF296" s="192"/>
      <c r="LSG296" s="192"/>
      <c r="LSH296" s="192"/>
      <c r="LSI296" s="192"/>
      <c r="LSJ296" s="192"/>
      <c r="LSK296" s="192"/>
      <c r="LSL296" s="192"/>
      <c r="LSM296" s="192"/>
      <c r="LSN296" s="192"/>
      <c r="LSO296" s="192"/>
      <c r="LSP296" s="192"/>
      <c r="LSQ296" s="192"/>
      <c r="LSR296" s="192"/>
      <c r="LSS296" s="192"/>
      <c r="LST296" s="192"/>
      <c r="LSU296" s="192"/>
      <c r="LSV296" s="192"/>
      <c r="LSW296" s="192"/>
      <c r="LSX296" s="192"/>
      <c r="LSY296" s="192"/>
      <c r="LSZ296" s="192"/>
      <c r="LTA296" s="192"/>
      <c r="LTB296" s="192"/>
      <c r="LTC296" s="192"/>
      <c r="LTD296" s="192"/>
      <c r="LTE296" s="192"/>
      <c r="LTF296" s="192"/>
      <c r="LTG296" s="192"/>
      <c r="LTH296" s="192"/>
      <c r="LTI296" s="192"/>
      <c r="LTJ296" s="192"/>
      <c r="LTK296" s="192"/>
      <c r="LTL296" s="192"/>
      <c r="LTM296" s="192"/>
      <c r="LTN296" s="192"/>
      <c r="LTO296" s="192"/>
      <c r="LTP296" s="192"/>
      <c r="LTQ296" s="192"/>
      <c r="LTR296" s="192"/>
      <c r="LTS296" s="192"/>
      <c r="LTT296" s="192"/>
      <c r="LTU296" s="192"/>
      <c r="LTV296" s="192"/>
      <c r="LTW296" s="192"/>
      <c r="LTX296" s="192"/>
      <c r="LTY296" s="192"/>
      <c r="LTZ296" s="192"/>
      <c r="LUA296" s="192"/>
      <c r="LUB296" s="192"/>
      <c r="LUC296" s="192"/>
      <c r="LUD296" s="192"/>
      <c r="LUE296" s="192"/>
      <c r="LUF296" s="192"/>
      <c r="LUG296" s="192"/>
      <c r="LUH296" s="192"/>
      <c r="LUI296" s="192"/>
      <c r="LUJ296" s="192"/>
      <c r="LUK296" s="192"/>
      <c r="LUL296" s="192"/>
      <c r="LUM296" s="192"/>
      <c r="LUN296" s="192"/>
      <c r="LUO296" s="192"/>
      <c r="LUP296" s="192"/>
      <c r="LUQ296" s="192"/>
      <c r="LUR296" s="192"/>
      <c r="LUS296" s="192"/>
      <c r="LUT296" s="192"/>
      <c r="LUU296" s="192"/>
      <c r="LUV296" s="192"/>
      <c r="LUW296" s="192"/>
      <c r="LUX296" s="192"/>
      <c r="LUY296" s="192"/>
      <c r="LUZ296" s="192"/>
      <c r="LVA296" s="192"/>
      <c r="LVB296" s="192"/>
      <c r="LVC296" s="192"/>
      <c r="LVD296" s="192"/>
      <c r="LVE296" s="192"/>
      <c r="LVF296" s="192"/>
      <c r="LVG296" s="192"/>
      <c r="LVH296" s="192"/>
      <c r="LVI296" s="192"/>
      <c r="LVJ296" s="192"/>
      <c r="LVK296" s="192"/>
      <c r="LVL296" s="192"/>
      <c r="LVM296" s="192"/>
      <c r="LVN296" s="192"/>
      <c r="LVO296" s="192"/>
      <c r="LVP296" s="192"/>
      <c r="LVQ296" s="192"/>
      <c r="LVR296" s="192"/>
      <c r="LVS296" s="192"/>
      <c r="LVT296" s="192"/>
      <c r="LVU296" s="192"/>
      <c r="LVV296" s="192"/>
      <c r="LVW296" s="192"/>
      <c r="LVX296" s="192"/>
      <c r="LVY296" s="192"/>
      <c r="LVZ296" s="192"/>
      <c r="LWA296" s="192"/>
      <c r="LWB296" s="192"/>
      <c r="LWC296" s="192"/>
      <c r="LWD296" s="192"/>
      <c r="LWE296" s="192"/>
      <c r="LWF296" s="192"/>
      <c r="LWG296" s="192"/>
      <c r="LWH296" s="192"/>
      <c r="LWI296" s="192"/>
      <c r="LWJ296" s="192"/>
      <c r="LWK296" s="192"/>
      <c r="LWL296" s="192"/>
      <c r="LWM296" s="192"/>
      <c r="LWN296" s="192"/>
      <c r="LWO296" s="192"/>
      <c r="LWP296" s="192"/>
      <c r="LWQ296" s="192"/>
      <c r="LWR296" s="192"/>
      <c r="LWS296" s="192"/>
      <c r="LWT296" s="192"/>
      <c r="LWU296" s="192"/>
      <c r="LWV296" s="192"/>
      <c r="LWW296" s="192"/>
      <c r="LWX296" s="192"/>
      <c r="LWY296" s="192"/>
      <c r="LWZ296" s="192"/>
      <c r="LXA296" s="192"/>
      <c r="LXB296" s="192"/>
      <c r="LXC296" s="192"/>
      <c r="LXD296" s="192"/>
      <c r="LXE296" s="192"/>
      <c r="LXF296" s="192"/>
      <c r="LXG296" s="192"/>
      <c r="LXH296" s="192"/>
      <c r="LXI296" s="192"/>
      <c r="LXJ296" s="192"/>
      <c r="LXK296" s="192"/>
      <c r="LXL296" s="192"/>
      <c r="LXM296" s="192"/>
      <c r="LXN296" s="192"/>
      <c r="LXO296" s="192"/>
      <c r="LXP296" s="192"/>
      <c r="LXQ296" s="192"/>
      <c r="LXR296" s="192"/>
      <c r="LXS296" s="192"/>
      <c r="LXT296" s="192"/>
      <c r="LXU296" s="192"/>
      <c r="LXV296" s="192"/>
      <c r="LXW296" s="192"/>
      <c r="LXX296" s="192"/>
      <c r="LXY296" s="192"/>
      <c r="LXZ296" s="192"/>
      <c r="LYA296" s="192"/>
      <c r="LYB296" s="192"/>
      <c r="LYC296" s="192"/>
      <c r="LYD296" s="192"/>
      <c r="LYE296" s="192"/>
      <c r="LYF296" s="192"/>
      <c r="LYG296" s="192"/>
      <c r="LYH296" s="192"/>
      <c r="LYI296" s="192"/>
      <c r="LYJ296" s="192"/>
      <c r="LYK296" s="192"/>
      <c r="LYL296" s="192"/>
      <c r="LYM296" s="192"/>
      <c r="LYN296" s="192"/>
      <c r="LYO296" s="192"/>
      <c r="LYP296" s="192"/>
      <c r="LYQ296" s="192"/>
      <c r="LYR296" s="192"/>
      <c r="LYS296" s="192"/>
      <c r="LYT296" s="192"/>
      <c r="LYU296" s="192"/>
      <c r="LYV296" s="192"/>
      <c r="LYW296" s="192"/>
      <c r="LYX296" s="192"/>
      <c r="LYY296" s="192"/>
      <c r="LYZ296" s="192"/>
      <c r="LZA296" s="192"/>
      <c r="LZB296" s="192"/>
      <c r="LZC296" s="192"/>
      <c r="LZD296" s="192"/>
      <c r="LZE296" s="192"/>
      <c r="LZF296" s="192"/>
      <c r="LZG296" s="192"/>
      <c r="LZH296" s="192"/>
      <c r="LZI296" s="192"/>
      <c r="LZJ296" s="192"/>
      <c r="LZK296" s="192"/>
      <c r="LZL296" s="192"/>
      <c r="LZM296" s="192"/>
      <c r="LZN296" s="192"/>
      <c r="LZO296" s="192"/>
      <c r="LZP296" s="192"/>
      <c r="LZQ296" s="192"/>
      <c r="LZR296" s="192"/>
      <c r="LZS296" s="192"/>
      <c r="LZT296" s="192"/>
      <c r="LZU296" s="192"/>
      <c r="LZV296" s="192"/>
      <c r="LZW296" s="192"/>
      <c r="LZX296" s="192"/>
      <c r="LZY296" s="192"/>
      <c r="LZZ296" s="192"/>
      <c r="MAA296" s="192"/>
      <c r="MAB296" s="192"/>
      <c r="MAC296" s="192"/>
      <c r="MAD296" s="192"/>
      <c r="MAE296" s="192"/>
      <c r="MAF296" s="192"/>
      <c r="MAG296" s="192"/>
      <c r="MAH296" s="192"/>
      <c r="MAI296" s="192"/>
      <c r="MAJ296" s="192"/>
      <c r="MAK296" s="192"/>
      <c r="MAL296" s="192"/>
      <c r="MAM296" s="192"/>
      <c r="MAN296" s="192"/>
      <c r="MAO296" s="192"/>
      <c r="MAP296" s="192"/>
      <c r="MAQ296" s="192"/>
      <c r="MAR296" s="192"/>
      <c r="MAS296" s="192"/>
      <c r="MAT296" s="192"/>
      <c r="MAU296" s="192"/>
      <c r="MAV296" s="192"/>
      <c r="MAW296" s="192"/>
      <c r="MAX296" s="192"/>
      <c r="MAY296" s="192"/>
      <c r="MAZ296" s="192"/>
      <c r="MBA296" s="192"/>
      <c r="MBB296" s="192"/>
      <c r="MBC296" s="192"/>
      <c r="MBD296" s="192"/>
      <c r="MBE296" s="192"/>
      <c r="MBF296" s="192"/>
      <c r="MBG296" s="192"/>
      <c r="MBH296" s="192"/>
      <c r="MBI296" s="192"/>
      <c r="MBJ296" s="192"/>
      <c r="MBK296" s="192"/>
      <c r="MBL296" s="192"/>
      <c r="MBM296" s="192"/>
      <c r="MBN296" s="192"/>
      <c r="MBO296" s="192"/>
      <c r="MBP296" s="192"/>
      <c r="MBQ296" s="192"/>
      <c r="MBR296" s="192"/>
      <c r="MBS296" s="192"/>
      <c r="MBT296" s="192"/>
      <c r="MBU296" s="192"/>
      <c r="MBV296" s="192"/>
      <c r="MBW296" s="192"/>
      <c r="MBX296" s="192"/>
      <c r="MBY296" s="192"/>
      <c r="MBZ296" s="192"/>
      <c r="MCA296" s="192"/>
      <c r="MCB296" s="192"/>
      <c r="MCC296" s="192"/>
      <c r="MCD296" s="192"/>
      <c r="MCE296" s="192"/>
      <c r="MCF296" s="192"/>
      <c r="MCG296" s="192"/>
      <c r="MCH296" s="192"/>
      <c r="MCI296" s="192"/>
      <c r="MCJ296" s="192"/>
      <c r="MCK296" s="192"/>
      <c r="MCL296" s="192"/>
      <c r="MCM296" s="192"/>
      <c r="MCN296" s="192"/>
      <c r="MCO296" s="192"/>
      <c r="MCP296" s="192"/>
      <c r="MCQ296" s="192"/>
      <c r="MCR296" s="192"/>
      <c r="MCS296" s="192"/>
      <c r="MCT296" s="192"/>
      <c r="MCU296" s="192"/>
      <c r="MCV296" s="192"/>
      <c r="MCW296" s="192"/>
      <c r="MCX296" s="192"/>
      <c r="MCY296" s="192"/>
      <c r="MCZ296" s="192"/>
      <c r="MDA296" s="192"/>
      <c r="MDB296" s="192"/>
      <c r="MDC296" s="192"/>
      <c r="MDD296" s="192"/>
      <c r="MDE296" s="192"/>
      <c r="MDF296" s="192"/>
      <c r="MDG296" s="192"/>
      <c r="MDH296" s="192"/>
      <c r="MDI296" s="192"/>
      <c r="MDJ296" s="192"/>
      <c r="MDK296" s="192"/>
      <c r="MDL296" s="192"/>
      <c r="MDM296" s="192"/>
      <c r="MDN296" s="192"/>
      <c r="MDO296" s="192"/>
      <c r="MDP296" s="192"/>
      <c r="MDQ296" s="192"/>
      <c r="MDR296" s="192"/>
      <c r="MDS296" s="192"/>
      <c r="MDT296" s="192"/>
      <c r="MDU296" s="192"/>
      <c r="MDV296" s="192"/>
      <c r="MDW296" s="192"/>
      <c r="MDX296" s="192"/>
      <c r="MDY296" s="192"/>
      <c r="MDZ296" s="192"/>
      <c r="MEA296" s="192"/>
      <c r="MEB296" s="192"/>
      <c r="MEC296" s="192"/>
      <c r="MED296" s="192"/>
      <c r="MEE296" s="192"/>
      <c r="MEF296" s="192"/>
      <c r="MEG296" s="192"/>
      <c r="MEH296" s="192"/>
      <c r="MEI296" s="192"/>
      <c r="MEJ296" s="192"/>
      <c r="MEK296" s="192"/>
      <c r="MEL296" s="192"/>
      <c r="MEM296" s="192"/>
      <c r="MEN296" s="192"/>
      <c r="MEO296" s="192"/>
      <c r="MEP296" s="192"/>
      <c r="MEQ296" s="192"/>
      <c r="MER296" s="192"/>
      <c r="MES296" s="192"/>
      <c r="MET296" s="192"/>
      <c r="MEU296" s="192"/>
      <c r="MEV296" s="192"/>
      <c r="MEW296" s="192"/>
      <c r="MEX296" s="192"/>
      <c r="MEY296" s="192"/>
      <c r="MEZ296" s="192"/>
      <c r="MFA296" s="192"/>
      <c r="MFB296" s="192"/>
      <c r="MFC296" s="192"/>
      <c r="MFD296" s="192"/>
      <c r="MFE296" s="192"/>
      <c r="MFF296" s="192"/>
      <c r="MFG296" s="192"/>
      <c r="MFH296" s="192"/>
      <c r="MFI296" s="192"/>
      <c r="MFJ296" s="192"/>
      <c r="MFK296" s="192"/>
      <c r="MFL296" s="192"/>
      <c r="MFM296" s="192"/>
      <c r="MFN296" s="192"/>
      <c r="MFO296" s="192"/>
      <c r="MFP296" s="192"/>
      <c r="MFQ296" s="192"/>
      <c r="MFR296" s="192"/>
      <c r="MFS296" s="192"/>
      <c r="MFT296" s="192"/>
      <c r="MFU296" s="192"/>
      <c r="MFV296" s="192"/>
      <c r="MFW296" s="192"/>
      <c r="MFX296" s="192"/>
      <c r="MFY296" s="192"/>
      <c r="MFZ296" s="192"/>
      <c r="MGA296" s="192"/>
      <c r="MGB296" s="192"/>
      <c r="MGC296" s="192"/>
      <c r="MGD296" s="192"/>
      <c r="MGE296" s="192"/>
      <c r="MGF296" s="192"/>
      <c r="MGG296" s="192"/>
      <c r="MGH296" s="192"/>
      <c r="MGI296" s="192"/>
      <c r="MGJ296" s="192"/>
      <c r="MGK296" s="192"/>
      <c r="MGL296" s="192"/>
      <c r="MGM296" s="192"/>
      <c r="MGN296" s="192"/>
      <c r="MGO296" s="192"/>
      <c r="MGP296" s="192"/>
      <c r="MGQ296" s="192"/>
      <c r="MGR296" s="192"/>
      <c r="MGS296" s="192"/>
      <c r="MGT296" s="192"/>
      <c r="MGU296" s="192"/>
      <c r="MGV296" s="192"/>
      <c r="MGW296" s="192"/>
      <c r="MGX296" s="192"/>
      <c r="MGY296" s="192"/>
      <c r="MGZ296" s="192"/>
      <c r="MHA296" s="192"/>
      <c r="MHB296" s="192"/>
      <c r="MHC296" s="192"/>
      <c r="MHD296" s="192"/>
      <c r="MHE296" s="192"/>
      <c r="MHF296" s="192"/>
      <c r="MHG296" s="192"/>
      <c r="MHH296" s="192"/>
      <c r="MHI296" s="192"/>
      <c r="MHJ296" s="192"/>
      <c r="MHK296" s="192"/>
      <c r="MHL296" s="192"/>
      <c r="MHM296" s="192"/>
      <c r="MHN296" s="192"/>
      <c r="MHO296" s="192"/>
      <c r="MHP296" s="192"/>
      <c r="MHQ296" s="192"/>
      <c r="MHR296" s="192"/>
      <c r="MHS296" s="192"/>
      <c r="MHT296" s="192"/>
      <c r="MHU296" s="192"/>
      <c r="MHV296" s="192"/>
      <c r="MHW296" s="192"/>
      <c r="MHX296" s="192"/>
      <c r="MHY296" s="192"/>
      <c r="MHZ296" s="192"/>
      <c r="MIA296" s="192"/>
      <c r="MIB296" s="192"/>
      <c r="MIC296" s="192"/>
      <c r="MID296" s="192"/>
      <c r="MIE296" s="192"/>
      <c r="MIF296" s="192"/>
      <c r="MIG296" s="192"/>
      <c r="MIH296" s="192"/>
      <c r="MII296" s="192"/>
      <c r="MIJ296" s="192"/>
      <c r="MIK296" s="192"/>
      <c r="MIL296" s="192"/>
      <c r="MIM296" s="192"/>
      <c r="MIN296" s="192"/>
      <c r="MIO296" s="192"/>
      <c r="MIP296" s="192"/>
      <c r="MIQ296" s="192"/>
      <c r="MIR296" s="192"/>
      <c r="MIS296" s="192"/>
      <c r="MIT296" s="192"/>
      <c r="MIU296" s="192"/>
      <c r="MIV296" s="192"/>
      <c r="MIW296" s="192"/>
      <c r="MIX296" s="192"/>
      <c r="MIY296" s="192"/>
      <c r="MIZ296" s="192"/>
      <c r="MJA296" s="192"/>
      <c r="MJB296" s="192"/>
      <c r="MJC296" s="192"/>
      <c r="MJD296" s="192"/>
      <c r="MJE296" s="192"/>
      <c r="MJF296" s="192"/>
      <c r="MJG296" s="192"/>
      <c r="MJH296" s="192"/>
      <c r="MJI296" s="192"/>
      <c r="MJJ296" s="192"/>
      <c r="MJK296" s="192"/>
      <c r="MJL296" s="192"/>
      <c r="MJM296" s="192"/>
      <c r="MJN296" s="192"/>
      <c r="MJO296" s="192"/>
      <c r="MJP296" s="192"/>
      <c r="MJQ296" s="192"/>
      <c r="MJR296" s="192"/>
      <c r="MJS296" s="192"/>
      <c r="MJT296" s="192"/>
      <c r="MJU296" s="192"/>
      <c r="MJV296" s="192"/>
      <c r="MJW296" s="192"/>
      <c r="MJX296" s="192"/>
      <c r="MJY296" s="192"/>
      <c r="MJZ296" s="192"/>
      <c r="MKA296" s="192"/>
      <c r="MKB296" s="192"/>
      <c r="MKC296" s="192"/>
      <c r="MKD296" s="192"/>
      <c r="MKE296" s="192"/>
      <c r="MKF296" s="192"/>
      <c r="MKG296" s="192"/>
      <c r="MKH296" s="192"/>
      <c r="MKI296" s="192"/>
      <c r="MKJ296" s="192"/>
      <c r="MKK296" s="192"/>
      <c r="MKL296" s="192"/>
      <c r="MKM296" s="192"/>
      <c r="MKN296" s="192"/>
      <c r="MKO296" s="192"/>
      <c r="MKP296" s="192"/>
      <c r="MKQ296" s="192"/>
      <c r="MKR296" s="192"/>
      <c r="MKS296" s="192"/>
      <c r="MKT296" s="192"/>
      <c r="MKU296" s="192"/>
      <c r="MKV296" s="192"/>
      <c r="MKW296" s="192"/>
      <c r="MKX296" s="192"/>
      <c r="MKY296" s="192"/>
      <c r="MKZ296" s="192"/>
      <c r="MLA296" s="192"/>
      <c r="MLB296" s="192"/>
      <c r="MLC296" s="192"/>
      <c r="MLD296" s="192"/>
      <c r="MLE296" s="192"/>
      <c r="MLF296" s="192"/>
      <c r="MLG296" s="192"/>
      <c r="MLH296" s="192"/>
      <c r="MLI296" s="192"/>
      <c r="MLJ296" s="192"/>
      <c r="MLK296" s="192"/>
      <c r="MLL296" s="192"/>
      <c r="MLM296" s="192"/>
      <c r="MLN296" s="192"/>
      <c r="MLO296" s="192"/>
      <c r="MLP296" s="192"/>
      <c r="MLQ296" s="192"/>
      <c r="MLR296" s="192"/>
      <c r="MLS296" s="192"/>
      <c r="MLT296" s="192"/>
      <c r="MLU296" s="192"/>
      <c r="MLV296" s="192"/>
      <c r="MLW296" s="192"/>
      <c r="MLX296" s="192"/>
      <c r="MLY296" s="192"/>
      <c r="MLZ296" s="192"/>
      <c r="MMA296" s="192"/>
      <c r="MMB296" s="192"/>
      <c r="MMC296" s="192"/>
      <c r="MMD296" s="192"/>
      <c r="MME296" s="192"/>
      <c r="MMF296" s="192"/>
      <c r="MMG296" s="192"/>
      <c r="MMH296" s="192"/>
      <c r="MMI296" s="192"/>
      <c r="MMJ296" s="192"/>
      <c r="MMK296" s="192"/>
      <c r="MML296" s="192"/>
      <c r="MMM296" s="192"/>
      <c r="MMN296" s="192"/>
      <c r="MMO296" s="192"/>
      <c r="MMP296" s="192"/>
      <c r="MMQ296" s="192"/>
      <c r="MMR296" s="192"/>
      <c r="MMS296" s="192"/>
      <c r="MMT296" s="192"/>
      <c r="MMU296" s="192"/>
      <c r="MMV296" s="192"/>
      <c r="MMW296" s="192"/>
      <c r="MMX296" s="192"/>
      <c r="MMY296" s="192"/>
      <c r="MMZ296" s="192"/>
      <c r="MNA296" s="192"/>
      <c r="MNB296" s="192"/>
      <c r="MNC296" s="192"/>
      <c r="MND296" s="192"/>
      <c r="MNE296" s="192"/>
      <c r="MNF296" s="192"/>
      <c r="MNG296" s="192"/>
      <c r="MNH296" s="192"/>
      <c r="MNI296" s="192"/>
      <c r="MNJ296" s="192"/>
      <c r="MNK296" s="192"/>
      <c r="MNL296" s="192"/>
      <c r="MNM296" s="192"/>
      <c r="MNN296" s="192"/>
      <c r="MNO296" s="192"/>
      <c r="MNP296" s="192"/>
      <c r="MNQ296" s="192"/>
      <c r="MNR296" s="192"/>
      <c r="MNS296" s="192"/>
      <c r="MNT296" s="192"/>
      <c r="MNU296" s="192"/>
      <c r="MNV296" s="192"/>
      <c r="MNW296" s="192"/>
      <c r="MNX296" s="192"/>
      <c r="MNY296" s="192"/>
      <c r="MNZ296" s="192"/>
      <c r="MOA296" s="192"/>
      <c r="MOB296" s="192"/>
      <c r="MOC296" s="192"/>
      <c r="MOD296" s="192"/>
      <c r="MOE296" s="192"/>
      <c r="MOF296" s="192"/>
      <c r="MOG296" s="192"/>
      <c r="MOH296" s="192"/>
      <c r="MOI296" s="192"/>
      <c r="MOJ296" s="192"/>
      <c r="MOK296" s="192"/>
      <c r="MOL296" s="192"/>
      <c r="MOM296" s="192"/>
      <c r="MON296" s="192"/>
      <c r="MOO296" s="192"/>
      <c r="MOP296" s="192"/>
      <c r="MOQ296" s="192"/>
      <c r="MOR296" s="192"/>
      <c r="MOS296" s="192"/>
      <c r="MOT296" s="192"/>
      <c r="MOU296" s="192"/>
      <c r="MOV296" s="192"/>
      <c r="MOW296" s="192"/>
      <c r="MOX296" s="192"/>
      <c r="MOY296" s="192"/>
      <c r="MOZ296" s="192"/>
      <c r="MPA296" s="192"/>
      <c r="MPB296" s="192"/>
      <c r="MPC296" s="192"/>
      <c r="MPD296" s="192"/>
      <c r="MPE296" s="192"/>
      <c r="MPF296" s="192"/>
      <c r="MPG296" s="192"/>
      <c r="MPH296" s="192"/>
      <c r="MPI296" s="192"/>
      <c r="MPJ296" s="192"/>
      <c r="MPK296" s="192"/>
      <c r="MPL296" s="192"/>
      <c r="MPM296" s="192"/>
      <c r="MPN296" s="192"/>
      <c r="MPO296" s="192"/>
      <c r="MPP296" s="192"/>
      <c r="MPQ296" s="192"/>
      <c r="MPR296" s="192"/>
      <c r="MPS296" s="192"/>
      <c r="MPT296" s="192"/>
      <c r="MPU296" s="192"/>
      <c r="MPV296" s="192"/>
      <c r="MPW296" s="192"/>
      <c r="MPX296" s="192"/>
      <c r="MPY296" s="192"/>
      <c r="MPZ296" s="192"/>
      <c r="MQA296" s="192"/>
      <c r="MQB296" s="192"/>
      <c r="MQC296" s="192"/>
      <c r="MQD296" s="192"/>
      <c r="MQE296" s="192"/>
      <c r="MQF296" s="192"/>
      <c r="MQG296" s="192"/>
      <c r="MQH296" s="192"/>
      <c r="MQI296" s="192"/>
      <c r="MQJ296" s="192"/>
      <c r="MQK296" s="192"/>
      <c r="MQL296" s="192"/>
      <c r="MQM296" s="192"/>
      <c r="MQN296" s="192"/>
      <c r="MQO296" s="192"/>
      <c r="MQP296" s="192"/>
      <c r="MQQ296" s="192"/>
      <c r="MQR296" s="192"/>
      <c r="MQS296" s="192"/>
      <c r="MQT296" s="192"/>
      <c r="MQU296" s="192"/>
      <c r="MQV296" s="192"/>
      <c r="MQW296" s="192"/>
      <c r="MQX296" s="192"/>
      <c r="MQY296" s="192"/>
      <c r="MQZ296" s="192"/>
      <c r="MRA296" s="192"/>
      <c r="MRB296" s="192"/>
      <c r="MRC296" s="192"/>
      <c r="MRD296" s="192"/>
      <c r="MRE296" s="192"/>
      <c r="MRF296" s="192"/>
      <c r="MRG296" s="192"/>
      <c r="MRH296" s="192"/>
      <c r="MRI296" s="192"/>
      <c r="MRJ296" s="192"/>
      <c r="MRK296" s="192"/>
      <c r="MRL296" s="192"/>
      <c r="MRM296" s="192"/>
      <c r="MRN296" s="192"/>
      <c r="MRO296" s="192"/>
      <c r="MRP296" s="192"/>
      <c r="MRQ296" s="192"/>
      <c r="MRR296" s="192"/>
      <c r="MRS296" s="192"/>
      <c r="MRT296" s="192"/>
      <c r="MRU296" s="192"/>
      <c r="MRV296" s="192"/>
      <c r="MRW296" s="192"/>
      <c r="MRX296" s="192"/>
      <c r="MRY296" s="192"/>
      <c r="MRZ296" s="192"/>
      <c r="MSA296" s="192"/>
      <c r="MSB296" s="192"/>
      <c r="MSC296" s="192"/>
      <c r="MSD296" s="192"/>
      <c r="MSE296" s="192"/>
      <c r="MSF296" s="192"/>
      <c r="MSG296" s="192"/>
      <c r="MSH296" s="192"/>
      <c r="MSI296" s="192"/>
      <c r="MSJ296" s="192"/>
      <c r="MSK296" s="192"/>
      <c r="MSL296" s="192"/>
      <c r="MSM296" s="192"/>
      <c r="MSN296" s="192"/>
      <c r="MSO296" s="192"/>
      <c r="MSP296" s="192"/>
      <c r="MSQ296" s="192"/>
      <c r="MSR296" s="192"/>
      <c r="MSS296" s="192"/>
      <c r="MST296" s="192"/>
      <c r="MSU296" s="192"/>
      <c r="MSV296" s="192"/>
      <c r="MSW296" s="192"/>
      <c r="MSX296" s="192"/>
      <c r="MSY296" s="192"/>
      <c r="MSZ296" s="192"/>
      <c r="MTA296" s="192"/>
      <c r="MTB296" s="192"/>
      <c r="MTC296" s="192"/>
      <c r="MTD296" s="192"/>
      <c r="MTE296" s="192"/>
      <c r="MTF296" s="192"/>
      <c r="MTG296" s="192"/>
      <c r="MTH296" s="192"/>
      <c r="MTI296" s="192"/>
      <c r="MTJ296" s="192"/>
      <c r="MTK296" s="192"/>
      <c r="MTL296" s="192"/>
      <c r="MTM296" s="192"/>
      <c r="MTN296" s="192"/>
      <c r="MTO296" s="192"/>
      <c r="MTP296" s="192"/>
      <c r="MTQ296" s="192"/>
      <c r="MTR296" s="192"/>
      <c r="MTS296" s="192"/>
      <c r="MTT296" s="192"/>
      <c r="MTU296" s="192"/>
      <c r="MTV296" s="192"/>
      <c r="MTW296" s="192"/>
      <c r="MTX296" s="192"/>
      <c r="MTY296" s="192"/>
      <c r="MTZ296" s="192"/>
      <c r="MUA296" s="192"/>
      <c r="MUB296" s="192"/>
      <c r="MUC296" s="192"/>
      <c r="MUD296" s="192"/>
      <c r="MUE296" s="192"/>
      <c r="MUF296" s="192"/>
      <c r="MUG296" s="192"/>
      <c r="MUH296" s="192"/>
      <c r="MUI296" s="192"/>
      <c r="MUJ296" s="192"/>
      <c r="MUK296" s="192"/>
      <c r="MUL296" s="192"/>
      <c r="MUM296" s="192"/>
      <c r="MUN296" s="192"/>
      <c r="MUO296" s="192"/>
      <c r="MUP296" s="192"/>
      <c r="MUQ296" s="192"/>
      <c r="MUR296" s="192"/>
      <c r="MUS296" s="192"/>
      <c r="MUT296" s="192"/>
      <c r="MUU296" s="192"/>
      <c r="MUV296" s="192"/>
      <c r="MUW296" s="192"/>
      <c r="MUX296" s="192"/>
      <c r="MUY296" s="192"/>
      <c r="MUZ296" s="192"/>
      <c r="MVA296" s="192"/>
      <c r="MVB296" s="192"/>
      <c r="MVC296" s="192"/>
      <c r="MVD296" s="192"/>
      <c r="MVE296" s="192"/>
      <c r="MVF296" s="192"/>
      <c r="MVG296" s="192"/>
      <c r="MVH296" s="192"/>
      <c r="MVI296" s="192"/>
      <c r="MVJ296" s="192"/>
      <c r="MVK296" s="192"/>
      <c r="MVL296" s="192"/>
      <c r="MVM296" s="192"/>
      <c r="MVN296" s="192"/>
      <c r="MVO296" s="192"/>
      <c r="MVP296" s="192"/>
      <c r="MVQ296" s="192"/>
      <c r="MVR296" s="192"/>
      <c r="MVS296" s="192"/>
      <c r="MVT296" s="192"/>
      <c r="MVU296" s="192"/>
      <c r="MVV296" s="192"/>
      <c r="MVW296" s="192"/>
      <c r="MVX296" s="192"/>
      <c r="MVY296" s="192"/>
      <c r="MVZ296" s="192"/>
      <c r="MWA296" s="192"/>
      <c r="MWB296" s="192"/>
      <c r="MWC296" s="192"/>
      <c r="MWD296" s="192"/>
      <c r="MWE296" s="192"/>
      <c r="MWF296" s="192"/>
      <c r="MWG296" s="192"/>
      <c r="MWH296" s="192"/>
      <c r="MWI296" s="192"/>
      <c r="MWJ296" s="192"/>
      <c r="MWK296" s="192"/>
      <c r="MWL296" s="192"/>
      <c r="MWM296" s="192"/>
      <c r="MWN296" s="192"/>
      <c r="MWO296" s="192"/>
      <c r="MWP296" s="192"/>
      <c r="MWQ296" s="192"/>
      <c r="MWR296" s="192"/>
      <c r="MWS296" s="192"/>
      <c r="MWT296" s="192"/>
      <c r="MWU296" s="192"/>
      <c r="MWV296" s="192"/>
      <c r="MWW296" s="192"/>
      <c r="MWX296" s="192"/>
      <c r="MWY296" s="192"/>
      <c r="MWZ296" s="192"/>
      <c r="MXA296" s="192"/>
      <c r="MXB296" s="192"/>
      <c r="MXC296" s="192"/>
      <c r="MXD296" s="192"/>
      <c r="MXE296" s="192"/>
      <c r="MXF296" s="192"/>
      <c r="MXG296" s="192"/>
      <c r="MXH296" s="192"/>
      <c r="MXI296" s="192"/>
      <c r="MXJ296" s="192"/>
      <c r="MXK296" s="192"/>
      <c r="MXL296" s="192"/>
      <c r="MXM296" s="192"/>
      <c r="MXN296" s="192"/>
      <c r="MXO296" s="192"/>
      <c r="MXP296" s="192"/>
      <c r="MXQ296" s="192"/>
      <c r="MXR296" s="192"/>
      <c r="MXS296" s="192"/>
      <c r="MXT296" s="192"/>
      <c r="MXU296" s="192"/>
      <c r="MXV296" s="192"/>
      <c r="MXW296" s="192"/>
      <c r="MXX296" s="192"/>
      <c r="MXY296" s="192"/>
      <c r="MXZ296" s="192"/>
      <c r="MYA296" s="192"/>
      <c r="MYB296" s="192"/>
      <c r="MYC296" s="192"/>
      <c r="MYD296" s="192"/>
      <c r="MYE296" s="192"/>
      <c r="MYF296" s="192"/>
      <c r="MYG296" s="192"/>
      <c r="MYH296" s="192"/>
      <c r="MYI296" s="192"/>
      <c r="MYJ296" s="192"/>
      <c r="MYK296" s="192"/>
      <c r="MYL296" s="192"/>
      <c r="MYM296" s="192"/>
      <c r="MYN296" s="192"/>
      <c r="MYO296" s="192"/>
      <c r="MYP296" s="192"/>
      <c r="MYQ296" s="192"/>
      <c r="MYR296" s="192"/>
      <c r="MYS296" s="192"/>
      <c r="MYT296" s="192"/>
      <c r="MYU296" s="192"/>
      <c r="MYV296" s="192"/>
      <c r="MYW296" s="192"/>
      <c r="MYX296" s="192"/>
      <c r="MYY296" s="192"/>
      <c r="MYZ296" s="192"/>
      <c r="MZA296" s="192"/>
      <c r="MZB296" s="192"/>
      <c r="MZC296" s="192"/>
      <c r="MZD296" s="192"/>
      <c r="MZE296" s="192"/>
      <c r="MZF296" s="192"/>
      <c r="MZG296" s="192"/>
      <c r="MZH296" s="192"/>
      <c r="MZI296" s="192"/>
      <c r="MZJ296" s="192"/>
      <c r="MZK296" s="192"/>
      <c r="MZL296" s="192"/>
      <c r="MZM296" s="192"/>
      <c r="MZN296" s="192"/>
      <c r="MZO296" s="192"/>
      <c r="MZP296" s="192"/>
      <c r="MZQ296" s="192"/>
      <c r="MZR296" s="192"/>
      <c r="MZS296" s="192"/>
      <c r="MZT296" s="192"/>
      <c r="MZU296" s="192"/>
      <c r="MZV296" s="192"/>
      <c r="MZW296" s="192"/>
      <c r="MZX296" s="192"/>
      <c r="MZY296" s="192"/>
      <c r="MZZ296" s="192"/>
      <c r="NAA296" s="192"/>
      <c r="NAB296" s="192"/>
      <c r="NAC296" s="192"/>
      <c r="NAD296" s="192"/>
      <c r="NAE296" s="192"/>
      <c r="NAF296" s="192"/>
      <c r="NAG296" s="192"/>
      <c r="NAH296" s="192"/>
      <c r="NAI296" s="192"/>
      <c r="NAJ296" s="192"/>
      <c r="NAK296" s="192"/>
      <c r="NAL296" s="192"/>
      <c r="NAM296" s="192"/>
      <c r="NAN296" s="192"/>
      <c r="NAO296" s="192"/>
      <c r="NAP296" s="192"/>
      <c r="NAQ296" s="192"/>
      <c r="NAR296" s="192"/>
      <c r="NAS296" s="192"/>
      <c r="NAT296" s="192"/>
      <c r="NAU296" s="192"/>
      <c r="NAV296" s="192"/>
      <c r="NAW296" s="192"/>
      <c r="NAX296" s="192"/>
      <c r="NAY296" s="192"/>
      <c r="NAZ296" s="192"/>
      <c r="NBA296" s="192"/>
      <c r="NBB296" s="192"/>
      <c r="NBC296" s="192"/>
      <c r="NBD296" s="192"/>
      <c r="NBE296" s="192"/>
      <c r="NBF296" s="192"/>
      <c r="NBG296" s="192"/>
      <c r="NBH296" s="192"/>
      <c r="NBI296" s="192"/>
      <c r="NBJ296" s="192"/>
      <c r="NBK296" s="192"/>
      <c r="NBL296" s="192"/>
      <c r="NBM296" s="192"/>
      <c r="NBN296" s="192"/>
      <c r="NBO296" s="192"/>
      <c r="NBP296" s="192"/>
      <c r="NBQ296" s="192"/>
      <c r="NBR296" s="192"/>
      <c r="NBS296" s="192"/>
      <c r="NBT296" s="192"/>
      <c r="NBU296" s="192"/>
      <c r="NBV296" s="192"/>
      <c r="NBW296" s="192"/>
      <c r="NBX296" s="192"/>
      <c r="NBY296" s="192"/>
      <c r="NBZ296" s="192"/>
      <c r="NCA296" s="192"/>
      <c r="NCB296" s="192"/>
      <c r="NCC296" s="192"/>
      <c r="NCD296" s="192"/>
      <c r="NCE296" s="192"/>
      <c r="NCF296" s="192"/>
      <c r="NCG296" s="192"/>
      <c r="NCH296" s="192"/>
      <c r="NCI296" s="192"/>
      <c r="NCJ296" s="192"/>
      <c r="NCK296" s="192"/>
      <c r="NCL296" s="192"/>
      <c r="NCM296" s="192"/>
      <c r="NCN296" s="192"/>
      <c r="NCO296" s="192"/>
      <c r="NCP296" s="192"/>
      <c r="NCQ296" s="192"/>
      <c r="NCR296" s="192"/>
      <c r="NCS296" s="192"/>
      <c r="NCT296" s="192"/>
      <c r="NCU296" s="192"/>
      <c r="NCV296" s="192"/>
      <c r="NCW296" s="192"/>
      <c r="NCX296" s="192"/>
      <c r="NCY296" s="192"/>
      <c r="NCZ296" s="192"/>
      <c r="NDA296" s="192"/>
      <c r="NDB296" s="192"/>
      <c r="NDC296" s="192"/>
      <c r="NDD296" s="192"/>
      <c r="NDE296" s="192"/>
      <c r="NDF296" s="192"/>
      <c r="NDG296" s="192"/>
      <c r="NDH296" s="192"/>
      <c r="NDI296" s="192"/>
      <c r="NDJ296" s="192"/>
      <c r="NDK296" s="192"/>
      <c r="NDL296" s="192"/>
      <c r="NDM296" s="192"/>
      <c r="NDN296" s="192"/>
      <c r="NDO296" s="192"/>
      <c r="NDP296" s="192"/>
      <c r="NDQ296" s="192"/>
      <c r="NDR296" s="192"/>
      <c r="NDS296" s="192"/>
      <c r="NDT296" s="192"/>
      <c r="NDU296" s="192"/>
      <c r="NDV296" s="192"/>
      <c r="NDW296" s="192"/>
      <c r="NDX296" s="192"/>
      <c r="NDY296" s="192"/>
      <c r="NDZ296" s="192"/>
      <c r="NEA296" s="192"/>
      <c r="NEB296" s="192"/>
      <c r="NEC296" s="192"/>
      <c r="NED296" s="192"/>
      <c r="NEE296" s="192"/>
      <c r="NEF296" s="192"/>
      <c r="NEG296" s="192"/>
      <c r="NEH296" s="192"/>
      <c r="NEI296" s="192"/>
      <c r="NEJ296" s="192"/>
      <c r="NEK296" s="192"/>
      <c r="NEL296" s="192"/>
      <c r="NEM296" s="192"/>
      <c r="NEN296" s="192"/>
      <c r="NEO296" s="192"/>
      <c r="NEP296" s="192"/>
      <c r="NEQ296" s="192"/>
      <c r="NER296" s="192"/>
      <c r="NES296" s="192"/>
      <c r="NET296" s="192"/>
      <c r="NEU296" s="192"/>
      <c r="NEV296" s="192"/>
      <c r="NEW296" s="192"/>
      <c r="NEX296" s="192"/>
      <c r="NEY296" s="192"/>
      <c r="NEZ296" s="192"/>
      <c r="NFA296" s="192"/>
      <c r="NFB296" s="192"/>
      <c r="NFC296" s="192"/>
      <c r="NFD296" s="192"/>
      <c r="NFE296" s="192"/>
      <c r="NFF296" s="192"/>
      <c r="NFG296" s="192"/>
      <c r="NFH296" s="192"/>
      <c r="NFI296" s="192"/>
      <c r="NFJ296" s="192"/>
      <c r="NFK296" s="192"/>
      <c r="NFL296" s="192"/>
      <c r="NFM296" s="192"/>
      <c r="NFN296" s="192"/>
      <c r="NFO296" s="192"/>
      <c r="NFP296" s="192"/>
      <c r="NFQ296" s="192"/>
      <c r="NFR296" s="192"/>
      <c r="NFS296" s="192"/>
      <c r="NFT296" s="192"/>
      <c r="NFU296" s="192"/>
      <c r="NFV296" s="192"/>
      <c r="NFW296" s="192"/>
      <c r="NFX296" s="192"/>
      <c r="NFY296" s="192"/>
      <c r="NFZ296" s="192"/>
      <c r="NGA296" s="192"/>
      <c r="NGB296" s="192"/>
      <c r="NGC296" s="192"/>
      <c r="NGD296" s="192"/>
      <c r="NGE296" s="192"/>
      <c r="NGF296" s="192"/>
      <c r="NGG296" s="192"/>
      <c r="NGH296" s="192"/>
      <c r="NGI296" s="192"/>
      <c r="NGJ296" s="192"/>
      <c r="NGK296" s="192"/>
      <c r="NGL296" s="192"/>
      <c r="NGM296" s="192"/>
      <c r="NGN296" s="192"/>
      <c r="NGO296" s="192"/>
      <c r="NGP296" s="192"/>
      <c r="NGQ296" s="192"/>
      <c r="NGR296" s="192"/>
      <c r="NGS296" s="192"/>
      <c r="NGT296" s="192"/>
      <c r="NGU296" s="192"/>
      <c r="NGV296" s="192"/>
      <c r="NGW296" s="192"/>
      <c r="NGX296" s="192"/>
      <c r="NGY296" s="192"/>
      <c r="NGZ296" s="192"/>
      <c r="NHA296" s="192"/>
      <c r="NHB296" s="192"/>
      <c r="NHC296" s="192"/>
      <c r="NHD296" s="192"/>
      <c r="NHE296" s="192"/>
      <c r="NHF296" s="192"/>
      <c r="NHG296" s="192"/>
      <c r="NHH296" s="192"/>
      <c r="NHI296" s="192"/>
      <c r="NHJ296" s="192"/>
      <c r="NHK296" s="192"/>
      <c r="NHL296" s="192"/>
      <c r="NHM296" s="192"/>
      <c r="NHN296" s="192"/>
      <c r="NHO296" s="192"/>
      <c r="NHP296" s="192"/>
      <c r="NHQ296" s="192"/>
      <c r="NHR296" s="192"/>
      <c r="NHS296" s="192"/>
      <c r="NHT296" s="192"/>
      <c r="NHU296" s="192"/>
      <c r="NHV296" s="192"/>
      <c r="NHW296" s="192"/>
      <c r="NHX296" s="192"/>
      <c r="NHY296" s="192"/>
      <c r="NHZ296" s="192"/>
      <c r="NIA296" s="192"/>
      <c r="NIB296" s="192"/>
      <c r="NIC296" s="192"/>
      <c r="NID296" s="192"/>
      <c r="NIE296" s="192"/>
      <c r="NIF296" s="192"/>
      <c r="NIG296" s="192"/>
      <c r="NIH296" s="192"/>
      <c r="NII296" s="192"/>
      <c r="NIJ296" s="192"/>
      <c r="NIK296" s="192"/>
      <c r="NIL296" s="192"/>
      <c r="NIM296" s="192"/>
      <c r="NIN296" s="192"/>
      <c r="NIO296" s="192"/>
      <c r="NIP296" s="192"/>
      <c r="NIQ296" s="192"/>
      <c r="NIR296" s="192"/>
      <c r="NIS296" s="192"/>
      <c r="NIT296" s="192"/>
      <c r="NIU296" s="192"/>
      <c r="NIV296" s="192"/>
      <c r="NIW296" s="192"/>
      <c r="NIX296" s="192"/>
      <c r="NIY296" s="192"/>
      <c r="NIZ296" s="192"/>
      <c r="NJA296" s="192"/>
      <c r="NJB296" s="192"/>
      <c r="NJC296" s="192"/>
      <c r="NJD296" s="192"/>
      <c r="NJE296" s="192"/>
      <c r="NJF296" s="192"/>
      <c r="NJG296" s="192"/>
      <c r="NJH296" s="192"/>
      <c r="NJI296" s="192"/>
      <c r="NJJ296" s="192"/>
      <c r="NJK296" s="192"/>
      <c r="NJL296" s="192"/>
      <c r="NJM296" s="192"/>
      <c r="NJN296" s="192"/>
      <c r="NJO296" s="192"/>
      <c r="NJP296" s="192"/>
      <c r="NJQ296" s="192"/>
      <c r="NJR296" s="192"/>
      <c r="NJS296" s="192"/>
      <c r="NJT296" s="192"/>
      <c r="NJU296" s="192"/>
      <c r="NJV296" s="192"/>
      <c r="NJW296" s="192"/>
      <c r="NJX296" s="192"/>
      <c r="NJY296" s="192"/>
      <c r="NJZ296" s="192"/>
      <c r="NKA296" s="192"/>
      <c r="NKB296" s="192"/>
      <c r="NKC296" s="192"/>
      <c r="NKD296" s="192"/>
      <c r="NKE296" s="192"/>
      <c r="NKF296" s="192"/>
      <c r="NKG296" s="192"/>
      <c r="NKH296" s="192"/>
      <c r="NKI296" s="192"/>
      <c r="NKJ296" s="192"/>
      <c r="NKK296" s="192"/>
      <c r="NKL296" s="192"/>
      <c r="NKM296" s="192"/>
      <c r="NKN296" s="192"/>
      <c r="NKO296" s="192"/>
      <c r="NKP296" s="192"/>
      <c r="NKQ296" s="192"/>
      <c r="NKR296" s="192"/>
      <c r="NKS296" s="192"/>
      <c r="NKT296" s="192"/>
      <c r="NKU296" s="192"/>
      <c r="NKV296" s="192"/>
      <c r="NKW296" s="192"/>
      <c r="NKX296" s="192"/>
      <c r="NKY296" s="192"/>
      <c r="NKZ296" s="192"/>
      <c r="NLA296" s="192"/>
      <c r="NLB296" s="192"/>
      <c r="NLC296" s="192"/>
      <c r="NLD296" s="192"/>
      <c r="NLE296" s="192"/>
      <c r="NLF296" s="192"/>
      <c r="NLG296" s="192"/>
      <c r="NLH296" s="192"/>
      <c r="NLI296" s="192"/>
      <c r="NLJ296" s="192"/>
      <c r="NLK296" s="192"/>
      <c r="NLL296" s="192"/>
      <c r="NLM296" s="192"/>
      <c r="NLN296" s="192"/>
      <c r="NLO296" s="192"/>
      <c r="NLP296" s="192"/>
      <c r="NLQ296" s="192"/>
      <c r="NLR296" s="192"/>
      <c r="NLS296" s="192"/>
      <c r="NLT296" s="192"/>
      <c r="NLU296" s="192"/>
      <c r="NLV296" s="192"/>
      <c r="NLW296" s="192"/>
      <c r="NLX296" s="192"/>
      <c r="NLY296" s="192"/>
      <c r="NLZ296" s="192"/>
      <c r="NMA296" s="192"/>
      <c r="NMB296" s="192"/>
      <c r="NMC296" s="192"/>
      <c r="NMD296" s="192"/>
      <c r="NME296" s="192"/>
      <c r="NMF296" s="192"/>
      <c r="NMG296" s="192"/>
      <c r="NMH296" s="192"/>
      <c r="NMI296" s="192"/>
      <c r="NMJ296" s="192"/>
      <c r="NMK296" s="192"/>
      <c r="NML296" s="192"/>
      <c r="NMM296" s="192"/>
      <c r="NMN296" s="192"/>
      <c r="NMO296" s="192"/>
      <c r="NMP296" s="192"/>
      <c r="NMQ296" s="192"/>
      <c r="NMR296" s="192"/>
      <c r="NMS296" s="192"/>
      <c r="NMT296" s="192"/>
      <c r="NMU296" s="192"/>
      <c r="NMV296" s="192"/>
      <c r="NMW296" s="192"/>
      <c r="NMX296" s="192"/>
      <c r="NMY296" s="192"/>
      <c r="NMZ296" s="192"/>
      <c r="NNA296" s="192"/>
      <c r="NNB296" s="192"/>
      <c r="NNC296" s="192"/>
      <c r="NND296" s="192"/>
      <c r="NNE296" s="192"/>
      <c r="NNF296" s="192"/>
      <c r="NNG296" s="192"/>
      <c r="NNH296" s="192"/>
      <c r="NNI296" s="192"/>
      <c r="NNJ296" s="192"/>
      <c r="NNK296" s="192"/>
      <c r="NNL296" s="192"/>
      <c r="NNM296" s="192"/>
      <c r="NNN296" s="192"/>
      <c r="NNO296" s="192"/>
      <c r="NNP296" s="192"/>
      <c r="NNQ296" s="192"/>
      <c r="NNR296" s="192"/>
      <c r="NNS296" s="192"/>
      <c r="NNT296" s="192"/>
      <c r="NNU296" s="192"/>
      <c r="NNV296" s="192"/>
      <c r="NNW296" s="192"/>
      <c r="NNX296" s="192"/>
      <c r="NNY296" s="192"/>
      <c r="NNZ296" s="192"/>
      <c r="NOA296" s="192"/>
      <c r="NOB296" s="192"/>
      <c r="NOC296" s="192"/>
      <c r="NOD296" s="192"/>
      <c r="NOE296" s="192"/>
      <c r="NOF296" s="192"/>
      <c r="NOG296" s="192"/>
      <c r="NOH296" s="192"/>
      <c r="NOI296" s="192"/>
      <c r="NOJ296" s="192"/>
      <c r="NOK296" s="192"/>
      <c r="NOL296" s="192"/>
      <c r="NOM296" s="192"/>
      <c r="NON296" s="192"/>
      <c r="NOO296" s="192"/>
      <c r="NOP296" s="192"/>
      <c r="NOQ296" s="192"/>
      <c r="NOR296" s="192"/>
      <c r="NOS296" s="192"/>
      <c r="NOT296" s="192"/>
      <c r="NOU296" s="192"/>
      <c r="NOV296" s="192"/>
      <c r="NOW296" s="192"/>
      <c r="NOX296" s="192"/>
      <c r="NOY296" s="192"/>
      <c r="NOZ296" s="192"/>
      <c r="NPA296" s="192"/>
      <c r="NPB296" s="192"/>
      <c r="NPC296" s="192"/>
      <c r="NPD296" s="192"/>
      <c r="NPE296" s="192"/>
      <c r="NPF296" s="192"/>
      <c r="NPG296" s="192"/>
      <c r="NPH296" s="192"/>
      <c r="NPI296" s="192"/>
      <c r="NPJ296" s="192"/>
      <c r="NPK296" s="192"/>
      <c r="NPL296" s="192"/>
      <c r="NPM296" s="192"/>
      <c r="NPN296" s="192"/>
      <c r="NPO296" s="192"/>
      <c r="NPP296" s="192"/>
      <c r="NPQ296" s="192"/>
      <c r="NPR296" s="192"/>
      <c r="NPS296" s="192"/>
      <c r="NPT296" s="192"/>
      <c r="NPU296" s="192"/>
      <c r="NPV296" s="192"/>
      <c r="NPW296" s="192"/>
      <c r="NPX296" s="192"/>
      <c r="NPY296" s="192"/>
      <c r="NPZ296" s="192"/>
      <c r="NQA296" s="192"/>
      <c r="NQB296" s="192"/>
      <c r="NQC296" s="192"/>
      <c r="NQD296" s="192"/>
      <c r="NQE296" s="192"/>
      <c r="NQF296" s="192"/>
      <c r="NQG296" s="192"/>
      <c r="NQH296" s="192"/>
      <c r="NQI296" s="192"/>
      <c r="NQJ296" s="192"/>
      <c r="NQK296" s="192"/>
      <c r="NQL296" s="192"/>
      <c r="NQM296" s="192"/>
      <c r="NQN296" s="192"/>
      <c r="NQO296" s="192"/>
      <c r="NQP296" s="192"/>
      <c r="NQQ296" s="192"/>
      <c r="NQR296" s="192"/>
      <c r="NQS296" s="192"/>
      <c r="NQT296" s="192"/>
      <c r="NQU296" s="192"/>
      <c r="NQV296" s="192"/>
      <c r="NQW296" s="192"/>
      <c r="NQX296" s="192"/>
      <c r="NQY296" s="192"/>
      <c r="NQZ296" s="192"/>
      <c r="NRA296" s="192"/>
      <c r="NRB296" s="192"/>
      <c r="NRC296" s="192"/>
      <c r="NRD296" s="192"/>
      <c r="NRE296" s="192"/>
      <c r="NRF296" s="192"/>
      <c r="NRG296" s="192"/>
      <c r="NRH296" s="192"/>
      <c r="NRI296" s="192"/>
      <c r="NRJ296" s="192"/>
      <c r="NRK296" s="192"/>
      <c r="NRL296" s="192"/>
      <c r="NRM296" s="192"/>
      <c r="NRN296" s="192"/>
      <c r="NRO296" s="192"/>
      <c r="NRP296" s="192"/>
      <c r="NRQ296" s="192"/>
      <c r="NRR296" s="192"/>
      <c r="NRS296" s="192"/>
      <c r="NRT296" s="192"/>
      <c r="NRU296" s="192"/>
      <c r="NRV296" s="192"/>
      <c r="NRW296" s="192"/>
      <c r="NRX296" s="192"/>
      <c r="NRY296" s="192"/>
      <c r="NRZ296" s="192"/>
      <c r="NSA296" s="192"/>
      <c r="NSB296" s="192"/>
      <c r="NSC296" s="192"/>
      <c r="NSD296" s="192"/>
      <c r="NSE296" s="192"/>
      <c r="NSF296" s="192"/>
      <c r="NSG296" s="192"/>
      <c r="NSH296" s="192"/>
      <c r="NSI296" s="192"/>
      <c r="NSJ296" s="192"/>
      <c r="NSK296" s="192"/>
      <c r="NSL296" s="192"/>
      <c r="NSM296" s="192"/>
      <c r="NSN296" s="192"/>
      <c r="NSO296" s="192"/>
      <c r="NSP296" s="192"/>
      <c r="NSQ296" s="192"/>
      <c r="NSR296" s="192"/>
      <c r="NSS296" s="192"/>
      <c r="NST296" s="192"/>
      <c r="NSU296" s="192"/>
      <c r="NSV296" s="192"/>
      <c r="NSW296" s="192"/>
      <c r="NSX296" s="192"/>
      <c r="NSY296" s="192"/>
      <c r="NSZ296" s="192"/>
      <c r="NTA296" s="192"/>
      <c r="NTB296" s="192"/>
      <c r="NTC296" s="192"/>
      <c r="NTD296" s="192"/>
      <c r="NTE296" s="192"/>
      <c r="NTF296" s="192"/>
      <c r="NTG296" s="192"/>
      <c r="NTH296" s="192"/>
      <c r="NTI296" s="192"/>
      <c r="NTJ296" s="192"/>
      <c r="NTK296" s="192"/>
      <c r="NTL296" s="192"/>
      <c r="NTM296" s="192"/>
      <c r="NTN296" s="192"/>
      <c r="NTO296" s="192"/>
      <c r="NTP296" s="192"/>
      <c r="NTQ296" s="192"/>
      <c r="NTR296" s="192"/>
      <c r="NTS296" s="192"/>
      <c r="NTT296" s="192"/>
      <c r="NTU296" s="192"/>
      <c r="NTV296" s="192"/>
      <c r="NTW296" s="192"/>
      <c r="NTX296" s="192"/>
      <c r="NTY296" s="192"/>
      <c r="NTZ296" s="192"/>
      <c r="NUA296" s="192"/>
      <c r="NUB296" s="192"/>
      <c r="NUC296" s="192"/>
      <c r="NUD296" s="192"/>
      <c r="NUE296" s="192"/>
      <c r="NUF296" s="192"/>
      <c r="NUG296" s="192"/>
      <c r="NUH296" s="192"/>
      <c r="NUI296" s="192"/>
      <c r="NUJ296" s="192"/>
      <c r="NUK296" s="192"/>
      <c r="NUL296" s="192"/>
      <c r="NUM296" s="192"/>
      <c r="NUN296" s="192"/>
      <c r="NUO296" s="192"/>
      <c r="NUP296" s="192"/>
      <c r="NUQ296" s="192"/>
      <c r="NUR296" s="192"/>
      <c r="NUS296" s="192"/>
      <c r="NUT296" s="192"/>
      <c r="NUU296" s="192"/>
      <c r="NUV296" s="192"/>
      <c r="NUW296" s="192"/>
      <c r="NUX296" s="192"/>
      <c r="NUY296" s="192"/>
      <c r="NUZ296" s="192"/>
      <c r="NVA296" s="192"/>
      <c r="NVB296" s="192"/>
      <c r="NVC296" s="192"/>
      <c r="NVD296" s="192"/>
      <c r="NVE296" s="192"/>
      <c r="NVF296" s="192"/>
      <c r="NVG296" s="192"/>
      <c r="NVH296" s="192"/>
      <c r="NVI296" s="192"/>
      <c r="NVJ296" s="192"/>
      <c r="NVK296" s="192"/>
      <c r="NVL296" s="192"/>
      <c r="NVM296" s="192"/>
      <c r="NVN296" s="192"/>
      <c r="NVO296" s="192"/>
      <c r="NVP296" s="192"/>
      <c r="NVQ296" s="192"/>
      <c r="NVR296" s="192"/>
      <c r="NVS296" s="192"/>
      <c r="NVT296" s="192"/>
      <c r="NVU296" s="192"/>
      <c r="NVV296" s="192"/>
      <c r="NVW296" s="192"/>
      <c r="NVX296" s="192"/>
      <c r="NVY296" s="192"/>
      <c r="NVZ296" s="192"/>
      <c r="NWA296" s="192"/>
      <c r="NWB296" s="192"/>
      <c r="NWC296" s="192"/>
      <c r="NWD296" s="192"/>
      <c r="NWE296" s="192"/>
      <c r="NWF296" s="192"/>
      <c r="NWG296" s="192"/>
      <c r="NWH296" s="192"/>
      <c r="NWI296" s="192"/>
      <c r="NWJ296" s="192"/>
      <c r="NWK296" s="192"/>
      <c r="NWL296" s="192"/>
      <c r="NWM296" s="192"/>
      <c r="NWN296" s="192"/>
      <c r="NWO296" s="192"/>
      <c r="NWP296" s="192"/>
      <c r="NWQ296" s="192"/>
      <c r="NWR296" s="192"/>
      <c r="NWS296" s="192"/>
      <c r="NWT296" s="192"/>
      <c r="NWU296" s="192"/>
      <c r="NWV296" s="192"/>
      <c r="NWW296" s="192"/>
      <c r="NWX296" s="192"/>
      <c r="NWY296" s="192"/>
      <c r="NWZ296" s="192"/>
      <c r="NXA296" s="192"/>
      <c r="NXB296" s="192"/>
      <c r="NXC296" s="192"/>
      <c r="NXD296" s="192"/>
      <c r="NXE296" s="192"/>
      <c r="NXF296" s="192"/>
      <c r="NXG296" s="192"/>
      <c r="NXH296" s="192"/>
      <c r="NXI296" s="192"/>
      <c r="NXJ296" s="192"/>
      <c r="NXK296" s="192"/>
      <c r="NXL296" s="192"/>
      <c r="NXM296" s="192"/>
      <c r="NXN296" s="192"/>
      <c r="NXO296" s="192"/>
      <c r="NXP296" s="192"/>
      <c r="NXQ296" s="192"/>
      <c r="NXR296" s="192"/>
      <c r="NXS296" s="192"/>
      <c r="NXT296" s="192"/>
      <c r="NXU296" s="192"/>
      <c r="NXV296" s="192"/>
      <c r="NXW296" s="192"/>
      <c r="NXX296" s="192"/>
      <c r="NXY296" s="192"/>
      <c r="NXZ296" s="192"/>
      <c r="NYA296" s="192"/>
      <c r="NYB296" s="192"/>
      <c r="NYC296" s="192"/>
      <c r="NYD296" s="192"/>
      <c r="NYE296" s="192"/>
      <c r="NYF296" s="192"/>
      <c r="NYG296" s="192"/>
      <c r="NYH296" s="192"/>
      <c r="NYI296" s="192"/>
      <c r="NYJ296" s="192"/>
      <c r="NYK296" s="192"/>
      <c r="NYL296" s="192"/>
      <c r="NYM296" s="192"/>
      <c r="NYN296" s="192"/>
      <c r="NYO296" s="192"/>
      <c r="NYP296" s="192"/>
      <c r="NYQ296" s="192"/>
      <c r="NYR296" s="192"/>
      <c r="NYS296" s="192"/>
      <c r="NYT296" s="192"/>
      <c r="NYU296" s="192"/>
      <c r="NYV296" s="192"/>
      <c r="NYW296" s="192"/>
      <c r="NYX296" s="192"/>
      <c r="NYY296" s="192"/>
      <c r="NYZ296" s="192"/>
      <c r="NZA296" s="192"/>
      <c r="NZB296" s="192"/>
      <c r="NZC296" s="192"/>
      <c r="NZD296" s="192"/>
      <c r="NZE296" s="192"/>
      <c r="NZF296" s="192"/>
      <c r="NZG296" s="192"/>
      <c r="NZH296" s="192"/>
      <c r="NZI296" s="192"/>
      <c r="NZJ296" s="192"/>
      <c r="NZK296" s="192"/>
      <c r="NZL296" s="192"/>
      <c r="NZM296" s="192"/>
      <c r="NZN296" s="192"/>
      <c r="NZO296" s="192"/>
      <c r="NZP296" s="192"/>
      <c r="NZQ296" s="192"/>
      <c r="NZR296" s="192"/>
      <c r="NZS296" s="192"/>
      <c r="NZT296" s="192"/>
      <c r="NZU296" s="192"/>
      <c r="NZV296" s="192"/>
      <c r="NZW296" s="192"/>
      <c r="NZX296" s="192"/>
      <c r="NZY296" s="192"/>
      <c r="NZZ296" s="192"/>
      <c r="OAA296" s="192"/>
      <c r="OAB296" s="192"/>
      <c r="OAC296" s="192"/>
      <c r="OAD296" s="192"/>
      <c r="OAE296" s="192"/>
      <c r="OAF296" s="192"/>
      <c r="OAG296" s="192"/>
      <c r="OAH296" s="192"/>
      <c r="OAI296" s="192"/>
      <c r="OAJ296" s="192"/>
      <c r="OAK296" s="192"/>
      <c r="OAL296" s="192"/>
      <c r="OAM296" s="192"/>
      <c r="OAN296" s="192"/>
      <c r="OAO296" s="192"/>
      <c r="OAP296" s="192"/>
      <c r="OAQ296" s="192"/>
      <c r="OAR296" s="192"/>
      <c r="OAS296" s="192"/>
      <c r="OAT296" s="192"/>
      <c r="OAU296" s="192"/>
      <c r="OAV296" s="192"/>
      <c r="OAW296" s="192"/>
      <c r="OAX296" s="192"/>
      <c r="OAY296" s="192"/>
      <c r="OAZ296" s="192"/>
      <c r="OBA296" s="192"/>
      <c r="OBB296" s="192"/>
      <c r="OBC296" s="192"/>
      <c r="OBD296" s="192"/>
      <c r="OBE296" s="192"/>
      <c r="OBF296" s="192"/>
      <c r="OBG296" s="192"/>
      <c r="OBH296" s="192"/>
      <c r="OBI296" s="192"/>
      <c r="OBJ296" s="192"/>
      <c r="OBK296" s="192"/>
      <c r="OBL296" s="192"/>
      <c r="OBM296" s="192"/>
      <c r="OBN296" s="192"/>
      <c r="OBO296" s="192"/>
      <c r="OBP296" s="192"/>
      <c r="OBQ296" s="192"/>
      <c r="OBR296" s="192"/>
      <c r="OBS296" s="192"/>
      <c r="OBT296" s="192"/>
      <c r="OBU296" s="192"/>
      <c r="OBV296" s="192"/>
      <c r="OBW296" s="192"/>
      <c r="OBX296" s="192"/>
      <c r="OBY296" s="192"/>
      <c r="OBZ296" s="192"/>
      <c r="OCA296" s="192"/>
      <c r="OCB296" s="192"/>
      <c r="OCC296" s="192"/>
      <c r="OCD296" s="192"/>
      <c r="OCE296" s="192"/>
      <c r="OCF296" s="192"/>
      <c r="OCG296" s="192"/>
      <c r="OCH296" s="192"/>
      <c r="OCI296" s="192"/>
      <c r="OCJ296" s="192"/>
      <c r="OCK296" s="192"/>
      <c r="OCL296" s="192"/>
      <c r="OCM296" s="192"/>
      <c r="OCN296" s="192"/>
      <c r="OCO296" s="192"/>
      <c r="OCP296" s="192"/>
      <c r="OCQ296" s="192"/>
      <c r="OCR296" s="192"/>
      <c r="OCS296" s="192"/>
      <c r="OCT296" s="192"/>
      <c r="OCU296" s="192"/>
      <c r="OCV296" s="192"/>
      <c r="OCW296" s="192"/>
      <c r="OCX296" s="192"/>
      <c r="OCY296" s="192"/>
      <c r="OCZ296" s="192"/>
      <c r="ODA296" s="192"/>
      <c r="ODB296" s="192"/>
      <c r="ODC296" s="192"/>
      <c r="ODD296" s="192"/>
      <c r="ODE296" s="192"/>
      <c r="ODF296" s="192"/>
      <c r="ODG296" s="192"/>
      <c r="ODH296" s="192"/>
      <c r="ODI296" s="192"/>
      <c r="ODJ296" s="192"/>
      <c r="ODK296" s="192"/>
      <c r="ODL296" s="192"/>
      <c r="ODM296" s="192"/>
      <c r="ODN296" s="192"/>
      <c r="ODO296" s="192"/>
      <c r="ODP296" s="192"/>
      <c r="ODQ296" s="192"/>
      <c r="ODR296" s="192"/>
      <c r="ODS296" s="192"/>
      <c r="ODT296" s="192"/>
      <c r="ODU296" s="192"/>
      <c r="ODV296" s="192"/>
      <c r="ODW296" s="192"/>
      <c r="ODX296" s="192"/>
      <c r="ODY296" s="192"/>
      <c r="ODZ296" s="192"/>
      <c r="OEA296" s="192"/>
      <c r="OEB296" s="192"/>
      <c r="OEC296" s="192"/>
      <c r="OED296" s="192"/>
      <c r="OEE296" s="192"/>
      <c r="OEF296" s="192"/>
      <c r="OEG296" s="192"/>
      <c r="OEH296" s="192"/>
      <c r="OEI296" s="192"/>
      <c r="OEJ296" s="192"/>
      <c r="OEK296" s="192"/>
      <c r="OEL296" s="192"/>
      <c r="OEM296" s="192"/>
      <c r="OEN296" s="192"/>
      <c r="OEO296" s="192"/>
      <c r="OEP296" s="192"/>
      <c r="OEQ296" s="192"/>
      <c r="OER296" s="192"/>
      <c r="OES296" s="192"/>
      <c r="OET296" s="192"/>
      <c r="OEU296" s="192"/>
      <c r="OEV296" s="192"/>
      <c r="OEW296" s="192"/>
      <c r="OEX296" s="192"/>
      <c r="OEY296" s="192"/>
      <c r="OEZ296" s="192"/>
      <c r="OFA296" s="192"/>
      <c r="OFB296" s="192"/>
      <c r="OFC296" s="192"/>
      <c r="OFD296" s="192"/>
      <c r="OFE296" s="192"/>
      <c r="OFF296" s="192"/>
      <c r="OFG296" s="192"/>
      <c r="OFH296" s="192"/>
      <c r="OFI296" s="192"/>
      <c r="OFJ296" s="192"/>
      <c r="OFK296" s="192"/>
      <c r="OFL296" s="192"/>
      <c r="OFM296" s="192"/>
      <c r="OFN296" s="192"/>
      <c r="OFO296" s="192"/>
      <c r="OFP296" s="192"/>
      <c r="OFQ296" s="192"/>
      <c r="OFR296" s="192"/>
      <c r="OFS296" s="192"/>
      <c r="OFT296" s="192"/>
      <c r="OFU296" s="192"/>
      <c r="OFV296" s="192"/>
      <c r="OFW296" s="192"/>
      <c r="OFX296" s="192"/>
      <c r="OFY296" s="192"/>
      <c r="OFZ296" s="192"/>
      <c r="OGA296" s="192"/>
      <c r="OGB296" s="192"/>
      <c r="OGC296" s="192"/>
      <c r="OGD296" s="192"/>
      <c r="OGE296" s="192"/>
      <c r="OGF296" s="192"/>
      <c r="OGG296" s="192"/>
      <c r="OGH296" s="192"/>
      <c r="OGI296" s="192"/>
      <c r="OGJ296" s="192"/>
      <c r="OGK296" s="192"/>
      <c r="OGL296" s="192"/>
      <c r="OGM296" s="192"/>
      <c r="OGN296" s="192"/>
      <c r="OGO296" s="192"/>
      <c r="OGP296" s="192"/>
      <c r="OGQ296" s="192"/>
      <c r="OGR296" s="192"/>
      <c r="OGS296" s="192"/>
      <c r="OGT296" s="192"/>
      <c r="OGU296" s="192"/>
      <c r="OGV296" s="192"/>
      <c r="OGW296" s="192"/>
      <c r="OGX296" s="192"/>
      <c r="OGY296" s="192"/>
      <c r="OGZ296" s="192"/>
      <c r="OHA296" s="192"/>
      <c r="OHB296" s="192"/>
      <c r="OHC296" s="192"/>
      <c r="OHD296" s="192"/>
      <c r="OHE296" s="192"/>
      <c r="OHF296" s="192"/>
      <c r="OHG296" s="192"/>
      <c r="OHH296" s="192"/>
      <c r="OHI296" s="192"/>
      <c r="OHJ296" s="192"/>
      <c r="OHK296" s="192"/>
      <c r="OHL296" s="192"/>
      <c r="OHM296" s="192"/>
      <c r="OHN296" s="192"/>
      <c r="OHO296" s="192"/>
      <c r="OHP296" s="192"/>
      <c r="OHQ296" s="192"/>
      <c r="OHR296" s="192"/>
      <c r="OHS296" s="192"/>
      <c r="OHT296" s="192"/>
      <c r="OHU296" s="192"/>
      <c r="OHV296" s="192"/>
      <c r="OHW296" s="192"/>
      <c r="OHX296" s="192"/>
      <c r="OHY296" s="192"/>
      <c r="OHZ296" s="192"/>
      <c r="OIA296" s="192"/>
      <c r="OIB296" s="192"/>
      <c r="OIC296" s="192"/>
      <c r="OID296" s="192"/>
      <c r="OIE296" s="192"/>
      <c r="OIF296" s="192"/>
      <c r="OIG296" s="192"/>
      <c r="OIH296" s="192"/>
      <c r="OII296" s="192"/>
      <c r="OIJ296" s="192"/>
      <c r="OIK296" s="192"/>
      <c r="OIL296" s="192"/>
      <c r="OIM296" s="192"/>
      <c r="OIN296" s="192"/>
      <c r="OIO296" s="192"/>
      <c r="OIP296" s="192"/>
      <c r="OIQ296" s="192"/>
      <c r="OIR296" s="192"/>
      <c r="OIS296" s="192"/>
      <c r="OIT296" s="192"/>
      <c r="OIU296" s="192"/>
      <c r="OIV296" s="192"/>
      <c r="OIW296" s="192"/>
      <c r="OIX296" s="192"/>
      <c r="OIY296" s="192"/>
      <c r="OIZ296" s="192"/>
      <c r="OJA296" s="192"/>
      <c r="OJB296" s="192"/>
      <c r="OJC296" s="192"/>
      <c r="OJD296" s="192"/>
      <c r="OJE296" s="192"/>
      <c r="OJF296" s="192"/>
      <c r="OJG296" s="192"/>
      <c r="OJH296" s="192"/>
      <c r="OJI296" s="192"/>
      <c r="OJJ296" s="192"/>
      <c r="OJK296" s="192"/>
      <c r="OJL296" s="192"/>
      <c r="OJM296" s="192"/>
      <c r="OJN296" s="192"/>
      <c r="OJO296" s="192"/>
      <c r="OJP296" s="192"/>
      <c r="OJQ296" s="192"/>
      <c r="OJR296" s="192"/>
      <c r="OJS296" s="192"/>
      <c r="OJT296" s="192"/>
      <c r="OJU296" s="192"/>
      <c r="OJV296" s="192"/>
      <c r="OJW296" s="192"/>
      <c r="OJX296" s="192"/>
      <c r="OJY296" s="192"/>
      <c r="OJZ296" s="192"/>
      <c r="OKA296" s="192"/>
      <c r="OKB296" s="192"/>
      <c r="OKC296" s="192"/>
      <c r="OKD296" s="192"/>
      <c r="OKE296" s="192"/>
      <c r="OKF296" s="192"/>
      <c r="OKG296" s="192"/>
      <c r="OKH296" s="192"/>
      <c r="OKI296" s="192"/>
      <c r="OKJ296" s="192"/>
      <c r="OKK296" s="192"/>
      <c r="OKL296" s="192"/>
      <c r="OKM296" s="192"/>
      <c r="OKN296" s="192"/>
      <c r="OKO296" s="192"/>
      <c r="OKP296" s="192"/>
      <c r="OKQ296" s="192"/>
      <c r="OKR296" s="192"/>
      <c r="OKS296" s="192"/>
      <c r="OKT296" s="192"/>
      <c r="OKU296" s="192"/>
      <c r="OKV296" s="192"/>
      <c r="OKW296" s="192"/>
      <c r="OKX296" s="192"/>
      <c r="OKY296" s="192"/>
      <c r="OKZ296" s="192"/>
      <c r="OLA296" s="192"/>
      <c r="OLB296" s="192"/>
      <c r="OLC296" s="192"/>
      <c r="OLD296" s="192"/>
      <c r="OLE296" s="192"/>
      <c r="OLF296" s="192"/>
      <c r="OLG296" s="192"/>
      <c r="OLH296" s="192"/>
      <c r="OLI296" s="192"/>
      <c r="OLJ296" s="192"/>
      <c r="OLK296" s="192"/>
      <c r="OLL296" s="192"/>
      <c r="OLM296" s="192"/>
      <c r="OLN296" s="192"/>
      <c r="OLO296" s="192"/>
      <c r="OLP296" s="192"/>
      <c r="OLQ296" s="192"/>
      <c r="OLR296" s="192"/>
      <c r="OLS296" s="192"/>
      <c r="OLT296" s="192"/>
      <c r="OLU296" s="192"/>
      <c r="OLV296" s="192"/>
      <c r="OLW296" s="192"/>
      <c r="OLX296" s="192"/>
      <c r="OLY296" s="192"/>
      <c r="OLZ296" s="192"/>
      <c r="OMA296" s="192"/>
      <c r="OMB296" s="192"/>
      <c r="OMC296" s="192"/>
      <c r="OMD296" s="192"/>
      <c r="OME296" s="192"/>
      <c r="OMF296" s="192"/>
      <c r="OMG296" s="192"/>
      <c r="OMH296" s="192"/>
      <c r="OMI296" s="192"/>
      <c r="OMJ296" s="192"/>
      <c r="OMK296" s="192"/>
      <c r="OML296" s="192"/>
      <c r="OMM296" s="192"/>
      <c r="OMN296" s="192"/>
      <c r="OMO296" s="192"/>
      <c r="OMP296" s="192"/>
      <c r="OMQ296" s="192"/>
      <c r="OMR296" s="192"/>
      <c r="OMS296" s="192"/>
      <c r="OMT296" s="192"/>
      <c r="OMU296" s="192"/>
      <c r="OMV296" s="192"/>
      <c r="OMW296" s="192"/>
      <c r="OMX296" s="192"/>
      <c r="OMY296" s="192"/>
      <c r="OMZ296" s="192"/>
      <c r="ONA296" s="192"/>
      <c r="ONB296" s="192"/>
      <c r="ONC296" s="192"/>
      <c r="OND296" s="192"/>
      <c r="ONE296" s="192"/>
      <c r="ONF296" s="192"/>
      <c r="ONG296" s="192"/>
      <c r="ONH296" s="192"/>
      <c r="ONI296" s="192"/>
      <c r="ONJ296" s="192"/>
      <c r="ONK296" s="192"/>
      <c r="ONL296" s="192"/>
      <c r="ONM296" s="192"/>
      <c r="ONN296" s="192"/>
      <c r="ONO296" s="192"/>
      <c r="ONP296" s="192"/>
      <c r="ONQ296" s="192"/>
      <c r="ONR296" s="192"/>
      <c r="ONS296" s="192"/>
      <c r="ONT296" s="192"/>
      <c r="ONU296" s="192"/>
      <c r="ONV296" s="192"/>
      <c r="ONW296" s="192"/>
      <c r="ONX296" s="192"/>
      <c r="ONY296" s="192"/>
      <c r="ONZ296" s="192"/>
      <c r="OOA296" s="192"/>
      <c r="OOB296" s="192"/>
      <c r="OOC296" s="192"/>
      <c r="OOD296" s="192"/>
      <c r="OOE296" s="192"/>
      <c r="OOF296" s="192"/>
      <c r="OOG296" s="192"/>
      <c r="OOH296" s="192"/>
      <c r="OOI296" s="192"/>
      <c r="OOJ296" s="192"/>
      <c r="OOK296" s="192"/>
      <c r="OOL296" s="192"/>
      <c r="OOM296" s="192"/>
      <c r="OON296" s="192"/>
      <c r="OOO296" s="192"/>
      <c r="OOP296" s="192"/>
      <c r="OOQ296" s="192"/>
      <c r="OOR296" s="192"/>
      <c r="OOS296" s="192"/>
      <c r="OOT296" s="192"/>
      <c r="OOU296" s="192"/>
      <c r="OOV296" s="192"/>
      <c r="OOW296" s="192"/>
      <c r="OOX296" s="192"/>
      <c r="OOY296" s="192"/>
      <c r="OOZ296" s="192"/>
      <c r="OPA296" s="192"/>
      <c r="OPB296" s="192"/>
      <c r="OPC296" s="192"/>
      <c r="OPD296" s="192"/>
      <c r="OPE296" s="192"/>
      <c r="OPF296" s="192"/>
      <c r="OPG296" s="192"/>
      <c r="OPH296" s="192"/>
      <c r="OPI296" s="192"/>
      <c r="OPJ296" s="192"/>
      <c r="OPK296" s="192"/>
      <c r="OPL296" s="192"/>
      <c r="OPM296" s="192"/>
      <c r="OPN296" s="192"/>
      <c r="OPO296" s="192"/>
      <c r="OPP296" s="192"/>
      <c r="OPQ296" s="192"/>
      <c r="OPR296" s="192"/>
      <c r="OPS296" s="192"/>
      <c r="OPT296" s="192"/>
      <c r="OPU296" s="192"/>
      <c r="OPV296" s="192"/>
      <c r="OPW296" s="192"/>
      <c r="OPX296" s="192"/>
      <c r="OPY296" s="192"/>
      <c r="OPZ296" s="192"/>
      <c r="OQA296" s="192"/>
      <c r="OQB296" s="192"/>
      <c r="OQC296" s="192"/>
      <c r="OQD296" s="192"/>
      <c r="OQE296" s="192"/>
      <c r="OQF296" s="192"/>
      <c r="OQG296" s="192"/>
      <c r="OQH296" s="192"/>
      <c r="OQI296" s="192"/>
      <c r="OQJ296" s="192"/>
      <c r="OQK296" s="192"/>
      <c r="OQL296" s="192"/>
      <c r="OQM296" s="192"/>
      <c r="OQN296" s="192"/>
      <c r="OQO296" s="192"/>
      <c r="OQP296" s="192"/>
      <c r="OQQ296" s="192"/>
      <c r="OQR296" s="192"/>
      <c r="OQS296" s="192"/>
      <c r="OQT296" s="192"/>
      <c r="OQU296" s="192"/>
      <c r="OQV296" s="192"/>
      <c r="OQW296" s="192"/>
      <c r="OQX296" s="192"/>
      <c r="OQY296" s="192"/>
      <c r="OQZ296" s="192"/>
      <c r="ORA296" s="192"/>
      <c r="ORB296" s="192"/>
      <c r="ORC296" s="192"/>
      <c r="ORD296" s="192"/>
      <c r="ORE296" s="192"/>
      <c r="ORF296" s="192"/>
      <c r="ORG296" s="192"/>
      <c r="ORH296" s="192"/>
      <c r="ORI296" s="192"/>
      <c r="ORJ296" s="192"/>
      <c r="ORK296" s="192"/>
      <c r="ORL296" s="192"/>
      <c r="ORM296" s="192"/>
      <c r="ORN296" s="192"/>
      <c r="ORO296" s="192"/>
      <c r="ORP296" s="192"/>
      <c r="ORQ296" s="192"/>
      <c r="ORR296" s="192"/>
      <c r="ORS296" s="192"/>
      <c r="ORT296" s="192"/>
      <c r="ORU296" s="192"/>
      <c r="ORV296" s="192"/>
      <c r="ORW296" s="192"/>
      <c r="ORX296" s="192"/>
      <c r="ORY296" s="192"/>
      <c r="ORZ296" s="192"/>
      <c r="OSA296" s="192"/>
      <c r="OSB296" s="192"/>
      <c r="OSC296" s="192"/>
      <c r="OSD296" s="192"/>
      <c r="OSE296" s="192"/>
      <c r="OSF296" s="192"/>
      <c r="OSG296" s="192"/>
      <c r="OSH296" s="192"/>
      <c r="OSI296" s="192"/>
      <c r="OSJ296" s="192"/>
      <c r="OSK296" s="192"/>
      <c r="OSL296" s="192"/>
      <c r="OSM296" s="192"/>
      <c r="OSN296" s="192"/>
      <c r="OSO296" s="192"/>
      <c r="OSP296" s="192"/>
      <c r="OSQ296" s="192"/>
      <c r="OSR296" s="192"/>
      <c r="OSS296" s="192"/>
      <c r="OST296" s="192"/>
      <c r="OSU296" s="192"/>
      <c r="OSV296" s="192"/>
      <c r="OSW296" s="192"/>
      <c r="OSX296" s="192"/>
      <c r="OSY296" s="192"/>
      <c r="OSZ296" s="192"/>
      <c r="OTA296" s="192"/>
      <c r="OTB296" s="192"/>
      <c r="OTC296" s="192"/>
      <c r="OTD296" s="192"/>
      <c r="OTE296" s="192"/>
      <c r="OTF296" s="192"/>
      <c r="OTG296" s="192"/>
      <c r="OTH296" s="192"/>
      <c r="OTI296" s="192"/>
      <c r="OTJ296" s="192"/>
      <c r="OTK296" s="192"/>
      <c r="OTL296" s="192"/>
      <c r="OTM296" s="192"/>
      <c r="OTN296" s="192"/>
      <c r="OTO296" s="192"/>
      <c r="OTP296" s="192"/>
      <c r="OTQ296" s="192"/>
      <c r="OTR296" s="192"/>
      <c r="OTS296" s="192"/>
      <c r="OTT296" s="192"/>
      <c r="OTU296" s="192"/>
      <c r="OTV296" s="192"/>
      <c r="OTW296" s="192"/>
      <c r="OTX296" s="192"/>
      <c r="OTY296" s="192"/>
      <c r="OTZ296" s="192"/>
      <c r="OUA296" s="192"/>
      <c r="OUB296" s="192"/>
      <c r="OUC296" s="192"/>
      <c r="OUD296" s="192"/>
      <c r="OUE296" s="192"/>
      <c r="OUF296" s="192"/>
      <c r="OUG296" s="192"/>
      <c r="OUH296" s="192"/>
      <c r="OUI296" s="192"/>
      <c r="OUJ296" s="192"/>
      <c r="OUK296" s="192"/>
      <c r="OUL296" s="192"/>
      <c r="OUM296" s="192"/>
      <c r="OUN296" s="192"/>
      <c r="OUO296" s="192"/>
      <c r="OUP296" s="192"/>
      <c r="OUQ296" s="192"/>
      <c r="OUR296" s="192"/>
      <c r="OUS296" s="192"/>
      <c r="OUT296" s="192"/>
      <c r="OUU296" s="192"/>
      <c r="OUV296" s="192"/>
      <c r="OUW296" s="192"/>
      <c r="OUX296" s="192"/>
      <c r="OUY296" s="192"/>
      <c r="OUZ296" s="192"/>
      <c r="OVA296" s="192"/>
      <c r="OVB296" s="192"/>
      <c r="OVC296" s="192"/>
      <c r="OVD296" s="192"/>
      <c r="OVE296" s="192"/>
      <c r="OVF296" s="192"/>
      <c r="OVG296" s="192"/>
      <c r="OVH296" s="192"/>
      <c r="OVI296" s="192"/>
      <c r="OVJ296" s="192"/>
      <c r="OVK296" s="192"/>
      <c r="OVL296" s="192"/>
      <c r="OVM296" s="192"/>
      <c r="OVN296" s="192"/>
      <c r="OVO296" s="192"/>
      <c r="OVP296" s="192"/>
      <c r="OVQ296" s="192"/>
      <c r="OVR296" s="192"/>
      <c r="OVS296" s="192"/>
      <c r="OVT296" s="192"/>
      <c r="OVU296" s="192"/>
      <c r="OVV296" s="192"/>
      <c r="OVW296" s="192"/>
      <c r="OVX296" s="192"/>
      <c r="OVY296" s="192"/>
      <c r="OVZ296" s="192"/>
      <c r="OWA296" s="192"/>
      <c r="OWB296" s="192"/>
      <c r="OWC296" s="192"/>
      <c r="OWD296" s="192"/>
      <c r="OWE296" s="192"/>
      <c r="OWF296" s="192"/>
      <c r="OWG296" s="192"/>
      <c r="OWH296" s="192"/>
      <c r="OWI296" s="192"/>
      <c r="OWJ296" s="192"/>
      <c r="OWK296" s="192"/>
      <c r="OWL296" s="192"/>
      <c r="OWM296" s="192"/>
      <c r="OWN296" s="192"/>
      <c r="OWO296" s="192"/>
      <c r="OWP296" s="192"/>
      <c r="OWQ296" s="192"/>
      <c r="OWR296" s="192"/>
      <c r="OWS296" s="192"/>
      <c r="OWT296" s="192"/>
      <c r="OWU296" s="192"/>
      <c r="OWV296" s="192"/>
      <c r="OWW296" s="192"/>
      <c r="OWX296" s="192"/>
      <c r="OWY296" s="192"/>
      <c r="OWZ296" s="192"/>
      <c r="OXA296" s="192"/>
      <c r="OXB296" s="192"/>
      <c r="OXC296" s="192"/>
      <c r="OXD296" s="192"/>
      <c r="OXE296" s="192"/>
      <c r="OXF296" s="192"/>
      <c r="OXG296" s="192"/>
      <c r="OXH296" s="192"/>
      <c r="OXI296" s="192"/>
      <c r="OXJ296" s="192"/>
      <c r="OXK296" s="192"/>
      <c r="OXL296" s="192"/>
      <c r="OXM296" s="192"/>
      <c r="OXN296" s="192"/>
      <c r="OXO296" s="192"/>
      <c r="OXP296" s="192"/>
      <c r="OXQ296" s="192"/>
      <c r="OXR296" s="192"/>
      <c r="OXS296" s="192"/>
      <c r="OXT296" s="192"/>
      <c r="OXU296" s="192"/>
      <c r="OXV296" s="192"/>
      <c r="OXW296" s="192"/>
      <c r="OXX296" s="192"/>
      <c r="OXY296" s="192"/>
      <c r="OXZ296" s="192"/>
      <c r="OYA296" s="192"/>
      <c r="OYB296" s="192"/>
      <c r="OYC296" s="192"/>
      <c r="OYD296" s="192"/>
      <c r="OYE296" s="192"/>
      <c r="OYF296" s="192"/>
      <c r="OYG296" s="192"/>
      <c r="OYH296" s="192"/>
      <c r="OYI296" s="192"/>
      <c r="OYJ296" s="192"/>
      <c r="OYK296" s="192"/>
      <c r="OYL296" s="192"/>
      <c r="OYM296" s="192"/>
      <c r="OYN296" s="192"/>
      <c r="OYO296" s="192"/>
      <c r="OYP296" s="192"/>
      <c r="OYQ296" s="192"/>
      <c r="OYR296" s="192"/>
      <c r="OYS296" s="192"/>
      <c r="OYT296" s="192"/>
      <c r="OYU296" s="192"/>
      <c r="OYV296" s="192"/>
      <c r="OYW296" s="192"/>
      <c r="OYX296" s="192"/>
      <c r="OYY296" s="192"/>
      <c r="OYZ296" s="192"/>
      <c r="OZA296" s="192"/>
      <c r="OZB296" s="192"/>
      <c r="OZC296" s="192"/>
      <c r="OZD296" s="192"/>
      <c r="OZE296" s="192"/>
      <c r="OZF296" s="192"/>
      <c r="OZG296" s="192"/>
      <c r="OZH296" s="192"/>
      <c r="OZI296" s="192"/>
      <c r="OZJ296" s="192"/>
      <c r="OZK296" s="192"/>
      <c r="OZL296" s="192"/>
      <c r="OZM296" s="192"/>
      <c r="OZN296" s="192"/>
      <c r="OZO296" s="192"/>
      <c r="OZP296" s="192"/>
      <c r="OZQ296" s="192"/>
      <c r="OZR296" s="192"/>
      <c r="OZS296" s="192"/>
      <c r="OZT296" s="192"/>
      <c r="OZU296" s="192"/>
      <c r="OZV296" s="192"/>
      <c r="OZW296" s="192"/>
      <c r="OZX296" s="192"/>
      <c r="OZY296" s="192"/>
      <c r="OZZ296" s="192"/>
      <c r="PAA296" s="192"/>
      <c r="PAB296" s="192"/>
      <c r="PAC296" s="192"/>
      <c r="PAD296" s="192"/>
      <c r="PAE296" s="192"/>
      <c r="PAF296" s="192"/>
      <c r="PAG296" s="192"/>
      <c r="PAH296" s="192"/>
      <c r="PAI296" s="192"/>
      <c r="PAJ296" s="192"/>
      <c r="PAK296" s="192"/>
      <c r="PAL296" s="192"/>
      <c r="PAM296" s="192"/>
      <c r="PAN296" s="192"/>
      <c r="PAO296" s="192"/>
      <c r="PAP296" s="192"/>
      <c r="PAQ296" s="192"/>
      <c r="PAR296" s="192"/>
      <c r="PAS296" s="192"/>
      <c r="PAT296" s="192"/>
      <c r="PAU296" s="192"/>
      <c r="PAV296" s="192"/>
      <c r="PAW296" s="192"/>
      <c r="PAX296" s="192"/>
      <c r="PAY296" s="192"/>
      <c r="PAZ296" s="192"/>
      <c r="PBA296" s="192"/>
      <c r="PBB296" s="192"/>
      <c r="PBC296" s="192"/>
      <c r="PBD296" s="192"/>
      <c r="PBE296" s="192"/>
      <c r="PBF296" s="192"/>
      <c r="PBG296" s="192"/>
      <c r="PBH296" s="192"/>
      <c r="PBI296" s="192"/>
      <c r="PBJ296" s="192"/>
      <c r="PBK296" s="192"/>
      <c r="PBL296" s="192"/>
      <c r="PBM296" s="192"/>
      <c r="PBN296" s="192"/>
      <c r="PBO296" s="192"/>
      <c r="PBP296" s="192"/>
      <c r="PBQ296" s="192"/>
      <c r="PBR296" s="192"/>
      <c r="PBS296" s="192"/>
      <c r="PBT296" s="192"/>
      <c r="PBU296" s="192"/>
      <c r="PBV296" s="192"/>
      <c r="PBW296" s="192"/>
      <c r="PBX296" s="192"/>
      <c r="PBY296" s="192"/>
      <c r="PBZ296" s="192"/>
      <c r="PCA296" s="192"/>
      <c r="PCB296" s="192"/>
      <c r="PCC296" s="192"/>
      <c r="PCD296" s="192"/>
      <c r="PCE296" s="192"/>
      <c r="PCF296" s="192"/>
      <c r="PCG296" s="192"/>
      <c r="PCH296" s="192"/>
      <c r="PCI296" s="192"/>
      <c r="PCJ296" s="192"/>
      <c r="PCK296" s="192"/>
      <c r="PCL296" s="192"/>
      <c r="PCM296" s="192"/>
      <c r="PCN296" s="192"/>
      <c r="PCO296" s="192"/>
      <c r="PCP296" s="192"/>
      <c r="PCQ296" s="192"/>
      <c r="PCR296" s="192"/>
      <c r="PCS296" s="192"/>
      <c r="PCT296" s="192"/>
      <c r="PCU296" s="192"/>
      <c r="PCV296" s="192"/>
      <c r="PCW296" s="192"/>
      <c r="PCX296" s="192"/>
      <c r="PCY296" s="192"/>
      <c r="PCZ296" s="192"/>
      <c r="PDA296" s="192"/>
      <c r="PDB296" s="192"/>
      <c r="PDC296" s="192"/>
      <c r="PDD296" s="192"/>
      <c r="PDE296" s="192"/>
      <c r="PDF296" s="192"/>
      <c r="PDG296" s="192"/>
      <c r="PDH296" s="192"/>
      <c r="PDI296" s="192"/>
      <c r="PDJ296" s="192"/>
      <c r="PDK296" s="192"/>
      <c r="PDL296" s="192"/>
      <c r="PDM296" s="192"/>
      <c r="PDN296" s="192"/>
      <c r="PDO296" s="192"/>
      <c r="PDP296" s="192"/>
      <c r="PDQ296" s="192"/>
      <c r="PDR296" s="192"/>
      <c r="PDS296" s="192"/>
      <c r="PDT296" s="192"/>
      <c r="PDU296" s="192"/>
      <c r="PDV296" s="192"/>
      <c r="PDW296" s="192"/>
      <c r="PDX296" s="192"/>
      <c r="PDY296" s="192"/>
      <c r="PDZ296" s="192"/>
      <c r="PEA296" s="192"/>
      <c r="PEB296" s="192"/>
      <c r="PEC296" s="192"/>
      <c r="PED296" s="192"/>
      <c r="PEE296" s="192"/>
      <c r="PEF296" s="192"/>
      <c r="PEG296" s="192"/>
      <c r="PEH296" s="192"/>
      <c r="PEI296" s="192"/>
      <c r="PEJ296" s="192"/>
      <c r="PEK296" s="192"/>
      <c r="PEL296" s="192"/>
      <c r="PEM296" s="192"/>
      <c r="PEN296" s="192"/>
      <c r="PEO296" s="192"/>
      <c r="PEP296" s="192"/>
      <c r="PEQ296" s="192"/>
      <c r="PER296" s="192"/>
      <c r="PES296" s="192"/>
      <c r="PET296" s="192"/>
      <c r="PEU296" s="192"/>
      <c r="PEV296" s="192"/>
      <c r="PEW296" s="192"/>
      <c r="PEX296" s="192"/>
      <c r="PEY296" s="192"/>
      <c r="PEZ296" s="192"/>
      <c r="PFA296" s="192"/>
      <c r="PFB296" s="192"/>
      <c r="PFC296" s="192"/>
      <c r="PFD296" s="192"/>
      <c r="PFE296" s="192"/>
      <c r="PFF296" s="192"/>
      <c r="PFG296" s="192"/>
      <c r="PFH296" s="192"/>
      <c r="PFI296" s="192"/>
      <c r="PFJ296" s="192"/>
      <c r="PFK296" s="192"/>
      <c r="PFL296" s="192"/>
      <c r="PFM296" s="192"/>
      <c r="PFN296" s="192"/>
      <c r="PFO296" s="192"/>
      <c r="PFP296" s="192"/>
      <c r="PFQ296" s="192"/>
      <c r="PFR296" s="192"/>
      <c r="PFS296" s="192"/>
      <c r="PFT296" s="192"/>
      <c r="PFU296" s="192"/>
      <c r="PFV296" s="192"/>
      <c r="PFW296" s="192"/>
      <c r="PFX296" s="192"/>
      <c r="PFY296" s="192"/>
      <c r="PFZ296" s="192"/>
      <c r="PGA296" s="192"/>
      <c r="PGB296" s="192"/>
      <c r="PGC296" s="192"/>
      <c r="PGD296" s="192"/>
      <c r="PGE296" s="192"/>
      <c r="PGF296" s="192"/>
      <c r="PGG296" s="192"/>
      <c r="PGH296" s="192"/>
      <c r="PGI296" s="192"/>
      <c r="PGJ296" s="192"/>
      <c r="PGK296" s="192"/>
      <c r="PGL296" s="192"/>
      <c r="PGM296" s="192"/>
      <c r="PGN296" s="192"/>
      <c r="PGO296" s="192"/>
      <c r="PGP296" s="192"/>
      <c r="PGQ296" s="192"/>
      <c r="PGR296" s="192"/>
      <c r="PGS296" s="192"/>
      <c r="PGT296" s="192"/>
      <c r="PGU296" s="192"/>
      <c r="PGV296" s="192"/>
      <c r="PGW296" s="192"/>
      <c r="PGX296" s="192"/>
      <c r="PGY296" s="192"/>
      <c r="PGZ296" s="192"/>
      <c r="PHA296" s="192"/>
      <c r="PHB296" s="192"/>
      <c r="PHC296" s="192"/>
      <c r="PHD296" s="192"/>
      <c r="PHE296" s="192"/>
      <c r="PHF296" s="192"/>
      <c r="PHG296" s="192"/>
      <c r="PHH296" s="192"/>
      <c r="PHI296" s="192"/>
      <c r="PHJ296" s="192"/>
      <c r="PHK296" s="192"/>
      <c r="PHL296" s="192"/>
      <c r="PHM296" s="192"/>
      <c r="PHN296" s="192"/>
      <c r="PHO296" s="192"/>
      <c r="PHP296" s="192"/>
      <c r="PHQ296" s="192"/>
      <c r="PHR296" s="192"/>
      <c r="PHS296" s="192"/>
      <c r="PHT296" s="192"/>
      <c r="PHU296" s="192"/>
      <c r="PHV296" s="192"/>
      <c r="PHW296" s="192"/>
      <c r="PHX296" s="192"/>
      <c r="PHY296" s="192"/>
      <c r="PHZ296" s="192"/>
      <c r="PIA296" s="192"/>
      <c r="PIB296" s="192"/>
      <c r="PIC296" s="192"/>
      <c r="PID296" s="192"/>
      <c r="PIE296" s="192"/>
      <c r="PIF296" s="192"/>
      <c r="PIG296" s="192"/>
      <c r="PIH296" s="192"/>
      <c r="PII296" s="192"/>
      <c r="PIJ296" s="192"/>
      <c r="PIK296" s="192"/>
      <c r="PIL296" s="192"/>
      <c r="PIM296" s="192"/>
      <c r="PIN296" s="192"/>
      <c r="PIO296" s="192"/>
      <c r="PIP296" s="192"/>
      <c r="PIQ296" s="192"/>
      <c r="PIR296" s="192"/>
      <c r="PIS296" s="192"/>
      <c r="PIT296" s="192"/>
      <c r="PIU296" s="192"/>
      <c r="PIV296" s="192"/>
      <c r="PIW296" s="192"/>
      <c r="PIX296" s="192"/>
      <c r="PIY296" s="192"/>
      <c r="PIZ296" s="192"/>
      <c r="PJA296" s="192"/>
      <c r="PJB296" s="192"/>
      <c r="PJC296" s="192"/>
      <c r="PJD296" s="192"/>
      <c r="PJE296" s="192"/>
      <c r="PJF296" s="192"/>
      <c r="PJG296" s="192"/>
      <c r="PJH296" s="192"/>
      <c r="PJI296" s="192"/>
      <c r="PJJ296" s="192"/>
      <c r="PJK296" s="192"/>
      <c r="PJL296" s="192"/>
      <c r="PJM296" s="192"/>
      <c r="PJN296" s="192"/>
      <c r="PJO296" s="192"/>
      <c r="PJP296" s="192"/>
      <c r="PJQ296" s="192"/>
      <c r="PJR296" s="192"/>
      <c r="PJS296" s="192"/>
      <c r="PJT296" s="192"/>
      <c r="PJU296" s="192"/>
      <c r="PJV296" s="192"/>
      <c r="PJW296" s="192"/>
      <c r="PJX296" s="192"/>
      <c r="PJY296" s="192"/>
      <c r="PJZ296" s="192"/>
      <c r="PKA296" s="192"/>
      <c r="PKB296" s="192"/>
      <c r="PKC296" s="192"/>
      <c r="PKD296" s="192"/>
      <c r="PKE296" s="192"/>
      <c r="PKF296" s="192"/>
      <c r="PKG296" s="192"/>
      <c r="PKH296" s="192"/>
      <c r="PKI296" s="192"/>
      <c r="PKJ296" s="192"/>
      <c r="PKK296" s="192"/>
      <c r="PKL296" s="192"/>
      <c r="PKM296" s="192"/>
      <c r="PKN296" s="192"/>
      <c r="PKO296" s="192"/>
      <c r="PKP296" s="192"/>
      <c r="PKQ296" s="192"/>
      <c r="PKR296" s="192"/>
      <c r="PKS296" s="192"/>
      <c r="PKT296" s="192"/>
      <c r="PKU296" s="192"/>
      <c r="PKV296" s="192"/>
      <c r="PKW296" s="192"/>
      <c r="PKX296" s="192"/>
      <c r="PKY296" s="192"/>
      <c r="PKZ296" s="192"/>
      <c r="PLA296" s="192"/>
      <c r="PLB296" s="192"/>
      <c r="PLC296" s="192"/>
      <c r="PLD296" s="192"/>
      <c r="PLE296" s="192"/>
      <c r="PLF296" s="192"/>
      <c r="PLG296" s="192"/>
      <c r="PLH296" s="192"/>
      <c r="PLI296" s="192"/>
      <c r="PLJ296" s="192"/>
      <c r="PLK296" s="192"/>
      <c r="PLL296" s="192"/>
      <c r="PLM296" s="192"/>
      <c r="PLN296" s="192"/>
      <c r="PLO296" s="192"/>
      <c r="PLP296" s="192"/>
      <c r="PLQ296" s="192"/>
      <c r="PLR296" s="192"/>
      <c r="PLS296" s="192"/>
      <c r="PLT296" s="192"/>
      <c r="PLU296" s="192"/>
      <c r="PLV296" s="192"/>
      <c r="PLW296" s="192"/>
      <c r="PLX296" s="192"/>
      <c r="PLY296" s="192"/>
      <c r="PLZ296" s="192"/>
      <c r="PMA296" s="192"/>
      <c r="PMB296" s="192"/>
      <c r="PMC296" s="192"/>
      <c r="PMD296" s="192"/>
      <c r="PME296" s="192"/>
      <c r="PMF296" s="192"/>
      <c r="PMG296" s="192"/>
      <c r="PMH296" s="192"/>
      <c r="PMI296" s="192"/>
      <c r="PMJ296" s="192"/>
      <c r="PMK296" s="192"/>
      <c r="PML296" s="192"/>
      <c r="PMM296" s="192"/>
      <c r="PMN296" s="192"/>
      <c r="PMO296" s="192"/>
      <c r="PMP296" s="192"/>
      <c r="PMQ296" s="192"/>
      <c r="PMR296" s="192"/>
      <c r="PMS296" s="192"/>
      <c r="PMT296" s="192"/>
      <c r="PMU296" s="192"/>
      <c r="PMV296" s="192"/>
      <c r="PMW296" s="192"/>
      <c r="PMX296" s="192"/>
      <c r="PMY296" s="192"/>
      <c r="PMZ296" s="192"/>
      <c r="PNA296" s="192"/>
      <c r="PNB296" s="192"/>
      <c r="PNC296" s="192"/>
      <c r="PND296" s="192"/>
      <c r="PNE296" s="192"/>
      <c r="PNF296" s="192"/>
      <c r="PNG296" s="192"/>
      <c r="PNH296" s="192"/>
      <c r="PNI296" s="192"/>
      <c r="PNJ296" s="192"/>
      <c r="PNK296" s="192"/>
      <c r="PNL296" s="192"/>
      <c r="PNM296" s="192"/>
      <c r="PNN296" s="192"/>
      <c r="PNO296" s="192"/>
      <c r="PNP296" s="192"/>
      <c r="PNQ296" s="192"/>
      <c r="PNR296" s="192"/>
      <c r="PNS296" s="192"/>
      <c r="PNT296" s="192"/>
      <c r="PNU296" s="192"/>
      <c r="PNV296" s="192"/>
      <c r="PNW296" s="192"/>
      <c r="PNX296" s="192"/>
      <c r="PNY296" s="192"/>
      <c r="PNZ296" s="192"/>
      <c r="POA296" s="192"/>
      <c r="POB296" s="192"/>
      <c r="POC296" s="192"/>
      <c r="POD296" s="192"/>
      <c r="POE296" s="192"/>
      <c r="POF296" s="192"/>
      <c r="POG296" s="192"/>
      <c r="POH296" s="192"/>
      <c r="POI296" s="192"/>
      <c r="POJ296" s="192"/>
      <c r="POK296" s="192"/>
      <c r="POL296" s="192"/>
      <c r="POM296" s="192"/>
      <c r="PON296" s="192"/>
      <c r="POO296" s="192"/>
      <c r="POP296" s="192"/>
      <c r="POQ296" s="192"/>
      <c r="POR296" s="192"/>
      <c r="POS296" s="192"/>
      <c r="POT296" s="192"/>
      <c r="POU296" s="192"/>
      <c r="POV296" s="192"/>
      <c r="POW296" s="192"/>
      <c r="POX296" s="192"/>
      <c r="POY296" s="192"/>
      <c r="POZ296" s="192"/>
      <c r="PPA296" s="192"/>
      <c r="PPB296" s="192"/>
      <c r="PPC296" s="192"/>
      <c r="PPD296" s="192"/>
      <c r="PPE296" s="192"/>
      <c r="PPF296" s="192"/>
      <c r="PPG296" s="192"/>
      <c r="PPH296" s="192"/>
      <c r="PPI296" s="192"/>
      <c r="PPJ296" s="192"/>
      <c r="PPK296" s="192"/>
      <c r="PPL296" s="192"/>
      <c r="PPM296" s="192"/>
      <c r="PPN296" s="192"/>
      <c r="PPO296" s="192"/>
      <c r="PPP296" s="192"/>
      <c r="PPQ296" s="192"/>
      <c r="PPR296" s="192"/>
      <c r="PPS296" s="192"/>
      <c r="PPT296" s="192"/>
      <c r="PPU296" s="192"/>
      <c r="PPV296" s="192"/>
      <c r="PPW296" s="192"/>
      <c r="PPX296" s="192"/>
      <c r="PPY296" s="192"/>
      <c r="PPZ296" s="192"/>
      <c r="PQA296" s="192"/>
      <c r="PQB296" s="192"/>
      <c r="PQC296" s="192"/>
      <c r="PQD296" s="192"/>
      <c r="PQE296" s="192"/>
      <c r="PQF296" s="192"/>
      <c r="PQG296" s="192"/>
      <c r="PQH296" s="192"/>
      <c r="PQI296" s="192"/>
      <c r="PQJ296" s="192"/>
      <c r="PQK296" s="192"/>
      <c r="PQL296" s="192"/>
      <c r="PQM296" s="192"/>
      <c r="PQN296" s="192"/>
      <c r="PQO296" s="192"/>
      <c r="PQP296" s="192"/>
      <c r="PQQ296" s="192"/>
      <c r="PQR296" s="192"/>
      <c r="PQS296" s="192"/>
      <c r="PQT296" s="192"/>
      <c r="PQU296" s="192"/>
      <c r="PQV296" s="192"/>
      <c r="PQW296" s="192"/>
      <c r="PQX296" s="192"/>
      <c r="PQY296" s="192"/>
      <c r="PQZ296" s="192"/>
      <c r="PRA296" s="192"/>
      <c r="PRB296" s="192"/>
      <c r="PRC296" s="192"/>
      <c r="PRD296" s="192"/>
      <c r="PRE296" s="192"/>
      <c r="PRF296" s="192"/>
      <c r="PRG296" s="192"/>
      <c r="PRH296" s="192"/>
      <c r="PRI296" s="192"/>
      <c r="PRJ296" s="192"/>
      <c r="PRK296" s="192"/>
      <c r="PRL296" s="192"/>
      <c r="PRM296" s="192"/>
      <c r="PRN296" s="192"/>
      <c r="PRO296" s="192"/>
      <c r="PRP296" s="192"/>
      <c r="PRQ296" s="192"/>
      <c r="PRR296" s="192"/>
      <c r="PRS296" s="192"/>
      <c r="PRT296" s="192"/>
      <c r="PRU296" s="192"/>
      <c r="PRV296" s="192"/>
      <c r="PRW296" s="192"/>
      <c r="PRX296" s="192"/>
      <c r="PRY296" s="192"/>
      <c r="PRZ296" s="192"/>
      <c r="PSA296" s="192"/>
      <c r="PSB296" s="192"/>
      <c r="PSC296" s="192"/>
      <c r="PSD296" s="192"/>
      <c r="PSE296" s="192"/>
      <c r="PSF296" s="192"/>
      <c r="PSG296" s="192"/>
      <c r="PSH296" s="192"/>
      <c r="PSI296" s="192"/>
      <c r="PSJ296" s="192"/>
      <c r="PSK296" s="192"/>
      <c r="PSL296" s="192"/>
      <c r="PSM296" s="192"/>
      <c r="PSN296" s="192"/>
      <c r="PSO296" s="192"/>
      <c r="PSP296" s="192"/>
      <c r="PSQ296" s="192"/>
      <c r="PSR296" s="192"/>
      <c r="PSS296" s="192"/>
      <c r="PST296" s="192"/>
      <c r="PSU296" s="192"/>
      <c r="PSV296" s="192"/>
      <c r="PSW296" s="192"/>
      <c r="PSX296" s="192"/>
      <c r="PSY296" s="192"/>
      <c r="PSZ296" s="192"/>
      <c r="PTA296" s="192"/>
      <c r="PTB296" s="192"/>
      <c r="PTC296" s="192"/>
      <c r="PTD296" s="192"/>
      <c r="PTE296" s="192"/>
      <c r="PTF296" s="192"/>
      <c r="PTG296" s="192"/>
      <c r="PTH296" s="192"/>
      <c r="PTI296" s="192"/>
      <c r="PTJ296" s="192"/>
      <c r="PTK296" s="192"/>
      <c r="PTL296" s="192"/>
      <c r="PTM296" s="192"/>
      <c r="PTN296" s="192"/>
      <c r="PTO296" s="192"/>
      <c r="PTP296" s="192"/>
      <c r="PTQ296" s="192"/>
      <c r="PTR296" s="192"/>
      <c r="PTS296" s="192"/>
      <c r="PTT296" s="192"/>
      <c r="PTU296" s="192"/>
      <c r="PTV296" s="192"/>
      <c r="PTW296" s="192"/>
      <c r="PTX296" s="192"/>
      <c r="PTY296" s="192"/>
      <c r="PTZ296" s="192"/>
      <c r="PUA296" s="192"/>
      <c r="PUB296" s="192"/>
      <c r="PUC296" s="192"/>
      <c r="PUD296" s="192"/>
      <c r="PUE296" s="192"/>
      <c r="PUF296" s="192"/>
      <c r="PUG296" s="192"/>
      <c r="PUH296" s="192"/>
      <c r="PUI296" s="192"/>
      <c r="PUJ296" s="192"/>
      <c r="PUK296" s="192"/>
      <c r="PUL296" s="192"/>
      <c r="PUM296" s="192"/>
      <c r="PUN296" s="192"/>
      <c r="PUO296" s="192"/>
      <c r="PUP296" s="192"/>
      <c r="PUQ296" s="192"/>
      <c r="PUR296" s="192"/>
      <c r="PUS296" s="192"/>
      <c r="PUT296" s="192"/>
      <c r="PUU296" s="192"/>
      <c r="PUV296" s="192"/>
      <c r="PUW296" s="192"/>
      <c r="PUX296" s="192"/>
      <c r="PUY296" s="192"/>
      <c r="PUZ296" s="192"/>
      <c r="PVA296" s="192"/>
      <c r="PVB296" s="192"/>
      <c r="PVC296" s="192"/>
      <c r="PVD296" s="192"/>
      <c r="PVE296" s="192"/>
      <c r="PVF296" s="192"/>
      <c r="PVG296" s="192"/>
      <c r="PVH296" s="192"/>
      <c r="PVI296" s="192"/>
      <c r="PVJ296" s="192"/>
      <c r="PVK296" s="192"/>
      <c r="PVL296" s="192"/>
      <c r="PVM296" s="192"/>
      <c r="PVN296" s="192"/>
      <c r="PVO296" s="192"/>
      <c r="PVP296" s="192"/>
      <c r="PVQ296" s="192"/>
      <c r="PVR296" s="192"/>
      <c r="PVS296" s="192"/>
      <c r="PVT296" s="192"/>
      <c r="PVU296" s="192"/>
      <c r="PVV296" s="192"/>
      <c r="PVW296" s="192"/>
      <c r="PVX296" s="192"/>
      <c r="PVY296" s="192"/>
      <c r="PVZ296" s="192"/>
      <c r="PWA296" s="192"/>
      <c r="PWB296" s="192"/>
      <c r="PWC296" s="192"/>
      <c r="PWD296" s="192"/>
      <c r="PWE296" s="192"/>
      <c r="PWF296" s="192"/>
      <c r="PWG296" s="192"/>
      <c r="PWH296" s="192"/>
      <c r="PWI296" s="192"/>
      <c r="PWJ296" s="192"/>
      <c r="PWK296" s="192"/>
      <c r="PWL296" s="192"/>
      <c r="PWM296" s="192"/>
      <c r="PWN296" s="192"/>
      <c r="PWO296" s="192"/>
      <c r="PWP296" s="192"/>
      <c r="PWQ296" s="192"/>
      <c r="PWR296" s="192"/>
      <c r="PWS296" s="192"/>
      <c r="PWT296" s="192"/>
      <c r="PWU296" s="192"/>
      <c r="PWV296" s="192"/>
      <c r="PWW296" s="192"/>
      <c r="PWX296" s="192"/>
      <c r="PWY296" s="192"/>
      <c r="PWZ296" s="192"/>
      <c r="PXA296" s="192"/>
      <c r="PXB296" s="192"/>
      <c r="PXC296" s="192"/>
      <c r="PXD296" s="192"/>
      <c r="PXE296" s="192"/>
      <c r="PXF296" s="192"/>
      <c r="PXG296" s="192"/>
      <c r="PXH296" s="192"/>
      <c r="PXI296" s="192"/>
      <c r="PXJ296" s="192"/>
      <c r="PXK296" s="192"/>
      <c r="PXL296" s="192"/>
      <c r="PXM296" s="192"/>
      <c r="PXN296" s="192"/>
      <c r="PXO296" s="192"/>
      <c r="PXP296" s="192"/>
      <c r="PXQ296" s="192"/>
      <c r="PXR296" s="192"/>
      <c r="PXS296" s="192"/>
      <c r="PXT296" s="192"/>
      <c r="PXU296" s="192"/>
      <c r="PXV296" s="192"/>
      <c r="PXW296" s="192"/>
      <c r="PXX296" s="192"/>
      <c r="PXY296" s="192"/>
      <c r="PXZ296" s="192"/>
      <c r="PYA296" s="192"/>
      <c r="PYB296" s="192"/>
      <c r="PYC296" s="192"/>
      <c r="PYD296" s="192"/>
      <c r="PYE296" s="192"/>
      <c r="PYF296" s="192"/>
      <c r="PYG296" s="192"/>
      <c r="PYH296" s="192"/>
      <c r="PYI296" s="192"/>
      <c r="PYJ296" s="192"/>
      <c r="PYK296" s="192"/>
      <c r="PYL296" s="192"/>
      <c r="PYM296" s="192"/>
      <c r="PYN296" s="192"/>
      <c r="PYO296" s="192"/>
      <c r="PYP296" s="192"/>
      <c r="PYQ296" s="192"/>
      <c r="PYR296" s="192"/>
      <c r="PYS296" s="192"/>
      <c r="PYT296" s="192"/>
      <c r="PYU296" s="192"/>
      <c r="PYV296" s="192"/>
      <c r="PYW296" s="192"/>
      <c r="PYX296" s="192"/>
      <c r="PYY296" s="192"/>
      <c r="PYZ296" s="192"/>
      <c r="PZA296" s="192"/>
      <c r="PZB296" s="192"/>
      <c r="PZC296" s="192"/>
      <c r="PZD296" s="192"/>
      <c r="PZE296" s="192"/>
      <c r="PZF296" s="192"/>
      <c r="PZG296" s="192"/>
      <c r="PZH296" s="192"/>
      <c r="PZI296" s="192"/>
      <c r="PZJ296" s="192"/>
      <c r="PZK296" s="192"/>
      <c r="PZL296" s="192"/>
      <c r="PZM296" s="192"/>
      <c r="PZN296" s="192"/>
      <c r="PZO296" s="192"/>
      <c r="PZP296" s="192"/>
      <c r="PZQ296" s="192"/>
      <c r="PZR296" s="192"/>
      <c r="PZS296" s="192"/>
      <c r="PZT296" s="192"/>
      <c r="PZU296" s="192"/>
      <c r="PZV296" s="192"/>
      <c r="PZW296" s="192"/>
      <c r="PZX296" s="192"/>
      <c r="PZY296" s="192"/>
      <c r="PZZ296" s="192"/>
      <c r="QAA296" s="192"/>
      <c r="QAB296" s="192"/>
      <c r="QAC296" s="192"/>
      <c r="QAD296" s="192"/>
      <c r="QAE296" s="192"/>
      <c r="QAF296" s="192"/>
      <c r="QAG296" s="192"/>
      <c r="QAH296" s="192"/>
      <c r="QAI296" s="192"/>
      <c r="QAJ296" s="192"/>
      <c r="QAK296" s="192"/>
      <c r="QAL296" s="192"/>
      <c r="QAM296" s="192"/>
      <c r="QAN296" s="192"/>
      <c r="QAO296" s="192"/>
      <c r="QAP296" s="192"/>
      <c r="QAQ296" s="192"/>
      <c r="QAR296" s="192"/>
      <c r="QAS296" s="192"/>
      <c r="QAT296" s="192"/>
      <c r="QAU296" s="192"/>
      <c r="QAV296" s="192"/>
      <c r="QAW296" s="192"/>
      <c r="QAX296" s="192"/>
      <c r="QAY296" s="192"/>
      <c r="QAZ296" s="192"/>
      <c r="QBA296" s="192"/>
      <c r="QBB296" s="192"/>
      <c r="QBC296" s="192"/>
      <c r="QBD296" s="192"/>
      <c r="QBE296" s="192"/>
      <c r="QBF296" s="192"/>
      <c r="QBG296" s="192"/>
      <c r="QBH296" s="192"/>
      <c r="QBI296" s="192"/>
      <c r="QBJ296" s="192"/>
      <c r="QBK296" s="192"/>
      <c r="QBL296" s="192"/>
      <c r="QBM296" s="192"/>
      <c r="QBN296" s="192"/>
      <c r="QBO296" s="192"/>
      <c r="QBP296" s="192"/>
      <c r="QBQ296" s="192"/>
      <c r="QBR296" s="192"/>
      <c r="QBS296" s="192"/>
      <c r="QBT296" s="192"/>
      <c r="QBU296" s="192"/>
      <c r="QBV296" s="192"/>
      <c r="QBW296" s="192"/>
      <c r="QBX296" s="192"/>
      <c r="QBY296" s="192"/>
      <c r="QBZ296" s="192"/>
      <c r="QCA296" s="192"/>
      <c r="QCB296" s="192"/>
      <c r="QCC296" s="192"/>
      <c r="QCD296" s="192"/>
      <c r="QCE296" s="192"/>
      <c r="QCF296" s="192"/>
      <c r="QCG296" s="192"/>
      <c r="QCH296" s="192"/>
      <c r="QCI296" s="192"/>
      <c r="QCJ296" s="192"/>
      <c r="QCK296" s="192"/>
      <c r="QCL296" s="192"/>
      <c r="QCM296" s="192"/>
      <c r="QCN296" s="192"/>
      <c r="QCO296" s="192"/>
      <c r="QCP296" s="192"/>
      <c r="QCQ296" s="192"/>
      <c r="QCR296" s="192"/>
      <c r="QCS296" s="192"/>
      <c r="QCT296" s="192"/>
      <c r="QCU296" s="192"/>
      <c r="QCV296" s="192"/>
      <c r="QCW296" s="192"/>
      <c r="QCX296" s="192"/>
      <c r="QCY296" s="192"/>
      <c r="QCZ296" s="192"/>
      <c r="QDA296" s="192"/>
      <c r="QDB296" s="192"/>
      <c r="QDC296" s="192"/>
      <c r="QDD296" s="192"/>
      <c r="QDE296" s="192"/>
      <c r="QDF296" s="192"/>
      <c r="QDG296" s="192"/>
      <c r="QDH296" s="192"/>
      <c r="QDI296" s="192"/>
      <c r="QDJ296" s="192"/>
      <c r="QDK296" s="192"/>
      <c r="QDL296" s="192"/>
      <c r="QDM296" s="192"/>
      <c r="QDN296" s="192"/>
      <c r="QDO296" s="192"/>
      <c r="QDP296" s="192"/>
      <c r="QDQ296" s="192"/>
      <c r="QDR296" s="192"/>
      <c r="QDS296" s="192"/>
      <c r="QDT296" s="192"/>
      <c r="QDU296" s="192"/>
      <c r="QDV296" s="192"/>
      <c r="QDW296" s="192"/>
      <c r="QDX296" s="192"/>
      <c r="QDY296" s="192"/>
      <c r="QDZ296" s="192"/>
      <c r="QEA296" s="192"/>
      <c r="QEB296" s="192"/>
      <c r="QEC296" s="192"/>
      <c r="QED296" s="192"/>
      <c r="QEE296" s="192"/>
      <c r="QEF296" s="192"/>
      <c r="QEG296" s="192"/>
      <c r="QEH296" s="192"/>
      <c r="QEI296" s="192"/>
      <c r="QEJ296" s="192"/>
      <c r="QEK296" s="192"/>
      <c r="QEL296" s="192"/>
      <c r="QEM296" s="192"/>
      <c r="QEN296" s="192"/>
      <c r="QEO296" s="192"/>
      <c r="QEP296" s="192"/>
      <c r="QEQ296" s="192"/>
      <c r="QER296" s="192"/>
      <c r="QES296" s="192"/>
      <c r="QET296" s="192"/>
      <c r="QEU296" s="192"/>
      <c r="QEV296" s="192"/>
      <c r="QEW296" s="192"/>
      <c r="QEX296" s="192"/>
      <c r="QEY296" s="192"/>
      <c r="QEZ296" s="192"/>
      <c r="QFA296" s="192"/>
      <c r="QFB296" s="192"/>
      <c r="QFC296" s="192"/>
      <c r="QFD296" s="192"/>
      <c r="QFE296" s="192"/>
      <c r="QFF296" s="192"/>
      <c r="QFG296" s="192"/>
      <c r="QFH296" s="192"/>
      <c r="QFI296" s="192"/>
      <c r="QFJ296" s="192"/>
      <c r="QFK296" s="192"/>
      <c r="QFL296" s="192"/>
      <c r="QFM296" s="192"/>
      <c r="QFN296" s="192"/>
      <c r="QFO296" s="192"/>
      <c r="QFP296" s="192"/>
      <c r="QFQ296" s="192"/>
      <c r="QFR296" s="192"/>
      <c r="QFS296" s="192"/>
      <c r="QFT296" s="192"/>
      <c r="QFU296" s="192"/>
      <c r="QFV296" s="192"/>
      <c r="QFW296" s="192"/>
      <c r="QFX296" s="192"/>
      <c r="QFY296" s="192"/>
      <c r="QFZ296" s="192"/>
      <c r="QGA296" s="192"/>
      <c r="QGB296" s="192"/>
      <c r="QGC296" s="192"/>
      <c r="QGD296" s="192"/>
      <c r="QGE296" s="192"/>
      <c r="QGF296" s="192"/>
      <c r="QGG296" s="192"/>
      <c r="QGH296" s="192"/>
      <c r="QGI296" s="192"/>
      <c r="QGJ296" s="192"/>
      <c r="QGK296" s="192"/>
      <c r="QGL296" s="192"/>
      <c r="QGM296" s="192"/>
      <c r="QGN296" s="192"/>
      <c r="QGO296" s="192"/>
      <c r="QGP296" s="192"/>
      <c r="QGQ296" s="192"/>
      <c r="QGR296" s="192"/>
      <c r="QGS296" s="192"/>
      <c r="QGT296" s="192"/>
      <c r="QGU296" s="192"/>
      <c r="QGV296" s="192"/>
      <c r="QGW296" s="192"/>
      <c r="QGX296" s="192"/>
      <c r="QGY296" s="192"/>
      <c r="QGZ296" s="192"/>
      <c r="QHA296" s="192"/>
      <c r="QHB296" s="192"/>
      <c r="QHC296" s="192"/>
      <c r="QHD296" s="192"/>
      <c r="QHE296" s="192"/>
      <c r="QHF296" s="192"/>
      <c r="QHG296" s="192"/>
      <c r="QHH296" s="192"/>
      <c r="QHI296" s="192"/>
      <c r="QHJ296" s="192"/>
      <c r="QHK296" s="192"/>
      <c r="QHL296" s="192"/>
      <c r="QHM296" s="192"/>
      <c r="QHN296" s="192"/>
      <c r="QHO296" s="192"/>
      <c r="QHP296" s="192"/>
      <c r="QHQ296" s="192"/>
      <c r="QHR296" s="192"/>
      <c r="QHS296" s="192"/>
      <c r="QHT296" s="192"/>
      <c r="QHU296" s="192"/>
      <c r="QHV296" s="192"/>
      <c r="QHW296" s="192"/>
      <c r="QHX296" s="192"/>
      <c r="QHY296" s="192"/>
      <c r="QHZ296" s="192"/>
      <c r="QIA296" s="192"/>
      <c r="QIB296" s="192"/>
      <c r="QIC296" s="192"/>
      <c r="QID296" s="192"/>
      <c r="QIE296" s="192"/>
      <c r="QIF296" s="192"/>
      <c r="QIG296" s="192"/>
      <c r="QIH296" s="192"/>
      <c r="QII296" s="192"/>
      <c r="QIJ296" s="192"/>
      <c r="QIK296" s="192"/>
      <c r="QIL296" s="192"/>
      <c r="QIM296" s="192"/>
      <c r="QIN296" s="192"/>
      <c r="QIO296" s="192"/>
      <c r="QIP296" s="192"/>
      <c r="QIQ296" s="192"/>
      <c r="QIR296" s="192"/>
      <c r="QIS296" s="192"/>
      <c r="QIT296" s="192"/>
      <c r="QIU296" s="192"/>
      <c r="QIV296" s="192"/>
      <c r="QIW296" s="192"/>
      <c r="QIX296" s="192"/>
      <c r="QIY296" s="192"/>
      <c r="QIZ296" s="192"/>
      <c r="QJA296" s="192"/>
      <c r="QJB296" s="192"/>
      <c r="QJC296" s="192"/>
      <c r="QJD296" s="192"/>
      <c r="QJE296" s="192"/>
      <c r="QJF296" s="192"/>
      <c r="QJG296" s="192"/>
      <c r="QJH296" s="192"/>
      <c r="QJI296" s="192"/>
      <c r="QJJ296" s="192"/>
      <c r="QJK296" s="192"/>
      <c r="QJL296" s="192"/>
      <c r="QJM296" s="192"/>
      <c r="QJN296" s="192"/>
      <c r="QJO296" s="192"/>
      <c r="QJP296" s="192"/>
      <c r="QJQ296" s="192"/>
      <c r="QJR296" s="192"/>
      <c r="QJS296" s="192"/>
      <c r="QJT296" s="192"/>
      <c r="QJU296" s="192"/>
      <c r="QJV296" s="192"/>
      <c r="QJW296" s="192"/>
      <c r="QJX296" s="192"/>
      <c r="QJY296" s="192"/>
      <c r="QJZ296" s="192"/>
      <c r="QKA296" s="192"/>
      <c r="QKB296" s="192"/>
      <c r="QKC296" s="192"/>
      <c r="QKD296" s="192"/>
      <c r="QKE296" s="192"/>
      <c r="QKF296" s="192"/>
      <c r="QKG296" s="192"/>
      <c r="QKH296" s="192"/>
      <c r="QKI296" s="192"/>
      <c r="QKJ296" s="192"/>
      <c r="QKK296" s="192"/>
      <c r="QKL296" s="192"/>
      <c r="QKM296" s="192"/>
      <c r="QKN296" s="192"/>
      <c r="QKO296" s="192"/>
      <c r="QKP296" s="192"/>
      <c r="QKQ296" s="192"/>
      <c r="QKR296" s="192"/>
      <c r="QKS296" s="192"/>
      <c r="QKT296" s="192"/>
      <c r="QKU296" s="192"/>
      <c r="QKV296" s="192"/>
      <c r="QKW296" s="192"/>
      <c r="QKX296" s="192"/>
      <c r="QKY296" s="192"/>
      <c r="QKZ296" s="192"/>
      <c r="QLA296" s="192"/>
      <c r="QLB296" s="192"/>
      <c r="QLC296" s="192"/>
      <c r="QLD296" s="192"/>
      <c r="QLE296" s="192"/>
      <c r="QLF296" s="192"/>
      <c r="QLG296" s="192"/>
      <c r="QLH296" s="192"/>
      <c r="QLI296" s="192"/>
      <c r="QLJ296" s="192"/>
      <c r="QLK296" s="192"/>
      <c r="QLL296" s="192"/>
      <c r="QLM296" s="192"/>
      <c r="QLN296" s="192"/>
      <c r="QLO296" s="192"/>
      <c r="QLP296" s="192"/>
      <c r="QLQ296" s="192"/>
      <c r="QLR296" s="192"/>
      <c r="QLS296" s="192"/>
      <c r="QLT296" s="192"/>
      <c r="QLU296" s="192"/>
      <c r="QLV296" s="192"/>
      <c r="QLW296" s="192"/>
      <c r="QLX296" s="192"/>
      <c r="QLY296" s="192"/>
      <c r="QLZ296" s="192"/>
      <c r="QMA296" s="192"/>
      <c r="QMB296" s="192"/>
      <c r="QMC296" s="192"/>
      <c r="QMD296" s="192"/>
      <c r="QME296" s="192"/>
      <c r="QMF296" s="192"/>
      <c r="QMG296" s="192"/>
      <c r="QMH296" s="192"/>
      <c r="QMI296" s="192"/>
      <c r="QMJ296" s="192"/>
      <c r="QMK296" s="192"/>
      <c r="QML296" s="192"/>
      <c r="QMM296" s="192"/>
      <c r="QMN296" s="192"/>
      <c r="QMO296" s="192"/>
      <c r="QMP296" s="192"/>
      <c r="QMQ296" s="192"/>
      <c r="QMR296" s="192"/>
      <c r="QMS296" s="192"/>
      <c r="QMT296" s="192"/>
      <c r="QMU296" s="192"/>
      <c r="QMV296" s="192"/>
      <c r="QMW296" s="192"/>
      <c r="QMX296" s="192"/>
      <c r="QMY296" s="192"/>
      <c r="QMZ296" s="192"/>
      <c r="QNA296" s="192"/>
      <c r="QNB296" s="192"/>
      <c r="QNC296" s="192"/>
      <c r="QND296" s="192"/>
      <c r="QNE296" s="192"/>
      <c r="QNF296" s="192"/>
      <c r="QNG296" s="192"/>
      <c r="QNH296" s="192"/>
      <c r="QNI296" s="192"/>
      <c r="QNJ296" s="192"/>
      <c r="QNK296" s="192"/>
      <c r="QNL296" s="192"/>
      <c r="QNM296" s="192"/>
      <c r="QNN296" s="192"/>
      <c r="QNO296" s="192"/>
      <c r="QNP296" s="192"/>
      <c r="QNQ296" s="192"/>
      <c r="QNR296" s="192"/>
      <c r="QNS296" s="192"/>
      <c r="QNT296" s="192"/>
      <c r="QNU296" s="192"/>
      <c r="QNV296" s="192"/>
      <c r="QNW296" s="192"/>
      <c r="QNX296" s="192"/>
      <c r="QNY296" s="192"/>
      <c r="QNZ296" s="192"/>
      <c r="QOA296" s="192"/>
      <c r="QOB296" s="192"/>
      <c r="QOC296" s="192"/>
      <c r="QOD296" s="192"/>
      <c r="QOE296" s="192"/>
      <c r="QOF296" s="192"/>
      <c r="QOG296" s="192"/>
      <c r="QOH296" s="192"/>
      <c r="QOI296" s="192"/>
      <c r="QOJ296" s="192"/>
      <c r="QOK296" s="192"/>
      <c r="QOL296" s="192"/>
      <c r="QOM296" s="192"/>
      <c r="QON296" s="192"/>
      <c r="QOO296" s="192"/>
      <c r="QOP296" s="192"/>
      <c r="QOQ296" s="192"/>
      <c r="QOR296" s="192"/>
      <c r="QOS296" s="192"/>
      <c r="QOT296" s="192"/>
      <c r="QOU296" s="192"/>
      <c r="QOV296" s="192"/>
      <c r="QOW296" s="192"/>
      <c r="QOX296" s="192"/>
      <c r="QOY296" s="192"/>
      <c r="QOZ296" s="192"/>
      <c r="QPA296" s="192"/>
      <c r="QPB296" s="192"/>
      <c r="QPC296" s="192"/>
      <c r="QPD296" s="192"/>
      <c r="QPE296" s="192"/>
      <c r="QPF296" s="192"/>
      <c r="QPG296" s="192"/>
      <c r="QPH296" s="192"/>
      <c r="QPI296" s="192"/>
      <c r="QPJ296" s="192"/>
      <c r="QPK296" s="192"/>
      <c r="QPL296" s="192"/>
      <c r="QPM296" s="192"/>
      <c r="QPN296" s="192"/>
      <c r="QPO296" s="192"/>
      <c r="QPP296" s="192"/>
      <c r="QPQ296" s="192"/>
      <c r="QPR296" s="192"/>
      <c r="QPS296" s="192"/>
      <c r="QPT296" s="192"/>
      <c r="QPU296" s="192"/>
      <c r="QPV296" s="192"/>
      <c r="QPW296" s="192"/>
      <c r="QPX296" s="192"/>
      <c r="QPY296" s="192"/>
      <c r="QPZ296" s="192"/>
      <c r="QQA296" s="192"/>
      <c r="QQB296" s="192"/>
      <c r="QQC296" s="192"/>
      <c r="QQD296" s="192"/>
      <c r="QQE296" s="192"/>
      <c r="QQF296" s="192"/>
      <c r="QQG296" s="192"/>
      <c r="QQH296" s="192"/>
      <c r="QQI296" s="192"/>
      <c r="QQJ296" s="192"/>
      <c r="QQK296" s="192"/>
      <c r="QQL296" s="192"/>
      <c r="QQM296" s="192"/>
      <c r="QQN296" s="192"/>
      <c r="QQO296" s="192"/>
      <c r="QQP296" s="192"/>
      <c r="QQQ296" s="192"/>
      <c r="QQR296" s="192"/>
      <c r="QQS296" s="192"/>
      <c r="QQT296" s="192"/>
      <c r="QQU296" s="192"/>
      <c r="QQV296" s="192"/>
      <c r="QQW296" s="192"/>
      <c r="QQX296" s="192"/>
      <c r="QQY296" s="192"/>
      <c r="QQZ296" s="192"/>
      <c r="QRA296" s="192"/>
      <c r="QRB296" s="192"/>
      <c r="QRC296" s="192"/>
      <c r="QRD296" s="192"/>
      <c r="QRE296" s="192"/>
      <c r="QRF296" s="192"/>
      <c r="QRG296" s="192"/>
      <c r="QRH296" s="192"/>
      <c r="QRI296" s="192"/>
      <c r="QRJ296" s="192"/>
      <c r="QRK296" s="192"/>
      <c r="QRL296" s="192"/>
      <c r="QRM296" s="192"/>
      <c r="QRN296" s="192"/>
      <c r="QRO296" s="192"/>
      <c r="QRP296" s="192"/>
      <c r="QRQ296" s="192"/>
      <c r="QRR296" s="192"/>
      <c r="QRS296" s="192"/>
      <c r="QRT296" s="192"/>
      <c r="QRU296" s="192"/>
      <c r="QRV296" s="192"/>
      <c r="QRW296" s="192"/>
      <c r="QRX296" s="192"/>
      <c r="QRY296" s="192"/>
      <c r="QRZ296" s="192"/>
      <c r="QSA296" s="192"/>
      <c r="QSB296" s="192"/>
      <c r="QSC296" s="192"/>
      <c r="QSD296" s="192"/>
      <c r="QSE296" s="192"/>
      <c r="QSF296" s="192"/>
      <c r="QSG296" s="192"/>
      <c r="QSH296" s="192"/>
      <c r="QSI296" s="192"/>
      <c r="QSJ296" s="192"/>
      <c r="QSK296" s="192"/>
      <c r="QSL296" s="192"/>
      <c r="QSM296" s="192"/>
      <c r="QSN296" s="192"/>
      <c r="QSO296" s="192"/>
      <c r="QSP296" s="192"/>
      <c r="QSQ296" s="192"/>
      <c r="QSR296" s="192"/>
      <c r="QSS296" s="192"/>
      <c r="QST296" s="192"/>
      <c r="QSU296" s="192"/>
      <c r="QSV296" s="192"/>
      <c r="QSW296" s="192"/>
      <c r="QSX296" s="192"/>
      <c r="QSY296" s="192"/>
      <c r="QSZ296" s="192"/>
      <c r="QTA296" s="192"/>
      <c r="QTB296" s="192"/>
      <c r="QTC296" s="192"/>
      <c r="QTD296" s="192"/>
      <c r="QTE296" s="192"/>
      <c r="QTF296" s="192"/>
      <c r="QTG296" s="192"/>
      <c r="QTH296" s="192"/>
      <c r="QTI296" s="192"/>
      <c r="QTJ296" s="192"/>
      <c r="QTK296" s="192"/>
      <c r="QTL296" s="192"/>
      <c r="QTM296" s="192"/>
      <c r="QTN296" s="192"/>
      <c r="QTO296" s="192"/>
      <c r="QTP296" s="192"/>
      <c r="QTQ296" s="192"/>
      <c r="QTR296" s="192"/>
      <c r="QTS296" s="192"/>
      <c r="QTT296" s="192"/>
      <c r="QTU296" s="192"/>
      <c r="QTV296" s="192"/>
      <c r="QTW296" s="192"/>
      <c r="QTX296" s="192"/>
      <c r="QTY296" s="192"/>
      <c r="QTZ296" s="192"/>
      <c r="QUA296" s="192"/>
      <c r="QUB296" s="192"/>
      <c r="QUC296" s="192"/>
      <c r="QUD296" s="192"/>
      <c r="QUE296" s="192"/>
      <c r="QUF296" s="192"/>
      <c r="QUG296" s="192"/>
      <c r="QUH296" s="192"/>
      <c r="QUI296" s="192"/>
      <c r="QUJ296" s="192"/>
      <c r="QUK296" s="192"/>
      <c r="QUL296" s="192"/>
      <c r="QUM296" s="192"/>
      <c r="QUN296" s="192"/>
      <c r="QUO296" s="192"/>
      <c r="QUP296" s="192"/>
      <c r="QUQ296" s="192"/>
      <c r="QUR296" s="192"/>
      <c r="QUS296" s="192"/>
      <c r="QUT296" s="192"/>
      <c r="QUU296" s="192"/>
      <c r="QUV296" s="192"/>
      <c r="QUW296" s="192"/>
      <c r="QUX296" s="192"/>
      <c r="QUY296" s="192"/>
      <c r="QUZ296" s="192"/>
      <c r="QVA296" s="192"/>
      <c r="QVB296" s="192"/>
      <c r="QVC296" s="192"/>
      <c r="QVD296" s="192"/>
      <c r="QVE296" s="192"/>
      <c r="QVF296" s="192"/>
      <c r="QVG296" s="192"/>
      <c r="QVH296" s="192"/>
      <c r="QVI296" s="192"/>
      <c r="QVJ296" s="192"/>
      <c r="QVK296" s="192"/>
      <c r="QVL296" s="192"/>
      <c r="QVM296" s="192"/>
      <c r="QVN296" s="192"/>
      <c r="QVO296" s="192"/>
      <c r="QVP296" s="192"/>
      <c r="QVQ296" s="192"/>
      <c r="QVR296" s="192"/>
      <c r="QVS296" s="192"/>
      <c r="QVT296" s="192"/>
      <c r="QVU296" s="192"/>
      <c r="QVV296" s="192"/>
      <c r="QVW296" s="192"/>
      <c r="QVX296" s="192"/>
      <c r="QVY296" s="192"/>
      <c r="QVZ296" s="192"/>
      <c r="QWA296" s="192"/>
      <c r="QWB296" s="192"/>
      <c r="QWC296" s="192"/>
      <c r="QWD296" s="192"/>
      <c r="QWE296" s="192"/>
      <c r="QWF296" s="192"/>
      <c r="QWG296" s="192"/>
      <c r="QWH296" s="192"/>
      <c r="QWI296" s="192"/>
      <c r="QWJ296" s="192"/>
      <c r="QWK296" s="192"/>
      <c r="QWL296" s="192"/>
      <c r="QWM296" s="192"/>
      <c r="QWN296" s="192"/>
      <c r="QWO296" s="192"/>
      <c r="QWP296" s="192"/>
      <c r="QWQ296" s="192"/>
      <c r="QWR296" s="192"/>
      <c r="QWS296" s="192"/>
      <c r="QWT296" s="192"/>
      <c r="QWU296" s="192"/>
      <c r="QWV296" s="192"/>
      <c r="QWW296" s="192"/>
      <c r="QWX296" s="192"/>
      <c r="QWY296" s="192"/>
      <c r="QWZ296" s="192"/>
      <c r="QXA296" s="192"/>
      <c r="QXB296" s="192"/>
      <c r="QXC296" s="192"/>
      <c r="QXD296" s="192"/>
      <c r="QXE296" s="192"/>
      <c r="QXF296" s="192"/>
      <c r="QXG296" s="192"/>
      <c r="QXH296" s="192"/>
      <c r="QXI296" s="192"/>
      <c r="QXJ296" s="192"/>
      <c r="QXK296" s="192"/>
      <c r="QXL296" s="192"/>
      <c r="QXM296" s="192"/>
      <c r="QXN296" s="192"/>
      <c r="QXO296" s="192"/>
      <c r="QXP296" s="192"/>
      <c r="QXQ296" s="192"/>
      <c r="QXR296" s="192"/>
      <c r="QXS296" s="192"/>
      <c r="QXT296" s="192"/>
      <c r="QXU296" s="192"/>
      <c r="QXV296" s="192"/>
      <c r="QXW296" s="192"/>
      <c r="QXX296" s="192"/>
      <c r="QXY296" s="192"/>
      <c r="QXZ296" s="192"/>
      <c r="QYA296" s="192"/>
      <c r="QYB296" s="192"/>
      <c r="QYC296" s="192"/>
      <c r="QYD296" s="192"/>
      <c r="QYE296" s="192"/>
      <c r="QYF296" s="192"/>
      <c r="QYG296" s="192"/>
      <c r="QYH296" s="192"/>
      <c r="QYI296" s="192"/>
      <c r="QYJ296" s="192"/>
      <c r="QYK296" s="192"/>
      <c r="QYL296" s="192"/>
      <c r="QYM296" s="192"/>
      <c r="QYN296" s="192"/>
      <c r="QYO296" s="192"/>
      <c r="QYP296" s="192"/>
      <c r="QYQ296" s="192"/>
      <c r="QYR296" s="192"/>
      <c r="QYS296" s="192"/>
      <c r="QYT296" s="192"/>
      <c r="QYU296" s="192"/>
      <c r="QYV296" s="192"/>
      <c r="QYW296" s="192"/>
      <c r="QYX296" s="192"/>
      <c r="QYY296" s="192"/>
      <c r="QYZ296" s="192"/>
      <c r="QZA296" s="192"/>
      <c r="QZB296" s="192"/>
      <c r="QZC296" s="192"/>
      <c r="QZD296" s="192"/>
      <c r="QZE296" s="192"/>
      <c r="QZF296" s="192"/>
      <c r="QZG296" s="192"/>
      <c r="QZH296" s="192"/>
      <c r="QZI296" s="192"/>
      <c r="QZJ296" s="192"/>
      <c r="QZK296" s="192"/>
      <c r="QZL296" s="192"/>
      <c r="QZM296" s="192"/>
      <c r="QZN296" s="192"/>
      <c r="QZO296" s="192"/>
      <c r="QZP296" s="192"/>
      <c r="QZQ296" s="192"/>
      <c r="QZR296" s="192"/>
      <c r="QZS296" s="192"/>
      <c r="QZT296" s="192"/>
      <c r="QZU296" s="192"/>
      <c r="QZV296" s="192"/>
      <c r="QZW296" s="192"/>
      <c r="QZX296" s="192"/>
      <c r="QZY296" s="192"/>
      <c r="QZZ296" s="192"/>
      <c r="RAA296" s="192"/>
      <c r="RAB296" s="192"/>
      <c r="RAC296" s="192"/>
      <c r="RAD296" s="192"/>
      <c r="RAE296" s="192"/>
      <c r="RAF296" s="192"/>
      <c r="RAG296" s="192"/>
      <c r="RAH296" s="192"/>
      <c r="RAI296" s="192"/>
      <c r="RAJ296" s="192"/>
      <c r="RAK296" s="192"/>
      <c r="RAL296" s="192"/>
      <c r="RAM296" s="192"/>
      <c r="RAN296" s="192"/>
      <c r="RAO296" s="192"/>
      <c r="RAP296" s="192"/>
      <c r="RAQ296" s="192"/>
      <c r="RAR296" s="192"/>
      <c r="RAS296" s="192"/>
      <c r="RAT296" s="192"/>
      <c r="RAU296" s="192"/>
      <c r="RAV296" s="192"/>
      <c r="RAW296" s="192"/>
      <c r="RAX296" s="192"/>
      <c r="RAY296" s="192"/>
      <c r="RAZ296" s="192"/>
      <c r="RBA296" s="192"/>
      <c r="RBB296" s="192"/>
      <c r="RBC296" s="192"/>
      <c r="RBD296" s="192"/>
      <c r="RBE296" s="192"/>
      <c r="RBF296" s="192"/>
      <c r="RBG296" s="192"/>
      <c r="RBH296" s="192"/>
      <c r="RBI296" s="192"/>
      <c r="RBJ296" s="192"/>
      <c r="RBK296" s="192"/>
      <c r="RBL296" s="192"/>
      <c r="RBM296" s="192"/>
      <c r="RBN296" s="192"/>
      <c r="RBO296" s="192"/>
      <c r="RBP296" s="192"/>
      <c r="RBQ296" s="192"/>
      <c r="RBR296" s="192"/>
      <c r="RBS296" s="192"/>
      <c r="RBT296" s="192"/>
      <c r="RBU296" s="192"/>
      <c r="RBV296" s="192"/>
      <c r="RBW296" s="192"/>
      <c r="RBX296" s="192"/>
      <c r="RBY296" s="192"/>
      <c r="RBZ296" s="192"/>
      <c r="RCA296" s="192"/>
      <c r="RCB296" s="192"/>
      <c r="RCC296" s="192"/>
      <c r="RCD296" s="192"/>
      <c r="RCE296" s="192"/>
      <c r="RCF296" s="192"/>
      <c r="RCG296" s="192"/>
      <c r="RCH296" s="192"/>
      <c r="RCI296" s="192"/>
      <c r="RCJ296" s="192"/>
      <c r="RCK296" s="192"/>
      <c r="RCL296" s="192"/>
      <c r="RCM296" s="192"/>
      <c r="RCN296" s="192"/>
      <c r="RCO296" s="192"/>
      <c r="RCP296" s="192"/>
      <c r="RCQ296" s="192"/>
      <c r="RCR296" s="192"/>
      <c r="RCS296" s="192"/>
      <c r="RCT296" s="192"/>
      <c r="RCU296" s="192"/>
      <c r="RCV296" s="192"/>
      <c r="RCW296" s="192"/>
      <c r="RCX296" s="192"/>
      <c r="RCY296" s="192"/>
      <c r="RCZ296" s="192"/>
      <c r="RDA296" s="192"/>
      <c r="RDB296" s="192"/>
      <c r="RDC296" s="192"/>
      <c r="RDD296" s="192"/>
      <c r="RDE296" s="192"/>
      <c r="RDF296" s="192"/>
      <c r="RDG296" s="192"/>
      <c r="RDH296" s="192"/>
      <c r="RDI296" s="192"/>
      <c r="RDJ296" s="192"/>
      <c r="RDK296" s="192"/>
      <c r="RDL296" s="192"/>
      <c r="RDM296" s="192"/>
      <c r="RDN296" s="192"/>
      <c r="RDO296" s="192"/>
      <c r="RDP296" s="192"/>
      <c r="RDQ296" s="192"/>
      <c r="RDR296" s="192"/>
      <c r="RDS296" s="192"/>
      <c r="RDT296" s="192"/>
      <c r="RDU296" s="192"/>
      <c r="RDV296" s="192"/>
      <c r="RDW296" s="192"/>
      <c r="RDX296" s="192"/>
      <c r="RDY296" s="192"/>
      <c r="RDZ296" s="192"/>
      <c r="REA296" s="192"/>
      <c r="REB296" s="192"/>
      <c r="REC296" s="192"/>
      <c r="RED296" s="192"/>
      <c r="REE296" s="192"/>
      <c r="REF296" s="192"/>
      <c r="REG296" s="192"/>
      <c r="REH296" s="192"/>
      <c r="REI296" s="192"/>
      <c r="REJ296" s="192"/>
      <c r="REK296" s="192"/>
      <c r="REL296" s="192"/>
      <c r="REM296" s="192"/>
      <c r="REN296" s="192"/>
      <c r="REO296" s="192"/>
      <c r="REP296" s="192"/>
      <c r="REQ296" s="192"/>
      <c r="RER296" s="192"/>
      <c r="RES296" s="192"/>
      <c r="RET296" s="192"/>
      <c r="REU296" s="192"/>
      <c r="REV296" s="192"/>
      <c r="REW296" s="192"/>
      <c r="REX296" s="192"/>
      <c r="REY296" s="192"/>
      <c r="REZ296" s="192"/>
      <c r="RFA296" s="192"/>
      <c r="RFB296" s="192"/>
      <c r="RFC296" s="192"/>
      <c r="RFD296" s="192"/>
      <c r="RFE296" s="192"/>
      <c r="RFF296" s="192"/>
      <c r="RFG296" s="192"/>
      <c r="RFH296" s="192"/>
      <c r="RFI296" s="192"/>
      <c r="RFJ296" s="192"/>
      <c r="RFK296" s="192"/>
      <c r="RFL296" s="192"/>
      <c r="RFM296" s="192"/>
      <c r="RFN296" s="192"/>
      <c r="RFO296" s="192"/>
      <c r="RFP296" s="192"/>
      <c r="RFQ296" s="192"/>
      <c r="RFR296" s="192"/>
      <c r="RFS296" s="192"/>
      <c r="RFT296" s="192"/>
      <c r="RFU296" s="192"/>
      <c r="RFV296" s="192"/>
      <c r="RFW296" s="192"/>
      <c r="RFX296" s="192"/>
      <c r="RFY296" s="192"/>
      <c r="RFZ296" s="192"/>
      <c r="RGA296" s="192"/>
      <c r="RGB296" s="192"/>
      <c r="RGC296" s="192"/>
      <c r="RGD296" s="192"/>
      <c r="RGE296" s="192"/>
      <c r="RGF296" s="192"/>
      <c r="RGG296" s="192"/>
      <c r="RGH296" s="192"/>
      <c r="RGI296" s="192"/>
      <c r="RGJ296" s="192"/>
      <c r="RGK296" s="192"/>
      <c r="RGL296" s="192"/>
      <c r="RGM296" s="192"/>
      <c r="RGN296" s="192"/>
      <c r="RGO296" s="192"/>
      <c r="RGP296" s="192"/>
      <c r="RGQ296" s="192"/>
      <c r="RGR296" s="192"/>
      <c r="RGS296" s="192"/>
      <c r="RGT296" s="192"/>
      <c r="RGU296" s="192"/>
      <c r="RGV296" s="192"/>
      <c r="RGW296" s="192"/>
      <c r="RGX296" s="192"/>
      <c r="RGY296" s="192"/>
      <c r="RGZ296" s="192"/>
      <c r="RHA296" s="192"/>
      <c r="RHB296" s="192"/>
      <c r="RHC296" s="192"/>
      <c r="RHD296" s="192"/>
      <c r="RHE296" s="192"/>
      <c r="RHF296" s="192"/>
      <c r="RHG296" s="192"/>
      <c r="RHH296" s="192"/>
      <c r="RHI296" s="192"/>
      <c r="RHJ296" s="192"/>
      <c r="RHK296" s="192"/>
      <c r="RHL296" s="192"/>
      <c r="RHM296" s="192"/>
      <c r="RHN296" s="192"/>
      <c r="RHO296" s="192"/>
      <c r="RHP296" s="192"/>
      <c r="RHQ296" s="192"/>
      <c r="RHR296" s="192"/>
      <c r="RHS296" s="192"/>
      <c r="RHT296" s="192"/>
      <c r="RHU296" s="192"/>
      <c r="RHV296" s="192"/>
      <c r="RHW296" s="192"/>
      <c r="RHX296" s="192"/>
      <c r="RHY296" s="192"/>
      <c r="RHZ296" s="192"/>
      <c r="RIA296" s="192"/>
      <c r="RIB296" s="192"/>
      <c r="RIC296" s="192"/>
      <c r="RID296" s="192"/>
      <c r="RIE296" s="192"/>
      <c r="RIF296" s="192"/>
      <c r="RIG296" s="192"/>
      <c r="RIH296" s="192"/>
      <c r="RII296" s="192"/>
      <c r="RIJ296" s="192"/>
      <c r="RIK296" s="192"/>
      <c r="RIL296" s="192"/>
      <c r="RIM296" s="192"/>
      <c r="RIN296" s="192"/>
      <c r="RIO296" s="192"/>
      <c r="RIP296" s="192"/>
      <c r="RIQ296" s="192"/>
      <c r="RIR296" s="192"/>
      <c r="RIS296" s="192"/>
      <c r="RIT296" s="192"/>
      <c r="RIU296" s="192"/>
      <c r="RIV296" s="192"/>
      <c r="RIW296" s="192"/>
      <c r="RIX296" s="192"/>
      <c r="RIY296" s="192"/>
      <c r="RIZ296" s="192"/>
      <c r="RJA296" s="192"/>
      <c r="RJB296" s="192"/>
      <c r="RJC296" s="192"/>
      <c r="RJD296" s="192"/>
      <c r="RJE296" s="192"/>
      <c r="RJF296" s="192"/>
      <c r="RJG296" s="192"/>
      <c r="RJH296" s="192"/>
      <c r="RJI296" s="192"/>
      <c r="RJJ296" s="192"/>
      <c r="RJK296" s="192"/>
      <c r="RJL296" s="192"/>
      <c r="RJM296" s="192"/>
      <c r="RJN296" s="192"/>
      <c r="RJO296" s="192"/>
      <c r="RJP296" s="192"/>
      <c r="RJQ296" s="192"/>
      <c r="RJR296" s="192"/>
      <c r="RJS296" s="192"/>
      <c r="RJT296" s="192"/>
      <c r="RJU296" s="192"/>
      <c r="RJV296" s="192"/>
      <c r="RJW296" s="192"/>
      <c r="RJX296" s="192"/>
      <c r="RJY296" s="192"/>
      <c r="RJZ296" s="192"/>
      <c r="RKA296" s="192"/>
      <c r="RKB296" s="192"/>
      <c r="RKC296" s="192"/>
      <c r="RKD296" s="192"/>
      <c r="RKE296" s="192"/>
      <c r="RKF296" s="192"/>
      <c r="RKG296" s="192"/>
      <c r="RKH296" s="192"/>
      <c r="RKI296" s="192"/>
      <c r="RKJ296" s="192"/>
      <c r="RKK296" s="192"/>
      <c r="RKL296" s="192"/>
      <c r="RKM296" s="192"/>
      <c r="RKN296" s="192"/>
      <c r="RKO296" s="192"/>
      <c r="RKP296" s="192"/>
      <c r="RKQ296" s="192"/>
      <c r="RKR296" s="192"/>
      <c r="RKS296" s="192"/>
      <c r="RKT296" s="192"/>
      <c r="RKU296" s="192"/>
      <c r="RKV296" s="192"/>
      <c r="RKW296" s="192"/>
      <c r="RKX296" s="192"/>
      <c r="RKY296" s="192"/>
      <c r="RKZ296" s="192"/>
      <c r="RLA296" s="192"/>
      <c r="RLB296" s="192"/>
      <c r="RLC296" s="192"/>
      <c r="RLD296" s="192"/>
      <c r="RLE296" s="192"/>
      <c r="RLF296" s="192"/>
      <c r="RLG296" s="192"/>
      <c r="RLH296" s="192"/>
      <c r="RLI296" s="192"/>
      <c r="RLJ296" s="192"/>
      <c r="RLK296" s="192"/>
      <c r="RLL296" s="192"/>
      <c r="RLM296" s="192"/>
      <c r="RLN296" s="192"/>
      <c r="RLO296" s="192"/>
      <c r="RLP296" s="192"/>
      <c r="RLQ296" s="192"/>
      <c r="RLR296" s="192"/>
      <c r="RLS296" s="192"/>
      <c r="RLT296" s="192"/>
      <c r="RLU296" s="192"/>
      <c r="RLV296" s="192"/>
      <c r="RLW296" s="192"/>
      <c r="RLX296" s="192"/>
      <c r="RLY296" s="192"/>
      <c r="RLZ296" s="192"/>
      <c r="RMA296" s="192"/>
      <c r="RMB296" s="192"/>
      <c r="RMC296" s="192"/>
      <c r="RMD296" s="192"/>
      <c r="RME296" s="192"/>
      <c r="RMF296" s="192"/>
      <c r="RMG296" s="192"/>
      <c r="RMH296" s="192"/>
      <c r="RMI296" s="192"/>
      <c r="RMJ296" s="192"/>
      <c r="RMK296" s="192"/>
      <c r="RML296" s="192"/>
      <c r="RMM296" s="192"/>
      <c r="RMN296" s="192"/>
      <c r="RMO296" s="192"/>
      <c r="RMP296" s="192"/>
      <c r="RMQ296" s="192"/>
      <c r="RMR296" s="192"/>
      <c r="RMS296" s="192"/>
      <c r="RMT296" s="192"/>
      <c r="RMU296" s="192"/>
      <c r="RMV296" s="192"/>
      <c r="RMW296" s="192"/>
      <c r="RMX296" s="192"/>
      <c r="RMY296" s="192"/>
      <c r="RMZ296" s="192"/>
      <c r="RNA296" s="192"/>
      <c r="RNB296" s="192"/>
      <c r="RNC296" s="192"/>
      <c r="RND296" s="192"/>
      <c r="RNE296" s="192"/>
      <c r="RNF296" s="192"/>
      <c r="RNG296" s="192"/>
      <c r="RNH296" s="192"/>
      <c r="RNI296" s="192"/>
      <c r="RNJ296" s="192"/>
      <c r="RNK296" s="192"/>
      <c r="RNL296" s="192"/>
      <c r="RNM296" s="192"/>
      <c r="RNN296" s="192"/>
      <c r="RNO296" s="192"/>
      <c r="RNP296" s="192"/>
      <c r="RNQ296" s="192"/>
      <c r="RNR296" s="192"/>
      <c r="RNS296" s="192"/>
      <c r="RNT296" s="192"/>
      <c r="RNU296" s="192"/>
      <c r="RNV296" s="192"/>
      <c r="RNW296" s="192"/>
      <c r="RNX296" s="192"/>
      <c r="RNY296" s="192"/>
      <c r="RNZ296" s="192"/>
      <c r="ROA296" s="192"/>
      <c r="ROB296" s="192"/>
      <c r="ROC296" s="192"/>
      <c r="ROD296" s="192"/>
      <c r="ROE296" s="192"/>
      <c r="ROF296" s="192"/>
      <c r="ROG296" s="192"/>
      <c r="ROH296" s="192"/>
      <c r="ROI296" s="192"/>
      <c r="ROJ296" s="192"/>
      <c r="ROK296" s="192"/>
      <c r="ROL296" s="192"/>
      <c r="ROM296" s="192"/>
      <c r="RON296" s="192"/>
      <c r="ROO296" s="192"/>
      <c r="ROP296" s="192"/>
      <c r="ROQ296" s="192"/>
      <c r="ROR296" s="192"/>
      <c r="ROS296" s="192"/>
      <c r="ROT296" s="192"/>
      <c r="ROU296" s="192"/>
      <c r="ROV296" s="192"/>
      <c r="ROW296" s="192"/>
      <c r="ROX296" s="192"/>
      <c r="ROY296" s="192"/>
      <c r="ROZ296" s="192"/>
      <c r="RPA296" s="192"/>
      <c r="RPB296" s="192"/>
      <c r="RPC296" s="192"/>
      <c r="RPD296" s="192"/>
      <c r="RPE296" s="192"/>
      <c r="RPF296" s="192"/>
      <c r="RPG296" s="192"/>
      <c r="RPH296" s="192"/>
      <c r="RPI296" s="192"/>
      <c r="RPJ296" s="192"/>
      <c r="RPK296" s="192"/>
      <c r="RPL296" s="192"/>
      <c r="RPM296" s="192"/>
      <c r="RPN296" s="192"/>
      <c r="RPO296" s="192"/>
      <c r="RPP296" s="192"/>
      <c r="RPQ296" s="192"/>
      <c r="RPR296" s="192"/>
      <c r="RPS296" s="192"/>
      <c r="RPT296" s="192"/>
      <c r="RPU296" s="192"/>
      <c r="RPV296" s="192"/>
      <c r="RPW296" s="192"/>
      <c r="RPX296" s="192"/>
      <c r="RPY296" s="192"/>
      <c r="RPZ296" s="192"/>
      <c r="RQA296" s="192"/>
      <c r="RQB296" s="192"/>
      <c r="RQC296" s="192"/>
      <c r="RQD296" s="192"/>
      <c r="RQE296" s="192"/>
      <c r="RQF296" s="192"/>
      <c r="RQG296" s="192"/>
      <c r="RQH296" s="192"/>
      <c r="RQI296" s="192"/>
      <c r="RQJ296" s="192"/>
      <c r="RQK296" s="192"/>
      <c r="RQL296" s="192"/>
      <c r="RQM296" s="192"/>
      <c r="RQN296" s="192"/>
      <c r="RQO296" s="192"/>
      <c r="RQP296" s="192"/>
      <c r="RQQ296" s="192"/>
      <c r="RQR296" s="192"/>
      <c r="RQS296" s="192"/>
      <c r="RQT296" s="192"/>
      <c r="RQU296" s="192"/>
      <c r="RQV296" s="192"/>
      <c r="RQW296" s="192"/>
      <c r="RQX296" s="192"/>
      <c r="RQY296" s="192"/>
      <c r="RQZ296" s="192"/>
      <c r="RRA296" s="192"/>
      <c r="RRB296" s="192"/>
      <c r="RRC296" s="192"/>
      <c r="RRD296" s="192"/>
      <c r="RRE296" s="192"/>
      <c r="RRF296" s="192"/>
      <c r="RRG296" s="192"/>
      <c r="RRH296" s="192"/>
      <c r="RRI296" s="192"/>
      <c r="RRJ296" s="192"/>
      <c r="RRK296" s="192"/>
      <c r="RRL296" s="192"/>
      <c r="RRM296" s="192"/>
      <c r="RRN296" s="192"/>
      <c r="RRO296" s="192"/>
      <c r="RRP296" s="192"/>
      <c r="RRQ296" s="192"/>
      <c r="RRR296" s="192"/>
      <c r="RRS296" s="192"/>
      <c r="RRT296" s="192"/>
      <c r="RRU296" s="192"/>
      <c r="RRV296" s="192"/>
      <c r="RRW296" s="192"/>
      <c r="RRX296" s="192"/>
      <c r="RRY296" s="192"/>
      <c r="RRZ296" s="192"/>
      <c r="RSA296" s="192"/>
      <c r="RSB296" s="192"/>
      <c r="RSC296" s="192"/>
      <c r="RSD296" s="192"/>
      <c r="RSE296" s="192"/>
      <c r="RSF296" s="192"/>
      <c r="RSG296" s="192"/>
      <c r="RSH296" s="192"/>
      <c r="RSI296" s="192"/>
      <c r="RSJ296" s="192"/>
      <c r="RSK296" s="192"/>
      <c r="RSL296" s="192"/>
      <c r="RSM296" s="192"/>
      <c r="RSN296" s="192"/>
      <c r="RSO296" s="192"/>
      <c r="RSP296" s="192"/>
      <c r="RSQ296" s="192"/>
      <c r="RSR296" s="192"/>
      <c r="RSS296" s="192"/>
      <c r="RST296" s="192"/>
      <c r="RSU296" s="192"/>
      <c r="RSV296" s="192"/>
      <c r="RSW296" s="192"/>
      <c r="RSX296" s="192"/>
      <c r="RSY296" s="192"/>
      <c r="RSZ296" s="192"/>
      <c r="RTA296" s="192"/>
      <c r="RTB296" s="192"/>
      <c r="RTC296" s="192"/>
      <c r="RTD296" s="192"/>
      <c r="RTE296" s="192"/>
      <c r="RTF296" s="192"/>
      <c r="RTG296" s="192"/>
      <c r="RTH296" s="192"/>
      <c r="RTI296" s="192"/>
      <c r="RTJ296" s="192"/>
      <c r="RTK296" s="192"/>
      <c r="RTL296" s="192"/>
      <c r="RTM296" s="192"/>
      <c r="RTN296" s="192"/>
      <c r="RTO296" s="192"/>
      <c r="RTP296" s="192"/>
      <c r="RTQ296" s="192"/>
      <c r="RTR296" s="192"/>
      <c r="RTS296" s="192"/>
      <c r="RTT296" s="192"/>
      <c r="RTU296" s="192"/>
      <c r="RTV296" s="192"/>
      <c r="RTW296" s="192"/>
      <c r="RTX296" s="192"/>
      <c r="RTY296" s="192"/>
      <c r="RTZ296" s="192"/>
      <c r="RUA296" s="192"/>
      <c r="RUB296" s="192"/>
      <c r="RUC296" s="192"/>
      <c r="RUD296" s="192"/>
      <c r="RUE296" s="192"/>
      <c r="RUF296" s="192"/>
      <c r="RUG296" s="192"/>
      <c r="RUH296" s="192"/>
      <c r="RUI296" s="192"/>
      <c r="RUJ296" s="192"/>
      <c r="RUK296" s="192"/>
      <c r="RUL296" s="192"/>
      <c r="RUM296" s="192"/>
      <c r="RUN296" s="192"/>
      <c r="RUO296" s="192"/>
      <c r="RUP296" s="192"/>
      <c r="RUQ296" s="192"/>
      <c r="RUR296" s="192"/>
      <c r="RUS296" s="192"/>
      <c r="RUT296" s="192"/>
      <c r="RUU296" s="192"/>
      <c r="RUV296" s="192"/>
      <c r="RUW296" s="192"/>
      <c r="RUX296" s="192"/>
      <c r="RUY296" s="192"/>
      <c r="RUZ296" s="192"/>
      <c r="RVA296" s="192"/>
      <c r="RVB296" s="192"/>
      <c r="RVC296" s="192"/>
      <c r="RVD296" s="192"/>
      <c r="RVE296" s="192"/>
      <c r="RVF296" s="192"/>
      <c r="RVG296" s="192"/>
      <c r="RVH296" s="192"/>
      <c r="RVI296" s="192"/>
      <c r="RVJ296" s="192"/>
      <c r="RVK296" s="192"/>
      <c r="RVL296" s="192"/>
      <c r="RVM296" s="192"/>
      <c r="RVN296" s="192"/>
      <c r="RVO296" s="192"/>
      <c r="RVP296" s="192"/>
      <c r="RVQ296" s="192"/>
      <c r="RVR296" s="192"/>
      <c r="RVS296" s="192"/>
      <c r="RVT296" s="192"/>
      <c r="RVU296" s="192"/>
      <c r="RVV296" s="192"/>
      <c r="RVW296" s="192"/>
      <c r="RVX296" s="192"/>
      <c r="RVY296" s="192"/>
      <c r="RVZ296" s="192"/>
      <c r="RWA296" s="192"/>
      <c r="RWB296" s="192"/>
      <c r="RWC296" s="192"/>
      <c r="RWD296" s="192"/>
      <c r="RWE296" s="192"/>
      <c r="RWF296" s="192"/>
      <c r="RWG296" s="192"/>
      <c r="RWH296" s="192"/>
      <c r="RWI296" s="192"/>
      <c r="RWJ296" s="192"/>
      <c r="RWK296" s="192"/>
      <c r="RWL296" s="192"/>
      <c r="RWM296" s="192"/>
      <c r="RWN296" s="192"/>
      <c r="RWO296" s="192"/>
      <c r="RWP296" s="192"/>
      <c r="RWQ296" s="192"/>
      <c r="RWR296" s="192"/>
      <c r="RWS296" s="192"/>
      <c r="RWT296" s="192"/>
      <c r="RWU296" s="192"/>
      <c r="RWV296" s="192"/>
      <c r="RWW296" s="192"/>
      <c r="RWX296" s="192"/>
      <c r="RWY296" s="192"/>
      <c r="RWZ296" s="192"/>
      <c r="RXA296" s="192"/>
      <c r="RXB296" s="192"/>
      <c r="RXC296" s="192"/>
      <c r="RXD296" s="192"/>
      <c r="RXE296" s="192"/>
      <c r="RXF296" s="192"/>
      <c r="RXG296" s="192"/>
      <c r="RXH296" s="192"/>
      <c r="RXI296" s="192"/>
      <c r="RXJ296" s="192"/>
      <c r="RXK296" s="192"/>
      <c r="RXL296" s="192"/>
      <c r="RXM296" s="192"/>
      <c r="RXN296" s="192"/>
      <c r="RXO296" s="192"/>
      <c r="RXP296" s="192"/>
      <c r="RXQ296" s="192"/>
      <c r="RXR296" s="192"/>
      <c r="RXS296" s="192"/>
      <c r="RXT296" s="192"/>
      <c r="RXU296" s="192"/>
      <c r="RXV296" s="192"/>
      <c r="RXW296" s="192"/>
      <c r="RXX296" s="192"/>
      <c r="RXY296" s="192"/>
      <c r="RXZ296" s="192"/>
      <c r="RYA296" s="192"/>
      <c r="RYB296" s="192"/>
      <c r="RYC296" s="192"/>
      <c r="RYD296" s="192"/>
      <c r="RYE296" s="192"/>
      <c r="RYF296" s="192"/>
      <c r="RYG296" s="192"/>
      <c r="RYH296" s="192"/>
      <c r="RYI296" s="192"/>
      <c r="RYJ296" s="192"/>
      <c r="RYK296" s="192"/>
      <c r="RYL296" s="192"/>
      <c r="RYM296" s="192"/>
      <c r="RYN296" s="192"/>
      <c r="RYO296" s="192"/>
      <c r="RYP296" s="192"/>
      <c r="RYQ296" s="192"/>
      <c r="RYR296" s="192"/>
      <c r="RYS296" s="192"/>
      <c r="RYT296" s="192"/>
      <c r="RYU296" s="192"/>
      <c r="RYV296" s="192"/>
      <c r="RYW296" s="192"/>
      <c r="RYX296" s="192"/>
      <c r="RYY296" s="192"/>
      <c r="RYZ296" s="192"/>
      <c r="RZA296" s="192"/>
      <c r="RZB296" s="192"/>
      <c r="RZC296" s="192"/>
      <c r="RZD296" s="192"/>
      <c r="RZE296" s="192"/>
      <c r="RZF296" s="192"/>
      <c r="RZG296" s="192"/>
      <c r="RZH296" s="192"/>
      <c r="RZI296" s="192"/>
      <c r="RZJ296" s="192"/>
      <c r="RZK296" s="192"/>
      <c r="RZL296" s="192"/>
      <c r="RZM296" s="192"/>
      <c r="RZN296" s="192"/>
      <c r="RZO296" s="192"/>
      <c r="RZP296" s="192"/>
      <c r="RZQ296" s="192"/>
      <c r="RZR296" s="192"/>
      <c r="RZS296" s="192"/>
      <c r="RZT296" s="192"/>
      <c r="RZU296" s="192"/>
      <c r="RZV296" s="192"/>
      <c r="RZW296" s="192"/>
      <c r="RZX296" s="192"/>
      <c r="RZY296" s="192"/>
      <c r="RZZ296" s="192"/>
      <c r="SAA296" s="192"/>
      <c r="SAB296" s="192"/>
      <c r="SAC296" s="192"/>
      <c r="SAD296" s="192"/>
      <c r="SAE296" s="192"/>
      <c r="SAF296" s="192"/>
      <c r="SAG296" s="192"/>
      <c r="SAH296" s="192"/>
      <c r="SAI296" s="192"/>
      <c r="SAJ296" s="192"/>
      <c r="SAK296" s="192"/>
      <c r="SAL296" s="192"/>
      <c r="SAM296" s="192"/>
      <c r="SAN296" s="192"/>
      <c r="SAO296" s="192"/>
      <c r="SAP296" s="192"/>
      <c r="SAQ296" s="192"/>
      <c r="SAR296" s="192"/>
      <c r="SAS296" s="192"/>
      <c r="SAT296" s="192"/>
      <c r="SAU296" s="192"/>
      <c r="SAV296" s="192"/>
      <c r="SAW296" s="192"/>
      <c r="SAX296" s="192"/>
      <c r="SAY296" s="192"/>
      <c r="SAZ296" s="192"/>
      <c r="SBA296" s="192"/>
      <c r="SBB296" s="192"/>
      <c r="SBC296" s="192"/>
      <c r="SBD296" s="192"/>
      <c r="SBE296" s="192"/>
      <c r="SBF296" s="192"/>
      <c r="SBG296" s="192"/>
      <c r="SBH296" s="192"/>
      <c r="SBI296" s="192"/>
      <c r="SBJ296" s="192"/>
      <c r="SBK296" s="192"/>
      <c r="SBL296" s="192"/>
      <c r="SBM296" s="192"/>
      <c r="SBN296" s="192"/>
      <c r="SBO296" s="192"/>
      <c r="SBP296" s="192"/>
      <c r="SBQ296" s="192"/>
      <c r="SBR296" s="192"/>
      <c r="SBS296" s="192"/>
      <c r="SBT296" s="192"/>
      <c r="SBU296" s="192"/>
      <c r="SBV296" s="192"/>
      <c r="SBW296" s="192"/>
      <c r="SBX296" s="192"/>
      <c r="SBY296" s="192"/>
      <c r="SBZ296" s="192"/>
      <c r="SCA296" s="192"/>
      <c r="SCB296" s="192"/>
      <c r="SCC296" s="192"/>
      <c r="SCD296" s="192"/>
      <c r="SCE296" s="192"/>
      <c r="SCF296" s="192"/>
      <c r="SCG296" s="192"/>
      <c r="SCH296" s="192"/>
      <c r="SCI296" s="192"/>
      <c r="SCJ296" s="192"/>
      <c r="SCK296" s="192"/>
      <c r="SCL296" s="192"/>
      <c r="SCM296" s="192"/>
      <c r="SCN296" s="192"/>
      <c r="SCO296" s="192"/>
      <c r="SCP296" s="192"/>
      <c r="SCQ296" s="192"/>
      <c r="SCR296" s="192"/>
      <c r="SCS296" s="192"/>
      <c r="SCT296" s="192"/>
      <c r="SCU296" s="192"/>
      <c r="SCV296" s="192"/>
      <c r="SCW296" s="192"/>
      <c r="SCX296" s="192"/>
      <c r="SCY296" s="192"/>
      <c r="SCZ296" s="192"/>
      <c r="SDA296" s="192"/>
      <c r="SDB296" s="192"/>
      <c r="SDC296" s="192"/>
      <c r="SDD296" s="192"/>
      <c r="SDE296" s="192"/>
      <c r="SDF296" s="192"/>
      <c r="SDG296" s="192"/>
      <c r="SDH296" s="192"/>
      <c r="SDI296" s="192"/>
      <c r="SDJ296" s="192"/>
      <c r="SDK296" s="192"/>
      <c r="SDL296" s="192"/>
      <c r="SDM296" s="192"/>
      <c r="SDN296" s="192"/>
      <c r="SDO296" s="192"/>
      <c r="SDP296" s="192"/>
      <c r="SDQ296" s="192"/>
      <c r="SDR296" s="192"/>
      <c r="SDS296" s="192"/>
      <c r="SDT296" s="192"/>
      <c r="SDU296" s="192"/>
      <c r="SDV296" s="192"/>
      <c r="SDW296" s="192"/>
      <c r="SDX296" s="192"/>
      <c r="SDY296" s="192"/>
      <c r="SDZ296" s="192"/>
      <c r="SEA296" s="192"/>
      <c r="SEB296" s="192"/>
      <c r="SEC296" s="192"/>
      <c r="SED296" s="192"/>
      <c r="SEE296" s="192"/>
      <c r="SEF296" s="192"/>
      <c r="SEG296" s="192"/>
      <c r="SEH296" s="192"/>
      <c r="SEI296" s="192"/>
      <c r="SEJ296" s="192"/>
      <c r="SEK296" s="192"/>
      <c r="SEL296" s="192"/>
      <c r="SEM296" s="192"/>
      <c r="SEN296" s="192"/>
      <c r="SEO296" s="192"/>
      <c r="SEP296" s="192"/>
      <c r="SEQ296" s="192"/>
      <c r="SER296" s="192"/>
      <c r="SES296" s="192"/>
      <c r="SET296" s="192"/>
      <c r="SEU296" s="192"/>
      <c r="SEV296" s="192"/>
      <c r="SEW296" s="192"/>
      <c r="SEX296" s="192"/>
      <c r="SEY296" s="192"/>
      <c r="SEZ296" s="192"/>
      <c r="SFA296" s="192"/>
      <c r="SFB296" s="192"/>
      <c r="SFC296" s="192"/>
      <c r="SFD296" s="192"/>
      <c r="SFE296" s="192"/>
      <c r="SFF296" s="192"/>
      <c r="SFG296" s="192"/>
      <c r="SFH296" s="192"/>
      <c r="SFI296" s="192"/>
      <c r="SFJ296" s="192"/>
      <c r="SFK296" s="192"/>
      <c r="SFL296" s="192"/>
      <c r="SFM296" s="192"/>
      <c r="SFN296" s="192"/>
      <c r="SFO296" s="192"/>
      <c r="SFP296" s="192"/>
      <c r="SFQ296" s="192"/>
      <c r="SFR296" s="192"/>
      <c r="SFS296" s="192"/>
      <c r="SFT296" s="192"/>
      <c r="SFU296" s="192"/>
      <c r="SFV296" s="192"/>
      <c r="SFW296" s="192"/>
      <c r="SFX296" s="192"/>
      <c r="SFY296" s="192"/>
      <c r="SFZ296" s="192"/>
      <c r="SGA296" s="192"/>
      <c r="SGB296" s="192"/>
      <c r="SGC296" s="192"/>
      <c r="SGD296" s="192"/>
      <c r="SGE296" s="192"/>
      <c r="SGF296" s="192"/>
      <c r="SGG296" s="192"/>
      <c r="SGH296" s="192"/>
      <c r="SGI296" s="192"/>
      <c r="SGJ296" s="192"/>
      <c r="SGK296" s="192"/>
      <c r="SGL296" s="192"/>
      <c r="SGM296" s="192"/>
      <c r="SGN296" s="192"/>
      <c r="SGO296" s="192"/>
      <c r="SGP296" s="192"/>
      <c r="SGQ296" s="192"/>
      <c r="SGR296" s="192"/>
      <c r="SGS296" s="192"/>
      <c r="SGT296" s="192"/>
      <c r="SGU296" s="192"/>
      <c r="SGV296" s="192"/>
      <c r="SGW296" s="192"/>
      <c r="SGX296" s="192"/>
      <c r="SGY296" s="192"/>
      <c r="SGZ296" s="192"/>
      <c r="SHA296" s="192"/>
      <c r="SHB296" s="192"/>
      <c r="SHC296" s="192"/>
      <c r="SHD296" s="192"/>
      <c r="SHE296" s="192"/>
      <c r="SHF296" s="192"/>
      <c r="SHG296" s="192"/>
      <c r="SHH296" s="192"/>
      <c r="SHI296" s="192"/>
      <c r="SHJ296" s="192"/>
      <c r="SHK296" s="192"/>
      <c r="SHL296" s="192"/>
      <c r="SHM296" s="192"/>
      <c r="SHN296" s="192"/>
      <c r="SHO296" s="192"/>
      <c r="SHP296" s="192"/>
      <c r="SHQ296" s="192"/>
      <c r="SHR296" s="192"/>
      <c r="SHS296" s="192"/>
      <c r="SHT296" s="192"/>
      <c r="SHU296" s="192"/>
      <c r="SHV296" s="192"/>
      <c r="SHW296" s="192"/>
      <c r="SHX296" s="192"/>
      <c r="SHY296" s="192"/>
      <c r="SHZ296" s="192"/>
      <c r="SIA296" s="192"/>
      <c r="SIB296" s="192"/>
      <c r="SIC296" s="192"/>
      <c r="SID296" s="192"/>
      <c r="SIE296" s="192"/>
      <c r="SIF296" s="192"/>
      <c r="SIG296" s="192"/>
      <c r="SIH296" s="192"/>
      <c r="SII296" s="192"/>
      <c r="SIJ296" s="192"/>
      <c r="SIK296" s="192"/>
      <c r="SIL296" s="192"/>
      <c r="SIM296" s="192"/>
      <c r="SIN296" s="192"/>
      <c r="SIO296" s="192"/>
      <c r="SIP296" s="192"/>
      <c r="SIQ296" s="192"/>
      <c r="SIR296" s="192"/>
      <c r="SIS296" s="192"/>
      <c r="SIT296" s="192"/>
      <c r="SIU296" s="192"/>
      <c r="SIV296" s="192"/>
      <c r="SIW296" s="192"/>
      <c r="SIX296" s="192"/>
      <c r="SIY296" s="192"/>
      <c r="SIZ296" s="192"/>
      <c r="SJA296" s="192"/>
      <c r="SJB296" s="192"/>
      <c r="SJC296" s="192"/>
      <c r="SJD296" s="192"/>
      <c r="SJE296" s="192"/>
      <c r="SJF296" s="192"/>
      <c r="SJG296" s="192"/>
      <c r="SJH296" s="192"/>
      <c r="SJI296" s="192"/>
      <c r="SJJ296" s="192"/>
      <c r="SJK296" s="192"/>
      <c r="SJL296" s="192"/>
      <c r="SJM296" s="192"/>
      <c r="SJN296" s="192"/>
      <c r="SJO296" s="192"/>
      <c r="SJP296" s="192"/>
      <c r="SJQ296" s="192"/>
      <c r="SJR296" s="192"/>
      <c r="SJS296" s="192"/>
      <c r="SJT296" s="192"/>
      <c r="SJU296" s="192"/>
      <c r="SJV296" s="192"/>
      <c r="SJW296" s="192"/>
      <c r="SJX296" s="192"/>
      <c r="SJY296" s="192"/>
      <c r="SJZ296" s="192"/>
      <c r="SKA296" s="192"/>
      <c r="SKB296" s="192"/>
      <c r="SKC296" s="192"/>
      <c r="SKD296" s="192"/>
      <c r="SKE296" s="192"/>
      <c r="SKF296" s="192"/>
      <c r="SKG296" s="192"/>
      <c r="SKH296" s="192"/>
      <c r="SKI296" s="192"/>
      <c r="SKJ296" s="192"/>
      <c r="SKK296" s="192"/>
      <c r="SKL296" s="192"/>
      <c r="SKM296" s="192"/>
      <c r="SKN296" s="192"/>
      <c r="SKO296" s="192"/>
      <c r="SKP296" s="192"/>
      <c r="SKQ296" s="192"/>
      <c r="SKR296" s="192"/>
      <c r="SKS296" s="192"/>
      <c r="SKT296" s="192"/>
      <c r="SKU296" s="192"/>
      <c r="SKV296" s="192"/>
      <c r="SKW296" s="192"/>
      <c r="SKX296" s="192"/>
      <c r="SKY296" s="192"/>
      <c r="SKZ296" s="192"/>
      <c r="SLA296" s="192"/>
      <c r="SLB296" s="192"/>
      <c r="SLC296" s="192"/>
      <c r="SLD296" s="192"/>
      <c r="SLE296" s="192"/>
      <c r="SLF296" s="192"/>
      <c r="SLG296" s="192"/>
      <c r="SLH296" s="192"/>
      <c r="SLI296" s="192"/>
      <c r="SLJ296" s="192"/>
      <c r="SLK296" s="192"/>
      <c r="SLL296" s="192"/>
      <c r="SLM296" s="192"/>
      <c r="SLN296" s="192"/>
      <c r="SLO296" s="192"/>
      <c r="SLP296" s="192"/>
      <c r="SLQ296" s="192"/>
      <c r="SLR296" s="192"/>
      <c r="SLS296" s="192"/>
      <c r="SLT296" s="192"/>
      <c r="SLU296" s="192"/>
      <c r="SLV296" s="192"/>
      <c r="SLW296" s="192"/>
      <c r="SLX296" s="192"/>
      <c r="SLY296" s="192"/>
      <c r="SLZ296" s="192"/>
      <c r="SMA296" s="192"/>
      <c r="SMB296" s="192"/>
      <c r="SMC296" s="192"/>
      <c r="SMD296" s="192"/>
      <c r="SME296" s="192"/>
      <c r="SMF296" s="192"/>
      <c r="SMG296" s="192"/>
      <c r="SMH296" s="192"/>
      <c r="SMI296" s="192"/>
      <c r="SMJ296" s="192"/>
      <c r="SMK296" s="192"/>
      <c r="SML296" s="192"/>
      <c r="SMM296" s="192"/>
      <c r="SMN296" s="192"/>
      <c r="SMO296" s="192"/>
      <c r="SMP296" s="192"/>
      <c r="SMQ296" s="192"/>
      <c r="SMR296" s="192"/>
      <c r="SMS296" s="192"/>
      <c r="SMT296" s="192"/>
      <c r="SMU296" s="192"/>
      <c r="SMV296" s="192"/>
      <c r="SMW296" s="192"/>
      <c r="SMX296" s="192"/>
      <c r="SMY296" s="192"/>
      <c r="SMZ296" s="192"/>
      <c r="SNA296" s="192"/>
      <c r="SNB296" s="192"/>
      <c r="SNC296" s="192"/>
      <c r="SND296" s="192"/>
      <c r="SNE296" s="192"/>
      <c r="SNF296" s="192"/>
      <c r="SNG296" s="192"/>
      <c r="SNH296" s="192"/>
      <c r="SNI296" s="192"/>
      <c r="SNJ296" s="192"/>
      <c r="SNK296" s="192"/>
      <c r="SNL296" s="192"/>
      <c r="SNM296" s="192"/>
      <c r="SNN296" s="192"/>
      <c r="SNO296" s="192"/>
      <c r="SNP296" s="192"/>
      <c r="SNQ296" s="192"/>
      <c r="SNR296" s="192"/>
      <c r="SNS296" s="192"/>
      <c r="SNT296" s="192"/>
      <c r="SNU296" s="192"/>
      <c r="SNV296" s="192"/>
      <c r="SNW296" s="192"/>
      <c r="SNX296" s="192"/>
      <c r="SNY296" s="192"/>
      <c r="SNZ296" s="192"/>
      <c r="SOA296" s="192"/>
      <c r="SOB296" s="192"/>
      <c r="SOC296" s="192"/>
      <c r="SOD296" s="192"/>
      <c r="SOE296" s="192"/>
      <c r="SOF296" s="192"/>
      <c r="SOG296" s="192"/>
      <c r="SOH296" s="192"/>
      <c r="SOI296" s="192"/>
      <c r="SOJ296" s="192"/>
      <c r="SOK296" s="192"/>
      <c r="SOL296" s="192"/>
      <c r="SOM296" s="192"/>
      <c r="SON296" s="192"/>
      <c r="SOO296" s="192"/>
      <c r="SOP296" s="192"/>
      <c r="SOQ296" s="192"/>
      <c r="SOR296" s="192"/>
      <c r="SOS296" s="192"/>
      <c r="SOT296" s="192"/>
      <c r="SOU296" s="192"/>
      <c r="SOV296" s="192"/>
      <c r="SOW296" s="192"/>
      <c r="SOX296" s="192"/>
      <c r="SOY296" s="192"/>
      <c r="SOZ296" s="192"/>
      <c r="SPA296" s="192"/>
      <c r="SPB296" s="192"/>
      <c r="SPC296" s="192"/>
      <c r="SPD296" s="192"/>
      <c r="SPE296" s="192"/>
      <c r="SPF296" s="192"/>
      <c r="SPG296" s="192"/>
      <c r="SPH296" s="192"/>
      <c r="SPI296" s="192"/>
      <c r="SPJ296" s="192"/>
      <c r="SPK296" s="192"/>
      <c r="SPL296" s="192"/>
      <c r="SPM296" s="192"/>
      <c r="SPN296" s="192"/>
      <c r="SPO296" s="192"/>
      <c r="SPP296" s="192"/>
      <c r="SPQ296" s="192"/>
      <c r="SPR296" s="192"/>
      <c r="SPS296" s="192"/>
      <c r="SPT296" s="192"/>
      <c r="SPU296" s="192"/>
      <c r="SPV296" s="192"/>
      <c r="SPW296" s="192"/>
      <c r="SPX296" s="192"/>
      <c r="SPY296" s="192"/>
      <c r="SPZ296" s="192"/>
      <c r="SQA296" s="192"/>
      <c r="SQB296" s="192"/>
      <c r="SQC296" s="192"/>
      <c r="SQD296" s="192"/>
      <c r="SQE296" s="192"/>
      <c r="SQF296" s="192"/>
      <c r="SQG296" s="192"/>
      <c r="SQH296" s="192"/>
      <c r="SQI296" s="192"/>
      <c r="SQJ296" s="192"/>
      <c r="SQK296" s="192"/>
      <c r="SQL296" s="192"/>
      <c r="SQM296" s="192"/>
      <c r="SQN296" s="192"/>
      <c r="SQO296" s="192"/>
      <c r="SQP296" s="192"/>
      <c r="SQQ296" s="192"/>
      <c r="SQR296" s="192"/>
      <c r="SQS296" s="192"/>
      <c r="SQT296" s="192"/>
      <c r="SQU296" s="192"/>
      <c r="SQV296" s="192"/>
      <c r="SQW296" s="192"/>
      <c r="SQX296" s="192"/>
      <c r="SQY296" s="192"/>
      <c r="SQZ296" s="192"/>
      <c r="SRA296" s="192"/>
      <c r="SRB296" s="192"/>
      <c r="SRC296" s="192"/>
      <c r="SRD296" s="192"/>
      <c r="SRE296" s="192"/>
      <c r="SRF296" s="192"/>
      <c r="SRG296" s="192"/>
      <c r="SRH296" s="192"/>
      <c r="SRI296" s="192"/>
      <c r="SRJ296" s="192"/>
      <c r="SRK296" s="192"/>
      <c r="SRL296" s="192"/>
      <c r="SRM296" s="192"/>
      <c r="SRN296" s="192"/>
      <c r="SRO296" s="192"/>
      <c r="SRP296" s="192"/>
      <c r="SRQ296" s="192"/>
      <c r="SRR296" s="192"/>
      <c r="SRS296" s="192"/>
      <c r="SRT296" s="192"/>
      <c r="SRU296" s="192"/>
      <c r="SRV296" s="192"/>
      <c r="SRW296" s="192"/>
      <c r="SRX296" s="192"/>
      <c r="SRY296" s="192"/>
      <c r="SRZ296" s="192"/>
      <c r="SSA296" s="192"/>
      <c r="SSB296" s="192"/>
      <c r="SSC296" s="192"/>
      <c r="SSD296" s="192"/>
      <c r="SSE296" s="192"/>
      <c r="SSF296" s="192"/>
      <c r="SSG296" s="192"/>
      <c r="SSH296" s="192"/>
      <c r="SSI296" s="192"/>
      <c r="SSJ296" s="192"/>
      <c r="SSK296" s="192"/>
      <c r="SSL296" s="192"/>
      <c r="SSM296" s="192"/>
      <c r="SSN296" s="192"/>
      <c r="SSO296" s="192"/>
      <c r="SSP296" s="192"/>
      <c r="SSQ296" s="192"/>
      <c r="SSR296" s="192"/>
      <c r="SSS296" s="192"/>
      <c r="SST296" s="192"/>
      <c r="SSU296" s="192"/>
      <c r="SSV296" s="192"/>
      <c r="SSW296" s="192"/>
      <c r="SSX296" s="192"/>
      <c r="SSY296" s="192"/>
      <c r="SSZ296" s="192"/>
      <c r="STA296" s="192"/>
      <c r="STB296" s="192"/>
      <c r="STC296" s="192"/>
      <c r="STD296" s="192"/>
      <c r="STE296" s="192"/>
      <c r="STF296" s="192"/>
      <c r="STG296" s="192"/>
      <c r="STH296" s="192"/>
      <c r="STI296" s="192"/>
      <c r="STJ296" s="192"/>
      <c r="STK296" s="192"/>
      <c r="STL296" s="192"/>
      <c r="STM296" s="192"/>
      <c r="STN296" s="192"/>
      <c r="STO296" s="192"/>
      <c r="STP296" s="192"/>
      <c r="STQ296" s="192"/>
      <c r="STR296" s="192"/>
      <c r="STS296" s="192"/>
      <c r="STT296" s="192"/>
      <c r="STU296" s="192"/>
      <c r="STV296" s="192"/>
      <c r="STW296" s="192"/>
      <c r="STX296" s="192"/>
      <c r="STY296" s="192"/>
      <c r="STZ296" s="192"/>
      <c r="SUA296" s="192"/>
      <c r="SUB296" s="192"/>
      <c r="SUC296" s="192"/>
      <c r="SUD296" s="192"/>
      <c r="SUE296" s="192"/>
      <c r="SUF296" s="192"/>
      <c r="SUG296" s="192"/>
      <c r="SUH296" s="192"/>
      <c r="SUI296" s="192"/>
      <c r="SUJ296" s="192"/>
      <c r="SUK296" s="192"/>
      <c r="SUL296" s="192"/>
      <c r="SUM296" s="192"/>
      <c r="SUN296" s="192"/>
      <c r="SUO296" s="192"/>
      <c r="SUP296" s="192"/>
      <c r="SUQ296" s="192"/>
      <c r="SUR296" s="192"/>
      <c r="SUS296" s="192"/>
      <c r="SUT296" s="192"/>
      <c r="SUU296" s="192"/>
      <c r="SUV296" s="192"/>
      <c r="SUW296" s="192"/>
      <c r="SUX296" s="192"/>
      <c r="SUY296" s="192"/>
      <c r="SUZ296" s="192"/>
      <c r="SVA296" s="192"/>
      <c r="SVB296" s="192"/>
      <c r="SVC296" s="192"/>
      <c r="SVD296" s="192"/>
      <c r="SVE296" s="192"/>
      <c r="SVF296" s="192"/>
      <c r="SVG296" s="192"/>
      <c r="SVH296" s="192"/>
      <c r="SVI296" s="192"/>
      <c r="SVJ296" s="192"/>
      <c r="SVK296" s="192"/>
      <c r="SVL296" s="192"/>
      <c r="SVM296" s="192"/>
      <c r="SVN296" s="192"/>
      <c r="SVO296" s="192"/>
      <c r="SVP296" s="192"/>
      <c r="SVQ296" s="192"/>
      <c r="SVR296" s="192"/>
      <c r="SVS296" s="192"/>
      <c r="SVT296" s="192"/>
      <c r="SVU296" s="192"/>
      <c r="SVV296" s="192"/>
      <c r="SVW296" s="192"/>
      <c r="SVX296" s="192"/>
      <c r="SVY296" s="192"/>
      <c r="SVZ296" s="192"/>
      <c r="SWA296" s="192"/>
      <c r="SWB296" s="192"/>
      <c r="SWC296" s="192"/>
      <c r="SWD296" s="192"/>
      <c r="SWE296" s="192"/>
      <c r="SWF296" s="192"/>
      <c r="SWG296" s="192"/>
      <c r="SWH296" s="192"/>
      <c r="SWI296" s="192"/>
      <c r="SWJ296" s="192"/>
      <c r="SWK296" s="192"/>
      <c r="SWL296" s="192"/>
      <c r="SWM296" s="192"/>
      <c r="SWN296" s="192"/>
      <c r="SWO296" s="192"/>
      <c r="SWP296" s="192"/>
      <c r="SWQ296" s="192"/>
      <c r="SWR296" s="192"/>
      <c r="SWS296" s="192"/>
      <c r="SWT296" s="192"/>
      <c r="SWU296" s="192"/>
      <c r="SWV296" s="192"/>
      <c r="SWW296" s="192"/>
      <c r="SWX296" s="192"/>
      <c r="SWY296" s="192"/>
      <c r="SWZ296" s="192"/>
      <c r="SXA296" s="192"/>
      <c r="SXB296" s="192"/>
      <c r="SXC296" s="192"/>
      <c r="SXD296" s="192"/>
      <c r="SXE296" s="192"/>
      <c r="SXF296" s="192"/>
      <c r="SXG296" s="192"/>
      <c r="SXH296" s="192"/>
      <c r="SXI296" s="192"/>
      <c r="SXJ296" s="192"/>
      <c r="SXK296" s="192"/>
      <c r="SXL296" s="192"/>
      <c r="SXM296" s="192"/>
      <c r="SXN296" s="192"/>
      <c r="SXO296" s="192"/>
      <c r="SXP296" s="192"/>
      <c r="SXQ296" s="192"/>
      <c r="SXR296" s="192"/>
      <c r="SXS296" s="192"/>
      <c r="SXT296" s="192"/>
      <c r="SXU296" s="192"/>
      <c r="SXV296" s="192"/>
      <c r="SXW296" s="192"/>
      <c r="SXX296" s="192"/>
      <c r="SXY296" s="192"/>
      <c r="SXZ296" s="192"/>
      <c r="SYA296" s="192"/>
      <c r="SYB296" s="192"/>
      <c r="SYC296" s="192"/>
      <c r="SYD296" s="192"/>
      <c r="SYE296" s="192"/>
      <c r="SYF296" s="192"/>
      <c r="SYG296" s="192"/>
      <c r="SYH296" s="192"/>
      <c r="SYI296" s="192"/>
      <c r="SYJ296" s="192"/>
      <c r="SYK296" s="192"/>
      <c r="SYL296" s="192"/>
      <c r="SYM296" s="192"/>
      <c r="SYN296" s="192"/>
      <c r="SYO296" s="192"/>
      <c r="SYP296" s="192"/>
      <c r="SYQ296" s="192"/>
      <c r="SYR296" s="192"/>
      <c r="SYS296" s="192"/>
      <c r="SYT296" s="192"/>
      <c r="SYU296" s="192"/>
      <c r="SYV296" s="192"/>
      <c r="SYW296" s="192"/>
      <c r="SYX296" s="192"/>
      <c r="SYY296" s="192"/>
      <c r="SYZ296" s="192"/>
      <c r="SZA296" s="192"/>
      <c r="SZB296" s="192"/>
      <c r="SZC296" s="192"/>
      <c r="SZD296" s="192"/>
      <c r="SZE296" s="192"/>
      <c r="SZF296" s="192"/>
      <c r="SZG296" s="192"/>
      <c r="SZH296" s="192"/>
      <c r="SZI296" s="192"/>
      <c r="SZJ296" s="192"/>
      <c r="SZK296" s="192"/>
      <c r="SZL296" s="192"/>
      <c r="SZM296" s="192"/>
      <c r="SZN296" s="192"/>
      <c r="SZO296" s="192"/>
      <c r="SZP296" s="192"/>
      <c r="SZQ296" s="192"/>
      <c r="SZR296" s="192"/>
      <c r="SZS296" s="192"/>
      <c r="SZT296" s="192"/>
      <c r="SZU296" s="192"/>
      <c r="SZV296" s="192"/>
      <c r="SZW296" s="192"/>
      <c r="SZX296" s="192"/>
      <c r="SZY296" s="192"/>
      <c r="SZZ296" s="192"/>
      <c r="TAA296" s="192"/>
      <c r="TAB296" s="192"/>
      <c r="TAC296" s="192"/>
      <c r="TAD296" s="192"/>
      <c r="TAE296" s="192"/>
      <c r="TAF296" s="192"/>
      <c r="TAG296" s="192"/>
      <c r="TAH296" s="192"/>
      <c r="TAI296" s="192"/>
      <c r="TAJ296" s="192"/>
      <c r="TAK296" s="192"/>
      <c r="TAL296" s="192"/>
      <c r="TAM296" s="192"/>
      <c r="TAN296" s="192"/>
      <c r="TAO296" s="192"/>
      <c r="TAP296" s="192"/>
      <c r="TAQ296" s="192"/>
      <c r="TAR296" s="192"/>
      <c r="TAS296" s="192"/>
      <c r="TAT296" s="192"/>
      <c r="TAU296" s="192"/>
      <c r="TAV296" s="192"/>
      <c r="TAW296" s="192"/>
      <c r="TAX296" s="192"/>
      <c r="TAY296" s="192"/>
      <c r="TAZ296" s="192"/>
      <c r="TBA296" s="192"/>
      <c r="TBB296" s="192"/>
      <c r="TBC296" s="192"/>
      <c r="TBD296" s="192"/>
      <c r="TBE296" s="192"/>
      <c r="TBF296" s="192"/>
      <c r="TBG296" s="192"/>
      <c r="TBH296" s="192"/>
      <c r="TBI296" s="192"/>
      <c r="TBJ296" s="192"/>
      <c r="TBK296" s="192"/>
      <c r="TBL296" s="192"/>
      <c r="TBM296" s="192"/>
      <c r="TBN296" s="192"/>
      <c r="TBO296" s="192"/>
      <c r="TBP296" s="192"/>
      <c r="TBQ296" s="192"/>
      <c r="TBR296" s="192"/>
      <c r="TBS296" s="192"/>
      <c r="TBT296" s="192"/>
      <c r="TBU296" s="192"/>
      <c r="TBV296" s="192"/>
      <c r="TBW296" s="192"/>
      <c r="TBX296" s="192"/>
      <c r="TBY296" s="192"/>
      <c r="TBZ296" s="192"/>
      <c r="TCA296" s="192"/>
      <c r="TCB296" s="192"/>
      <c r="TCC296" s="192"/>
      <c r="TCD296" s="192"/>
      <c r="TCE296" s="192"/>
      <c r="TCF296" s="192"/>
      <c r="TCG296" s="192"/>
      <c r="TCH296" s="192"/>
      <c r="TCI296" s="192"/>
      <c r="TCJ296" s="192"/>
      <c r="TCK296" s="192"/>
      <c r="TCL296" s="192"/>
      <c r="TCM296" s="192"/>
      <c r="TCN296" s="192"/>
      <c r="TCO296" s="192"/>
      <c r="TCP296" s="192"/>
      <c r="TCQ296" s="192"/>
      <c r="TCR296" s="192"/>
      <c r="TCS296" s="192"/>
      <c r="TCT296" s="192"/>
      <c r="TCU296" s="192"/>
      <c r="TCV296" s="192"/>
      <c r="TCW296" s="192"/>
      <c r="TCX296" s="192"/>
      <c r="TCY296" s="192"/>
      <c r="TCZ296" s="192"/>
      <c r="TDA296" s="192"/>
      <c r="TDB296" s="192"/>
      <c r="TDC296" s="192"/>
      <c r="TDD296" s="192"/>
      <c r="TDE296" s="192"/>
      <c r="TDF296" s="192"/>
      <c r="TDG296" s="192"/>
      <c r="TDH296" s="192"/>
      <c r="TDI296" s="192"/>
      <c r="TDJ296" s="192"/>
      <c r="TDK296" s="192"/>
      <c r="TDL296" s="192"/>
      <c r="TDM296" s="192"/>
      <c r="TDN296" s="192"/>
      <c r="TDO296" s="192"/>
      <c r="TDP296" s="192"/>
      <c r="TDQ296" s="192"/>
      <c r="TDR296" s="192"/>
      <c r="TDS296" s="192"/>
      <c r="TDT296" s="192"/>
      <c r="TDU296" s="192"/>
      <c r="TDV296" s="192"/>
      <c r="TDW296" s="192"/>
      <c r="TDX296" s="192"/>
      <c r="TDY296" s="192"/>
      <c r="TDZ296" s="192"/>
      <c r="TEA296" s="192"/>
      <c r="TEB296" s="192"/>
      <c r="TEC296" s="192"/>
      <c r="TED296" s="192"/>
      <c r="TEE296" s="192"/>
      <c r="TEF296" s="192"/>
      <c r="TEG296" s="192"/>
      <c r="TEH296" s="192"/>
      <c r="TEI296" s="192"/>
      <c r="TEJ296" s="192"/>
      <c r="TEK296" s="192"/>
      <c r="TEL296" s="192"/>
      <c r="TEM296" s="192"/>
      <c r="TEN296" s="192"/>
      <c r="TEO296" s="192"/>
      <c r="TEP296" s="192"/>
      <c r="TEQ296" s="192"/>
      <c r="TER296" s="192"/>
      <c r="TES296" s="192"/>
      <c r="TET296" s="192"/>
      <c r="TEU296" s="192"/>
      <c r="TEV296" s="192"/>
      <c r="TEW296" s="192"/>
      <c r="TEX296" s="192"/>
      <c r="TEY296" s="192"/>
      <c r="TEZ296" s="192"/>
      <c r="TFA296" s="192"/>
      <c r="TFB296" s="192"/>
      <c r="TFC296" s="192"/>
      <c r="TFD296" s="192"/>
      <c r="TFE296" s="192"/>
      <c r="TFF296" s="192"/>
      <c r="TFG296" s="192"/>
      <c r="TFH296" s="192"/>
      <c r="TFI296" s="192"/>
      <c r="TFJ296" s="192"/>
      <c r="TFK296" s="192"/>
      <c r="TFL296" s="192"/>
      <c r="TFM296" s="192"/>
      <c r="TFN296" s="192"/>
      <c r="TFO296" s="192"/>
      <c r="TFP296" s="192"/>
      <c r="TFQ296" s="192"/>
      <c r="TFR296" s="192"/>
      <c r="TFS296" s="192"/>
      <c r="TFT296" s="192"/>
      <c r="TFU296" s="192"/>
      <c r="TFV296" s="192"/>
      <c r="TFW296" s="192"/>
      <c r="TFX296" s="192"/>
      <c r="TFY296" s="192"/>
      <c r="TFZ296" s="192"/>
      <c r="TGA296" s="192"/>
      <c r="TGB296" s="192"/>
      <c r="TGC296" s="192"/>
      <c r="TGD296" s="192"/>
      <c r="TGE296" s="192"/>
      <c r="TGF296" s="192"/>
      <c r="TGG296" s="192"/>
      <c r="TGH296" s="192"/>
      <c r="TGI296" s="192"/>
      <c r="TGJ296" s="192"/>
      <c r="TGK296" s="192"/>
      <c r="TGL296" s="192"/>
      <c r="TGM296" s="192"/>
      <c r="TGN296" s="192"/>
      <c r="TGO296" s="192"/>
      <c r="TGP296" s="192"/>
      <c r="TGQ296" s="192"/>
      <c r="TGR296" s="192"/>
      <c r="TGS296" s="192"/>
      <c r="TGT296" s="192"/>
      <c r="TGU296" s="192"/>
      <c r="TGV296" s="192"/>
      <c r="TGW296" s="192"/>
      <c r="TGX296" s="192"/>
      <c r="TGY296" s="192"/>
      <c r="TGZ296" s="192"/>
      <c r="THA296" s="192"/>
      <c r="THB296" s="192"/>
      <c r="THC296" s="192"/>
      <c r="THD296" s="192"/>
      <c r="THE296" s="192"/>
      <c r="THF296" s="192"/>
      <c r="THG296" s="192"/>
      <c r="THH296" s="192"/>
      <c r="THI296" s="192"/>
      <c r="THJ296" s="192"/>
      <c r="THK296" s="192"/>
      <c r="THL296" s="192"/>
      <c r="THM296" s="192"/>
      <c r="THN296" s="192"/>
      <c r="THO296" s="192"/>
      <c r="THP296" s="192"/>
      <c r="THQ296" s="192"/>
      <c r="THR296" s="192"/>
      <c r="THS296" s="192"/>
      <c r="THT296" s="192"/>
      <c r="THU296" s="192"/>
      <c r="THV296" s="192"/>
      <c r="THW296" s="192"/>
      <c r="THX296" s="192"/>
      <c r="THY296" s="192"/>
      <c r="THZ296" s="192"/>
      <c r="TIA296" s="192"/>
      <c r="TIB296" s="192"/>
      <c r="TIC296" s="192"/>
      <c r="TID296" s="192"/>
      <c r="TIE296" s="192"/>
      <c r="TIF296" s="192"/>
      <c r="TIG296" s="192"/>
      <c r="TIH296" s="192"/>
      <c r="TII296" s="192"/>
      <c r="TIJ296" s="192"/>
      <c r="TIK296" s="192"/>
      <c r="TIL296" s="192"/>
      <c r="TIM296" s="192"/>
      <c r="TIN296" s="192"/>
      <c r="TIO296" s="192"/>
      <c r="TIP296" s="192"/>
      <c r="TIQ296" s="192"/>
      <c r="TIR296" s="192"/>
      <c r="TIS296" s="192"/>
      <c r="TIT296" s="192"/>
      <c r="TIU296" s="192"/>
      <c r="TIV296" s="192"/>
      <c r="TIW296" s="192"/>
      <c r="TIX296" s="192"/>
      <c r="TIY296" s="192"/>
      <c r="TIZ296" s="192"/>
      <c r="TJA296" s="192"/>
      <c r="TJB296" s="192"/>
      <c r="TJC296" s="192"/>
      <c r="TJD296" s="192"/>
      <c r="TJE296" s="192"/>
      <c r="TJF296" s="192"/>
      <c r="TJG296" s="192"/>
      <c r="TJH296" s="192"/>
      <c r="TJI296" s="192"/>
      <c r="TJJ296" s="192"/>
      <c r="TJK296" s="192"/>
      <c r="TJL296" s="192"/>
      <c r="TJM296" s="192"/>
      <c r="TJN296" s="192"/>
      <c r="TJO296" s="192"/>
      <c r="TJP296" s="192"/>
      <c r="TJQ296" s="192"/>
      <c r="TJR296" s="192"/>
      <c r="TJS296" s="192"/>
      <c r="TJT296" s="192"/>
      <c r="TJU296" s="192"/>
      <c r="TJV296" s="192"/>
      <c r="TJW296" s="192"/>
      <c r="TJX296" s="192"/>
      <c r="TJY296" s="192"/>
      <c r="TJZ296" s="192"/>
      <c r="TKA296" s="192"/>
      <c r="TKB296" s="192"/>
      <c r="TKC296" s="192"/>
      <c r="TKD296" s="192"/>
      <c r="TKE296" s="192"/>
      <c r="TKF296" s="192"/>
      <c r="TKG296" s="192"/>
      <c r="TKH296" s="192"/>
      <c r="TKI296" s="192"/>
      <c r="TKJ296" s="192"/>
      <c r="TKK296" s="192"/>
      <c r="TKL296" s="192"/>
      <c r="TKM296" s="192"/>
      <c r="TKN296" s="192"/>
      <c r="TKO296" s="192"/>
      <c r="TKP296" s="192"/>
      <c r="TKQ296" s="192"/>
      <c r="TKR296" s="192"/>
      <c r="TKS296" s="192"/>
      <c r="TKT296" s="192"/>
      <c r="TKU296" s="192"/>
      <c r="TKV296" s="192"/>
      <c r="TKW296" s="192"/>
      <c r="TKX296" s="192"/>
      <c r="TKY296" s="192"/>
      <c r="TKZ296" s="192"/>
      <c r="TLA296" s="192"/>
      <c r="TLB296" s="192"/>
      <c r="TLC296" s="192"/>
      <c r="TLD296" s="192"/>
      <c r="TLE296" s="192"/>
      <c r="TLF296" s="192"/>
      <c r="TLG296" s="192"/>
      <c r="TLH296" s="192"/>
      <c r="TLI296" s="192"/>
      <c r="TLJ296" s="192"/>
      <c r="TLK296" s="192"/>
      <c r="TLL296" s="192"/>
      <c r="TLM296" s="192"/>
      <c r="TLN296" s="192"/>
      <c r="TLO296" s="192"/>
      <c r="TLP296" s="192"/>
      <c r="TLQ296" s="192"/>
      <c r="TLR296" s="192"/>
      <c r="TLS296" s="192"/>
      <c r="TLT296" s="192"/>
      <c r="TLU296" s="192"/>
      <c r="TLV296" s="192"/>
      <c r="TLW296" s="192"/>
      <c r="TLX296" s="192"/>
      <c r="TLY296" s="192"/>
      <c r="TLZ296" s="192"/>
      <c r="TMA296" s="192"/>
      <c r="TMB296" s="192"/>
      <c r="TMC296" s="192"/>
      <c r="TMD296" s="192"/>
      <c r="TME296" s="192"/>
      <c r="TMF296" s="192"/>
      <c r="TMG296" s="192"/>
      <c r="TMH296" s="192"/>
      <c r="TMI296" s="192"/>
      <c r="TMJ296" s="192"/>
      <c r="TMK296" s="192"/>
      <c r="TML296" s="192"/>
      <c r="TMM296" s="192"/>
      <c r="TMN296" s="192"/>
      <c r="TMO296" s="192"/>
      <c r="TMP296" s="192"/>
      <c r="TMQ296" s="192"/>
      <c r="TMR296" s="192"/>
      <c r="TMS296" s="192"/>
      <c r="TMT296" s="192"/>
      <c r="TMU296" s="192"/>
      <c r="TMV296" s="192"/>
      <c r="TMW296" s="192"/>
      <c r="TMX296" s="192"/>
      <c r="TMY296" s="192"/>
      <c r="TMZ296" s="192"/>
      <c r="TNA296" s="192"/>
      <c r="TNB296" s="192"/>
      <c r="TNC296" s="192"/>
      <c r="TND296" s="192"/>
      <c r="TNE296" s="192"/>
      <c r="TNF296" s="192"/>
      <c r="TNG296" s="192"/>
      <c r="TNH296" s="192"/>
      <c r="TNI296" s="192"/>
      <c r="TNJ296" s="192"/>
      <c r="TNK296" s="192"/>
      <c r="TNL296" s="192"/>
      <c r="TNM296" s="192"/>
      <c r="TNN296" s="192"/>
      <c r="TNO296" s="192"/>
      <c r="TNP296" s="192"/>
      <c r="TNQ296" s="192"/>
      <c r="TNR296" s="192"/>
      <c r="TNS296" s="192"/>
      <c r="TNT296" s="192"/>
      <c r="TNU296" s="192"/>
      <c r="TNV296" s="192"/>
      <c r="TNW296" s="192"/>
      <c r="TNX296" s="192"/>
      <c r="TNY296" s="192"/>
      <c r="TNZ296" s="192"/>
      <c r="TOA296" s="192"/>
      <c r="TOB296" s="192"/>
      <c r="TOC296" s="192"/>
      <c r="TOD296" s="192"/>
      <c r="TOE296" s="192"/>
      <c r="TOF296" s="192"/>
      <c r="TOG296" s="192"/>
      <c r="TOH296" s="192"/>
      <c r="TOI296" s="192"/>
      <c r="TOJ296" s="192"/>
      <c r="TOK296" s="192"/>
      <c r="TOL296" s="192"/>
      <c r="TOM296" s="192"/>
      <c r="TON296" s="192"/>
      <c r="TOO296" s="192"/>
      <c r="TOP296" s="192"/>
      <c r="TOQ296" s="192"/>
      <c r="TOR296" s="192"/>
      <c r="TOS296" s="192"/>
      <c r="TOT296" s="192"/>
      <c r="TOU296" s="192"/>
      <c r="TOV296" s="192"/>
      <c r="TOW296" s="192"/>
      <c r="TOX296" s="192"/>
      <c r="TOY296" s="192"/>
      <c r="TOZ296" s="192"/>
      <c r="TPA296" s="192"/>
      <c r="TPB296" s="192"/>
      <c r="TPC296" s="192"/>
      <c r="TPD296" s="192"/>
      <c r="TPE296" s="192"/>
      <c r="TPF296" s="192"/>
      <c r="TPG296" s="192"/>
      <c r="TPH296" s="192"/>
      <c r="TPI296" s="192"/>
      <c r="TPJ296" s="192"/>
      <c r="TPK296" s="192"/>
      <c r="TPL296" s="192"/>
      <c r="TPM296" s="192"/>
      <c r="TPN296" s="192"/>
      <c r="TPO296" s="192"/>
      <c r="TPP296" s="192"/>
      <c r="TPQ296" s="192"/>
      <c r="TPR296" s="192"/>
      <c r="TPS296" s="192"/>
      <c r="TPT296" s="192"/>
      <c r="TPU296" s="192"/>
      <c r="TPV296" s="192"/>
      <c r="TPW296" s="192"/>
      <c r="TPX296" s="192"/>
      <c r="TPY296" s="192"/>
      <c r="TPZ296" s="192"/>
      <c r="TQA296" s="192"/>
      <c r="TQB296" s="192"/>
      <c r="TQC296" s="192"/>
      <c r="TQD296" s="192"/>
      <c r="TQE296" s="192"/>
      <c r="TQF296" s="192"/>
      <c r="TQG296" s="192"/>
      <c r="TQH296" s="192"/>
      <c r="TQI296" s="192"/>
      <c r="TQJ296" s="192"/>
      <c r="TQK296" s="192"/>
      <c r="TQL296" s="192"/>
      <c r="TQM296" s="192"/>
      <c r="TQN296" s="192"/>
      <c r="TQO296" s="192"/>
      <c r="TQP296" s="192"/>
      <c r="TQQ296" s="192"/>
      <c r="TQR296" s="192"/>
      <c r="TQS296" s="192"/>
      <c r="TQT296" s="192"/>
      <c r="TQU296" s="192"/>
      <c r="TQV296" s="192"/>
      <c r="TQW296" s="192"/>
      <c r="TQX296" s="192"/>
      <c r="TQY296" s="192"/>
      <c r="TQZ296" s="192"/>
      <c r="TRA296" s="192"/>
      <c r="TRB296" s="192"/>
      <c r="TRC296" s="192"/>
      <c r="TRD296" s="192"/>
      <c r="TRE296" s="192"/>
      <c r="TRF296" s="192"/>
      <c r="TRG296" s="192"/>
      <c r="TRH296" s="192"/>
      <c r="TRI296" s="192"/>
      <c r="TRJ296" s="192"/>
      <c r="TRK296" s="192"/>
      <c r="TRL296" s="192"/>
      <c r="TRM296" s="192"/>
      <c r="TRN296" s="192"/>
      <c r="TRO296" s="192"/>
      <c r="TRP296" s="192"/>
      <c r="TRQ296" s="192"/>
      <c r="TRR296" s="192"/>
      <c r="TRS296" s="192"/>
      <c r="TRT296" s="192"/>
      <c r="TRU296" s="192"/>
      <c r="TRV296" s="192"/>
      <c r="TRW296" s="192"/>
      <c r="TRX296" s="192"/>
      <c r="TRY296" s="192"/>
      <c r="TRZ296" s="192"/>
      <c r="TSA296" s="192"/>
      <c r="TSB296" s="192"/>
      <c r="TSC296" s="192"/>
      <c r="TSD296" s="192"/>
      <c r="TSE296" s="192"/>
      <c r="TSF296" s="192"/>
      <c r="TSG296" s="192"/>
      <c r="TSH296" s="192"/>
      <c r="TSI296" s="192"/>
      <c r="TSJ296" s="192"/>
      <c r="TSK296" s="192"/>
      <c r="TSL296" s="192"/>
      <c r="TSM296" s="192"/>
      <c r="TSN296" s="192"/>
      <c r="TSO296" s="192"/>
      <c r="TSP296" s="192"/>
      <c r="TSQ296" s="192"/>
      <c r="TSR296" s="192"/>
      <c r="TSS296" s="192"/>
      <c r="TST296" s="192"/>
      <c r="TSU296" s="192"/>
      <c r="TSV296" s="192"/>
      <c r="TSW296" s="192"/>
      <c r="TSX296" s="192"/>
      <c r="TSY296" s="192"/>
      <c r="TSZ296" s="192"/>
      <c r="TTA296" s="192"/>
      <c r="TTB296" s="192"/>
      <c r="TTC296" s="192"/>
      <c r="TTD296" s="192"/>
      <c r="TTE296" s="192"/>
      <c r="TTF296" s="192"/>
      <c r="TTG296" s="192"/>
      <c r="TTH296" s="192"/>
      <c r="TTI296" s="192"/>
      <c r="TTJ296" s="192"/>
      <c r="TTK296" s="192"/>
      <c r="TTL296" s="192"/>
      <c r="TTM296" s="192"/>
      <c r="TTN296" s="192"/>
      <c r="TTO296" s="192"/>
      <c r="TTP296" s="192"/>
      <c r="TTQ296" s="192"/>
      <c r="TTR296" s="192"/>
      <c r="TTS296" s="192"/>
      <c r="TTT296" s="192"/>
      <c r="TTU296" s="192"/>
      <c r="TTV296" s="192"/>
      <c r="TTW296" s="192"/>
      <c r="TTX296" s="192"/>
      <c r="TTY296" s="192"/>
      <c r="TTZ296" s="192"/>
      <c r="TUA296" s="192"/>
      <c r="TUB296" s="192"/>
      <c r="TUC296" s="192"/>
      <c r="TUD296" s="192"/>
      <c r="TUE296" s="192"/>
      <c r="TUF296" s="192"/>
      <c r="TUG296" s="192"/>
      <c r="TUH296" s="192"/>
      <c r="TUI296" s="192"/>
      <c r="TUJ296" s="192"/>
      <c r="TUK296" s="192"/>
      <c r="TUL296" s="192"/>
      <c r="TUM296" s="192"/>
      <c r="TUN296" s="192"/>
      <c r="TUO296" s="192"/>
      <c r="TUP296" s="192"/>
      <c r="TUQ296" s="192"/>
      <c r="TUR296" s="192"/>
      <c r="TUS296" s="192"/>
      <c r="TUT296" s="192"/>
      <c r="TUU296" s="192"/>
      <c r="TUV296" s="192"/>
      <c r="TUW296" s="192"/>
      <c r="TUX296" s="192"/>
      <c r="TUY296" s="192"/>
      <c r="TUZ296" s="192"/>
      <c r="TVA296" s="192"/>
      <c r="TVB296" s="192"/>
      <c r="TVC296" s="192"/>
      <c r="TVD296" s="192"/>
      <c r="TVE296" s="192"/>
      <c r="TVF296" s="192"/>
      <c r="TVG296" s="192"/>
      <c r="TVH296" s="192"/>
      <c r="TVI296" s="192"/>
      <c r="TVJ296" s="192"/>
      <c r="TVK296" s="192"/>
      <c r="TVL296" s="192"/>
      <c r="TVM296" s="192"/>
      <c r="TVN296" s="192"/>
      <c r="TVO296" s="192"/>
      <c r="TVP296" s="192"/>
      <c r="TVQ296" s="192"/>
      <c r="TVR296" s="192"/>
      <c r="TVS296" s="192"/>
      <c r="TVT296" s="192"/>
      <c r="TVU296" s="192"/>
      <c r="TVV296" s="192"/>
      <c r="TVW296" s="192"/>
      <c r="TVX296" s="192"/>
      <c r="TVY296" s="192"/>
      <c r="TVZ296" s="192"/>
      <c r="TWA296" s="192"/>
      <c r="TWB296" s="192"/>
      <c r="TWC296" s="192"/>
      <c r="TWD296" s="192"/>
      <c r="TWE296" s="192"/>
      <c r="TWF296" s="192"/>
      <c r="TWG296" s="192"/>
      <c r="TWH296" s="192"/>
      <c r="TWI296" s="192"/>
      <c r="TWJ296" s="192"/>
      <c r="TWK296" s="192"/>
      <c r="TWL296" s="192"/>
      <c r="TWM296" s="192"/>
      <c r="TWN296" s="192"/>
      <c r="TWO296" s="192"/>
      <c r="TWP296" s="192"/>
      <c r="TWQ296" s="192"/>
      <c r="TWR296" s="192"/>
      <c r="TWS296" s="192"/>
      <c r="TWT296" s="192"/>
      <c r="TWU296" s="192"/>
      <c r="TWV296" s="192"/>
      <c r="TWW296" s="192"/>
      <c r="TWX296" s="192"/>
      <c r="TWY296" s="192"/>
      <c r="TWZ296" s="192"/>
      <c r="TXA296" s="192"/>
      <c r="TXB296" s="192"/>
      <c r="TXC296" s="192"/>
      <c r="TXD296" s="192"/>
      <c r="TXE296" s="192"/>
      <c r="TXF296" s="192"/>
      <c r="TXG296" s="192"/>
      <c r="TXH296" s="192"/>
      <c r="TXI296" s="192"/>
      <c r="TXJ296" s="192"/>
      <c r="TXK296" s="192"/>
      <c r="TXL296" s="192"/>
      <c r="TXM296" s="192"/>
      <c r="TXN296" s="192"/>
      <c r="TXO296" s="192"/>
      <c r="TXP296" s="192"/>
      <c r="TXQ296" s="192"/>
      <c r="TXR296" s="192"/>
      <c r="TXS296" s="192"/>
      <c r="TXT296" s="192"/>
      <c r="TXU296" s="192"/>
      <c r="TXV296" s="192"/>
      <c r="TXW296" s="192"/>
      <c r="TXX296" s="192"/>
      <c r="TXY296" s="192"/>
      <c r="TXZ296" s="192"/>
      <c r="TYA296" s="192"/>
      <c r="TYB296" s="192"/>
      <c r="TYC296" s="192"/>
      <c r="TYD296" s="192"/>
      <c r="TYE296" s="192"/>
      <c r="TYF296" s="192"/>
      <c r="TYG296" s="192"/>
      <c r="TYH296" s="192"/>
      <c r="TYI296" s="192"/>
      <c r="TYJ296" s="192"/>
      <c r="TYK296" s="192"/>
      <c r="TYL296" s="192"/>
      <c r="TYM296" s="192"/>
      <c r="TYN296" s="192"/>
      <c r="TYO296" s="192"/>
      <c r="TYP296" s="192"/>
      <c r="TYQ296" s="192"/>
      <c r="TYR296" s="192"/>
      <c r="TYS296" s="192"/>
      <c r="TYT296" s="192"/>
      <c r="TYU296" s="192"/>
      <c r="TYV296" s="192"/>
      <c r="TYW296" s="192"/>
      <c r="TYX296" s="192"/>
      <c r="TYY296" s="192"/>
      <c r="TYZ296" s="192"/>
      <c r="TZA296" s="192"/>
      <c r="TZB296" s="192"/>
      <c r="TZC296" s="192"/>
      <c r="TZD296" s="192"/>
      <c r="TZE296" s="192"/>
      <c r="TZF296" s="192"/>
      <c r="TZG296" s="192"/>
      <c r="TZH296" s="192"/>
      <c r="TZI296" s="192"/>
      <c r="TZJ296" s="192"/>
      <c r="TZK296" s="192"/>
      <c r="TZL296" s="192"/>
      <c r="TZM296" s="192"/>
      <c r="TZN296" s="192"/>
      <c r="TZO296" s="192"/>
      <c r="TZP296" s="192"/>
      <c r="TZQ296" s="192"/>
      <c r="TZR296" s="192"/>
      <c r="TZS296" s="192"/>
      <c r="TZT296" s="192"/>
      <c r="TZU296" s="192"/>
      <c r="TZV296" s="192"/>
      <c r="TZW296" s="192"/>
      <c r="TZX296" s="192"/>
      <c r="TZY296" s="192"/>
      <c r="TZZ296" s="192"/>
      <c r="UAA296" s="192"/>
      <c r="UAB296" s="192"/>
      <c r="UAC296" s="192"/>
      <c r="UAD296" s="192"/>
      <c r="UAE296" s="192"/>
      <c r="UAF296" s="192"/>
      <c r="UAG296" s="192"/>
      <c r="UAH296" s="192"/>
      <c r="UAI296" s="192"/>
      <c r="UAJ296" s="192"/>
      <c r="UAK296" s="192"/>
      <c r="UAL296" s="192"/>
      <c r="UAM296" s="192"/>
      <c r="UAN296" s="192"/>
      <c r="UAO296" s="192"/>
      <c r="UAP296" s="192"/>
      <c r="UAQ296" s="192"/>
      <c r="UAR296" s="192"/>
      <c r="UAS296" s="192"/>
      <c r="UAT296" s="192"/>
      <c r="UAU296" s="192"/>
      <c r="UAV296" s="192"/>
      <c r="UAW296" s="192"/>
      <c r="UAX296" s="192"/>
      <c r="UAY296" s="192"/>
      <c r="UAZ296" s="192"/>
      <c r="UBA296" s="192"/>
      <c r="UBB296" s="192"/>
      <c r="UBC296" s="192"/>
      <c r="UBD296" s="192"/>
      <c r="UBE296" s="192"/>
      <c r="UBF296" s="192"/>
      <c r="UBG296" s="192"/>
      <c r="UBH296" s="192"/>
      <c r="UBI296" s="192"/>
      <c r="UBJ296" s="192"/>
      <c r="UBK296" s="192"/>
      <c r="UBL296" s="192"/>
      <c r="UBM296" s="192"/>
      <c r="UBN296" s="192"/>
      <c r="UBO296" s="192"/>
      <c r="UBP296" s="192"/>
      <c r="UBQ296" s="192"/>
      <c r="UBR296" s="192"/>
      <c r="UBS296" s="192"/>
      <c r="UBT296" s="192"/>
      <c r="UBU296" s="192"/>
      <c r="UBV296" s="192"/>
      <c r="UBW296" s="192"/>
      <c r="UBX296" s="192"/>
      <c r="UBY296" s="192"/>
      <c r="UBZ296" s="192"/>
      <c r="UCA296" s="192"/>
      <c r="UCB296" s="192"/>
      <c r="UCC296" s="192"/>
      <c r="UCD296" s="192"/>
      <c r="UCE296" s="192"/>
      <c r="UCF296" s="192"/>
      <c r="UCG296" s="192"/>
      <c r="UCH296" s="192"/>
      <c r="UCI296" s="192"/>
      <c r="UCJ296" s="192"/>
      <c r="UCK296" s="192"/>
      <c r="UCL296" s="192"/>
      <c r="UCM296" s="192"/>
      <c r="UCN296" s="192"/>
      <c r="UCO296" s="192"/>
      <c r="UCP296" s="192"/>
      <c r="UCQ296" s="192"/>
      <c r="UCR296" s="192"/>
      <c r="UCS296" s="192"/>
      <c r="UCT296" s="192"/>
      <c r="UCU296" s="192"/>
      <c r="UCV296" s="192"/>
      <c r="UCW296" s="192"/>
      <c r="UCX296" s="192"/>
      <c r="UCY296" s="192"/>
      <c r="UCZ296" s="192"/>
      <c r="UDA296" s="192"/>
      <c r="UDB296" s="192"/>
      <c r="UDC296" s="192"/>
      <c r="UDD296" s="192"/>
      <c r="UDE296" s="192"/>
      <c r="UDF296" s="192"/>
      <c r="UDG296" s="192"/>
      <c r="UDH296" s="192"/>
      <c r="UDI296" s="192"/>
      <c r="UDJ296" s="192"/>
      <c r="UDK296" s="192"/>
      <c r="UDL296" s="192"/>
      <c r="UDM296" s="192"/>
      <c r="UDN296" s="192"/>
      <c r="UDO296" s="192"/>
      <c r="UDP296" s="192"/>
      <c r="UDQ296" s="192"/>
      <c r="UDR296" s="192"/>
      <c r="UDS296" s="192"/>
      <c r="UDT296" s="192"/>
      <c r="UDU296" s="192"/>
      <c r="UDV296" s="192"/>
      <c r="UDW296" s="192"/>
      <c r="UDX296" s="192"/>
      <c r="UDY296" s="192"/>
      <c r="UDZ296" s="192"/>
      <c r="UEA296" s="192"/>
      <c r="UEB296" s="192"/>
      <c r="UEC296" s="192"/>
      <c r="UED296" s="192"/>
      <c r="UEE296" s="192"/>
      <c r="UEF296" s="192"/>
      <c r="UEG296" s="192"/>
      <c r="UEH296" s="192"/>
      <c r="UEI296" s="192"/>
      <c r="UEJ296" s="192"/>
      <c r="UEK296" s="192"/>
      <c r="UEL296" s="192"/>
      <c r="UEM296" s="192"/>
      <c r="UEN296" s="192"/>
      <c r="UEO296" s="192"/>
      <c r="UEP296" s="192"/>
      <c r="UEQ296" s="192"/>
      <c r="UER296" s="192"/>
      <c r="UES296" s="192"/>
      <c r="UET296" s="192"/>
      <c r="UEU296" s="192"/>
      <c r="UEV296" s="192"/>
      <c r="UEW296" s="192"/>
      <c r="UEX296" s="192"/>
      <c r="UEY296" s="192"/>
      <c r="UEZ296" s="192"/>
      <c r="UFA296" s="192"/>
      <c r="UFB296" s="192"/>
      <c r="UFC296" s="192"/>
      <c r="UFD296" s="192"/>
      <c r="UFE296" s="192"/>
      <c r="UFF296" s="192"/>
      <c r="UFG296" s="192"/>
      <c r="UFH296" s="192"/>
      <c r="UFI296" s="192"/>
      <c r="UFJ296" s="192"/>
      <c r="UFK296" s="192"/>
      <c r="UFL296" s="192"/>
      <c r="UFM296" s="192"/>
      <c r="UFN296" s="192"/>
      <c r="UFO296" s="192"/>
      <c r="UFP296" s="192"/>
      <c r="UFQ296" s="192"/>
      <c r="UFR296" s="192"/>
      <c r="UFS296" s="192"/>
      <c r="UFT296" s="192"/>
      <c r="UFU296" s="192"/>
      <c r="UFV296" s="192"/>
      <c r="UFW296" s="192"/>
      <c r="UFX296" s="192"/>
      <c r="UFY296" s="192"/>
      <c r="UFZ296" s="192"/>
      <c r="UGA296" s="192"/>
      <c r="UGB296" s="192"/>
      <c r="UGC296" s="192"/>
      <c r="UGD296" s="192"/>
      <c r="UGE296" s="192"/>
      <c r="UGF296" s="192"/>
      <c r="UGG296" s="192"/>
      <c r="UGH296" s="192"/>
      <c r="UGI296" s="192"/>
      <c r="UGJ296" s="192"/>
      <c r="UGK296" s="192"/>
      <c r="UGL296" s="192"/>
      <c r="UGM296" s="192"/>
      <c r="UGN296" s="192"/>
      <c r="UGO296" s="192"/>
      <c r="UGP296" s="192"/>
      <c r="UGQ296" s="192"/>
      <c r="UGR296" s="192"/>
      <c r="UGS296" s="192"/>
      <c r="UGT296" s="192"/>
      <c r="UGU296" s="192"/>
      <c r="UGV296" s="192"/>
      <c r="UGW296" s="192"/>
      <c r="UGX296" s="192"/>
      <c r="UGY296" s="192"/>
      <c r="UGZ296" s="192"/>
      <c r="UHA296" s="192"/>
      <c r="UHB296" s="192"/>
      <c r="UHC296" s="192"/>
      <c r="UHD296" s="192"/>
      <c r="UHE296" s="192"/>
      <c r="UHF296" s="192"/>
      <c r="UHG296" s="192"/>
      <c r="UHH296" s="192"/>
      <c r="UHI296" s="192"/>
      <c r="UHJ296" s="192"/>
      <c r="UHK296" s="192"/>
      <c r="UHL296" s="192"/>
      <c r="UHM296" s="192"/>
      <c r="UHN296" s="192"/>
      <c r="UHO296" s="192"/>
      <c r="UHP296" s="192"/>
      <c r="UHQ296" s="192"/>
      <c r="UHR296" s="192"/>
      <c r="UHS296" s="192"/>
      <c r="UHT296" s="192"/>
      <c r="UHU296" s="192"/>
      <c r="UHV296" s="192"/>
      <c r="UHW296" s="192"/>
      <c r="UHX296" s="192"/>
      <c r="UHY296" s="192"/>
      <c r="UHZ296" s="192"/>
      <c r="UIA296" s="192"/>
      <c r="UIB296" s="192"/>
      <c r="UIC296" s="192"/>
      <c r="UID296" s="192"/>
      <c r="UIE296" s="192"/>
      <c r="UIF296" s="192"/>
      <c r="UIG296" s="192"/>
      <c r="UIH296" s="192"/>
      <c r="UII296" s="192"/>
      <c r="UIJ296" s="192"/>
      <c r="UIK296" s="192"/>
      <c r="UIL296" s="192"/>
      <c r="UIM296" s="192"/>
      <c r="UIN296" s="192"/>
      <c r="UIO296" s="192"/>
      <c r="UIP296" s="192"/>
      <c r="UIQ296" s="192"/>
      <c r="UIR296" s="192"/>
      <c r="UIS296" s="192"/>
      <c r="UIT296" s="192"/>
      <c r="UIU296" s="192"/>
      <c r="UIV296" s="192"/>
      <c r="UIW296" s="192"/>
      <c r="UIX296" s="192"/>
      <c r="UIY296" s="192"/>
      <c r="UIZ296" s="192"/>
      <c r="UJA296" s="192"/>
      <c r="UJB296" s="192"/>
      <c r="UJC296" s="192"/>
      <c r="UJD296" s="192"/>
      <c r="UJE296" s="192"/>
      <c r="UJF296" s="192"/>
      <c r="UJG296" s="192"/>
      <c r="UJH296" s="192"/>
      <c r="UJI296" s="192"/>
      <c r="UJJ296" s="192"/>
      <c r="UJK296" s="192"/>
      <c r="UJL296" s="192"/>
      <c r="UJM296" s="192"/>
      <c r="UJN296" s="192"/>
      <c r="UJO296" s="192"/>
      <c r="UJP296" s="192"/>
      <c r="UJQ296" s="192"/>
      <c r="UJR296" s="192"/>
      <c r="UJS296" s="192"/>
      <c r="UJT296" s="192"/>
      <c r="UJU296" s="192"/>
      <c r="UJV296" s="192"/>
      <c r="UJW296" s="192"/>
      <c r="UJX296" s="192"/>
      <c r="UJY296" s="192"/>
      <c r="UJZ296" s="192"/>
      <c r="UKA296" s="192"/>
      <c r="UKB296" s="192"/>
      <c r="UKC296" s="192"/>
      <c r="UKD296" s="192"/>
      <c r="UKE296" s="192"/>
      <c r="UKF296" s="192"/>
      <c r="UKG296" s="192"/>
      <c r="UKH296" s="192"/>
      <c r="UKI296" s="192"/>
      <c r="UKJ296" s="192"/>
      <c r="UKK296" s="192"/>
      <c r="UKL296" s="192"/>
      <c r="UKM296" s="192"/>
      <c r="UKN296" s="192"/>
      <c r="UKO296" s="192"/>
      <c r="UKP296" s="192"/>
      <c r="UKQ296" s="192"/>
      <c r="UKR296" s="192"/>
      <c r="UKS296" s="192"/>
      <c r="UKT296" s="192"/>
      <c r="UKU296" s="192"/>
      <c r="UKV296" s="192"/>
      <c r="UKW296" s="192"/>
      <c r="UKX296" s="192"/>
      <c r="UKY296" s="192"/>
      <c r="UKZ296" s="192"/>
      <c r="ULA296" s="192"/>
      <c r="ULB296" s="192"/>
      <c r="ULC296" s="192"/>
      <c r="ULD296" s="192"/>
      <c r="ULE296" s="192"/>
      <c r="ULF296" s="192"/>
      <c r="ULG296" s="192"/>
      <c r="ULH296" s="192"/>
      <c r="ULI296" s="192"/>
      <c r="ULJ296" s="192"/>
      <c r="ULK296" s="192"/>
      <c r="ULL296" s="192"/>
      <c r="ULM296" s="192"/>
      <c r="ULN296" s="192"/>
      <c r="ULO296" s="192"/>
      <c r="ULP296" s="192"/>
      <c r="ULQ296" s="192"/>
      <c r="ULR296" s="192"/>
      <c r="ULS296" s="192"/>
      <c r="ULT296" s="192"/>
      <c r="ULU296" s="192"/>
      <c r="ULV296" s="192"/>
      <c r="ULW296" s="192"/>
      <c r="ULX296" s="192"/>
      <c r="ULY296" s="192"/>
      <c r="ULZ296" s="192"/>
      <c r="UMA296" s="192"/>
      <c r="UMB296" s="192"/>
      <c r="UMC296" s="192"/>
      <c r="UMD296" s="192"/>
      <c r="UME296" s="192"/>
      <c r="UMF296" s="192"/>
      <c r="UMG296" s="192"/>
      <c r="UMH296" s="192"/>
      <c r="UMI296" s="192"/>
      <c r="UMJ296" s="192"/>
      <c r="UMK296" s="192"/>
      <c r="UML296" s="192"/>
      <c r="UMM296" s="192"/>
      <c r="UMN296" s="192"/>
      <c r="UMO296" s="192"/>
      <c r="UMP296" s="192"/>
      <c r="UMQ296" s="192"/>
      <c r="UMR296" s="192"/>
      <c r="UMS296" s="192"/>
      <c r="UMT296" s="192"/>
      <c r="UMU296" s="192"/>
      <c r="UMV296" s="192"/>
      <c r="UMW296" s="192"/>
      <c r="UMX296" s="192"/>
      <c r="UMY296" s="192"/>
      <c r="UMZ296" s="192"/>
      <c r="UNA296" s="192"/>
      <c r="UNB296" s="192"/>
      <c r="UNC296" s="192"/>
      <c r="UND296" s="192"/>
      <c r="UNE296" s="192"/>
      <c r="UNF296" s="192"/>
      <c r="UNG296" s="192"/>
      <c r="UNH296" s="192"/>
      <c r="UNI296" s="192"/>
      <c r="UNJ296" s="192"/>
      <c r="UNK296" s="192"/>
      <c r="UNL296" s="192"/>
      <c r="UNM296" s="192"/>
      <c r="UNN296" s="192"/>
      <c r="UNO296" s="192"/>
      <c r="UNP296" s="192"/>
      <c r="UNQ296" s="192"/>
      <c r="UNR296" s="192"/>
      <c r="UNS296" s="192"/>
      <c r="UNT296" s="192"/>
      <c r="UNU296" s="192"/>
      <c r="UNV296" s="192"/>
      <c r="UNW296" s="192"/>
      <c r="UNX296" s="192"/>
      <c r="UNY296" s="192"/>
      <c r="UNZ296" s="192"/>
      <c r="UOA296" s="192"/>
      <c r="UOB296" s="192"/>
      <c r="UOC296" s="192"/>
      <c r="UOD296" s="192"/>
      <c r="UOE296" s="192"/>
      <c r="UOF296" s="192"/>
      <c r="UOG296" s="192"/>
      <c r="UOH296" s="192"/>
      <c r="UOI296" s="192"/>
      <c r="UOJ296" s="192"/>
      <c r="UOK296" s="192"/>
      <c r="UOL296" s="192"/>
      <c r="UOM296" s="192"/>
      <c r="UON296" s="192"/>
      <c r="UOO296" s="192"/>
      <c r="UOP296" s="192"/>
      <c r="UOQ296" s="192"/>
      <c r="UOR296" s="192"/>
      <c r="UOS296" s="192"/>
      <c r="UOT296" s="192"/>
      <c r="UOU296" s="192"/>
      <c r="UOV296" s="192"/>
      <c r="UOW296" s="192"/>
      <c r="UOX296" s="192"/>
      <c r="UOY296" s="192"/>
      <c r="UOZ296" s="192"/>
      <c r="UPA296" s="192"/>
      <c r="UPB296" s="192"/>
      <c r="UPC296" s="192"/>
      <c r="UPD296" s="192"/>
      <c r="UPE296" s="192"/>
      <c r="UPF296" s="192"/>
      <c r="UPG296" s="192"/>
      <c r="UPH296" s="192"/>
      <c r="UPI296" s="192"/>
      <c r="UPJ296" s="192"/>
      <c r="UPK296" s="192"/>
      <c r="UPL296" s="192"/>
      <c r="UPM296" s="192"/>
      <c r="UPN296" s="192"/>
      <c r="UPO296" s="192"/>
      <c r="UPP296" s="192"/>
      <c r="UPQ296" s="192"/>
      <c r="UPR296" s="192"/>
      <c r="UPS296" s="192"/>
      <c r="UPT296" s="192"/>
      <c r="UPU296" s="192"/>
      <c r="UPV296" s="192"/>
      <c r="UPW296" s="192"/>
      <c r="UPX296" s="192"/>
      <c r="UPY296" s="192"/>
      <c r="UPZ296" s="192"/>
      <c r="UQA296" s="192"/>
      <c r="UQB296" s="192"/>
      <c r="UQC296" s="192"/>
      <c r="UQD296" s="192"/>
      <c r="UQE296" s="192"/>
      <c r="UQF296" s="192"/>
      <c r="UQG296" s="192"/>
      <c r="UQH296" s="192"/>
      <c r="UQI296" s="192"/>
      <c r="UQJ296" s="192"/>
      <c r="UQK296" s="192"/>
      <c r="UQL296" s="192"/>
      <c r="UQM296" s="192"/>
      <c r="UQN296" s="192"/>
      <c r="UQO296" s="192"/>
      <c r="UQP296" s="192"/>
      <c r="UQQ296" s="192"/>
      <c r="UQR296" s="192"/>
      <c r="UQS296" s="192"/>
      <c r="UQT296" s="192"/>
      <c r="UQU296" s="192"/>
      <c r="UQV296" s="192"/>
      <c r="UQW296" s="192"/>
      <c r="UQX296" s="192"/>
      <c r="UQY296" s="192"/>
      <c r="UQZ296" s="192"/>
      <c r="URA296" s="192"/>
      <c r="URB296" s="192"/>
      <c r="URC296" s="192"/>
      <c r="URD296" s="192"/>
      <c r="URE296" s="192"/>
      <c r="URF296" s="192"/>
      <c r="URG296" s="192"/>
      <c r="URH296" s="192"/>
      <c r="URI296" s="192"/>
      <c r="URJ296" s="192"/>
      <c r="URK296" s="192"/>
      <c r="URL296" s="192"/>
      <c r="URM296" s="192"/>
      <c r="URN296" s="192"/>
      <c r="URO296" s="192"/>
      <c r="URP296" s="192"/>
      <c r="URQ296" s="192"/>
      <c r="URR296" s="192"/>
      <c r="URS296" s="192"/>
      <c r="URT296" s="192"/>
      <c r="URU296" s="192"/>
      <c r="URV296" s="192"/>
      <c r="URW296" s="192"/>
      <c r="URX296" s="192"/>
      <c r="URY296" s="192"/>
      <c r="URZ296" s="192"/>
      <c r="USA296" s="192"/>
      <c r="USB296" s="192"/>
      <c r="USC296" s="192"/>
      <c r="USD296" s="192"/>
      <c r="USE296" s="192"/>
      <c r="USF296" s="192"/>
      <c r="USG296" s="192"/>
      <c r="USH296" s="192"/>
      <c r="USI296" s="192"/>
      <c r="USJ296" s="192"/>
      <c r="USK296" s="192"/>
      <c r="USL296" s="192"/>
      <c r="USM296" s="192"/>
      <c r="USN296" s="192"/>
      <c r="USO296" s="192"/>
      <c r="USP296" s="192"/>
      <c r="USQ296" s="192"/>
      <c r="USR296" s="192"/>
      <c r="USS296" s="192"/>
      <c r="UST296" s="192"/>
      <c r="USU296" s="192"/>
      <c r="USV296" s="192"/>
      <c r="USW296" s="192"/>
      <c r="USX296" s="192"/>
      <c r="USY296" s="192"/>
      <c r="USZ296" s="192"/>
      <c r="UTA296" s="192"/>
      <c r="UTB296" s="192"/>
      <c r="UTC296" s="192"/>
      <c r="UTD296" s="192"/>
      <c r="UTE296" s="192"/>
      <c r="UTF296" s="192"/>
      <c r="UTG296" s="192"/>
      <c r="UTH296" s="192"/>
      <c r="UTI296" s="192"/>
      <c r="UTJ296" s="192"/>
      <c r="UTK296" s="192"/>
      <c r="UTL296" s="192"/>
      <c r="UTM296" s="192"/>
      <c r="UTN296" s="192"/>
      <c r="UTO296" s="192"/>
      <c r="UTP296" s="192"/>
      <c r="UTQ296" s="192"/>
      <c r="UTR296" s="192"/>
      <c r="UTS296" s="192"/>
      <c r="UTT296" s="192"/>
      <c r="UTU296" s="192"/>
      <c r="UTV296" s="192"/>
      <c r="UTW296" s="192"/>
      <c r="UTX296" s="192"/>
      <c r="UTY296" s="192"/>
      <c r="UTZ296" s="192"/>
      <c r="UUA296" s="192"/>
      <c r="UUB296" s="192"/>
      <c r="UUC296" s="192"/>
      <c r="UUD296" s="192"/>
      <c r="UUE296" s="192"/>
      <c r="UUF296" s="192"/>
      <c r="UUG296" s="192"/>
      <c r="UUH296" s="192"/>
      <c r="UUI296" s="192"/>
      <c r="UUJ296" s="192"/>
      <c r="UUK296" s="192"/>
      <c r="UUL296" s="192"/>
      <c r="UUM296" s="192"/>
      <c r="UUN296" s="192"/>
      <c r="UUO296" s="192"/>
      <c r="UUP296" s="192"/>
      <c r="UUQ296" s="192"/>
      <c r="UUR296" s="192"/>
      <c r="UUS296" s="192"/>
      <c r="UUT296" s="192"/>
      <c r="UUU296" s="192"/>
      <c r="UUV296" s="192"/>
      <c r="UUW296" s="192"/>
      <c r="UUX296" s="192"/>
      <c r="UUY296" s="192"/>
      <c r="UUZ296" s="192"/>
      <c r="UVA296" s="192"/>
      <c r="UVB296" s="192"/>
      <c r="UVC296" s="192"/>
      <c r="UVD296" s="192"/>
      <c r="UVE296" s="192"/>
      <c r="UVF296" s="192"/>
      <c r="UVG296" s="192"/>
      <c r="UVH296" s="192"/>
      <c r="UVI296" s="192"/>
      <c r="UVJ296" s="192"/>
      <c r="UVK296" s="192"/>
      <c r="UVL296" s="192"/>
      <c r="UVM296" s="192"/>
      <c r="UVN296" s="192"/>
      <c r="UVO296" s="192"/>
      <c r="UVP296" s="192"/>
      <c r="UVQ296" s="192"/>
      <c r="UVR296" s="192"/>
      <c r="UVS296" s="192"/>
      <c r="UVT296" s="192"/>
      <c r="UVU296" s="192"/>
      <c r="UVV296" s="192"/>
      <c r="UVW296" s="192"/>
      <c r="UVX296" s="192"/>
      <c r="UVY296" s="192"/>
      <c r="UVZ296" s="192"/>
      <c r="UWA296" s="192"/>
      <c r="UWB296" s="192"/>
      <c r="UWC296" s="192"/>
      <c r="UWD296" s="192"/>
      <c r="UWE296" s="192"/>
      <c r="UWF296" s="192"/>
      <c r="UWG296" s="192"/>
      <c r="UWH296" s="192"/>
      <c r="UWI296" s="192"/>
      <c r="UWJ296" s="192"/>
      <c r="UWK296" s="192"/>
      <c r="UWL296" s="192"/>
      <c r="UWM296" s="192"/>
      <c r="UWN296" s="192"/>
      <c r="UWO296" s="192"/>
      <c r="UWP296" s="192"/>
      <c r="UWQ296" s="192"/>
      <c r="UWR296" s="192"/>
      <c r="UWS296" s="192"/>
      <c r="UWT296" s="192"/>
      <c r="UWU296" s="192"/>
      <c r="UWV296" s="192"/>
      <c r="UWW296" s="192"/>
      <c r="UWX296" s="192"/>
      <c r="UWY296" s="192"/>
      <c r="UWZ296" s="192"/>
      <c r="UXA296" s="192"/>
      <c r="UXB296" s="192"/>
      <c r="UXC296" s="192"/>
      <c r="UXD296" s="192"/>
      <c r="UXE296" s="192"/>
      <c r="UXF296" s="192"/>
      <c r="UXG296" s="192"/>
      <c r="UXH296" s="192"/>
      <c r="UXI296" s="192"/>
      <c r="UXJ296" s="192"/>
      <c r="UXK296" s="192"/>
      <c r="UXL296" s="192"/>
      <c r="UXM296" s="192"/>
      <c r="UXN296" s="192"/>
      <c r="UXO296" s="192"/>
      <c r="UXP296" s="192"/>
      <c r="UXQ296" s="192"/>
      <c r="UXR296" s="192"/>
      <c r="UXS296" s="192"/>
      <c r="UXT296" s="192"/>
      <c r="UXU296" s="192"/>
      <c r="UXV296" s="192"/>
      <c r="UXW296" s="192"/>
      <c r="UXX296" s="192"/>
      <c r="UXY296" s="192"/>
      <c r="UXZ296" s="192"/>
      <c r="UYA296" s="192"/>
      <c r="UYB296" s="192"/>
      <c r="UYC296" s="192"/>
      <c r="UYD296" s="192"/>
      <c r="UYE296" s="192"/>
      <c r="UYF296" s="192"/>
      <c r="UYG296" s="192"/>
      <c r="UYH296" s="192"/>
      <c r="UYI296" s="192"/>
      <c r="UYJ296" s="192"/>
      <c r="UYK296" s="192"/>
      <c r="UYL296" s="192"/>
      <c r="UYM296" s="192"/>
      <c r="UYN296" s="192"/>
      <c r="UYO296" s="192"/>
      <c r="UYP296" s="192"/>
      <c r="UYQ296" s="192"/>
      <c r="UYR296" s="192"/>
      <c r="UYS296" s="192"/>
      <c r="UYT296" s="192"/>
      <c r="UYU296" s="192"/>
      <c r="UYV296" s="192"/>
      <c r="UYW296" s="192"/>
      <c r="UYX296" s="192"/>
      <c r="UYY296" s="192"/>
      <c r="UYZ296" s="192"/>
      <c r="UZA296" s="192"/>
      <c r="UZB296" s="192"/>
      <c r="UZC296" s="192"/>
      <c r="UZD296" s="192"/>
      <c r="UZE296" s="192"/>
      <c r="UZF296" s="192"/>
      <c r="UZG296" s="192"/>
      <c r="UZH296" s="192"/>
      <c r="UZI296" s="192"/>
      <c r="UZJ296" s="192"/>
      <c r="UZK296" s="192"/>
      <c r="UZL296" s="192"/>
      <c r="UZM296" s="192"/>
      <c r="UZN296" s="192"/>
      <c r="UZO296" s="192"/>
      <c r="UZP296" s="192"/>
      <c r="UZQ296" s="192"/>
      <c r="UZR296" s="192"/>
      <c r="UZS296" s="192"/>
      <c r="UZT296" s="192"/>
      <c r="UZU296" s="192"/>
      <c r="UZV296" s="192"/>
      <c r="UZW296" s="192"/>
      <c r="UZX296" s="192"/>
      <c r="UZY296" s="192"/>
      <c r="UZZ296" s="192"/>
      <c r="VAA296" s="192"/>
      <c r="VAB296" s="192"/>
      <c r="VAC296" s="192"/>
      <c r="VAD296" s="192"/>
      <c r="VAE296" s="192"/>
      <c r="VAF296" s="192"/>
      <c r="VAG296" s="192"/>
      <c r="VAH296" s="192"/>
      <c r="VAI296" s="192"/>
      <c r="VAJ296" s="192"/>
      <c r="VAK296" s="192"/>
      <c r="VAL296" s="192"/>
      <c r="VAM296" s="192"/>
      <c r="VAN296" s="192"/>
      <c r="VAO296" s="192"/>
      <c r="VAP296" s="192"/>
      <c r="VAQ296" s="192"/>
      <c r="VAR296" s="192"/>
      <c r="VAS296" s="192"/>
      <c r="VAT296" s="192"/>
      <c r="VAU296" s="192"/>
      <c r="VAV296" s="192"/>
      <c r="VAW296" s="192"/>
      <c r="VAX296" s="192"/>
      <c r="VAY296" s="192"/>
      <c r="VAZ296" s="192"/>
      <c r="VBA296" s="192"/>
      <c r="VBB296" s="192"/>
      <c r="VBC296" s="192"/>
      <c r="VBD296" s="192"/>
      <c r="VBE296" s="192"/>
      <c r="VBF296" s="192"/>
      <c r="VBG296" s="192"/>
      <c r="VBH296" s="192"/>
      <c r="VBI296" s="192"/>
      <c r="VBJ296" s="192"/>
      <c r="VBK296" s="192"/>
      <c r="VBL296" s="192"/>
      <c r="VBM296" s="192"/>
      <c r="VBN296" s="192"/>
      <c r="VBO296" s="192"/>
      <c r="VBP296" s="192"/>
      <c r="VBQ296" s="192"/>
      <c r="VBR296" s="192"/>
      <c r="VBS296" s="192"/>
      <c r="VBT296" s="192"/>
      <c r="VBU296" s="192"/>
      <c r="VBV296" s="192"/>
      <c r="VBW296" s="192"/>
      <c r="VBX296" s="192"/>
      <c r="VBY296" s="192"/>
      <c r="VBZ296" s="192"/>
      <c r="VCA296" s="192"/>
      <c r="VCB296" s="192"/>
      <c r="VCC296" s="192"/>
      <c r="VCD296" s="192"/>
      <c r="VCE296" s="192"/>
      <c r="VCF296" s="192"/>
      <c r="VCG296" s="192"/>
      <c r="VCH296" s="192"/>
      <c r="VCI296" s="192"/>
      <c r="VCJ296" s="192"/>
      <c r="VCK296" s="192"/>
      <c r="VCL296" s="192"/>
      <c r="VCM296" s="192"/>
      <c r="VCN296" s="192"/>
      <c r="VCO296" s="192"/>
      <c r="VCP296" s="192"/>
      <c r="VCQ296" s="192"/>
      <c r="VCR296" s="192"/>
      <c r="VCS296" s="192"/>
      <c r="VCT296" s="192"/>
      <c r="VCU296" s="192"/>
      <c r="VCV296" s="192"/>
      <c r="VCW296" s="192"/>
      <c r="VCX296" s="192"/>
      <c r="VCY296" s="192"/>
      <c r="VCZ296" s="192"/>
      <c r="VDA296" s="192"/>
      <c r="VDB296" s="192"/>
      <c r="VDC296" s="192"/>
      <c r="VDD296" s="192"/>
      <c r="VDE296" s="192"/>
      <c r="VDF296" s="192"/>
      <c r="VDG296" s="192"/>
      <c r="VDH296" s="192"/>
      <c r="VDI296" s="192"/>
      <c r="VDJ296" s="192"/>
      <c r="VDK296" s="192"/>
      <c r="VDL296" s="192"/>
      <c r="VDM296" s="192"/>
      <c r="VDN296" s="192"/>
      <c r="VDO296" s="192"/>
      <c r="VDP296" s="192"/>
      <c r="VDQ296" s="192"/>
      <c r="VDR296" s="192"/>
      <c r="VDS296" s="192"/>
      <c r="VDT296" s="192"/>
      <c r="VDU296" s="192"/>
      <c r="VDV296" s="192"/>
      <c r="VDW296" s="192"/>
      <c r="VDX296" s="192"/>
      <c r="VDY296" s="192"/>
      <c r="VDZ296" s="192"/>
      <c r="VEA296" s="192"/>
      <c r="VEB296" s="192"/>
      <c r="VEC296" s="192"/>
      <c r="VED296" s="192"/>
      <c r="VEE296" s="192"/>
      <c r="VEF296" s="192"/>
      <c r="VEG296" s="192"/>
      <c r="VEH296" s="192"/>
      <c r="VEI296" s="192"/>
      <c r="VEJ296" s="192"/>
      <c r="VEK296" s="192"/>
      <c r="VEL296" s="192"/>
      <c r="VEM296" s="192"/>
      <c r="VEN296" s="192"/>
      <c r="VEO296" s="192"/>
      <c r="VEP296" s="192"/>
      <c r="VEQ296" s="192"/>
      <c r="VER296" s="192"/>
      <c r="VES296" s="192"/>
      <c r="VET296" s="192"/>
      <c r="VEU296" s="192"/>
      <c r="VEV296" s="192"/>
      <c r="VEW296" s="192"/>
      <c r="VEX296" s="192"/>
      <c r="VEY296" s="192"/>
      <c r="VEZ296" s="192"/>
      <c r="VFA296" s="192"/>
      <c r="VFB296" s="192"/>
      <c r="VFC296" s="192"/>
      <c r="VFD296" s="192"/>
      <c r="VFE296" s="192"/>
      <c r="VFF296" s="192"/>
      <c r="VFG296" s="192"/>
      <c r="VFH296" s="192"/>
      <c r="VFI296" s="192"/>
      <c r="VFJ296" s="192"/>
      <c r="VFK296" s="192"/>
      <c r="VFL296" s="192"/>
      <c r="VFM296" s="192"/>
      <c r="VFN296" s="192"/>
      <c r="VFO296" s="192"/>
      <c r="VFP296" s="192"/>
      <c r="VFQ296" s="192"/>
      <c r="VFR296" s="192"/>
      <c r="VFS296" s="192"/>
      <c r="VFT296" s="192"/>
      <c r="VFU296" s="192"/>
      <c r="VFV296" s="192"/>
      <c r="VFW296" s="192"/>
      <c r="VFX296" s="192"/>
      <c r="VFY296" s="192"/>
      <c r="VFZ296" s="192"/>
      <c r="VGA296" s="192"/>
      <c r="VGB296" s="192"/>
      <c r="VGC296" s="192"/>
      <c r="VGD296" s="192"/>
      <c r="VGE296" s="192"/>
      <c r="VGF296" s="192"/>
      <c r="VGG296" s="192"/>
      <c r="VGH296" s="192"/>
      <c r="VGI296" s="192"/>
      <c r="VGJ296" s="192"/>
      <c r="VGK296" s="192"/>
      <c r="VGL296" s="192"/>
      <c r="VGM296" s="192"/>
      <c r="VGN296" s="192"/>
      <c r="VGO296" s="192"/>
      <c r="VGP296" s="192"/>
      <c r="VGQ296" s="192"/>
      <c r="VGR296" s="192"/>
      <c r="VGS296" s="192"/>
      <c r="VGT296" s="192"/>
      <c r="VGU296" s="192"/>
      <c r="VGV296" s="192"/>
      <c r="VGW296" s="192"/>
      <c r="VGX296" s="192"/>
      <c r="VGY296" s="192"/>
      <c r="VGZ296" s="192"/>
      <c r="VHA296" s="192"/>
      <c r="VHB296" s="192"/>
      <c r="VHC296" s="192"/>
      <c r="VHD296" s="192"/>
      <c r="VHE296" s="192"/>
      <c r="VHF296" s="192"/>
      <c r="VHG296" s="192"/>
      <c r="VHH296" s="192"/>
      <c r="VHI296" s="192"/>
      <c r="VHJ296" s="192"/>
      <c r="VHK296" s="192"/>
      <c r="VHL296" s="192"/>
      <c r="VHM296" s="192"/>
      <c r="VHN296" s="192"/>
      <c r="VHO296" s="192"/>
      <c r="VHP296" s="192"/>
      <c r="VHQ296" s="192"/>
      <c r="VHR296" s="192"/>
      <c r="VHS296" s="192"/>
      <c r="VHT296" s="192"/>
      <c r="VHU296" s="192"/>
      <c r="VHV296" s="192"/>
      <c r="VHW296" s="192"/>
      <c r="VHX296" s="192"/>
      <c r="VHY296" s="192"/>
      <c r="VHZ296" s="192"/>
      <c r="VIA296" s="192"/>
      <c r="VIB296" s="192"/>
      <c r="VIC296" s="192"/>
      <c r="VID296" s="192"/>
      <c r="VIE296" s="192"/>
      <c r="VIF296" s="192"/>
      <c r="VIG296" s="192"/>
      <c r="VIH296" s="192"/>
      <c r="VII296" s="192"/>
      <c r="VIJ296" s="192"/>
      <c r="VIK296" s="192"/>
      <c r="VIL296" s="192"/>
      <c r="VIM296" s="192"/>
      <c r="VIN296" s="192"/>
      <c r="VIO296" s="192"/>
      <c r="VIP296" s="192"/>
      <c r="VIQ296" s="192"/>
      <c r="VIR296" s="192"/>
      <c r="VIS296" s="192"/>
      <c r="VIT296" s="192"/>
      <c r="VIU296" s="192"/>
      <c r="VIV296" s="192"/>
      <c r="VIW296" s="192"/>
      <c r="VIX296" s="192"/>
      <c r="VIY296" s="192"/>
      <c r="VIZ296" s="192"/>
      <c r="VJA296" s="192"/>
      <c r="VJB296" s="192"/>
      <c r="VJC296" s="192"/>
      <c r="VJD296" s="192"/>
      <c r="VJE296" s="192"/>
      <c r="VJF296" s="192"/>
      <c r="VJG296" s="192"/>
      <c r="VJH296" s="192"/>
      <c r="VJI296" s="192"/>
      <c r="VJJ296" s="192"/>
      <c r="VJK296" s="192"/>
      <c r="VJL296" s="192"/>
      <c r="VJM296" s="192"/>
      <c r="VJN296" s="192"/>
      <c r="VJO296" s="192"/>
      <c r="VJP296" s="192"/>
      <c r="VJQ296" s="192"/>
      <c r="VJR296" s="192"/>
      <c r="VJS296" s="192"/>
      <c r="VJT296" s="192"/>
      <c r="VJU296" s="192"/>
      <c r="VJV296" s="192"/>
      <c r="VJW296" s="192"/>
      <c r="VJX296" s="192"/>
      <c r="VJY296" s="192"/>
      <c r="VJZ296" s="192"/>
      <c r="VKA296" s="192"/>
      <c r="VKB296" s="192"/>
      <c r="VKC296" s="192"/>
      <c r="VKD296" s="192"/>
      <c r="VKE296" s="192"/>
      <c r="VKF296" s="192"/>
      <c r="VKG296" s="192"/>
      <c r="VKH296" s="192"/>
      <c r="VKI296" s="192"/>
      <c r="VKJ296" s="192"/>
      <c r="VKK296" s="192"/>
      <c r="VKL296" s="192"/>
      <c r="VKM296" s="192"/>
      <c r="VKN296" s="192"/>
      <c r="VKO296" s="192"/>
      <c r="VKP296" s="192"/>
      <c r="VKQ296" s="192"/>
      <c r="VKR296" s="192"/>
      <c r="VKS296" s="192"/>
      <c r="VKT296" s="192"/>
      <c r="VKU296" s="192"/>
      <c r="VKV296" s="192"/>
      <c r="VKW296" s="192"/>
      <c r="VKX296" s="192"/>
      <c r="VKY296" s="192"/>
      <c r="VKZ296" s="192"/>
      <c r="VLA296" s="192"/>
      <c r="VLB296" s="192"/>
      <c r="VLC296" s="192"/>
      <c r="VLD296" s="192"/>
      <c r="VLE296" s="192"/>
      <c r="VLF296" s="192"/>
      <c r="VLG296" s="192"/>
      <c r="VLH296" s="192"/>
      <c r="VLI296" s="192"/>
      <c r="VLJ296" s="192"/>
      <c r="VLK296" s="192"/>
      <c r="VLL296" s="192"/>
      <c r="VLM296" s="192"/>
      <c r="VLN296" s="192"/>
      <c r="VLO296" s="192"/>
      <c r="VLP296" s="192"/>
      <c r="VLQ296" s="192"/>
      <c r="VLR296" s="192"/>
      <c r="VLS296" s="192"/>
      <c r="VLT296" s="192"/>
      <c r="VLU296" s="192"/>
      <c r="VLV296" s="192"/>
      <c r="VLW296" s="192"/>
      <c r="VLX296" s="192"/>
      <c r="VLY296" s="192"/>
      <c r="VLZ296" s="192"/>
      <c r="VMA296" s="192"/>
      <c r="VMB296" s="192"/>
      <c r="VMC296" s="192"/>
      <c r="VMD296" s="192"/>
      <c r="VME296" s="192"/>
      <c r="VMF296" s="192"/>
      <c r="VMG296" s="192"/>
      <c r="VMH296" s="192"/>
      <c r="VMI296" s="192"/>
      <c r="VMJ296" s="192"/>
      <c r="VMK296" s="192"/>
      <c r="VML296" s="192"/>
      <c r="VMM296" s="192"/>
      <c r="VMN296" s="192"/>
      <c r="VMO296" s="192"/>
      <c r="VMP296" s="192"/>
      <c r="VMQ296" s="192"/>
      <c r="VMR296" s="192"/>
      <c r="VMS296" s="192"/>
      <c r="VMT296" s="192"/>
      <c r="VMU296" s="192"/>
      <c r="VMV296" s="192"/>
      <c r="VMW296" s="192"/>
      <c r="VMX296" s="192"/>
      <c r="VMY296" s="192"/>
      <c r="VMZ296" s="192"/>
      <c r="VNA296" s="192"/>
      <c r="VNB296" s="192"/>
      <c r="VNC296" s="192"/>
      <c r="VND296" s="192"/>
      <c r="VNE296" s="192"/>
      <c r="VNF296" s="192"/>
      <c r="VNG296" s="192"/>
      <c r="VNH296" s="192"/>
      <c r="VNI296" s="192"/>
      <c r="VNJ296" s="192"/>
      <c r="VNK296" s="192"/>
      <c r="VNL296" s="192"/>
      <c r="VNM296" s="192"/>
      <c r="VNN296" s="192"/>
      <c r="VNO296" s="192"/>
      <c r="VNP296" s="192"/>
      <c r="VNQ296" s="192"/>
      <c r="VNR296" s="192"/>
      <c r="VNS296" s="192"/>
      <c r="VNT296" s="192"/>
      <c r="VNU296" s="192"/>
      <c r="VNV296" s="192"/>
      <c r="VNW296" s="192"/>
      <c r="VNX296" s="192"/>
      <c r="VNY296" s="192"/>
      <c r="VNZ296" s="192"/>
      <c r="VOA296" s="192"/>
      <c r="VOB296" s="192"/>
      <c r="VOC296" s="192"/>
      <c r="VOD296" s="192"/>
      <c r="VOE296" s="192"/>
      <c r="VOF296" s="192"/>
      <c r="VOG296" s="192"/>
      <c r="VOH296" s="192"/>
      <c r="VOI296" s="192"/>
      <c r="VOJ296" s="192"/>
      <c r="VOK296" s="192"/>
      <c r="VOL296" s="192"/>
      <c r="VOM296" s="192"/>
      <c r="VON296" s="192"/>
      <c r="VOO296" s="192"/>
      <c r="VOP296" s="192"/>
      <c r="VOQ296" s="192"/>
      <c r="VOR296" s="192"/>
      <c r="VOS296" s="192"/>
      <c r="VOT296" s="192"/>
      <c r="VOU296" s="192"/>
      <c r="VOV296" s="192"/>
      <c r="VOW296" s="192"/>
      <c r="VOX296" s="192"/>
      <c r="VOY296" s="192"/>
      <c r="VOZ296" s="192"/>
      <c r="VPA296" s="192"/>
      <c r="VPB296" s="192"/>
      <c r="VPC296" s="192"/>
      <c r="VPD296" s="192"/>
      <c r="VPE296" s="192"/>
      <c r="VPF296" s="192"/>
      <c r="VPG296" s="192"/>
      <c r="VPH296" s="192"/>
      <c r="VPI296" s="192"/>
      <c r="VPJ296" s="192"/>
      <c r="VPK296" s="192"/>
      <c r="VPL296" s="192"/>
      <c r="VPM296" s="192"/>
      <c r="VPN296" s="192"/>
      <c r="VPO296" s="192"/>
      <c r="VPP296" s="192"/>
      <c r="VPQ296" s="192"/>
      <c r="VPR296" s="192"/>
      <c r="VPS296" s="192"/>
      <c r="VPT296" s="192"/>
      <c r="VPU296" s="192"/>
      <c r="VPV296" s="192"/>
      <c r="VPW296" s="192"/>
      <c r="VPX296" s="192"/>
      <c r="VPY296" s="192"/>
      <c r="VPZ296" s="192"/>
      <c r="VQA296" s="192"/>
      <c r="VQB296" s="192"/>
      <c r="VQC296" s="192"/>
      <c r="VQD296" s="192"/>
      <c r="VQE296" s="192"/>
      <c r="VQF296" s="192"/>
      <c r="VQG296" s="192"/>
      <c r="VQH296" s="192"/>
      <c r="VQI296" s="192"/>
      <c r="VQJ296" s="192"/>
      <c r="VQK296" s="192"/>
      <c r="VQL296" s="192"/>
      <c r="VQM296" s="192"/>
      <c r="VQN296" s="192"/>
      <c r="VQO296" s="192"/>
      <c r="VQP296" s="192"/>
      <c r="VQQ296" s="192"/>
      <c r="VQR296" s="192"/>
      <c r="VQS296" s="192"/>
      <c r="VQT296" s="192"/>
      <c r="VQU296" s="192"/>
      <c r="VQV296" s="192"/>
      <c r="VQW296" s="192"/>
      <c r="VQX296" s="192"/>
      <c r="VQY296" s="192"/>
      <c r="VQZ296" s="192"/>
      <c r="VRA296" s="192"/>
      <c r="VRB296" s="192"/>
      <c r="VRC296" s="192"/>
      <c r="VRD296" s="192"/>
      <c r="VRE296" s="192"/>
      <c r="VRF296" s="192"/>
      <c r="VRG296" s="192"/>
      <c r="VRH296" s="192"/>
      <c r="VRI296" s="192"/>
      <c r="VRJ296" s="192"/>
      <c r="VRK296" s="192"/>
      <c r="VRL296" s="192"/>
      <c r="VRM296" s="192"/>
      <c r="VRN296" s="192"/>
      <c r="VRO296" s="192"/>
      <c r="VRP296" s="192"/>
      <c r="VRQ296" s="192"/>
      <c r="VRR296" s="192"/>
      <c r="VRS296" s="192"/>
      <c r="VRT296" s="192"/>
      <c r="VRU296" s="192"/>
      <c r="VRV296" s="192"/>
      <c r="VRW296" s="192"/>
      <c r="VRX296" s="192"/>
      <c r="VRY296" s="192"/>
      <c r="VRZ296" s="192"/>
      <c r="VSA296" s="192"/>
      <c r="VSB296" s="192"/>
      <c r="VSC296" s="192"/>
      <c r="VSD296" s="192"/>
      <c r="VSE296" s="192"/>
      <c r="VSF296" s="192"/>
      <c r="VSG296" s="192"/>
      <c r="VSH296" s="192"/>
      <c r="VSI296" s="192"/>
      <c r="VSJ296" s="192"/>
      <c r="VSK296" s="192"/>
      <c r="VSL296" s="192"/>
      <c r="VSM296" s="192"/>
      <c r="VSN296" s="192"/>
      <c r="VSO296" s="192"/>
      <c r="VSP296" s="192"/>
      <c r="VSQ296" s="192"/>
      <c r="VSR296" s="192"/>
      <c r="VSS296" s="192"/>
      <c r="VST296" s="192"/>
      <c r="VSU296" s="192"/>
      <c r="VSV296" s="192"/>
      <c r="VSW296" s="192"/>
      <c r="VSX296" s="192"/>
      <c r="VSY296" s="192"/>
      <c r="VSZ296" s="192"/>
      <c r="VTA296" s="192"/>
      <c r="VTB296" s="192"/>
      <c r="VTC296" s="192"/>
      <c r="VTD296" s="192"/>
      <c r="VTE296" s="192"/>
      <c r="VTF296" s="192"/>
      <c r="VTG296" s="192"/>
      <c r="VTH296" s="192"/>
      <c r="VTI296" s="192"/>
      <c r="VTJ296" s="192"/>
      <c r="VTK296" s="192"/>
      <c r="VTL296" s="192"/>
      <c r="VTM296" s="192"/>
      <c r="VTN296" s="192"/>
      <c r="VTO296" s="192"/>
      <c r="VTP296" s="192"/>
      <c r="VTQ296" s="192"/>
      <c r="VTR296" s="192"/>
      <c r="VTS296" s="192"/>
      <c r="VTT296" s="192"/>
      <c r="VTU296" s="192"/>
      <c r="VTV296" s="192"/>
      <c r="VTW296" s="192"/>
      <c r="VTX296" s="192"/>
      <c r="VTY296" s="192"/>
      <c r="VTZ296" s="192"/>
      <c r="VUA296" s="192"/>
      <c r="VUB296" s="192"/>
      <c r="VUC296" s="192"/>
      <c r="VUD296" s="192"/>
      <c r="VUE296" s="192"/>
      <c r="VUF296" s="192"/>
      <c r="VUG296" s="192"/>
      <c r="VUH296" s="192"/>
      <c r="VUI296" s="192"/>
      <c r="VUJ296" s="192"/>
      <c r="VUK296" s="192"/>
      <c r="VUL296" s="192"/>
      <c r="VUM296" s="192"/>
      <c r="VUN296" s="192"/>
      <c r="VUO296" s="192"/>
      <c r="VUP296" s="192"/>
      <c r="VUQ296" s="192"/>
      <c r="VUR296" s="192"/>
      <c r="VUS296" s="192"/>
      <c r="VUT296" s="192"/>
      <c r="VUU296" s="192"/>
      <c r="VUV296" s="192"/>
      <c r="VUW296" s="192"/>
      <c r="VUX296" s="192"/>
      <c r="VUY296" s="192"/>
      <c r="VUZ296" s="192"/>
      <c r="VVA296" s="192"/>
      <c r="VVB296" s="192"/>
      <c r="VVC296" s="192"/>
      <c r="VVD296" s="192"/>
      <c r="VVE296" s="192"/>
      <c r="VVF296" s="192"/>
      <c r="VVG296" s="192"/>
      <c r="VVH296" s="192"/>
      <c r="VVI296" s="192"/>
      <c r="VVJ296" s="192"/>
      <c r="VVK296" s="192"/>
      <c r="VVL296" s="192"/>
      <c r="VVM296" s="192"/>
      <c r="VVN296" s="192"/>
      <c r="VVO296" s="192"/>
      <c r="VVP296" s="192"/>
      <c r="VVQ296" s="192"/>
      <c r="VVR296" s="192"/>
      <c r="VVS296" s="192"/>
      <c r="VVT296" s="192"/>
      <c r="VVU296" s="192"/>
      <c r="VVV296" s="192"/>
      <c r="VVW296" s="192"/>
      <c r="VVX296" s="192"/>
      <c r="VVY296" s="192"/>
      <c r="VVZ296" s="192"/>
      <c r="VWA296" s="192"/>
      <c r="VWB296" s="192"/>
      <c r="VWC296" s="192"/>
      <c r="VWD296" s="192"/>
      <c r="VWE296" s="192"/>
      <c r="VWF296" s="192"/>
      <c r="VWG296" s="192"/>
      <c r="VWH296" s="192"/>
      <c r="VWI296" s="192"/>
      <c r="VWJ296" s="192"/>
      <c r="VWK296" s="192"/>
      <c r="VWL296" s="192"/>
      <c r="VWM296" s="192"/>
      <c r="VWN296" s="192"/>
      <c r="VWO296" s="192"/>
      <c r="VWP296" s="192"/>
      <c r="VWQ296" s="192"/>
      <c r="VWR296" s="192"/>
      <c r="VWS296" s="192"/>
      <c r="VWT296" s="192"/>
      <c r="VWU296" s="192"/>
      <c r="VWV296" s="192"/>
      <c r="VWW296" s="192"/>
      <c r="VWX296" s="192"/>
      <c r="VWY296" s="192"/>
      <c r="VWZ296" s="192"/>
      <c r="VXA296" s="192"/>
      <c r="VXB296" s="192"/>
      <c r="VXC296" s="192"/>
      <c r="VXD296" s="192"/>
      <c r="VXE296" s="192"/>
      <c r="VXF296" s="192"/>
      <c r="VXG296" s="192"/>
      <c r="VXH296" s="192"/>
      <c r="VXI296" s="192"/>
      <c r="VXJ296" s="192"/>
      <c r="VXK296" s="192"/>
      <c r="VXL296" s="192"/>
      <c r="VXM296" s="192"/>
      <c r="VXN296" s="192"/>
      <c r="VXO296" s="192"/>
      <c r="VXP296" s="192"/>
      <c r="VXQ296" s="192"/>
      <c r="VXR296" s="192"/>
      <c r="VXS296" s="192"/>
      <c r="VXT296" s="192"/>
      <c r="VXU296" s="192"/>
      <c r="VXV296" s="192"/>
      <c r="VXW296" s="192"/>
      <c r="VXX296" s="192"/>
      <c r="VXY296" s="192"/>
      <c r="VXZ296" s="192"/>
      <c r="VYA296" s="192"/>
      <c r="VYB296" s="192"/>
      <c r="VYC296" s="192"/>
      <c r="VYD296" s="192"/>
      <c r="VYE296" s="192"/>
      <c r="VYF296" s="192"/>
      <c r="VYG296" s="192"/>
      <c r="VYH296" s="192"/>
      <c r="VYI296" s="192"/>
      <c r="VYJ296" s="192"/>
      <c r="VYK296" s="192"/>
      <c r="VYL296" s="192"/>
      <c r="VYM296" s="192"/>
      <c r="VYN296" s="192"/>
      <c r="VYO296" s="192"/>
      <c r="VYP296" s="192"/>
      <c r="VYQ296" s="192"/>
      <c r="VYR296" s="192"/>
      <c r="VYS296" s="192"/>
      <c r="VYT296" s="192"/>
      <c r="VYU296" s="192"/>
      <c r="VYV296" s="192"/>
      <c r="VYW296" s="192"/>
      <c r="VYX296" s="192"/>
      <c r="VYY296" s="192"/>
      <c r="VYZ296" s="192"/>
      <c r="VZA296" s="192"/>
      <c r="VZB296" s="192"/>
      <c r="VZC296" s="192"/>
      <c r="VZD296" s="192"/>
      <c r="VZE296" s="192"/>
      <c r="VZF296" s="192"/>
      <c r="VZG296" s="192"/>
      <c r="VZH296" s="192"/>
      <c r="VZI296" s="192"/>
      <c r="VZJ296" s="192"/>
      <c r="VZK296" s="192"/>
      <c r="VZL296" s="192"/>
      <c r="VZM296" s="192"/>
      <c r="VZN296" s="192"/>
      <c r="VZO296" s="192"/>
      <c r="VZP296" s="192"/>
      <c r="VZQ296" s="192"/>
      <c r="VZR296" s="192"/>
      <c r="VZS296" s="192"/>
      <c r="VZT296" s="192"/>
      <c r="VZU296" s="192"/>
      <c r="VZV296" s="192"/>
      <c r="VZW296" s="192"/>
      <c r="VZX296" s="192"/>
      <c r="VZY296" s="192"/>
      <c r="VZZ296" s="192"/>
      <c r="WAA296" s="192"/>
      <c r="WAB296" s="192"/>
      <c r="WAC296" s="192"/>
      <c r="WAD296" s="192"/>
      <c r="WAE296" s="192"/>
      <c r="WAF296" s="192"/>
      <c r="WAG296" s="192"/>
      <c r="WAH296" s="192"/>
      <c r="WAI296" s="192"/>
      <c r="WAJ296" s="192"/>
      <c r="WAK296" s="192"/>
      <c r="WAL296" s="192"/>
      <c r="WAM296" s="192"/>
      <c r="WAN296" s="192"/>
      <c r="WAO296" s="192"/>
      <c r="WAP296" s="192"/>
      <c r="WAQ296" s="192"/>
      <c r="WAR296" s="192"/>
      <c r="WAS296" s="192"/>
      <c r="WAT296" s="192"/>
      <c r="WAU296" s="192"/>
      <c r="WAV296" s="192"/>
      <c r="WAW296" s="192"/>
      <c r="WAX296" s="192"/>
      <c r="WAY296" s="192"/>
      <c r="WAZ296" s="192"/>
      <c r="WBA296" s="192"/>
      <c r="WBB296" s="192"/>
      <c r="WBC296" s="192"/>
      <c r="WBD296" s="192"/>
      <c r="WBE296" s="192"/>
      <c r="WBF296" s="192"/>
      <c r="WBG296" s="192"/>
      <c r="WBH296" s="192"/>
      <c r="WBI296" s="192"/>
      <c r="WBJ296" s="192"/>
      <c r="WBK296" s="192"/>
      <c r="WBL296" s="192"/>
      <c r="WBM296" s="192"/>
      <c r="WBN296" s="192"/>
      <c r="WBO296" s="192"/>
      <c r="WBP296" s="192"/>
      <c r="WBQ296" s="192"/>
      <c r="WBR296" s="192"/>
      <c r="WBS296" s="192"/>
      <c r="WBT296" s="192"/>
      <c r="WBU296" s="192"/>
      <c r="WBV296" s="192"/>
      <c r="WBW296" s="192"/>
      <c r="WBX296" s="192"/>
      <c r="WBY296" s="192"/>
      <c r="WBZ296" s="192"/>
      <c r="WCA296" s="192"/>
      <c r="WCB296" s="192"/>
      <c r="WCC296" s="192"/>
      <c r="WCD296" s="192"/>
      <c r="WCE296" s="192"/>
      <c r="WCF296" s="192"/>
      <c r="WCG296" s="192"/>
      <c r="WCH296" s="192"/>
      <c r="WCI296" s="192"/>
      <c r="WCJ296" s="192"/>
      <c r="WCK296" s="192"/>
      <c r="WCL296" s="192"/>
      <c r="WCM296" s="192"/>
      <c r="WCN296" s="192"/>
      <c r="WCO296" s="192"/>
      <c r="WCP296" s="192"/>
      <c r="WCQ296" s="192"/>
      <c r="WCR296" s="192"/>
      <c r="WCS296" s="192"/>
      <c r="WCT296" s="192"/>
      <c r="WCU296" s="192"/>
      <c r="WCV296" s="192"/>
      <c r="WCW296" s="192"/>
      <c r="WCX296" s="192"/>
      <c r="WCY296" s="192"/>
      <c r="WCZ296" s="192"/>
      <c r="WDA296" s="192"/>
      <c r="WDB296" s="192"/>
      <c r="WDC296" s="192"/>
      <c r="WDD296" s="192"/>
      <c r="WDE296" s="192"/>
      <c r="WDF296" s="192"/>
      <c r="WDG296" s="192"/>
      <c r="WDH296" s="192"/>
      <c r="WDI296" s="192"/>
      <c r="WDJ296" s="192"/>
      <c r="WDK296" s="192"/>
      <c r="WDL296" s="192"/>
      <c r="WDM296" s="192"/>
      <c r="WDN296" s="192"/>
      <c r="WDO296" s="192"/>
      <c r="WDP296" s="192"/>
      <c r="WDQ296" s="192"/>
      <c r="WDR296" s="192"/>
      <c r="WDS296" s="192"/>
      <c r="WDT296" s="192"/>
      <c r="WDU296" s="192"/>
      <c r="WDV296" s="192"/>
      <c r="WDW296" s="192"/>
      <c r="WDX296" s="192"/>
      <c r="WDY296" s="192"/>
      <c r="WDZ296" s="192"/>
      <c r="WEA296" s="192"/>
      <c r="WEB296" s="192"/>
      <c r="WEC296" s="192"/>
      <c r="WED296" s="192"/>
      <c r="WEE296" s="192"/>
      <c r="WEF296" s="192"/>
      <c r="WEG296" s="192"/>
      <c r="WEH296" s="192"/>
      <c r="WEI296" s="192"/>
      <c r="WEJ296" s="192"/>
      <c r="WEK296" s="192"/>
      <c r="WEL296" s="192"/>
      <c r="WEM296" s="192"/>
      <c r="WEN296" s="192"/>
      <c r="WEO296" s="192"/>
      <c r="WEP296" s="192"/>
      <c r="WEQ296" s="192"/>
      <c r="WER296" s="192"/>
      <c r="WES296" s="192"/>
      <c r="WET296" s="192"/>
      <c r="WEU296" s="192"/>
      <c r="WEV296" s="192"/>
      <c r="WEW296" s="192"/>
      <c r="WEX296" s="192"/>
      <c r="WEY296" s="192"/>
      <c r="WEZ296" s="192"/>
      <c r="WFA296" s="192"/>
      <c r="WFB296" s="192"/>
      <c r="WFC296" s="192"/>
      <c r="WFD296" s="192"/>
      <c r="WFE296" s="192"/>
      <c r="WFF296" s="192"/>
      <c r="WFG296" s="192"/>
      <c r="WFH296" s="192"/>
      <c r="WFI296" s="192"/>
      <c r="WFJ296" s="192"/>
      <c r="WFK296" s="192"/>
      <c r="WFL296" s="192"/>
      <c r="WFM296" s="192"/>
      <c r="WFN296" s="192"/>
      <c r="WFO296" s="192"/>
      <c r="WFP296" s="192"/>
      <c r="WFQ296" s="192"/>
      <c r="WFR296" s="192"/>
      <c r="WFS296" s="192"/>
      <c r="WFT296" s="192"/>
      <c r="WFU296" s="192"/>
      <c r="WFV296" s="192"/>
      <c r="WFW296" s="192"/>
      <c r="WFX296" s="192"/>
      <c r="WFY296" s="192"/>
      <c r="WFZ296" s="192"/>
      <c r="WGA296" s="192"/>
      <c r="WGB296" s="192"/>
      <c r="WGC296" s="192"/>
      <c r="WGD296" s="192"/>
      <c r="WGE296" s="192"/>
      <c r="WGF296" s="192"/>
      <c r="WGG296" s="192"/>
      <c r="WGH296" s="192"/>
      <c r="WGI296" s="192"/>
      <c r="WGJ296" s="192"/>
      <c r="WGK296" s="192"/>
      <c r="WGL296" s="192"/>
      <c r="WGM296" s="192"/>
      <c r="WGN296" s="192"/>
      <c r="WGO296" s="192"/>
      <c r="WGP296" s="192"/>
      <c r="WGQ296" s="192"/>
      <c r="WGR296" s="192"/>
      <c r="WGS296" s="192"/>
      <c r="WGT296" s="192"/>
      <c r="WGU296" s="192"/>
      <c r="WGV296" s="192"/>
      <c r="WGW296" s="192"/>
      <c r="WGX296" s="192"/>
      <c r="WGY296" s="192"/>
      <c r="WGZ296" s="192"/>
      <c r="WHA296" s="192"/>
      <c r="WHB296" s="192"/>
      <c r="WHC296" s="192"/>
      <c r="WHD296" s="192"/>
      <c r="WHE296" s="192"/>
      <c r="WHF296" s="192"/>
      <c r="WHG296" s="192"/>
      <c r="WHH296" s="192"/>
      <c r="WHI296" s="192"/>
      <c r="WHJ296" s="192"/>
      <c r="WHK296" s="192"/>
      <c r="WHL296" s="192"/>
      <c r="WHM296" s="192"/>
      <c r="WHN296" s="192"/>
      <c r="WHO296" s="192"/>
      <c r="WHP296" s="192"/>
      <c r="WHQ296" s="192"/>
      <c r="WHR296" s="192"/>
      <c r="WHS296" s="192"/>
      <c r="WHT296" s="192"/>
      <c r="WHU296" s="192"/>
      <c r="WHV296" s="192"/>
      <c r="WHW296" s="192"/>
      <c r="WHX296" s="192"/>
      <c r="WHY296" s="192"/>
      <c r="WHZ296" s="192"/>
      <c r="WIA296" s="192"/>
      <c r="WIB296" s="192"/>
      <c r="WIC296" s="192"/>
      <c r="WID296" s="192"/>
      <c r="WIE296" s="192"/>
      <c r="WIF296" s="192"/>
      <c r="WIG296" s="192"/>
      <c r="WIH296" s="192"/>
      <c r="WII296" s="192"/>
      <c r="WIJ296" s="192"/>
      <c r="WIK296" s="192"/>
      <c r="WIL296" s="192"/>
      <c r="WIM296" s="192"/>
      <c r="WIN296" s="192"/>
      <c r="WIO296" s="192"/>
      <c r="WIP296" s="192"/>
      <c r="WIQ296" s="192"/>
      <c r="WIR296" s="192"/>
      <c r="WIS296" s="192"/>
      <c r="WIT296" s="192"/>
      <c r="WIU296" s="192"/>
      <c r="WIV296" s="192"/>
      <c r="WIW296" s="192"/>
      <c r="WIX296" s="192"/>
      <c r="WIY296" s="192"/>
      <c r="WIZ296" s="192"/>
      <c r="WJA296" s="192"/>
      <c r="WJB296" s="192"/>
      <c r="WJC296" s="192"/>
      <c r="WJD296" s="192"/>
      <c r="WJE296" s="192"/>
      <c r="WJF296" s="192"/>
      <c r="WJG296" s="192"/>
      <c r="WJH296" s="192"/>
      <c r="WJI296" s="192"/>
      <c r="WJJ296" s="192"/>
      <c r="WJK296" s="192"/>
      <c r="WJL296" s="192"/>
      <c r="WJM296" s="192"/>
      <c r="WJN296" s="192"/>
      <c r="WJO296" s="192"/>
      <c r="WJP296" s="192"/>
      <c r="WJQ296" s="192"/>
      <c r="WJR296" s="192"/>
      <c r="WJS296" s="192"/>
      <c r="WJT296" s="192"/>
      <c r="WJU296" s="192"/>
      <c r="WJV296" s="192"/>
      <c r="WJW296" s="192"/>
      <c r="WJX296" s="192"/>
      <c r="WJY296" s="192"/>
      <c r="WJZ296" s="192"/>
      <c r="WKA296" s="192"/>
      <c r="WKB296" s="192"/>
      <c r="WKC296" s="192"/>
      <c r="WKD296" s="192"/>
      <c r="WKE296" s="192"/>
      <c r="WKF296" s="192"/>
      <c r="WKG296" s="192"/>
      <c r="WKH296" s="192"/>
      <c r="WKI296" s="192"/>
      <c r="WKJ296" s="192"/>
      <c r="WKK296" s="192"/>
      <c r="WKL296" s="192"/>
      <c r="WKM296" s="192"/>
      <c r="WKN296" s="192"/>
      <c r="WKO296" s="192"/>
      <c r="WKP296" s="192"/>
      <c r="WKQ296" s="192"/>
      <c r="WKR296" s="192"/>
      <c r="WKS296" s="192"/>
      <c r="WKT296" s="192"/>
      <c r="WKU296" s="192"/>
      <c r="WKV296" s="192"/>
      <c r="WKW296" s="192"/>
      <c r="WKX296" s="192"/>
      <c r="WKY296" s="192"/>
      <c r="WKZ296" s="192"/>
      <c r="WLA296" s="192"/>
      <c r="WLB296" s="192"/>
      <c r="WLC296" s="192"/>
      <c r="WLD296" s="192"/>
      <c r="WLE296" s="192"/>
      <c r="WLF296" s="192"/>
      <c r="WLG296" s="192"/>
      <c r="WLH296" s="192"/>
      <c r="WLI296" s="192"/>
      <c r="WLJ296" s="192"/>
      <c r="WLK296" s="192"/>
      <c r="WLL296" s="192"/>
      <c r="WLM296" s="192"/>
      <c r="WLN296" s="192"/>
      <c r="WLO296" s="192"/>
      <c r="WLP296" s="192"/>
      <c r="WLQ296" s="192"/>
      <c r="WLR296" s="192"/>
      <c r="WLS296" s="192"/>
      <c r="WLT296" s="192"/>
      <c r="WLU296" s="192"/>
      <c r="WLV296" s="192"/>
      <c r="WLW296" s="192"/>
      <c r="WLX296" s="192"/>
      <c r="WLY296" s="192"/>
      <c r="WLZ296" s="192"/>
      <c r="WMA296" s="192"/>
      <c r="WMB296" s="192"/>
      <c r="WMC296" s="192"/>
      <c r="WMD296" s="192"/>
      <c r="WME296" s="192"/>
      <c r="WMF296" s="192"/>
      <c r="WMG296" s="192"/>
      <c r="WMH296" s="192"/>
      <c r="WMI296" s="192"/>
      <c r="WMJ296" s="192"/>
      <c r="WMK296" s="192"/>
      <c r="WML296" s="192"/>
      <c r="WMM296" s="192"/>
      <c r="WMN296" s="192"/>
      <c r="WMO296" s="192"/>
      <c r="WMP296" s="192"/>
      <c r="WMQ296" s="192"/>
      <c r="WMR296" s="192"/>
      <c r="WMS296" s="192"/>
      <c r="WMT296" s="192"/>
      <c r="WMU296" s="192"/>
      <c r="WMV296" s="192"/>
      <c r="WMW296" s="192"/>
      <c r="WMX296" s="192"/>
      <c r="WMY296" s="192"/>
      <c r="WMZ296" s="192"/>
      <c r="WNA296" s="192"/>
      <c r="WNB296" s="192"/>
      <c r="WNC296" s="192"/>
      <c r="WND296" s="192"/>
      <c r="WNE296" s="192"/>
      <c r="WNF296" s="192"/>
      <c r="WNG296" s="192"/>
      <c r="WNH296" s="192"/>
      <c r="WNI296" s="192"/>
      <c r="WNJ296" s="192"/>
      <c r="WNK296" s="192"/>
      <c r="WNL296" s="192"/>
      <c r="WNM296" s="192"/>
      <c r="WNN296" s="192"/>
      <c r="WNO296" s="192"/>
      <c r="WNP296" s="192"/>
      <c r="WNQ296" s="192"/>
      <c r="WNR296" s="192"/>
      <c r="WNS296" s="192"/>
      <c r="WNT296" s="192"/>
      <c r="WNU296" s="192"/>
      <c r="WNV296" s="192"/>
      <c r="WNW296" s="192"/>
      <c r="WNX296" s="192"/>
      <c r="WNY296" s="192"/>
      <c r="WNZ296" s="192"/>
      <c r="WOA296" s="192"/>
      <c r="WOB296" s="192"/>
      <c r="WOC296" s="192"/>
      <c r="WOD296" s="192"/>
      <c r="WOE296" s="192"/>
      <c r="WOF296" s="192"/>
      <c r="WOG296" s="192"/>
      <c r="WOH296" s="192"/>
      <c r="WOI296" s="192"/>
      <c r="WOJ296" s="192"/>
      <c r="WOK296" s="192"/>
      <c r="WOL296" s="192"/>
      <c r="WOM296" s="192"/>
      <c r="WON296" s="192"/>
      <c r="WOO296" s="192"/>
      <c r="WOP296" s="192"/>
      <c r="WOQ296" s="192"/>
      <c r="WOR296" s="192"/>
      <c r="WOS296" s="192"/>
      <c r="WOT296" s="192"/>
      <c r="WOU296" s="192"/>
      <c r="WOV296" s="192"/>
      <c r="WOW296" s="192"/>
      <c r="WOX296" s="192"/>
      <c r="WOY296" s="192"/>
      <c r="WOZ296" s="192"/>
      <c r="WPA296" s="192"/>
      <c r="WPB296" s="192"/>
      <c r="WPC296" s="192"/>
      <c r="WPD296" s="192"/>
      <c r="WPE296" s="192"/>
      <c r="WPF296" s="192"/>
      <c r="WPG296" s="192"/>
      <c r="WPH296" s="192"/>
      <c r="WPI296" s="192"/>
      <c r="WPJ296" s="192"/>
      <c r="WPK296" s="192"/>
      <c r="WPL296" s="192"/>
      <c r="WPM296" s="192"/>
      <c r="WPN296" s="192"/>
      <c r="WPO296" s="192"/>
      <c r="WPP296" s="192"/>
      <c r="WPQ296" s="192"/>
      <c r="WPR296" s="192"/>
      <c r="WPS296" s="192"/>
      <c r="WPT296" s="192"/>
      <c r="WPU296" s="192"/>
      <c r="WPV296" s="192"/>
      <c r="WPW296" s="192"/>
      <c r="WPX296" s="192"/>
      <c r="WPY296" s="192"/>
      <c r="WPZ296" s="192"/>
      <c r="WQA296" s="192"/>
      <c r="WQB296" s="192"/>
      <c r="WQC296" s="192"/>
      <c r="WQD296" s="192"/>
      <c r="WQE296" s="192"/>
      <c r="WQF296" s="192"/>
      <c r="WQG296" s="192"/>
      <c r="WQH296" s="192"/>
      <c r="WQI296" s="192"/>
      <c r="WQJ296" s="192"/>
      <c r="WQK296" s="192"/>
      <c r="WQL296" s="192"/>
      <c r="WQM296" s="192"/>
      <c r="WQN296" s="192"/>
      <c r="WQO296" s="192"/>
      <c r="WQP296" s="192"/>
      <c r="WQQ296" s="192"/>
      <c r="WQR296" s="192"/>
      <c r="WQS296" s="192"/>
      <c r="WQT296" s="192"/>
      <c r="WQU296" s="192"/>
      <c r="WQV296" s="192"/>
      <c r="WQW296" s="192"/>
      <c r="WQX296" s="192"/>
      <c r="WQY296" s="192"/>
      <c r="WQZ296" s="192"/>
      <c r="WRA296" s="192"/>
      <c r="WRB296" s="192"/>
      <c r="WRC296" s="192"/>
      <c r="WRD296" s="192"/>
      <c r="WRE296" s="192"/>
      <c r="WRF296" s="192"/>
      <c r="WRG296" s="192"/>
      <c r="WRH296" s="192"/>
      <c r="WRI296" s="192"/>
      <c r="WRJ296" s="192"/>
      <c r="WRK296" s="192"/>
      <c r="WRL296" s="192"/>
      <c r="WRM296" s="192"/>
      <c r="WRN296" s="192"/>
      <c r="WRO296" s="192"/>
      <c r="WRP296" s="192"/>
      <c r="WRQ296" s="192"/>
      <c r="WRR296" s="192"/>
      <c r="WRS296" s="192"/>
      <c r="WRT296" s="192"/>
      <c r="WRU296" s="192"/>
      <c r="WRV296" s="192"/>
      <c r="WRW296" s="192"/>
      <c r="WRX296" s="192"/>
      <c r="WRY296" s="192"/>
      <c r="WRZ296" s="192"/>
      <c r="WSA296" s="192"/>
      <c r="WSB296" s="192"/>
      <c r="WSC296" s="192"/>
      <c r="WSD296" s="192"/>
      <c r="WSE296" s="192"/>
      <c r="WSF296" s="192"/>
      <c r="WSG296" s="192"/>
      <c r="WSH296" s="192"/>
      <c r="WSI296" s="192"/>
      <c r="WSJ296" s="192"/>
      <c r="WSK296" s="192"/>
      <c r="WSL296" s="192"/>
      <c r="WSM296" s="192"/>
      <c r="WSN296" s="192"/>
      <c r="WSO296" s="192"/>
      <c r="WSP296" s="192"/>
      <c r="WSQ296" s="192"/>
      <c r="WSR296" s="192"/>
      <c r="WSS296" s="192"/>
      <c r="WST296" s="192"/>
      <c r="WSU296" s="192"/>
      <c r="WSV296" s="192"/>
      <c r="WSW296" s="192"/>
      <c r="WSX296" s="192"/>
      <c r="WSY296" s="192"/>
      <c r="WSZ296" s="192"/>
      <c r="WTA296" s="192"/>
      <c r="WTB296" s="192"/>
      <c r="WTC296" s="192"/>
      <c r="WTD296" s="192"/>
      <c r="WTE296" s="192"/>
      <c r="WTF296" s="192"/>
      <c r="WTG296" s="192"/>
      <c r="WTH296" s="192"/>
      <c r="WTI296" s="192"/>
      <c r="WTJ296" s="192"/>
      <c r="WTK296" s="192"/>
      <c r="WTL296" s="192"/>
      <c r="WTM296" s="192"/>
      <c r="WTN296" s="192"/>
      <c r="WTO296" s="192"/>
      <c r="WTP296" s="192"/>
      <c r="WTQ296" s="192"/>
      <c r="WTR296" s="192"/>
      <c r="WTS296" s="192"/>
      <c r="WTT296" s="192"/>
      <c r="WTU296" s="192"/>
      <c r="WTV296" s="192"/>
      <c r="WTW296" s="192"/>
      <c r="WTX296" s="192"/>
      <c r="WTY296" s="192"/>
      <c r="WTZ296" s="192"/>
      <c r="WUA296" s="192"/>
      <c r="WUB296" s="192"/>
      <c r="WUC296" s="192"/>
      <c r="WUD296" s="192"/>
      <c r="WUE296" s="192"/>
      <c r="WUF296" s="192"/>
      <c r="WUG296" s="192"/>
      <c r="WUH296" s="192"/>
      <c r="WUI296" s="192"/>
      <c r="WUJ296" s="192"/>
      <c r="WUK296" s="192"/>
      <c r="WUL296" s="192"/>
      <c r="WUM296" s="192"/>
      <c r="WUN296" s="192"/>
      <c r="WUO296" s="192"/>
      <c r="WUP296" s="192"/>
      <c r="WUQ296" s="192"/>
      <c r="WUR296" s="192"/>
      <c r="WUS296" s="192"/>
      <c r="WUT296" s="192"/>
      <c r="WUU296" s="192"/>
      <c r="WUV296" s="192"/>
      <c r="WUW296" s="192"/>
      <c r="WUX296" s="192"/>
      <c r="WUY296" s="192"/>
      <c r="WUZ296" s="192"/>
      <c r="WVA296" s="192"/>
      <c r="WVB296" s="192"/>
      <c r="WVC296" s="192"/>
      <c r="WVD296" s="192"/>
      <c r="WVE296" s="192"/>
      <c r="WVF296" s="192"/>
      <c r="WVG296" s="192"/>
      <c r="WVH296" s="192"/>
      <c r="WVI296" s="192"/>
      <c r="WVJ296" s="192"/>
      <c r="WVK296" s="192"/>
      <c r="WVL296" s="192"/>
      <c r="WVM296" s="192"/>
      <c r="WVN296" s="192"/>
      <c r="WVO296" s="192"/>
      <c r="WVP296" s="192"/>
      <c r="WVQ296" s="192"/>
      <c r="WVR296" s="192"/>
      <c r="WVS296" s="192"/>
      <c r="WVT296" s="192"/>
      <c r="WVU296" s="192"/>
      <c r="WVV296" s="192"/>
      <c r="WVW296" s="192"/>
      <c r="WVX296" s="192"/>
      <c r="WVY296" s="192"/>
      <c r="WVZ296" s="192"/>
      <c r="WWA296" s="192"/>
      <c r="WWB296" s="192"/>
      <c r="WWC296" s="192"/>
      <c r="WWD296" s="192"/>
      <c r="WWE296" s="192"/>
      <c r="WWF296" s="192"/>
      <c r="WWG296" s="192"/>
      <c r="WWH296" s="192"/>
      <c r="WWI296" s="192"/>
      <c r="WWJ296" s="192"/>
      <c r="WWK296" s="192"/>
      <c r="WWL296" s="192"/>
      <c r="WWM296" s="192"/>
      <c r="WWN296" s="192"/>
      <c r="WWO296" s="192"/>
      <c r="WWP296" s="192"/>
      <c r="WWQ296" s="192"/>
      <c r="WWR296" s="192"/>
      <c r="WWS296" s="192"/>
      <c r="WWT296" s="192"/>
      <c r="WWU296" s="192"/>
      <c r="WWV296" s="192"/>
      <c r="WWW296" s="192"/>
      <c r="WWX296" s="192"/>
      <c r="WWY296" s="192"/>
      <c r="WWZ296" s="192"/>
      <c r="WXA296" s="192"/>
      <c r="WXB296" s="192"/>
      <c r="WXC296" s="192"/>
      <c r="WXD296" s="192"/>
      <c r="WXE296" s="192"/>
      <c r="WXF296" s="192"/>
      <c r="WXG296" s="192"/>
      <c r="WXH296" s="192"/>
      <c r="WXI296" s="192"/>
      <c r="WXJ296" s="192"/>
      <c r="WXK296" s="192"/>
      <c r="WXL296" s="192"/>
      <c r="WXM296" s="192"/>
      <c r="WXN296" s="192"/>
      <c r="WXO296" s="192"/>
      <c r="WXP296" s="192"/>
      <c r="WXQ296" s="192"/>
      <c r="WXR296" s="192"/>
      <c r="WXS296" s="192"/>
      <c r="WXT296" s="192"/>
      <c r="WXU296" s="192"/>
      <c r="WXV296" s="192"/>
      <c r="WXW296" s="192"/>
      <c r="WXX296" s="192"/>
      <c r="WXY296" s="192"/>
      <c r="WXZ296" s="192"/>
      <c r="WYA296" s="192"/>
      <c r="WYB296" s="192"/>
      <c r="WYC296" s="192"/>
      <c r="WYD296" s="192"/>
      <c r="WYE296" s="192"/>
      <c r="WYF296" s="192"/>
      <c r="WYG296" s="192"/>
      <c r="WYH296" s="192"/>
      <c r="WYI296" s="192"/>
      <c r="WYJ296" s="192"/>
      <c r="WYK296" s="192"/>
      <c r="WYL296" s="192"/>
      <c r="WYM296" s="192"/>
      <c r="WYN296" s="192"/>
      <c r="WYO296" s="192"/>
      <c r="WYP296" s="192"/>
      <c r="WYQ296" s="192"/>
      <c r="WYR296" s="192"/>
      <c r="WYS296" s="192"/>
      <c r="WYT296" s="192"/>
      <c r="WYU296" s="192"/>
      <c r="WYV296" s="192"/>
      <c r="WYW296" s="192"/>
      <c r="WYX296" s="192"/>
      <c r="WYY296" s="192"/>
      <c r="WYZ296" s="192"/>
      <c r="WZA296" s="192"/>
      <c r="WZB296" s="192"/>
      <c r="WZC296" s="192"/>
      <c r="WZD296" s="192"/>
      <c r="WZE296" s="192"/>
      <c r="WZF296" s="192"/>
      <c r="WZG296" s="192"/>
      <c r="WZH296" s="192"/>
      <c r="WZI296" s="192"/>
      <c r="WZJ296" s="192"/>
      <c r="WZK296" s="192"/>
      <c r="WZL296" s="192"/>
      <c r="WZM296" s="192"/>
      <c r="WZN296" s="192"/>
      <c r="WZO296" s="192"/>
      <c r="WZP296" s="192"/>
      <c r="WZQ296" s="192"/>
      <c r="WZR296" s="192"/>
      <c r="WZS296" s="192"/>
      <c r="WZT296" s="192"/>
      <c r="WZU296" s="192"/>
      <c r="WZV296" s="192"/>
      <c r="WZW296" s="192"/>
      <c r="WZX296" s="192"/>
      <c r="WZY296" s="192"/>
      <c r="WZZ296" s="192"/>
      <c r="XAA296" s="192"/>
      <c r="XAB296" s="192"/>
      <c r="XAC296" s="192"/>
      <c r="XAD296" s="192"/>
      <c r="XAE296" s="192"/>
      <c r="XAF296" s="192"/>
      <c r="XAG296" s="192"/>
      <c r="XAH296" s="192"/>
      <c r="XAI296" s="192"/>
      <c r="XAJ296" s="192"/>
      <c r="XAK296" s="192"/>
      <c r="XAL296" s="192"/>
      <c r="XAM296" s="192"/>
      <c r="XAN296" s="192"/>
      <c r="XAO296" s="192"/>
      <c r="XAP296" s="192"/>
      <c r="XAQ296" s="192"/>
      <c r="XAR296" s="192"/>
      <c r="XAS296" s="192"/>
      <c r="XAT296" s="192"/>
      <c r="XAU296" s="192"/>
      <c r="XAV296" s="192"/>
      <c r="XAW296" s="192"/>
      <c r="XAX296" s="192"/>
      <c r="XAY296" s="192"/>
      <c r="XAZ296" s="192"/>
      <c r="XBA296" s="192"/>
      <c r="XBB296" s="192"/>
      <c r="XBC296" s="192"/>
      <c r="XBD296" s="192"/>
      <c r="XBE296" s="192"/>
      <c r="XBF296" s="192"/>
      <c r="XBG296" s="192"/>
      <c r="XBH296" s="192"/>
      <c r="XBI296" s="192"/>
      <c r="XBJ296" s="192"/>
      <c r="XBK296" s="192"/>
      <c r="XBL296" s="192"/>
      <c r="XBM296" s="192"/>
      <c r="XBN296" s="192"/>
      <c r="XBO296" s="192"/>
      <c r="XBP296" s="192"/>
      <c r="XBQ296" s="192"/>
      <c r="XBR296" s="192"/>
      <c r="XBS296" s="192"/>
      <c r="XBT296" s="192"/>
      <c r="XBU296" s="192"/>
      <c r="XBV296" s="192"/>
      <c r="XBW296" s="192"/>
      <c r="XBX296" s="192"/>
      <c r="XBY296" s="192"/>
      <c r="XBZ296" s="192"/>
      <c r="XCA296" s="192"/>
      <c r="XCB296" s="192"/>
      <c r="XCC296" s="192"/>
      <c r="XCD296" s="192"/>
      <c r="XCE296" s="192"/>
      <c r="XCF296" s="192"/>
      <c r="XCG296" s="192"/>
      <c r="XCH296" s="192"/>
      <c r="XCI296" s="192"/>
      <c r="XCJ296" s="192"/>
      <c r="XCK296" s="192"/>
      <c r="XCL296" s="192"/>
      <c r="XCM296" s="192"/>
      <c r="XCN296" s="192"/>
      <c r="XCO296" s="192"/>
      <c r="XCP296" s="192"/>
      <c r="XCQ296" s="192"/>
      <c r="XCR296" s="192"/>
      <c r="XCS296" s="192"/>
      <c r="XCT296" s="192"/>
      <c r="XCU296" s="192"/>
      <c r="XCV296" s="192"/>
      <c r="XCW296" s="192"/>
      <c r="XCX296" s="192"/>
      <c r="XCY296" s="192"/>
      <c r="XCZ296" s="192"/>
      <c r="XDA296" s="192"/>
      <c r="XDB296" s="192"/>
      <c r="XDC296" s="192"/>
      <c r="XDD296" s="192"/>
      <c r="XDE296" s="192"/>
      <c r="XDF296" s="192"/>
      <c r="XDG296" s="192"/>
      <c r="XDH296" s="192"/>
      <c r="XDI296" s="192"/>
      <c r="XDJ296" s="192"/>
      <c r="XDK296" s="192"/>
      <c r="XDL296" s="192"/>
      <c r="XDM296" s="192"/>
      <c r="XDN296" s="192"/>
      <c r="XDO296" s="192"/>
      <c r="XDP296" s="192"/>
      <c r="XDQ296" s="192"/>
      <c r="XDR296" s="192"/>
      <c r="XDS296" s="192"/>
      <c r="XDT296" s="192"/>
      <c r="XDU296" s="192"/>
      <c r="XDV296" s="192"/>
      <c r="XDW296" s="192"/>
      <c r="XDX296" s="192"/>
      <c r="XDY296" s="192"/>
      <c r="XDZ296" s="192"/>
      <c r="XEA296" s="192"/>
      <c r="XEB296" s="192"/>
      <c r="XEC296" s="192"/>
      <c r="XED296" s="192"/>
      <c r="XEE296" s="192"/>
      <c r="XEF296" s="192"/>
      <c r="XEG296" s="192"/>
      <c r="XEH296" s="192"/>
      <c r="XEI296" s="192"/>
      <c r="XEJ296" s="192"/>
      <c r="XEK296" s="192"/>
      <c r="XEL296" s="192"/>
      <c r="XEM296" s="192"/>
      <c r="XEN296" s="192"/>
    </row>
    <row r="297" spans="1:16368" s="185" customFormat="1" x14ac:dyDescent="0.25">
      <c r="A297" s="192"/>
      <c r="B297" s="192"/>
      <c r="C297" s="192"/>
      <c r="D297" s="192"/>
      <c r="E297" s="192"/>
      <c r="F297" s="192"/>
      <c r="G297" s="192"/>
      <c r="H297" s="192"/>
      <c r="I297" s="192"/>
      <c r="J297" s="192"/>
      <c r="K297" s="192"/>
      <c r="L297" s="192"/>
      <c r="M297" s="192"/>
      <c r="N297" s="192"/>
      <c r="O297" s="192"/>
      <c r="P297" s="192"/>
      <c r="Q297" s="229"/>
      <c r="R297" s="192"/>
      <c r="S297" s="192"/>
      <c r="T297" s="192"/>
      <c r="U297" s="192"/>
      <c r="V297" s="192"/>
      <c r="W297" s="192"/>
      <c r="X297" s="192"/>
      <c r="Y297" s="192"/>
      <c r="Z297" s="192"/>
      <c r="AA297" s="192"/>
      <c r="AB297" s="192"/>
      <c r="AC297" s="192"/>
      <c r="AD297" s="192"/>
      <c r="AE297" s="192"/>
      <c r="AF297" s="192"/>
      <c r="AG297" s="192"/>
      <c r="AH297" s="192"/>
      <c r="AI297" s="192"/>
      <c r="AJ297" s="192"/>
      <c r="AK297" s="192"/>
      <c r="AL297" s="192"/>
      <c r="AM297" s="192"/>
      <c r="AN297" s="192"/>
      <c r="AO297" s="192"/>
      <c r="AP297" s="192"/>
      <c r="AQ297" s="192"/>
      <c r="AR297" s="192"/>
      <c r="AS297" s="192"/>
      <c r="AT297" s="192"/>
      <c r="AU297" s="192"/>
      <c r="AV297" s="192"/>
      <c r="AW297" s="192"/>
      <c r="AX297" s="192"/>
      <c r="AY297" s="192"/>
      <c r="AZ297" s="192"/>
      <c r="BA297" s="192"/>
      <c r="BB297" s="192"/>
      <c r="BC297" s="192"/>
      <c r="BD297" s="192"/>
      <c r="BE297" s="192"/>
      <c r="BF297" s="192"/>
      <c r="BG297" s="192"/>
      <c r="BH297" s="192"/>
      <c r="BI297" s="192"/>
      <c r="BJ297" s="192"/>
      <c r="BK297" s="192"/>
      <c r="BL297" s="192"/>
      <c r="BM297" s="192"/>
      <c r="BN297" s="192"/>
      <c r="BO297" s="192"/>
      <c r="BP297" s="192"/>
      <c r="BQ297" s="192"/>
      <c r="BR297" s="192"/>
      <c r="BS297" s="192"/>
      <c r="BT297" s="192"/>
      <c r="BU297" s="192"/>
      <c r="BV297" s="192"/>
      <c r="BW297" s="192"/>
      <c r="BX297" s="192"/>
      <c r="BY297" s="192"/>
      <c r="BZ297" s="192"/>
      <c r="CA297" s="192"/>
      <c r="CB297" s="192"/>
      <c r="CC297" s="192"/>
      <c r="CD297" s="192"/>
      <c r="CE297" s="192"/>
      <c r="CF297" s="192"/>
      <c r="CG297" s="192"/>
      <c r="CH297" s="192"/>
      <c r="CI297" s="192"/>
      <c r="CJ297" s="192"/>
      <c r="CK297" s="192"/>
      <c r="CL297" s="192"/>
      <c r="CM297" s="192"/>
      <c r="CN297" s="192"/>
      <c r="CO297" s="192"/>
      <c r="CP297" s="192"/>
      <c r="CQ297" s="192"/>
      <c r="CR297" s="192"/>
      <c r="CS297" s="192"/>
      <c r="CT297" s="192"/>
      <c r="CU297" s="192"/>
      <c r="CV297" s="192"/>
      <c r="CW297" s="192"/>
      <c r="CX297" s="192"/>
      <c r="CY297" s="192"/>
      <c r="CZ297" s="192"/>
      <c r="DA297" s="192"/>
      <c r="DB297" s="192"/>
      <c r="DC297" s="192"/>
      <c r="DD297" s="192"/>
      <c r="DE297" s="192"/>
      <c r="DF297" s="192"/>
      <c r="DG297" s="192"/>
      <c r="DH297" s="192"/>
      <c r="DI297" s="192"/>
      <c r="DJ297" s="192"/>
      <c r="DK297" s="192"/>
      <c r="DL297" s="192"/>
      <c r="DM297" s="192"/>
      <c r="DN297" s="192"/>
      <c r="DO297" s="192"/>
      <c r="DP297" s="192"/>
      <c r="DQ297" s="192"/>
      <c r="DR297" s="192"/>
      <c r="DS297" s="192"/>
      <c r="DT297" s="192"/>
      <c r="DU297" s="192"/>
      <c r="DV297" s="192"/>
      <c r="DW297" s="192"/>
      <c r="DX297" s="192"/>
      <c r="DY297" s="192"/>
      <c r="DZ297" s="192"/>
      <c r="EA297" s="192"/>
      <c r="EB297" s="192"/>
      <c r="EC297" s="192"/>
      <c r="ED297" s="192"/>
      <c r="EE297" s="192"/>
      <c r="EF297" s="192"/>
      <c r="EG297" s="192"/>
      <c r="EH297" s="192"/>
      <c r="EI297" s="192"/>
      <c r="EJ297" s="192"/>
      <c r="EK297" s="192"/>
      <c r="EL297" s="192"/>
      <c r="EM297" s="192"/>
      <c r="EN297" s="192"/>
      <c r="EO297" s="192"/>
      <c r="EP297" s="192"/>
      <c r="EQ297" s="192"/>
      <c r="ER297" s="192"/>
      <c r="ES297" s="192"/>
      <c r="ET297" s="192"/>
      <c r="EU297" s="192"/>
      <c r="EV297" s="192"/>
      <c r="EW297" s="192"/>
      <c r="EX297" s="192"/>
      <c r="EY297" s="192"/>
      <c r="EZ297" s="192"/>
      <c r="FA297" s="192"/>
      <c r="FB297" s="192"/>
      <c r="FC297" s="192"/>
      <c r="FD297" s="192"/>
      <c r="FE297" s="192"/>
      <c r="FF297" s="192"/>
      <c r="FG297" s="192"/>
      <c r="FH297" s="192"/>
      <c r="FI297" s="192"/>
      <c r="FJ297" s="192"/>
      <c r="FK297" s="192"/>
      <c r="FL297" s="192"/>
      <c r="FM297" s="192"/>
      <c r="FN297" s="192"/>
      <c r="FO297" s="192"/>
      <c r="FP297" s="192"/>
      <c r="FQ297" s="192"/>
      <c r="FR297" s="192"/>
      <c r="FS297" s="192"/>
      <c r="FT297" s="192"/>
      <c r="FU297" s="192"/>
      <c r="FV297" s="192"/>
      <c r="FW297" s="192"/>
      <c r="FX297" s="192"/>
      <c r="FY297" s="192"/>
      <c r="FZ297" s="192"/>
      <c r="GA297" s="192"/>
      <c r="GB297" s="192"/>
      <c r="GC297" s="192"/>
      <c r="GD297" s="192"/>
      <c r="GE297" s="192"/>
      <c r="GF297" s="192"/>
      <c r="GG297" s="192"/>
      <c r="GH297" s="192"/>
      <c r="GI297" s="192"/>
      <c r="GJ297" s="192"/>
      <c r="GK297" s="192"/>
      <c r="GL297" s="192"/>
      <c r="GM297" s="192"/>
      <c r="GN297" s="192"/>
      <c r="GO297" s="192"/>
      <c r="GP297" s="192"/>
      <c r="GQ297" s="192"/>
      <c r="GR297" s="192"/>
      <c r="GS297" s="192"/>
      <c r="GT297" s="192"/>
      <c r="GU297" s="192"/>
      <c r="GV297" s="192"/>
      <c r="GW297" s="192"/>
      <c r="GX297" s="192"/>
      <c r="GY297" s="192"/>
      <c r="GZ297" s="192"/>
      <c r="HA297" s="192"/>
      <c r="HB297" s="192"/>
      <c r="HC297" s="192"/>
      <c r="HD297" s="192"/>
      <c r="HE297" s="192"/>
      <c r="HF297" s="192"/>
      <c r="HG297" s="192"/>
      <c r="HH297" s="192"/>
      <c r="HI297" s="192"/>
      <c r="HJ297" s="192"/>
      <c r="HK297" s="192"/>
      <c r="HL297" s="192"/>
      <c r="HM297" s="192"/>
      <c r="HN297" s="192"/>
      <c r="HO297" s="192"/>
      <c r="HP297" s="192"/>
      <c r="HQ297" s="192"/>
      <c r="HR297" s="192"/>
      <c r="HS297" s="192"/>
      <c r="HT297" s="192"/>
      <c r="HU297" s="192"/>
      <c r="HV297" s="192"/>
      <c r="HW297" s="192"/>
      <c r="HX297" s="192"/>
      <c r="HY297" s="192"/>
      <c r="HZ297" s="192"/>
      <c r="IA297" s="192"/>
      <c r="IB297" s="192"/>
      <c r="IC297" s="192"/>
      <c r="ID297" s="192"/>
      <c r="IE297" s="192"/>
      <c r="IF297" s="192"/>
      <c r="IG297" s="192"/>
      <c r="IH297" s="192"/>
      <c r="II297" s="192"/>
      <c r="IJ297" s="192"/>
      <c r="IK297" s="192"/>
      <c r="IL297" s="192"/>
      <c r="IM297" s="192"/>
      <c r="IN297" s="192"/>
      <c r="IO297" s="192"/>
      <c r="IP297" s="192"/>
      <c r="IQ297" s="192"/>
      <c r="IR297" s="192"/>
      <c r="IS297" s="192"/>
      <c r="IT297" s="192"/>
      <c r="IU297" s="192"/>
      <c r="IV297" s="192"/>
      <c r="IW297" s="192"/>
      <c r="IX297" s="192"/>
      <c r="IY297" s="192"/>
      <c r="IZ297" s="192"/>
      <c r="JA297" s="192"/>
      <c r="JB297" s="192"/>
      <c r="JC297" s="192"/>
      <c r="JD297" s="192"/>
      <c r="JE297" s="192"/>
      <c r="JF297" s="192"/>
      <c r="JG297" s="192"/>
      <c r="JH297" s="192"/>
      <c r="JI297" s="192"/>
      <c r="JJ297" s="192"/>
      <c r="JK297" s="192"/>
      <c r="JL297" s="192"/>
      <c r="JM297" s="192"/>
      <c r="JN297" s="192"/>
      <c r="JO297" s="192"/>
      <c r="JP297" s="192"/>
      <c r="JQ297" s="192"/>
      <c r="JR297" s="192"/>
      <c r="JS297" s="192"/>
      <c r="JT297" s="192"/>
      <c r="JU297" s="192"/>
      <c r="JV297" s="192"/>
      <c r="JW297" s="192"/>
      <c r="JX297" s="192"/>
      <c r="JY297" s="192"/>
      <c r="JZ297" s="192"/>
      <c r="KA297" s="192"/>
      <c r="KB297" s="192"/>
      <c r="KC297" s="192"/>
      <c r="KD297" s="192"/>
      <c r="KE297" s="192"/>
      <c r="KF297" s="192"/>
      <c r="KG297" s="192"/>
      <c r="KH297" s="192"/>
      <c r="KI297" s="192"/>
      <c r="KJ297" s="192"/>
      <c r="KK297" s="192"/>
      <c r="KL297" s="192"/>
      <c r="KM297" s="192"/>
      <c r="KN297" s="192"/>
      <c r="KO297" s="192"/>
      <c r="KP297" s="192"/>
      <c r="KQ297" s="192"/>
      <c r="KR297" s="192"/>
      <c r="KS297" s="192"/>
      <c r="KT297" s="192"/>
      <c r="KU297" s="192"/>
      <c r="KV297" s="192"/>
      <c r="KW297" s="192"/>
      <c r="KX297" s="192"/>
      <c r="KY297" s="192"/>
      <c r="KZ297" s="192"/>
      <c r="LA297" s="192"/>
      <c r="LB297" s="192"/>
      <c r="LC297" s="192"/>
      <c r="LD297" s="192"/>
      <c r="LE297" s="192"/>
      <c r="LF297" s="192"/>
      <c r="LG297" s="192"/>
      <c r="LH297" s="192"/>
      <c r="LI297" s="192"/>
      <c r="LJ297" s="192"/>
      <c r="LK297" s="192"/>
      <c r="LL297" s="192"/>
      <c r="LM297" s="192"/>
      <c r="LN297" s="192"/>
      <c r="LO297" s="192"/>
      <c r="LP297" s="192"/>
      <c r="LQ297" s="192"/>
      <c r="LR297" s="192"/>
      <c r="LS297" s="192"/>
      <c r="LT297" s="192"/>
      <c r="LU297" s="192"/>
      <c r="LV297" s="192"/>
      <c r="LW297" s="192"/>
      <c r="LX297" s="192"/>
      <c r="LY297" s="192"/>
      <c r="LZ297" s="192"/>
      <c r="MA297" s="192"/>
      <c r="MB297" s="192"/>
      <c r="MC297" s="192"/>
      <c r="MD297" s="192"/>
      <c r="ME297" s="192"/>
      <c r="MF297" s="192"/>
      <c r="MG297" s="192"/>
      <c r="MH297" s="192"/>
      <c r="MI297" s="192"/>
      <c r="MJ297" s="192"/>
      <c r="MK297" s="192"/>
      <c r="ML297" s="192"/>
      <c r="MM297" s="192"/>
      <c r="MN297" s="192"/>
      <c r="MO297" s="192"/>
      <c r="MP297" s="192"/>
      <c r="MQ297" s="192"/>
      <c r="MR297" s="192"/>
      <c r="MS297" s="192"/>
      <c r="MT297" s="192"/>
      <c r="MU297" s="192"/>
      <c r="MV297" s="192"/>
      <c r="MW297" s="192"/>
      <c r="MX297" s="192"/>
      <c r="MY297" s="192"/>
      <c r="MZ297" s="192"/>
      <c r="NA297" s="192"/>
      <c r="NB297" s="192"/>
      <c r="NC297" s="192"/>
      <c r="ND297" s="192"/>
      <c r="NE297" s="192"/>
      <c r="NF297" s="192"/>
      <c r="NG297" s="192"/>
      <c r="NH297" s="192"/>
      <c r="NI297" s="192"/>
      <c r="NJ297" s="192"/>
      <c r="NK297" s="192"/>
      <c r="NL297" s="192"/>
      <c r="NM297" s="192"/>
      <c r="NN297" s="192"/>
      <c r="NO297" s="192"/>
      <c r="NP297" s="192"/>
      <c r="NQ297" s="192"/>
      <c r="NR297" s="192"/>
      <c r="NS297" s="192"/>
      <c r="NT297" s="192"/>
      <c r="NU297" s="192"/>
      <c r="NV297" s="192"/>
      <c r="NW297" s="192"/>
      <c r="NX297" s="192"/>
      <c r="NY297" s="192"/>
      <c r="NZ297" s="192"/>
      <c r="OA297" s="192"/>
      <c r="OB297" s="192"/>
      <c r="OC297" s="192"/>
      <c r="OD297" s="192"/>
      <c r="OE297" s="192"/>
      <c r="OF297" s="192"/>
      <c r="OG297" s="192"/>
      <c r="OH297" s="192"/>
      <c r="OI297" s="192"/>
      <c r="OJ297" s="192"/>
      <c r="OK297" s="192"/>
      <c r="OL297" s="192"/>
      <c r="OM297" s="192"/>
      <c r="ON297" s="192"/>
      <c r="OO297" s="192"/>
      <c r="OP297" s="192"/>
      <c r="OQ297" s="192"/>
      <c r="OR297" s="192"/>
      <c r="OS297" s="192"/>
      <c r="OT297" s="192"/>
      <c r="OU297" s="192"/>
      <c r="OV297" s="192"/>
      <c r="OW297" s="192"/>
      <c r="OX297" s="192"/>
      <c r="OY297" s="192"/>
      <c r="OZ297" s="192"/>
      <c r="PA297" s="192"/>
      <c r="PB297" s="192"/>
      <c r="PC297" s="192"/>
      <c r="PD297" s="192"/>
      <c r="PE297" s="192"/>
      <c r="PF297" s="192"/>
      <c r="PG297" s="192"/>
      <c r="PH297" s="192"/>
      <c r="PI297" s="192"/>
      <c r="PJ297" s="192"/>
      <c r="PK297" s="192"/>
      <c r="PL297" s="192"/>
      <c r="PM297" s="192"/>
      <c r="PN297" s="192"/>
      <c r="PO297" s="192"/>
      <c r="PP297" s="192"/>
      <c r="PQ297" s="192"/>
      <c r="PR297" s="192"/>
      <c r="PS297" s="192"/>
      <c r="PT297" s="192"/>
      <c r="PU297" s="192"/>
      <c r="PV297" s="192"/>
      <c r="PW297" s="192"/>
      <c r="PX297" s="192"/>
      <c r="PY297" s="192"/>
      <c r="PZ297" s="192"/>
      <c r="QA297" s="192"/>
      <c r="QB297" s="192"/>
      <c r="QC297" s="192"/>
      <c r="QD297" s="192"/>
      <c r="QE297" s="192"/>
      <c r="QF297" s="192"/>
      <c r="QG297" s="192"/>
      <c r="QH297" s="192"/>
      <c r="QI297" s="192"/>
      <c r="QJ297" s="192"/>
      <c r="QK297" s="192"/>
      <c r="QL297" s="192"/>
      <c r="QM297" s="192"/>
      <c r="QN297" s="192"/>
      <c r="QO297" s="192"/>
      <c r="QP297" s="192"/>
      <c r="QQ297" s="192"/>
      <c r="QR297" s="192"/>
      <c r="QS297" s="192"/>
      <c r="QT297" s="192"/>
      <c r="QU297" s="192"/>
      <c r="QV297" s="192"/>
      <c r="QW297" s="192"/>
      <c r="QX297" s="192"/>
      <c r="QY297" s="192"/>
      <c r="QZ297" s="192"/>
      <c r="RA297" s="192"/>
      <c r="RB297" s="192"/>
      <c r="RC297" s="192"/>
      <c r="RD297" s="192"/>
      <c r="RE297" s="192"/>
      <c r="RF297" s="192"/>
      <c r="RG297" s="192"/>
      <c r="RH297" s="192"/>
      <c r="RI297" s="192"/>
      <c r="RJ297" s="192"/>
      <c r="RK297" s="192"/>
      <c r="RL297" s="192"/>
      <c r="RM297" s="192"/>
      <c r="RN297" s="192"/>
      <c r="RO297" s="192"/>
      <c r="RP297" s="192"/>
      <c r="RQ297" s="192"/>
      <c r="RR297" s="192"/>
      <c r="RS297" s="192"/>
      <c r="RT297" s="192"/>
      <c r="RU297" s="192"/>
      <c r="RV297" s="192"/>
      <c r="RW297" s="192"/>
      <c r="RX297" s="192"/>
      <c r="RY297" s="192"/>
      <c r="RZ297" s="192"/>
      <c r="SA297" s="192"/>
      <c r="SB297" s="192"/>
      <c r="SC297" s="192"/>
      <c r="SD297" s="192"/>
      <c r="SE297" s="192"/>
      <c r="SF297" s="192"/>
      <c r="SG297" s="192"/>
      <c r="SH297" s="192"/>
      <c r="SI297" s="192"/>
      <c r="SJ297" s="192"/>
      <c r="SK297" s="192"/>
      <c r="SL297" s="192"/>
      <c r="SM297" s="192"/>
      <c r="SN297" s="192"/>
      <c r="SO297" s="192"/>
      <c r="SP297" s="192"/>
      <c r="SQ297" s="192"/>
      <c r="SR297" s="192"/>
      <c r="SS297" s="192"/>
      <c r="ST297" s="192"/>
      <c r="SU297" s="192"/>
      <c r="SV297" s="192"/>
      <c r="SW297" s="192"/>
      <c r="SX297" s="192"/>
      <c r="SY297" s="192"/>
      <c r="SZ297" s="192"/>
      <c r="TA297" s="192"/>
      <c r="TB297" s="192"/>
      <c r="TC297" s="192"/>
      <c r="TD297" s="192"/>
      <c r="TE297" s="192"/>
      <c r="TF297" s="192"/>
      <c r="TG297" s="192"/>
      <c r="TH297" s="192"/>
      <c r="TI297" s="192"/>
      <c r="TJ297" s="192"/>
      <c r="TK297" s="192"/>
      <c r="TL297" s="192"/>
      <c r="TM297" s="192"/>
      <c r="TN297" s="192"/>
      <c r="TO297" s="192"/>
      <c r="TP297" s="192"/>
      <c r="TQ297" s="192"/>
      <c r="TR297" s="192"/>
      <c r="TS297" s="192"/>
      <c r="TT297" s="192"/>
      <c r="TU297" s="192"/>
      <c r="TV297" s="192"/>
      <c r="TW297" s="192"/>
      <c r="TX297" s="192"/>
      <c r="TY297" s="192"/>
      <c r="TZ297" s="192"/>
      <c r="UA297" s="192"/>
      <c r="UB297" s="192"/>
      <c r="UC297" s="192"/>
      <c r="UD297" s="192"/>
      <c r="UE297" s="192"/>
      <c r="UF297" s="192"/>
      <c r="UG297" s="192"/>
      <c r="UH297" s="192"/>
      <c r="UI297" s="192"/>
      <c r="UJ297" s="192"/>
      <c r="UK297" s="192"/>
      <c r="UL297" s="192"/>
      <c r="UM297" s="192"/>
      <c r="UN297" s="192"/>
      <c r="UO297" s="192"/>
      <c r="UP297" s="192"/>
      <c r="UQ297" s="192"/>
      <c r="UR297" s="192"/>
      <c r="US297" s="192"/>
      <c r="UT297" s="192"/>
      <c r="UU297" s="192"/>
      <c r="UV297" s="192"/>
      <c r="UW297" s="192"/>
      <c r="UX297" s="192"/>
      <c r="UY297" s="192"/>
      <c r="UZ297" s="192"/>
      <c r="VA297" s="192"/>
      <c r="VB297" s="192"/>
      <c r="VC297" s="192"/>
      <c r="VD297" s="192"/>
      <c r="VE297" s="192"/>
      <c r="VF297" s="192"/>
      <c r="VG297" s="192"/>
      <c r="VH297" s="192"/>
      <c r="VI297" s="192"/>
      <c r="VJ297" s="192"/>
      <c r="VK297" s="192"/>
      <c r="VL297" s="192"/>
      <c r="VM297" s="192"/>
      <c r="VN297" s="192"/>
      <c r="VO297" s="192"/>
      <c r="VP297" s="192"/>
      <c r="VQ297" s="192"/>
      <c r="VR297" s="192"/>
      <c r="VS297" s="192"/>
      <c r="VT297" s="192"/>
      <c r="VU297" s="192"/>
      <c r="VV297" s="192"/>
      <c r="VW297" s="192"/>
      <c r="VX297" s="192"/>
      <c r="VY297" s="192"/>
      <c r="VZ297" s="192"/>
      <c r="WA297" s="192"/>
      <c r="WB297" s="192"/>
      <c r="WC297" s="192"/>
      <c r="WD297" s="192"/>
      <c r="WE297" s="192"/>
      <c r="WF297" s="192"/>
      <c r="WG297" s="192"/>
      <c r="WH297" s="192"/>
      <c r="WI297" s="192"/>
      <c r="WJ297" s="192"/>
      <c r="WK297" s="192"/>
      <c r="WL297" s="192"/>
      <c r="WM297" s="192"/>
      <c r="WN297" s="192"/>
      <c r="WO297" s="192"/>
      <c r="WP297" s="192"/>
      <c r="WQ297" s="192"/>
      <c r="WR297" s="192"/>
      <c r="WS297" s="192"/>
      <c r="WT297" s="192"/>
      <c r="WU297" s="192"/>
      <c r="WV297" s="192"/>
      <c r="WW297" s="192"/>
      <c r="WX297" s="192"/>
      <c r="WY297" s="192"/>
      <c r="WZ297" s="192"/>
      <c r="XA297" s="192"/>
      <c r="XB297" s="192"/>
      <c r="XC297" s="192"/>
      <c r="XD297" s="192"/>
      <c r="XE297" s="192"/>
      <c r="XF297" s="192"/>
      <c r="XG297" s="192"/>
      <c r="XH297" s="192"/>
      <c r="XI297" s="192"/>
      <c r="XJ297" s="192"/>
      <c r="XK297" s="192"/>
      <c r="XL297" s="192"/>
      <c r="XM297" s="192"/>
      <c r="XN297" s="192"/>
      <c r="XO297" s="192"/>
      <c r="XP297" s="192"/>
      <c r="XQ297" s="192"/>
      <c r="XR297" s="192"/>
      <c r="XS297" s="192"/>
      <c r="XT297" s="192"/>
      <c r="XU297" s="192"/>
      <c r="XV297" s="192"/>
      <c r="XW297" s="192"/>
      <c r="XX297" s="192"/>
      <c r="XY297" s="192"/>
      <c r="XZ297" s="192"/>
      <c r="YA297" s="192"/>
      <c r="YB297" s="192"/>
      <c r="YC297" s="192"/>
      <c r="YD297" s="192"/>
      <c r="YE297" s="192"/>
      <c r="YF297" s="192"/>
      <c r="YG297" s="192"/>
      <c r="YH297" s="192"/>
      <c r="YI297" s="192"/>
      <c r="YJ297" s="192"/>
      <c r="YK297" s="192"/>
      <c r="YL297" s="192"/>
      <c r="YM297" s="192"/>
      <c r="YN297" s="192"/>
      <c r="YO297" s="192"/>
      <c r="YP297" s="192"/>
      <c r="YQ297" s="192"/>
      <c r="YR297" s="192"/>
      <c r="YS297" s="192"/>
      <c r="YT297" s="192"/>
      <c r="YU297" s="192"/>
      <c r="YV297" s="192"/>
      <c r="YW297" s="192"/>
      <c r="YX297" s="192"/>
      <c r="YY297" s="192"/>
      <c r="YZ297" s="192"/>
      <c r="ZA297" s="192"/>
      <c r="ZB297" s="192"/>
      <c r="ZC297" s="192"/>
      <c r="ZD297" s="192"/>
      <c r="ZE297" s="192"/>
      <c r="ZF297" s="192"/>
      <c r="ZG297" s="192"/>
      <c r="ZH297" s="192"/>
      <c r="ZI297" s="192"/>
      <c r="ZJ297" s="192"/>
      <c r="ZK297" s="192"/>
      <c r="ZL297" s="192"/>
      <c r="ZM297" s="192"/>
      <c r="ZN297" s="192"/>
      <c r="ZO297" s="192"/>
      <c r="ZP297" s="192"/>
      <c r="ZQ297" s="192"/>
      <c r="ZR297" s="192"/>
      <c r="ZS297" s="192"/>
      <c r="ZT297" s="192"/>
      <c r="ZU297" s="192"/>
      <c r="ZV297" s="192"/>
      <c r="ZW297" s="192"/>
      <c r="ZX297" s="192"/>
      <c r="ZY297" s="192"/>
      <c r="ZZ297" s="192"/>
      <c r="AAA297" s="192"/>
      <c r="AAB297" s="192"/>
      <c r="AAC297" s="192"/>
      <c r="AAD297" s="192"/>
      <c r="AAE297" s="192"/>
      <c r="AAF297" s="192"/>
      <c r="AAG297" s="192"/>
      <c r="AAH297" s="192"/>
      <c r="AAI297" s="192"/>
      <c r="AAJ297" s="192"/>
      <c r="AAK297" s="192"/>
      <c r="AAL297" s="192"/>
      <c r="AAM297" s="192"/>
      <c r="AAN297" s="192"/>
      <c r="AAO297" s="192"/>
      <c r="AAP297" s="192"/>
      <c r="AAQ297" s="192"/>
      <c r="AAR297" s="192"/>
      <c r="AAS297" s="192"/>
      <c r="AAT297" s="192"/>
      <c r="AAU297" s="192"/>
      <c r="AAV297" s="192"/>
      <c r="AAW297" s="192"/>
      <c r="AAX297" s="192"/>
      <c r="AAY297" s="192"/>
      <c r="AAZ297" s="192"/>
      <c r="ABA297" s="192"/>
      <c r="ABB297" s="192"/>
      <c r="ABC297" s="192"/>
      <c r="ABD297" s="192"/>
      <c r="ABE297" s="192"/>
      <c r="ABF297" s="192"/>
      <c r="ABG297" s="192"/>
      <c r="ABH297" s="192"/>
      <c r="ABI297" s="192"/>
      <c r="ABJ297" s="192"/>
      <c r="ABK297" s="192"/>
      <c r="ABL297" s="192"/>
      <c r="ABM297" s="192"/>
      <c r="ABN297" s="192"/>
      <c r="ABO297" s="192"/>
      <c r="ABP297" s="192"/>
      <c r="ABQ297" s="192"/>
      <c r="ABR297" s="192"/>
      <c r="ABS297" s="192"/>
      <c r="ABT297" s="192"/>
      <c r="ABU297" s="192"/>
      <c r="ABV297" s="192"/>
      <c r="ABW297" s="192"/>
      <c r="ABX297" s="192"/>
      <c r="ABY297" s="192"/>
      <c r="ABZ297" s="192"/>
      <c r="ACA297" s="192"/>
      <c r="ACB297" s="192"/>
      <c r="ACC297" s="192"/>
      <c r="ACD297" s="192"/>
      <c r="ACE297" s="192"/>
      <c r="ACF297" s="192"/>
      <c r="ACG297" s="192"/>
      <c r="ACH297" s="192"/>
      <c r="ACI297" s="192"/>
      <c r="ACJ297" s="192"/>
      <c r="ACK297" s="192"/>
      <c r="ACL297" s="192"/>
      <c r="ACM297" s="192"/>
      <c r="ACN297" s="192"/>
      <c r="ACO297" s="192"/>
      <c r="ACP297" s="192"/>
      <c r="ACQ297" s="192"/>
      <c r="ACR297" s="192"/>
      <c r="ACS297" s="192"/>
      <c r="ACT297" s="192"/>
      <c r="ACU297" s="192"/>
      <c r="ACV297" s="192"/>
      <c r="ACW297" s="192"/>
      <c r="ACX297" s="192"/>
      <c r="ACY297" s="192"/>
      <c r="ACZ297" s="192"/>
      <c r="ADA297" s="192"/>
      <c r="ADB297" s="192"/>
      <c r="ADC297" s="192"/>
      <c r="ADD297" s="192"/>
      <c r="ADE297" s="192"/>
      <c r="ADF297" s="192"/>
      <c r="ADG297" s="192"/>
      <c r="ADH297" s="192"/>
      <c r="ADI297" s="192"/>
      <c r="ADJ297" s="192"/>
      <c r="ADK297" s="192"/>
      <c r="ADL297" s="192"/>
      <c r="ADM297" s="192"/>
      <c r="ADN297" s="192"/>
      <c r="ADO297" s="192"/>
      <c r="ADP297" s="192"/>
      <c r="ADQ297" s="192"/>
      <c r="ADR297" s="192"/>
      <c r="ADS297" s="192"/>
      <c r="ADT297" s="192"/>
      <c r="ADU297" s="192"/>
      <c r="ADV297" s="192"/>
      <c r="ADW297" s="192"/>
      <c r="ADX297" s="192"/>
      <c r="ADY297" s="192"/>
      <c r="ADZ297" s="192"/>
      <c r="AEA297" s="192"/>
      <c r="AEB297" s="192"/>
      <c r="AEC297" s="192"/>
      <c r="AED297" s="192"/>
      <c r="AEE297" s="192"/>
      <c r="AEF297" s="192"/>
      <c r="AEG297" s="192"/>
      <c r="AEH297" s="192"/>
      <c r="AEI297" s="192"/>
      <c r="AEJ297" s="192"/>
      <c r="AEK297" s="192"/>
      <c r="AEL297" s="192"/>
      <c r="AEM297" s="192"/>
      <c r="AEN297" s="192"/>
      <c r="AEO297" s="192"/>
      <c r="AEP297" s="192"/>
      <c r="AEQ297" s="192"/>
      <c r="AER297" s="192"/>
      <c r="AES297" s="192"/>
      <c r="AET297" s="192"/>
      <c r="AEU297" s="192"/>
      <c r="AEV297" s="192"/>
      <c r="AEW297" s="192"/>
      <c r="AEX297" s="192"/>
      <c r="AEY297" s="192"/>
      <c r="AEZ297" s="192"/>
      <c r="AFA297" s="192"/>
      <c r="AFB297" s="192"/>
      <c r="AFC297" s="192"/>
      <c r="AFD297" s="192"/>
      <c r="AFE297" s="192"/>
      <c r="AFF297" s="192"/>
      <c r="AFG297" s="192"/>
      <c r="AFH297" s="192"/>
      <c r="AFI297" s="192"/>
      <c r="AFJ297" s="192"/>
      <c r="AFK297" s="192"/>
      <c r="AFL297" s="192"/>
      <c r="AFM297" s="192"/>
      <c r="AFN297" s="192"/>
      <c r="AFO297" s="192"/>
      <c r="AFP297" s="192"/>
      <c r="AFQ297" s="192"/>
      <c r="AFR297" s="192"/>
      <c r="AFS297" s="192"/>
      <c r="AFT297" s="192"/>
      <c r="AFU297" s="192"/>
      <c r="AFV297" s="192"/>
      <c r="AFW297" s="192"/>
      <c r="AFX297" s="192"/>
      <c r="AFY297" s="192"/>
      <c r="AFZ297" s="192"/>
      <c r="AGA297" s="192"/>
      <c r="AGB297" s="192"/>
      <c r="AGC297" s="192"/>
      <c r="AGD297" s="192"/>
      <c r="AGE297" s="192"/>
      <c r="AGF297" s="192"/>
      <c r="AGG297" s="192"/>
      <c r="AGH297" s="192"/>
      <c r="AGI297" s="192"/>
      <c r="AGJ297" s="192"/>
      <c r="AGK297" s="192"/>
      <c r="AGL297" s="192"/>
      <c r="AGM297" s="192"/>
      <c r="AGN297" s="192"/>
      <c r="AGO297" s="192"/>
      <c r="AGP297" s="192"/>
      <c r="AGQ297" s="192"/>
      <c r="AGR297" s="192"/>
      <c r="AGS297" s="192"/>
      <c r="AGT297" s="192"/>
      <c r="AGU297" s="192"/>
      <c r="AGV297" s="192"/>
      <c r="AGW297" s="192"/>
      <c r="AGX297" s="192"/>
      <c r="AGY297" s="192"/>
      <c r="AGZ297" s="192"/>
      <c r="AHA297" s="192"/>
      <c r="AHB297" s="192"/>
      <c r="AHC297" s="192"/>
      <c r="AHD297" s="192"/>
      <c r="AHE297" s="192"/>
      <c r="AHF297" s="192"/>
      <c r="AHG297" s="192"/>
      <c r="AHH297" s="192"/>
      <c r="AHI297" s="192"/>
      <c r="AHJ297" s="192"/>
      <c r="AHK297" s="192"/>
      <c r="AHL297" s="192"/>
      <c r="AHM297" s="192"/>
      <c r="AHN297" s="192"/>
      <c r="AHO297" s="192"/>
      <c r="AHP297" s="192"/>
      <c r="AHQ297" s="192"/>
      <c r="AHR297" s="192"/>
      <c r="AHS297" s="192"/>
      <c r="AHT297" s="192"/>
      <c r="AHU297" s="192"/>
      <c r="AHV297" s="192"/>
      <c r="AHW297" s="192"/>
      <c r="AHX297" s="192"/>
      <c r="AHY297" s="192"/>
      <c r="AHZ297" s="192"/>
      <c r="AIA297" s="192"/>
      <c r="AIB297" s="192"/>
      <c r="AIC297" s="192"/>
      <c r="AID297" s="192"/>
      <c r="AIE297" s="192"/>
      <c r="AIF297" s="192"/>
      <c r="AIG297" s="192"/>
      <c r="AIH297" s="192"/>
      <c r="AII297" s="192"/>
      <c r="AIJ297" s="192"/>
      <c r="AIK297" s="192"/>
      <c r="AIL297" s="192"/>
      <c r="AIM297" s="192"/>
      <c r="AIN297" s="192"/>
      <c r="AIO297" s="192"/>
      <c r="AIP297" s="192"/>
      <c r="AIQ297" s="192"/>
      <c r="AIR297" s="192"/>
      <c r="AIS297" s="192"/>
      <c r="AIT297" s="192"/>
      <c r="AIU297" s="192"/>
      <c r="AIV297" s="192"/>
      <c r="AIW297" s="192"/>
      <c r="AIX297" s="192"/>
      <c r="AIY297" s="192"/>
      <c r="AIZ297" s="192"/>
      <c r="AJA297" s="192"/>
      <c r="AJB297" s="192"/>
      <c r="AJC297" s="192"/>
      <c r="AJD297" s="192"/>
      <c r="AJE297" s="192"/>
      <c r="AJF297" s="192"/>
      <c r="AJG297" s="192"/>
      <c r="AJH297" s="192"/>
      <c r="AJI297" s="192"/>
      <c r="AJJ297" s="192"/>
      <c r="AJK297" s="192"/>
      <c r="AJL297" s="192"/>
      <c r="AJM297" s="192"/>
      <c r="AJN297" s="192"/>
      <c r="AJO297" s="192"/>
      <c r="AJP297" s="192"/>
      <c r="AJQ297" s="192"/>
      <c r="AJR297" s="192"/>
      <c r="AJS297" s="192"/>
      <c r="AJT297" s="192"/>
      <c r="AJU297" s="192"/>
      <c r="AJV297" s="192"/>
      <c r="AJW297" s="192"/>
      <c r="AJX297" s="192"/>
      <c r="AJY297" s="192"/>
      <c r="AJZ297" s="192"/>
      <c r="AKA297" s="192"/>
      <c r="AKB297" s="192"/>
      <c r="AKC297" s="192"/>
      <c r="AKD297" s="192"/>
      <c r="AKE297" s="192"/>
      <c r="AKF297" s="192"/>
      <c r="AKG297" s="192"/>
      <c r="AKH297" s="192"/>
      <c r="AKI297" s="192"/>
      <c r="AKJ297" s="192"/>
      <c r="AKK297" s="192"/>
      <c r="AKL297" s="192"/>
      <c r="AKM297" s="192"/>
      <c r="AKN297" s="192"/>
      <c r="AKO297" s="192"/>
      <c r="AKP297" s="192"/>
      <c r="AKQ297" s="192"/>
      <c r="AKR297" s="192"/>
      <c r="AKS297" s="192"/>
      <c r="AKT297" s="192"/>
      <c r="AKU297" s="192"/>
      <c r="AKV297" s="192"/>
      <c r="AKW297" s="192"/>
      <c r="AKX297" s="192"/>
      <c r="AKY297" s="192"/>
      <c r="AKZ297" s="192"/>
      <c r="ALA297" s="192"/>
      <c r="ALB297" s="192"/>
      <c r="ALC297" s="192"/>
      <c r="ALD297" s="192"/>
      <c r="ALE297" s="192"/>
      <c r="ALF297" s="192"/>
      <c r="ALG297" s="192"/>
      <c r="ALH297" s="192"/>
      <c r="ALI297" s="192"/>
      <c r="ALJ297" s="192"/>
      <c r="ALK297" s="192"/>
      <c r="ALL297" s="192"/>
      <c r="ALM297" s="192"/>
      <c r="ALN297" s="192"/>
      <c r="ALO297" s="192"/>
      <c r="ALP297" s="192"/>
      <c r="ALQ297" s="192"/>
      <c r="ALR297" s="192"/>
      <c r="ALS297" s="192"/>
      <c r="ALT297" s="192"/>
      <c r="ALU297" s="192"/>
      <c r="ALV297" s="192"/>
      <c r="ALW297" s="192"/>
      <c r="ALX297" s="192"/>
      <c r="ALY297" s="192"/>
      <c r="ALZ297" s="192"/>
      <c r="AMA297" s="192"/>
      <c r="AMB297" s="192"/>
      <c r="AMC297" s="192"/>
      <c r="AMD297" s="192"/>
      <c r="AME297" s="192"/>
      <c r="AMF297" s="192"/>
      <c r="AMG297" s="192"/>
      <c r="AMH297" s="192"/>
      <c r="AMI297" s="192"/>
      <c r="AMJ297" s="192"/>
      <c r="AMK297" s="192"/>
      <c r="AML297" s="192"/>
      <c r="AMM297" s="192"/>
      <c r="AMN297" s="192"/>
      <c r="AMO297" s="192"/>
      <c r="AMP297" s="192"/>
      <c r="AMQ297" s="192"/>
      <c r="AMR297" s="192"/>
      <c r="AMS297" s="192"/>
      <c r="AMT297" s="192"/>
      <c r="AMU297" s="192"/>
      <c r="AMV297" s="192"/>
      <c r="AMW297" s="192"/>
      <c r="AMX297" s="192"/>
      <c r="AMY297" s="192"/>
      <c r="AMZ297" s="192"/>
      <c r="ANA297" s="192"/>
      <c r="ANB297" s="192"/>
      <c r="ANC297" s="192"/>
      <c r="AND297" s="192"/>
      <c r="ANE297" s="192"/>
      <c r="ANF297" s="192"/>
      <c r="ANG297" s="192"/>
      <c r="ANH297" s="192"/>
      <c r="ANI297" s="192"/>
      <c r="ANJ297" s="192"/>
      <c r="ANK297" s="192"/>
      <c r="ANL297" s="192"/>
      <c r="ANM297" s="192"/>
      <c r="ANN297" s="192"/>
      <c r="ANO297" s="192"/>
      <c r="ANP297" s="192"/>
      <c r="ANQ297" s="192"/>
      <c r="ANR297" s="192"/>
      <c r="ANS297" s="192"/>
      <c r="ANT297" s="192"/>
      <c r="ANU297" s="192"/>
      <c r="ANV297" s="192"/>
      <c r="ANW297" s="192"/>
      <c r="ANX297" s="192"/>
      <c r="ANY297" s="192"/>
      <c r="ANZ297" s="192"/>
      <c r="AOA297" s="192"/>
      <c r="AOB297" s="192"/>
      <c r="AOC297" s="192"/>
      <c r="AOD297" s="192"/>
      <c r="AOE297" s="192"/>
      <c r="AOF297" s="192"/>
      <c r="AOG297" s="192"/>
      <c r="AOH297" s="192"/>
      <c r="AOI297" s="192"/>
      <c r="AOJ297" s="192"/>
      <c r="AOK297" s="192"/>
      <c r="AOL297" s="192"/>
      <c r="AOM297" s="192"/>
      <c r="AON297" s="192"/>
      <c r="AOO297" s="192"/>
      <c r="AOP297" s="192"/>
      <c r="AOQ297" s="192"/>
      <c r="AOR297" s="192"/>
      <c r="AOS297" s="192"/>
      <c r="AOT297" s="192"/>
      <c r="AOU297" s="192"/>
      <c r="AOV297" s="192"/>
      <c r="AOW297" s="192"/>
      <c r="AOX297" s="192"/>
      <c r="AOY297" s="192"/>
      <c r="AOZ297" s="192"/>
      <c r="APA297" s="192"/>
      <c r="APB297" s="192"/>
      <c r="APC297" s="192"/>
      <c r="APD297" s="192"/>
      <c r="APE297" s="192"/>
      <c r="APF297" s="192"/>
      <c r="APG297" s="192"/>
      <c r="APH297" s="192"/>
      <c r="API297" s="192"/>
      <c r="APJ297" s="192"/>
      <c r="APK297" s="192"/>
      <c r="APL297" s="192"/>
      <c r="APM297" s="192"/>
      <c r="APN297" s="192"/>
      <c r="APO297" s="192"/>
      <c r="APP297" s="192"/>
      <c r="APQ297" s="192"/>
      <c r="APR297" s="192"/>
      <c r="APS297" s="192"/>
      <c r="APT297" s="192"/>
      <c r="APU297" s="192"/>
      <c r="APV297" s="192"/>
      <c r="APW297" s="192"/>
      <c r="APX297" s="192"/>
      <c r="APY297" s="192"/>
      <c r="APZ297" s="192"/>
      <c r="AQA297" s="192"/>
      <c r="AQB297" s="192"/>
      <c r="AQC297" s="192"/>
      <c r="AQD297" s="192"/>
      <c r="AQE297" s="192"/>
      <c r="AQF297" s="192"/>
      <c r="AQG297" s="192"/>
      <c r="AQH297" s="192"/>
      <c r="AQI297" s="192"/>
      <c r="AQJ297" s="192"/>
      <c r="AQK297" s="192"/>
      <c r="AQL297" s="192"/>
      <c r="AQM297" s="192"/>
      <c r="AQN297" s="192"/>
      <c r="AQO297" s="192"/>
      <c r="AQP297" s="192"/>
      <c r="AQQ297" s="192"/>
      <c r="AQR297" s="192"/>
      <c r="AQS297" s="192"/>
      <c r="AQT297" s="192"/>
      <c r="AQU297" s="192"/>
      <c r="AQV297" s="192"/>
      <c r="AQW297" s="192"/>
      <c r="AQX297" s="192"/>
      <c r="AQY297" s="192"/>
      <c r="AQZ297" s="192"/>
      <c r="ARA297" s="192"/>
      <c r="ARB297" s="192"/>
      <c r="ARC297" s="192"/>
      <c r="ARD297" s="192"/>
      <c r="ARE297" s="192"/>
      <c r="ARF297" s="192"/>
      <c r="ARG297" s="192"/>
      <c r="ARH297" s="192"/>
      <c r="ARI297" s="192"/>
      <c r="ARJ297" s="192"/>
      <c r="ARK297" s="192"/>
      <c r="ARL297" s="192"/>
      <c r="ARM297" s="192"/>
      <c r="ARN297" s="192"/>
      <c r="ARO297" s="192"/>
      <c r="ARP297" s="192"/>
      <c r="ARQ297" s="192"/>
      <c r="ARR297" s="192"/>
      <c r="ARS297" s="192"/>
      <c r="ART297" s="192"/>
      <c r="ARU297" s="192"/>
      <c r="ARV297" s="192"/>
      <c r="ARW297" s="192"/>
      <c r="ARX297" s="192"/>
      <c r="ARY297" s="192"/>
      <c r="ARZ297" s="192"/>
      <c r="ASA297" s="192"/>
      <c r="ASB297" s="192"/>
      <c r="ASC297" s="192"/>
      <c r="ASD297" s="192"/>
      <c r="ASE297" s="192"/>
      <c r="ASF297" s="192"/>
      <c r="ASG297" s="192"/>
      <c r="ASH297" s="192"/>
      <c r="ASI297" s="192"/>
      <c r="ASJ297" s="192"/>
      <c r="ASK297" s="192"/>
      <c r="ASL297" s="192"/>
      <c r="ASM297" s="192"/>
      <c r="ASN297" s="192"/>
      <c r="ASO297" s="192"/>
      <c r="ASP297" s="192"/>
      <c r="ASQ297" s="192"/>
      <c r="ASR297" s="192"/>
      <c r="ASS297" s="192"/>
      <c r="AST297" s="192"/>
      <c r="ASU297" s="192"/>
      <c r="ASV297" s="192"/>
      <c r="ASW297" s="192"/>
      <c r="ASX297" s="192"/>
      <c r="ASY297" s="192"/>
      <c r="ASZ297" s="192"/>
      <c r="ATA297" s="192"/>
      <c r="ATB297" s="192"/>
      <c r="ATC297" s="192"/>
      <c r="ATD297" s="192"/>
      <c r="ATE297" s="192"/>
      <c r="ATF297" s="192"/>
      <c r="ATG297" s="192"/>
      <c r="ATH297" s="192"/>
      <c r="ATI297" s="192"/>
      <c r="ATJ297" s="192"/>
      <c r="ATK297" s="192"/>
      <c r="ATL297" s="192"/>
      <c r="ATM297" s="192"/>
      <c r="ATN297" s="192"/>
      <c r="ATO297" s="192"/>
      <c r="ATP297" s="192"/>
      <c r="ATQ297" s="192"/>
      <c r="ATR297" s="192"/>
      <c r="ATS297" s="192"/>
      <c r="ATT297" s="192"/>
      <c r="ATU297" s="192"/>
      <c r="ATV297" s="192"/>
      <c r="ATW297" s="192"/>
      <c r="ATX297" s="192"/>
      <c r="ATY297" s="192"/>
      <c r="ATZ297" s="192"/>
      <c r="AUA297" s="192"/>
      <c r="AUB297" s="192"/>
      <c r="AUC297" s="192"/>
      <c r="AUD297" s="192"/>
      <c r="AUE297" s="192"/>
      <c r="AUF297" s="192"/>
      <c r="AUG297" s="192"/>
      <c r="AUH297" s="192"/>
      <c r="AUI297" s="192"/>
      <c r="AUJ297" s="192"/>
      <c r="AUK297" s="192"/>
      <c r="AUL297" s="192"/>
      <c r="AUM297" s="192"/>
      <c r="AUN297" s="192"/>
      <c r="AUO297" s="192"/>
      <c r="AUP297" s="192"/>
      <c r="AUQ297" s="192"/>
      <c r="AUR297" s="192"/>
      <c r="AUS297" s="192"/>
      <c r="AUT297" s="192"/>
      <c r="AUU297" s="192"/>
      <c r="AUV297" s="192"/>
      <c r="AUW297" s="192"/>
      <c r="AUX297" s="192"/>
      <c r="AUY297" s="192"/>
      <c r="AUZ297" s="192"/>
      <c r="AVA297" s="192"/>
      <c r="AVB297" s="192"/>
      <c r="AVC297" s="192"/>
      <c r="AVD297" s="192"/>
      <c r="AVE297" s="192"/>
      <c r="AVF297" s="192"/>
      <c r="AVG297" s="192"/>
      <c r="AVH297" s="192"/>
      <c r="AVI297" s="192"/>
      <c r="AVJ297" s="192"/>
      <c r="AVK297" s="192"/>
      <c r="AVL297" s="192"/>
      <c r="AVM297" s="192"/>
      <c r="AVN297" s="192"/>
      <c r="AVO297" s="192"/>
      <c r="AVP297" s="192"/>
      <c r="AVQ297" s="192"/>
      <c r="AVR297" s="192"/>
      <c r="AVS297" s="192"/>
      <c r="AVT297" s="192"/>
      <c r="AVU297" s="192"/>
      <c r="AVV297" s="192"/>
      <c r="AVW297" s="192"/>
      <c r="AVX297" s="192"/>
      <c r="AVY297" s="192"/>
      <c r="AVZ297" s="192"/>
      <c r="AWA297" s="192"/>
      <c r="AWB297" s="192"/>
      <c r="AWC297" s="192"/>
      <c r="AWD297" s="192"/>
      <c r="AWE297" s="192"/>
      <c r="AWF297" s="192"/>
      <c r="AWG297" s="192"/>
      <c r="AWH297" s="192"/>
      <c r="AWI297" s="192"/>
      <c r="AWJ297" s="192"/>
      <c r="AWK297" s="192"/>
      <c r="AWL297" s="192"/>
      <c r="AWM297" s="192"/>
      <c r="AWN297" s="192"/>
      <c r="AWO297" s="192"/>
      <c r="AWP297" s="192"/>
      <c r="AWQ297" s="192"/>
      <c r="AWR297" s="192"/>
      <c r="AWS297" s="192"/>
      <c r="AWT297" s="192"/>
      <c r="AWU297" s="192"/>
      <c r="AWV297" s="192"/>
      <c r="AWW297" s="192"/>
      <c r="AWX297" s="192"/>
      <c r="AWY297" s="192"/>
      <c r="AWZ297" s="192"/>
      <c r="AXA297" s="192"/>
      <c r="AXB297" s="192"/>
      <c r="AXC297" s="192"/>
      <c r="AXD297" s="192"/>
      <c r="AXE297" s="192"/>
      <c r="AXF297" s="192"/>
      <c r="AXG297" s="192"/>
      <c r="AXH297" s="192"/>
      <c r="AXI297" s="192"/>
      <c r="AXJ297" s="192"/>
      <c r="AXK297" s="192"/>
      <c r="AXL297" s="192"/>
      <c r="AXM297" s="192"/>
      <c r="AXN297" s="192"/>
      <c r="AXO297" s="192"/>
      <c r="AXP297" s="192"/>
      <c r="AXQ297" s="192"/>
      <c r="AXR297" s="192"/>
      <c r="AXS297" s="192"/>
      <c r="AXT297" s="192"/>
      <c r="AXU297" s="192"/>
      <c r="AXV297" s="192"/>
      <c r="AXW297" s="192"/>
      <c r="AXX297" s="192"/>
      <c r="AXY297" s="192"/>
      <c r="AXZ297" s="192"/>
      <c r="AYA297" s="192"/>
      <c r="AYB297" s="192"/>
      <c r="AYC297" s="192"/>
      <c r="AYD297" s="192"/>
      <c r="AYE297" s="192"/>
      <c r="AYF297" s="192"/>
      <c r="AYG297" s="192"/>
      <c r="AYH297" s="192"/>
      <c r="AYI297" s="192"/>
      <c r="AYJ297" s="192"/>
      <c r="AYK297" s="192"/>
      <c r="AYL297" s="192"/>
      <c r="AYM297" s="192"/>
      <c r="AYN297" s="192"/>
      <c r="AYO297" s="192"/>
      <c r="AYP297" s="192"/>
      <c r="AYQ297" s="192"/>
      <c r="AYR297" s="192"/>
      <c r="AYS297" s="192"/>
      <c r="AYT297" s="192"/>
      <c r="AYU297" s="192"/>
      <c r="AYV297" s="192"/>
      <c r="AYW297" s="192"/>
      <c r="AYX297" s="192"/>
      <c r="AYY297" s="192"/>
      <c r="AYZ297" s="192"/>
      <c r="AZA297" s="192"/>
      <c r="AZB297" s="192"/>
      <c r="AZC297" s="192"/>
      <c r="AZD297" s="192"/>
      <c r="AZE297" s="192"/>
      <c r="AZF297" s="192"/>
      <c r="AZG297" s="192"/>
      <c r="AZH297" s="192"/>
      <c r="AZI297" s="192"/>
      <c r="AZJ297" s="192"/>
      <c r="AZK297" s="192"/>
      <c r="AZL297" s="192"/>
      <c r="AZM297" s="192"/>
      <c r="AZN297" s="192"/>
      <c r="AZO297" s="192"/>
      <c r="AZP297" s="192"/>
      <c r="AZQ297" s="192"/>
      <c r="AZR297" s="192"/>
      <c r="AZS297" s="192"/>
      <c r="AZT297" s="192"/>
      <c r="AZU297" s="192"/>
      <c r="AZV297" s="192"/>
      <c r="AZW297" s="192"/>
      <c r="AZX297" s="192"/>
      <c r="AZY297" s="192"/>
      <c r="AZZ297" s="192"/>
      <c r="BAA297" s="192"/>
      <c r="BAB297" s="192"/>
      <c r="BAC297" s="192"/>
      <c r="BAD297" s="192"/>
      <c r="BAE297" s="192"/>
      <c r="BAF297" s="192"/>
      <c r="BAG297" s="192"/>
      <c r="BAH297" s="192"/>
      <c r="BAI297" s="192"/>
      <c r="BAJ297" s="192"/>
      <c r="BAK297" s="192"/>
      <c r="BAL297" s="192"/>
      <c r="BAM297" s="192"/>
      <c r="BAN297" s="192"/>
      <c r="BAO297" s="192"/>
      <c r="BAP297" s="192"/>
      <c r="BAQ297" s="192"/>
      <c r="BAR297" s="192"/>
      <c r="BAS297" s="192"/>
      <c r="BAT297" s="192"/>
      <c r="BAU297" s="192"/>
      <c r="BAV297" s="192"/>
      <c r="BAW297" s="192"/>
      <c r="BAX297" s="192"/>
      <c r="BAY297" s="192"/>
      <c r="BAZ297" s="192"/>
      <c r="BBA297" s="192"/>
      <c r="BBB297" s="192"/>
      <c r="BBC297" s="192"/>
      <c r="BBD297" s="192"/>
      <c r="BBE297" s="192"/>
      <c r="BBF297" s="192"/>
      <c r="BBG297" s="192"/>
      <c r="BBH297" s="192"/>
      <c r="BBI297" s="192"/>
      <c r="BBJ297" s="192"/>
      <c r="BBK297" s="192"/>
      <c r="BBL297" s="192"/>
      <c r="BBM297" s="192"/>
      <c r="BBN297" s="192"/>
      <c r="BBO297" s="192"/>
      <c r="BBP297" s="192"/>
      <c r="BBQ297" s="192"/>
      <c r="BBR297" s="192"/>
      <c r="BBS297" s="192"/>
      <c r="BBT297" s="192"/>
      <c r="BBU297" s="192"/>
      <c r="BBV297" s="192"/>
      <c r="BBW297" s="192"/>
      <c r="BBX297" s="192"/>
      <c r="BBY297" s="192"/>
      <c r="BBZ297" s="192"/>
      <c r="BCA297" s="192"/>
      <c r="BCB297" s="192"/>
      <c r="BCC297" s="192"/>
      <c r="BCD297" s="192"/>
      <c r="BCE297" s="192"/>
      <c r="BCF297" s="192"/>
      <c r="BCG297" s="192"/>
      <c r="BCH297" s="192"/>
      <c r="BCI297" s="192"/>
      <c r="BCJ297" s="192"/>
      <c r="BCK297" s="192"/>
      <c r="BCL297" s="192"/>
      <c r="BCM297" s="192"/>
      <c r="BCN297" s="192"/>
      <c r="BCO297" s="192"/>
      <c r="BCP297" s="192"/>
      <c r="BCQ297" s="192"/>
      <c r="BCR297" s="192"/>
      <c r="BCS297" s="192"/>
      <c r="BCT297" s="192"/>
      <c r="BCU297" s="192"/>
      <c r="BCV297" s="192"/>
      <c r="BCW297" s="192"/>
      <c r="BCX297" s="192"/>
      <c r="BCY297" s="192"/>
      <c r="BCZ297" s="192"/>
      <c r="BDA297" s="192"/>
      <c r="BDB297" s="192"/>
      <c r="BDC297" s="192"/>
      <c r="BDD297" s="192"/>
      <c r="BDE297" s="192"/>
      <c r="BDF297" s="192"/>
      <c r="BDG297" s="192"/>
      <c r="BDH297" s="192"/>
      <c r="BDI297" s="192"/>
      <c r="BDJ297" s="192"/>
      <c r="BDK297" s="192"/>
      <c r="BDL297" s="192"/>
      <c r="BDM297" s="192"/>
      <c r="BDN297" s="192"/>
      <c r="BDO297" s="192"/>
      <c r="BDP297" s="192"/>
      <c r="BDQ297" s="192"/>
      <c r="BDR297" s="192"/>
      <c r="BDS297" s="192"/>
      <c r="BDT297" s="192"/>
      <c r="BDU297" s="192"/>
      <c r="BDV297" s="192"/>
      <c r="BDW297" s="192"/>
      <c r="BDX297" s="192"/>
      <c r="BDY297" s="192"/>
      <c r="BDZ297" s="192"/>
      <c r="BEA297" s="192"/>
      <c r="BEB297" s="192"/>
      <c r="BEC297" s="192"/>
      <c r="BED297" s="192"/>
      <c r="BEE297" s="192"/>
      <c r="BEF297" s="192"/>
      <c r="BEG297" s="192"/>
      <c r="BEH297" s="192"/>
      <c r="BEI297" s="192"/>
      <c r="BEJ297" s="192"/>
      <c r="BEK297" s="192"/>
      <c r="BEL297" s="192"/>
      <c r="BEM297" s="192"/>
      <c r="BEN297" s="192"/>
      <c r="BEO297" s="192"/>
      <c r="BEP297" s="192"/>
      <c r="BEQ297" s="192"/>
      <c r="BER297" s="192"/>
      <c r="BES297" s="192"/>
      <c r="BET297" s="192"/>
      <c r="BEU297" s="192"/>
      <c r="BEV297" s="192"/>
      <c r="BEW297" s="192"/>
      <c r="BEX297" s="192"/>
      <c r="BEY297" s="192"/>
      <c r="BEZ297" s="192"/>
      <c r="BFA297" s="192"/>
      <c r="BFB297" s="192"/>
      <c r="BFC297" s="192"/>
      <c r="BFD297" s="192"/>
      <c r="BFE297" s="192"/>
      <c r="BFF297" s="192"/>
      <c r="BFG297" s="192"/>
      <c r="BFH297" s="192"/>
      <c r="BFI297" s="192"/>
      <c r="BFJ297" s="192"/>
      <c r="BFK297" s="192"/>
      <c r="BFL297" s="192"/>
      <c r="BFM297" s="192"/>
      <c r="BFN297" s="192"/>
      <c r="BFO297" s="192"/>
      <c r="BFP297" s="192"/>
      <c r="BFQ297" s="192"/>
      <c r="BFR297" s="192"/>
      <c r="BFS297" s="192"/>
      <c r="BFT297" s="192"/>
      <c r="BFU297" s="192"/>
      <c r="BFV297" s="192"/>
      <c r="BFW297" s="192"/>
      <c r="BFX297" s="192"/>
      <c r="BFY297" s="192"/>
      <c r="BFZ297" s="192"/>
      <c r="BGA297" s="192"/>
      <c r="BGB297" s="192"/>
      <c r="BGC297" s="192"/>
      <c r="BGD297" s="192"/>
      <c r="BGE297" s="192"/>
      <c r="BGF297" s="192"/>
      <c r="BGG297" s="192"/>
      <c r="BGH297" s="192"/>
      <c r="BGI297" s="192"/>
      <c r="BGJ297" s="192"/>
      <c r="BGK297" s="192"/>
      <c r="BGL297" s="192"/>
      <c r="BGM297" s="192"/>
      <c r="BGN297" s="192"/>
      <c r="BGO297" s="192"/>
      <c r="BGP297" s="192"/>
      <c r="BGQ297" s="192"/>
      <c r="BGR297" s="192"/>
      <c r="BGS297" s="192"/>
      <c r="BGT297" s="192"/>
      <c r="BGU297" s="192"/>
      <c r="BGV297" s="192"/>
      <c r="BGW297" s="192"/>
      <c r="BGX297" s="192"/>
      <c r="BGY297" s="192"/>
      <c r="BGZ297" s="192"/>
      <c r="BHA297" s="192"/>
      <c r="BHB297" s="192"/>
      <c r="BHC297" s="192"/>
      <c r="BHD297" s="192"/>
      <c r="BHE297" s="192"/>
      <c r="BHF297" s="192"/>
      <c r="BHG297" s="192"/>
      <c r="BHH297" s="192"/>
      <c r="BHI297" s="192"/>
      <c r="BHJ297" s="192"/>
      <c r="BHK297" s="192"/>
      <c r="BHL297" s="192"/>
      <c r="BHM297" s="192"/>
      <c r="BHN297" s="192"/>
      <c r="BHO297" s="192"/>
      <c r="BHP297" s="192"/>
      <c r="BHQ297" s="192"/>
      <c r="BHR297" s="192"/>
      <c r="BHS297" s="192"/>
      <c r="BHT297" s="192"/>
      <c r="BHU297" s="192"/>
      <c r="BHV297" s="192"/>
      <c r="BHW297" s="192"/>
      <c r="BHX297" s="192"/>
      <c r="BHY297" s="192"/>
      <c r="BHZ297" s="192"/>
      <c r="BIA297" s="192"/>
      <c r="BIB297" s="192"/>
      <c r="BIC297" s="192"/>
      <c r="BID297" s="192"/>
      <c r="BIE297" s="192"/>
      <c r="BIF297" s="192"/>
      <c r="BIG297" s="192"/>
      <c r="BIH297" s="192"/>
      <c r="BII297" s="192"/>
      <c r="BIJ297" s="192"/>
      <c r="BIK297" s="192"/>
      <c r="BIL297" s="192"/>
      <c r="BIM297" s="192"/>
      <c r="BIN297" s="192"/>
      <c r="BIO297" s="192"/>
      <c r="BIP297" s="192"/>
      <c r="BIQ297" s="192"/>
      <c r="BIR297" s="192"/>
      <c r="BIS297" s="192"/>
      <c r="BIT297" s="192"/>
      <c r="BIU297" s="192"/>
      <c r="BIV297" s="192"/>
      <c r="BIW297" s="192"/>
      <c r="BIX297" s="192"/>
      <c r="BIY297" s="192"/>
      <c r="BIZ297" s="192"/>
      <c r="BJA297" s="192"/>
      <c r="BJB297" s="192"/>
      <c r="BJC297" s="192"/>
      <c r="BJD297" s="192"/>
      <c r="BJE297" s="192"/>
      <c r="BJF297" s="192"/>
      <c r="BJG297" s="192"/>
      <c r="BJH297" s="192"/>
      <c r="BJI297" s="192"/>
      <c r="BJJ297" s="192"/>
      <c r="BJK297" s="192"/>
      <c r="BJL297" s="192"/>
      <c r="BJM297" s="192"/>
      <c r="BJN297" s="192"/>
      <c r="BJO297" s="192"/>
      <c r="BJP297" s="192"/>
      <c r="BJQ297" s="192"/>
      <c r="BJR297" s="192"/>
      <c r="BJS297" s="192"/>
      <c r="BJT297" s="192"/>
      <c r="BJU297" s="192"/>
      <c r="BJV297" s="192"/>
      <c r="BJW297" s="192"/>
      <c r="BJX297" s="192"/>
      <c r="BJY297" s="192"/>
      <c r="BJZ297" s="192"/>
      <c r="BKA297" s="192"/>
      <c r="BKB297" s="192"/>
      <c r="BKC297" s="192"/>
      <c r="BKD297" s="192"/>
      <c r="BKE297" s="192"/>
      <c r="BKF297" s="192"/>
      <c r="BKG297" s="192"/>
      <c r="BKH297" s="192"/>
      <c r="BKI297" s="192"/>
      <c r="BKJ297" s="192"/>
      <c r="BKK297" s="192"/>
      <c r="BKL297" s="192"/>
      <c r="BKM297" s="192"/>
      <c r="BKN297" s="192"/>
      <c r="BKO297" s="192"/>
      <c r="BKP297" s="192"/>
      <c r="BKQ297" s="192"/>
      <c r="BKR297" s="192"/>
      <c r="BKS297" s="192"/>
      <c r="BKT297" s="192"/>
      <c r="BKU297" s="192"/>
      <c r="BKV297" s="192"/>
      <c r="BKW297" s="192"/>
      <c r="BKX297" s="192"/>
      <c r="BKY297" s="192"/>
      <c r="BKZ297" s="192"/>
      <c r="BLA297" s="192"/>
      <c r="BLB297" s="192"/>
      <c r="BLC297" s="192"/>
      <c r="BLD297" s="192"/>
      <c r="BLE297" s="192"/>
      <c r="BLF297" s="192"/>
      <c r="BLG297" s="192"/>
      <c r="BLH297" s="192"/>
      <c r="BLI297" s="192"/>
      <c r="BLJ297" s="192"/>
      <c r="BLK297" s="192"/>
      <c r="BLL297" s="192"/>
      <c r="BLM297" s="192"/>
      <c r="BLN297" s="192"/>
      <c r="BLO297" s="192"/>
      <c r="BLP297" s="192"/>
      <c r="BLQ297" s="192"/>
      <c r="BLR297" s="192"/>
      <c r="BLS297" s="192"/>
      <c r="BLT297" s="192"/>
      <c r="BLU297" s="192"/>
      <c r="BLV297" s="192"/>
      <c r="BLW297" s="192"/>
      <c r="BLX297" s="192"/>
      <c r="BLY297" s="192"/>
      <c r="BLZ297" s="192"/>
      <c r="BMA297" s="192"/>
      <c r="BMB297" s="192"/>
      <c r="BMC297" s="192"/>
      <c r="BMD297" s="192"/>
      <c r="BME297" s="192"/>
      <c r="BMF297" s="192"/>
      <c r="BMG297" s="192"/>
      <c r="BMH297" s="192"/>
      <c r="BMI297" s="192"/>
      <c r="BMJ297" s="192"/>
      <c r="BMK297" s="192"/>
      <c r="BML297" s="192"/>
      <c r="BMM297" s="192"/>
      <c r="BMN297" s="192"/>
      <c r="BMO297" s="192"/>
      <c r="BMP297" s="192"/>
      <c r="BMQ297" s="192"/>
      <c r="BMR297" s="192"/>
      <c r="BMS297" s="192"/>
      <c r="BMT297" s="192"/>
      <c r="BMU297" s="192"/>
      <c r="BMV297" s="192"/>
      <c r="BMW297" s="192"/>
      <c r="BMX297" s="192"/>
      <c r="BMY297" s="192"/>
      <c r="BMZ297" s="192"/>
      <c r="BNA297" s="192"/>
      <c r="BNB297" s="192"/>
      <c r="BNC297" s="192"/>
      <c r="BND297" s="192"/>
      <c r="BNE297" s="192"/>
      <c r="BNF297" s="192"/>
      <c r="BNG297" s="192"/>
      <c r="BNH297" s="192"/>
      <c r="BNI297" s="192"/>
      <c r="BNJ297" s="192"/>
      <c r="BNK297" s="192"/>
      <c r="BNL297" s="192"/>
      <c r="BNM297" s="192"/>
      <c r="BNN297" s="192"/>
      <c r="BNO297" s="192"/>
      <c r="BNP297" s="192"/>
      <c r="BNQ297" s="192"/>
      <c r="BNR297" s="192"/>
      <c r="BNS297" s="192"/>
      <c r="BNT297" s="192"/>
      <c r="BNU297" s="192"/>
      <c r="BNV297" s="192"/>
      <c r="BNW297" s="192"/>
      <c r="BNX297" s="192"/>
      <c r="BNY297" s="192"/>
      <c r="BNZ297" s="192"/>
      <c r="BOA297" s="192"/>
      <c r="BOB297" s="192"/>
      <c r="BOC297" s="192"/>
      <c r="BOD297" s="192"/>
      <c r="BOE297" s="192"/>
      <c r="BOF297" s="192"/>
      <c r="BOG297" s="192"/>
      <c r="BOH297" s="192"/>
      <c r="BOI297" s="192"/>
      <c r="BOJ297" s="192"/>
      <c r="BOK297" s="192"/>
      <c r="BOL297" s="192"/>
      <c r="BOM297" s="192"/>
      <c r="BON297" s="192"/>
      <c r="BOO297" s="192"/>
      <c r="BOP297" s="192"/>
      <c r="BOQ297" s="192"/>
      <c r="BOR297" s="192"/>
      <c r="BOS297" s="192"/>
      <c r="BOT297" s="192"/>
      <c r="BOU297" s="192"/>
      <c r="BOV297" s="192"/>
      <c r="BOW297" s="192"/>
      <c r="BOX297" s="192"/>
      <c r="BOY297" s="192"/>
      <c r="BOZ297" s="192"/>
      <c r="BPA297" s="192"/>
      <c r="BPB297" s="192"/>
      <c r="BPC297" s="192"/>
      <c r="BPD297" s="192"/>
      <c r="BPE297" s="192"/>
      <c r="BPF297" s="192"/>
      <c r="BPG297" s="192"/>
      <c r="BPH297" s="192"/>
      <c r="BPI297" s="192"/>
      <c r="BPJ297" s="192"/>
      <c r="BPK297" s="192"/>
      <c r="BPL297" s="192"/>
      <c r="BPM297" s="192"/>
      <c r="BPN297" s="192"/>
      <c r="BPO297" s="192"/>
      <c r="BPP297" s="192"/>
      <c r="BPQ297" s="192"/>
      <c r="BPR297" s="192"/>
      <c r="BPS297" s="192"/>
      <c r="BPT297" s="192"/>
      <c r="BPU297" s="192"/>
      <c r="BPV297" s="192"/>
      <c r="BPW297" s="192"/>
      <c r="BPX297" s="192"/>
      <c r="BPY297" s="192"/>
      <c r="BPZ297" s="192"/>
      <c r="BQA297" s="192"/>
      <c r="BQB297" s="192"/>
      <c r="BQC297" s="192"/>
      <c r="BQD297" s="192"/>
      <c r="BQE297" s="192"/>
      <c r="BQF297" s="192"/>
      <c r="BQG297" s="192"/>
      <c r="BQH297" s="192"/>
      <c r="BQI297" s="192"/>
      <c r="BQJ297" s="192"/>
      <c r="BQK297" s="192"/>
      <c r="BQL297" s="192"/>
      <c r="BQM297" s="192"/>
      <c r="BQN297" s="192"/>
      <c r="BQO297" s="192"/>
      <c r="BQP297" s="192"/>
      <c r="BQQ297" s="192"/>
      <c r="BQR297" s="192"/>
      <c r="BQS297" s="192"/>
      <c r="BQT297" s="192"/>
      <c r="BQU297" s="192"/>
      <c r="BQV297" s="192"/>
      <c r="BQW297" s="192"/>
      <c r="BQX297" s="192"/>
      <c r="BQY297" s="192"/>
      <c r="BQZ297" s="192"/>
      <c r="BRA297" s="192"/>
      <c r="BRB297" s="192"/>
      <c r="BRC297" s="192"/>
      <c r="BRD297" s="192"/>
      <c r="BRE297" s="192"/>
      <c r="BRF297" s="192"/>
      <c r="BRG297" s="192"/>
      <c r="BRH297" s="192"/>
      <c r="BRI297" s="192"/>
      <c r="BRJ297" s="192"/>
      <c r="BRK297" s="192"/>
      <c r="BRL297" s="192"/>
      <c r="BRM297" s="192"/>
      <c r="BRN297" s="192"/>
      <c r="BRO297" s="192"/>
      <c r="BRP297" s="192"/>
      <c r="BRQ297" s="192"/>
      <c r="BRR297" s="192"/>
      <c r="BRS297" s="192"/>
      <c r="BRT297" s="192"/>
      <c r="BRU297" s="192"/>
      <c r="BRV297" s="192"/>
      <c r="BRW297" s="192"/>
      <c r="BRX297" s="192"/>
      <c r="BRY297" s="192"/>
      <c r="BRZ297" s="192"/>
      <c r="BSA297" s="192"/>
      <c r="BSB297" s="192"/>
      <c r="BSC297" s="192"/>
      <c r="BSD297" s="192"/>
      <c r="BSE297" s="192"/>
      <c r="BSF297" s="192"/>
      <c r="BSG297" s="192"/>
      <c r="BSH297" s="192"/>
      <c r="BSI297" s="192"/>
      <c r="BSJ297" s="192"/>
      <c r="BSK297" s="192"/>
      <c r="BSL297" s="192"/>
      <c r="BSM297" s="192"/>
      <c r="BSN297" s="192"/>
      <c r="BSO297" s="192"/>
      <c r="BSP297" s="192"/>
      <c r="BSQ297" s="192"/>
      <c r="BSR297" s="192"/>
      <c r="BSS297" s="192"/>
      <c r="BST297" s="192"/>
      <c r="BSU297" s="192"/>
      <c r="BSV297" s="192"/>
      <c r="BSW297" s="192"/>
      <c r="BSX297" s="192"/>
      <c r="BSY297" s="192"/>
      <c r="BSZ297" s="192"/>
      <c r="BTA297" s="192"/>
      <c r="BTB297" s="192"/>
      <c r="BTC297" s="192"/>
      <c r="BTD297" s="192"/>
      <c r="BTE297" s="192"/>
      <c r="BTF297" s="192"/>
      <c r="BTG297" s="192"/>
      <c r="BTH297" s="192"/>
      <c r="BTI297" s="192"/>
      <c r="BTJ297" s="192"/>
      <c r="BTK297" s="192"/>
      <c r="BTL297" s="192"/>
      <c r="BTM297" s="192"/>
      <c r="BTN297" s="192"/>
      <c r="BTO297" s="192"/>
      <c r="BTP297" s="192"/>
      <c r="BTQ297" s="192"/>
      <c r="BTR297" s="192"/>
      <c r="BTS297" s="192"/>
      <c r="BTT297" s="192"/>
      <c r="BTU297" s="192"/>
      <c r="BTV297" s="192"/>
      <c r="BTW297" s="192"/>
      <c r="BTX297" s="192"/>
      <c r="BTY297" s="192"/>
      <c r="BTZ297" s="192"/>
      <c r="BUA297" s="192"/>
      <c r="BUB297" s="192"/>
      <c r="BUC297" s="192"/>
      <c r="BUD297" s="192"/>
      <c r="BUE297" s="192"/>
      <c r="BUF297" s="192"/>
      <c r="BUG297" s="192"/>
      <c r="BUH297" s="192"/>
      <c r="BUI297" s="192"/>
      <c r="BUJ297" s="192"/>
      <c r="BUK297" s="192"/>
      <c r="BUL297" s="192"/>
      <c r="BUM297" s="192"/>
      <c r="BUN297" s="192"/>
      <c r="BUO297" s="192"/>
      <c r="BUP297" s="192"/>
      <c r="BUQ297" s="192"/>
      <c r="BUR297" s="192"/>
      <c r="BUS297" s="192"/>
      <c r="BUT297" s="192"/>
      <c r="BUU297" s="192"/>
      <c r="BUV297" s="192"/>
      <c r="BUW297" s="192"/>
      <c r="BUX297" s="192"/>
      <c r="BUY297" s="192"/>
      <c r="BUZ297" s="192"/>
      <c r="BVA297" s="192"/>
      <c r="BVB297" s="192"/>
      <c r="BVC297" s="192"/>
      <c r="BVD297" s="192"/>
      <c r="BVE297" s="192"/>
      <c r="BVF297" s="192"/>
      <c r="BVG297" s="192"/>
      <c r="BVH297" s="192"/>
      <c r="BVI297" s="192"/>
      <c r="BVJ297" s="192"/>
      <c r="BVK297" s="192"/>
      <c r="BVL297" s="192"/>
      <c r="BVM297" s="192"/>
      <c r="BVN297" s="192"/>
      <c r="BVO297" s="192"/>
      <c r="BVP297" s="192"/>
      <c r="BVQ297" s="192"/>
      <c r="BVR297" s="192"/>
      <c r="BVS297" s="192"/>
      <c r="BVT297" s="192"/>
      <c r="BVU297" s="192"/>
      <c r="BVV297" s="192"/>
      <c r="BVW297" s="192"/>
      <c r="BVX297" s="192"/>
      <c r="BVY297" s="192"/>
      <c r="BVZ297" s="192"/>
      <c r="BWA297" s="192"/>
      <c r="BWB297" s="192"/>
      <c r="BWC297" s="192"/>
      <c r="BWD297" s="192"/>
      <c r="BWE297" s="192"/>
      <c r="BWF297" s="192"/>
      <c r="BWG297" s="192"/>
      <c r="BWH297" s="192"/>
      <c r="BWI297" s="192"/>
      <c r="BWJ297" s="192"/>
      <c r="BWK297" s="192"/>
      <c r="BWL297" s="192"/>
      <c r="BWM297" s="192"/>
      <c r="BWN297" s="192"/>
      <c r="BWO297" s="192"/>
      <c r="BWP297" s="192"/>
      <c r="BWQ297" s="192"/>
      <c r="BWR297" s="192"/>
      <c r="BWS297" s="192"/>
      <c r="BWT297" s="192"/>
      <c r="BWU297" s="192"/>
      <c r="BWV297" s="192"/>
      <c r="BWW297" s="192"/>
      <c r="BWX297" s="192"/>
      <c r="BWY297" s="192"/>
      <c r="BWZ297" s="192"/>
      <c r="BXA297" s="192"/>
      <c r="BXB297" s="192"/>
      <c r="BXC297" s="192"/>
      <c r="BXD297" s="192"/>
      <c r="BXE297" s="192"/>
      <c r="BXF297" s="192"/>
      <c r="BXG297" s="192"/>
      <c r="BXH297" s="192"/>
      <c r="BXI297" s="192"/>
      <c r="BXJ297" s="192"/>
      <c r="BXK297" s="192"/>
      <c r="BXL297" s="192"/>
      <c r="BXM297" s="192"/>
      <c r="BXN297" s="192"/>
      <c r="BXO297" s="192"/>
      <c r="BXP297" s="192"/>
      <c r="BXQ297" s="192"/>
      <c r="BXR297" s="192"/>
      <c r="BXS297" s="192"/>
      <c r="BXT297" s="192"/>
      <c r="BXU297" s="192"/>
      <c r="BXV297" s="192"/>
      <c r="BXW297" s="192"/>
      <c r="BXX297" s="192"/>
      <c r="BXY297" s="192"/>
      <c r="BXZ297" s="192"/>
      <c r="BYA297" s="192"/>
      <c r="BYB297" s="192"/>
      <c r="BYC297" s="192"/>
      <c r="BYD297" s="192"/>
      <c r="BYE297" s="192"/>
      <c r="BYF297" s="192"/>
      <c r="BYG297" s="192"/>
      <c r="BYH297" s="192"/>
      <c r="BYI297" s="192"/>
      <c r="BYJ297" s="192"/>
      <c r="BYK297" s="192"/>
      <c r="BYL297" s="192"/>
      <c r="BYM297" s="192"/>
      <c r="BYN297" s="192"/>
      <c r="BYO297" s="192"/>
      <c r="BYP297" s="192"/>
      <c r="BYQ297" s="192"/>
      <c r="BYR297" s="192"/>
      <c r="BYS297" s="192"/>
      <c r="BYT297" s="192"/>
      <c r="BYU297" s="192"/>
      <c r="BYV297" s="192"/>
      <c r="BYW297" s="192"/>
      <c r="BYX297" s="192"/>
      <c r="BYY297" s="192"/>
      <c r="BYZ297" s="192"/>
      <c r="BZA297" s="192"/>
      <c r="BZB297" s="192"/>
      <c r="BZC297" s="192"/>
      <c r="BZD297" s="192"/>
      <c r="BZE297" s="192"/>
      <c r="BZF297" s="192"/>
      <c r="BZG297" s="192"/>
      <c r="BZH297" s="192"/>
      <c r="BZI297" s="192"/>
      <c r="BZJ297" s="192"/>
      <c r="BZK297" s="192"/>
      <c r="BZL297" s="192"/>
      <c r="BZM297" s="192"/>
      <c r="BZN297" s="192"/>
      <c r="BZO297" s="192"/>
      <c r="BZP297" s="192"/>
      <c r="BZQ297" s="192"/>
      <c r="BZR297" s="192"/>
      <c r="BZS297" s="192"/>
      <c r="BZT297" s="192"/>
      <c r="BZU297" s="192"/>
      <c r="BZV297" s="192"/>
      <c r="BZW297" s="192"/>
      <c r="BZX297" s="192"/>
      <c r="BZY297" s="192"/>
      <c r="BZZ297" s="192"/>
      <c r="CAA297" s="192"/>
      <c r="CAB297" s="192"/>
      <c r="CAC297" s="192"/>
      <c r="CAD297" s="192"/>
      <c r="CAE297" s="192"/>
      <c r="CAF297" s="192"/>
      <c r="CAG297" s="192"/>
      <c r="CAH297" s="192"/>
      <c r="CAI297" s="192"/>
      <c r="CAJ297" s="192"/>
      <c r="CAK297" s="192"/>
      <c r="CAL297" s="192"/>
      <c r="CAM297" s="192"/>
      <c r="CAN297" s="192"/>
      <c r="CAO297" s="192"/>
      <c r="CAP297" s="192"/>
      <c r="CAQ297" s="192"/>
      <c r="CAR297" s="192"/>
      <c r="CAS297" s="192"/>
      <c r="CAT297" s="192"/>
      <c r="CAU297" s="192"/>
      <c r="CAV297" s="192"/>
      <c r="CAW297" s="192"/>
      <c r="CAX297" s="192"/>
      <c r="CAY297" s="192"/>
      <c r="CAZ297" s="192"/>
      <c r="CBA297" s="192"/>
      <c r="CBB297" s="192"/>
      <c r="CBC297" s="192"/>
      <c r="CBD297" s="192"/>
      <c r="CBE297" s="192"/>
      <c r="CBF297" s="192"/>
      <c r="CBG297" s="192"/>
      <c r="CBH297" s="192"/>
      <c r="CBI297" s="192"/>
      <c r="CBJ297" s="192"/>
      <c r="CBK297" s="192"/>
      <c r="CBL297" s="192"/>
      <c r="CBM297" s="192"/>
      <c r="CBN297" s="192"/>
      <c r="CBO297" s="192"/>
      <c r="CBP297" s="192"/>
      <c r="CBQ297" s="192"/>
      <c r="CBR297" s="192"/>
      <c r="CBS297" s="192"/>
      <c r="CBT297" s="192"/>
      <c r="CBU297" s="192"/>
      <c r="CBV297" s="192"/>
      <c r="CBW297" s="192"/>
      <c r="CBX297" s="192"/>
      <c r="CBY297" s="192"/>
      <c r="CBZ297" s="192"/>
      <c r="CCA297" s="192"/>
      <c r="CCB297" s="192"/>
      <c r="CCC297" s="192"/>
      <c r="CCD297" s="192"/>
      <c r="CCE297" s="192"/>
      <c r="CCF297" s="192"/>
      <c r="CCG297" s="192"/>
      <c r="CCH297" s="192"/>
      <c r="CCI297" s="192"/>
      <c r="CCJ297" s="192"/>
      <c r="CCK297" s="192"/>
      <c r="CCL297" s="192"/>
      <c r="CCM297" s="192"/>
      <c r="CCN297" s="192"/>
      <c r="CCO297" s="192"/>
      <c r="CCP297" s="192"/>
      <c r="CCQ297" s="192"/>
      <c r="CCR297" s="192"/>
      <c r="CCS297" s="192"/>
      <c r="CCT297" s="192"/>
      <c r="CCU297" s="192"/>
      <c r="CCV297" s="192"/>
      <c r="CCW297" s="192"/>
      <c r="CCX297" s="192"/>
      <c r="CCY297" s="192"/>
      <c r="CCZ297" s="192"/>
      <c r="CDA297" s="192"/>
      <c r="CDB297" s="192"/>
      <c r="CDC297" s="192"/>
      <c r="CDD297" s="192"/>
      <c r="CDE297" s="192"/>
      <c r="CDF297" s="192"/>
      <c r="CDG297" s="192"/>
      <c r="CDH297" s="192"/>
      <c r="CDI297" s="192"/>
      <c r="CDJ297" s="192"/>
      <c r="CDK297" s="192"/>
      <c r="CDL297" s="192"/>
      <c r="CDM297" s="192"/>
      <c r="CDN297" s="192"/>
      <c r="CDO297" s="192"/>
      <c r="CDP297" s="192"/>
      <c r="CDQ297" s="192"/>
      <c r="CDR297" s="192"/>
      <c r="CDS297" s="192"/>
      <c r="CDT297" s="192"/>
      <c r="CDU297" s="192"/>
      <c r="CDV297" s="192"/>
      <c r="CDW297" s="192"/>
      <c r="CDX297" s="192"/>
      <c r="CDY297" s="192"/>
      <c r="CDZ297" s="192"/>
      <c r="CEA297" s="192"/>
      <c r="CEB297" s="192"/>
      <c r="CEC297" s="192"/>
      <c r="CED297" s="192"/>
      <c r="CEE297" s="192"/>
      <c r="CEF297" s="192"/>
      <c r="CEG297" s="192"/>
      <c r="CEH297" s="192"/>
      <c r="CEI297" s="192"/>
      <c r="CEJ297" s="192"/>
      <c r="CEK297" s="192"/>
      <c r="CEL297" s="192"/>
      <c r="CEM297" s="192"/>
      <c r="CEN297" s="192"/>
      <c r="CEO297" s="192"/>
      <c r="CEP297" s="192"/>
      <c r="CEQ297" s="192"/>
      <c r="CER297" s="192"/>
      <c r="CES297" s="192"/>
      <c r="CET297" s="192"/>
      <c r="CEU297" s="192"/>
      <c r="CEV297" s="192"/>
      <c r="CEW297" s="192"/>
      <c r="CEX297" s="192"/>
      <c r="CEY297" s="192"/>
      <c r="CEZ297" s="192"/>
      <c r="CFA297" s="192"/>
      <c r="CFB297" s="192"/>
      <c r="CFC297" s="192"/>
      <c r="CFD297" s="192"/>
      <c r="CFE297" s="192"/>
      <c r="CFF297" s="192"/>
      <c r="CFG297" s="192"/>
      <c r="CFH297" s="192"/>
      <c r="CFI297" s="192"/>
      <c r="CFJ297" s="192"/>
      <c r="CFK297" s="192"/>
      <c r="CFL297" s="192"/>
      <c r="CFM297" s="192"/>
      <c r="CFN297" s="192"/>
      <c r="CFO297" s="192"/>
      <c r="CFP297" s="192"/>
      <c r="CFQ297" s="192"/>
      <c r="CFR297" s="192"/>
      <c r="CFS297" s="192"/>
      <c r="CFT297" s="192"/>
      <c r="CFU297" s="192"/>
      <c r="CFV297" s="192"/>
      <c r="CFW297" s="192"/>
      <c r="CFX297" s="192"/>
      <c r="CFY297" s="192"/>
      <c r="CFZ297" s="192"/>
      <c r="CGA297" s="192"/>
      <c r="CGB297" s="192"/>
      <c r="CGC297" s="192"/>
      <c r="CGD297" s="192"/>
      <c r="CGE297" s="192"/>
      <c r="CGF297" s="192"/>
      <c r="CGG297" s="192"/>
      <c r="CGH297" s="192"/>
      <c r="CGI297" s="192"/>
      <c r="CGJ297" s="192"/>
      <c r="CGK297" s="192"/>
      <c r="CGL297" s="192"/>
      <c r="CGM297" s="192"/>
      <c r="CGN297" s="192"/>
      <c r="CGO297" s="192"/>
      <c r="CGP297" s="192"/>
      <c r="CGQ297" s="192"/>
      <c r="CGR297" s="192"/>
      <c r="CGS297" s="192"/>
      <c r="CGT297" s="192"/>
      <c r="CGU297" s="192"/>
      <c r="CGV297" s="192"/>
      <c r="CGW297" s="192"/>
      <c r="CGX297" s="192"/>
      <c r="CGY297" s="192"/>
      <c r="CGZ297" s="192"/>
      <c r="CHA297" s="192"/>
      <c r="CHB297" s="192"/>
      <c r="CHC297" s="192"/>
      <c r="CHD297" s="192"/>
      <c r="CHE297" s="192"/>
      <c r="CHF297" s="192"/>
      <c r="CHG297" s="192"/>
      <c r="CHH297" s="192"/>
      <c r="CHI297" s="192"/>
      <c r="CHJ297" s="192"/>
      <c r="CHK297" s="192"/>
      <c r="CHL297" s="192"/>
      <c r="CHM297" s="192"/>
      <c r="CHN297" s="192"/>
      <c r="CHO297" s="192"/>
      <c r="CHP297" s="192"/>
      <c r="CHQ297" s="192"/>
      <c r="CHR297" s="192"/>
      <c r="CHS297" s="192"/>
      <c r="CHT297" s="192"/>
      <c r="CHU297" s="192"/>
      <c r="CHV297" s="192"/>
      <c r="CHW297" s="192"/>
      <c r="CHX297" s="192"/>
      <c r="CHY297" s="192"/>
      <c r="CHZ297" s="192"/>
      <c r="CIA297" s="192"/>
      <c r="CIB297" s="192"/>
      <c r="CIC297" s="192"/>
      <c r="CID297" s="192"/>
      <c r="CIE297" s="192"/>
      <c r="CIF297" s="192"/>
      <c r="CIG297" s="192"/>
      <c r="CIH297" s="192"/>
      <c r="CII297" s="192"/>
      <c r="CIJ297" s="192"/>
      <c r="CIK297" s="192"/>
      <c r="CIL297" s="192"/>
      <c r="CIM297" s="192"/>
      <c r="CIN297" s="192"/>
      <c r="CIO297" s="192"/>
      <c r="CIP297" s="192"/>
      <c r="CIQ297" s="192"/>
      <c r="CIR297" s="192"/>
      <c r="CIS297" s="192"/>
      <c r="CIT297" s="192"/>
      <c r="CIU297" s="192"/>
      <c r="CIV297" s="192"/>
      <c r="CIW297" s="192"/>
      <c r="CIX297" s="192"/>
      <c r="CIY297" s="192"/>
      <c r="CIZ297" s="192"/>
      <c r="CJA297" s="192"/>
      <c r="CJB297" s="192"/>
      <c r="CJC297" s="192"/>
      <c r="CJD297" s="192"/>
      <c r="CJE297" s="192"/>
      <c r="CJF297" s="192"/>
      <c r="CJG297" s="192"/>
      <c r="CJH297" s="192"/>
      <c r="CJI297" s="192"/>
      <c r="CJJ297" s="192"/>
      <c r="CJK297" s="192"/>
      <c r="CJL297" s="192"/>
      <c r="CJM297" s="192"/>
      <c r="CJN297" s="192"/>
      <c r="CJO297" s="192"/>
      <c r="CJP297" s="192"/>
      <c r="CJQ297" s="192"/>
      <c r="CJR297" s="192"/>
      <c r="CJS297" s="192"/>
      <c r="CJT297" s="192"/>
      <c r="CJU297" s="192"/>
      <c r="CJV297" s="192"/>
      <c r="CJW297" s="192"/>
      <c r="CJX297" s="192"/>
      <c r="CJY297" s="192"/>
      <c r="CJZ297" s="192"/>
      <c r="CKA297" s="192"/>
      <c r="CKB297" s="192"/>
      <c r="CKC297" s="192"/>
      <c r="CKD297" s="192"/>
      <c r="CKE297" s="192"/>
      <c r="CKF297" s="192"/>
      <c r="CKG297" s="192"/>
      <c r="CKH297" s="192"/>
      <c r="CKI297" s="192"/>
      <c r="CKJ297" s="192"/>
      <c r="CKK297" s="192"/>
      <c r="CKL297" s="192"/>
      <c r="CKM297" s="192"/>
      <c r="CKN297" s="192"/>
      <c r="CKO297" s="192"/>
      <c r="CKP297" s="192"/>
      <c r="CKQ297" s="192"/>
      <c r="CKR297" s="192"/>
      <c r="CKS297" s="192"/>
      <c r="CKT297" s="192"/>
      <c r="CKU297" s="192"/>
      <c r="CKV297" s="192"/>
      <c r="CKW297" s="192"/>
      <c r="CKX297" s="192"/>
      <c r="CKY297" s="192"/>
      <c r="CKZ297" s="192"/>
      <c r="CLA297" s="192"/>
      <c r="CLB297" s="192"/>
      <c r="CLC297" s="192"/>
      <c r="CLD297" s="192"/>
      <c r="CLE297" s="192"/>
      <c r="CLF297" s="192"/>
      <c r="CLG297" s="192"/>
      <c r="CLH297" s="192"/>
      <c r="CLI297" s="192"/>
      <c r="CLJ297" s="192"/>
      <c r="CLK297" s="192"/>
      <c r="CLL297" s="192"/>
      <c r="CLM297" s="192"/>
      <c r="CLN297" s="192"/>
      <c r="CLO297" s="192"/>
      <c r="CLP297" s="192"/>
      <c r="CLQ297" s="192"/>
      <c r="CLR297" s="192"/>
      <c r="CLS297" s="192"/>
      <c r="CLT297" s="192"/>
      <c r="CLU297" s="192"/>
      <c r="CLV297" s="192"/>
      <c r="CLW297" s="192"/>
      <c r="CLX297" s="192"/>
      <c r="CLY297" s="192"/>
      <c r="CLZ297" s="192"/>
      <c r="CMA297" s="192"/>
      <c r="CMB297" s="192"/>
      <c r="CMC297" s="192"/>
      <c r="CMD297" s="192"/>
      <c r="CME297" s="192"/>
      <c r="CMF297" s="192"/>
      <c r="CMG297" s="192"/>
      <c r="CMH297" s="192"/>
      <c r="CMI297" s="192"/>
      <c r="CMJ297" s="192"/>
      <c r="CMK297" s="192"/>
      <c r="CML297" s="192"/>
      <c r="CMM297" s="192"/>
      <c r="CMN297" s="192"/>
      <c r="CMO297" s="192"/>
      <c r="CMP297" s="192"/>
      <c r="CMQ297" s="192"/>
      <c r="CMR297" s="192"/>
      <c r="CMS297" s="192"/>
      <c r="CMT297" s="192"/>
      <c r="CMU297" s="192"/>
      <c r="CMV297" s="192"/>
      <c r="CMW297" s="192"/>
      <c r="CMX297" s="192"/>
      <c r="CMY297" s="192"/>
      <c r="CMZ297" s="192"/>
      <c r="CNA297" s="192"/>
      <c r="CNB297" s="192"/>
      <c r="CNC297" s="192"/>
      <c r="CND297" s="192"/>
      <c r="CNE297" s="192"/>
      <c r="CNF297" s="192"/>
      <c r="CNG297" s="192"/>
      <c r="CNH297" s="192"/>
      <c r="CNI297" s="192"/>
      <c r="CNJ297" s="192"/>
      <c r="CNK297" s="192"/>
      <c r="CNL297" s="192"/>
      <c r="CNM297" s="192"/>
      <c r="CNN297" s="192"/>
      <c r="CNO297" s="192"/>
      <c r="CNP297" s="192"/>
      <c r="CNQ297" s="192"/>
      <c r="CNR297" s="192"/>
      <c r="CNS297" s="192"/>
      <c r="CNT297" s="192"/>
      <c r="CNU297" s="192"/>
      <c r="CNV297" s="192"/>
      <c r="CNW297" s="192"/>
      <c r="CNX297" s="192"/>
      <c r="CNY297" s="192"/>
      <c r="CNZ297" s="192"/>
      <c r="COA297" s="192"/>
      <c r="COB297" s="192"/>
      <c r="COC297" s="192"/>
      <c r="COD297" s="192"/>
      <c r="COE297" s="192"/>
      <c r="COF297" s="192"/>
      <c r="COG297" s="192"/>
      <c r="COH297" s="192"/>
      <c r="COI297" s="192"/>
      <c r="COJ297" s="192"/>
      <c r="COK297" s="192"/>
      <c r="COL297" s="192"/>
      <c r="COM297" s="192"/>
      <c r="CON297" s="192"/>
      <c r="COO297" s="192"/>
      <c r="COP297" s="192"/>
      <c r="COQ297" s="192"/>
      <c r="COR297" s="192"/>
      <c r="COS297" s="192"/>
      <c r="COT297" s="192"/>
      <c r="COU297" s="192"/>
      <c r="COV297" s="192"/>
      <c r="COW297" s="192"/>
      <c r="COX297" s="192"/>
      <c r="COY297" s="192"/>
      <c r="COZ297" s="192"/>
      <c r="CPA297" s="192"/>
      <c r="CPB297" s="192"/>
      <c r="CPC297" s="192"/>
      <c r="CPD297" s="192"/>
      <c r="CPE297" s="192"/>
      <c r="CPF297" s="192"/>
      <c r="CPG297" s="192"/>
      <c r="CPH297" s="192"/>
      <c r="CPI297" s="192"/>
      <c r="CPJ297" s="192"/>
      <c r="CPK297" s="192"/>
      <c r="CPL297" s="192"/>
      <c r="CPM297" s="192"/>
      <c r="CPN297" s="192"/>
      <c r="CPO297" s="192"/>
      <c r="CPP297" s="192"/>
      <c r="CPQ297" s="192"/>
      <c r="CPR297" s="192"/>
      <c r="CPS297" s="192"/>
      <c r="CPT297" s="192"/>
      <c r="CPU297" s="192"/>
      <c r="CPV297" s="192"/>
      <c r="CPW297" s="192"/>
      <c r="CPX297" s="192"/>
      <c r="CPY297" s="192"/>
      <c r="CPZ297" s="192"/>
      <c r="CQA297" s="192"/>
      <c r="CQB297" s="192"/>
      <c r="CQC297" s="192"/>
      <c r="CQD297" s="192"/>
      <c r="CQE297" s="192"/>
      <c r="CQF297" s="192"/>
      <c r="CQG297" s="192"/>
      <c r="CQH297" s="192"/>
      <c r="CQI297" s="192"/>
      <c r="CQJ297" s="192"/>
      <c r="CQK297" s="192"/>
      <c r="CQL297" s="192"/>
      <c r="CQM297" s="192"/>
      <c r="CQN297" s="192"/>
      <c r="CQO297" s="192"/>
      <c r="CQP297" s="192"/>
      <c r="CQQ297" s="192"/>
      <c r="CQR297" s="192"/>
      <c r="CQS297" s="192"/>
      <c r="CQT297" s="192"/>
      <c r="CQU297" s="192"/>
      <c r="CQV297" s="192"/>
      <c r="CQW297" s="192"/>
      <c r="CQX297" s="192"/>
      <c r="CQY297" s="192"/>
      <c r="CQZ297" s="192"/>
      <c r="CRA297" s="192"/>
      <c r="CRB297" s="192"/>
      <c r="CRC297" s="192"/>
      <c r="CRD297" s="192"/>
      <c r="CRE297" s="192"/>
      <c r="CRF297" s="192"/>
      <c r="CRG297" s="192"/>
      <c r="CRH297" s="192"/>
      <c r="CRI297" s="192"/>
      <c r="CRJ297" s="192"/>
      <c r="CRK297" s="192"/>
      <c r="CRL297" s="192"/>
      <c r="CRM297" s="192"/>
      <c r="CRN297" s="192"/>
      <c r="CRO297" s="192"/>
      <c r="CRP297" s="192"/>
      <c r="CRQ297" s="192"/>
      <c r="CRR297" s="192"/>
      <c r="CRS297" s="192"/>
      <c r="CRT297" s="192"/>
      <c r="CRU297" s="192"/>
      <c r="CRV297" s="192"/>
      <c r="CRW297" s="192"/>
      <c r="CRX297" s="192"/>
      <c r="CRY297" s="192"/>
      <c r="CRZ297" s="192"/>
      <c r="CSA297" s="192"/>
      <c r="CSB297" s="192"/>
      <c r="CSC297" s="192"/>
      <c r="CSD297" s="192"/>
      <c r="CSE297" s="192"/>
      <c r="CSF297" s="192"/>
      <c r="CSG297" s="192"/>
      <c r="CSH297" s="192"/>
      <c r="CSI297" s="192"/>
      <c r="CSJ297" s="192"/>
      <c r="CSK297" s="192"/>
      <c r="CSL297" s="192"/>
      <c r="CSM297" s="192"/>
      <c r="CSN297" s="192"/>
      <c r="CSO297" s="192"/>
      <c r="CSP297" s="192"/>
      <c r="CSQ297" s="192"/>
      <c r="CSR297" s="192"/>
      <c r="CSS297" s="192"/>
      <c r="CST297" s="192"/>
      <c r="CSU297" s="192"/>
      <c r="CSV297" s="192"/>
      <c r="CSW297" s="192"/>
      <c r="CSX297" s="192"/>
      <c r="CSY297" s="192"/>
      <c r="CSZ297" s="192"/>
      <c r="CTA297" s="192"/>
      <c r="CTB297" s="192"/>
      <c r="CTC297" s="192"/>
      <c r="CTD297" s="192"/>
      <c r="CTE297" s="192"/>
      <c r="CTF297" s="192"/>
      <c r="CTG297" s="192"/>
      <c r="CTH297" s="192"/>
      <c r="CTI297" s="192"/>
      <c r="CTJ297" s="192"/>
      <c r="CTK297" s="192"/>
      <c r="CTL297" s="192"/>
      <c r="CTM297" s="192"/>
      <c r="CTN297" s="192"/>
      <c r="CTO297" s="192"/>
      <c r="CTP297" s="192"/>
      <c r="CTQ297" s="192"/>
      <c r="CTR297" s="192"/>
      <c r="CTS297" s="192"/>
      <c r="CTT297" s="192"/>
      <c r="CTU297" s="192"/>
      <c r="CTV297" s="192"/>
      <c r="CTW297" s="192"/>
      <c r="CTX297" s="192"/>
      <c r="CTY297" s="192"/>
      <c r="CTZ297" s="192"/>
      <c r="CUA297" s="192"/>
      <c r="CUB297" s="192"/>
      <c r="CUC297" s="192"/>
      <c r="CUD297" s="192"/>
      <c r="CUE297" s="192"/>
      <c r="CUF297" s="192"/>
      <c r="CUG297" s="192"/>
      <c r="CUH297" s="192"/>
      <c r="CUI297" s="192"/>
      <c r="CUJ297" s="192"/>
      <c r="CUK297" s="192"/>
      <c r="CUL297" s="192"/>
      <c r="CUM297" s="192"/>
      <c r="CUN297" s="192"/>
      <c r="CUO297" s="192"/>
      <c r="CUP297" s="192"/>
      <c r="CUQ297" s="192"/>
      <c r="CUR297" s="192"/>
      <c r="CUS297" s="192"/>
      <c r="CUT297" s="192"/>
      <c r="CUU297" s="192"/>
      <c r="CUV297" s="192"/>
      <c r="CUW297" s="192"/>
      <c r="CUX297" s="192"/>
      <c r="CUY297" s="192"/>
      <c r="CUZ297" s="192"/>
      <c r="CVA297" s="192"/>
      <c r="CVB297" s="192"/>
      <c r="CVC297" s="192"/>
      <c r="CVD297" s="192"/>
      <c r="CVE297" s="192"/>
      <c r="CVF297" s="192"/>
      <c r="CVG297" s="192"/>
      <c r="CVH297" s="192"/>
      <c r="CVI297" s="192"/>
      <c r="CVJ297" s="192"/>
      <c r="CVK297" s="192"/>
      <c r="CVL297" s="192"/>
      <c r="CVM297" s="192"/>
      <c r="CVN297" s="192"/>
      <c r="CVO297" s="192"/>
      <c r="CVP297" s="192"/>
      <c r="CVQ297" s="192"/>
      <c r="CVR297" s="192"/>
      <c r="CVS297" s="192"/>
      <c r="CVT297" s="192"/>
      <c r="CVU297" s="192"/>
      <c r="CVV297" s="192"/>
      <c r="CVW297" s="192"/>
      <c r="CVX297" s="192"/>
      <c r="CVY297" s="192"/>
      <c r="CVZ297" s="192"/>
      <c r="CWA297" s="192"/>
      <c r="CWB297" s="192"/>
      <c r="CWC297" s="192"/>
      <c r="CWD297" s="192"/>
      <c r="CWE297" s="192"/>
      <c r="CWF297" s="192"/>
      <c r="CWG297" s="192"/>
      <c r="CWH297" s="192"/>
      <c r="CWI297" s="192"/>
      <c r="CWJ297" s="192"/>
      <c r="CWK297" s="192"/>
      <c r="CWL297" s="192"/>
      <c r="CWM297" s="192"/>
      <c r="CWN297" s="192"/>
      <c r="CWO297" s="192"/>
      <c r="CWP297" s="192"/>
      <c r="CWQ297" s="192"/>
      <c r="CWR297" s="192"/>
      <c r="CWS297" s="192"/>
      <c r="CWT297" s="192"/>
      <c r="CWU297" s="192"/>
      <c r="CWV297" s="192"/>
      <c r="CWW297" s="192"/>
      <c r="CWX297" s="192"/>
      <c r="CWY297" s="192"/>
      <c r="CWZ297" s="192"/>
      <c r="CXA297" s="192"/>
      <c r="CXB297" s="192"/>
      <c r="CXC297" s="192"/>
      <c r="CXD297" s="192"/>
      <c r="CXE297" s="192"/>
      <c r="CXF297" s="192"/>
      <c r="CXG297" s="192"/>
      <c r="CXH297" s="192"/>
      <c r="CXI297" s="192"/>
      <c r="CXJ297" s="192"/>
      <c r="CXK297" s="192"/>
      <c r="CXL297" s="192"/>
      <c r="CXM297" s="192"/>
      <c r="CXN297" s="192"/>
      <c r="CXO297" s="192"/>
      <c r="CXP297" s="192"/>
      <c r="CXQ297" s="192"/>
      <c r="CXR297" s="192"/>
      <c r="CXS297" s="192"/>
      <c r="CXT297" s="192"/>
      <c r="CXU297" s="192"/>
      <c r="CXV297" s="192"/>
      <c r="CXW297" s="192"/>
      <c r="CXX297" s="192"/>
      <c r="CXY297" s="192"/>
      <c r="CXZ297" s="192"/>
      <c r="CYA297" s="192"/>
      <c r="CYB297" s="192"/>
      <c r="CYC297" s="192"/>
      <c r="CYD297" s="192"/>
      <c r="CYE297" s="192"/>
      <c r="CYF297" s="192"/>
      <c r="CYG297" s="192"/>
      <c r="CYH297" s="192"/>
      <c r="CYI297" s="192"/>
      <c r="CYJ297" s="192"/>
      <c r="CYK297" s="192"/>
      <c r="CYL297" s="192"/>
      <c r="CYM297" s="192"/>
      <c r="CYN297" s="192"/>
      <c r="CYO297" s="192"/>
      <c r="CYP297" s="192"/>
      <c r="CYQ297" s="192"/>
      <c r="CYR297" s="192"/>
      <c r="CYS297" s="192"/>
      <c r="CYT297" s="192"/>
      <c r="CYU297" s="192"/>
      <c r="CYV297" s="192"/>
      <c r="CYW297" s="192"/>
      <c r="CYX297" s="192"/>
      <c r="CYY297" s="192"/>
      <c r="CYZ297" s="192"/>
      <c r="CZA297" s="192"/>
      <c r="CZB297" s="192"/>
      <c r="CZC297" s="192"/>
      <c r="CZD297" s="192"/>
      <c r="CZE297" s="192"/>
      <c r="CZF297" s="192"/>
      <c r="CZG297" s="192"/>
      <c r="CZH297" s="192"/>
      <c r="CZI297" s="192"/>
      <c r="CZJ297" s="192"/>
      <c r="CZK297" s="192"/>
      <c r="CZL297" s="192"/>
      <c r="CZM297" s="192"/>
      <c r="CZN297" s="192"/>
      <c r="CZO297" s="192"/>
      <c r="CZP297" s="192"/>
      <c r="CZQ297" s="192"/>
      <c r="CZR297" s="192"/>
      <c r="CZS297" s="192"/>
      <c r="CZT297" s="192"/>
      <c r="CZU297" s="192"/>
      <c r="CZV297" s="192"/>
      <c r="CZW297" s="192"/>
      <c r="CZX297" s="192"/>
      <c r="CZY297" s="192"/>
      <c r="CZZ297" s="192"/>
      <c r="DAA297" s="192"/>
      <c r="DAB297" s="192"/>
      <c r="DAC297" s="192"/>
      <c r="DAD297" s="192"/>
      <c r="DAE297" s="192"/>
      <c r="DAF297" s="192"/>
      <c r="DAG297" s="192"/>
      <c r="DAH297" s="192"/>
      <c r="DAI297" s="192"/>
      <c r="DAJ297" s="192"/>
      <c r="DAK297" s="192"/>
      <c r="DAL297" s="192"/>
      <c r="DAM297" s="192"/>
      <c r="DAN297" s="192"/>
      <c r="DAO297" s="192"/>
      <c r="DAP297" s="192"/>
      <c r="DAQ297" s="192"/>
      <c r="DAR297" s="192"/>
      <c r="DAS297" s="192"/>
      <c r="DAT297" s="192"/>
      <c r="DAU297" s="192"/>
      <c r="DAV297" s="192"/>
      <c r="DAW297" s="192"/>
      <c r="DAX297" s="192"/>
      <c r="DAY297" s="192"/>
      <c r="DAZ297" s="192"/>
      <c r="DBA297" s="192"/>
      <c r="DBB297" s="192"/>
      <c r="DBC297" s="192"/>
      <c r="DBD297" s="192"/>
      <c r="DBE297" s="192"/>
      <c r="DBF297" s="192"/>
      <c r="DBG297" s="192"/>
      <c r="DBH297" s="192"/>
      <c r="DBI297" s="192"/>
      <c r="DBJ297" s="192"/>
      <c r="DBK297" s="192"/>
      <c r="DBL297" s="192"/>
      <c r="DBM297" s="192"/>
      <c r="DBN297" s="192"/>
      <c r="DBO297" s="192"/>
      <c r="DBP297" s="192"/>
      <c r="DBQ297" s="192"/>
      <c r="DBR297" s="192"/>
      <c r="DBS297" s="192"/>
      <c r="DBT297" s="192"/>
      <c r="DBU297" s="192"/>
      <c r="DBV297" s="192"/>
      <c r="DBW297" s="192"/>
      <c r="DBX297" s="192"/>
      <c r="DBY297" s="192"/>
      <c r="DBZ297" s="192"/>
      <c r="DCA297" s="192"/>
      <c r="DCB297" s="192"/>
      <c r="DCC297" s="192"/>
      <c r="DCD297" s="192"/>
      <c r="DCE297" s="192"/>
      <c r="DCF297" s="192"/>
      <c r="DCG297" s="192"/>
      <c r="DCH297" s="192"/>
      <c r="DCI297" s="192"/>
      <c r="DCJ297" s="192"/>
      <c r="DCK297" s="192"/>
      <c r="DCL297" s="192"/>
      <c r="DCM297" s="192"/>
      <c r="DCN297" s="192"/>
      <c r="DCO297" s="192"/>
      <c r="DCP297" s="192"/>
      <c r="DCQ297" s="192"/>
      <c r="DCR297" s="192"/>
      <c r="DCS297" s="192"/>
      <c r="DCT297" s="192"/>
      <c r="DCU297" s="192"/>
      <c r="DCV297" s="192"/>
      <c r="DCW297" s="192"/>
      <c r="DCX297" s="192"/>
      <c r="DCY297" s="192"/>
      <c r="DCZ297" s="192"/>
      <c r="DDA297" s="192"/>
      <c r="DDB297" s="192"/>
      <c r="DDC297" s="192"/>
      <c r="DDD297" s="192"/>
      <c r="DDE297" s="192"/>
      <c r="DDF297" s="192"/>
      <c r="DDG297" s="192"/>
      <c r="DDH297" s="192"/>
      <c r="DDI297" s="192"/>
      <c r="DDJ297" s="192"/>
      <c r="DDK297" s="192"/>
      <c r="DDL297" s="192"/>
      <c r="DDM297" s="192"/>
      <c r="DDN297" s="192"/>
      <c r="DDO297" s="192"/>
      <c r="DDP297" s="192"/>
      <c r="DDQ297" s="192"/>
      <c r="DDR297" s="192"/>
      <c r="DDS297" s="192"/>
      <c r="DDT297" s="192"/>
      <c r="DDU297" s="192"/>
      <c r="DDV297" s="192"/>
      <c r="DDW297" s="192"/>
      <c r="DDX297" s="192"/>
      <c r="DDY297" s="192"/>
      <c r="DDZ297" s="192"/>
      <c r="DEA297" s="192"/>
      <c r="DEB297" s="192"/>
      <c r="DEC297" s="192"/>
      <c r="DED297" s="192"/>
      <c r="DEE297" s="192"/>
      <c r="DEF297" s="192"/>
      <c r="DEG297" s="192"/>
      <c r="DEH297" s="192"/>
      <c r="DEI297" s="192"/>
      <c r="DEJ297" s="192"/>
      <c r="DEK297" s="192"/>
      <c r="DEL297" s="192"/>
      <c r="DEM297" s="192"/>
      <c r="DEN297" s="192"/>
      <c r="DEO297" s="192"/>
      <c r="DEP297" s="192"/>
      <c r="DEQ297" s="192"/>
      <c r="DER297" s="192"/>
      <c r="DES297" s="192"/>
      <c r="DET297" s="192"/>
      <c r="DEU297" s="192"/>
      <c r="DEV297" s="192"/>
      <c r="DEW297" s="192"/>
      <c r="DEX297" s="192"/>
      <c r="DEY297" s="192"/>
      <c r="DEZ297" s="192"/>
      <c r="DFA297" s="192"/>
      <c r="DFB297" s="192"/>
      <c r="DFC297" s="192"/>
      <c r="DFD297" s="192"/>
      <c r="DFE297" s="192"/>
      <c r="DFF297" s="192"/>
      <c r="DFG297" s="192"/>
      <c r="DFH297" s="192"/>
      <c r="DFI297" s="192"/>
      <c r="DFJ297" s="192"/>
      <c r="DFK297" s="192"/>
      <c r="DFL297" s="192"/>
      <c r="DFM297" s="192"/>
      <c r="DFN297" s="192"/>
      <c r="DFO297" s="192"/>
      <c r="DFP297" s="192"/>
      <c r="DFQ297" s="192"/>
      <c r="DFR297" s="192"/>
      <c r="DFS297" s="192"/>
      <c r="DFT297" s="192"/>
      <c r="DFU297" s="192"/>
      <c r="DFV297" s="192"/>
      <c r="DFW297" s="192"/>
      <c r="DFX297" s="192"/>
      <c r="DFY297" s="192"/>
      <c r="DFZ297" s="192"/>
      <c r="DGA297" s="192"/>
      <c r="DGB297" s="192"/>
      <c r="DGC297" s="192"/>
      <c r="DGD297" s="192"/>
      <c r="DGE297" s="192"/>
      <c r="DGF297" s="192"/>
      <c r="DGG297" s="192"/>
      <c r="DGH297" s="192"/>
      <c r="DGI297" s="192"/>
      <c r="DGJ297" s="192"/>
      <c r="DGK297" s="192"/>
      <c r="DGL297" s="192"/>
      <c r="DGM297" s="192"/>
      <c r="DGN297" s="192"/>
      <c r="DGO297" s="192"/>
      <c r="DGP297" s="192"/>
      <c r="DGQ297" s="192"/>
      <c r="DGR297" s="192"/>
      <c r="DGS297" s="192"/>
      <c r="DGT297" s="192"/>
      <c r="DGU297" s="192"/>
      <c r="DGV297" s="192"/>
      <c r="DGW297" s="192"/>
      <c r="DGX297" s="192"/>
      <c r="DGY297" s="192"/>
      <c r="DGZ297" s="192"/>
      <c r="DHA297" s="192"/>
      <c r="DHB297" s="192"/>
      <c r="DHC297" s="192"/>
      <c r="DHD297" s="192"/>
      <c r="DHE297" s="192"/>
      <c r="DHF297" s="192"/>
      <c r="DHG297" s="192"/>
      <c r="DHH297" s="192"/>
      <c r="DHI297" s="192"/>
      <c r="DHJ297" s="192"/>
      <c r="DHK297" s="192"/>
      <c r="DHL297" s="192"/>
      <c r="DHM297" s="192"/>
      <c r="DHN297" s="192"/>
      <c r="DHO297" s="192"/>
      <c r="DHP297" s="192"/>
      <c r="DHQ297" s="192"/>
      <c r="DHR297" s="192"/>
      <c r="DHS297" s="192"/>
      <c r="DHT297" s="192"/>
      <c r="DHU297" s="192"/>
      <c r="DHV297" s="192"/>
      <c r="DHW297" s="192"/>
      <c r="DHX297" s="192"/>
      <c r="DHY297" s="192"/>
      <c r="DHZ297" s="192"/>
      <c r="DIA297" s="192"/>
      <c r="DIB297" s="192"/>
      <c r="DIC297" s="192"/>
      <c r="DID297" s="192"/>
      <c r="DIE297" s="192"/>
      <c r="DIF297" s="192"/>
      <c r="DIG297" s="192"/>
      <c r="DIH297" s="192"/>
      <c r="DII297" s="192"/>
      <c r="DIJ297" s="192"/>
      <c r="DIK297" s="192"/>
      <c r="DIL297" s="192"/>
      <c r="DIM297" s="192"/>
      <c r="DIN297" s="192"/>
      <c r="DIO297" s="192"/>
      <c r="DIP297" s="192"/>
      <c r="DIQ297" s="192"/>
      <c r="DIR297" s="192"/>
      <c r="DIS297" s="192"/>
      <c r="DIT297" s="192"/>
      <c r="DIU297" s="192"/>
      <c r="DIV297" s="192"/>
      <c r="DIW297" s="192"/>
      <c r="DIX297" s="192"/>
      <c r="DIY297" s="192"/>
      <c r="DIZ297" s="192"/>
      <c r="DJA297" s="192"/>
      <c r="DJB297" s="192"/>
      <c r="DJC297" s="192"/>
      <c r="DJD297" s="192"/>
      <c r="DJE297" s="192"/>
      <c r="DJF297" s="192"/>
      <c r="DJG297" s="192"/>
      <c r="DJH297" s="192"/>
      <c r="DJI297" s="192"/>
      <c r="DJJ297" s="192"/>
      <c r="DJK297" s="192"/>
      <c r="DJL297" s="192"/>
      <c r="DJM297" s="192"/>
      <c r="DJN297" s="192"/>
      <c r="DJO297" s="192"/>
      <c r="DJP297" s="192"/>
      <c r="DJQ297" s="192"/>
      <c r="DJR297" s="192"/>
      <c r="DJS297" s="192"/>
      <c r="DJT297" s="192"/>
      <c r="DJU297" s="192"/>
      <c r="DJV297" s="192"/>
      <c r="DJW297" s="192"/>
      <c r="DJX297" s="192"/>
      <c r="DJY297" s="192"/>
      <c r="DJZ297" s="192"/>
      <c r="DKA297" s="192"/>
      <c r="DKB297" s="192"/>
      <c r="DKC297" s="192"/>
      <c r="DKD297" s="192"/>
      <c r="DKE297" s="192"/>
      <c r="DKF297" s="192"/>
      <c r="DKG297" s="192"/>
      <c r="DKH297" s="192"/>
      <c r="DKI297" s="192"/>
      <c r="DKJ297" s="192"/>
      <c r="DKK297" s="192"/>
      <c r="DKL297" s="192"/>
      <c r="DKM297" s="192"/>
      <c r="DKN297" s="192"/>
      <c r="DKO297" s="192"/>
      <c r="DKP297" s="192"/>
      <c r="DKQ297" s="192"/>
      <c r="DKR297" s="192"/>
      <c r="DKS297" s="192"/>
      <c r="DKT297" s="192"/>
      <c r="DKU297" s="192"/>
      <c r="DKV297" s="192"/>
      <c r="DKW297" s="192"/>
      <c r="DKX297" s="192"/>
      <c r="DKY297" s="192"/>
      <c r="DKZ297" s="192"/>
      <c r="DLA297" s="192"/>
      <c r="DLB297" s="192"/>
      <c r="DLC297" s="192"/>
      <c r="DLD297" s="192"/>
      <c r="DLE297" s="192"/>
      <c r="DLF297" s="192"/>
      <c r="DLG297" s="192"/>
      <c r="DLH297" s="192"/>
      <c r="DLI297" s="192"/>
      <c r="DLJ297" s="192"/>
      <c r="DLK297" s="192"/>
      <c r="DLL297" s="192"/>
      <c r="DLM297" s="192"/>
      <c r="DLN297" s="192"/>
      <c r="DLO297" s="192"/>
      <c r="DLP297" s="192"/>
      <c r="DLQ297" s="192"/>
      <c r="DLR297" s="192"/>
      <c r="DLS297" s="192"/>
      <c r="DLT297" s="192"/>
      <c r="DLU297" s="192"/>
      <c r="DLV297" s="192"/>
      <c r="DLW297" s="192"/>
      <c r="DLX297" s="192"/>
      <c r="DLY297" s="192"/>
      <c r="DLZ297" s="192"/>
      <c r="DMA297" s="192"/>
      <c r="DMB297" s="192"/>
      <c r="DMC297" s="192"/>
      <c r="DMD297" s="192"/>
      <c r="DME297" s="192"/>
      <c r="DMF297" s="192"/>
      <c r="DMG297" s="192"/>
      <c r="DMH297" s="192"/>
      <c r="DMI297" s="192"/>
      <c r="DMJ297" s="192"/>
      <c r="DMK297" s="192"/>
      <c r="DML297" s="192"/>
      <c r="DMM297" s="192"/>
      <c r="DMN297" s="192"/>
      <c r="DMO297" s="192"/>
      <c r="DMP297" s="192"/>
      <c r="DMQ297" s="192"/>
      <c r="DMR297" s="192"/>
      <c r="DMS297" s="192"/>
      <c r="DMT297" s="192"/>
      <c r="DMU297" s="192"/>
      <c r="DMV297" s="192"/>
      <c r="DMW297" s="192"/>
      <c r="DMX297" s="192"/>
      <c r="DMY297" s="192"/>
      <c r="DMZ297" s="192"/>
      <c r="DNA297" s="192"/>
      <c r="DNB297" s="192"/>
      <c r="DNC297" s="192"/>
      <c r="DND297" s="192"/>
      <c r="DNE297" s="192"/>
      <c r="DNF297" s="192"/>
      <c r="DNG297" s="192"/>
      <c r="DNH297" s="192"/>
      <c r="DNI297" s="192"/>
      <c r="DNJ297" s="192"/>
      <c r="DNK297" s="192"/>
      <c r="DNL297" s="192"/>
      <c r="DNM297" s="192"/>
      <c r="DNN297" s="192"/>
      <c r="DNO297" s="192"/>
      <c r="DNP297" s="192"/>
      <c r="DNQ297" s="192"/>
      <c r="DNR297" s="192"/>
      <c r="DNS297" s="192"/>
      <c r="DNT297" s="192"/>
      <c r="DNU297" s="192"/>
      <c r="DNV297" s="192"/>
      <c r="DNW297" s="192"/>
      <c r="DNX297" s="192"/>
      <c r="DNY297" s="192"/>
      <c r="DNZ297" s="192"/>
      <c r="DOA297" s="192"/>
      <c r="DOB297" s="192"/>
      <c r="DOC297" s="192"/>
      <c r="DOD297" s="192"/>
      <c r="DOE297" s="192"/>
      <c r="DOF297" s="192"/>
      <c r="DOG297" s="192"/>
      <c r="DOH297" s="192"/>
      <c r="DOI297" s="192"/>
      <c r="DOJ297" s="192"/>
      <c r="DOK297" s="192"/>
      <c r="DOL297" s="192"/>
      <c r="DOM297" s="192"/>
      <c r="DON297" s="192"/>
      <c r="DOO297" s="192"/>
      <c r="DOP297" s="192"/>
      <c r="DOQ297" s="192"/>
      <c r="DOR297" s="192"/>
      <c r="DOS297" s="192"/>
      <c r="DOT297" s="192"/>
      <c r="DOU297" s="192"/>
      <c r="DOV297" s="192"/>
      <c r="DOW297" s="192"/>
      <c r="DOX297" s="192"/>
      <c r="DOY297" s="192"/>
      <c r="DOZ297" s="192"/>
      <c r="DPA297" s="192"/>
      <c r="DPB297" s="192"/>
      <c r="DPC297" s="192"/>
      <c r="DPD297" s="192"/>
      <c r="DPE297" s="192"/>
      <c r="DPF297" s="192"/>
      <c r="DPG297" s="192"/>
      <c r="DPH297" s="192"/>
      <c r="DPI297" s="192"/>
      <c r="DPJ297" s="192"/>
      <c r="DPK297" s="192"/>
      <c r="DPL297" s="192"/>
      <c r="DPM297" s="192"/>
      <c r="DPN297" s="192"/>
      <c r="DPO297" s="192"/>
      <c r="DPP297" s="192"/>
      <c r="DPQ297" s="192"/>
      <c r="DPR297" s="192"/>
      <c r="DPS297" s="192"/>
      <c r="DPT297" s="192"/>
      <c r="DPU297" s="192"/>
      <c r="DPV297" s="192"/>
      <c r="DPW297" s="192"/>
      <c r="DPX297" s="192"/>
      <c r="DPY297" s="192"/>
      <c r="DPZ297" s="192"/>
      <c r="DQA297" s="192"/>
      <c r="DQB297" s="192"/>
      <c r="DQC297" s="192"/>
      <c r="DQD297" s="192"/>
      <c r="DQE297" s="192"/>
      <c r="DQF297" s="192"/>
      <c r="DQG297" s="192"/>
      <c r="DQH297" s="192"/>
      <c r="DQI297" s="192"/>
      <c r="DQJ297" s="192"/>
      <c r="DQK297" s="192"/>
      <c r="DQL297" s="192"/>
      <c r="DQM297" s="192"/>
      <c r="DQN297" s="192"/>
      <c r="DQO297" s="192"/>
      <c r="DQP297" s="192"/>
      <c r="DQQ297" s="192"/>
      <c r="DQR297" s="192"/>
      <c r="DQS297" s="192"/>
      <c r="DQT297" s="192"/>
      <c r="DQU297" s="192"/>
      <c r="DQV297" s="192"/>
      <c r="DQW297" s="192"/>
      <c r="DQX297" s="192"/>
      <c r="DQY297" s="192"/>
      <c r="DQZ297" s="192"/>
      <c r="DRA297" s="192"/>
      <c r="DRB297" s="192"/>
      <c r="DRC297" s="192"/>
      <c r="DRD297" s="192"/>
      <c r="DRE297" s="192"/>
      <c r="DRF297" s="192"/>
      <c r="DRG297" s="192"/>
      <c r="DRH297" s="192"/>
      <c r="DRI297" s="192"/>
      <c r="DRJ297" s="192"/>
      <c r="DRK297" s="192"/>
      <c r="DRL297" s="192"/>
      <c r="DRM297" s="192"/>
      <c r="DRN297" s="192"/>
      <c r="DRO297" s="192"/>
      <c r="DRP297" s="192"/>
      <c r="DRQ297" s="192"/>
      <c r="DRR297" s="192"/>
      <c r="DRS297" s="192"/>
      <c r="DRT297" s="192"/>
      <c r="DRU297" s="192"/>
      <c r="DRV297" s="192"/>
      <c r="DRW297" s="192"/>
      <c r="DRX297" s="192"/>
      <c r="DRY297" s="192"/>
      <c r="DRZ297" s="192"/>
      <c r="DSA297" s="192"/>
      <c r="DSB297" s="192"/>
      <c r="DSC297" s="192"/>
      <c r="DSD297" s="192"/>
      <c r="DSE297" s="192"/>
      <c r="DSF297" s="192"/>
      <c r="DSG297" s="192"/>
      <c r="DSH297" s="192"/>
      <c r="DSI297" s="192"/>
      <c r="DSJ297" s="192"/>
      <c r="DSK297" s="192"/>
      <c r="DSL297" s="192"/>
      <c r="DSM297" s="192"/>
      <c r="DSN297" s="192"/>
      <c r="DSO297" s="192"/>
      <c r="DSP297" s="192"/>
      <c r="DSQ297" s="192"/>
      <c r="DSR297" s="192"/>
      <c r="DSS297" s="192"/>
      <c r="DST297" s="192"/>
      <c r="DSU297" s="192"/>
      <c r="DSV297" s="192"/>
      <c r="DSW297" s="192"/>
      <c r="DSX297" s="192"/>
      <c r="DSY297" s="192"/>
      <c r="DSZ297" s="192"/>
      <c r="DTA297" s="192"/>
      <c r="DTB297" s="192"/>
      <c r="DTC297" s="192"/>
      <c r="DTD297" s="192"/>
      <c r="DTE297" s="192"/>
      <c r="DTF297" s="192"/>
      <c r="DTG297" s="192"/>
      <c r="DTH297" s="192"/>
      <c r="DTI297" s="192"/>
      <c r="DTJ297" s="192"/>
      <c r="DTK297" s="192"/>
      <c r="DTL297" s="192"/>
      <c r="DTM297" s="192"/>
      <c r="DTN297" s="192"/>
      <c r="DTO297" s="192"/>
      <c r="DTP297" s="192"/>
      <c r="DTQ297" s="192"/>
      <c r="DTR297" s="192"/>
      <c r="DTS297" s="192"/>
      <c r="DTT297" s="192"/>
      <c r="DTU297" s="192"/>
      <c r="DTV297" s="192"/>
      <c r="DTW297" s="192"/>
      <c r="DTX297" s="192"/>
      <c r="DTY297" s="192"/>
      <c r="DTZ297" s="192"/>
      <c r="DUA297" s="192"/>
      <c r="DUB297" s="192"/>
      <c r="DUC297" s="192"/>
      <c r="DUD297" s="192"/>
      <c r="DUE297" s="192"/>
      <c r="DUF297" s="192"/>
      <c r="DUG297" s="192"/>
      <c r="DUH297" s="192"/>
      <c r="DUI297" s="192"/>
      <c r="DUJ297" s="192"/>
      <c r="DUK297" s="192"/>
      <c r="DUL297" s="192"/>
      <c r="DUM297" s="192"/>
      <c r="DUN297" s="192"/>
      <c r="DUO297" s="192"/>
      <c r="DUP297" s="192"/>
      <c r="DUQ297" s="192"/>
      <c r="DUR297" s="192"/>
      <c r="DUS297" s="192"/>
      <c r="DUT297" s="192"/>
      <c r="DUU297" s="192"/>
      <c r="DUV297" s="192"/>
      <c r="DUW297" s="192"/>
      <c r="DUX297" s="192"/>
      <c r="DUY297" s="192"/>
      <c r="DUZ297" s="192"/>
      <c r="DVA297" s="192"/>
      <c r="DVB297" s="192"/>
      <c r="DVC297" s="192"/>
      <c r="DVD297" s="192"/>
      <c r="DVE297" s="192"/>
      <c r="DVF297" s="192"/>
      <c r="DVG297" s="192"/>
      <c r="DVH297" s="192"/>
      <c r="DVI297" s="192"/>
      <c r="DVJ297" s="192"/>
      <c r="DVK297" s="192"/>
      <c r="DVL297" s="192"/>
      <c r="DVM297" s="192"/>
      <c r="DVN297" s="192"/>
      <c r="DVO297" s="192"/>
      <c r="DVP297" s="192"/>
      <c r="DVQ297" s="192"/>
      <c r="DVR297" s="192"/>
      <c r="DVS297" s="192"/>
      <c r="DVT297" s="192"/>
      <c r="DVU297" s="192"/>
      <c r="DVV297" s="192"/>
      <c r="DVW297" s="192"/>
      <c r="DVX297" s="192"/>
      <c r="DVY297" s="192"/>
      <c r="DVZ297" s="192"/>
      <c r="DWA297" s="192"/>
      <c r="DWB297" s="192"/>
      <c r="DWC297" s="192"/>
      <c r="DWD297" s="192"/>
      <c r="DWE297" s="192"/>
      <c r="DWF297" s="192"/>
      <c r="DWG297" s="192"/>
      <c r="DWH297" s="192"/>
      <c r="DWI297" s="192"/>
      <c r="DWJ297" s="192"/>
      <c r="DWK297" s="192"/>
      <c r="DWL297" s="192"/>
      <c r="DWM297" s="192"/>
      <c r="DWN297" s="192"/>
      <c r="DWO297" s="192"/>
      <c r="DWP297" s="192"/>
      <c r="DWQ297" s="192"/>
      <c r="DWR297" s="192"/>
      <c r="DWS297" s="192"/>
      <c r="DWT297" s="192"/>
      <c r="DWU297" s="192"/>
      <c r="DWV297" s="192"/>
      <c r="DWW297" s="192"/>
      <c r="DWX297" s="192"/>
      <c r="DWY297" s="192"/>
      <c r="DWZ297" s="192"/>
      <c r="DXA297" s="192"/>
      <c r="DXB297" s="192"/>
      <c r="DXC297" s="192"/>
      <c r="DXD297" s="192"/>
      <c r="DXE297" s="192"/>
      <c r="DXF297" s="192"/>
      <c r="DXG297" s="192"/>
      <c r="DXH297" s="192"/>
      <c r="DXI297" s="192"/>
      <c r="DXJ297" s="192"/>
      <c r="DXK297" s="192"/>
      <c r="DXL297" s="192"/>
      <c r="DXM297" s="192"/>
      <c r="DXN297" s="192"/>
      <c r="DXO297" s="192"/>
      <c r="DXP297" s="192"/>
      <c r="DXQ297" s="192"/>
      <c r="DXR297" s="192"/>
      <c r="DXS297" s="192"/>
      <c r="DXT297" s="192"/>
      <c r="DXU297" s="192"/>
      <c r="DXV297" s="192"/>
      <c r="DXW297" s="192"/>
      <c r="DXX297" s="192"/>
      <c r="DXY297" s="192"/>
      <c r="DXZ297" s="192"/>
      <c r="DYA297" s="192"/>
      <c r="DYB297" s="192"/>
      <c r="DYC297" s="192"/>
      <c r="DYD297" s="192"/>
      <c r="DYE297" s="192"/>
      <c r="DYF297" s="192"/>
      <c r="DYG297" s="192"/>
      <c r="DYH297" s="192"/>
      <c r="DYI297" s="192"/>
      <c r="DYJ297" s="192"/>
      <c r="DYK297" s="192"/>
      <c r="DYL297" s="192"/>
      <c r="DYM297" s="192"/>
      <c r="DYN297" s="192"/>
      <c r="DYO297" s="192"/>
      <c r="DYP297" s="192"/>
      <c r="DYQ297" s="192"/>
      <c r="DYR297" s="192"/>
      <c r="DYS297" s="192"/>
      <c r="DYT297" s="192"/>
      <c r="DYU297" s="192"/>
      <c r="DYV297" s="192"/>
      <c r="DYW297" s="192"/>
      <c r="DYX297" s="192"/>
      <c r="DYY297" s="192"/>
      <c r="DYZ297" s="192"/>
      <c r="DZA297" s="192"/>
      <c r="DZB297" s="192"/>
      <c r="DZC297" s="192"/>
      <c r="DZD297" s="192"/>
      <c r="DZE297" s="192"/>
      <c r="DZF297" s="192"/>
      <c r="DZG297" s="192"/>
      <c r="DZH297" s="192"/>
      <c r="DZI297" s="192"/>
      <c r="DZJ297" s="192"/>
      <c r="DZK297" s="192"/>
      <c r="DZL297" s="192"/>
      <c r="DZM297" s="192"/>
      <c r="DZN297" s="192"/>
      <c r="DZO297" s="192"/>
      <c r="DZP297" s="192"/>
      <c r="DZQ297" s="192"/>
      <c r="DZR297" s="192"/>
      <c r="DZS297" s="192"/>
      <c r="DZT297" s="192"/>
      <c r="DZU297" s="192"/>
      <c r="DZV297" s="192"/>
      <c r="DZW297" s="192"/>
      <c r="DZX297" s="192"/>
      <c r="DZY297" s="192"/>
      <c r="DZZ297" s="192"/>
      <c r="EAA297" s="192"/>
      <c r="EAB297" s="192"/>
      <c r="EAC297" s="192"/>
      <c r="EAD297" s="192"/>
      <c r="EAE297" s="192"/>
      <c r="EAF297" s="192"/>
      <c r="EAG297" s="192"/>
      <c r="EAH297" s="192"/>
      <c r="EAI297" s="192"/>
      <c r="EAJ297" s="192"/>
      <c r="EAK297" s="192"/>
      <c r="EAL297" s="192"/>
      <c r="EAM297" s="192"/>
      <c r="EAN297" s="192"/>
      <c r="EAO297" s="192"/>
      <c r="EAP297" s="192"/>
      <c r="EAQ297" s="192"/>
      <c r="EAR297" s="192"/>
      <c r="EAS297" s="192"/>
      <c r="EAT297" s="192"/>
      <c r="EAU297" s="192"/>
      <c r="EAV297" s="192"/>
      <c r="EAW297" s="192"/>
      <c r="EAX297" s="192"/>
      <c r="EAY297" s="192"/>
      <c r="EAZ297" s="192"/>
      <c r="EBA297" s="192"/>
      <c r="EBB297" s="192"/>
      <c r="EBC297" s="192"/>
      <c r="EBD297" s="192"/>
      <c r="EBE297" s="192"/>
      <c r="EBF297" s="192"/>
      <c r="EBG297" s="192"/>
      <c r="EBH297" s="192"/>
      <c r="EBI297" s="192"/>
      <c r="EBJ297" s="192"/>
      <c r="EBK297" s="192"/>
      <c r="EBL297" s="192"/>
      <c r="EBM297" s="192"/>
      <c r="EBN297" s="192"/>
      <c r="EBO297" s="192"/>
      <c r="EBP297" s="192"/>
      <c r="EBQ297" s="192"/>
      <c r="EBR297" s="192"/>
      <c r="EBS297" s="192"/>
      <c r="EBT297" s="192"/>
      <c r="EBU297" s="192"/>
      <c r="EBV297" s="192"/>
      <c r="EBW297" s="192"/>
      <c r="EBX297" s="192"/>
      <c r="EBY297" s="192"/>
      <c r="EBZ297" s="192"/>
      <c r="ECA297" s="192"/>
      <c r="ECB297" s="192"/>
      <c r="ECC297" s="192"/>
      <c r="ECD297" s="192"/>
      <c r="ECE297" s="192"/>
      <c r="ECF297" s="192"/>
      <c r="ECG297" s="192"/>
      <c r="ECH297" s="192"/>
      <c r="ECI297" s="192"/>
      <c r="ECJ297" s="192"/>
      <c r="ECK297" s="192"/>
      <c r="ECL297" s="192"/>
      <c r="ECM297" s="192"/>
      <c r="ECN297" s="192"/>
      <c r="ECO297" s="192"/>
      <c r="ECP297" s="192"/>
      <c r="ECQ297" s="192"/>
      <c r="ECR297" s="192"/>
      <c r="ECS297" s="192"/>
      <c r="ECT297" s="192"/>
      <c r="ECU297" s="192"/>
      <c r="ECV297" s="192"/>
      <c r="ECW297" s="192"/>
      <c r="ECX297" s="192"/>
      <c r="ECY297" s="192"/>
      <c r="ECZ297" s="192"/>
      <c r="EDA297" s="192"/>
      <c r="EDB297" s="192"/>
      <c r="EDC297" s="192"/>
      <c r="EDD297" s="192"/>
      <c r="EDE297" s="192"/>
      <c r="EDF297" s="192"/>
      <c r="EDG297" s="192"/>
      <c r="EDH297" s="192"/>
      <c r="EDI297" s="192"/>
      <c r="EDJ297" s="192"/>
      <c r="EDK297" s="192"/>
      <c r="EDL297" s="192"/>
      <c r="EDM297" s="192"/>
      <c r="EDN297" s="192"/>
      <c r="EDO297" s="192"/>
      <c r="EDP297" s="192"/>
      <c r="EDQ297" s="192"/>
      <c r="EDR297" s="192"/>
      <c r="EDS297" s="192"/>
      <c r="EDT297" s="192"/>
      <c r="EDU297" s="192"/>
      <c r="EDV297" s="192"/>
      <c r="EDW297" s="192"/>
      <c r="EDX297" s="192"/>
      <c r="EDY297" s="192"/>
      <c r="EDZ297" s="192"/>
      <c r="EEA297" s="192"/>
      <c r="EEB297" s="192"/>
      <c r="EEC297" s="192"/>
      <c r="EED297" s="192"/>
      <c r="EEE297" s="192"/>
      <c r="EEF297" s="192"/>
      <c r="EEG297" s="192"/>
      <c r="EEH297" s="192"/>
      <c r="EEI297" s="192"/>
      <c r="EEJ297" s="192"/>
      <c r="EEK297" s="192"/>
      <c r="EEL297" s="192"/>
      <c r="EEM297" s="192"/>
      <c r="EEN297" s="192"/>
      <c r="EEO297" s="192"/>
      <c r="EEP297" s="192"/>
      <c r="EEQ297" s="192"/>
      <c r="EER297" s="192"/>
      <c r="EES297" s="192"/>
      <c r="EET297" s="192"/>
      <c r="EEU297" s="192"/>
      <c r="EEV297" s="192"/>
      <c r="EEW297" s="192"/>
      <c r="EEX297" s="192"/>
      <c r="EEY297" s="192"/>
      <c r="EEZ297" s="192"/>
      <c r="EFA297" s="192"/>
      <c r="EFB297" s="192"/>
      <c r="EFC297" s="192"/>
      <c r="EFD297" s="192"/>
      <c r="EFE297" s="192"/>
      <c r="EFF297" s="192"/>
      <c r="EFG297" s="192"/>
      <c r="EFH297" s="192"/>
      <c r="EFI297" s="192"/>
      <c r="EFJ297" s="192"/>
      <c r="EFK297" s="192"/>
      <c r="EFL297" s="192"/>
      <c r="EFM297" s="192"/>
      <c r="EFN297" s="192"/>
      <c r="EFO297" s="192"/>
      <c r="EFP297" s="192"/>
      <c r="EFQ297" s="192"/>
      <c r="EFR297" s="192"/>
      <c r="EFS297" s="192"/>
      <c r="EFT297" s="192"/>
      <c r="EFU297" s="192"/>
      <c r="EFV297" s="192"/>
      <c r="EFW297" s="192"/>
      <c r="EFX297" s="192"/>
      <c r="EFY297" s="192"/>
      <c r="EFZ297" s="192"/>
      <c r="EGA297" s="192"/>
      <c r="EGB297" s="192"/>
      <c r="EGC297" s="192"/>
      <c r="EGD297" s="192"/>
      <c r="EGE297" s="192"/>
      <c r="EGF297" s="192"/>
      <c r="EGG297" s="192"/>
      <c r="EGH297" s="192"/>
      <c r="EGI297" s="192"/>
      <c r="EGJ297" s="192"/>
      <c r="EGK297" s="192"/>
      <c r="EGL297" s="192"/>
      <c r="EGM297" s="192"/>
      <c r="EGN297" s="192"/>
      <c r="EGO297" s="192"/>
      <c r="EGP297" s="192"/>
      <c r="EGQ297" s="192"/>
      <c r="EGR297" s="192"/>
      <c r="EGS297" s="192"/>
      <c r="EGT297" s="192"/>
      <c r="EGU297" s="192"/>
      <c r="EGV297" s="192"/>
      <c r="EGW297" s="192"/>
      <c r="EGX297" s="192"/>
      <c r="EGY297" s="192"/>
      <c r="EGZ297" s="192"/>
      <c r="EHA297" s="192"/>
      <c r="EHB297" s="192"/>
      <c r="EHC297" s="192"/>
      <c r="EHD297" s="192"/>
      <c r="EHE297" s="192"/>
      <c r="EHF297" s="192"/>
      <c r="EHG297" s="192"/>
      <c r="EHH297" s="192"/>
      <c r="EHI297" s="192"/>
      <c r="EHJ297" s="192"/>
      <c r="EHK297" s="192"/>
      <c r="EHL297" s="192"/>
      <c r="EHM297" s="192"/>
      <c r="EHN297" s="192"/>
      <c r="EHO297" s="192"/>
      <c r="EHP297" s="192"/>
      <c r="EHQ297" s="192"/>
      <c r="EHR297" s="192"/>
      <c r="EHS297" s="192"/>
      <c r="EHT297" s="192"/>
      <c r="EHU297" s="192"/>
      <c r="EHV297" s="192"/>
      <c r="EHW297" s="192"/>
      <c r="EHX297" s="192"/>
      <c r="EHY297" s="192"/>
      <c r="EHZ297" s="192"/>
      <c r="EIA297" s="192"/>
      <c r="EIB297" s="192"/>
      <c r="EIC297" s="192"/>
      <c r="EID297" s="192"/>
      <c r="EIE297" s="192"/>
      <c r="EIF297" s="192"/>
      <c r="EIG297" s="192"/>
      <c r="EIH297" s="192"/>
      <c r="EII297" s="192"/>
      <c r="EIJ297" s="192"/>
      <c r="EIK297" s="192"/>
      <c r="EIL297" s="192"/>
      <c r="EIM297" s="192"/>
      <c r="EIN297" s="192"/>
      <c r="EIO297" s="192"/>
      <c r="EIP297" s="192"/>
      <c r="EIQ297" s="192"/>
      <c r="EIR297" s="192"/>
      <c r="EIS297" s="192"/>
      <c r="EIT297" s="192"/>
      <c r="EIU297" s="192"/>
      <c r="EIV297" s="192"/>
      <c r="EIW297" s="192"/>
      <c r="EIX297" s="192"/>
      <c r="EIY297" s="192"/>
      <c r="EIZ297" s="192"/>
      <c r="EJA297" s="192"/>
      <c r="EJB297" s="192"/>
      <c r="EJC297" s="192"/>
      <c r="EJD297" s="192"/>
      <c r="EJE297" s="192"/>
      <c r="EJF297" s="192"/>
      <c r="EJG297" s="192"/>
      <c r="EJH297" s="192"/>
      <c r="EJI297" s="192"/>
      <c r="EJJ297" s="192"/>
      <c r="EJK297" s="192"/>
      <c r="EJL297" s="192"/>
      <c r="EJM297" s="192"/>
      <c r="EJN297" s="192"/>
      <c r="EJO297" s="192"/>
      <c r="EJP297" s="192"/>
      <c r="EJQ297" s="192"/>
      <c r="EJR297" s="192"/>
      <c r="EJS297" s="192"/>
      <c r="EJT297" s="192"/>
      <c r="EJU297" s="192"/>
      <c r="EJV297" s="192"/>
      <c r="EJW297" s="192"/>
      <c r="EJX297" s="192"/>
      <c r="EJY297" s="192"/>
      <c r="EJZ297" s="192"/>
      <c r="EKA297" s="192"/>
      <c r="EKB297" s="192"/>
      <c r="EKC297" s="192"/>
      <c r="EKD297" s="192"/>
      <c r="EKE297" s="192"/>
      <c r="EKF297" s="192"/>
      <c r="EKG297" s="192"/>
      <c r="EKH297" s="192"/>
      <c r="EKI297" s="192"/>
      <c r="EKJ297" s="192"/>
      <c r="EKK297" s="192"/>
      <c r="EKL297" s="192"/>
      <c r="EKM297" s="192"/>
      <c r="EKN297" s="192"/>
      <c r="EKO297" s="192"/>
      <c r="EKP297" s="192"/>
      <c r="EKQ297" s="192"/>
      <c r="EKR297" s="192"/>
      <c r="EKS297" s="192"/>
      <c r="EKT297" s="192"/>
      <c r="EKU297" s="192"/>
      <c r="EKV297" s="192"/>
      <c r="EKW297" s="192"/>
      <c r="EKX297" s="192"/>
      <c r="EKY297" s="192"/>
      <c r="EKZ297" s="192"/>
      <c r="ELA297" s="192"/>
      <c r="ELB297" s="192"/>
      <c r="ELC297" s="192"/>
      <c r="ELD297" s="192"/>
      <c r="ELE297" s="192"/>
      <c r="ELF297" s="192"/>
      <c r="ELG297" s="192"/>
      <c r="ELH297" s="192"/>
      <c r="ELI297" s="192"/>
      <c r="ELJ297" s="192"/>
      <c r="ELK297" s="192"/>
      <c r="ELL297" s="192"/>
      <c r="ELM297" s="192"/>
      <c r="ELN297" s="192"/>
      <c r="ELO297" s="192"/>
      <c r="ELP297" s="192"/>
      <c r="ELQ297" s="192"/>
      <c r="ELR297" s="192"/>
      <c r="ELS297" s="192"/>
      <c r="ELT297" s="192"/>
      <c r="ELU297" s="192"/>
      <c r="ELV297" s="192"/>
      <c r="ELW297" s="192"/>
      <c r="ELX297" s="192"/>
      <c r="ELY297" s="192"/>
      <c r="ELZ297" s="192"/>
      <c r="EMA297" s="192"/>
      <c r="EMB297" s="192"/>
      <c r="EMC297" s="192"/>
      <c r="EMD297" s="192"/>
      <c r="EME297" s="192"/>
      <c r="EMF297" s="192"/>
      <c r="EMG297" s="192"/>
      <c r="EMH297" s="192"/>
      <c r="EMI297" s="192"/>
      <c r="EMJ297" s="192"/>
      <c r="EMK297" s="192"/>
      <c r="EML297" s="192"/>
      <c r="EMM297" s="192"/>
      <c r="EMN297" s="192"/>
      <c r="EMO297" s="192"/>
      <c r="EMP297" s="192"/>
      <c r="EMQ297" s="192"/>
      <c r="EMR297" s="192"/>
      <c r="EMS297" s="192"/>
      <c r="EMT297" s="192"/>
      <c r="EMU297" s="192"/>
      <c r="EMV297" s="192"/>
      <c r="EMW297" s="192"/>
      <c r="EMX297" s="192"/>
      <c r="EMY297" s="192"/>
      <c r="EMZ297" s="192"/>
      <c r="ENA297" s="192"/>
      <c r="ENB297" s="192"/>
      <c r="ENC297" s="192"/>
      <c r="END297" s="192"/>
      <c r="ENE297" s="192"/>
      <c r="ENF297" s="192"/>
      <c r="ENG297" s="192"/>
      <c r="ENH297" s="192"/>
      <c r="ENI297" s="192"/>
      <c r="ENJ297" s="192"/>
      <c r="ENK297" s="192"/>
      <c r="ENL297" s="192"/>
      <c r="ENM297" s="192"/>
      <c r="ENN297" s="192"/>
      <c r="ENO297" s="192"/>
      <c r="ENP297" s="192"/>
      <c r="ENQ297" s="192"/>
      <c r="ENR297" s="192"/>
      <c r="ENS297" s="192"/>
      <c r="ENT297" s="192"/>
      <c r="ENU297" s="192"/>
      <c r="ENV297" s="192"/>
      <c r="ENW297" s="192"/>
      <c r="ENX297" s="192"/>
      <c r="ENY297" s="192"/>
      <c r="ENZ297" s="192"/>
      <c r="EOA297" s="192"/>
      <c r="EOB297" s="192"/>
      <c r="EOC297" s="192"/>
      <c r="EOD297" s="192"/>
      <c r="EOE297" s="192"/>
      <c r="EOF297" s="192"/>
      <c r="EOG297" s="192"/>
      <c r="EOH297" s="192"/>
      <c r="EOI297" s="192"/>
      <c r="EOJ297" s="192"/>
      <c r="EOK297" s="192"/>
      <c r="EOL297" s="192"/>
      <c r="EOM297" s="192"/>
      <c r="EON297" s="192"/>
      <c r="EOO297" s="192"/>
      <c r="EOP297" s="192"/>
      <c r="EOQ297" s="192"/>
      <c r="EOR297" s="192"/>
      <c r="EOS297" s="192"/>
      <c r="EOT297" s="192"/>
      <c r="EOU297" s="192"/>
      <c r="EOV297" s="192"/>
      <c r="EOW297" s="192"/>
      <c r="EOX297" s="192"/>
      <c r="EOY297" s="192"/>
      <c r="EOZ297" s="192"/>
      <c r="EPA297" s="192"/>
      <c r="EPB297" s="192"/>
      <c r="EPC297" s="192"/>
      <c r="EPD297" s="192"/>
      <c r="EPE297" s="192"/>
      <c r="EPF297" s="192"/>
      <c r="EPG297" s="192"/>
      <c r="EPH297" s="192"/>
      <c r="EPI297" s="192"/>
      <c r="EPJ297" s="192"/>
      <c r="EPK297" s="192"/>
      <c r="EPL297" s="192"/>
      <c r="EPM297" s="192"/>
      <c r="EPN297" s="192"/>
      <c r="EPO297" s="192"/>
      <c r="EPP297" s="192"/>
      <c r="EPQ297" s="192"/>
      <c r="EPR297" s="192"/>
      <c r="EPS297" s="192"/>
      <c r="EPT297" s="192"/>
      <c r="EPU297" s="192"/>
      <c r="EPV297" s="192"/>
      <c r="EPW297" s="192"/>
      <c r="EPX297" s="192"/>
      <c r="EPY297" s="192"/>
      <c r="EPZ297" s="192"/>
      <c r="EQA297" s="192"/>
      <c r="EQB297" s="192"/>
      <c r="EQC297" s="192"/>
      <c r="EQD297" s="192"/>
      <c r="EQE297" s="192"/>
      <c r="EQF297" s="192"/>
      <c r="EQG297" s="192"/>
      <c r="EQH297" s="192"/>
      <c r="EQI297" s="192"/>
      <c r="EQJ297" s="192"/>
      <c r="EQK297" s="192"/>
      <c r="EQL297" s="192"/>
      <c r="EQM297" s="192"/>
      <c r="EQN297" s="192"/>
      <c r="EQO297" s="192"/>
      <c r="EQP297" s="192"/>
      <c r="EQQ297" s="192"/>
      <c r="EQR297" s="192"/>
      <c r="EQS297" s="192"/>
      <c r="EQT297" s="192"/>
      <c r="EQU297" s="192"/>
      <c r="EQV297" s="192"/>
      <c r="EQW297" s="192"/>
      <c r="EQX297" s="192"/>
      <c r="EQY297" s="192"/>
      <c r="EQZ297" s="192"/>
      <c r="ERA297" s="192"/>
      <c r="ERB297" s="192"/>
      <c r="ERC297" s="192"/>
      <c r="ERD297" s="192"/>
      <c r="ERE297" s="192"/>
      <c r="ERF297" s="192"/>
      <c r="ERG297" s="192"/>
      <c r="ERH297" s="192"/>
      <c r="ERI297" s="192"/>
      <c r="ERJ297" s="192"/>
      <c r="ERK297" s="192"/>
      <c r="ERL297" s="192"/>
      <c r="ERM297" s="192"/>
      <c r="ERN297" s="192"/>
      <c r="ERO297" s="192"/>
      <c r="ERP297" s="192"/>
      <c r="ERQ297" s="192"/>
      <c r="ERR297" s="192"/>
      <c r="ERS297" s="192"/>
      <c r="ERT297" s="192"/>
      <c r="ERU297" s="192"/>
      <c r="ERV297" s="192"/>
      <c r="ERW297" s="192"/>
      <c r="ERX297" s="192"/>
      <c r="ERY297" s="192"/>
      <c r="ERZ297" s="192"/>
      <c r="ESA297" s="192"/>
      <c r="ESB297" s="192"/>
      <c r="ESC297" s="192"/>
      <c r="ESD297" s="192"/>
      <c r="ESE297" s="192"/>
      <c r="ESF297" s="192"/>
      <c r="ESG297" s="192"/>
      <c r="ESH297" s="192"/>
      <c r="ESI297" s="192"/>
      <c r="ESJ297" s="192"/>
      <c r="ESK297" s="192"/>
      <c r="ESL297" s="192"/>
      <c r="ESM297" s="192"/>
      <c r="ESN297" s="192"/>
      <c r="ESO297" s="192"/>
      <c r="ESP297" s="192"/>
      <c r="ESQ297" s="192"/>
      <c r="ESR297" s="192"/>
      <c r="ESS297" s="192"/>
      <c r="EST297" s="192"/>
      <c r="ESU297" s="192"/>
      <c r="ESV297" s="192"/>
      <c r="ESW297" s="192"/>
      <c r="ESX297" s="192"/>
      <c r="ESY297" s="192"/>
      <c r="ESZ297" s="192"/>
      <c r="ETA297" s="192"/>
      <c r="ETB297" s="192"/>
      <c r="ETC297" s="192"/>
      <c r="ETD297" s="192"/>
      <c r="ETE297" s="192"/>
      <c r="ETF297" s="192"/>
      <c r="ETG297" s="192"/>
      <c r="ETH297" s="192"/>
      <c r="ETI297" s="192"/>
      <c r="ETJ297" s="192"/>
      <c r="ETK297" s="192"/>
      <c r="ETL297" s="192"/>
      <c r="ETM297" s="192"/>
      <c r="ETN297" s="192"/>
      <c r="ETO297" s="192"/>
      <c r="ETP297" s="192"/>
      <c r="ETQ297" s="192"/>
      <c r="ETR297" s="192"/>
      <c r="ETS297" s="192"/>
      <c r="ETT297" s="192"/>
      <c r="ETU297" s="192"/>
      <c r="ETV297" s="192"/>
      <c r="ETW297" s="192"/>
      <c r="ETX297" s="192"/>
      <c r="ETY297" s="192"/>
      <c r="ETZ297" s="192"/>
      <c r="EUA297" s="192"/>
      <c r="EUB297" s="192"/>
      <c r="EUC297" s="192"/>
      <c r="EUD297" s="192"/>
      <c r="EUE297" s="192"/>
      <c r="EUF297" s="192"/>
      <c r="EUG297" s="192"/>
      <c r="EUH297" s="192"/>
      <c r="EUI297" s="192"/>
      <c r="EUJ297" s="192"/>
      <c r="EUK297" s="192"/>
      <c r="EUL297" s="192"/>
      <c r="EUM297" s="192"/>
      <c r="EUN297" s="192"/>
      <c r="EUO297" s="192"/>
      <c r="EUP297" s="192"/>
      <c r="EUQ297" s="192"/>
      <c r="EUR297" s="192"/>
      <c r="EUS297" s="192"/>
      <c r="EUT297" s="192"/>
      <c r="EUU297" s="192"/>
      <c r="EUV297" s="192"/>
      <c r="EUW297" s="192"/>
      <c r="EUX297" s="192"/>
      <c r="EUY297" s="192"/>
      <c r="EUZ297" s="192"/>
      <c r="EVA297" s="192"/>
      <c r="EVB297" s="192"/>
      <c r="EVC297" s="192"/>
      <c r="EVD297" s="192"/>
      <c r="EVE297" s="192"/>
      <c r="EVF297" s="192"/>
      <c r="EVG297" s="192"/>
      <c r="EVH297" s="192"/>
      <c r="EVI297" s="192"/>
      <c r="EVJ297" s="192"/>
      <c r="EVK297" s="192"/>
      <c r="EVL297" s="192"/>
      <c r="EVM297" s="192"/>
      <c r="EVN297" s="192"/>
      <c r="EVO297" s="192"/>
      <c r="EVP297" s="192"/>
      <c r="EVQ297" s="192"/>
      <c r="EVR297" s="192"/>
      <c r="EVS297" s="192"/>
      <c r="EVT297" s="192"/>
      <c r="EVU297" s="192"/>
      <c r="EVV297" s="192"/>
      <c r="EVW297" s="192"/>
      <c r="EVX297" s="192"/>
      <c r="EVY297" s="192"/>
      <c r="EVZ297" s="192"/>
      <c r="EWA297" s="192"/>
      <c r="EWB297" s="192"/>
      <c r="EWC297" s="192"/>
      <c r="EWD297" s="192"/>
      <c r="EWE297" s="192"/>
      <c r="EWF297" s="192"/>
      <c r="EWG297" s="192"/>
      <c r="EWH297" s="192"/>
      <c r="EWI297" s="192"/>
      <c r="EWJ297" s="192"/>
      <c r="EWK297" s="192"/>
      <c r="EWL297" s="192"/>
      <c r="EWM297" s="192"/>
      <c r="EWN297" s="192"/>
      <c r="EWO297" s="192"/>
      <c r="EWP297" s="192"/>
      <c r="EWQ297" s="192"/>
      <c r="EWR297" s="192"/>
      <c r="EWS297" s="192"/>
      <c r="EWT297" s="192"/>
      <c r="EWU297" s="192"/>
      <c r="EWV297" s="192"/>
      <c r="EWW297" s="192"/>
      <c r="EWX297" s="192"/>
      <c r="EWY297" s="192"/>
      <c r="EWZ297" s="192"/>
      <c r="EXA297" s="192"/>
      <c r="EXB297" s="192"/>
      <c r="EXC297" s="192"/>
      <c r="EXD297" s="192"/>
      <c r="EXE297" s="192"/>
      <c r="EXF297" s="192"/>
      <c r="EXG297" s="192"/>
      <c r="EXH297" s="192"/>
      <c r="EXI297" s="192"/>
      <c r="EXJ297" s="192"/>
      <c r="EXK297" s="192"/>
      <c r="EXL297" s="192"/>
      <c r="EXM297" s="192"/>
      <c r="EXN297" s="192"/>
      <c r="EXO297" s="192"/>
      <c r="EXP297" s="192"/>
      <c r="EXQ297" s="192"/>
      <c r="EXR297" s="192"/>
      <c r="EXS297" s="192"/>
      <c r="EXT297" s="192"/>
      <c r="EXU297" s="192"/>
      <c r="EXV297" s="192"/>
      <c r="EXW297" s="192"/>
      <c r="EXX297" s="192"/>
      <c r="EXY297" s="192"/>
      <c r="EXZ297" s="192"/>
      <c r="EYA297" s="192"/>
      <c r="EYB297" s="192"/>
      <c r="EYC297" s="192"/>
      <c r="EYD297" s="192"/>
      <c r="EYE297" s="192"/>
      <c r="EYF297" s="192"/>
      <c r="EYG297" s="192"/>
      <c r="EYH297" s="192"/>
      <c r="EYI297" s="192"/>
      <c r="EYJ297" s="192"/>
      <c r="EYK297" s="192"/>
      <c r="EYL297" s="192"/>
      <c r="EYM297" s="192"/>
      <c r="EYN297" s="192"/>
      <c r="EYO297" s="192"/>
      <c r="EYP297" s="192"/>
      <c r="EYQ297" s="192"/>
      <c r="EYR297" s="192"/>
      <c r="EYS297" s="192"/>
      <c r="EYT297" s="192"/>
      <c r="EYU297" s="192"/>
      <c r="EYV297" s="192"/>
      <c r="EYW297" s="192"/>
      <c r="EYX297" s="192"/>
      <c r="EYY297" s="192"/>
      <c r="EYZ297" s="192"/>
      <c r="EZA297" s="192"/>
      <c r="EZB297" s="192"/>
      <c r="EZC297" s="192"/>
      <c r="EZD297" s="192"/>
      <c r="EZE297" s="192"/>
      <c r="EZF297" s="192"/>
      <c r="EZG297" s="192"/>
      <c r="EZH297" s="192"/>
      <c r="EZI297" s="192"/>
      <c r="EZJ297" s="192"/>
      <c r="EZK297" s="192"/>
      <c r="EZL297" s="192"/>
      <c r="EZM297" s="192"/>
      <c r="EZN297" s="192"/>
      <c r="EZO297" s="192"/>
      <c r="EZP297" s="192"/>
      <c r="EZQ297" s="192"/>
      <c r="EZR297" s="192"/>
      <c r="EZS297" s="192"/>
      <c r="EZT297" s="192"/>
      <c r="EZU297" s="192"/>
      <c r="EZV297" s="192"/>
      <c r="EZW297" s="192"/>
      <c r="EZX297" s="192"/>
      <c r="EZY297" s="192"/>
      <c r="EZZ297" s="192"/>
      <c r="FAA297" s="192"/>
      <c r="FAB297" s="192"/>
      <c r="FAC297" s="192"/>
      <c r="FAD297" s="192"/>
      <c r="FAE297" s="192"/>
      <c r="FAF297" s="192"/>
      <c r="FAG297" s="192"/>
      <c r="FAH297" s="192"/>
      <c r="FAI297" s="192"/>
      <c r="FAJ297" s="192"/>
      <c r="FAK297" s="192"/>
      <c r="FAL297" s="192"/>
      <c r="FAM297" s="192"/>
      <c r="FAN297" s="192"/>
      <c r="FAO297" s="192"/>
      <c r="FAP297" s="192"/>
      <c r="FAQ297" s="192"/>
      <c r="FAR297" s="192"/>
      <c r="FAS297" s="192"/>
      <c r="FAT297" s="192"/>
      <c r="FAU297" s="192"/>
      <c r="FAV297" s="192"/>
      <c r="FAW297" s="192"/>
      <c r="FAX297" s="192"/>
      <c r="FAY297" s="192"/>
      <c r="FAZ297" s="192"/>
      <c r="FBA297" s="192"/>
      <c r="FBB297" s="192"/>
      <c r="FBC297" s="192"/>
      <c r="FBD297" s="192"/>
      <c r="FBE297" s="192"/>
      <c r="FBF297" s="192"/>
      <c r="FBG297" s="192"/>
      <c r="FBH297" s="192"/>
      <c r="FBI297" s="192"/>
      <c r="FBJ297" s="192"/>
      <c r="FBK297" s="192"/>
      <c r="FBL297" s="192"/>
      <c r="FBM297" s="192"/>
      <c r="FBN297" s="192"/>
      <c r="FBO297" s="192"/>
      <c r="FBP297" s="192"/>
      <c r="FBQ297" s="192"/>
      <c r="FBR297" s="192"/>
      <c r="FBS297" s="192"/>
      <c r="FBT297" s="192"/>
      <c r="FBU297" s="192"/>
      <c r="FBV297" s="192"/>
      <c r="FBW297" s="192"/>
      <c r="FBX297" s="192"/>
      <c r="FBY297" s="192"/>
      <c r="FBZ297" s="192"/>
      <c r="FCA297" s="192"/>
      <c r="FCB297" s="192"/>
      <c r="FCC297" s="192"/>
      <c r="FCD297" s="192"/>
      <c r="FCE297" s="192"/>
      <c r="FCF297" s="192"/>
      <c r="FCG297" s="192"/>
      <c r="FCH297" s="192"/>
      <c r="FCI297" s="192"/>
      <c r="FCJ297" s="192"/>
      <c r="FCK297" s="192"/>
      <c r="FCL297" s="192"/>
      <c r="FCM297" s="192"/>
      <c r="FCN297" s="192"/>
      <c r="FCO297" s="192"/>
      <c r="FCP297" s="192"/>
      <c r="FCQ297" s="192"/>
      <c r="FCR297" s="192"/>
      <c r="FCS297" s="192"/>
      <c r="FCT297" s="192"/>
      <c r="FCU297" s="192"/>
      <c r="FCV297" s="192"/>
      <c r="FCW297" s="192"/>
      <c r="FCX297" s="192"/>
      <c r="FCY297" s="192"/>
      <c r="FCZ297" s="192"/>
      <c r="FDA297" s="192"/>
      <c r="FDB297" s="192"/>
      <c r="FDC297" s="192"/>
      <c r="FDD297" s="192"/>
      <c r="FDE297" s="192"/>
      <c r="FDF297" s="192"/>
      <c r="FDG297" s="192"/>
      <c r="FDH297" s="192"/>
      <c r="FDI297" s="192"/>
      <c r="FDJ297" s="192"/>
      <c r="FDK297" s="192"/>
      <c r="FDL297" s="192"/>
      <c r="FDM297" s="192"/>
      <c r="FDN297" s="192"/>
      <c r="FDO297" s="192"/>
      <c r="FDP297" s="192"/>
      <c r="FDQ297" s="192"/>
      <c r="FDR297" s="192"/>
      <c r="FDS297" s="192"/>
      <c r="FDT297" s="192"/>
      <c r="FDU297" s="192"/>
      <c r="FDV297" s="192"/>
      <c r="FDW297" s="192"/>
      <c r="FDX297" s="192"/>
      <c r="FDY297" s="192"/>
      <c r="FDZ297" s="192"/>
      <c r="FEA297" s="192"/>
      <c r="FEB297" s="192"/>
      <c r="FEC297" s="192"/>
      <c r="FED297" s="192"/>
      <c r="FEE297" s="192"/>
      <c r="FEF297" s="192"/>
      <c r="FEG297" s="192"/>
      <c r="FEH297" s="192"/>
      <c r="FEI297" s="192"/>
      <c r="FEJ297" s="192"/>
      <c r="FEK297" s="192"/>
      <c r="FEL297" s="192"/>
      <c r="FEM297" s="192"/>
      <c r="FEN297" s="192"/>
      <c r="FEO297" s="192"/>
      <c r="FEP297" s="192"/>
      <c r="FEQ297" s="192"/>
      <c r="FER297" s="192"/>
      <c r="FES297" s="192"/>
      <c r="FET297" s="192"/>
      <c r="FEU297" s="192"/>
      <c r="FEV297" s="192"/>
      <c r="FEW297" s="192"/>
      <c r="FEX297" s="192"/>
      <c r="FEY297" s="192"/>
      <c r="FEZ297" s="192"/>
      <c r="FFA297" s="192"/>
      <c r="FFB297" s="192"/>
      <c r="FFC297" s="192"/>
      <c r="FFD297" s="192"/>
      <c r="FFE297" s="192"/>
      <c r="FFF297" s="192"/>
      <c r="FFG297" s="192"/>
      <c r="FFH297" s="192"/>
      <c r="FFI297" s="192"/>
      <c r="FFJ297" s="192"/>
      <c r="FFK297" s="192"/>
      <c r="FFL297" s="192"/>
      <c r="FFM297" s="192"/>
      <c r="FFN297" s="192"/>
      <c r="FFO297" s="192"/>
      <c r="FFP297" s="192"/>
      <c r="FFQ297" s="192"/>
      <c r="FFR297" s="192"/>
      <c r="FFS297" s="192"/>
      <c r="FFT297" s="192"/>
      <c r="FFU297" s="192"/>
      <c r="FFV297" s="192"/>
      <c r="FFW297" s="192"/>
      <c r="FFX297" s="192"/>
      <c r="FFY297" s="192"/>
      <c r="FFZ297" s="192"/>
      <c r="FGA297" s="192"/>
      <c r="FGB297" s="192"/>
      <c r="FGC297" s="192"/>
      <c r="FGD297" s="192"/>
      <c r="FGE297" s="192"/>
      <c r="FGF297" s="192"/>
      <c r="FGG297" s="192"/>
      <c r="FGH297" s="192"/>
      <c r="FGI297" s="192"/>
      <c r="FGJ297" s="192"/>
      <c r="FGK297" s="192"/>
      <c r="FGL297" s="192"/>
      <c r="FGM297" s="192"/>
      <c r="FGN297" s="192"/>
      <c r="FGO297" s="192"/>
      <c r="FGP297" s="192"/>
      <c r="FGQ297" s="192"/>
      <c r="FGR297" s="192"/>
      <c r="FGS297" s="192"/>
      <c r="FGT297" s="192"/>
      <c r="FGU297" s="192"/>
      <c r="FGV297" s="192"/>
      <c r="FGW297" s="192"/>
      <c r="FGX297" s="192"/>
      <c r="FGY297" s="192"/>
      <c r="FGZ297" s="192"/>
      <c r="FHA297" s="192"/>
      <c r="FHB297" s="192"/>
      <c r="FHC297" s="192"/>
      <c r="FHD297" s="192"/>
      <c r="FHE297" s="192"/>
      <c r="FHF297" s="192"/>
      <c r="FHG297" s="192"/>
      <c r="FHH297" s="192"/>
      <c r="FHI297" s="192"/>
      <c r="FHJ297" s="192"/>
      <c r="FHK297" s="192"/>
      <c r="FHL297" s="192"/>
      <c r="FHM297" s="192"/>
      <c r="FHN297" s="192"/>
      <c r="FHO297" s="192"/>
      <c r="FHP297" s="192"/>
      <c r="FHQ297" s="192"/>
      <c r="FHR297" s="192"/>
      <c r="FHS297" s="192"/>
      <c r="FHT297" s="192"/>
      <c r="FHU297" s="192"/>
      <c r="FHV297" s="192"/>
      <c r="FHW297" s="192"/>
      <c r="FHX297" s="192"/>
      <c r="FHY297" s="192"/>
      <c r="FHZ297" s="192"/>
      <c r="FIA297" s="192"/>
      <c r="FIB297" s="192"/>
      <c r="FIC297" s="192"/>
      <c r="FID297" s="192"/>
      <c r="FIE297" s="192"/>
      <c r="FIF297" s="192"/>
      <c r="FIG297" s="192"/>
      <c r="FIH297" s="192"/>
      <c r="FII297" s="192"/>
      <c r="FIJ297" s="192"/>
      <c r="FIK297" s="192"/>
      <c r="FIL297" s="192"/>
      <c r="FIM297" s="192"/>
      <c r="FIN297" s="192"/>
      <c r="FIO297" s="192"/>
      <c r="FIP297" s="192"/>
      <c r="FIQ297" s="192"/>
      <c r="FIR297" s="192"/>
      <c r="FIS297" s="192"/>
      <c r="FIT297" s="192"/>
      <c r="FIU297" s="192"/>
      <c r="FIV297" s="192"/>
      <c r="FIW297" s="192"/>
      <c r="FIX297" s="192"/>
      <c r="FIY297" s="192"/>
      <c r="FIZ297" s="192"/>
      <c r="FJA297" s="192"/>
      <c r="FJB297" s="192"/>
      <c r="FJC297" s="192"/>
      <c r="FJD297" s="192"/>
      <c r="FJE297" s="192"/>
      <c r="FJF297" s="192"/>
      <c r="FJG297" s="192"/>
      <c r="FJH297" s="192"/>
      <c r="FJI297" s="192"/>
      <c r="FJJ297" s="192"/>
      <c r="FJK297" s="192"/>
      <c r="FJL297" s="192"/>
      <c r="FJM297" s="192"/>
      <c r="FJN297" s="192"/>
      <c r="FJO297" s="192"/>
      <c r="FJP297" s="192"/>
      <c r="FJQ297" s="192"/>
      <c r="FJR297" s="192"/>
      <c r="FJS297" s="192"/>
      <c r="FJT297" s="192"/>
      <c r="FJU297" s="192"/>
      <c r="FJV297" s="192"/>
      <c r="FJW297" s="192"/>
      <c r="FJX297" s="192"/>
      <c r="FJY297" s="192"/>
      <c r="FJZ297" s="192"/>
      <c r="FKA297" s="192"/>
      <c r="FKB297" s="192"/>
      <c r="FKC297" s="192"/>
      <c r="FKD297" s="192"/>
      <c r="FKE297" s="192"/>
      <c r="FKF297" s="192"/>
      <c r="FKG297" s="192"/>
      <c r="FKH297" s="192"/>
      <c r="FKI297" s="192"/>
      <c r="FKJ297" s="192"/>
      <c r="FKK297" s="192"/>
      <c r="FKL297" s="192"/>
      <c r="FKM297" s="192"/>
      <c r="FKN297" s="192"/>
      <c r="FKO297" s="192"/>
      <c r="FKP297" s="192"/>
      <c r="FKQ297" s="192"/>
      <c r="FKR297" s="192"/>
      <c r="FKS297" s="192"/>
      <c r="FKT297" s="192"/>
      <c r="FKU297" s="192"/>
      <c r="FKV297" s="192"/>
      <c r="FKW297" s="192"/>
      <c r="FKX297" s="192"/>
      <c r="FKY297" s="192"/>
      <c r="FKZ297" s="192"/>
      <c r="FLA297" s="192"/>
      <c r="FLB297" s="192"/>
      <c r="FLC297" s="192"/>
      <c r="FLD297" s="192"/>
      <c r="FLE297" s="192"/>
      <c r="FLF297" s="192"/>
      <c r="FLG297" s="192"/>
      <c r="FLH297" s="192"/>
      <c r="FLI297" s="192"/>
      <c r="FLJ297" s="192"/>
      <c r="FLK297" s="192"/>
      <c r="FLL297" s="192"/>
      <c r="FLM297" s="192"/>
      <c r="FLN297" s="192"/>
      <c r="FLO297" s="192"/>
      <c r="FLP297" s="192"/>
      <c r="FLQ297" s="192"/>
      <c r="FLR297" s="192"/>
      <c r="FLS297" s="192"/>
      <c r="FLT297" s="192"/>
      <c r="FLU297" s="192"/>
      <c r="FLV297" s="192"/>
      <c r="FLW297" s="192"/>
      <c r="FLX297" s="192"/>
      <c r="FLY297" s="192"/>
      <c r="FLZ297" s="192"/>
      <c r="FMA297" s="192"/>
      <c r="FMB297" s="192"/>
      <c r="FMC297" s="192"/>
      <c r="FMD297" s="192"/>
      <c r="FME297" s="192"/>
      <c r="FMF297" s="192"/>
      <c r="FMG297" s="192"/>
      <c r="FMH297" s="192"/>
      <c r="FMI297" s="192"/>
      <c r="FMJ297" s="192"/>
      <c r="FMK297" s="192"/>
      <c r="FML297" s="192"/>
      <c r="FMM297" s="192"/>
      <c r="FMN297" s="192"/>
      <c r="FMO297" s="192"/>
      <c r="FMP297" s="192"/>
      <c r="FMQ297" s="192"/>
      <c r="FMR297" s="192"/>
      <c r="FMS297" s="192"/>
      <c r="FMT297" s="192"/>
      <c r="FMU297" s="192"/>
      <c r="FMV297" s="192"/>
      <c r="FMW297" s="192"/>
      <c r="FMX297" s="192"/>
      <c r="FMY297" s="192"/>
      <c r="FMZ297" s="192"/>
      <c r="FNA297" s="192"/>
      <c r="FNB297" s="192"/>
      <c r="FNC297" s="192"/>
      <c r="FND297" s="192"/>
      <c r="FNE297" s="192"/>
      <c r="FNF297" s="192"/>
      <c r="FNG297" s="192"/>
      <c r="FNH297" s="192"/>
      <c r="FNI297" s="192"/>
      <c r="FNJ297" s="192"/>
      <c r="FNK297" s="192"/>
      <c r="FNL297" s="192"/>
      <c r="FNM297" s="192"/>
      <c r="FNN297" s="192"/>
      <c r="FNO297" s="192"/>
      <c r="FNP297" s="192"/>
      <c r="FNQ297" s="192"/>
      <c r="FNR297" s="192"/>
      <c r="FNS297" s="192"/>
      <c r="FNT297" s="192"/>
      <c r="FNU297" s="192"/>
      <c r="FNV297" s="192"/>
      <c r="FNW297" s="192"/>
      <c r="FNX297" s="192"/>
      <c r="FNY297" s="192"/>
      <c r="FNZ297" s="192"/>
      <c r="FOA297" s="192"/>
      <c r="FOB297" s="192"/>
      <c r="FOC297" s="192"/>
      <c r="FOD297" s="192"/>
      <c r="FOE297" s="192"/>
      <c r="FOF297" s="192"/>
      <c r="FOG297" s="192"/>
      <c r="FOH297" s="192"/>
      <c r="FOI297" s="192"/>
      <c r="FOJ297" s="192"/>
      <c r="FOK297" s="192"/>
      <c r="FOL297" s="192"/>
      <c r="FOM297" s="192"/>
      <c r="FON297" s="192"/>
      <c r="FOO297" s="192"/>
      <c r="FOP297" s="192"/>
      <c r="FOQ297" s="192"/>
      <c r="FOR297" s="192"/>
      <c r="FOS297" s="192"/>
      <c r="FOT297" s="192"/>
      <c r="FOU297" s="192"/>
      <c r="FOV297" s="192"/>
      <c r="FOW297" s="192"/>
      <c r="FOX297" s="192"/>
      <c r="FOY297" s="192"/>
      <c r="FOZ297" s="192"/>
      <c r="FPA297" s="192"/>
      <c r="FPB297" s="192"/>
      <c r="FPC297" s="192"/>
      <c r="FPD297" s="192"/>
      <c r="FPE297" s="192"/>
      <c r="FPF297" s="192"/>
      <c r="FPG297" s="192"/>
      <c r="FPH297" s="192"/>
      <c r="FPI297" s="192"/>
      <c r="FPJ297" s="192"/>
      <c r="FPK297" s="192"/>
      <c r="FPL297" s="192"/>
      <c r="FPM297" s="192"/>
      <c r="FPN297" s="192"/>
      <c r="FPO297" s="192"/>
      <c r="FPP297" s="192"/>
      <c r="FPQ297" s="192"/>
      <c r="FPR297" s="192"/>
      <c r="FPS297" s="192"/>
      <c r="FPT297" s="192"/>
      <c r="FPU297" s="192"/>
      <c r="FPV297" s="192"/>
      <c r="FPW297" s="192"/>
      <c r="FPX297" s="192"/>
      <c r="FPY297" s="192"/>
      <c r="FPZ297" s="192"/>
      <c r="FQA297" s="192"/>
      <c r="FQB297" s="192"/>
      <c r="FQC297" s="192"/>
      <c r="FQD297" s="192"/>
      <c r="FQE297" s="192"/>
      <c r="FQF297" s="192"/>
      <c r="FQG297" s="192"/>
      <c r="FQH297" s="192"/>
      <c r="FQI297" s="192"/>
      <c r="FQJ297" s="192"/>
      <c r="FQK297" s="192"/>
      <c r="FQL297" s="192"/>
      <c r="FQM297" s="192"/>
      <c r="FQN297" s="192"/>
      <c r="FQO297" s="192"/>
      <c r="FQP297" s="192"/>
      <c r="FQQ297" s="192"/>
      <c r="FQR297" s="192"/>
      <c r="FQS297" s="192"/>
      <c r="FQT297" s="192"/>
      <c r="FQU297" s="192"/>
      <c r="FQV297" s="192"/>
      <c r="FQW297" s="192"/>
      <c r="FQX297" s="192"/>
      <c r="FQY297" s="192"/>
      <c r="FQZ297" s="192"/>
      <c r="FRA297" s="192"/>
      <c r="FRB297" s="192"/>
      <c r="FRC297" s="192"/>
      <c r="FRD297" s="192"/>
      <c r="FRE297" s="192"/>
      <c r="FRF297" s="192"/>
      <c r="FRG297" s="192"/>
      <c r="FRH297" s="192"/>
      <c r="FRI297" s="192"/>
      <c r="FRJ297" s="192"/>
      <c r="FRK297" s="192"/>
      <c r="FRL297" s="192"/>
      <c r="FRM297" s="192"/>
      <c r="FRN297" s="192"/>
      <c r="FRO297" s="192"/>
      <c r="FRP297" s="192"/>
      <c r="FRQ297" s="192"/>
      <c r="FRR297" s="192"/>
      <c r="FRS297" s="192"/>
      <c r="FRT297" s="192"/>
      <c r="FRU297" s="192"/>
      <c r="FRV297" s="192"/>
      <c r="FRW297" s="192"/>
      <c r="FRX297" s="192"/>
      <c r="FRY297" s="192"/>
      <c r="FRZ297" s="192"/>
      <c r="FSA297" s="192"/>
      <c r="FSB297" s="192"/>
      <c r="FSC297" s="192"/>
      <c r="FSD297" s="192"/>
      <c r="FSE297" s="192"/>
      <c r="FSF297" s="192"/>
      <c r="FSG297" s="192"/>
      <c r="FSH297" s="192"/>
      <c r="FSI297" s="192"/>
      <c r="FSJ297" s="192"/>
      <c r="FSK297" s="192"/>
      <c r="FSL297" s="192"/>
      <c r="FSM297" s="192"/>
      <c r="FSN297" s="192"/>
      <c r="FSO297" s="192"/>
      <c r="FSP297" s="192"/>
      <c r="FSQ297" s="192"/>
      <c r="FSR297" s="192"/>
      <c r="FSS297" s="192"/>
      <c r="FST297" s="192"/>
      <c r="FSU297" s="192"/>
      <c r="FSV297" s="192"/>
      <c r="FSW297" s="192"/>
      <c r="FSX297" s="192"/>
      <c r="FSY297" s="192"/>
      <c r="FSZ297" s="192"/>
      <c r="FTA297" s="192"/>
      <c r="FTB297" s="192"/>
      <c r="FTC297" s="192"/>
      <c r="FTD297" s="192"/>
      <c r="FTE297" s="192"/>
      <c r="FTF297" s="192"/>
      <c r="FTG297" s="192"/>
      <c r="FTH297" s="192"/>
      <c r="FTI297" s="192"/>
      <c r="FTJ297" s="192"/>
      <c r="FTK297" s="192"/>
      <c r="FTL297" s="192"/>
      <c r="FTM297" s="192"/>
      <c r="FTN297" s="192"/>
      <c r="FTO297" s="192"/>
      <c r="FTP297" s="192"/>
      <c r="FTQ297" s="192"/>
      <c r="FTR297" s="192"/>
      <c r="FTS297" s="192"/>
      <c r="FTT297" s="192"/>
      <c r="FTU297" s="192"/>
      <c r="FTV297" s="192"/>
      <c r="FTW297" s="192"/>
      <c r="FTX297" s="192"/>
      <c r="FTY297" s="192"/>
      <c r="FTZ297" s="192"/>
      <c r="FUA297" s="192"/>
      <c r="FUB297" s="192"/>
      <c r="FUC297" s="192"/>
      <c r="FUD297" s="192"/>
      <c r="FUE297" s="192"/>
      <c r="FUF297" s="192"/>
      <c r="FUG297" s="192"/>
      <c r="FUH297" s="192"/>
      <c r="FUI297" s="192"/>
      <c r="FUJ297" s="192"/>
      <c r="FUK297" s="192"/>
      <c r="FUL297" s="192"/>
      <c r="FUM297" s="192"/>
      <c r="FUN297" s="192"/>
      <c r="FUO297" s="192"/>
      <c r="FUP297" s="192"/>
      <c r="FUQ297" s="192"/>
      <c r="FUR297" s="192"/>
      <c r="FUS297" s="192"/>
      <c r="FUT297" s="192"/>
      <c r="FUU297" s="192"/>
      <c r="FUV297" s="192"/>
      <c r="FUW297" s="192"/>
      <c r="FUX297" s="192"/>
      <c r="FUY297" s="192"/>
      <c r="FUZ297" s="192"/>
      <c r="FVA297" s="192"/>
      <c r="FVB297" s="192"/>
      <c r="FVC297" s="192"/>
      <c r="FVD297" s="192"/>
      <c r="FVE297" s="192"/>
      <c r="FVF297" s="192"/>
      <c r="FVG297" s="192"/>
      <c r="FVH297" s="192"/>
      <c r="FVI297" s="192"/>
      <c r="FVJ297" s="192"/>
      <c r="FVK297" s="192"/>
      <c r="FVL297" s="192"/>
      <c r="FVM297" s="192"/>
      <c r="FVN297" s="192"/>
      <c r="FVO297" s="192"/>
      <c r="FVP297" s="192"/>
      <c r="FVQ297" s="192"/>
      <c r="FVR297" s="192"/>
      <c r="FVS297" s="192"/>
      <c r="FVT297" s="192"/>
      <c r="FVU297" s="192"/>
      <c r="FVV297" s="192"/>
      <c r="FVW297" s="192"/>
      <c r="FVX297" s="192"/>
      <c r="FVY297" s="192"/>
      <c r="FVZ297" s="192"/>
      <c r="FWA297" s="192"/>
      <c r="FWB297" s="192"/>
      <c r="FWC297" s="192"/>
      <c r="FWD297" s="192"/>
      <c r="FWE297" s="192"/>
      <c r="FWF297" s="192"/>
      <c r="FWG297" s="192"/>
      <c r="FWH297" s="192"/>
      <c r="FWI297" s="192"/>
      <c r="FWJ297" s="192"/>
      <c r="FWK297" s="192"/>
      <c r="FWL297" s="192"/>
      <c r="FWM297" s="192"/>
      <c r="FWN297" s="192"/>
      <c r="FWO297" s="192"/>
      <c r="FWP297" s="192"/>
      <c r="FWQ297" s="192"/>
      <c r="FWR297" s="192"/>
      <c r="FWS297" s="192"/>
      <c r="FWT297" s="192"/>
      <c r="FWU297" s="192"/>
      <c r="FWV297" s="192"/>
      <c r="FWW297" s="192"/>
      <c r="FWX297" s="192"/>
      <c r="FWY297" s="192"/>
      <c r="FWZ297" s="192"/>
      <c r="FXA297" s="192"/>
      <c r="FXB297" s="192"/>
      <c r="FXC297" s="192"/>
      <c r="FXD297" s="192"/>
      <c r="FXE297" s="192"/>
      <c r="FXF297" s="192"/>
      <c r="FXG297" s="192"/>
      <c r="FXH297" s="192"/>
      <c r="FXI297" s="192"/>
      <c r="FXJ297" s="192"/>
      <c r="FXK297" s="192"/>
      <c r="FXL297" s="192"/>
      <c r="FXM297" s="192"/>
      <c r="FXN297" s="192"/>
      <c r="FXO297" s="192"/>
      <c r="FXP297" s="192"/>
      <c r="FXQ297" s="192"/>
      <c r="FXR297" s="192"/>
      <c r="FXS297" s="192"/>
      <c r="FXT297" s="192"/>
      <c r="FXU297" s="192"/>
      <c r="FXV297" s="192"/>
      <c r="FXW297" s="192"/>
      <c r="FXX297" s="192"/>
      <c r="FXY297" s="192"/>
      <c r="FXZ297" s="192"/>
      <c r="FYA297" s="192"/>
      <c r="FYB297" s="192"/>
      <c r="FYC297" s="192"/>
      <c r="FYD297" s="192"/>
      <c r="FYE297" s="192"/>
      <c r="FYF297" s="192"/>
      <c r="FYG297" s="192"/>
      <c r="FYH297" s="192"/>
      <c r="FYI297" s="192"/>
      <c r="FYJ297" s="192"/>
      <c r="FYK297" s="192"/>
      <c r="FYL297" s="192"/>
      <c r="FYM297" s="192"/>
      <c r="FYN297" s="192"/>
      <c r="FYO297" s="192"/>
      <c r="FYP297" s="192"/>
      <c r="FYQ297" s="192"/>
      <c r="FYR297" s="192"/>
      <c r="FYS297" s="192"/>
      <c r="FYT297" s="192"/>
      <c r="FYU297" s="192"/>
      <c r="FYV297" s="192"/>
      <c r="FYW297" s="192"/>
      <c r="FYX297" s="192"/>
      <c r="FYY297" s="192"/>
      <c r="FYZ297" s="192"/>
      <c r="FZA297" s="192"/>
      <c r="FZB297" s="192"/>
      <c r="FZC297" s="192"/>
      <c r="FZD297" s="192"/>
      <c r="FZE297" s="192"/>
      <c r="FZF297" s="192"/>
      <c r="FZG297" s="192"/>
      <c r="FZH297" s="192"/>
      <c r="FZI297" s="192"/>
      <c r="FZJ297" s="192"/>
      <c r="FZK297" s="192"/>
      <c r="FZL297" s="192"/>
      <c r="FZM297" s="192"/>
      <c r="FZN297" s="192"/>
      <c r="FZO297" s="192"/>
      <c r="FZP297" s="192"/>
      <c r="FZQ297" s="192"/>
      <c r="FZR297" s="192"/>
      <c r="FZS297" s="192"/>
      <c r="FZT297" s="192"/>
      <c r="FZU297" s="192"/>
      <c r="FZV297" s="192"/>
      <c r="FZW297" s="192"/>
      <c r="FZX297" s="192"/>
      <c r="FZY297" s="192"/>
      <c r="FZZ297" s="192"/>
      <c r="GAA297" s="192"/>
      <c r="GAB297" s="192"/>
      <c r="GAC297" s="192"/>
      <c r="GAD297" s="192"/>
      <c r="GAE297" s="192"/>
      <c r="GAF297" s="192"/>
      <c r="GAG297" s="192"/>
      <c r="GAH297" s="192"/>
      <c r="GAI297" s="192"/>
      <c r="GAJ297" s="192"/>
      <c r="GAK297" s="192"/>
      <c r="GAL297" s="192"/>
      <c r="GAM297" s="192"/>
      <c r="GAN297" s="192"/>
      <c r="GAO297" s="192"/>
      <c r="GAP297" s="192"/>
      <c r="GAQ297" s="192"/>
      <c r="GAR297" s="192"/>
      <c r="GAS297" s="192"/>
      <c r="GAT297" s="192"/>
      <c r="GAU297" s="192"/>
      <c r="GAV297" s="192"/>
      <c r="GAW297" s="192"/>
      <c r="GAX297" s="192"/>
      <c r="GAY297" s="192"/>
      <c r="GAZ297" s="192"/>
      <c r="GBA297" s="192"/>
      <c r="GBB297" s="192"/>
      <c r="GBC297" s="192"/>
      <c r="GBD297" s="192"/>
      <c r="GBE297" s="192"/>
      <c r="GBF297" s="192"/>
      <c r="GBG297" s="192"/>
      <c r="GBH297" s="192"/>
      <c r="GBI297" s="192"/>
      <c r="GBJ297" s="192"/>
      <c r="GBK297" s="192"/>
      <c r="GBL297" s="192"/>
      <c r="GBM297" s="192"/>
      <c r="GBN297" s="192"/>
      <c r="GBO297" s="192"/>
      <c r="GBP297" s="192"/>
      <c r="GBQ297" s="192"/>
      <c r="GBR297" s="192"/>
      <c r="GBS297" s="192"/>
      <c r="GBT297" s="192"/>
      <c r="GBU297" s="192"/>
      <c r="GBV297" s="192"/>
      <c r="GBW297" s="192"/>
      <c r="GBX297" s="192"/>
      <c r="GBY297" s="192"/>
      <c r="GBZ297" s="192"/>
      <c r="GCA297" s="192"/>
      <c r="GCB297" s="192"/>
      <c r="GCC297" s="192"/>
      <c r="GCD297" s="192"/>
      <c r="GCE297" s="192"/>
      <c r="GCF297" s="192"/>
      <c r="GCG297" s="192"/>
      <c r="GCH297" s="192"/>
      <c r="GCI297" s="192"/>
      <c r="GCJ297" s="192"/>
      <c r="GCK297" s="192"/>
      <c r="GCL297" s="192"/>
      <c r="GCM297" s="192"/>
      <c r="GCN297" s="192"/>
      <c r="GCO297" s="192"/>
      <c r="GCP297" s="192"/>
      <c r="GCQ297" s="192"/>
      <c r="GCR297" s="192"/>
      <c r="GCS297" s="192"/>
      <c r="GCT297" s="192"/>
      <c r="GCU297" s="192"/>
      <c r="GCV297" s="192"/>
      <c r="GCW297" s="192"/>
      <c r="GCX297" s="192"/>
      <c r="GCY297" s="192"/>
      <c r="GCZ297" s="192"/>
      <c r="GDA297" s="192"/>
      <c r="GDB297" s="192"/>
      <c r="GDC297" s="192"/>
      <c r="GDD297" s="192"/>
      <c r="GDE297" s="192"/>
      <c r="GDF297" s="192"/>
      <c r="GDG297" s="192"/>
      <c r="GDH297" s="192"/>
      <c r="GDI297" s="192"/>
      <c r="GDJ297" s="192"/>
      <c r="GDK297" s="192"/>
      <c r="GDL297" s="192"/>
      <c r="GDM297" s="192"/>
      <c r="GDN297" s="192"/>
      <c r="GDO297" s="192"/>
      <c r="GDP297" s="192"/>
      <c r="GDQ297" s="192"/>
      <c r="GDR297" s="192"/>
      <c r="GDS297" s="192"/>
      <c r="GDT297" s="192"/>
      <c r="GDU297" s="192"/>
      <c r="GDV297" s="192"/>
      <c r="GDW297" s="192"/>
      <c r="GDX297" s="192"/>
      <c r="GDY297" s="192"/>
      <c r="GDZ297" s="192"/>
      <c r="GEA297" s="192"/>
      <c r="GEB297" s="192"/>
      <c r="GEC297" s="192"/>
      <c r="GED297" s="192"/>
      <c r="GEE297" s="192"/>
      <c r="GEF297" s="192"/>
      <c r="GEG297" s="192"/>
      <c r="GEH297" s="192"/>
      <c r="GEI297" s="192"/>
      <c r="GEJ297" s="192"/>
      <c r="GEK297" s="192"/>
      <c r="GEL297" s="192"/>
      <c r="GEM297" s="192"/>
      <c r="GEN297" s="192"/>
      <c r="GEO297" s="192"/>
      <c r="GEP297" s="192"/>
      <c r="GEQ297" s="192"/>
      <c r="GER297" s="192"/>
      <c r="GES297" s="192"/>
      <c r="GET297" s="192"/>
      <c r="GEU297" s="192"/>
      <c r="GEV297" s="192"/>
      <c r="GEW297" s="192"/>
      <c r="GEX297" s="192"/>
      <c r="GEY297" s="192"/>
      <c r="GEZ297" s="192"/>
      <c r="GFA297" s="192"/>
      <c r="GFB297" s="192"/>
      <c r="GFC297" s="192"/>
      <c r="GFD297" s="192"/>
      <c r="GFE297" s="192"/>
      <c r="GFF297" s="192"/>
      <c r="GFG297" s="192"/>
      <c r="GFH297" s="192"/>
      <c r="GFI297" s="192"/>
      <c r="GFJ297" s="192"/>
      <c r="GFK297" s="192"/>
      <c r="GFL297" s="192"/>
      <c r="GFM297" s="192"/>
      <c r="GFN297" s="192"/>
      <c r="GFO297" s="192"/>
      <c r="GFP297" s="192"/>
      <c r="GFQ297" s="192"/>
      <c r="GFR297" s="192"/>
      <c r="GFS297" s="192"/>
      <c r="GFT297" s="192"/>
      <c r="GFU297" s="192"/>
      <c r="GFV297" s="192"/>
      <c r="GFW297" s="192"/>
      <c r="GFX297" s="192"/>
      <c r="GFY297" s="192"/>
      <c r="GFZ297" s="192"/>
      <c r="GGA297" s="192"/>
      <c r="GGB297" s="192"/>
      <c r="GGC297" s="192"/>
      <c r="GGD297" s="192"/>
      <c r="GGE297" s="192"/>
      <c r="GGF297" s="192"/>
      <c r="GGG297" s="192"/>
      <c r="GGH297" s="192"/>
      <c r="GGI297" s="192"/>
      <c r="GGJ297" s="192"/>
      <c r="GGK297" s="192"/>
      <c r="GGL297" s="192"/>
      <c r="GGM297" s="192"/>
      <c r="GGN297" s="192"/>
      <c r="GGO297" s="192"/>
      <c r="GGP297" s="192"/>
      <c r="GGQ297" s="192"/>
      <c r="GGR297" s="192"/>
      <c r="GGS297" s="192"/>
      <c r="GGT297" s="192"/>
      <c r="GGU297" s="192"/>
      <c r="GGV297" s="192"/>
      <c r="GGW297" s="192"/>
      <c r="GGX297" s="192"/>
      <c r="GGY297" s="192"/>
      <c r="GGZ297" s="192"/>
      <c r="GHA297" s="192"/>
      <c r="GHB297" s="192"/>
      <c r="GHC297" s="192"/>
      <c r="GHD297" s="192"/>
      <c r="GHE297" s="192"/>
      <c r="GHF297" s="192"/>
      <c r="GHG297" s="192"/>
      <c r="GHH297" s="192"/>
      <c r="GHI297" s="192"/>
      <c r="GHJ297" s="192"/>
      <c r="GHK297" s="192"/>
      <c r="GHL297" s="192"/>
      <c r="GHM297" s="192"/>
      <c r="GHN297" s="192"/>
      <c r="GHO297" s="192"/>
      <c r="GHP297" s="192"/>
      <c r="GHQ297" s="192"/>
      <c r="GHR297" s="192"/>
      <c r="GHS297" s="192"/>
      <c r="GHT297" s="192"/>
      <c r="GHU297" s="192"/>
      <c r="GHV297" s="192"/>
      <c r="GHW297" s="192"/>
      <c r="GHX297" s="192"/>
      <c r="GHY297" s="192"/>
      <c r="GHZ297" s="192"/>
      <c r="GIA297" s="192"/>
      <c r="GIB297" s="192"/>
      <c r="GIC297" s="192"/>
      <c r="GID297" s="192"/>
      <c r="GIE297" s="192"/>
      <c r="GIF297" s="192"/>
      <c r="GIG297" s="192"/>
      <c r="GIH297" s="192"/>
      <c r="GII297" s="192"/>
      <c r="GIJ297" s="192"/>
      <c r="GIK297" s="192"/>
      <c r="GIL297" s="192"/>
      <c r="GIM297" s="192"/>
      <c r="GIN297" s="192"/>
      <c r="GIO297" s="192"/>
      <c r="GIP297" s="192"/>
      <c r="GIQ297" s="192"/>
      <c r="GIR297" s="192"/>
      <c r="GIS297" s="192"/>
      <c r="GIT297" s="192"/>
      <c r="GIU297" s="192"/>
      <c r="GIV297" s="192"/>
      <c r="GIW297" s="192"/>
      <c r="GIX297" s="192"/>
      <c r="GIY297" s="192"/>
      <c r="GIZ297" s="192"/>
      <c r="GJA297" s="192"/>
      <c r="GJB297" s="192"/>
      <c r="GJC297" s="192"/>
      <c r="GJD297" s="192"/>
      <c r="GJE297" s="192"/>
      <c r="GJF297" s="192"/>
      <c r="GJG297" s="192"/>
      <c r="GJH297" s="192"/>
      <c r="GJI297" s="192"/>
      <c r="GJJ297" s="192"/>
      <c r="GJK297" s="192"/>
      <c r="GJL297" s="192"/>
      <c r="GJM297" s="192"/>
      <c r="GJN297" s="192"/>
      <c r="GJO297" s="192"/>
      <c r="GJP297" s="192"/>
      <c r="GJQ297" s="192"/>
      <c r="GJR297" s="192"/>
      <c r="GJS297" s="192"/>
      <c r="GJT297" s="192"/>
      <c r="GJU297" s="192"/>
      <c r="GJV297" s="192"/>
      <c r="GJW297" s="192"/>
      <c r="GJX297" s="192"/>
      <c r="GJY297" s="192"/>
      <c r="GJZ297" s="192"/>
      <c r="GKA297" s="192"/>
      <c r="GKB297" s="192"/>
      <c r="GKC297" s="192"/>
      <c r="GKD297" s="192"/>
      <c r="GKE297" s="192"/>
      <c r="GKF297" s="192"/>
      <c r="GKG297" s="192"/>
      <c r="GKH297" s="192"/>
      <c r="GKI297" s="192"/>
      <c r="GKJ297" s="192"/>
      <c r="GKK297" s="192"/>
      <c r="GKL297" s="192"/>
      <c r="GKM297" s="192"/>
      <c r="GKN297" s="192"/>
      <c r="GKO297" s="192"/>
      <c r="GKP297" s="192"/>
      <c r="GKQ297" s="192"/>
      <c r="GKR297" s="192"/>
      <c r="GKS297" s="192"/>
      <c r="GKT297" s="192"/>
      <c r="GKU297" s="192"/>
      <c r="GKV297" s="192"/>
      <c r="GKW297" s="192"/>
      <c r="GKX297" s="192"/>
      <c r="GKY297" s="192"/>
      <c r="GKZ297" s="192"/>
      <c r="GLA297" s="192"/>
      <c r="GLB297" s="192"/>
      <c r="GLC297" s="192"/>
      <c r="GLD297" s="192"/>
      <c r="GLE297" s="192"/>
      <c r="GLF297" s="192"/>
      <c r="GLG297" s="192"/>
      <c r="GLH297" s="192"/>
      <c r="GLI297" s="192"/>
      <c r="GLJ297" s="192"/>
      <c r="GLK297" s="192"/>
      <c r="GLL297" s="192"/>
      <c r="GLM297" s="192"/>
      <c r="GLN297" s="192"/>
      <c r="GLO297" s="192"/>
      <c r="GLP297" s="192"/>
      <c r="GLQ297" s="192"/>
      <c r="GLR297" s="192"/>
      <c r="GLS297" s="192"/>
      <c r="GLT297" s="192"/>
      <c r="GLU297" s="192"/>
      <c r="GLV297" s="192"/>
      <c r="GLW297" s="192"/>
      <c r="GLX297" s="192"/>
      <c r="GLY297" s="192"/>
      <c r="GLZ297" s="192"/>
      <c r="GMA297" s="192"/>
      <c r="GMB297" s="192"/>
      <c r="GMC297" s="192"/>
      <c r="GMD297" s="192"/>
      <c r="GME297" s="192"/>
      <c r="GMF297" s="192"/>
      <c r="GMG297" s="192"/>
      <c r="GMH297" s="192"/>
      <c r="GMI297" s="192"/>
      <c r="GMJ297" s="192"/>
      <c r="GMK297" s="192"/>
      <c r="GML297" s="192"/>
      <c r="GMM297" s="192"/>
      <c r="GMN297" s="192"/>
      <c r="GMO297" s="192"/>
      <c r="GMP297" s="192"/>
      <c r="GMQ297" s="192"/>
      <c r="GMR297" s="192"/>
      <c r="GMS297" s="192"/>
      <c r="GMT297" s="192"/>
      <c r="GMU297" s="192"/>
      <c r="GMV297" s="192"/>
      <c r="GMW297" s="192"/>
      <c r="GMX297" s="192"/>
      <c r="GMY297" s="192"/>
      <c r="GMZ297" s="192"/>
      <c r="GNA297" s="192"/>
      <c r="GNB297" s="192"/>
      <c r="GNC297" s="192"/>
      <c r="GND297" s="192"/>
      <c r="GNE297" s="192"/>
      <c r="GNF297" s="192"/>
      <c r="GNG297" s="192"/>
      <c r="GNH297" s="192"/>
      <c r="GNI297" s="192"/>
      <c r="GNJ297" s="192"/>
      <c r="GNK297" s="192"/>
      <c r="GNL297" s="192"/>
      <c r="GNM297" s="192"/>
      <c r="GNN297" s="192"/>
      <c r="GNO297" s="192"/>
      <c r="GNP297" s="192"/>
      <c r="GNQ297" s="192"/>
      <c r="GNR297" s="192"/>
      <c r="GNS297" s="192"/>
      <c r="GNT297" s="192"/>
      <c r="GNU297" s="192"/>
      <c r="GNV297" s="192"/>
      <c r="GNW297" s="192"/>
      <c r="GNX297" s="192"/>
      <c r="GNY297" s="192"/>
      <c r="GNZ297" s="192"/>
      <c r="GOA297" s="192"/>
      <c r="GOB297" s="192"/>
      <c r="GOC297" s="192"/>
      <c r="GOD297" s="192"/>
      <c r="GOE297" s="192"/>
      <c r="GOF297" s="192"/>
      <c r="GOG297" s="192"/>
      <c r="GOH297" s="192"/>
      <c r="GOI297" s="192"/>
      <c r="GOJ297" s="192"/>
      <c r="GOK297" s="192"/>
      <c r="GOL297" s="192"/>
      <c r="GOM297" s="192"/>
      <c r="GON297" s="192"/>
      <c r="GOO297" s="192"/>
      <c r="GOP297" s="192"/>
      <c r="GOQ297" s="192"/>
      <c r="GOR297" s="192"/>
      <c r="GOS297" s="192"/>
      <c r="GOT297" s="192"/>
      <c r="GOU297" s="192"/>
      <c r="GOV297" s="192"/>
      <c r="GOW297" s="192"/>
      <c r="GOX297" s="192"/>
      <c r="GOY297" s="192"/>
      <c r="GOZ297" s="192"/>
      <c r="GPA297" s="192"/>
      <c r="GPB297" s="192"/>
      <c r="GPC297" s="192"/>
      <c r="GPD297" s="192"/>
      <c r="GPE297" s="192"/>
      <c r="GPF297" s="192"/>
      <c r="GPG297" s="192"/>
      <c r="GPH297" s="192"/>
      <c r="GPI297" s="192"/>
      <c r="GPJ297" s="192"/>
      <c r="GPK297" s="192"/>
      <c r="GPL297" s="192"/>
      <c r="GPM297" s="192"/>
      <c r="GPN297" s="192"/>
      <c r="GPO297" s="192"/>
      <c r="GPP297" s="192"/>
      <c r="GPQ297" s="192"/>
      <c r="GPR297" s="192"/>
      <c r="GPS297" s="192"/>
      <c r="GPT297" s="192"/>
      <c r="GPU297" s="192"/>
      <c r="GPV297" s="192"/>
      <c r="GPW297" s="192"/>
      <c r="GPX297" s="192"/>
      <c r="GPY297" s="192"/>
      <c r="GPZ297" s="192"/>
      <c r="GQA297" s="192"/>
      <c r="GQB297" s="192"/>
      <c r="GQC297" s="192"/>
      <c r="GQD297" s="192"/>
      <c r="GQE297" s="192"/>
      <c r="GQF297" s="192"/>
      <c r="GQG297" s="192"/>
      <c r="GQH297" s="192"/>
      <c r="GQI297" s="192"/>
      <c r="GQJ297" s="192"/>
      <c r="GQK297" s="192"/>
      <c r="GQL297" s="192"/>
      <c r="GQM297" s="192"/>
      <c r="GQN297" s="192"/>
      <c r="GQO297" s="192"/>
      <c r="GQP297" s="192"/>
      <c r="GQQ297" s="192"/>
      <c r="GQR297" s="192"/>
      <c r="GQS297" s="192"/>
      <c r="GQT297" s="192"/>
      <c r="GQU297" s="192"/>
      <c r="GQV297" s="192"/>
      <c r="GQW297" s="192"/>
      <c r="GQX297" s="192"/>
      <c r="GQY297" s="192"/>
      <c r="GQZ297" s="192"/>
      <c r="GRA297" s="192"/>
      <c r="GRB297" s="192"/>
      <c r="GRC297" s="192"/>
      <c r="GRD297" s="192"/>
      <c r="GRE297" s="192"/>
      <c r="GRF297" s="192"/>
      <c r="GRG297" s="192"/>
      <c r="GRH297" s="192"/>
      <c r="GRI297" s="192"/>
      <c r="GRJ297" s="192"/>
      <c r="GRK297" s="192"/>
      <c r="GRL297" s="192"/>
      <c r="GRM297" s="192"/>
      <c r="GRN297" s="192"/>
      <c r="GRO297" s="192"/>
      <c r="GRP297" s="192"/>
      <c r="GRQ297" s="192"/>
      <c r="GRR297" s="192"/>
      <c r="GRS297" s="192"/>
      <c r="GRT297" s="192"/>
      <c r="GRU297" s="192"/>
      <c r="GRV297" s="192"/>
      <c r="GRW297" s="192"/>
      <c r="GRX297" s="192"/>
      <c r="GRY297" s="192"/>
      <c r="GRZ297" s="192"/>
      <c r="GSA297" s="192"/>
      <c r="GSB297" s="192"/>
      <c r="GSC297" s="192"/>
      <c r="GSD297" s="192"/>
      <c r="GSE297" s="192"/>
      <c r="GSF297" s="192"/>
      <c r="GSG297" s="192"/>
      <c r="GSH297" s="192"/>
      <c r="GSI297" s="192"/>
      <c r="GSJ297" s="192"/>
      <c r="GSK297" s="192"/>
      <c r="GSL297" s="192"/>
      <c r="GSM297" s="192"/>
      <c r="GSN297" s="192"/>
      <c r="GSO297" s="192"/>
      <c r="GSP297" s="192"/>
      <c r="GSQ297" s="192"/>
      <c r="GSR297" s="192"/>
      <c r="GSS297" s="192"/>
      <c r="GST297" s="192"/>
      <c r="GSU297" s="192"/>
      <c r="GSV297" s="192"/>
      <c r="GSW297" s="192"/>
      <c r="GSX297" s="192"/>
      <c r="GSY297" s="192"/>
      <c r="GSZ297" s="192"/>
      <c r="GTA297" s="192"/>
      <c r="GTB297" s="192"/>
      <c r="GTC297" s="192"/>
      <c r="GTD297" s="192"/>
      <c r="GTE297" s="192"/>
      <c r="GTF297" s="192"/>
      <c r="GTG297" s="192"/>
      <c r="GTH297" s="192"/>
      <c r="GTI297" s="192"/>
      <c r="GTJ297" s="192"/>
      <c r="GTK297" s="192"/>
      <c r="GTL297" s="192"/>
      <c r="GTM297" s="192"/>
      <c r="GTN297" s="192"/>
      <c r="GTO297" s="192"/>
      <c r="GTP297" s="192"/>
      <c r="GTQ297" s="192"/>
      <c r="GTR297" s="192"/>
      <c r="GTS297" s="192"/>
      <c r="GTT297" s="192"/>
      <c r="GTU297" s="192"/>
      <c r="GTV297" s="192"/>
      <c r="GTW297" s="192"/>
      <c r="GTX297" s="192"/>
      <c r="GTY297" s="192"/>
      <c r="GTZ297" s="192"/>
      <c r="GUA297" s="192"/>
      <c r="GUB297" s="192"/>
      <c r="GUC297" s="192"/>
      <c r="GUD297" s="192"/>
      <c r="GUE297" s="192"/>
      <c r="GUF297" s="192"/>
      <c r="GUG297" s="192"/>
      <c r="GUH297" s="192"/>
      <c r="GUI297" s="192"/>
      <c r="GUJ297" s="192"/>
      <c r="GUK297" s="192"/>
      <c r="GUL297" s="192"/>
      <c r="GUM297" s="192"/>
      <c r="GUN297" s="192"/>
      <c r="GUO297" s="192"/>
      <c r="GUP297" s="192"/>
      <c r="GUQ297" s="192"/>
      <c r="GUR297" s="192"/>
      <c r="GUS297" s="192"/>
      <c r="GUT297" s="192"/>
      <c r="GUU297" s="192"/>
      <c r="GUV297" s="192"/>
      <c r="GUW297" s="192"/>
      <c r="GUX297" s="192"/>
      <c r="GUY297" s="192"/>
      <c r="GUZ297" s="192"/>
      <c r="GVA297" s="192"/>
      <c r="GVB297" s="192"/>
      <c r="GVC297" s="192"/>
      <c r="GVD297" s="192"/>
      <c r="GVE297" s="192"/>
      <c r="GVF297" s="192"/>
      <c r="GVG297" s="192"/>
      <c r="GVH297" s="192"/>
      <c r="GVI297" s="192"/>
      <c r="GVJ297" s="192"/>
      <c r="GVK297" s="192"/>
      <c r="GVL297" s="192"/>
      <c r="GVM297" s="192"/>
      <c r="GVN297" s="192"/>
      <c r="GVO297" s="192"/>
      <c r="GVP297" s="192"/>
      <c r="GVQ297" s="192"/>
      <c r="GVR297" s="192"/>
      <c r="GVS297" s="192"/>
      <c r="GVT297" s="192"/>
      <c r="GVU297" s="192"/>
      <c r="GVV297" s="192"/>
      <c r="GVW297" s="192"/>
      <c r="GVX297" s="192"/>
      <c r="GVY297" s="192"/>
      <c r="GVZ297" s="192"/>
      <c r="GWA297" s="192"/>
      <c r="GWB297" s="192"/>
      <c r="GWC297" s="192"/>
      <c r="GWD297" s="192"/>
      <c r="GWE297" s="192"/>
      <c r="GWF297" s="192"/>
      <c r="GWG297" s="192"/>
      <c r="GWH297" s="192"/>
      <c r="GWI297" s="192"/>
      <c r="GWJ297" s="192"/>
      <c r="GWK297" s="192"/>
      <c r="GWL297" s="192"/>
      <c r="GWM297" s="192"/>
      <c r="GWN297" s="192"/>
      <c r="GWO297" s="192"/>
      <c r="GWP297" s="192"/>
      <c r="GWQ297" s="192"/>
      <c r="GWR297" s="192"/>
      <c r="GWS297" s="192"/>
      <c r="GWT297" s="192"/>
      <c r="GWU297" s="192"/>
      <c r="GWV297" s="192"/>
      <c r="GWW297" s="192"/>
      <c r="GWX297" s="192"/>
      <c r="GWY297" s="192"/>
      <c r="GWZ297" s="192"/>
      <c r="GXA297" s="192"/>
      <c r="GXB297" s="192"/>
      <c r="GXC297" s="192"/>
      <c r="GXD297" s="192"/>
      <c r="GXE297" s="192"/>
      <c r="GXF297" s="192"/>
      <c r="GXG297" s="192"/>
      <c r="GXH297" s="192"/>
      <c r="GXI297" s="192"/>
      <c r="GXJ297" s="192"/>
      <c r="GXK297" s="192"/>
      <c r="GXL297" s="192"/>
      <c r="GXM297" s="192"/>
      <c r="GXN297" s="192"/>
      <c r="GXO297" s="192"/>
      <c r="GXP297" s="192"/>
      <c r="GXQ297" s="192"/>
      <c r="GXR297" s="192"/>
      <c r="GXS297" s="192"/>
      <c r="GXT297" s="192"/>
      <c r="GXU297" s="192"/>
      <c r="GXV297" s="192"/>
      <c r="GXW297" s="192"/>
      <c r="GXX297" s="192"/>
      <c r="GXY297" s="192"/>
      <c r="GXZ297" s="192"/>
      <c r="GYA297" s="192"/>
      <c r="GYB297" s="192"/>
      <c r="GYC297" s="192"/>
      <c r="GYD297" s="192"/>
      <c r="GYE297" s="192"/>
      <c r="GYF297" s="192"/>
      <c r="GYG297" s="192"/>
      <c r="GYH297" s="192"/>
      <c r="GYI297" s="192"/>
      <c r="GYJ297" s="192"/>
      <c r="GYK297" s="192"/>
      <c r="GYL297" s="192"/>
      <c r="GYM297" s="192"/>
      <c r="GYN297" s="192"/>
      <c r="GYO297" s="192"/>
      <c r="GYP297" s="192"/>
      <c r="GYQ297" s="192"/>
      <c r="GYR297" s="192"/>
      <c r="GYS297" s="192"/>
      <c r="GYT297" s="192"/>
      <c r="GYU297" s="192"/>
      <c r="GYV297" s="192"/>
      <c r="GYW297" s="192"/>
      <c r="GYX297" s="192"/>
      <c r="GYY297" s="192"/>
      <c r="GYZ297" s="192"/>
      <c r="GZA297" s="192"/>
      <c r="GZB297" s="192"/>
      <c r="GZC297" s="192"/>
      <c r="GZD297" s="192"/>
      <c r="GZE297" s="192"/>
      <c r="GZF297" s="192"/>
      <c r="GZG297" s="192"/>
      <c r="GZH297" s="192"/>
      <c r="GZI297" s="192"/>
      <c r="GZJ297" s="192"/>
      <c r="GZK297" s="192"/>
      <c r="GZL297" s="192"/>
      <c r="GZM297" s="192"/>
      <c r="GZN297" s="192"/>
      <c r="GZO297" s="192"/>
      <c r="GZP297" s="192"/>
      <c r="GZQ297" s="192"/>
      <c r="GZR297" s="192"/>
      <c r="GZS297" s="192"/>
      <c r="GZT297" s="192"/>
      <c r="GZU297" s="192"/>
      <c r="GZV297" s="192"/>
      <c r="GZW297" s="192"/>
      <c r="GZX297" s="192"/>
      <c r="GZY297" s="192"/>
      <c r="GZZ297" s="192"/>
      <c r="HAA297" s="192"/>
      <c r="HAB297" s="192"/>
      <c r="HAC297" s="192"/>
      <c r="HAD297" s="192"/>
      <c r="HAE297" s="192"/>
      <c r="HAF297" s="192"/>
      <c r="HAG297" s="192"/>
      <c r="HAH297" s="192"/>
      <c r="HAI297" s="192"/>
      <c r="HAJ297" s="192"/>
      <c r="HAK297" s="192"/>
      <c r="HAL297" s="192"/>
      <c r="HAM297" s="192"/>
      <c r="HAN297" s="192"/>
      <c r="HAO297" s="192"/>
      <c r="HAP297" s="192"/>
      <c r="HAQ297" s="192"/>
      <c r="HAR297" s="192"/>
      <c r="HAS297" s="192"/>
      <c r="HAT297" s="192"/>
      <c r="HAU297" s="192"/>
      <c r="HAV297" s="192"/>
      <c r="HAW297" s="192"/>
      <c r="HAX297" s="192"/>
      <c r="HAY297" s="192"/>
      <c r="HAZ297" s="192"/>
      <c r="HBA297" s="192"/>
      <c r="HBB297" s="192"/>
      <c r="HBC297" s="192"/>
      <c r="HBD297" s="192"/>
      <c r="HBE297" s="192"/>
      <c r="HBF297" s="192"/>
      <c r="HBG297" s="192"/>
      <c r="HBH297" s="192"/>
      <c r="HBI297" s="192"/>
      <c r="HBJ297" s="192"/>
      <c r="HBK297" s="192"/>
      <c r="HBL297" s="192"/>
      <c r="HBM297" s="192"/>
      <c r="HBN297" s="192"/>
      <c r="HBO297" s="192"/>
      <c r="HBP297" s="192"/>
      <c r="HBQ297" s="192"/>
      <c r="HBR297" s="192"/>
      <c r="HBS297" s="192"/>
      <c r="HBT297" s="192"/>
      <c r="HBU297" s="192"/>
      <c r="HBV297" s="192"/>
      <c r="HBW297" s="192"/>
      <c r="HBX297" s="192"/>
      <c r="HBY297" s="192"/>
      <c r="HBZ297" s="192"/>
      <c r="HCA297" s="192"/>
      <c r="HCB297" s="192"/>
      <c r="HCC297" s="192"/>
      <c r="HCD297" s="192"/>
      <c r="HCE297" s="192"/>
      <c r="HCF297" s="192"/>
      <c r="HCG297" s="192"/>
      <c r="HCH297" s="192"/>
      <c r="HCI297" s="192"/>
      <c r="HCJ297" s="192"/>
      <c r="HCK297" s="192"/>
      <c r="HCL297" s="192"/>
      <c r="HCM297" s="192"/>
      <c r="HCN297" s="192"/>
      <c r="HCO297" s="192"/>
      <c r="HCP297" s="192"/>
      <c r="HCQ297" s="192"/>
      <c r="HCR297" s="192"/>
      <c r="HCS297" s="192"/>
      <c r="HCT297" s="192"/>
      <c r="HCU297" s="192"/>
      <c r="HCV297" s="192"/>
      <c r="HCW297" s="192"/>
      <c r="HCX297" s="192"/>
      <c r="HCY297" s="192"/>
      <c r="HCZ297" s="192"/>
      <c r="HDA297" s="192"/>
      <c r="HDB297" s="192"/>
      <c r="HDC297" s="192"/>
      <c r="HDD297" s="192"/>
      <c r="HDE297" s="192"/>
      <c r="HDF297" s="192"/>
      <c r="HDG297" s="192"/>
      <c r="HDH297" s="192"/>
      <c r="HDI297" s="192"/>
      <c r="HDJ297" s="192"/>
      <c r="HDK297" s="192"/>
      <c r="HDL297" s="192"/>
      <c r="HDM297" s="192"/>
      <c r="HDN297" s="192"/>
      <c r="HDO297" s="192"/>
      <c r="HDP297" s="192"/>
      <c r="HDQ297" s="192"/>
      <c r="HDR297" s="192"/>
      <c r="HDS297" s="192"/>
      <c r="HDT297" s="192"/>
      <c r="HDU297" s="192"/>
      <c r="HDV297" s="192"/>
      <c r="HDW297" s="192"/>
      <c r="HDX297" s="192"/>
      <c r="HDY297" s="192"/>
      <c r="HDZ297" s="192"/>
      <c r="HEA297" s="192"/>
      <c r="HEB297" s="192"/>
      <c r="HEC297" s="192"/>
      <c r="HED297" s="192"/>
      <c r="HEE297" s="192"/>
      <c r="HEF297" s="192"/>
      <c r="HEG297" s="192"/>
      <c r="HEH297" s="192"/>
      <c r="HEI297" s="192"/>
      <c r="HEJ297" s="192"/>
      <c r="HEK297" s="192"/>
      <c r="HEL297" s="192"/>
      <c r="HEM297" s="192"/>
      <c r="HEN297" s="192"/>
      <c r="HEO297" s="192"/>
      <c r="HEP297" s="192"/>
      <c r="HEQ297" s="192"/>
      <c r="HER297" s="192"/>
      <c r="HES297" s="192"/>
      <c r="HET297" s="192"/>
      <c r="HEU297" s="192"/>
      <c r="HEV297" s="192"/>
      <c r="HEW297" s="192"/>
      <c r="HEX297" s="192"/>
      <c r="HEY297" s="192"/>
      <c r="HEZ297" s="192"/>
      <c r="HFA297" s="192"/>
      <c r="HFB297" s="192"/>
      <c r="HFC297" s="192"/>
      <c r="HFD297" s="192"/>
      <c r="HFE297" s="192"/>
      <c r="HFF297" s="192"/>
      <c r="HFG297" s="192"/>
      <c r="HFH297" s="192"/>
      <c r="HFI297" s="192"/>
      <c r="HFJ297" s="192"/>
      <c r="HFK297" s="192"/>
      <c r="HFL297" s="192"/>
      <c r="HFM297" s="192"/>
      <c r="HFN297" s="192"/>
      <c r="HFO297" s="192"/>
      <c r="HFP297" s="192"/>
      <c r="HFQ297" s="192"/>
      <c r="HFR297" s="192"/>
      <c r="HFS297" s="192"/>
      <c r="HFT297" s="192"/>
      <c r="HFU297" s="192"/>
      <c r="HFV297" s="192"/>
      <c r="HFW297" s="192"/>
      <c r="HFX297" s="192"/>
      <c r="HFY297" s="192"/>
      <c r="HFZ297" s="192"/>
      <c r="HGA297" s="192"/>
      <c r="HGB297" s="192"/>
      <c r="HGC297" s="192"/>
      <c r="HGD297" s="192"/>
      <c r="HGE297" s="192"/>
      <c r="HGF297" s="192"/>
      <c r="HGG297" s="192"/>
      <c r="HGH297" s="192"/>
      <c r="HGI297" s="192"/>
      <c r="HGJ297" s="192"/>
      <c r="HGK297" s="192"/>
      <c r="HGL297" s="192"/>
      <c r="HGM297" s="192"/>
      <c r="HGN297" s="192"/>
      <c r="HGO297" s="192"/>
      <c r="HGP297" s="192"/>
      <c r="HGQ297" s="192"/>
      <c r="HGR297" s="192"/>
      <c r="HGS297" s="192"/>
      <c r="HGT297" s="192"/>
      <c r="HGU297" s="192"/>
      <c r="HGV297" s="192"/>
      <c r="HGW297" s="192"/>
      <c r="HGX297" s="192"/>
      <c r="HGY297" s="192"/>
      <c r="HGZ297" s="192"/>
      <c r="HHA297" s="192"/>
      <c r="HHB297" s="192"/>
      <c r="HHC297" s="192"/>
      <c r="HHD297" s="192"/>
      <c r="HHE297" s="192"/>
      <c r="HHF297" s="192"/>
      <c r="HHG297" s="192"/>
      <c r="HHH297" s="192"/>
      <c r="HHI297" s="192"/>
      <c r="HHJ297" s="192"/>
      <c r="HHK297" s="192"/>
      <c r="HHL297" s="192"/>
      <c r="HHM297" s="192"/>
      <c r="HHN297" s="192"/>
      <c r="HHO297" s="192"/>
      <c r="HHP297" s="192"/>
      <c r="HHQ297" s="192"/>
      <c r="HHR297" s="192"/>
      <c r="HHS297" s="192"/>
      <c r="HHT297" s="192"/>
      <c r="HHU297" s="192"/>
      <c r="HHV297" s="192"/>
      <c r="HHW297" s="192"/>
      <c r="HHX297" s="192"/>
      <c r="HHY297" s="192"/>
      <c r="HHZ297" s="192"/>
      <c r="HIA297" s="192"/>
      <c r="HIB297" s="192"/>
      <c r="HIC297" s="192"/>
      <c r="HID297" s="192"/>
      <c r="HIE297" s="192"/>
      <c r="HIF297" s="192"/>
      <c r="HIG297" s="192"/>
      <c r="HIH297" s="192"/>
      <c r="HII297" s="192"/>
      <c r="HIJ297" s="192"/>
      <c r="HIK297" s="192"/>
      <c r="HIL297" s="192"/>
      <c r="HIM297" s="192"/>
      <c r="HIN297" s="192"/>
      <c r="HIO297" s="192"/>
      <c r="HIP297" s="192"/>
      <c r="HIQ297" s="192"/>
      <c r="HIR297" s="192"/>
      <c r="HIS297" s="192"/>
      <c r="HIT297" s="192"/>
      <c r="HIU297" s="192"/>
      <c r="HIV297" s="192"/>
      <c r="HIW297" s="192"/>
      <c r="HIX297" s="192"/>
      <c r="HIY297" s="192"/>
      <c r="HIZ297" s="192"/>
      <c r="HJA297" s="192"/>
      <c r="HJB297" s="192"/>
      <c r="HJC297" s="192"/>
      <c r="HJD297" s="192"/>
      <c r="HJE297" s="192"/>
      <c r="HJF297" s="192"/>
      <c r="HJG297" s="192"/>
      <c r="HJH297" s="192"/>
      <c r="HJI297" s="192"/>
      <c r="HJJ297" s="192"/>
      <c r="HJK297" s="192"/>
      <c r="HJL297" s="192"/>
      <c r="HJM297" s="192"/>
      <c r="HJN297" s="192"/>
      <c r="HJO297" s="192"/>
      <c r="HJP297" s="192"/>
      <c r="HJQ297" s="192"/>
      <c r="HJR297" s="192"/>
      <c r="HJS297" s="192"/>
      <c r="HJT297" s="192"/>
      <c r="HJU297" s="192"/>
      <c r="HJV297" s="192"/>
      <c r="HJW297" s="192"/>
      <c r="HJX297" s="192"/>
      <c r="HJY297" s="192"/>
      <c r="HJZ297" s="192"/>
      <c r="HKA297" s="192"/>
      <c r="HKB297" s="192"/>
      <c r="HKC297" s="192"/>
      <c r="HKD297" s="192"/>
      <c r="HKE297" s="192"/>
      <c r="HKF297" s="192"/>
      <c r="HKG297" s="192"/>
      <c r="HKH297" s="192"/>
      <c r="HKI297" s="192"/>
      <c r="HKJ297" s="192"/>
      <c r="HKK297" s="192"/>
      <c r="HKL297" s="192"/>
      <c r="HKM297" s="192"/>
      <c r="HKN297" s="192"/>
      <c r="HKO297" s="192"/>
      <c r="HKP297" s="192"/>
      <c r="HKQ297" s="192"/>
      <c r="HKR297" s="192"/>
      <c r="HKS297" s="192"/>
      <c r="HKT297" s="192"/>
      <c r="HKU297" s="192"/>
      <c r="HKV297" s="192"/>
      <c r="HKW297" s="192"/>
      <c r="HKX297" s="192"/>
      <c r="HKY297" s="192"/>
      <c r="HKZ297" s="192"/>
      <c r="HLA297" s="192"/>
      <c r="HLB297" s="192"/>
      <c r="HLC297" s="192"/>
      <c r="HLD297" s="192"/>
      <c r="HLE297" s="192"/>
      <c r="HLF297" s="192"/>
      <c r="HLG297" s="192"/>
      <c r="HLH297" s="192"/>
      <c r="HLI297" s="192"/>
      <c r="HLJ297" s="192"/>
      <c r="HLK297" s="192"/>
      <c r="HLL297" s="192"/>
      <c r="HLM297" s="192"/>
      <c r="HLN297" s="192"/>
      <c r="HLO297" s="192"/>
      <c r="HLP297" s="192"/>
      <c r="HLQ297" s="192"/>
      <c r="HLR297" s="192"/>
      <c r="HLS297" s="192"/>
      <c r="HLT297" s="192"/>
      <c r="HLU297" s="192"/>
      <c r="HLV297" s="192"/>
      <c r="HLW297" s="192"/>
      <c r="HLX297" s="192"/>
      <c r="HLY297" s="192"/>
      <c r="HLZ297" s="192"/>
      <c r="HMA297" s="192"/>
      <c r="HMB297" s="192"/>
      <c r="HMC297" s="192"/>
      <c r="HMD297" s="192"/>
      <c r="HME297" s="192"/>
      <c r="HMF297" s="192"/>
      <c r="HMG297" s="192"/>
      <c r="HMH297" s="192"/>
      <c r="HMI297" s="192"/>
      <c r="HMJ297" s="192"/>
      <c r="HMK297" s="192"/>
      <c r="HML297" s="192"/>
      <c r="HMM297" s="192"/>
      <c r="HMN297" s="192"/>
      <c r="HMO297" s="192"/>
      <c r="HMP297" s="192"/>
      <c r="HMQ297" s="192"/>
      <c r="HMR297" s="192"/>
      <c r="HMS297" s="192"/>
      <c r="HMT297" s="192"/>
      <c r="HMU297" s="192"/>
      <c r="HMV297" s="192"/>
      <c r="HMW297" s="192"/>
      <c r="HMX297" s="192"/>
      <c r="HMY297" s="192"/>
      <c r="HMZ297" s="192"/>
      <c r="HNA297" s="192"/>
      <c r="HNB297" s="192"/>
      <c r="HNC297" s="192"/>
      <c r="HND297" s="192"/>
      <c r="HNE297" s="192"/>
      <c r="HNF297" s="192"/>
      <c r="HNG297" s="192"/>
      <c r="HNH297" s="192"/>
      <c r="HNI297" s="192"/>
      <c r="HNJ297" s="192"/>
      <c r="HNK297" s="192"/>
      <c r="HNL297" s="192"/>
      <c r="HNM297" s="192"/>
      <c r="HNN297" s="192"/>
      <c r="HNO297" s="192"/>
      <c r="HNP297" s="192"/>
      <c r="HNQ297" s="192"/>
      <c r="HNR297" s="192"/>
      <c r="HNS297" s="192"/>
      <c r="HNT297" s="192"/>
      <c r="HNU297" s="192"/>
      <c r="HNV297" s="192"/>
      <c r="HNW297" s="192"/>
      <c r="HNX297" s="192"/>
      <c r="HNY297" s="192"/>
      <c r="HNZ297" s="192"/>
      <c r="HOA297" s="192"/>
      <c r="HOB297" s="192"/>
      <c r="HOC297" s="192"/>
      <c r="HOD297" s="192"/>
      <c r="HOE297" s="192"/>
      <c r="HOF297" s="192"/>
      <c r="HOG297" s="192"/>
      <c r="HOH297" s="192"/>
      <c r="HOI297" s="192"/>
      <c r="HOJ297" s="192"/>
      <c r="HOK297" s="192"/>
      <c r="HOL297" s="192"/>
      <c r="HOM297" s="192"/>
      <c r="HON297" s="192"/>
      <c r="HOO297" s="192"/>
      <c r="HOP297" s="192"/>
      <c r="HOQ297" s="192"/>
      <c r="HOR297" s="192"/>
      <c r="HOS297" s="192"/>
      <c r="HOT297" s="192"/>
      <c r="HOU297" s="192"/>
      <c r="HOV297" s="192"/>
      <c r="HOW297" s="192"/>
      <c r="HOX297" s="192"/>
      <c r="HOY297" s="192"/>
      <c r="HOZ297" s="192"/>
      <c r="HPA297" s="192"/>
      <c r="HPB297" s="192"/>
      <c r="HPC297" s="192"/>
      <c r="HPD297" s="192"/>
      <c r="HPE297" s="192"/>
      <c r="HPF297" s="192"/>
      <c r="HPG297" s="192"/>
      <c r="HPH297" s="192"/>
      <c r="HPI297" s="192"/>
      <c r="HPJ297" s="192"/>
      <c r="HPK297" s="192"/>
      <c r="HPL297" s="192"/>
      <c r="HPM297" s="192"/>
      <c r="HPN297" s="192"/>
      <c r="HPO297" s="192"/>
      <c r="HPP297" s="192"/>
      <c r="HPQ297" s="192"/>
      <c r="HPR297" s="192"/>
      <c r="HPS297" s="192"/>
      <c r="HPT297" s="192"/>
      <c r="HPU297" s="192"/>
      <c r="HPV297" s="192"/>
      <c r="HPW297" s="192"/>
      <c r="HPX297" s="192"/>
      <c r="HPY297" s="192"/>
      <c r="HPZ297" s="192"/>
      <c r="HQA297" s="192"/>
      <c r="HQB297" s="192"/>
      <c r="HQC297" s="192"/>
      <c r="HQD297" s="192"/>
      <c r="HQE297" s="192"/>
      <c r="HQF297" s="192"/>
      <c r="HQG297" s="192"/>
      <c r="HQH297" s="192"/>
      <c r="HQI297" s="192"/>
      <c r="HQJ297" s="192"/>
      <c r="HQK297" s="192"/>
      <c r="HQL297" s="192"/>
      <c r="HQM297" s="192"/>
      <c r="HQN297" s="192"/>
      <c r="HQO297" s="192"/>
      <c r="HQP297" s="192"/>
      <c r="HQQ297" s="192"/>
      <c r="HQR297" s="192"/>
      <c r="HQS297" s="192"/>
      <c r="HQT297" s="192"/>
      <c r="HQU297" s="192"/>
      <c r="HQV297" s="192"/>
      <c r="HQW297" s="192"/>
      <c r="HQX297" s="192"/>
      <c r="HQY297" s="192"/>
      <c r="HQZ297" s="192"/>
      <c r="HRA297" s="192"/>
      <c r="HRB297" s="192"/>
      <c r="HRC297" s="192"/>
      <c r="HRD297" s="192"/>
      <c r="HRE297" s="192"/>
      <c r="HRF297" s="192"/>
      <c r="HRG297" s="192"/>
      <c r="HRH297" s="192"/>
      <c r="HRI297" s="192"/>
      <c r="HRJ297" s="192"/>
      <c r="HRK297" s="192"/>
      <c r="HRL297" s="192"/>
      <c r="HRM297" s="192"/>
      <c r="HRN297" s="192"/>
      <c r="HRO297" s="192"/>
      <c r="HRP297" s="192"/>
      <c r="HRQ297" s="192"/>
      <c r="HRR297" s="192"/>
      <c r="HRS297" s="192"/>
      <c r="HRT297" s="192"/>
      <c r="HRU297" s="192"/>
      <c r="HRV297" s="192"/>
      <c r="HRW297" s="192"/>
      <c r="HRX297" s="192"/>
      <c r="HRY297" s="192"/>
      <c r="HRZ297" s="192"/>
      <c r="HSA297" s="192"/>
      <c r="HSB297" s="192"/>
      <c r="HSC297" s="192"/>
      <c r="HSD297" s="192"/>
      <c r="HSE297" s="192"/>
      <c r="HSF297" s="192"/>
      <c r="HSG297" s="192"/>
      <c r="HSH297" s="192"/>
      <c r="HSI297" s="192"/>
      <c r="HSJ297" s="192"/>
      <c r="HSK297" s="192"/>
      <c r="HSL297" s="192"/>
      <c r="HSM297" s="192"/>
      <c r="HSN297" s="192"/>
      <c r="HSO297" s="192"/>
      <c r="HSP297" s="192"/>
      <c r="HSQ297" s="192"/>
      <c r="HSR297" s="192"/>
      <c r="HSS297" s="192"/>
      <c r="HST297" s="192"/>
      <c r="HSU297" s="192"/>
      <c r="HSV297" s="192"/>
      <c r="HSW297" s="192"/>
      <c r="HSX297" s="192"/>
      <c r="HSY297" s="192"/>
      <c r="HSZ297" s="192"/>
      <c r="HTA297" s="192"/>
      <c r="HTB297" s="192"/>
      <c r="HTC297" s="192"/>
      <c r="HTD297" s="192"/>
      <c r="HTE297" s="192"/>
      <c r="HTF297" s="192"/>
      <c r="HTG297" s="192"/>
      <c r="HTH297" s="192"/>
      <c r="HTI297" s="192"/>
      <c r="HTJ297" s="192"/>
      <c r="HTK297" s="192"/>
      <c r="HTL297" s="192"/>
      <c r="HTM297" s="192"/>
      <c r="HTN297" s="192"/>
      <c r="HTO297" s="192"/>
      <c r="HTP297" s="192"/>
      <c r="HTQ297" s="192"/>
      <c r="HTR297" s="192"/>
      <c r="HTS297" s="192"/>
      <c r="HTT297" s="192"/>
      <c r="HTU297" s="192"/>
      <c r="HTV297" s="192"/>
      <c r="HTW297" s="192"/>
      <c r="HTX297" s="192"/>
      <c r="HTY297" s="192"/>
      <c r="HTZ297" s="192"/>
      <c r="HUA297" s="192"/>
      <c r="HUB297" s="192"/>
      <c r="HUC297" s="192"/>
      <c r="HUD297" s="192"/>
      <c r="HUE297" s="192"/>
      <c r="HUF297" s="192"/>
      <c r="HUG297" s="192"/>
      <c r="HUH297" s="192"/>
      <c r="HUI297" s="192"/>
      <c r="HUJ297" s="192"/>
      <c r="HUK297" s="192"/>
      <c r="HUL297" s="192"/>
      <c r="HUM297" s="192"/>
      <c r="HUN297" s="192"/>
      <c r="HUO297" s="192"/>
      <c r="HUP297" s="192"/>
      <c r="HUQ297" s="192"/>
      <c r="HUR297" s="192"/>
      <c r="HUS297" s="192"/>
      <c r="HUT297" s="192"/>
      <c r="HUU297" s="192"/>
      <c r="HUV297" s="192"/>
      <c r="HUW297" s="192"/>
      <c r="HUX297" s="192"/>
      <c r="HUY297" s="192"/>
      <c r="HUZ297" s="192"/>
      <c r="HVA297" s="192"/>
      <c r="HVB297" s="192"/>
      <c r="HVC297" s="192"/>
      <c r="HVD297" s="192"/>
      <c r="HVE297" s="192"/>
      <c r="HVF297" s="192"/>
      <c r="HVG297" s="192"/>
      <c r="HVH297" s="192"/>
      <c r="HVI297" s="192"/>
      <c r="HVJ297" s="192"/>
      <c r="HVK297" s="192"/>
      <c r="HVL297" s="192"/>
      <c r="HVM297" s="192"/>
      <c r="HVN297" s="192"/>
      <c r="HVO297" s="192"/>
      <c r="HVP297" s="192"/>
      <c r="HVQ297" s="192"/>
      <c r="HVR297" s="192"/>
      <c r="HVS297" s="192"/>
      <c r="HVT297" s="192"/>
      <c r="HVU297" s="192"/>
      <c r="HVV297" s="192"/>
      <c r="HVW297" s="192"/>
      <c r="HVX297" s="192"/>
      <c r="HVY297" s="192"/>
      <c r="HVZ297" s="192"/>
      <c r="HWA297" s="192"/>
      <c r="HWB297" s="192"/>
      <c r="HWC297" s="192"/>
      <c r="HWD297" s="192"/>
      <c r="HWE297" s="192"/>
      <c r="HWF297" s="192"/>
      <c r="HWG297" s="192"/>
      <c r="HWH297" s="192"/>
      <c r="HWI297" s="192"/>
      <c r="HWJ297" s="192"/>
      <c r="HWK297" s="192"/>
      <c r="HWL297" s="192"/>
      <c r="HWM297" s="192"/>
      <c r="HWN297" s="192"/>
      <c r="HWO297" s="192"/>
      <c r="HWP297" s="192"/>
      <c r="HWQ297" s="192"/>
      <c r="HWR297" s="192"/>
      <c r="HWS297" s="192"/>
      <c r="HWT297" s="192"/>
      <c r="HWU297" s="192"/>
      <c r="HWV297" s="192"/>
      <c r="HWW297" s="192"/>
      <c r="HWX297" s="192"/>
      <c r="HWY297" s="192"/>
      <c r="HWZ297" s="192"/>
      <c r="HXA297" s="192"/>
      <c r="HXB297" s="192"/>
      <c r="HXC297" s="192"/>
      <c r="HXD297" s="192"/>
      <c r="HXE297" s="192"/>
      <c r="HXF297" s="192"/>
      <c r="HXG297" s="192"/>
      <c r="HXH297" s="192"/>
      <c r="HXI297" s="192"/>
      <c r="HXJ297" s="192"/>
      <c r="HXK297" s="192"/>
      <c r="HXL297" s="192"/>
      <c r="HXM297" s="192"/>
      <c r="HXN297" s="192"/>
      <c r="HXO297" s="192"/>
      <c r="HXP297" s="192"/>
      <c r="HXQ297" s="192"/>
      <c r="HXR297" s="192"/>
      <c r="HXS297" s="192"/>
      <c r="HXT297" s="192"/>
      <c r="HXU297" s="192"/>
      <c r="HXV297" s="192"/>
      <c r="HXW297" s="192"/>
      <c r="HXX297" s="192"/>
      <c r="HXY297" s="192"/>
      <c r="HXZ297" s="192"/>
      <c r="HYA297" s="192"/>
      <c r="HYB297" s="192"/>
      <c r="HYC297" s="192"/>
      <c r="HYD297" s="192"/>
      <c r="HYE297" s="192"/>
      <c r="HYF297" s="192"/>
      <c r="HYG297" s="192"/>
      <c r="HYH297" s="192"/>
      <c r="HYI297" s="192"/>
      <c r="HYJ297" s="192"/>
      <c r="HYK297" s="192"/>
      <c r="HYL297" s="192"/>
      <c r="HYM297" s="192"/>
      <c r="HYN297" s="192"/>
      <c r="HYO297" s="192"/>
      <c r="HYP297" s="192"/>
      <c r="HYQ297" s="192"/>
      <c r="HYR297" s="192"/>
      <c r="HYS297" s="192"/>
      <c r="HYT297" s="192"/>
      <c r="HYU297" s="192"/>
      <c r="HYV297" s="192"/>
      <c r="HYW297" s="192"/>
      <c r="HYX297" s="192"/>
      <c r="HYY297" s="192"/>
      <c r="HYZ297" s="192"/>
      <c r="HZA297" s="192"/>
      <c r="HZB297" s="192"/>
      <c r="HZC297" s="192"/>
      <c r="HZD297" s="192"/>
      <c r="HZE297" s="192"/>
      <c r="HZF297" s="192"/>
      <c r="HZG297" s="192"/>
      <c r="HZH297" s="192"/>
      <c r="HZI297" s="192"/>
      <c r="HZJ297" s="192"/>
      <c r="HZK297" s="192"/>
      <c r="HZL297" s="192"/>
      <c r="HZM297" s="192"/>
      <c r="HZN297" s="192"/>
      <c r="HZO297" s="192"/>
      <c r="HZP297" s="192"/>
      <c r="HZQ297" s="192"/>
      <c r="HZR297" s="192"/>
      <c r="HZS297" s="192"/>
      <c r="HZT297" s="192"/>
      <c r="HZU297" s="192"/>
      <c r="HZV297" s="192"/>
      <c r="HZW297" s="192"/>
      <c r="HZX297" s="192"/>
      <c r="HZY297" s="192"/>
      <c r="HZZ297" s="192"/>
      <c r="IAA297" s="192"/>
      <c r="IAB297" s="192"/>
      <c r="IAC297" s="192"/>
      <c r="IAD297" s="192"/>
      <c r="IAE297" s="192"/>
      <c r="IAF297" s="192"/>
      <c r="IAG297" s="192"/>
      <c r="IAH297" s="192"/>
      <c r="IAI297" s="192"/>
      <c r="IAJ297" s="192"/>
      <c r="IAK297" s="192"/>
      <c r="IAL297" s="192"/>
      <c r="IAM297" s="192"/>
      <c r="IAN297" s="192"/>
      <c r="IAO297" s="192"/>
      <c r="IAP297" s="192"/>
      <c r="IAQ297" s="192"/>
      <c r="IAR297" s="192"/>
      <c r="IAS297" s="192"/>
      <c r="IAT297" s="192"/>
      <c r="IAU297" s="192"/>
      <c r="IAV297" s="192"/>
      <c r="IAW297" s="192"/>
      <c r="IAX297" s="192"/>
      <c r="IAY297" s="192"/>
      <c r="IAZ297" s="192"/>
      <c r="IBA297" s="192"/>
      <c r="IBB297" s="192"/>
      <c r="IBC297" s="192"/>
      <c r="IBD297" s="192"/>
      <c r="IBE297" s="192"/>
      <c r="IBF297" s="192"/>
      <c r="IBG297" s="192"/>
      <c r="IBH297" s="192"/>
      <c r="IBI297" s="192"/>
      <c r="IBJ297" s="192"/>
      <c r="IBK297" s="192"/>
      <c r="IBL297" s="192"/>
      <c r="IBM297" s="192"/>
      <c r="IBN297" s="192"/>
      <c r="IBO297" s="192"/>
      <c r="IBP297" s="192"/>
      <c r="IBQ297" s="192"/>
      <c r="IBR297" s="192"/>
      <c r="IBS297" s="192"/>
      <c r="IBT297" s="192"/>
      <c r="IBU297" s="192"/>
      <c r="IBV297" s="192"/>
      <c r="IBW297" s="192"/>
      <c r="IBX297" s="192"/>
      <c r="IBY297" s="192"/>
      <c r="IBZ297" s="192"/>
      <c r="ICA297" s="192"/>
      <c r="ICB297" s="192"/>
      <c r="ICC297" s="192"/>
      <c r="ICD297" s="192"/>
      <c r="ICE297" s="192"/>
      <c r="ICF297" s="192"/>
      <c r="ICG297" s="192"/>
      <c r="ICH297" s="192"/>
      <c r="ICI297" s="192"/>
      <c r="ICJ297" s="192"/>
      <c r="ICK297" s="192"/>
      <c r="ICL297" s="192"/>
      <c r="ICM297" s="192"/>
      <c r="ICN297" s="192"/>
      <c r="ICO297" s="192"/>
      <c r="ICP297" s="192"/>
      <c r="ICQ297" s="192"/>
      <c r="ICR297" s="192"/>
      <c r="ICS297" s="192"/>
      <c r="ICT297" s="192"/>
      <c r="ICU297" s="192"/>
      <c r="ICV297" s="192"/>
      <c r="ICW297" s="192"/>
      <c r="ICX297" s="192"/>
      <c r="ICY297" s="192"/>
      <c r="ICZ297" s="192"/>
      <c r="IDA297" s="192"/>
      <c r="IDB297" s="192"/>
      <c r="IDC297" s="192"/>
      <c r="IDD297" s="192"/>
      <c r="IDE297" s="192"/>
      <c r="IDF297" s="192"/>
      <c r="IDG297" s="192"/>
      <c r="IDH297" s="192"/>
      <c r="IDI297" s="192"/>
      <c r="IDJ297" s="192"/>
      <c r="IDK297" s="192"/>
      <c r="IDL297" s="192"/>
      <c r="IDM297" s="192"/>
      <c r="IDN297" s="192"/>
      <c r="IDO297" s="192"/>
      <c r="IDP297" s="192"/>
      <c r="IDQ297" s="192"/>
      <c r="IDR297" s="192"/>
      <c r="IDS297" s="192"/>
      <c r="IDT297" s="192"/>
      <c r="IDU297" s="192"/>
      <c r="IDV297" s="192"/>
      <c r="IDW297" s="192"/>
      <c r="IDX297" s="192"/>
      <c r="IDY297" s="192"/>
      <c r="IDZ297" s="192"/>
      <c r="IEA297" s="192"/>
      <c r="IEB297" s="192"/>
      <c r="IEC297" s="192"/>
      <c r="IED297" s="192"/>
      <c r="IEE297" s="192"/>
      <c r="IEF297" s="192"/>
      <c r="IEG297" s="192"/>
      <c r="IEH297" s="192"/>
      <c r="IEI297" s="192"/>
      <c r="IEJ297" s="192"/>
      <c r="IEK297" s="192"/>
      <c r="IEL297" s="192"/>
      <c r="IEM297" s="192"/>
      <c r="IEN297" s="192"/>
      <c r="IEO297" s="192"/>
      <c r="IEP297" s="192"/>
      <c r="IEQ297" s="192"/>
      <c r="IER297" s="192"/>
      <c r="IES297" s="192"/>
      <c r="IET297" s="192"/>
      <c r="IEU297" s="192"/>
      <c r="IEV297" s="192"/>
      <c r="IEW297" s="192"/>
      <c r="IEX297" s="192"/>
      <c r="IEY297" s="192"/>
      <c r="IEZ297" s="192"/>
      <c r="IFA297" s="192"/>
      <c r="IFB297" s="192"/>
      <c r="IFC297" s="192"/>
      <c r="IFD297" s="192"/>
      <c r="IFE297" s="192"/>
      <c r="IFF297" s="192"/>
      <c r="IFG297" s="192"/>
      <c r="IFH297" s="192"/>
      <c r="IFI297" s="192"/>
      <c r="IFJ297" s="192"/>
      <c r="IFK297" s="192"/>
      <c r="IFL297" s="192"/>
      <c r="IFM297" s="192"/>
      <c r="IFN297" s="192"/>
      <c r="IFO297" s="192"/>
      <c r="IFP297" s="192"/>
      <c r="IFQ297" s="192"/>
      <c r="IFR297" s="192"/>
      <c r="IFS297" s="192"/>
      <c r="IFT297" s="192"/>
      <c r="IFU297" s="192"/>
      <c r="IFV297" s="192"/>
      <c r="IFW297" s="192"/>
      <c r="IFX297" s="192"/>
      <c r="IFY297" s="192"/>
      <c r="IFZ297" s="192"/>
      <c r="IGA297" s="192"/>
      <c r="IGB297" s="192"/>
      <c r="IGC297" s="192"/>
      <c r="IGD297" s="192"/>
      <c r="IGE297" s="192"/>
      <c r="IGF297" s="192"/>
      <c r="IGG297" s="192"/>
      <c r="IGH297" s="192"/>
      <c r="IGI297" s="192"/>
      <c r="IGJ297" s="192"/>
      <c r="IGK297" s="192"/>
      <c r="IGL297" s="192"/>
      <c r="IGM297" s="192"/>
      <c r="IGN297" s="192"/>
      <c r="IGO297" s="192"/>
      <c r="IGP297" s="192"/>
      <c r="IGQ297" s="192"/>
      <c r="IGR297" s="192"/>
      <c r="IGS297" s="192"/>
      <c r="IGT297" s="192"/>
      <c r="IGU297" s="192"/>
      <c r="IGV297" s="192"/>
      <c r="IGW297" s="192"/>
      <c r="IGX297" s="192"/>
      <c r="IGY297" s="192"/>
      <c r="IGZ297" s="192"/>
      <c r="IHA297" s="192"/>
      <c r="IHB297" s="192"/>
      <c r="IHC297" s="192"/>
      <c r="IHD297" s="192"/>
      <c r="IHE297" s="192"/>
      <c r="IHF297" s="192"/>
      <c r="IHG297" s="192"/>
      <c r="IHH297" s="192"/>
      <c r="IHI297" s="192"/>
      <c r="IHJ297" s="192"/>
      <c r="IHK297" s="192"/>
      <c r="IHL297" s="192"/>
      <c r="IHM297" s="192"/>
      <c r="IHN297" s="192"/>
      <c r="IHO297" s="192"/>
      <c r="IHP297" s="192"/>
      <c r="IHQ297" s="192"/>
      <c r="IHR297" s="192"/>
      <c r="IHS297" s="192"/>
      <c r="IHT297" s="192"/>
      <c r="IHU297" s="192"/>
      <c r="IHV297" s="192"/>
      <c r="IHW297" s="192"/>
      <c r="IHX297" s="192"/>
      <c r="IHY297" s="192"/>
      <c r="IHZ297" s="192"/>
      <c r="IIA297" s="192"/>
      <c r="IIB297" s="192"/>
      <c r="IIC297" s="192"/>
      <c r="IID297" s="192"/>
      <c r="IIE297" s="192"/>
      <c r="IIF297" s="192"/>
      <c r="IIG297" s="192"/>
      <c r="IIH297" s="192"/>
      <c r="III297" s="192"/>
      <c r="IIJ297" s="192"/>
      <c r="IIK297" s="192"/>
      <c r="IIL297" s="192"/>
      <c r="IIM297" s="192"/>
      <c r="IIN297" s="192"/>
      <c r="IIO297" s="192"/>
      <c r="IIP297" s="192"/>
      <c r="IIQ297" s="192"/>
      <c r="IIR297" s="192"/>
      <c r="IIS297" s="192"/>
      <c r="IIT297" s="192"/>
      <c r="IIU297" s="192"/>
      <c r="IIV297" s="192"/>
      <c r="IIW297" s="192"/>
      <c r="IIX297" s="192"/>
      <c r="IIY297" s="192"/>
      <c r="IIZ297" s="192"/>
      <c r="IJA297" s="192"/>
      <c r="IJB297" s="192"/>
      <c r="IJC297" s="192"/>
      <c r="IJD297" s="192"/>
      <c r="IJE297" s="192"/>
      <c r="IJF297" s="192"/>
      <c r="IJG297" s="192"/>
      <c r="IJH297" s="192"/>
      <c r="IJI297" s="192"/>
      <c r="IJJ297" s="192"/>
      <c r="IJK297" s="192"/>
      <c r="IJL297" s="192"/>
      <c r="IJM297" s="192"/>
      <c r="IJN297" s="192"/>
      <c r="IJO297" s="192"/>
      <c r="IJP297" s="192"/>
      <c r="IJQ297" s="192"/>
      <c r="IJR297" s="192"/>
      <c r="IJS297" s="192"/>
      <c r="IJT297" s="192"/>
      <c r="IJU297" s="192"/>
      <c r="IJV297" s="192"/>
      <c r="IJW297" s="192"/>
      <c r="IJX297" s="192"/>
      <c r="IJY297" s="192"/>
      <c r="IJZ297" s="192"/>
      <c r="IKA297" s="192"/>
      <c r="IKB297" s="192"/>
      <c r="IKC297" s="192"/>
      <c r="IKD297" s="192"/>
      <c r="IKE297" s="192"/>
      <c r="IKF297" s="192"/>
      <c r="IKG297" s="192"/>
      <c r="IKH297" s="192"/>
      <c r="IKI297" s="192"/>
      <c r="IKJ297" s="192"/>
      <c r="IKK297" s="192"/>
      <c r="IKL297" s="192"/>
      <c r="IKM297" s="192"/>
      <c r="IKN297" s="192"/>
      <c r="IKO297" s="192"/>
      <c r="IKP297" s="192"/>
      <c r="IKQ297" s="192"/>
      <c r="IKR297" s="192"/>
      <c r="IKS297" s="192"/>
      <c r="IKT297" s="192"/>
      <c r="IKU297" s="192"/>
      <c r="IKV297" s="192"/>
      <c r="IKW297" s="192"/>
      <c r="IKX297" s="192"/>
      <c r="IKY297" s="192"/>
      <c r="IKZ297" s="192"/>
      <c r="ILA297" s="192"/>
      <c r="ILB297" s="192"/>
      <c r="ILC297" s="192"/>
      <c r="ILD297" s="192"/>
      <c r="ILE297" s="192"/>
      <c r="ILF297" s="192"/>
      <c r="ILG297" s="192"/>
      <c r="ILH297" s="192"/>
      <c r="ILI297" s="192"/>
      <c r="ILJ297" s="192"/>
      <c r="ILK297" s="192"/>
      <c r="ILL297" s="192"/>
      <c r="ILM297" s="192"/>
      <c r="ILN297" s="192"/>
      <c r="ILO297" s="192"/>
      <c r="ILP297" s="192"/>
      <c r="ILQ297" s="192"/>
      <c r="ILR297" s="192"/>
      <c r="ILS297" s="192"/>
      <c r="ILT297" s="192"/>
      <c r="ILU297" s="192"/>
      <c r="ILV297" s="192"/>
      <c r="ILW297" s="192"/>
      <c r="ILX297" s="192"/>
      <c r="ILY297" s="192"/>
      <c r="ILZ297" s="192"/>
      <c r="IMA297" s="192"/>
      <c r="IMB297" s="192"/>
      <c r="IMC297" s="192"/>
      <c r="IMD297" s="192"/>
      <c r="IME297" s="192"/>
      <c r="IMF297" s="192"/>
      <c r="IMG297" s="192"/>
      <c r="IMH297" s="192"/>
      <c r="IMI297" s="192"/>
      <c r="IMJ297" s="192"/>
      <c r="IMK297" s="192"/>
      <c r="IML297" s="192"/>
      <c r="IMM297" s="192"/>
      <c r="IMN297" s="192"/>
      <c r="IMO297" s="192"/>
      <c r="IMP297" s="192"/>
      <c r="IMQ297" s="192"/>
      <c r="IMR297" s="192"/>
      <c r="IMS297" s="192"/>
      <c r="IMT297" s="192"/>
      <c r="IMU297" s="192"/>
      <c r="IMV297" s="192"/>
      <c r="IMW297" s="192"/>
      <c r="IMX297" s="192"/>
      <c r="IMY297" s="192"/>
      <c r="IMZ297" s="192"/>
      <c r="INA297" s="192"/>
      <c r="INB297" s="192"/>
      <c r="INC297" s="192"/>
      <c r="IND297" s="192"/>
      <c r="INE297" s="192"/>
      <c r="INF297" s="192"/>
      <c r="ING297" s="192"/>
      <c r="INH297" s="192"/>
      <c r="INI297" s="192"/>
      <c r="INJ297" s="192"/>
      <c r="INK297" s="192"/>
      <c r="INL297" s="192"/>
      <c r="INM297" s="192"/>
      <c r="INN297" s="192"/>
      <c r="INO297" s="192"/>
      <c r="INP297" s="192"/>
      <c r="INQ297" s="192"/>
      <c r="INR297" s="192"/>
      <c r="INS297" s="192"/>
      <c r="INT297" s="192"/>
      <c r="INU297" s="192"/>
      <c r="INV297" s="192"/>
      <c r="INW297" s="192"/>
      <c r="INX297" s="192"/>
      <c r="INY297" s="192"/>
      <c r="INZ297" s="192"/>
      <c r="IOA297" s="192"/>
      <c r="IOB297" s="192"/>
      <c r="IOC297" s="192"/>
      <c r="IOD297" s="192"/>
      <c r="IOE297" s="192"/>
      <c r="IOF297" s="192"/>
      <c r="IOG297" s="192"/>
      <c r="IOH297" s="192"/>
      <c r="IOI297" s="192"/>
      <c r="IOJ297" s="192"/>
      <c r="IOK297" s="192"/>
      <c r="IOL297" s="192"/>
      <c r="IOM297" s="192"/>
      <c r="ION297" s="192"/>
      <c r="IOO297" s="192"/>
      <c r="IOP297" s="192"/>
      <c r="IOQ297" s="192"/>
      <c r="IOR297" s="192"/>
      <c r="IOS297" s="192"/>
      <c r="IOT297" s="192"/>
      <c r="IOU297" s="192"/>
      <c r="IOV297" s="192"/>
      <c r="IOW297" s="192"/>
      <c r="IOX297" s="192"/>
      <c r="IOY297" s="192"/>
      <c r="IOZ297" s="192"/>
      <c r="IPA297" s="192"/>
      <c r="IPB297" s="192"/>
      <c r="IPC297" s="192"/>
      <c r="IPD297" s="192"/>
      <c r="IPE297" s="192"/>
      <c r="IPF297" s="192"/>
      <c r="IPG297" s="192"/>
      <c r="IPH297" s="192"/>
      <c r="IPI297" s="192"/>
      <c r="IPJ297" s="192"/>
      <c r="IPK297" s="192"/>
      <c r="IPL297" s="192"/>
      <c r="IPM297" s="192"/>
      <c r="IPN297" s="192"/>
      <c r="IPO297" s="192"/>
      <c r="IPP297" s="192"/>
      <c r="IPQ297" s="192"/>
      <c r="IPR297" s="192"/>
      <c r="IPS297" s="192"/>
      <c r="IPT297" s="192"/>
      <c r="IPU297" s="192"/>
      <c r="IPV297" s="192"/>
      <c r="IPW297" s="192"/>
      <c r="IPX297" s="192"/>
      <c r="IPY297" s="192"/>
      <c r="IPZ297" s="192"/>
      <c r="IQA297" s="192"/>
      <c r="IQB297" s="192"/>
      <c r="IQC297" s="192"/>
      <c r="IQD297" s="192"/>
      <c r="IQE297" s="192"/>
      <c r="IQF297" s="192"/>
      <c r="IQG297" s="192"/>
      <c r="IQH297" s="192"/>
      <c r="IQI297" s="192"/>
      <c r="IQJ297" s="192"/>
      <c r="IQK297" s="192"/>
      <c r="IQL297" s="192"/>
      <c r="IQM297" s="192"/>
      <c r="IQN297" s="192"/>
      <c r="IQO297" s="192"/>
      <c r="IQP297" s="192"/>
      <c r="IQQ297" s="192"/>
      <c r="IQR297" s="192"/>
      <c r="IQS297" s="192"/>
      <c r="IQT297" s="192"/>
      <c r="IQU297" s="192"/>
      <c r="IQV297" s="192"/>
      <c r="IQW297" s="192"/>
      <c r="IQX297" s="192"/>
      <c r="IQY297" s="192"/>
      <c r="IQZ297" s="192"/>
      <c r="IRA297" s="192"/>
      <c r="IRB297" s="192"/>
      <c r="IRC297" s="192"/>
      <c r="IRD297" s="192"/>
      <c r="IRE297" s="192"/>
      <c r="IRF297" s="192"/>
      <c r="IRG297" s="192"/>
      <c r="IRH297" s="192"/>
      <c r="IRI297" s="192"/>
      <c r="IRJ297" s="192"/>
      <c r="IRK297" s="192"/>
      <c r="IRL297" s="192"/>
      <c r="IRM297" s="192"/>
      <c r="IRN297" s="192"/>
      <c r="IRO297" s="192"/>
      <c r="IRP297" s="192"/>
      <c r="IRQ297" s="192"/>
      <c r="IRR297" s="192"/>
      <c r="IRS297" s="192"/>
      <c r="IRT297" s="192"/>
      <c r="IRU297" s="192"/>
      <c r="IRV297" s="192"/>
      <c r="IRW297" s="192"/>
      <c r="IRX297" s="192"/>
      <c r="IRY297" s="192"/>
      <c r="IRZ297" s="192"/>
      <c r="ISA297" s="192"/>
      <c r="ISB297" s="192"/>
      <c r="ISC297" s="192"/>
      <c r="ISD297" s="192"/>
      <c r="ISE297" s="192"/>
      <c r="ISF297" s="192"/>
      <c r="ISG297" s="192"/>
      <c r="ISH297" s="192"/>
      <c r="ISI297" s="192"/>
      <c r="ISJ297" s="192"/>
      <c r="ISK297" s="192"/>
      <c r="ISL297" s="192"/>
      <c r="ISM297" s="192"/>
      <c r="ISN297" s="192"/>
      <c r="ISO297" s="192"/>
      <c r="ISP297" s="192"/>
      <c r="ISQ297" s="192"/>
      <c r="ISR297" s="192"/>
      <c r="ISS297" s="192"/>
      <c r="IST297" s="192"/>
      <c r="ISU297" s="192"/>
      <c r="ISV297" s="192"/>
      <c r="ISW297" s="192"/>
      <c r="ISX297" s="192"/>
      <c r="ISY297" s="192"/>
      <c r="ISZ297" s="192"/>
      <c r="ITA297" s="192"/>
      <c r="ITB297" s="192"/>
      <c r="ITC297" s="192"/>
      <c r="ITD297" s="192"/>
      <c r="ITE297" s="192"/>
      <c r="ITF297" s="192"/>
      <c r="ITG297" s="192"/>
      <c r="ITH297" s="192"/>
      <c r="ITI297" s="192"/>
      <c r="ITJ297" s="192"/>
      <c r="ITK297" s="192"/>
      <c r="ITL297" s="192"/>
      <c r="ITM297" s="192"/>
      <c r="ITN297" s="192"/>
      <c r="ITO297" s="192"/>
      <c r="ITP297" s="192"/>
      <c r="ITQ297" s="192"/>
      <c r="ITR297" s="192"/>
      <c r="ITS297" s="192"/>
      <c r="ITT297" s="192"/>
      <c r="ITU297" s="192"/>
      <c r="ITV297" s="192"/>
      <c r="ITW297" s="192"/>
      <c r="ITX297" s="192"/>
      <c r="ITY297" s="192"/>
      <c r="ITZ297" s="192"/>
      <c r="IUA297" s="192"/>
      <c r="IUB297" s="192"/>
      <c r="IUC297" s="192"/>
      <c r="IUD297" s="192"/>
      <c r="IUE297" s="192"/>
      <c r="IUF297" s="192"/>
      <c r="IUG297" s="192"/>
      <c r="IUH297" s="192"/>
      <c r="IUI297" s="192"/>
      <c r="IUJ297" s="192"/>
      <c r="IUK297" s="192"/>
      <c r="IUL297" s="192"/>
      <c r="IUM297" s="192"/>
      <c r="IUN297" s="192"/>
      <c r="IUO297" s="192"/>
      <c r="IUP297" s="192"/>
      <c r="IUQ297" s="192"/>
      <c r="IUR297" s="192"/>
      <c r="IUS297" s="192"/>
      <c r="IUT297" s="192"/>
      <c r="IUU297" s="192"/>
      <c r="IUV297" s="192"/>
      <c r="IUW297" s="192"/>
      <c r="IUX297" s="192"/>
      <c r="IUY297" s="192"/>
      <c r="IUZ297" s="192"/>
      <c r="IVA297" s="192"/>
      <c r="IVB297" s="192"/>
      <c r="IVC297" s="192"/>
      <c r="IVD297" s="192"/>
      <c r="IVE297" s="192"/>
      <c r="IVF297" s="192"/>
      <c r="IVG297" s="192"/>
      <c r="IVH297" s="192"/>
      <c r="IVI297" s="192"/>
      <c r="IVJ297" s="192"/>
      <c r="IVK297" s="192"/>
      <c r="IVL297" s="192"/>
      <c r="IVM297" s="192"/>
      <c r="IVN297" s="192"/>
      <c r="IVO297" s="192"/>
      <c r="IVP297" s="192"/>
      <c r="IVQ297" s="192"/>
      <c r="IVR297" s="192"/>
      <c r="IVS297" s="192"/>
      <c r="IVT297" s="192"/>
      <c r="IVU297" s="192"/>
      <c r="IVV297" s="192"/>
      <c r="IVW297" s="192"/>
      <c r="IVX297" s="192"/>
      <c r="IVY297" s="192"/>
      <c r="IVZ297" s="192"/>
      <c r="IWA297" s="192"/>
      <c r="IWB297" s="192"/>
      <c r="IWC297" s="192"/>
      <c r="IWD297" s="192"/>
      <c r="IWE297" s="192"/>
      <c r="IWF297" s="192"/>
      <c r="IWG297" s="192"/>
      <c r="IWH297" s="192"/>
      <c r="IWI297" s="192"/>
      <c r="IWJ297" s="192"/>
      <c r="IWK297" s="192"/>
      <c r="IWL297" s="192"/>
      <c r="IWM297" s="192"/>
      <c r="IWN297" s="192"/>
      <c r="IWO297" s="192"/>
      <c r="IWP297" s="192"/>
      <c r="IWQ297" s="192"/>
      <c r="IWR297" s="192"/>
      <c r="IWS297" s="192"/>
      <c r="IWT297" s="192"/>
      <c r="IWU297" s="192"/>
      <c r="IWV297" s="192"/>
      <c r="IWW297" s="192"/>
      <c r="IWX297" s="192"/>
      <c r="IWY297" s="192"/>
      <c r="IWZ297" s="192"/>
      <c r="IXA297" s="192"/>
      <c r="IXB297" s="192"/>
      <c r="IXC297" s="192"/>
      <c r="IXD297" s="192"/>
      <c r="IXE297" s="192"/>
      <c r="IXF297" s="192"/>
      <c r="IXG297" s="192"/>
      <c r="IXH297" s="192"/>
      <c r="IXI297" s="192"/>
      <c r="IXJ297" s="192"/>
      <c r="IXK297" s="192"/>
      <c r="IXL297" s="192"/>
      <c r="IXM297" s="192"/>
      <c r="IXN297" s="192"/>
      <c r="IXO297" s="192"/>
      <c r="IXP297" s="192"/>
      <c r="IXQ297" s="192"/>
      <c r="IXR297" s="192"/>
      <c r="IXS297" s="192"/>
      <c r="IXT297" s="192"/>
      <c r="IXU297" s="192"/>
      <c r="IXV297" s="192"/>
      <c r="IXW297" s="192"/>
      <c r="IXX297" s="192"/>
      <c r="IXY297" s="192"/>
      <c r="IXZ297" s="192"/>
      <c r="IYA297" s="192"/>
      <c r="IYB297" s="192"/>
      <c r="IYC297" s="192"/>
      <c r="IYD297" s="192"/>
      <c r="IYE297" s="192"/>
      <c r="IYF297" s="192"/>
      <c r="IYG297" s="192"/>
      <c r="IYH297" s="192"/>
      <c r="IYI297" s="192"/>
      <c r="IYJ297" s="192"/>
      <c r="IYK297" s="192"/>
      <c r="IYL297" s="192"/>
      <c r="IYM297" s="192"/>
      <c r="IYN297" s="192"/>
      <c r="IYO297" s="192"/>
      <c r="IYP297" s="192"/>
      <c r="IYQ297" s="192"/>
      <c r="IYR297" s="192"/>
      <c r="IYS297" s="192"/>
      <c r="IYT297" s="192"/>
      <c r="IYU297" s="192"/>
      <c r="IYV297" s="192"/>
      <c r="IYW297" s="192"/>
      <c r="IYX297" s="192"/>
      <c r="IYY297" s="192"/>
      <c r="IYZ297" s="192"/>
      <c r="IZA297" s="192"/>
      <c r="IZB297" s="192"/>
      <c r="IZC297" s="192"/>
      <c r="IZD297" s="192"/>
      <c r="IZE297" s="192"/>
      <c r="IZF297" s="192"/>
      <c r="IZG297" s="192"/>
      <c r="IZH297" s="192"/>
      <c r="IZI297" s="192"/>
      <c r="IZJ297" s="192"/>
      <c r="IZK297" s="192"/>
      <c r="IZL297" s="192"/>
      <c r="IZM297" s="192"/>
      <c r="IZN297" s="192"/>
      <c r="IZO297" s="192"/>
      <c r="IZP297" s="192"/>
      <c r="IZQ297" s="192"/>
      <c r="IZR297" s="192"/>
      <c r="IZS297" s="192"/>
      <c r="IZT297" s="192"/>
      <c r="IZU297" s="192"/>
      <c r="IZV297" s="192"/>
      <c r="IZW297" s="192"/>
      <c r="IZX297" s="192"/>
      <c r="IZY297" s="192"/>
      <c r="IZZ297" s="192"/>
      <c r="JAA297" s="192"/>
      <c r="JAB297" s="192"/>
      <c r="JAC297" s="192"/>
      <c r="JAD297" s="192"/>
      <c r="JAE297" s="192"/>
      <c r="JAF297" s="192"/>
      <c r="JAG297" s="192"/>
      <c r="JAH297" s="192"/>
      <c r="JAI297" s="192"/>
      <c r="JAJ297" s="192"/>
      <c r="JAK297" s="192"/>
      <c r="JAL297" s="192"/>
      <c r="JAM297" s="192"/>
      <c r="JAN297" s="192"/>
      <c r="JAO297" s="192"/>
      <c r="JAP297" s="192"/>
      <c r="JAQ297" s="192"/>
      <c r="JAR297" s="192"/>
      <c r="JAS297" s="192"/>
      <c r="JAT297" s="192"/>
      <c r="JAU297" s="192"/>
      <c r="JAV297" s="192"/>
      <c r="JAW297" s="192"/>
      <c r="JAX297" s="192"/>
      <c r="JAY297" s="192"/>
      <c r="JAZ297" s="192"/>
      <c r="JBA297" s="192"/>
      <c r="JBB297" s="192"/>
      <c r="JBC297" s="192"/>
      <c r="JBD297" s="192"/>
      <c r="JBE297" s="192"/>
      <c r="JBF297" s="192"/>
      <c r="JBG297" s="192"/>
      <c r="JBH297" s="192"/>
      <c r="JBI297" s="192"/>
      <c r="JBJ297" s="192"/>
      <c r="JBK297" s="192"/>
      <c r="JBL297" s="192"/>
      <c r="JBM297" s="192"/>
      <c r="JBN297" s="192"/>
      <c r="JBO297" s="192"/>
      <c r="JBP297" s="192"/>
      <c r="JBQ297" s="192"/>
      <c r="JBR297" s="192"/>
      <c r="JBS297" s="192"/>
      <c r="JBT297" s="192"/>
      <c r="JBU297" s="192"/>
      <c r="JBV297" s="192"/>
      <c r="JBW297" s="192"/>
      <c r="JBX297" s="192"/>
      <c r="JBY297" s="192"/>
      <c r="JBZ297" s="192"/>
      <c r="JCA297" s="192"/>
      <c r="JCB297" s="192"/>
      <c r="JCC297" s="192"/>
      <c r="JCD297" s="192"/>
      <c r="JCE297" s="192"/>
      <c r="JCF297" s="192"/>
      <c r="JCG297" s="192"/>
      <c r="JCH297" s="192"/>
      <c r="JCI297" s="192"/>
      <c r="JCJ297" s="192"/>
      <c r="JCK297" s="192"/>
      <c r="JCL297" s="192"/>
      <c r="JCM297" s="192"/>
      <c r="JCN297" s="192"/>
      <c r="JCO297" s="192"/>
      <c r="JCP297" s="192"/>
      <c r="JCQ297" s="192"/>
      <c r="JCR297" s="192"/>
      <c r="JCS297" s="192"/>
      <c r="JCT297" s="192"/>
      <c r="JCU297" s="192"/>
      <c r="JCV297" s="192"/>
      <c r="JCW297" s="192"/>
      <c r="JCX297" s="192"/>
      <c r="JCY297" s="192"/>
      <c r="JCZ297" s="192"/>
      <c r="JDA297" s="192"/>
      <c r="JDB297" s="192"/>
      <c r="JDC297" s="192"/>
      <c r="JDD297" s="192"/>
      <c r="JDE297" s="192"/>
      <c r="JDF297" s="192"/>
      <c r="JDG297" s="192"/>
      <c r="JDH297" s="192"/>
      <c r="JDI297" s="192"/>
      <c r="JDJ297" s="192"/>
      <c r="JDK297" s="192"/>
      <c r="JDL297" s="192"/>
      <c r="JDM297" s="192"/>
      <c r="JDN297" s="192"/>
      <c r="JDO297" s="192"/>
      <c r="JDP297" s="192"/>
      <c r="JDQ297" s="192"/>
      <c r="JDR297" s="192"/>
      <c r="JDS297" s="192"/>
      <c r="JDT297" s="192"/>
      <c r="JDU297" s="192"/>
      <c r="JDV297" s="192"/>
      <c r="JDW297" s="192"/>
      <c r="JDX297" s="192"/>
      <c r="JDY297" s="192"/>
      <c r="JDZ297" s="192"/>
      <c r="JEA297" s="192"/>
      <c r="JEB297" s="192"/>
      <c r="JEC297" s="192"/>
      <c r="JED297" s="192"/>
      <c r="JEE297" s="192"/>
      <c r="JEF297" s="192"/>
      <c r="JEG297" s="192"/>
      <c r="JEH297" s="192"/>
      <c r="JEI297" s="192"/>
      <c r="JEJ297" s="192"/>
      <c r="JEK297" s="192"/>
      <c r="JEL297" s="192"/>
      <c r="JEM297" s="192"/>
      <c r="JEN297" s="192"/>
      <c r="JEO297" s="192"/>
      <c r="JEP297" s="192"/>
      <c r="JEQ297" s="192"/>
      <c r="JER297" s="192"/>
      <c r="JES297" s="192"/>
      <c r="JET297" s="192"/>
      <c r="JEU297" s="192"/>
      <c r="JEV297" s="192"/>
      <c r="JEW297" s="192"/>
      <c r="JEX297" s="192"/>
      <c r="JEY297" s="192"/>
      <c r="JEZ297" s="192"/>
      <c r="JFA297" s="192"/>
      <c r="JFB297" s="192"/>
      <c r="JFC297" s="192"/>
      <c r="JFD297" s="192"/>
      <c r="JFE297" s="192"/>
      <c r="JFF297" s="192"/>
      <c r="JFG297" s="192"/>
      <c r="JFH297" s="192"/>
      <c r="JFI297" s="192"/>
      <c r="JFJ297" s="192"/>
      <c r="JFK297" s="192"/>
      <c r="JFL297" s="192"/>
      <c r="JFM297" s="192"/>
      <c r="JFN297" s="192"/>
      <c r="JFO297" s="192"/>
      <c r="JFP297" s="192"/>
      <c r="JFQ297" s="192"/>
      <c r="JFR297" s="192"/>
      <c r="JFS297" s="192"/>
      <c r="JFT297" s="192"/>
      <c r="JFU297" s="192"/>
      <c r="JFV297" s="192"/>
      <c r="JFW297" s="192"/>
      <c r="JFX297" s="192"/>
      <c r="JFY297" s="192"/>
      <c r="JFZ297" s="192"/>
      <c r="JGA297" s="192"/>
      <c r="JGB297" s="192"/>
      <c r="JGC297" s="192"/>
      <c r="JGD297" s="192"/>
      <c r="JGE297" s="192"/>
      <c r="JGF297" s="192"/>
      <c r="JGG297" s="192"/>
      <c r="JGH297" s="192"/>
      <c r="JGI297" s="192"/>
      <c r="JGJ297" s="192"/>
      <c r="JGK297" s="192"/>
      <c r="JGL297" s="192"/>
      <c r="JGM297" s="192"/>
      <c r="JGN297" s="192"/>
      <c r="JGO297" s="192"/>
      <c r="JGP297" s="192"/>
      <c r="JGQ297" s="192"/>
      <c r="JGR297" s="192"/>
      <c r="JGS297" s="192"/>
      <c r="JGT297" s="192"/>
      <c r="JGU297" s="192"/>
      <c r="JGV297" s="192"/>
      <c r="JGW297" s="192"/>
      <c r="JGX297" s="192"/>
      <c r="JGY297" s="192"/>
      <c r="JGZ297" s="192"/>
      <c r="JHA297" s="192"/>
      <c r="JHB297" s="192"/>
      <c r="JHC297" s="192"/>
      <c r="JHD297" s="192"/>
      <c r="JHE297" s="192"/>
      <c r="JHF297" s="192"/>
      <c r="JHG297" s="192"/>
      <c r="JHH297" s="192"/>
      <c r="JHI297" s="192"/>
      <c r="JHJ297" s="192"/>
      <c r="JHK297" s="192"/>
      <c r="JHL297" s="192"/>
      <c r="JHM297" s="192"/>
      <c r="JHN297" s="192"/>
      <c r="JHO297" s="192"/>
      <c r="JHP297" s="192"/>
      <c r="JHQ297" s="192"/>
      <c r="JHR297" s="192"/>
      <c r="JHS297" s="192"/>
      <c r="JHT297" s="192"/>
      <c r="JHU297" s="192"/>
      <c r="JHV297" s="192"/>
      <c r="JHW297" s="192"/>
      <c r="JHX297" s="192"/>
      <c r="JHY297" s="192"/>
      <c r="JHZ297" s="192"/>
      <c r="JIA297" s="192"/>
      <c r="JIB297" s="192"/>
      <c r="JIC297" s="192"/>
      <c r="JID297" s="192"/>
      <c r="JIE297" s="192"/>
      <c r="JIF297" s="192"/>
      <c r="JIG297" s="192"/>
      <c r="JIH297" s="192"/>
      <c r="JII297" s="192"/>
      <c r="JIJ297" s="192"/>
      <c r="JIK297" s="192"/>
      <c r="JIL297" s="192"/>
      <c r="JIM297" s="192"/>
      <c r="JIN297" s="192"/>
      <c r="JIO297" s="192"/>
      <c r="JIP297" s="192"/>
      <c r="JIQ297" s="192"/>
      <c r="JIR297" s="192"/>
      <c r="JIS297" s="192"/>
      <c r="JIT297" s="192"/>
      <c r="JIU297" s="192"/>
      <c r="JIV297" s="192"/>
      <c r="JIW297" s="192"/>
      <c r="JIX297" s="192"/>
      <c r="JIY297" s="192"/>
      <c r="JIZ297" s="192"/>
      <c r="JJA297" s="192"/>
      <c r="JJB297" s="192"/>
      <c r="JJC297" s="192"/>
      <c r="JJD297" s="192"/>
      <c r="JJE297" s="192"/>
      <c r="JJF297" s="192"/>
      <c r="JJG297" s="192"/>
      <c r="JJH297" s="192"/>
      <c r="JJI297" s="192"/>
      <c r="JJJ297" s="192"/>
      <c r="JJK297" s="192"/>
      <c r="JJL297" s="192"/>
      <c r="JJM297" s="192"/>
      <c r="JJN297" s="192"/>
      <c r="JJO297" s="192"/>
      <c r="JJP297" s="192"/>
      <c r="JJQ297" s="192"/>
      <c r="JJR297" s="192"/>
      <c r="JJS297" s="192"/>
      <c r="JJT297" s="192"/>
      <c r="JJU297" s="192"/>
      <c r="JJV297" s="192"/>
      <c r="JJW297" s="192"/>
      <c r="JJX297" s="192"/>
      <c r="JJY297" s="192"/>
      <c r="JJZ297" s="192"/>
      <c r="JKA297" s="192"/>
      <c r="JKB297" s="192"/>
      <c r="JKC297" s="192"/>
      <c r="JKD297" s="192"/>
      <c r="JKE297" s="192"/>
      <c r="JKF297" s="192"/>
      <c r="JKG297" s="192"/>
      <c r="JKH297" s="192"/>
      <c r="JKI297" s="192"/>
      <c r="JKJ297" s="192"/>
      <c r="JKK297" s="192"/>
      <c r="JKL297" s="192"/>
      <c r="JKM297" s="192"/>
      <c r="JKN297" s="192"/>
      <c r="JKO297" s="192"/>
      <c r="JKP297" s="192"/>
      <c r="JKQ297" s="192"/>
      <c r="JKR297" s="192"/>
      <c r="JKS297" s="192"/>
      <c r="JKT297" s="192"/>
      <c r="JKU297" s="192"/>
      <c r="JKV297" s="192"/>
      <c r="JKW297" s="192"/>
      <c r="JKX297" s="192"/>
      <c r="JKY297" s="192"/>
      <c r="JKZ297" s="192"/>
      <c r="JLA297" s="192"/>
      <c r="JLB297" s="192"/>
      <c r="JLC297" s="192"/>
      <c r="JLD297" s="192"/>
      <c r="JLE297" s="192"/>
      <c r="JLF297" s="192"/>
      <c r="JLG297" s="192"/>
      <c r="JLH297" s="192"/>
      <c r="JLI297" s="192"/>
      <c r="JLJ297" s="192"/>
      <c r="JLK297" s="192"/>
      <c r="JLL297" s="192"/>
      <c r="JLM297" s="192"/>
      <c r="JLN297" s="192"/>
      <c r="JLO297" s="192"/>
      <c r="JLP297" s="192"/>
      <c r="JLQ297" s="192"/>
      <c r="JLR297" s="192"/>
      <c r="JLS297" s="192"/>
      <c r="JLT297" s="192"/>
      <c r="JLU297" s="192"/>
      <c r="JLV297" s="192"/>
      <c r="JLW297" s="192"/>
      <c r="JLX297" s="192"/>
      <c r="JLY297" s="192"/>
      <c r="JLZ297" s="192"/>
      <c r="JMA297" s="192"/>
      <c r="JMB297" s="192"/>
      <c r="JMC297" s="192"/>
      <c r="JMD297" s="192"/>
      <c r="JME297" s="192"/>
      <c r="JMF297" s="192"/>
      <c r="JMG297" s="192"/>
      <c r="JMH297" s="192"/>
      <c r="JMI297" s="192"/>
      <c r="JMJ297" s="192"/>
      <c r="JMK297" s="192"/>
      <c r="JML297" s="192"/>
      <c r="JMM297" s="192"/>
      <c r="JMN297" s="192"/>
      <c r="JMO297" s="192"/>
      <c r="JMP297" s="192"/>
      <c r="JMQ297" s="192"/>
      <c r="JMR297" s="192"/>
      <c r="JMS297" s="192"/>
      <c r="JMT297" s="192"/>
      <c r="JMU297" s="192"/>
      <c r="JMV297" s="192"/>
      <c r="JMW297" s="192"/>
      <c r="JMX297" s="192"/>
      <c r="JMY297" s="192"/>
      <c r="JMZ297" s="192"/>
      <c r="JNA297" s="192"/>
      <c r="JNB297" s="192"/>
      <c r="JNC297" s="192"/>
      <c r="JND297" s="192"/>
      <c r="JNE297" s="192"/>
      <c r="JNF297" s="192"/>
      <c r="JNG297" s="192"/>
      <c r="JNH297" s="192"/>
      <c r="JNI297" s="192"/>
      <c r="JNJ297" s="192"/>
      <c r="JNK297" s="192"/>
      <c r="JNL297" s="192"/>
      <c r="JNM297" s="192"/>
      <c r="JNN297" s="192"/>
      <c r="JNO297" s="192"/>
      <c r="JNP297" s="192"/>
      <c r="JNQ297" s="192"/>
      <c r="JNR297" s="192"/>
      <c r="JNS297" s="192"/>
      <c r="JNT297" s="192"/>
      <c r="JNU297" s="192"/>
      <c r="JNV297" s="192"/>
      <c r="JNW297" s="192"/>
      <c r="JNX297" s="192"/>
      <c r="JNY297" s="192"/>
      <c r="JNZ297" s="192"/>
      <c r="JOA297" s="192"/>
      <c r="JOB297" s="192"/>
      <c r="JOC297" s="192"/>
      <c r="JOD297" s="192"/>
      <c r="JOE297" s="192"/>
      <c r="JOF297" s="192"/>
      <c r="JOG297" s="192"/>
      <c r="JOH297" s="192"/>
      <c r="JOI297" s="192"/>
      <c r="JOJ297" s="192"/>
      <c r="JOK297" s="192"/>
      <c r="JOL297" s="192"/>
      <c r="JOM297" s="192"/>
      <c r="JON297" s="192"/>
      <c r="JOO297" s="192"/>
      <c r="JOP297" s="192"/>
      <c r="JOQ297" s="192"/>
      <c r="JOR297" s="192"/>
      <c r="JOS297" s="192"/>
      <c r="JOT297" s="192"/>
      <c r="JOU297" s="192"/>
      <c r="JOV297" s="192"/>
      <c r="JOW297" s="192"/>
      <c r="JOX297" s="192"/>
      <c r="JOY297" s="192"/>
      <c r="JOZ297" s="192"/>
      <c r="JPA297" s="192"/>
      <c r="JPB297" s="192"/>
      <c r="JPC297" s="192"/>
      <c r="JPD297" s="192"/>
      <c r="JPE297" s="192"/>
      <c r="JPF297" s="192"/>
      <c r="JPG297" s="192"/>
      <c r="JPH297" s="192"/>
      <c r="JPI297" s="192"/>
      <c r="JPJ297" s="192"/>
      <c r="JPK297" s="192"/>
      <c r="JPL297" s="192"/>
      <c r="JPM297" s="192"/>
      <c r="JPN297" s="192"/>
      <c r="JPO297" s="192"/>
      <c r="JPP297" s="192"/>
      <c r="JPQ297" s="192"/>
      <c r="JPR297" s="192"/>
      <c r="JPS297" s="192"/>
      <c r="JPT297" s="192"/>
      <c r="JPU297" s="192"/>
      <c r="JPV297" s="192"/>
      <c r="JPW297" s="192"/>
      <c r="JPX297" s="192"/>
      <c r="JPY297" s="192"/>
      <c r="JPZ297" s="192"/>
      <c r="JQA297" s="192"/>
      <c r="JQB297" s="192"/>
      <c r="JQC297" s="192"/>
      <c r="JQD297" s="192"/>
      <c r="JQE297" s="192"/>
      <c r="JQF297" s="192"/>
      <c r="JQG297" s="192"/>
      <c r="JQH297" s="192"/>
      <c r="JQI297" s="192"/>
      <c r="JQJ297" s="192"/>
      <c r="JQK297" s="192"/>
      <c r="JQL297" s="192"/>
      <c r="JQM297" s="192"/>
      <c r="JQN297" s="192"/>
      <c r="JQO297" s="192"/>
      <c r="JQP297" s="192"/>
      <c r="JQQ297" s="192"/>
      <c r="JQR297" s="192"/>
      <c r="JQS297" s="192"/>
      <c r="JQT297" s="192"/>
      <c r="JQU297" s="192"/>
      <c r="JQV297" s="192"/>
      <c r="JQW297" s="192"/>
      <c r="JQX297" s="192"/>
      <c r="JQY297" s="192"/>
      <c r="JQZ297" s="192"/>
      <c r="JRA297" s="192"/>
      <c r="JRB297" s="192"/>
      <c r="JRC297" s="192"/>
      <c r="JRD297" s="192"/>
      <c r="JRE297" s="192"/>
      <c r="JRF297" s="192"/>
      <c r="JRG297" s="192"/>
      <c r="JRH297" s="192"/>
      <c r="JRI297" s="192"/>
      <c r="JRJ297" s="192"/>
      <c r="JRK297" s="192"/>
      <c r="JRL297" s="192"/>
      <c r="JRM297" s="192"/>
      <c r="JRN297" s="192"/>
      <c r="JRO297" s="192"/>
      <c r="JRP297" s="192"/>
      <c r="JRQ297" s="192"/>
      <c r="JRR297" s="192"/>
      <c r="JRS297" s="192"/>
      <c r="JRT297" s="192"/>
      <c r="JRU297" s="192"/>
      <c r="JRV297" s="192"/>
      <c r="JRW297" s="192"/>
      <c r="JRX297" s="192"/>
      <c r="JRY297" s="192"/>
      <c r="JRZ297" s="192"/>
      <c r="JSA297" s="192"/>
      <c r="JSB297" s="192"/>
      <c r="JSC297" s="192"/>
      <c r="JSD297" s="192"/>
      <c r="JSE297" s="192"/>
      <c r="JSF297" s="192"/>
      <c r="JSG297" s="192"/>
      <c r="JSH297" s="192"/>
      <c r="JSI297" s="192"/>
      <c r="JSJ297" s="192"/>
      <c r="JSK297" s="192"/>
      <c r="JSL297" s="192"/>
      <c r="JSM297" s="192"/>
      <c r="JSN297" s="192"/>
      <c r="JSO297" s="192"/>
      <c r="JSP297" s="192"/>
      <c r="JSQ297" s="192"/>
      <c r="JSR297" s="192"/>
      <c r="JSS297" s="192"/>
      <c r="JST297" s="192"/>
      <c r="JSU297" s="192"/>
      <c r="JSV297" s="192"/>
      <c r="JSW297" s="192"/>
      <c r="JSX297" s="192"/>
      <c r="JSY297" s="192"/>
      <c r="JSZ297" s="192"/>
      <c r="JTA297" s="192"/>
      <c r="JTB297" s="192"/>
      <c r="JTC297" s="192"/>
      <c r="JTD297" s="192"/>
      <c r="JTE297" s="192"/>
      <c r="JTF297" s="192"/>
      <c r="JTG297" s="192"/>
      <c r="JTH297" s="192"/>
      <c r="JTI297" s="192"/>
      <c r="JTJ297" s="192"/>
      <c r="JTK297" s="192"/>
      <c r="JTL297" s="192"/>
      <c r="JTM297" s="192"/>
      <c r="JTN297" s="192"/>
      <c r="JTO297" s="192"/>
      <c r="JTP297" s="192"/>
      <c r="JTQ297" s="192"/>
      <c r="JTR297" s="192"/>
      <c r="JTS297" s="192"/>
      <c r="JTT297" s="192"/>
      <c r="JTU297" s="192"/>
      <c r="JTV297" s="192"/>
      <c r="JTW297" s="192"/>
      <c r="JTX297" s="192"/>
      <c r="JTY297" s="192"/>
      <c r="JTZ297" s="192"/>
      <c r="JUA297" s="192"/>
      <c r="JUB297" s="192"/>
      <c r="JUC297" s="192"/>
      <c r="JUD297" s="192"/>
      <c r="JUE297" s="192"/>
      <c r="JUF297" s="192"/>
      <c r="JUG297" s="192"/>
      <c r="JUH297" s="192"/>
      <c r="JUI297" s="192"/>
      <c r="JUJ297" s="192"/>
      <c r="JUK297" s="192"/>
      <c r="JUL297" s="192"/>
      <c r="JUM297" s="192"/>
      <c r="JUN297" s="192"/>
      <c r="JUO297" s="192"/>
      <c r="JUP297" s="192"/>
      <c r="JUQ297" s="192"/>
      <c r="JUR297" s="192"/>
      <c r="JUS297" s="192"/>
      <c r="JUT297" s="192"/>
      <c r="JUU297" s="192"/>
      <c r="JUV297" s="192"/>
      <c r="JUW297" s="192"/>
      <c r="JUX297" s="192"/>
      <c r="JUY297" s="192"/>
      <c r="JUZ297" s="192"/>
      <c r="JVA297" s="192"/>
      <c r="JVB297" s="192"/>
      <c r="JVC297" s="192"/>
      <c r="JVD297" s="192"/>
      <c r="JVE297" s="192"/>
      <c r="JVF297" s="192"/>
      <c r="JVG297" s="192"/>
      <c r="JVH297" s="192"/>
      <c r="JVI297" s="192"/>
      <c r="JVJ297" s="192"/>
      <c r="JVK297" s="192"/>
      <c r="JVL297" s="192"/>
      <c r="JVM297" s="192"/>
      <c r="JVN297" s="192"/>
      <c r="JVO297" s="192"/>
      <c r="JVP297" s="192"/>
      <c r="JVQ297" s="192"/>
      <c r="JVR297" s="192"/>
      <c r="JVS297" s="192"/>
      <c r="JVT297" s="192"/>
      <c r="JVU297" s="192"/>
      <c r="JVV297" s="192"/>
      <c r="JVW297" s="192"/>
      <c r="JVX297" s="192"/>
      <c r="JVY297" s="192"/>
      <c r="JVZ297" s="192"/>
      <c r="JWA297" s="192"/>
      <c r="JWB297" s="192"/>
      <c r="JWC297" s="192"/>
      <c r="JWD297" s="192"/>
      <c r="JWE297" s="192"/>
      <c r="JWF297" s="192"/>
      <c r="JWG297" s="192"/>
      <c r="JWH297" s="192"/>
      <c r="JWI297" s="192"/>
      <c r="JWJ297" s="192"/>
      <c r="JWK297" s="192"/>
      <c r="JWL297" s="192"/>
      <c r="JWM297" s="192"/>
      <c r="JWN297" s="192"/>
      <c r="JWO297" s="192"/>
      <c r="JWP297" s="192"/>
      <c r="JWQ297" s="192"/>
      <c r="JWR297" s="192"/>
      <c r="JWS297" s="192"/>
      <c r="JWT297" s="192"/>
      <c r="JWU297" s="192"/>
      <c r="JWV297" s="192"/>
      <c r="JWW297" s="192"/>
      <c r="JWX297" s="192"/>
      <c r="JWY297" s="192"/>
      <c r="JWZ297" s="192"/>
      <c r="JXA297" s="192"/>
      <c r="JXB297" s="192"/>
      <c r="JXC297" s="192"/>
      <c r="JXD297" s="192"/>
      <c r="JXE297" s="192"/>
      <c r="JXF297" s="192"/>
      <c r="JXG297" s="192"/>
      <c r="JXH297" s="192"/>
      <c r="JXI297" s="192"/>
      <c r="JXJ297" s="192"/>
      <c r="JXK297" s="192"/>
      <c r="JXL297" s="192"/>
      <c r="JXM297" s="192"/>
      <c r="JXN297" s="192"/>
      <c r="JXO297" s="192"/>
      <c r="JXP297" s="192"/>
      <c r="JXQ297" s="192"/>
      <c r="JXR297" s="192"/>
      <c r="JXS297" s="192"/>
      <c r="JXT297" s="192"/>
      <c r="JXU297" s="192"/>
      <c r="JXV297" s="192"/>
      <c r="JXW297" s="192"/>
      <c r="JXX297" s="192"/>
      <c r="JXY297" s="192"/>
      <c r="JXZ297" s="192"/>
      <c r="JYA297" s="192"/>
      <c r="JYB297" s="192"/>
      <c r="JYC297" s="192"/>
      <c r="JYD297" s="192"/>
      <c r="JYE297" s="192"/>
      <c r="JYF297" s="192"/>
      <c r="JYG297" s="192"/>
      <c r="JYH297" s="192"/>
      <c r="JYI297" s="192"/>
      <c r="JYJ297" s="192"/>
      <c r="JYK297" s="192"/>
      <c r="JYL297" s="192"/>
      <c r="JYM297" s="192"/>
      <c r="JYN297" s="192"/>
      <c r="JYO297" s="192"/>
      <c r="JYP297" s="192"/>
      <c r="JYQ297" s="192"/>
      <c r="JYR297" s="192"/>
      <c r="JYS297" s="192"/>
      <c r="JYT297" s="192"/>
      <c r="JYU297" s="192"/>
      <c r="JYV297" s="192"/>
      <c r="JYW297" s="192"/>
      <c r="JYX297" s="192"/>
      <c r="JYY297" s="192"/>
      <c r="JYZ297" s="192"/>
      <c r="JZA297" s="192"/>
      <c r="JZB297" s="192"/>
      <c r="JZC297" s="192"/>
      <c r="JZD297" s="192"/>
      <c r="JZE297" s="192"/>
      <c r="JZF297" s="192"/>
      <c r="JZG297" s="192"/>
      <c r="JZH297" s="192"/>
      <c r="JZI297" s="192"/>
      <c r="JZJ297" s="192"/>
      <c r="JZK297" s="192"/>
      <c r="JZL297" s="192"/>
      <c r="JZM297" s="192"/>
      <c r="JZN297" s="192"/>
      <c r="JZO297" s="192"/>
      <c r="JZP297" s="192"/>
      <c r="JZQ297" s="192"/>
      <c r="JZR297" s="192"/>
      <c r="JZS297" s="192"/>
      <c r="JZT297" s="192"/>
      <c r="JZU297" s="192"/>
      <c r="JZV297" s="192"/>
      <c r="JZW297" s="192"/>
      <c r="JZX297" s="192"/>
      <c r="JZY297" s="192"/>
      <c r="JZZ297" s="192"/>
      <c r="KAA297" s="192"/>
      <c r="KAB297" s="192"/>
      <c r="KAC297" s="192"/>
      <c r="KAD297" s="192"/>
      <c r="KAE297" s="192"/>
      <c r="KAF297" s="192"/>
      <c r="KAG297" s="192"/>
      <c r="KAH297" s="192"/>
      <c r="KAI297" s="192"/>
      <c r="KAJ297" s="192"/>
      <c r="KAK297" s="192"/>
      <c r="KAL297" s="192"/>
      <c r="KAM297" s="192"/>
      <c r="KAN297" s="192"/>
      <c r="KAO297" s="192"/>
      <c r="KAP297" s="192"/>
      <c r="KAQ297" s="192"/>
      <c r="KAR297" s="192"/>
      <c r="KAS297" s="192"/>
      <c r="KAT297" s="192"/>
      <c r="KAU297" s="192"/>
      <c r="KAV297" s="192"/>
      <c r="KAW297" s="192"/>
      <c r="KAX297" s="192"/>
      <c r="KAY297" s="192"/>
      <c r="KAZ297" s="192"/>
      <c r="KBA297" s="192"/>
      <c r="KBB297" s="192"/>
      <c r="KBC297" s="192"/>
      <c r="KBD297" s="192"/>
      <c r="KBE297" s="192"/>
      <c r="KBF297" s="192"/>
      <c r="KBG297" s="192"/>
      <c r="KBH297" s="192"/>
      <c r="KBI297" s="192"/>
      <c r="KBJ297" s="192"/>
      <c r="KBK297" s="192"/>
      <c r="KBL297" s="192"/>
      <c r="KBM297" s="192"/>
      <c r="KBN297" s="192"/>
      <c r="KBO297" s="192"/>
      <c r="KBP297" s="192"/>
      <c r="KBQ297" s="192"/>
      <c r="KBR297" s="192"/>
      <c r="KBS297" s="192"/>
      <c r="KBT297" s="192"/>
      <c r="KBU297" s="192"/>
      <c r="KBV297" s="192"/>
      <c r="KBW297" s="192"/>
      <c r="KBX297" s="192"/>
      <c r="KBY297" s="192"/>
      <c r="KBZ297" s="192"/>
      <c r="KCA297" s="192"/>
      <c r="KCB297" s="192"/>
      <c r="KCC297" s="192"/>
      <c r="KCD297" s="192"/>
      <c r="KCE297" s="192"/>
      <c r="KCF297" s="192"/>
      <c r="KCG297" s="192"/>
      <c r="KCH297" s="192"/>
      <c r="KCI297" s="192"/>
      <c r="KCJ297" s="192"/>
      <c r="KCK297" s="192"/>
      <c r="KCL297" s="192"/>
      <c r="KCM297" s="192"/>
      <c r="KCN297" s="192"/>
      <c r="KCO297" s="192"/>
      <c r="KCP297" s="192"/>
      <c r="KCQ297" s="192"/>
      <c r="KCR297" s="192"/>
      <c r="KCS297" s="192"/>
      <c r="KCT297" s="192"/>
      <c r="KCU297" s="192"/>
      <c r="KCV297" s="192"/>
      <c r="KCW297" s="192"/>
      <c r="KCX297" s="192"/>
      <c r="KCY297" s="192"/>
      <c r="KCZ297" s="192"/>
      <c r="KDA297" s="192"/>
      <c r="KDB297" s="192"/>
      <c r="KDC297" s="192"/>
      <c r="KDD297" s="192"/>
      <c r="KDE297" s="192"/>
      <c r="KDF297" s="192"/>
      <c r="KDG297" s="192"/>
      <c r="KDH297" s="192"/>
      <c r="KDI297" s="192"/>
      <c r="KDJ297" s="192"/>
      <c r="KDK297" s="192"/>
      <c r="KDL297" s="192"/>
      <c r="KDM297" s="192"/>
      <c r="KDN297" s="192"/>
      <c r="KDO297" s="192"/>
      <c r="KDP297" s="192"/>
      <c r="KDQ297" s="192"/>
      <c r="KDR297" s="192"/>
      <c r="KDS297" s="192"/>
      <c r="KDT297" s="192"/>
      <c r="KDU297" s="192"/>
      <c r="KDV297" s="192"/>
      <c r="KDW297" s="192"/>
      <c r="KDX297" s="192"/>
      <c r="KDY297" s="192"/>
      <c r="KDZ297" s="192"/>
      <c r="KEA297" s="192"/>
      <c r="KEB297" s="192"/>
      <c r="KEC297" s="192"/>
      <c r="KED297" s="192"/>
      <c r="KEE297" s="192"/>
      <c r="KEF297" s="192"/>
      <c r="KEG297" s="192"/>
      <c r="KEH297" s="192"/>
      <c r="KEI297" s="192"/>
      <c r="KEJ297" s="192"/>
      <c r="KEK297" s="192"/>
      <c r="KEL297" s="192"/>
      <c r="KEM297" s="192"/>
      <c r="KEN297" s="192"/>
      <c r="KEO297" s="192"/>
      <c r="KEP297" s="192"/>
      <c r="KEQ297" s="192"/>
      <c r="KER297" s="192"/>
      <c r="KES297" s="192"/>
      <c r="KET297" s="192"/>
      <c r="KEU297" s="192"/>
      <c r="KEV297" s="192"/>
      <c r="KEW297" s="192"/>
      <c r="KEX297" s="192"/>
      <c r="KEY297" s="192"/>
      <c r="KEZ297" s="192"/>
      <c r="KFA297" s="192"/>
      <c r="KFB297" s="192"/>
      <c r="KFC297" s="192"/>
      <c r="KFD297" s="192"/>
      <c r="KFE297" s="192"/>
      <c r="KFF297" s="192"/>
      <c r="KFG297" s="192"/>
      <c r="KFH297" s="192"/>
      <c r="KFI297" s="192"/>
      <c r="KFJ297" s="192"/>
      <c r="KFK297" s="192"/>
      <c r="KFL297" s="192"/>
      <c r="KFM297" s="192"/>
      <c r="KFN297" s="192"/>
      <c r="KFO297" s="192"/>
      <c r="KFP297" s="192"/>
      <c r="KFQ297" s="192"/>
      <c r="KFR297" s="192"/>
      <c r="KFS297" s="192"/>
      <c r="KFT297" s="192"/>
      <c r="KFU297" s="192"/>
      <c r="KFV297" s="192"/>
      <c r="KFW297" s="192"/>
      <c r="KFX297" s="192"/>
      <c r="KFY297" s="192"/>
      <c r="KFZ297" s="192"/>
      <c r="KGA297" s="192"/>
      <c r="KGB297" s="192"/>
      <c r="KGC297" s="192"/>
      <c r="KGD297" s="192"/>
      <c r="KGE297" s="192"/>
      <c r="KGF297" s="192"/>
      <c r="KGG297" s="192"/>
      <c r="KGH297" s="192"/>
      <c r="KGI297" s="192"/>
      <c r="KGJ297" s="192"/>
      <c r="KGK297" s="192"/>
      <c r="KGL297" s="192"/>
      <c r="KGM297" s="192"/>
      <c r="KGN297" s="192"/>
      <c r="KGO297" s="192"/>
      <c r="KGP297" s="192"/>
      <c r="KGQ297" s="192"/>
      <c r="KGR297" s="192"/>
      <c r="KGS297" s="192"/>
      <c r="KGT297" s="192"/>
      <c r="KGU297" s="192"/>
      <c r="KGV297" s="192"/>
      <c r="KGW297" s="192"/>
      <c r="KGX297" s="192"/>
      <c r="KGY297" s="192"/>
      <c r="KGZ297" s="192"/>
      <c r="KHA297" s="192"/>
      <c r="KHB297" s="192"/>
      <c r="KHC297" s="192"/>
      <c r="KHD297" s="192"/>
      <c r="KHE297" s="192"/>
      <c r="KHF297" s="192"/>
      <c r="KHG297" s="192"/>
      <c r="KHH297" s="192"/>
      <c r="KHI297" s="192"/>
      <c r="KHJ297" s="192"/>
      <c r="KHK297" s="192"/>
      <c r="KHL297" s="192"/>
      <c r="KHM297" s="192"/>
      <c r="KHN297" s="192"/>
      <c r="KHO297" s="192"/>
      <c r="KHP297" s="192"/>
      <c r="KHQ297" s="192"/>
      <c r="KHR297" s="192"/>
      <c r="KHS297" s="192"/>
      <c r="KHT297" s="192"/>
      <c r="KHU297" s="192"/>
      <c r="KHV297" s="192"/>
      <c r="KHW297" s="192"/>
      <c r="KHX297" s="192"/>
      <c r="KHY297" s="192"/>
      <c r="KHZ297" s="192"/>
      <c r="KIA297" s="192"/>
      <c r="KIB297" s="192"/>
      <c r="KIC297" s="192"/>
      <c r="KID297" s="192"/>
      <c r="KIE297" s="192"/>
      <c r="KIF297" s="192"/>
      <c r="KIG297" s="192"/>
      <c r="KIH297" s="192"/>
      <c r="KII297" s="192"/>
      <c r="KIJ297" s="192"/>
      <c r="KIK297" s="192"/>
      <c r="KIL297" s="192"/>
      <c r="KIM297" s="192"/>
      <c r="KIN297" s="192"/>
      <c r="KIO297" s="192"/>
      <c r="KIP297" s="192"/>
      <c r="KIQ297" s="192"/>
      <c r="KIR297" s="192"/>
      <c r="KIS297" s="192"/>
      <c r="KIT297" s="192"/>
      <c r="KIU297" s="192"/>
      <c r="KIV297" s="192"/>
      <c r="KIW297" s="192"/>
      <c r="KIX297" s="192"/>
      <c r="KIY297" s="192"/>
      <c r="KIZ297" s="192"/>
      <c r="KJA297" s="192"/>
      <c r="KJB297" s="192"/>
      <c r="KJC297" s="192"/>
      <c r="KJD297" s="192"/>
      <c r="KJE297" s="192"/>
      <c r="KJF297" s="192"/>
      <c r="KJG297" s="192"/>
      <c r="KJH297" s="192"/>
      <c r="KJI297" s="192"/>
      <c r="KJJ297" s="192"/>
      <c r="KJK297" s="192"/>
      <c r="KJL297" s="192"/>
      <c r="KJM297" s="192"/>
      <c r="KJN297" s="192"/>
      <c r="KJO297" s="192"/>
      <c r="KJP297" s="192"/>
      <c r="KJQ297" s="192"/>
      <c r="KJR297" s="192"/>
      <c r="KJS297" s="192"/>
      <c r="KJT297" s="192"/>
      <c r="KJU297" s="192"/>
      <c r="KJV297" s="192"/>
      <c r="KJW297" s="192"/>
      <c r="KJX297" s="192"/>
      <c r="KJY297" s="192"/>
      <c r="KJZ297" s="192"/>
      <c r="KKA297" s="192"/>
      <c r="KKB297" s="192"/>
      <c r="KKC297" s="192"/>
      <c r="KKD297" s="192"/>
      <c r="KKE297" s="192"/>
      <c r="KKF297" s="192"/>
      <c r="KKG297" s="192"/>
      <c r="KKH297" s="192"/>
      <c r="KKI297" s="192"/>
      <c r="KKJ297" s="192"/>
      <c r="KKK297" s="192"/>
      <c r="KKL297" s="192"/>
      <c r="KKM297" s="192"/>
      <c r="KKN297" s="192"/>
      <c r="KKO297" s="192"/>
      <c r="KKP297" s="192"/>
      <c r="KKQ297" s="192"/>
      <c r="KKR297" s="192"/>
      <c r="KKS297" s="192"/>
      <c r="KKT297" s="192"/>
      <c r="KKU297" s="192"/>
      <c r="KKV297" s="192"/>
      <c r="KKW297" s="192"/>
      <c r="KKX297" s="192"/>
      <c r="KKY297" s="192"/>
      <c r="KKZ297" s="192"/>
      <c r="KLA297" s="192"/>
      <c r="KLB297" s="192"/>
      <c r="KLC297" s="192"/>
      <c r="KLD297" s="192"/>
      <c r="KLE297" s="192"/>
      <c r="KLF297" s="192"/>
      <c r="KLG297" s="192"/>
      <c r="KLH297" s="192"/>
      <c r="KLI297" s="192"/>
      <c r="KLJ297" s="192"/>
      <c r="KLK297" s="192"/>
      <c r="KLL297" s="192"/>
      <c r="KLM297" s="192"/>
      <c r="KLN297" s="192"/>
      <c r="KLO297" s="192"/>
      <c r="KLP297" s="192"/>
      <c r="KLQ297" s="192"/>
      <c r="KLR297" s="192"/>
      <c r="KLS297" s="192"/>
      <c r="KLT297" s="192"/>
      <c r="KLU297" s="192"/>
      <c r="KLV297" s="192"/>
      <c r="KLW297" s="192"/>
      <c r="KLX297" s="192"/>
      <c r="KLY297" s="192"/>
      <c r="KLZ297" s="192"/>
      <c r="KMA297" s="192"/>
      <c r="KMB297" s="192"/>
      <c r="KMC297" s="192"/>
      <c r="KMD297" s="192"/>
      <c r="KME297" s="192"/>
      <c r="KMF297" s="192"/>
      <c r="KMG297" s="192"/>
      <c r="KMH297" s="192"/>
      <c r="KMI297" s="192"/>
      <c r="KMJ297" s="192"/>
      <c r="KMK297" s="192"/>
      <c r="KML297" s="192"/>
      <c r="KMM297" s="192"/>
      <c r="KMN297" s="192"/>
      <c r="KMO297" s="192"/>
      <c r="KMP297" s="192"/>
      <c r="KMQ297" s="192"/>
      <c r="KMR297" s="192"/>
      <c r="KMS297" s="192"/>
      <c r="KMT297" s="192"/>
      <c r="KMU297" s="192"/>
      <c r="KMV297" s="192"/>
      <c r="KMW297" s="192"/>
      <c r="KMX297" s="192"/>
      <c r="KMY297" s="192"/>
      <c r="KMZ297" s="192"/>
      <c r="KNA297" s="192"/>
      <c r="KNB297" s="192"/>
      <c r="KNC297" s="192"/>
      <c r="KND297" s="192"/>
      <c r="KNE297" s="192"/>
      <c r="KNF297" s="192"/>
      <c r="KNG297" s="192"/>
      <c r="KNH297" s="192"/>
      <c r="KNI297" s="192"/>
      <c r="KNJ297" s="192"/>
      <c r="KNK297" s="192"/>
      <c r="KNL297" s="192"/>
      <c r="KNM297" s="192"/>
      <c r="KNN297" s="192"/>
      <c r="KNO297" s="192"/>
      <c r="KNP297" s="192"/>
      <c r="KNQ297" s="192"/>
      <c r="KNR297" s="192"/>
      <c r="KNS297" s="192"/>
      <c r="KNT297" s="192"/>
      <c r="KNU297" s="192"/>
      <c r="KNV297" s="192"/>
      <c r="KNW297" s="192"/>
      <c r="KNX297" s="192"/>
      <c r="KNY297" s="192"/>
      <c r="KNZ297" s="192"/>
      <c r="KOA297" s="192"/>
      <c r="KOB297" s="192"/>
      <c r="KOC297" s="192"/>
      <c r="KOD297" s="192"/>
      <c r="KOE297" s="192"/>
      <c r="KOF297" s="192"/>
      <c r="KOG297" s="192"/>
      <c r="KOH297" s="192"/>
      <c r="KOI297" s="192"/>
      <c r="KOJ297" s="192"/>
      <c r="KOK297" s="192"/>
      <c r="KOL297" s="192"/>
      <c r="KOM297" s="192"/>
      <c r="KON297" s="192"/>
      <c r="KOO297" s="192"/>
      <c r="KOP297" s="192"/>
      <c r="KOQ297" s="192"/>
      <c r="KOR297" s="192"/>
      <c r="KOS297" s="192"/>
      <c r="KOT297" s="192"/>
      <c r="KOU297" s="192"/>
      <c r="KOV297" s="192"/>
      <c r="KOW297" s="192"/>
      <c r="KOX297" s="192"/>
      <c r="KOY297" s="192"/>
      <c r="KOZ297" s="192"/>
      <c r="KPA297" s="192"/>
      <c r="KPB297" s="192"/>
      <c r="KPC297" s="192"/>
      <c r="KPD297" s="192"/>
      <c r="KPE297" s="192"/>
      <c r="KPF297" s="192"/>
      <c r="KPG297" s="192"/>
      <c r="KPH297" s="192"/>
      <c r="KPI297" s="192"/>
      <c r="KPJ297" s="192"/>
      <c r="KPK297" s="192"/>
      <c r="KPL297" s="192"/>
      <c r="KPM297" s="192"/>
      <c r="KPN297" s="192"/>
      <c r="KPO297" s="192"/>
      <c r="KPP297" s="192"/>
      <c r="KPQ297" s="192"/>
      <c r="KPR297" s="192"/>
      <c r="KPS297" s="192"/>
      <c r="KPT297" s="192"/>
      <c r="KPU297" s="192"/>
      <c r="KPV297" s="192"/>
      <c r="KPW297" s="192"/>
      <c r="KPX297" s="192"/>
      <c r="KPY297" s="192"/>
      <c r="KPZ297" s="192"/>
      <c r="KQA297" s="192"/>
      <c r="KQB297" s="192"/>
      <c r="KQC297" s="192"/>
      <c r="KQD297" s="192"/>
      <c r="KQE297" s="192"/>
      <c r="KQF297" s="192"/>
      <c r="KQG297" s="192"/>
      <c r="KQH297" s="192"/>
      <c r="KQI297" s="192"/>
      <c r="KQJ297" s="192"/>
      <c r="KQK297" s="192"/>
      <c r="KQL297" s="192"/>
      <c r="KQM297" s="192"/>
      <c r="KQN297" s="192"/>
      <c r="KQO297" s="192"/>
      <c r="KQP297" s="192"/>
      <c r="KQQ297" s="192"/>
      <c r="KQR297" s="192"/>
      <c r="KQS297" s="192"/>
      <c r="KQT297" s="192"/>
      <c r="KQU297" s="192"/>
      <c r="KQV297" s="192"/>
      <c r="KQW297" s="192"/>
      <c r="KQX297" s="192"/>
      <c r="KQY297" s="192"/>
      <c r="KQZ297" s="192"/>
      <c r="KRA297" s="192"/>
      <c r="KRB297" s="192"/>
      <c r="KRC297" s="192"/>
      <c r="KRD297" s="192"/>
      <c r="KRE297" s="192"/>
      <c r="KRF297" s="192"/>
      <c r="KRG297" s="192"/>
      <c r="KRH297" s="192"/>
      <c r="KRI297" s="192"/>
      <c r="KRJ297" s="192"/>
      <c r="KRK297" s="192"/>
      <c r="KRL297" s="192"/>
      <c r="KRM297" s="192"/>
      <c r="KRN297" s="192"/>
      <c r="KRO297" s="192"/>
      <c r="KRP297" s="192"/>
      <c r="KRQ297" s="192"/>
      <c r="KRR297" s="192"/>
      <c r="KRS297" s="192"/>
      <c r="KRT297" s="192"/>
      <c r="KRU297" s="192"/>
      <c r="KRV297" s="192"/>
      <c r="KRW297" s="192"/>
      <c r="KRX297" s="192"/>
      <c r="KRY297" s="192"/>
      <c r="KRZ297" s="192"/>
      <c r="KSA297" s="192"/>
      <c r="KSB297" s="192"/>
      <c r="KSC297" s="192"/>
      <c r="KSD297" s="192"/>
      <c r="KSE297" s="192"/>
      <c r="KSF297" s="192"/>
      <c r="KSG297" s="192"/>
      <c r="KSH297" s="192"/>
      <c r="KSI297" s="192"/>
      <c r="KSJ297" s="192"/>
      <c r="KSK297" s="192"/>
      <c r="KSL297" s="192"/>
      <c r="KSM297" s="192"/>
      <c r="KSN297" s="192"/>
      <c r="KSO297" s="192"/>
      <c r="KSP297" s="192"/>
      <c r="KSQ297" s="192"/>
      <c r="KSR297" s="192"/>
      <c r="KSS297" s="192"/>
      <c r="KST297" s="192"/>
      <c r="KSU297" s="192"/>
      <c r="KSV297" s="192"/>
      <c r="KSW297" s="192"/>
      <c r="KSX297" s="192"/>
      <c r="KSY297" s="192"/>
      <c r="KSZ297" s="192"/>
      <c r="KTA297" s="192"/>
      <c r="KTB297" s="192"/>
      <c r="KTC297" s="192"/>
      <c r="KTD297" s="192"/>
      <c r="KTE297" s="192"/>
      <c r="KTF297" s="192"/>
      <c r="KTG297" s="192"/>
      <c r="KTH297" s="192"/>
      <c r="KTI297" s="192"/>
      <c r="KTJ297" s="192"/>
      <c r="KTK297" s="192"/>
      <c r="KTL297" s="192"/>
      <c r="KTM297" s="192"/>
      <c r="KTN297" s="192"/>
      <c r="KTO297" s="192"/>
      <c r="KTP297" s="192"/>
      <c r="KTQ297" s="192"/>
      <c r="KTR297" s="192"/>
      <c r="KTS297" s="192"/>
      <c r="KTT297" s="192"/>
      <c r="KTU297" s="192"/>
      <c r="KTV297" s="192"/>
      <c r="KTW297" s="192"/>
      <c r="KTX297" s="192"/>
      <c r="KTY297" s="192"/>
      <c r="KTZ297" s="192"/>
      <c r="KUA297" s="192"/>
      <c r="KUB297" s="192"/>
      <c r="KUC297" s="192"/>
      <c r="KUD297" s="192"/>
      <c r="KUE297" s="192"/>
      <c r="KUF297" s="192"/>
      <c r="KUG297" s="192"/>
      <c r="KUH297" s="192"/>
      <c r="KUI297" s="192"/>
      <c r="KUJ297" s="192"/>
      <c r="KUK297" s="192"/>
      <c r="KUL297" s="192"/>
      <c r="KUM297" s="192"/>
      <c r="KUN297" s="192"/>
      <c r="KUO297" s="192"/>
      <c r="KUP297" s="192"/>
      <c r="KUQ297" s="192"/>
      <c r="KUR297" s="192"/>
      <c r="KUS297" s="192"/>
      <c r="KUT297" s="192"/>
      <c r="KUU297" s="192"/>
      <c r="KUV297" s="192"/>
      <c r="KUW297" s="192"/>
      <c r="KUX297" s="192"/>
      <c r="KUY297" s="192"/>
      <c r="KUZ297" s="192"/>
      <c r="KVA297" s="192"/>
      <c r="KVB297" s="192"/>
      <c r="KVC297" s="192"/>
      <c r="KVD297" s="192"/>
      <c r="KVE297" s="192"/>
      <c r="KVF297" s="192"/>
      <c r="KVG297" s="192"/>
      <c r="KVH297" s="192"/>
      <c r="KVI297" s="192"/>
      <c r="KVJ297" s="192"/>
      <c r="KVK297" s="192"/>
      <c r="KVL297" s="192"/>
      <c r="KVM297" s="192"/>
      <c r="KVN297" s="192"/>
      <c r="KVO297" s="192"/>
      <c r="KVP297" s="192"/>
      <c r="KVQ297" s="192"/>
      <c r="KVR297" s="192"/>
      <c r="KVS297" s="192"/>
      <c r="KVT297" s="192"/>
      <c r="KVU297" s="192"/>
      <c r="KVV297" s="192"/>
      <c r="KVW297" s="192"/>
      <c r="KVX297" s="192"/>
      <c r="KVY297" s="192"/>
      <c r="KVZ297" s="192"/>
      <c r="KWA297" s="192"/>
      <c r="KWB297" s="192"/>
      <c r="KWC297" s="192"/>
      <c r="KWD297" s="192"/>
      <c r="KWE297" s="192"/>
      <c r="KWF297" s="192"/>
      <c r="KWG297" s="192"/>
      <c r="KWH297" s="192"/>
      <c r="KWI297" s="192"/>
      <c r="KWJ297" s="192"/>
      <c r="KWK297" s="192"/>
      <c r="KWL297" s="192"/>
      <c r="KWM297" s="192"/>
      <c r="KWN297" s="192"/>
      <c r="KWO297" s="192"/>
      <c r="KWP297" s="192"/>
      <c r="KWQ297" s="192"/>
      <c r="KWR297" s="192"/>
      <c r="KWS297" s="192"/>
      <c r="KWT297" s="192"/>
      <c r="KWU297" s="192"/>
      <c r="KWV297" s="192"/>
      <c r="KWW297" s="192"/>
      <c r="KWX297" s="192"/>
      <c r="KWY297" s="192"/>
      <c r="KWZ297" s="192"/>
      <c r="KXA297" s="192"/>
      <c r="KXB297" s="192"/>
      <c r="KXC297" s="192"/>
      <c r="KXD297" s="192"/>
      <c r="KXE297" s="192"/>
      <c r="KXF297" s="192"/>
      <c r="KXG297" s="192"/>
      <c r="KXH297" s="192"/>
      <c r="KXI297" s="192"/>
      <c r="KXJ297" s="192"/>
      <c r="KXK297" s="192"/>
      <c r="KXL297" s="192"/>
      <c r="KXM297" s="192"/>
      <c r="KXN297" s="192"/>
      <c r="KXO297" s="192"/>
      <c r="KXP297" s="192"/>
      <c r="KXQ297" s="192"/>
      <c r="KXR297" s="192"/>
      <c r="KXS297" s="192"/>
      <c r="KXT297" s="192"/>
      <c r="KXU297" s="192"/>
      <c r="KXV297" s="192"/>
      <c r="KXW297" s="192"/>
      <c r="KXX297" s="192"/>
      <c r="KXY297" s="192"/>
      <c r="KXZ297" s="192"/>
      <c r="KYA297" s="192"/>
      <c r="KYB297" s="192"/>
      <c r="KYC297" s="192"/>
      <c r="KYD297" s="192"/>
      <c r="KYE297" s="192"/>
      <c r="KYF297" s="192"/>
      <c r="KYG297" s="192"/>
      <c r="KYH297" s="192"/>
      <c r="KYI297" s="192"/>
      <c r="KYJ297" s="192"/>
      <c r="KYK297" s="192"/>
      <c r="KYL297" s="192"/>
      <c r="KYM297" s="192"/>
      <c r="KYN297" s="192"/>
      <c r="KYO297" s="192"/>
      <c r="KYP297" s="192"/>
      <c r="KYQ297" s="192"/>
      <c r="KYR297" s="192"/>
      <c r="KYS297" s="192"/>
      <c r="KYT297" s="192"/>
      <c r="KYU297" s="192"/>
      <c r="KYV297" s="192"/>
      <c r="KYW297" s="192"/>
      <c r="KYX297" s="192"/>
      <c r="KYY297" s="192"/>
      <c r="KYZ297" s="192"/>
      <c r="KZA297" s="192"/>
      <c r="KZB297" s="192"/>
      <c r="KZC297" s="192"/>
      <c r="KZD297" s="192"/>
      <c r="KZE297" s="192"/>
      <c r="KZF297" s="192"/>
      <c r="KZG297" s="192"/>
      <c r="KZH297" s="192"/>
      <c r="KZI297" s="192"/>
      <c r="KZJ297" s="192"/>
      <c r="KZK297" s="192"/>
      <c r="KZL297" s="192"/>
      <c r="KZM297" s="192"/>
      <c r="KZN297" s="192"/>
      <c r="KZO297" s="192"/>
      <c r="KZP297" s="192"/>
      <c r="KZQ297" s="192"/>
      <c r="KZR297" s="192"/>
      <c r="KZS297" s="192"/>
      <c r="KZT297" s="192"/>
      <c r="KZU297" s="192"/>
      <c r="KZV297" s="192"/>
      <c r="KZW297" s="192"/>
      <c r="KZX297" s="192"/>
      <c r="KZY297" s="192"/>
      <c r="KZZ297" s="192"/>
      <c r="LAA297" s="192"/>
      <c r="LAB297" s="192"/>
      <c r="LAC297" s="192"/>
      <c r="LAD297" s="192"/>
      <c r="LAE297" s="192"/>
      <c r="LAF297" s="192"/>
      <c r="LAG297" s="192"/>
      <c r="LAH297" s="192"/>
      <c r="LAI297" s="192"/>
      <c r="LAJ297" s="192"/>
      <c r="LAK297" s="192"/>
      <c r="LAL297" s="192"/>
      <c r="LAM297" s="192"/>
      <c r="LAN297" s="192"/>
      <c r="LAO297" s="192"/>
      <c r="LAP297" s="192"/>
      <c r="LAQ297" s="192"/>
      <c r="LAR297" s="192"/>
      <c r="LAS297" s="192"/>
      <c r="LAT297" s="192"/>
      <c r="LAU297" s="192"/>
      <c r="LAV297" s="192"/>
      <c r="LAW297" s="192"/>
      <c r="LAX297" s="192"/>
      <c r="LAY297" s="192"/>
      <c r="LAZ297" s="192"/>
      <c r="LBA297" s="192"/>
      <c r="LBB297" s="192"/>
      <c r="LBC297" s="192"/>
      <c r="LBD297" s="192"/>
      <c r="LBE297" s="192"/>
      <c r="LBF297" s="192"/>
      <c r="LBG297" s="192"/>
      <c r="LBH297" s="192"/>
      <c r="LBI297" s="192"/>
      <c r="LBJ297" s="192"/>
      <c r="LBK297" s="192"/>
      <c r="LBL297" s="192"/>
      <c r="LBM297" s="192"/>
      <c r="LBN297" s="192"/>
      <c r="LBO297" s="192"/>
      <c r="LBP297" s="192"/>
      <c r="LBQ297" s="192"/>
      <c r="LBR297" s="192"/>
      <c r="LBS297" s="192"/>
      <c r="LBT297" s="192"/>
      <c r="LBU297" s="192"/>
      <c r="LBV297" s="192"/>
      <c r="LBW297" s="192"/>
      <c r="LBX297" s="192"/>
      <c r="LBY297" s="192"/>
      <c r="LBZ297" s="192"/>
      <c r="LCA297" s="192"/>
      <c r="LCB297" s="192"/>
      <c r="LCC297" s="192"/>
      <c r="LCD297" s="192"/>
      <c r="LCE297" s="192"/>
      <c r="LCF297" s="192"/>
      <c r="LCG297" s="192"/>
      <c r="LCH297" s="192"/>
      <c r="LCI297" s="192"/>
      <c r="LCJ297" s="192"/>
      <c r="LCK297" s="192"/>
      <c r="LCL297" s="192"/>
      <c r="LCM297" s="192"/>
      <c r="LCN297" s="192"/>
      <c r="LCO297" s="192"/>
      <c r="LCP297" s="192"/>
      <c r="LCQ297" s="192"/>
      <c r="LCR297" s="192"/>
      <c r="LCS297" s="192"/>
      <c r="LCT297" s="192"/>
      <c r="LCU297" s="192"/>
      <c r="LCV297" s="192"/>
      <c r="LCW297" s="192"/>
      <c r="LCX297" s="192"/>
      <c r="LCY297" s="192"/>
      <c r="LCZ297" s="192"/>
      <c r="LDA297" s="192"/>
      <c r="LDB297" s="192"/>
      <c r="LDC297" s="192"/>
      <c r="LDD297" s="192"/>
      <c r="LDE297" s="192"/>
      <c r="LDF297" s="192"/>
      <c r="LDG297" s="192"/>
      <c r="LDH297" s="192"/>
      <c r="LDI297" s="192"/>
      <c r="LDJ297" s="192"/>
      <c r="LDK297" s="192"/>
      <c r="LDL297" s="192"/>
      <c r="LDM297" s="192"/>
      <c r="LDN297" s="192"/>
      <c r="LDO297" s="192"/>
      <c r="LDP297" s="192"/>
      <c r="LDQ297" s="192"/>
      <c r="LDR297" s="192"/>
      <c r="LDS297" s="192"/>
      <c r="LDT297" s="192"/>
      <c r="LDU297" s="192"/>
      <c r="LDV297" s="192"/>
      <c r="LDW297" s="192"/>
      <c r="LDX297" s="192"/>
      <c r="LDY297" s="192"/>
      <c r="LDZ297" s="192"/>
      <c r="LEA297" s="192"/>
      <c r="LEB297" s="192"/>
      <c r="LEC297" s="192"/>
      <c r="LED297" s="192"/>
      <c r="LEE297" s="192"/>
      <c r="LEF297" s="192"/>
      <c r="LEG297" s="192"/>
      <c r="LEH297" s="192"/>
      <c r="LEI297" s="192"/>
      <c r="LEJ297" s="192"/>
      <c r="LEK297" s="192"/>
      <c r="LEL297" s="192"/>
      <c r="LEM297" s="192"/>
      <c r="LEN297" s="192"/>
      <c r="LEO297" s="192"/>
      <c r="LEP297" s="192"/>
      <c r="LEQ297" s="192"/>
      <c r="LER297" s="192"/>
      <c r="LES297" s="192"/>
      <c r="LET297" s="192"/>
      <c r="LEU297" s="192"/>
      <c r="LEV297" s="192"/>
      <c r="LEW297" s="192"/>
      <c r="LEX297" s="192"/>
      <c r="LEY297" s="192"/>
      <c r="LEZ297" s="192"/>
      <c r="LFA297" s="192"/>
      <c r="LFB297" s="192"/>
      <c r="LFC297" s="192"/>
      <c r="LFD297" s="192"/>
      <c r="LFE297" s="192"/>
      <c r="LFF297" s="192"/>
      <c r="LFG297" s="192"/>
      <c r="LFH297" s="192"/>
      <c r="LFI297" s="192"/>
      <c r="LFJ297" s="192"/>
      <c r="LFK297" s="192"/>
      <c r="LFL297" s="192"/>
      <c r="LFM297" s="192"/>
      <c r="LFN297" s="192"/>
      <c r="LFO297" s="192"/>
      <c r="LFP297" s="192"/>
      <c r="LFQ297" s="192"/>
      <c r="LFR297" s="192"/>
      <c r="LFS297" s="192"/>
      <c r="LFT297" s="192"/>
      <c r="LFU297" s="192"/>
      <c r="LFV297" s="192"/>
      <c r="LFW297" s="192"/>
      <c r="LFX297" s="192"/>
      <c r="LFY297" s="192"/>
      <c r="LFZ297" s="192"/>
      <c r="LGA297" s="192"/>
      <c r="LGB297" s="192"/>
      <c r="LGC297" s="192"/>
      <c r="LGD297" s="192"/>
      <c r="LGE297" s="192"/>
      <c r="LGF297" s="192"/>
      <c r="LGG297" s="192"/>
      <c r="LGH297" s="192"/>
      <c r="LGI297" s="192"/>
      <c r="LGJ297" s="192"/>
      <c r="LGK297" s="192"/>
      <c r="LGL297" s="192"/>
      <c r="LGM297" s="192"/>
      <c r="LGN297" s="192"/>
      <c r="LGO297" s="192"/>
      <c r="LGP297" s="192"/>
      <c r="LGQ297" s="192"/>
      <c r="LGR297" s="192"/>
      <c r="LGS297" s="192"/>
      <c r="LGT297" s="192"/>
      <c r="LGU297" s="192"/>
      <c r="LGV297" s="192"/>
      <c r="LGW297" s="192"/>
      <c r="LGX297" s="192"/>
      <c r="LGY297" s="192"/>
      <c r="LGZ297" s="192"/>
      <c r="LHA297" s="192"/>
      <c r="LHB297" s="192"/>
      <c r="LHC297" s="192"/>
      <c r="LHD297" s="192"/>
      <c r="LHE297" s="192"/>
      <c r="LHF297" s="192"/>
      <c r="LHG297" s="192"/>
      <c r="LHH297" s="192"/>
      <c r="LHI297" s="192"/>
      <c r="LHJ297" s="192"/>
      <c r="LHK297" s="192"/>
      <c r="LHL297" s="192"/>
      <c r="LHM297" s="192"/>
      <c r="LHN297" s="192"/>
      <c r="LHO297" s="192"/>
      <c r="LHP297" s="192"/>
      <c r="LHQ297" s="192"/>
      <c r="LHR297" s="192"/>
      <c r="LHS297" s="192"/>
      <c r="LHT297" s="192"/>
      <c r="LHU297" s="192"/>
      <c r="LHV297" s="192"/>
      <c r="LHW297" s="192"/>
      <c r="LHX297" s="192"/>
      <c r="LHY297" s="192"/>
      <c r="LHZ297" s="192"/>
      <c r="LIA297" s="192"/>
      <c r="LIB297" s="192"/>
      <c r="LIC297" s="192"/>
      <c r="LID297" s="192"/>
      <c r="LIE297" s="192"/>
      <c r="LIF297" s="192"/>
      <c r="LIG297" s="192"/>
      <c r="LIH297" s="192"/>
      <c r="LII297" s="192"/>
      <c r="LIJ297" s="192"/>
      <c r="LIK297" s="192"/>
      <c r="LIL297" s="192"/>
      <c r="LIM297" s="192"/>
      <c r="LIN297" s="192"/>
      <c r="LIO297" s="192"/>
      <c r="LIP297" s="192"/>
      <c r="LIQ297" s="192"/>
      <c r="LIR297" s="192"/>
      <c r="LIS297" s="192"/>
      <c r="LIT297" s="192"/>
      <c r="LIU297" s="192"/>
      <c r="LIV297" s="192"/>
      <c r="LIW297" s="192"/>
      <c r="LIX297" s="192"/>
      <c r="LIY297" s="192"/>
      <c r="LIZ297" s="192"/>
      <c r="LJA297" s="192"/>
      <c r="LJB297" s="192"/>
      <c r="LJC297" s="192"/>
      <c r="LJD297" s="192"/>
      <c r="LJE297" s="192"/>
      <c r="LJF297" s="192"/>
      <c r="LJG297" s="192"/>
      <c r="LJH297" s="192"/>
      <c r="LJI297" s="192"/>
      <c r="LJJ297" s="192"/>
      <c r="LJK297" s="192"/>
      <c r="LJL297" s="192"/>
      <c r="LJM297" s="192"/>
      <c r="LJN297" s="192"/>
      <c r="LJO297" s="192"/>
      <c r="LJP297" s="192"/>
      <c r="LJQ297" s="192"/>
      <c r="LJR297" s="192"/>
      <c r="LJS297" s="192"/>
      <c r="LJT297" s="192"/>
      <c r="LJU297" s="192"/>
      <c r="LJV297" s="192"/>
      <c r="LJW297" s="192"/>
      <c r="LJX297" s="192"/>
      <c r="LJY297" s="192"/>
      <c r="LJZ297" s="192"/>
      <c r="LKA297" s="192"/>
      <c r="LKB297" s="192"/>
      <c r="LKC297" s="192"/>
      <c r="LKD297" s="192"/>
      <c r="LKE297" s="192"/>
      <c r="LKF297" s="192"/>
      <c r="LKG297" s="192"/>
      <c r="LKH297" s="192"/>
      <c r="LKI297" s="192"/>
      <c r="LKJ297" s="192"/>
      <c r="LKK297" s="192"/>
      <c r="LKL297" s="192"/>
      <c r="LKM297" s="192"/>
      <c r="LKN297" s="192"/>
      <c r="LKO297" s="192"/>
      <c r="LKP297" s="192"/>
      <c r="LKQ297" s="192"/>
      <c r="LKR297" s="192"/>
      <c r="LKS297" s="192"/>
      <c r="LKT297" s="192"/>
      <c r="LKU297" s="192"/>
      <c r="LKV297" s="192"/>
      <c r="LKW297" s="192"/>
      <c r="LKX297" s="192"/>
      <c r="LKY297" s="192"/>
      <c r="LKZ297" s="192"/>
      <c r="LLA297" s="192"/>
      <c r="LLB297" s="192"/>
      <c r="LLC297" s="192"/>
      <c r="LLD297" s="192"/>
      <c r="LLE297" s="192"/>
      <c r="LLF297" s="192"/>
      <c r="LLG297" s="192"/>
      <c r="LLH297" s="192"/>
      <c r="LLI297" s="192"/>
      <c r="LLJ297" s="192"/>
      <c r="LLK297" s="192"/>
      <c r="LLL297" s="192"/>
      <c r="LLM297" s="192"/>
      <c r="LLN297" s="192"/>
      <c r="LLO297" s="192"/>
      <c r="LLP297" s="192"/>
      <c r="LLQ297" s="192"/>
      <c r="LLR297" s="192"/>
      <c r="LLS297" s="192"/>
      <c r="LLT297" s="192"/>
      <c r="LLU297" s="192"/>
      <c r="LLV297" s="192"/>
      <c r="LLW297" s="192"/>
      <c r="LLX297" s="192"/>
      <c r="LLY297" s="192"/>
      <c r="LLZ297" s="192"/>
      <c r="LMA297" s="192"/>
      <c r="LMB297" s="192"/>
      <c r="LMC297" s="192"/>
      <c r="LMD297" s="192"/>
      <c r="LME297" s="192"/>
      <c r="LMF297" s="192"/>
      <c r="LMG297" s="192"/>
      <c r="LMH297" s="192"/>
      <c r="LMI297" s="192"/>
      <c r="LMJ297" s="192"/>
      <c r="LMK297" s="192"/>
      <c r="LML297" s="192"/>
      <c r="LMM297" s="192"/>
      <c r="LMN297" s="192"/>
      <c r="LMO297" s="192"/>
      <c r="LMP297" s="192"/>
      <c r="LMQ297" s="192"/>
      <c r="LMR297" s="192"/>
      <c r="LMS297" s="192"/>
      <c r="LMT297" s="192"/>
      <c r="LMU297" s="192"/>
      <c r="LMV297" s="192"/>
      <c r="LMW297" s="192"/>
      <c r="LMX297" s="192"/>
      <c r="LMY297" s="192"/>
      <c r="LMZ297" s="192"/>
      <c r="LNA297" s="192"/>
      <c r="LNB297" s="192"/>
      <c r="LNC297" s="192"/>
      <c r="LND297" s="192"/>
      <c r="LNE297" s="192"/>
      <c r="LNF297" s="192"/>
      <c r="LNG297" s="192"/>
      <c r="LNH297" s="192"/>
      <c r="LNI297" s="192"/>
      <c r="LNJ297" s="192"/>
      <c r="LNK297" s="192"/>
      <c r="LNL297" s="192"/>
      <c r="LNM297" s="192"/>
      <c r="LNN297" s="192"/>
      <c r="LNO297" s="192"/>
      <c r="LNP297" s="192"/>
      <c r="LNQ297" s="192"/>
      <c r="LNR297" s="192"/>
      <c r="LNS297" s="192"/>
      <c r="LNT297" s="192"/>
      <c r="LNU297" s="192"/>
      <c r="LNV297" s="192"/>
      <c r="LNW297" s="192"/>
      <c r="LNX297" s="192"/>
      <c r="LNY297" s="192"/>
      <c r="LNZ297" s="192"/>
      <c r="LOA297" s="192"/>
      <c r="LOB297" s="192"/>
      <c r="LOC297" s="192"/>
      <c r="LOD297" s="192"/>
      <c r="LOE297" s="192"/>
      <c r="LOF297" s="192"/>
      <c r="LOG297" s="192"/>
      <c r="LOH297" s="192"/>
      <c r="LOI297" s="192"/>
      <c r="LOJ297" s="192"/>
      <c r="LOK297" s="192"/>
      <c r="LOL297" s="192"/>
      <c r="LOM297" s="192"/>
      <c r="LON297" s="192"/>
      <c r="LOO297" s="192"/>
      <c r="LOP297" s="192"/>
      <c r="LOQ297" s="192"/>
      <c r="LOR297" s="192"/>
      <c r="LOS297" s="192"/>
      <c r="LOT297" s="192"/>
      <c r="LOU297" s="192"/>
      <c r="LOV297" s="192"/>
      <c r="LOW297" s="192"/>
      <c r="LOX297" s="192"/>
      <c r="LOY297" s="192"/>
      <c r="LOZ297" s="192"/>
      <c r="LPA297" s="192"/>
      <c r="LPB297" s="192"/>
      <c r="LPC297" s="192"/>
      <c r="LPD297" s="192"/>
      <c r="LPE297" s="192"/>
      <c r="LPF297" s="192"/>
      <c r="LPG297" s="192"/>
      <c r="LPH297" s="192"/>
      <c r="LPI297" s="192"/>
      <c r="LPJ297" s="192"/>
      <c r="LPK297" s="192"/>
      <c r="LPL297" s="192"/>
      <c r="LPM297" s="192"/>
      <c r="LPN297" s="192"/>
      <c r="LPO297" s="192"/>
      <c r="LPP297" s="192"/>
      <c r="LPQ297" s="192"/>
      <c r="LPR297" s="192"/>
      <c r="LPS297" s="192"/>
      <c r="LPT297" s="192"/>
      <c r="LPU297" s="192"/>
      <c r="LPV297" s="192"/>
      <c r="LPW297" s="192"/>
      <c r="LPX297" s="192"/>
      <c r="LPY297" s="192"/>
      <c r="LPZ297" s="192"/>
      <c r="LQA297" s="192"/>
      <c r="LQB297" s="192"/>
      <c r="LQC297" s="192"/>
      <c r="LQD297" s="192"/>
      <c r="LQE297" s="192"/>
      <c r="LQF297" s="192"/>
      <c r="LQG297" s="192"/>
      <c r="LQH297" s="192"/>
      <c r="LQI297" s="192"/>
      <c r="LQJ297" s="192"/>
      <c r="LQK297" s="192"/>
      <c r="LQL297" s="192"/>
      <c r="LQM297" s="192"/>
      <c r="LQN297" s="192"/>
      <c r="LQO297" s="192"/>
      <c r="LQP297" s="192"/>
      <c r="LQQ297" s="192"/>
      <c r="LQR297" s="192"/>
      <c r="LQS297" s="192"/>
      <c r="LQT297" s="192"/>
      <c r="LQU297" s="192"/>
      <c r="LQV297" s="192"/>
      <c r="LQW297" s="192"/>
      <c r="LQX297" s="192"/>
      <c r="LQY297" s="192"/>
      <c r="LQZ297" s="192"/>
      <c r="LRA297" s="192"/>
      <c r="LRB297" s="192"/>
      <c r="LRC297" s="192"/>
      <c r="LRD297" s="192"/>
      <c r="LRE297" s="192"/>
      <c r="LRF297" s="192"/>
      <c r="LRG297" s="192"/>
      <c r="LRH297" s="192"/>
      <c r="LRI297" s="192"/>
      <c r="LRJ297" s="192"/>
      <c r="LRK297" s="192"/>
      <c r="LRL297" s="192"/>
      <c r="LRM297" s="192"/>
      <c r="LRN297" s="192"/>
      <c r="LRO297" s="192"/>
      <c r="LRP297" s="192"/>
      <c r="LRQ297" s="192"/>
      <c r="LRR297" s="192"/>
      <c r="LRS297" s="192"/>
      <c r="LRT297" s="192"/>
      <c r="LRU297" s="192"/>
      <c r="LRV297" s="192"/>
      <c r="LRW297" s="192"/>
      <c r="LRX297" s="192"/>
      <c r="LRY297" s="192"/>
      <c r="LRZ297" s="192"/>
      <c r="LSA297" s="192"/>
      <c r="LSB297" s="192"/>
      <c r="LSC297" s="192"/>
      <c r="LSD297" s="192"/>
      <c r="LSE297" s="192"/>
      <c r="LSF297" s="192"/>
      <c r="LSG297" s="192"/>
      <c r="LSH297" s="192"/>
      <c r="LSI297" s="192"/>
      <c r="LSJ297" s="192"/>
      <c r="LSK297" s="192"/>
      <c r="LSL297" s="192"/>
      <c r="LSM297" s="192"/>
      <c r="LSN297" s="192"/>
      <c r="LSO297" s="192"/>
      <c r="LSP297" s="192"/>
      <c r="LSQ297" s="192"/>
      <c r="LSR297" s="192"/>
      <c r="LSS297" s="192"/>
      <c r="LST297" s="192"/>
      <c r="LSU297" s="192"/>
      <c r="LSV297" s="192"/>
      <c r="LSW297" s="192"/>
      <c r="LSX297" s="192"/>
      <c r="LSY297" s="192"/>
      <c r="LSZ297" s="192"/>
      <c r="LTA297" s="192"/>
      <c r="LTB297" s="192"/>
      <c r="LTC297" s="192"/>
      <c r="LTD297" s="192"/>
      <c r="LTE297" s="192"/>
      <c r="LTF297" s="192"/>
      <c r="LTG297" s="192"/>
      <c r="LTH297" s="192"/>
      <c r="LTI297" s="192"/>
      <c r="LTJ297" s="192"/>
      <c r="LTK297" s="192"/>
      <c r="LTL297" s="192"/>
      <c r="LTM297" s="192"/>
      <c r="LTN297" s="192"/>
      <c r="LTO297" s="192"/>
      <c r="LTP297" s="192"/>
      <c r="LTQ297" s="192"/>
      <c r="LTR297" s="192"/>
      <c r="LTS297" s="192"/>
      <c r="LTT297" s="192"/>
      <c r="LTU297" s="192"/>
      <c r="LTV297" s="192"/>
      <c r="LTW297" s="192"/>
      <c r="LTX297" s="192"/>
      <c r="LTY297" s="192"/>
      <c r="LTZ297" s="192"/>
      <c r="LUA297" s="192"/>
      <c r="LUB297" s="192"/>
      <c r="LUC297" s="192"/>
      <c r="LUD297" s="192"/>
      <c r="LUE297" s="192"/>
      <c r="LUF297" s="192"/>
      <c r="LUG297" s="192"/>
      <c r="LUH297" s="192"/>
      <c r="LUI297" s="192"/>
      <c r="LUJ297" s="192"/>
      <c r="LUK297" s="192"/>
      <c r="LUL297" s="192"/>
      <c r="LUM297" s="192"/>
      <c r="LUN297" s="192"/>
      <c r="LUO297" s="192"/>
      <c r="LUP297" s="192"/>
      <c r="LUQ297" s="192"/>
      <c r="LUR297" s="192"/>
      <c r="LUS297" s="192"/>
      <c r="LUT297" s="192"/>
      <c r="LUU297" s="192"/>
      <c r="LUV297" s="192"/>
      <c r="LUW297" s="192"/>
      <c r="LUX297" s="192"/>
      <c r="LUY297" s="192"/>
      <c r="LUZ297" s="192"/>
      <c r="LVA297" s="192"/>
      <c r="LVB297" s="192"/>
      <c r="LVC297" s="192"/>
      <c r="LVD297" s="192"/>
      <c r="LVE297" s="192"/>
      <c r="LVF297" s="192"/>
      <c r="LVG297" s="192"/>
      <c r="LVH297" s="192"/>
      <c r="LVI297" s="192"/>
      <c r="LVJ297" s="192"/>
      <c r="LVK297" s="192"/>
      <c r="LVL297" s="192"/>
      <c r="LVM297" s="192"/>
      <c r="LVN297" s="192"/>
      <c r="LVO297" s="192"/>
      <c r="LVP297" s="192"/>
      <c r="LVQ297" s="192"/>
      <c r="LVR297" s="192"/>
      <c r="LVS297" s="192"/>
      <c r="LVT297" s="192"/>
      <c r="LVU297" s="192"/>
      <c r="LVV297" s="192"/>
      <c r="LVW297" s="192"/>
      <c r="LVX297" s="192"/>
      <c r="LVY297" s="192"/>
      <c r="LVZ297" s="192"/>
      <c r="LWA297" s="192"/>
      <c r="LWB297" s="192"/>
      <c r="LWC297" s="192"/>
      <c r="LWD297" s="192"/>
      <c r="LWE297" s="192"/>
      <c r="LWF297" s="192"/>
      <c r="LWG297" s="192"/>
      <c r="LWH297" s="192"/>
      <c r="LWI297" s="192"/>
      <c r="LWJ297" s="192"/>
      <c r="LWK297" s="192"/>
      <c r="LWL297" s="192"/>
      <c r="LWM297" s="192"/>
      <c r="LWN297" s="192"/>
      <c r="LWO297" s="192"/>
      <c r="LWP297" s="192"/>
      <c r="LWQ297" s="192"/>
      <c r="LWR297" s="192"/>
      <c r="LWS297" s="192"/>
      <c r="LWT297" s="192"/>
      <c r="LWU297" s="192"/>
      <c r="LWV297" s="192"/>
      <c r="LWW297" s="192"/>
      <c r="LWX297" s="192"/>
      <c r="LWY297" s="192"/>
      <c r="LWZ297" s="192"/>
      <c r="LXA297" s="192"/>
      <c r="LXB297" s="192"/>
      <c r="LXC297" s="192"/>
      <c r="LXD297" s="192"/>
      <c r="LXE297" s="192"/>
      <c r="LXF297" s="192"/>
      <c r="LXG297" s="192"/>
      <c r="LXH297" s="192"/>
      <c r="LXI297" s="192"/>
      <c r="LXJ297" s="192"/>
      <c r="LXK297" s="192"/>
      <c r="LXL297" s="192"/>
      <c r="LXM297" s="192"/>
      <c r="LXN297" s="192"/>
      <c r="LXO297" s="192"/>
      <c r="LXP297" s="192"/>
      <c r="LXQ297" s="192"/>
      <c r="LXR297" s="192"/>
      <c r="LXS297" s="192"/>
      <c r="LXT297" s="192"/>
      <c r="LXU297" s="192"/>
      <c r="LXV297" s="192"/>
      <c r="LXW297" s="192"/>
      <c r="LXX297" s="192"/>
      <c r="LXY297" s="192"/>
      <c r="LXZ297" s="192"/>
      <c r="LYA297" s="192"/>
      <c r="LYB297" s="192"/>
      <c r="LYC297" s="192"/>
      <c r="LYD297" s="192"/>
      <c r="LYE297" s="192"/>
      <c r="LYF297" s="192"/>
      <c r="LYG297" s="192"/>
      <c r="LYH297" s="192"/>
      <c r="LYI297" s="192"/>
      <c r="LYJ297" s="192"/>
      <c r="LYK297" s="192"/>
      <c r="LYL297" s="192"/>
      <c r="LYM297" s="192"/>
      <c r="LYN297" s="192"/>
      <c r="LYO297" s="192"/>
      <c r="LYP297" s="192"/>
      <c r="LYQ297" s="192"/>
      <c r="LYR297" s="192"/>
      <c r="LYS297" s="192"/>
      <c r="LYT297" s="192"/>
      <c r="LYU297" s="192"/>
      <c r="LYV297" s="192"/>
      <c r="LYW297" s="192"/>
      <c r="LYX297" s="192"/>
      <c r="LYY297" s="192"/>
      <c r="LYZ297" s="192"/>
      <c r="LZA297" s="192"/>
      <c r="LZB297" s="192"/>
      <c r="LZC297" s="192"/>
      <c r="LZD297" s="192"/>
      <c r="LZE297" s="192"/>
      <c r="LZF297" s="192"/>
      <c r="LZG297" s="192"/>
      <c r="LZH297" s="192"/>
      <c r="LZI297" s="192"/>
      <c r="LZJ297" s="192"/>
      <c r="LZK297" s="192"/>
      <c r="LZL297" s="192"/>
      <c r="LZM297" s="192"/>
      <c r="LZN297" s="192"/>
      <c r="LZO297" s="192"/>
      <c r="LZP297" s="192"/>
      <c r="LZQ297" s="192"/>
      <c r="LZR297" s="192"/>
      <c r="LZS297" s="192"/>
      <c r="LZT297" s="192"/>
      <c r="LZU297" s="192"/>
      <c r="LZV297" s="192"/>
      <c r="LZW297" s="192"/>
      <c r="LZX297" s="192"/>
      <c r="LZY297" s="192"/>
      <c r="LZZ297" s="192"/>
      <c r="MAA297" s="192"/>
      <c r="MAB297" s="192"/>
      <c r="MAC297" s="192"/>
      <c r="MAD297" s="192"/>
      <c r="MAE297" s="192"/>
      <c r="MAF297" s="192"/>
      <c r="MAG297" s="192"/>
      <c r="MAH297" s="192"/>
      <c r="MAI297" s="192"/>
      <c r="MAJ297" s="192"/>
      <c r="MAK297" s="192"/>
      <c r="MAL297" s="192"/>
      <c r="MAM297" s="192"/>
      <c r="MAN297" s="192"/>
      <c r="MAO297" s="192"/>
      <c r="MAP297" s="192"/>
      <c r="MAQ297" s="192"/>
      <c r="MAR297" s="192"/>
      <c r="MAS297" s="192"/>
      <c r="MAT297" s="192"/>
      <c r="MAU297" s="192"/>
      <c r="MAV297" s="192"/>
      <c r="MAW297" s="192"/>
      <c r="MAX297" s="192"/>
      <c r="MAY297" s="192"/>
      <c r="MAZ297" s="192"/>
      <c r="MBA297" s="192"/>
      <c r="MBB297" s="192"/>
      <c r="MBC297" s="192"/>
      <c r="MBD297" s="192"/>
      <c r="MBE297" s="192"/>
      <c r="MBF297" s="192"/>
      <c r="MBG297" s="192"/>
      <c r="MBH297" s="192"/>
      <c r="MBI297" s="192"/>
      <c r="MBJ297" s="192"/>
      <c r="MBK297" s="192"/>
      <c r="MBL297" s="192"/>
      <c r="MBM297" s="192"/>
      <c r="MBN297" s="192"/>
      <c r="MBO297" s="192"/>
      <c r="MBP297" s="192"/>
      <c r="MBQ297" s="192"/>
      <c r="MBR297" s="192"/>
      <c r="MBS297" s="192"/>
      <c r="MBT297" s="192"/>
      <c r="MBU297" s="192"/>
      <c r="MBV297" s="192"/>
      <c r="MBW297" s="192"/>
      <c r="MBX297" s="192"/>
      <c r="MBY297" s="192"/>
      <c r="MBZ297" s="192"/>
      <c r="MCA297" s="192"/>
      <c r="MCB297" s="192"/>
      <c r="MCC297" s="192"/>
      <c r="MCD297" s="192"/>
      <c r="MCE297" s="192"/>
      <c r="MCF297" s="192"/>
      <c r="MCG297" s="192"/>
      <c r="MCH297" s="192"/>
      <c r="MCI297" s="192"/>
      <c r="MCJ297" s="192"/>
      <c r="MCK297" s="192"/>
      <c r="MCL297" s="192"/>
      <c r="MCM297" s="192"/>
      <c r="MCN297" s="192"/>
      <c r="MCO297" s="192"/>
      <c r="MCP297" s="192"/>
      <c r="MCQ297" s="192"/>
      <c r="MCR297" s="192"/>
      <c r="MCS297" s="192"/>
      <c r="MCT297" s="192"/>
      <c r="MCU297" s="192"/>
      <c r="MCV297" s="192"/>
      <c r="MCW297" s="192"/>
      <c r="MCX297" s="192"/>
      <c r="MCY297" s="192"/>
      <c r="MCZ297" s="192"/>
      <c r="MDA297" s="192"/>
      <c r="MDB297" s="192"/>
      <c r="MDC297" s="192"/>
      <c r="MDD297" s="192"/>
      <c r="MDE297" s="192"/>
      <c r="MDF297" s="192"/>
      <c r="MDG297" s="192"/>
      <c r="MDH297" s="192"/>
      <c r="MDI297" s="192"/>
      <c r="MDJ297" s="192"/>
      <c r="MDK297" s="192"/>
      <c r="MDL297" s="192"/>
      <c r="MDM297" s="192"/>
      <c r="MDN297" s="192"/>
      <c r="MDO297" s="192"/>
      <c r="MDP297" s="192"/>
      <c r="MDQ297" s="192"/>
      <c r="MDR297" s="192"/>
      <c r="MDS297" s="192"/>
      <c r="MDT297" s="192"/>
      <c r="MDU297" s="192"/>
      <c r="MDV297" s="192"/>
      <c r="MDW297" s="192"/>
      <c r="MDX297" s="192"/>
      <c r="MDY297" s="192"/>
      <c r="MDZ297" s="192"/>
      <c r="MEA297" s="192"/>
      <c r="MEB297" s="192"/>
      <c r="MEC297" s="192"/>
      <c r="MED297" s="192"/>
      <c r="MEE297" s="192"/>
      <c r="MEF297" s="192"/>
      <c r="MEG297" s="192"/>
      <c r="MEH297" s="192"/>
      <c r="MEI297" s="192"/>
      <c r="MEJ297" s="192"/>
      <c r="MEK297" s="192"/>
      <c r="MEL297" s="192"/>
      <c r="MEM297" s="192"/>
      <c r="MEN297" s="192"/>
      <c r="MEO297" s="192"/>
      <c r="MEP297" s="192"/>
      <c r="MEQ297" s="192"/>
      <c r="MER297" s="192"/>
      <c r="MES297" s="192"/>
      <c r="MET297" s="192"/>
      <c r="MEU297" s="192"/>
      <c r="MEV297" s="192"/>
      <c r="MEW297" s="192"/>
      <c r="MEX297" s="192"/>
      <c r="MEY297" s="192"/>
      <c r="MEZ297" s="192"/>
      <c r="MFA297" s="192"/>
      <c r="MFB297" s="192"/>
      <c r="MFC297" s="192"/>
      <c r="MFD297" s="192"/>
      <c r="MFE297" s="192"/>
      <c r="MFF297" s="192"/>
      <c r="MFG297" s="192"/>
      <c r="MFH297" s="192"/>
      <c r="MFI297" s="192"/>
      <c r="MFJ297" s="192"/>
      <c r="MFK297" s="192"/>
      <c r="MFL297" s="192"/>
      <c r="MFM297" s="192"/>
      <c r="MFN297" s="192"/>
      <c r="MFO297" s="192"/>
      <c r="MFP297" s="192"/>
      <c r="MFQ297" s="192"/>
      <c r="MFR297" s="192"/>
      <c r="MFS297" s="192"/>
      <c r="MFT297" s="192"/>
      <c r="MFU297" s="192"/>
      <c r="MFV297" s="192"/>
      <c r="MFW297" s="192"/>
      <c r="MFX297" s="192"/>
      <c r="MFY297" s="192"/>
      <c r="MFZ297" s="192"/>
      <c r="MGA297" s="192"/>
      <c r="MGB297" s="192"/>
      <c r="MGC297" s="192"/>
      <c r="MGD297" s="192"/>
      <c r="MGE297" s="192"/>
      <c r="MGF297" s="192"/>
      <c r="MGG297" s="192"/>
      <c r="MGH297" s="192"/>
      <c r="MGI297" s="192"/>
      <c r="MGJ297" s="192"/>
      <c r="MGK297" s="192"/>
      <c r="MGL297" s="192"/>
      <c r="MGM297" s="192"/>
      <c r="MGN297" s="192"/>
      <c r="MGO297" s="192"/>
      <c r="MGP297" s="192"/>
      <c r="MGQ297" s="192"/>
      <c r="MGR297" s="192"/>
      <c r="MGS297" s="192"/>
      <c r="MGT297" s="192"/>
      <c r="MGU297" s="192"/>
      <c r="MGV297" s="192"/>
      <c r="MGW297" s="192"/>
      <c r="MGX297" s="192"/>
      <c r="MGY297" s="192"/>
      <c r="MGZ297" s="192"/>
      <c r="MHA297" s="192"/>
      <c r="MHB297" s="192"/>
      <c r="MHC297" s="192"/>
      <c r="MHD297" s="192"/>
      <c r="MHE297" s="192"/>
      <c r="MHF297" s="192"/>
      <c r="MHG297" s="192"/>
      <c r="MHH297" s="192"/>
      <c r="MHI297" s="192"/>
      <c r="MHJ297" s="192"/>
      <c r="MHK297" s="192"/>
      <c r="MHL297" s="192"/>
      <c r="MHM297" s="192"/>
      <c r="MHN297" s="192"/>
      <c r="MHO297" s="192"/>
      <c r="MHP297" s="192"/>
      <c r="MHQ297" s="192"/>
      <c r="MHR297" s="192"/>
      <c r="MHS297" s="192"/>
      <c r="MHT297" s="192"/>
      <c r="MHU297" s="192"/>
      <c r="MHV297" s="192"/>
      <c r="MHW297" s="192"/>
      <c r="MHX297" s="192"/>
      <c r="MHY297" s="192"/>
      <c r="MHZ297" s="192"/>
      <c r="MIA297" s="192"/>
      <c r="MIB297" s="192"/>
      <c r="MIC297" s="192"/>
      <c r="MID297" s="192"/>
      <c r="MIE297" s="192"/>
      <c r="MIF297" s="192"/>
      <c r="MIG297" s="192"/>
      <c r="MIH297" s="192"/>
      <c r="MII297" s="192"/>
      <c r="MIJ297" s="192"/>
      <c r="MIK297" s="192"/>
      <c r="MIL297" s="192"/>
      <c r="MIM297" s="192"/>
      <c r="MIN297" s="192"/>
      <c r="MIO297" s="192"/>
      <c r="MIP297" s="192"/>
      <c r="MIQ297" s="192"/>
      <c r="MIR297" s="192"/>
      <c r="MIS297" s="192"/>
      <c r="MIT297" s="192"/>
      <c r="MIU297" s="192"/>
      <c r="MIV297" s="192"/>
      <c r="MIW297" s="192"/>
      <c r="MIX297" s="192"/>
      <c r="MIY297" s="192"/>
      <c r="MIZ297" s="192"/>
      <c r="MJA297" s="192"/>
      <c r="MJB297" s="192"/>
      <c r="MJC297" s="192"/>
      <c r="MJD297" s="192"/>
      <c r="MJE297" s="192"/>
      <c r="MJF297" s="192"/>
      <c r="MJG297" s="192"/>
      <c r="MJH297" s="192"/>
      <c r="MJI297" s="192"/>
      <c r="MJJ297" s="192"/>
      <c r="MJK297" s="192"/>
      <c r="MJL297" s="192"/>
      <c r="MJM297" s="192"/>
      <c r="MJN297" s="192"/>
      <c r="MJO297" s="192"/>
      <c r="MJP297" s="192"/>
      <c r="MJQ297" s="192"/>
      <c r="MJR297" s="192"/>
      <c r="MJS297" s="192"/>
      <c r="MJT297" s="192"/>
      <c r="MJU297" s="192"/>
      <c r="MJV297" s="192"/>
      <c r="MJW297" s="192"/>
      <c r="MJX297" s="192"/>
      <c r="MJY297" s="192"/>
      <c r="MJZ297" s="192"/>
      <c r="MKA297" s="192"/>
      <c r="MKB297" s="192"/>
      <c r="MKC297" s="192"/>
      <c r="MKD297" s="192"/>
      <c r="MKE297" s="192"/>
      <c r="MKF297" s="192"/>
      <c r="MKG297" s="192"/>
      <c r="MKH297" s="192"/>
      <c r="MKI297" s="192"/>
      <c r="MKJ297" s="192"/>
      <c r="MKK297" s="192"/>
      <c r="MKL297" s="192"/>
      <c r="MKM297" s="192"/>
      <c r="MKN297" s="192"/>
      <c r="MKO297" s="192"/>
      <c r="MKP297" s="192"/>
      <c r="MKQ297" s="192"/>
      <c r="MKR297" s="192"/>
      <c r="MKS297" s="192"/>
      <c r="MKT297" s="192"/>
      <c r="MKU297" s="192"/>
      <c r="MKV297" s="192"/>
      <c r="MKW297" s="192"/>
      <c r="MKX297" s="192"/>
      <c r="MKY297" s="192"/>
      <c r="MKZ297" s="192"/>
      <c r="MLA297" s="192"/>
      <c r="MLB297" s="192"/>
      <c r="MLC297" s="192"/>
      <c r="MLD297" s="192"/>
      <c r="MLE297" s="192"/>
      <c r="MLF297" s="192"/>
      <c r="MLG297" s="192"/>
      <c r="MLH297" s="192"/>
      <c r="MLI297" s="192"/>
      <c r="MLJ297" s="192"/>
      <c r="MLK297" s="192"/>
      <c r="MLL297" s="192"/>
      <c r="MLM297" s="192"/>
      <c r="MLN297" s="192"/>
      <c r="MLO297" s="192"/>
      <c r="MLP297" s="192"/>
      <c r="MLQ297" s="192"/>
      <c r="MLR297" s="192"/>
      <c r="MLS297" s="192"/>
      <c r="MLT297" s="192"/>
      <c r="MLU297" s="192"/>
      <c r="MLV297" s="192"/>
      <c r="MLW297" s="192"/>
      <c r="MLX297" s="192"/>
      <c r="MLY297" s="192"/>
      <c r="MLZ297" s="192"/>
      <c r="MMA297" s="192"/>
      <c r="MMB297" s="192"/>
      <c r="MMC297" s="192"/>
      <c r="MMD297" s="192"/>
      <c r="MME297" s="192"/>
      <c r="MMF297" s="192"/>
      <c r="MMG297" s="192"/>
      <c r="MMH297" s="192"/>
      <c r="MMI297" s="192"/>
      <c r="MMJ297" s="192"/>
      <c r="MMK297" s="192"/>
      <c r="MML297" s="192"/>
      <c r="MMM297" s="192"/>
      <c r="MMN297" s="192"/>
      <c r="MMO297" s="192"/>
      <c r="MMP297" s="192"/>
      <c r="MMQ297" s="192"/>
      <c r="MMR297" s="192"/>
      <c r="MMS297" s="192"/>
      <c r="MMT297" s="192"/>
      <c r="MMU297" s="192"/>
      <c r="MMV297" s="192"/>
      <c r="MMW297" s="192"/>
      <c r="MMX297" s="192"/>
      <c r="MMY297" s="192"/>
      <c r="MMZ297" s="192"/>
      <c r="MNA297" s="192"/>
      <c r="MNB297" s="192"/>
      <c r="MNC297" s="192"/>
      <c r="MND297" s="192"/>
      <c r="MNE297" s="192"/>
      <c r="MNF297" s="192"/>
      <c r="MNG297" s="192"/>
      <c r="MNH297" s="192"/>
      <c r="MNI297" s="192"/>
      <c r="MNJ297" s="192"/>
      <c r="MNK297" s="192"/>
      <c r="MNL297" s="192"/>
      <c r="MNM297" s="192"/>
      <c r="MNN297" s="192"/>
      <c r="MNO297" s="192"/>
      <c r="MNP297" s="192"/>
      <c r="MNQ297" s="192"/>
      <c r="MNR297" s="192"/>
      <c r="MNS297" s="192"/>
      <c r="MNT297" s="192"/>
      <c r="MNU297" s="192"/>
      <c r="MNV297" s="192"/>
      <c r="MNW297" s="192"/>
      <c r="MNX297" s="192"/>
      <c r="MNY297" s="192"/>
      <c r="MNZ297" s="192"/>
      <c r="MOA297" s="192"/>
      <c r="MOB297" s="192"/>
      <c r="MOC297" s="192"/>
      <c r="MOD297" s="192"/>
      <c r="MOE297" s="192"/>
      <c r="MOF297" s="192"/>
      <c r="MOG297" s="192"/>
      <c r="MOH297" s="192"/>
      <c r="MOI297" s="192"/>
      <c r="MOJ297" s="192"/>
      <c r="MOK297" s="192"/>
      <c r="MOL297" s="192"/>
      <c r="MOM297" s="192"/>
      <c r="MON297" s="192"/>
      <c r="MOO297" s="192"/>
      <c r="MOP297" s="192"/>
      <c r="MOQ297" s="192"/>
      <c r="MOR297" s="192"/>
      <c r="MOS297" s="192"/>
      <c r="MOT297" s="192"/>
      <c r="MOU297" s="192"/>
      <c r="MOV297" s="192"/>
      <c r="MOW297" s="192"/>
      <c r="MOX297" s="192"/>
      <c r="MOY297" s="192"/>
      <c r="MOZ297" s="192"/>
      <c r="MPA297" s="192"/>
      <c r="MPB297" s="192"/>
      <c r="MPC297" s="192"/>
      <c r="MPD297" s="192"/>
      <c r="MPE297" s="192"/>
      <c r="MPF297" s="192"/>
      <c r="MPG297" s="192"/>
      <c r="MPH297" s="192"/>
      <c r="MPI297" s="192"/>
      <c r="MPJ297" s="192"/>
      <c r="MPK297" s="192"/>
      <c r="MPL297" s="192"/>
      <c r="MPM297" s="192"/>
      <c r="MPN297" s="192"/>
      <c r="MPO297" s="192"/>
      <c r="MPP297" s="192"/>
      <c r="MPQ297" s="192"/>
      <c r="MPR297" s="192"/>
      <c r="MPS297" s="192"/>
      <c r="MPT297" s="192"/>
      <c r="MPU297" s="192"/>
      <c r="MPV297" s="192"/>
      <c r="MPW297" s="192"/>
      <c r="MPX297" s="192"/>
      <c r="MPY297" s="192"/>
      <c r="MPZ297" s="192"/>
      <c r="MQA297" s="192"/>
      <c r="MQB297" s="192"/>
      <c r="MQC297" s="192"/>
      <c r="MQD297" s="192"/>
      <c r="MQE297" s="192"/>
      <c r="MQF297" s="192"/>
      <c r="MQG297" s="192"/>
      <c r="MQH297" s="192"/>
      <c r="MQI297" s="192"/>
      <c r="MQJ297" s="192"/>
      <c r="MQK297" s="192"/>
      <c r="MQL297" s="192"/>
      <c r="MQM297" s="192"/>
      <c r="MQN297" s="192"/>
      <c r="MQO297" s="192"/>
      <c r="MQP297" s="192"/>
      <c r="MQQ297" s="192"/>
      <c r="MQR297" s="192"/>
      <c r="MQS297" s="192"/>
      <c r="MQT297" s="192"/>
      <c r="MQU297" s="192"/>
      <c r="MQV297" s="192"/>
      <c r="MQW297" s="192"/>
      <c r="MQX297" s="192"/>
      <c r="MQY297" s="192"/>
      <c r="MQZ297" s="192"/>
      <c r="MRA297" s="192"/>
      <c r="MRB297" s="192"/>
      <c r="MRC297" s="192"/>
      <c r="MRD297" s="192"/>
      <c r="MRE297" s="192"/>
      <c r="MRF297" s="192"/>
      <c r="MRG297" s="192"/>
      <c r="MRH297" s="192"/>
      <c r="MRI297" s="192"/>
      <c r="MRJ297" s="192"/>
      <c r="MRK297" s="192"/>
      <c r="MRL297" s="192"/>
      <c r="MRM297" s="192"/>
      <c r="MRN297" s="192"/>
      <c r="MRO297" s="192"/>
      <c r="MRP297" s="192"/>
      <c r="MRQ297" s="192"/>
      <c r="MRR297" s="192"/>
      <c r="MRS297" s="192"/>
      <c r="MRT297" s="192"/>
      <c r="MRU297" s="192"/>
      <c r="MRV297" s="192"/>
      <c r="MRW297" s="192"/>
      <c r="MRX297" s="192"/>
      <c r="MRY297" s="192"/>
      <c r="MRZ297" s="192"/>
      <c r="MSA297" s="192"/>
      <c r="MSB297" s="192"/>
      <c r="MSC297" s="192"/>
      <c r="MSD297" s="192"/>
      <c r="MSE297" s="192"/>
      <c r="MSF297" s="192"/>
      <c r="MSG297" s="192"/>
      <c r="MSH297" s="192"/>
      <c r="MSI297" s="192"/>
      <c r="MSJ297" s="192"/>
      <c r="MSK297" s="192"/>
      <c r="MSL297" s="192"/>
      <c r="MSM297" s="192"/>
      <c r="MSN297" s="192"/>
      <c r="MSO297" s="192"/>
      <c r="MSP297" s="192"/>
      <c r="MSQ297" s="192"/>
      <c r="MSR297" s="192"/>
      <c r="MSS297" s="192"/>
      <c r="MST297" s="192"/>
      <c r="MSU297" s="192"/>
      <c r="MSV297" s="192"/>
      <c r="MSW297" s="192"/>
      <c r="MSX297" s="192"/>
      <c r="MSY297" s="192"/>
      <c r="MSZ297" s="192"/>
      <c r="MTA297" s="192"/>
      <c r="MTB297" s="192"/>
      <c r="MTC297" s="192"/>
      <c r="MTD297" s="192"/>
      <c r="MTE297" s="192"/>
      <c r="MTF297" s="192"/>
      <c r="MTG297" s="192"/>
      <c r="MTH297" s="192"/>
      <c r="MTI297" s="192"/>
      <c r="MTJ297" s="192"/>
      <c r="MTK297" s="192"/>
      <c r="MTL297" s="192"/>
      <c r="MTM297" s="192"/>
      <c r="MTN297" s="192"/>
      <c r="MTO297" s="192"/>
      <c r="MTP297" s="192"/>
      <c r="MTQ297" s="192"/>
      <c r="MTR297" s="192"/>
      <c r="MTS297" s="192"/>
      <c r="MTT297" s="192"/>
      <c r="MTU297" s="192"/>
      <c r="MTV297" s="192"/>
      <c r="MTW297" s="192"/>
      <c r="MTX297" s="192"/>
      <c r="MTY297" s="192"/>
      <c r="MTZ297" s="192"/>
      <c r="MUA297" s="192"/>
      <c r="MUB297" s="192"/>
      <c r="MUC297" s="192"/>
      <c r="MUD297" s="192"/>
      <c r="MUE297" s="192"/>
      <c r="MUF297" s="192"/>
      <c r="MUG297" s="192"/>
      <c r="MUH297" s="192"/>
      <c r="MUI297" s="192"/>
      <c r="MUJ297" s="192"/>
      <c r="MUK297" s="192"/>
      <c r="MUL297" s="192"/>
      <c r="MUM297" s="192"/>
      <c r="MUN297" s="192"/>
      <c r="MUO297" s="192"/>
      <c r="MUP297" s="192"/>
      <c r="MUQ297" s="192"/>
      <c r="MUR297" s="192"/>
      <c r="MUS297" s="192"/>
      <c r="MUT297" s="192"/>
      <c r="MUU297" s="192"/>
      <c r="MUV297" s="192"/>
      <c r="MUW297" s="192"/>
      <c r="MUX297" s="192"/>
      <c r="MUY297" s="192"/>
      <c r="MUZ297" s="192"/>
      <c r="MVA297" s="192"/>
      <c r="MVB297" s="192"/>
      <c r="MVC297" s="192"/>
      <c r="MVD297" s="192"/>
      <c r="MVE297" s="192"/>
      <c r="MVF297" s="192"/>
      <c r="MVG297" s="192"/>
      <c r="MVH297" s="192"/>
      <c r="MVI297" s="192"/>
      <c r="MVJ297" s="192"/>
      <c r="MVK297" s="192"/>
      <c r="MVL297" s="192"/>
      <c r="MVM297" s="192"/>
      <c r="MVN297" s="192"/>
      <c r="MVO297" s="192"/>
      <c r="MVP297" s="192"/>
      <c r="MVQ297" s="192"/>
      <c r="MVR297" s="192"/>
      <c r="MVS297" s="192"/>
      <c r="MVT297" s="192"/>
      <c r="MVU297" s="192"/>
      <c r="MVV297" s="192"/>
      <c r="MVW297" s="192"/>
      <c r="MVX297" s="192"/>
      <c r="MVY297" s="192"/>
      <c r="MVZ297" s="192"/>
      <c r="MWA297" s="192"/>
      <c r="MWB297" s="192"/>
      <c r="MWC297" s="192"/>
      <c r="MWD297" s="192"/>
      <c r="MWE297" s="192"/>
      <c r="MWF297" s="192"/>
      <c r="MWG297" s="192"/>
      <c r="MWH297" s="192"/>
      <c r="MWI297" s="192"/>
      <c r="MWJ297" s="192"/>
      <c r="MWK297" s="192"/>
      <c r="MWL297" s="192"/>
      <c r="MWM297" s="192"/>
      <c r="MWN297" s="192"/>
      <c r="MWO297" s="192"/>
      <c r="MWP297" s="192"/>
      <c r="MWQ297" s="192"/>
      <c r="MWR297" s="192"/>
      <c r="MWS297" s="192"/>
      <c r="MWT297" s="192"/>
      <c r="MWU297" s="192"/>
      <c r="MWV297" s="192"/>
      <c r="MWW297" s="192"/>
      <c r="MWX297" s="192"/>
      <c r="MWY297" s="192"/>
      <c r="MWZ297" s="192"/>
      <c r="MXA297" s="192"/>
      <c r="MXB297" s="192"/>
      <c r="MXC297" s="192"/>
      <c r="MXD297" s="192"/>
      <c r="MXE297" s="192"/>
      <c r="MXF297" s="192"/>
      <c r="MXG297" s="192"/>
      <c r="MXH297" s="192"/>
      <c r="MXI297" s="192"/>
      <c r="MXJ297" s="192"/>
      <c r="MXK297" s="192"/>
      <c r="MXL297" s="192"/>
      <c r="MXM297" s="192"/>
      <c r="MXN297" s="192"/>
      <c r="MXO297" s="192"/>
      <c r="MXP297" s="192"/>
      <c r="MXQ297" s="192"/>
      <c r="MXR297" s="192"/>
      <c r="MXS297" s="192"/>
      <c r="MXT297" s="192"/>
      <c r="MXU297" s="192"/>
      <c r="MXV297" s="192"/>
      <c r="MXW297" s="192"/>
      <c r="MXX297" s="192"/>
      <c r="MXY297" s="192"/>
      <c r="MXZ297" s="192"/>
      <c r="MYA297" s="192"/>
      <c r="MYB297" s="192"/>
      <c r="MYC297" s="192"/>
      <c r="MYD297" s="192"/>
      <c r="MYE297" s="192"/>
      <c r="MYF297" s="192"/>
      <c r="MYG297" s="192"/>
      <c r="MYH297" s="192"/>
      <c r="MYI297" s="192"/>
      <c r="MYJ297" s="192"/>
      <c r="MYK297" s="192"/>
      <c r="MYL297" s="192"/>
      <c r="MYM297" s="192"/>
      <c r="MYN297" s="192"/>
      <c r="MYO297" s="192"/>
      <c r="MYP297" s="192"/>
      <c r="MYQ297" s="192"/>
      <c r="MYR297" s="192"/>
      <c r="MYS297" s="192"/>
      <c r="MYT297" s="192"/>
      <c r="MYU297" s="192"/>
      <c r="MYV297" s="192"/>
      <c r="MYW297" s="192"/>
      <c r="MYX297" s="192"/>
      <c r="MYY297" s="192"/>
      <c r="MYZ297" s="192"/>
      <c r="MZA297" s="192"/>
      <c r="MZB297" s="192"/>
      <c r="MZC297" s="192"/>
      <c r="MZD297" s="192"/>
      <c r="MZE297" s="192"/>
      <c r="MZF297" s="192"/>
      <c r="MZG297" s="192"/>
      <c r="MZH297" s="192"/>
      <c r="MZI297" s="192"/>
      <c r="MZJ297" s="192"/>
      <c r="MZK297" s="192"/>
      <c r="MZL297" s="192"/>
      <c r="MZM297" s="192"/>
      <c r="MZN297" s="192"/>
      <c r="MZO297" s="192"/>
      <c r="MZP297" s="192"/>
      <c r="MZQ297" s="192"/>
      <c r="MZR297" s="192"/>
      <c r="MZS297" s="192"/>
      <c r="MZT297" s="192"/>
      <c r="MZU297" s="192"/>
      <c r="MZV297" s="192"/>
      <c r="MZW297" s="192"/>
      <c r="MZX297" s="192"/>
      <c r="MZY297" s="192"/>
      <c r="MZZ297" s="192"/>
      <c r="NAA297" s="192"/>
      <c r="NAB297" s="192"/>
      <c r="NAC297" s="192"/>
      <c r="NAD297" s="192"/>
      <c r="NAE297" s="192"/>
      <c r="NAF297" s="192"/>
      <c r="NAG297" s="192"/>
      <c r="NAH297" s="192"/>
      <c r="NAI297" s="192"/>
      <c r="NAJ297" s="192"/>
      <c r="NAK297" s="192"/>
      <c r="NAL297" s="192"/>
      <c r="NAM297" s="192"/>
      <c r="NAN297" s="192"/>
      <c r="NAO297" s="192"/>
      <c r="NAP297" s="192"/>
      <c r="NAQ297" s="192"/>
      <c r="NAR297" s="192"/>
      <c r="NAS297" s="192"/>
      <c r="NAT297" s="192"/>
      <c r="NAU297" s="192"/>
      <c r="NAV297" s="192"/>
      <c r="NAW297" s="192"/>
      <c r="NAX297" s="192"/>
      <c r="NAY297" s="192"/>
      <c r="NAZ297" s="192"/>
      <c r="NBA297" s="192"/>
      <c r="NBB297" s="192"/>
      <c r="NBC297" s="192"/>
      <c r="NBD297" s="192"/>
      <c r="NBE297" s="192"/>
      <c r="NBF297" s="192"/>
      <c r="NBG297" s="192"/>
      <c r="NBH297" s="192"/>
      <c r="NBI297" s="192"/>
      <c r="NBJ297" s="192"/>
      <c r="NBK297" s="192"/>
      <c r="NBL297" s="192"/>
      <c r="NBM297" s="192"/>
      <c r="NBN297" s="192"/>
      <c r="NBO297" s="192"/>
      <c r="NBP297" s="192"/>
      <c r="NBQ297" s="192"/>
      <c r="NBR297" s="192"/>
      <c r="NBS297" s="192"/>
      <c r="NBT297" s="192"/>
      <c r="NBU297" s="192"/>
      <c r="NBV297" s="192"/>
      <c r="NBW297" s="192"/>
      <c r="NBX297" s="192"/>
      <c r="NBY297" s="192"/>
      <c r="NBZ297" s="192"/>
      <c r="NCA297" s="192"/>
      <c r="NCB297" s="192"/>
      <c r="NCC297" s="192"/>
      <c r="NCD297" s="192"/>
      <c r="NCE297" s="192"/>
      <c r="NCF297" s="192"/>
      <c r="NCG297" s="192"/>
      <c r="NCH297" s="192"/>
      <c r="NCI297" s="192"/>
      <c r="NCJ297" s="192"/>
      <c r="NCK297" s="192"/>
      <c r="NCL297" s="192"/>
      <c r="NCM297" s="192"/>
      <c r="NCN297" s="192"/>
      <c r="NCO297" s="192"/>
      <c r="NCP297" s="192"/>
      <c r="NCQ297" s="192"/>
      <c r="NCR297" s="192"/>
      <c r="NCS297" s="192"/>
      <c r="NCT297" s="192"/>
      <c r="NCU297" s="192"/>
      <c r="NCV297" s="192"/>
      <c r="NCW297" s="192"/>
      <c r="NCX297" s="192"/>
      <c r="NCY297" s="192"/>
      <c r="NCZ297" s="192"/>
      <c r="NDA297" s="192"/>
      <c r="NDB297" s="192"/>
      <c r="NDC297" s="192"/>
      <c r="NDD297" s="192"/>
      <c r="NDE297" s="192"/>
      <c r="NDF297" s="192"/>
      <c r="NDG297" s="192"/>
      <c r="NDH297" s="192"/>
      <c r="NDI297" s="192"/>
      <c r="NDJ297" s="192"/>
      <c r="NDK297" s="192"/>
      <c r="NDL297" s="192"/>
      <c r="NDM297" s="192"/>
      <c r="NDN297" s="192"/>
      <c r="NDO297" s="192"/>
      <c r="NDP297" s="192"/>
      <c r="NDQ297" s="192"/>
      <c r="NDR297" s="192"/>
      <c r="NDS297" s="192"/>
      <c r="NDT297" s="192"/>
      <c r="NDU297" s="192"/>
      <c r="NDV297" s="192"/>
      <c r="NDW297" s="192"/>
      <c r="NDX297" s="192"/>
      <c r="NDY297" s="192"/>
      <c r="NDZ297" s="192"/>
      <c r="NEA297" s="192"/>
      <c r="NEB297" s="192"/>
      <c r="NEC297" s="192"/>
      <c r="NED297" s="192"/>
      <c r="NEE297" s="192"/>
      <c r="NEF297" s="192"/>
      <c r="NEG297" s="192"/>
      <c r="NEH297" s="192"/>
      <c r="NEI297" s="192"/>
      <c r="NEJ297" s="192"/>
      <c r="NEK297" s="192"/>
      <c r="NEL297" s="192"/>
      <c r="NEM297" s="192"/>
      <c r="NEN297" s="192"/>
      <c r="NEO297" s="192"/>
      <c r="NEP297" s="192"/>
      <c r="NEQ297" s="192"/>
      <c r="NER297" s="192"/>
      <c r="NES297" s="192"/>
      <c r="NET297" s="192"/>
      <c r="NEU297" s="192"/>
      <c r="NEV297" s="192"/>
      <c r="NEW297" s="192"/>
      <c r="NEX297" s="192"/>
      <c r="NEY297" s="192"/>
      <c r="NEZ297" s="192"/>
      <c r="NFA297" s="192"/>
      <c r="NFB297" s="192"/>
      <c r="NFC297" s="192"/>
      <c r="NFD297" s="192"/>
      <c r="NFE297" s="192"/>
      <c r="NFF297" s="192"/>
      <c r="NFG297" s="192"/>
      <c r="NFH297" s="192"/>
      <c r="NFI297" s="192"/>
      <c r="NFJ297" s="192"/>
      <c r="NFK297" s="192"/>
      <c r="NFL297" s="192"/>
      <c r="NFM297" s="192"/>
      <c r="NFN297" s="192"/>
      <c r="NFO297" s="192"/>
      <c r="NFP297" s="192"/>
      <c r="NFQ297" s="192"/>
      <c r="NFR297" s="192"/>
      <c r="NFS297" s="192"/>
      <c r="NFT297" s="192"/>
      <c r="NFU297" s="192"/>
      <c r="NFV297" s="192"/>
      <c r="NFW297" s="192"/>
      <c r="NFX297" s="192"/>
      <c r="NFY297" s="192"/>
      <c r="NFZ297" s="192"/>
      <c r="NGA297" s="192"/>
      <c r="NGB297" s="192"/>
      <c r="NGC297" s="192"/>
      <c r="NGD297" s="192"/>
      <c r="NGE297" s="192"/>
      <c r="NGF297" s="192"/>
      <c r="NGG297" s="192"/>
      <c r="NGH297" s="192"/>
      <c r="NGI297" s="192"/>
      <c r="NGJ297" s="192"/>
      <c r="NGK297" s="192"/>
      <c r="NGL297" s="192"/>
      <c r="NGM297" s="192"/>
      <c r="NGN297" s="192"/>
      <c r="NGO297" s="192"/>
      <c r="NGP297" s="192"/>
      <c r="NGQ297" s="192"/>
      <c r="NGR297" s="192"/>
      <c r="NGS297" s="192"/>
      <c r="NGT297" s="192"/>
      <c r="NGU297" s="192"/>
      <c r="NGV297" s="192"/>
      <c r="NGW297" s="192"/>
      <c r="NGX297" s="192"/>
      <c r="NGY297" s="192"/>
      <c r="NGZ297" s="192"/>
      <c r="NHA297" s="192"/>
      <c r="NHB297" s="192"/>
      <c r="NHC297" s="192"/>
      <c r="NHD297" s="192"/>
      <c r="NHE297" s="192"/>
      <c r="NHF297" s="192"/>
      <c r="NHG297" s="192"/>
      <c r="NHH297" s="192"/>
      <c r="NHI297" s="192"/>
      <c r="NHJ297" s="192"/>
      <c r="NHK297" s="192"/>
      <c r="NHL297" s="192"/>
      <c r="NHM297" s="192"/>
      <c r="NHN297" s="192"/>
      <c r="NHO297" s="192"/>
      <c r="NHP297" s="192"/>
      <c r="NHQ297" s="192"/>
      <c r="NHR297" s="192"/>
      <c r="NHS297" s="192"/>
      <c r="NHT297" s="192"/>
      <c r="NHU297" s="192"/>
      <c r="NHV297" s="192"/>
      <c r="NHW297" s="192"/>
      <c r="NHX297" s="192"/>
      <c r="NHY297" s="192"/>
      <c r="NHZ297" s="192"/>
      <c r="NIA297" s="192"/>
      <c r="NIB297" s="192"/>
      <c r="NIC297" s="192"/>
      <c r="NID297" s="192"/>
      <c r="NIE297" s="192"/>
      <c r="NIF297" s="192"/>
      <c r="NIG297" s="192"/>
      <c r="NIH297" s="192"/>
      <c r="NII297" s="192"/>
      <c r="NIJ297" s="192"/>
      <c r="NIK297" s="192"/>
      <c r="NIL297" s="192"/>
      <c r="NIM297" s="192"/>
      <c r="NIN297" s="192"/>
      <c r="NIO297" s="192"/>
      <c r="NIP297" s="192"/>
      <c r="NIQ297" s="192"/>
      <c r="NIR297" s="192"/>
      <c r="NIS297" s="192"/>
      <c r="NIT297" s="192"/>
      <c r="NIU297" s="192"/>
      <c r="NIV297" s="192"/>
      <c r="NIW297" s="192"/>
      <c r="NIX297" s="192"/>
      <c r="NIY297" s="192"/>
      <c r="NIZ297" s="192"/>
      <c r="NJA297" s="192"/>
      <c r="NJB297" s="192"/>
      <c r="NJC297" s="192"/>
      <c r="NJD297" s="192"/>
      <c r="NJE297" s="192"/>
      <c r="NJF297" s="192"/>
      <c r="NJG297" s="192"/>
      <c r="NJH297" s="192"/>
      <c r="NJI297" s="192"/>
      <c r="NJJ297" s="192"/>
      <c r="NJK297" s="192"/>
      <c r="NJL297" s="192"/>
      <c r="NJM297" s="192"/>
      <c r="NJN297" s="192"/>
      <c r="NJO297" s="192"/>
      <c r="NJP297" s="192"/>
      <c r="NJQ297" s="192"/>
      <c r="NJR297" s="192"/>
      <c r="NJS297" s="192"/>
      <c r="NJT297" s="192"/>
      <c r="NJU297" s="192"/>
      <c r="NJV297" s="192"/>
      <c r="NJW297" s="192"/>
      <c r="NJX297" s="192"/>
      <c r="NJY297" s="192"/>
      <c r="NJZ297" s="192"/>
      <c r="NKA297" s="192"/>
      <c r="NKB297" s="192"/>
      <c r="NKC297" s="192"/>
      <c r="NKD297" s="192"/>
      <c r="NKE297" s="192"/>
      <c r="NKF297" s="192"/>
      <c r="NKG297" s="192"/>
      <c r="NKH297" s="192"/>
      <c r="NKI297" s="192"/>
      <c r="NKJ297" s="192"/>
      <c r="NKK297" s="192"/>
      <c r="NKL297" s="192"/>
      <c r="NKM297" s="192"/>
      <c r="NKN297" s="192"/>
      <c r="NKO297" s="192"/>
      <c r="NKP297" s="192"/>
      <c r="NKQ297" s="192"/>
      <c r="NKR297" s="192"/>
      <c r="NKS297" s="192"/>
      <c r="NKT297" s="192"/>
      <c r="NKU297" s="192"/>
      <c r="NKV297" s="192"/>
      <c r="NKW297" s="192"/>
      <c r="NKX297" s="192"/>
      <c r="NKY297" s="192"/>
      <c r="NKZ297" s="192"/>
      <c r="NLA297" s="192"/>
      <c r="NLB297" s="192"/>
      <c r="NLC297" s="192"/>
      <c r="NLD297" s="192"/>
      <c r="NLE297" s="192"/>
      <c r="NLF297" s="192"/>
      <c r="NLG297" s="192"/>
      <c r="NLH297" s="192"/>
      <c r="NLI297" s="192"/>
      <c r="NLJ297" s="192"/>
      <c r="NLK297" s="192"/>
      <c r="NLL297" s="192"/>
      <c r="NLM297" s="192"/>
      <c r="NLN297" s="192"/>
      <c r="NLO297" s="192"/>
      <c r="NLP297" s="192"/>
      <c r="NLQ297" s="192"/>
      <c r="NLR297" s="192"/>
      <c r="NLS297" s="192"/>
      <c r="NLT297" s="192"/>
      <c r="NLU297" s="192"/>
      <c r="NLV297" s="192"/>
      <c r="NLW297" s="192"/>
      <c r="NLX297" s="192"/>
      <c r="NLY297" s="192"/>
      <c r="NLZ297" s="192"/>
      <c r="NMA297" s="192"/>
      <c r="NMB297" s="192"/>
      <c r="NMC297" s="192"/>
      <c r="NMD297" s="192"/>
      <c r="NME297" s="192"/>
      <c r="NMF297" s="192"/>
      <c r="NMG297" s="192"/>
      <c r="NMH297" s="192"/>
      <c r="NMI297" s="192"/>
      <c r="NMJ297" s="192"/>
      <c r="NMK297" s="192"/>
      <c r="NML297" s="192"/>
      <c r="NMM297" s="192"/>
      <c r="NMN297" s="192"/>
      <c r="NMO297" s="192"/>
      <c r="NMP297" s="192"/>
      <c r="NMQ297" s="192"/>
      <c r="NMR297" s="192"/>
      <c r="NMS297" s="192"/>
      <c r="NMT297" s="192"/>
      <c r="NMU297" s="192"/>
      <c r="NMV297" s="192"/>
      <c r="NMW297" s="192"/>
      <c r="NMX297" s="192"/>
      <c r="NMY297" s="192"/>
      <c r="NMZ297" s="192"/>
      <c r="NNA297" s="192"/>
      <c r="NNB297" s="192"/>
      <c r="NNC297" s="192"/>
      <c r="NND297" s="192"/>
      <c r="NNE297" s="192"/>
      <c r="NNF297" s="192"/>
      <c r="NNG297" s="192"/>
      <c r="NNH297" s="192"/>
      <c r="NNI297" s="192"/>
      <c r="NNJ297" s="192"/>
      <c r="NNK297" s="192"/>
      <c r="NNL297" s="192"/>
      <c r="NNM297" s="192"/>
      <c r="NNN297" s="192"/>
      <c r="NNO297" s="192"/>
      <c r="NNP297" s="192"/>
      <c r="NNQ297" s="192"/>
      <c r="NNR297" s="192"/>
      <c r="NNS297" s="192"/>
      <c r="NNT297" s="192"/>
      <c r="NNU297" s="192"/>
      <c r="NNV297" s="192"/>
      <c r="NNW297" s="192"/>
      <c r="NNX297" s="192"/>
      <c r="NNY297" s="192"/>
      <c r="NNZ297" s="192"/>
      <c r="NOA297" s="192"/>
      <c r="NOB297" s="192"/>
      <c r="NOC297" s="192"/>
      <c r="NOD297" s="192"/>
      <c r="NOE297" s="192"/>
      <c r="NOF297" s="192"/>
      <c r="NOG297" s="192"/>
      <c r="NOH297" s="192"/>
      <c r="NOI297" s="192"/>
      <c r="NOJ297" s="192"/>
      <c r="NOK297" s="192"/>
      <c r="NOL297" s="192"/>
      <c r="NOM297" s="192"/>
      <c r="NON297" s="192"/>
      <c r="NOO297" s="192"/>
      <c r="NOP297" s="192"/>
      <c r="NOQ297" s="192"/>
      <c r="NOR297" s="192"/>
      <c r="NOS297" s="192"/>
      <c r="NOT297" s="192"/>
      <c r="NOU297" s="192"/>
      <c r="NOV297" s="192"/>
      <c r="NOW297" s="192"/>
      <c r="NOX297" s="192"/>
      <c r="NOY297" s="192"/>
      <c r="NOZ297" s="192"/>
      <c r="NPA297" s="192"/>
      <c r="NPB297" s="192"/>
      <c r="NPC297" s="192"/>
      <c r="NPD297" s="192"/>
      <c r="NPE297" s="192"/>
      <c r="NPF297" s="192"/>
      <c r="NPG297" s="192"/>
      <c r="NPH297" s="192"/>
      <c r="NPI297" s="192"/>
      <c r="NPJ297" s="192"/>
      <c r="NPK297" s="192"/>
      <c r="NPL297" s="192"/>
      <c r="NPM297" s="192"/>
      <c r="NPN297" s="192"/>
      <c r="NPO297" s="192"/>
      <c r="NPP297" s="192"/>
      <c r="NPQ297" s="192"/>
      <c r="NPR297" s="192"/>
      <c r="NPS297" s="192"/>
      <c r="NPT297" s="192"/>
      <c r="NPU297" s="192"/>
      <c r="NPV297" s="192"/>
      <c r="NPW297" s="192"/>
      <c r="NPX297" s="192"/>
      <c r="NPY297" s="192"/>
      <c r="NPZ297" s="192"/>
      <c r="NQA297" s="192"/>
      <c r="NQB297" s="192"/>
      <c r="NQC297" s="192"/>
      <c r="NQD297" s="192"/>
      <c r="NQE297" s="192"/>
      <c r="NQF297" s="192"/>
      <c r="NQG297" s="192"/>
      <c r="NQH297" s="192"/>
      <c r="NQI297" s="192"/>
      <c r="NQJ297" s="192"/>
      <c r="NQK297" s="192"/>
      <c r="NQL297" s="192"/>
      <c r="NQM297" s="192"/>
      <c r="NQN297" s="192"/>
      <c r="NQO297" s="192"/>
      <c r="NQP297" s="192"/>
      <c r="NQQ297" s="192"/>
      <c r="NQR297" s="192"/>
      <c r="NQS297" s="192"/>
      <c r="NQT297" s="192"/>
      <c r="NQU297" s="192"/>
      <c r="NQV297" s="192"/>
      <c r="NQW297" s="192"/>
      <c r="NQX297" s="192"/>
      <c r="NQY297" s="192"/>
      <c r="NQZ297" s="192"/>
      <c r="NRA297" s="192"/>
      <c r="NRB297" s="192"/>
      <c r="NRC297" s="192"/>
      <c r="NRD297" s="192"/>
      <c r="NRE297" s="192"/>
      <c r="NRF297" s="192"/>
      <c r="NRG297" s="192"/>
      <c r="NRH297" s="192"/>
      <c r="NRI297" s="192"/>
      <c r="NRJ297" s="192"/>
      <c r="NRK297" s="192"/>
      <c r="NRL297" s="192"/>
      <c r="NRM297" s="192"/>
      <c r="NRN297" s="192"/>
      <c r="NRO297" s="192"/>
      <c r="NRP297" s="192"/>
      <c r="NRQ297" s="192"/>
      <c r="NRR297" s="192"/>
      <c r="NRS297" s="192"/>
      <c r="NRT297" s="192"/>
      <c r="NRU297" s="192"/>
      <c r="NRV297" s="192"/>
      <c r="NRW297" s="192"/>
      <c r="NRX297" s="192"/>
      <c r="NRY297" s="192"/>
      <c r="NRZ297" s="192"/>
      <c r="NSA297" s="192"/>
      <c r="NSB297" s="192"/>
      <c r="NSC297" s="192"/>
      <c r="NSD297" s="192"/>
      <c r="NSE297" s="192"/>
      <c r="NSF297" s="192"/>
      <c r="NSG297" s="192"/>
      <c r="NSH297" s="192"/>
      <c r="NSI297" s="192"/>
      <c r="NSJ297" s="192"/>
      <c r="NSK297" s="192"/>
      <c r="NSL297" s="192"/>
      <c r="NSM297" s="192"/>
      <c r="NSN297" s="192"/>
      <c r="NSO297" s="192"/>
      <c r="NSP297" s="192"/>
      <c r="NSQ297" s="192"/>
      <c r="NSR297" s="192"/>
      <c r="NSS297" s="192"/>
      <c r="NST297" s="192"/>
      <c r="NSU297" s="192"/>
      <c r="NSV297" s="192"/>
      <c r="NSW297" s="192"/>
      <c r="NSX297" s="192"/>
      <c r="NSY297" s="192"/>
      <c r="NSZ297" s="192"/>
      <c r="NTA297" s="192"/>
      <c r="NTB297" s="192"/>
      <c r="NTC297" s="192"/>
      <c r="NTD297" s="192"/>
      <c r="NTE297" s="192"/>
      <c r="NTF297" s="192"/>
      <c r="NTG297" s="192"/>
      <c r="NTH297" s="192"/>
      <c r="NTI297" s="192"/>
      <c r="NTJ297" s="192"/>
      <c r="NTK297" s="192"/>
      <c r="NTL297" s="192"/>
      <c r="NTM297" s="192"/>
      <c r="NTN297" s="192"/>
      <c r="NTO297" s="192"/>
      <c r="NTP297" s="192"/>
      <c r="NTQ297" s="192"/>
      <c r="NTR297" s="192"/>
      <c r="NTS297" s="192"/>
      <c r="NTT297" s="192"/>
      <c r="NTU297" s="192"/>
      <c r="NTV297" s="192"/>
      <c r="NTW297" s="192"/>
      <c r="NTX297" s="192"/>
      <c r="NTY297" s="192"/>
      <c r="NTZ297" s="192"/>
      <c r="NUA297" s="192"/>
      <c r="NUB297" s="192"/>
      <c r="NUC297" s="192"/>
      <c r="NUD297" s="192"/>
      <c r="NUE297" s="192"/>
      <c r="NUF297" s="192"/>
      <c r="NUG297" s="192"/>
      <c r="NUH297" s="192"/>
      <c r="NUI297" s="192"/>
      <c r="NUJ297" s="192"/>
      <c r="NUK297" s="192"/>
      <c r="NUL297" s="192"/>
      <c r="NUM297" s="192"/>
      <c r="NUN297" s="192"/>
      <c r="NUO297" s="192"/>
      <c r="NUP297" s="192"/>
      <c r="NUQ297" s="192"/>
      <c r="NUR297" s="192"/>
      <c r="NUS297" s="192"/>
      <c r="NUT297" s="192"/>
      <c r="NUU297" s="192"/>
      <c r="NUV297" s="192"/>
      <c r="NUW297" s="192"/>
      <c r="NUX297" s="192"/>
      <c r="NUY297" s="192"/>
      <c r="NUZ297" s="192"/>
      <c r="NVA297" s="192"/>
      <c r="NVB297" s="192"/>
      <c r="NVC297" s="192"/>
      <c r="NVD297" s="192"/>
      <c r="NVE297" s="192"/>
      <c r="NVF297" s="192"/>
      <c r="NVG297" s="192"/>
      <c r="NVH297" s="192"/>
      <c r="NVI297" s="192"/>
      <c r="NVJ297" s="192"/>
      <c r="NVK297" s="192"/>
      <c r="NVL297" s="192"/>
      <c r="NVM297" s="192"/>
      <c r="NVN297" s="192"/>
      <c r="NVO297" s="192"/>
      <c r="NVP297" s="192"/>
      <c r="NVQ297" s="192"/>
      <c r="NVR297" s="192"/>
      <c r="NVS297" s="192"/>
      <c r="NVT297" s="192"/>
      <c r="NVU297" s="192"/>
      <c r="NVV297" s="192"/>
      <c r="NVW297" s="192"/>
      <c r="NVX297" s="192"/>
      <c r="NVY297" s="192"/>
      <c r="NVZ297" s="192"/>
      <c r="NWA297" s="192"/>
      <c r="NWB297" s="192"/>
      <c r="NWC297" s="192"/>
      <c r="NWD297" s="192"/>
      <c r="NWE297" s="192"/>
      <c r="NWF297" s="192"/>
      <c r="NWG297" s="192"/>
      <c r="NWH297" s="192"/>
      <c r="NWI297" s="192"/>
      <c r="NWJ297" s="192"/>
      <c r="NWK297" s="192"/>
      <c r="NWL297" s="192"/>
      <c r="NWM297" s="192"/>
      <c r="NWN297" s="192"/>
      <c r="NWO297" s="192"/>
      <c r="NWP297" s="192"/>
      <c r="NWQ297" s="192"/>
      <c r="NWR297" s="192"/>
      <c r="NWS297" s="192"/>
      <c r="NWT297" s="192"/>
      <c r="NWU297" s="192"/>
      <c r="NWV297" s="192"/>
      <c r="NWW297" s="192"/>
      <c r="NWX297" s="192"/>
      <c r="NWY297" s="192"/>
      <c r="NWZ297" s="192"/>
      <c r="NXA297" s="192"/>
      <c r="NXB297" s="192"/>
      <c r="NXC297" s="192"/>
      <c r="NXD297" s="192"/>
      <c r="NXE297" s="192"/>
      <c r="NXF297" s="192"/>
      <c r="NXG297" s="192"/>
      <c r="NXH297" s="192"/>
      <c r="NXI297" s="192"/>
      <c r="NXJ297" s="192"/>
      <c r="NXK297" s="192"/>
      <c r="NXL297" s="192"/>
      <c r="NXM297" s="192"/>
      <c r="NXN297" s="192"/>
      <c r="NXO297" s="192"/>
      <c r="NXP297" s="192"/>
      <c r="NXQ297" s="192"/>
      <c r="NXR297" s="192"/>
      <c r="NXS297" s="192"/>
      <c r="NXT297" s="192"/>
      <c r="NXU297" s="192"/>
      <c r="NXV297" s="192"/>
      <c r="NXW297" s="192"/>
      <c r="NXX297" s="192"/>
      <c r="NXY297" s="192"/>
      <c r="NXZ297" s="192"/>
      <c r="NYA297" s="192"/>
      <c r="NYB297" s="192"/>
      <c r="NYC297" s="192"/>
      <c r="NYD297" s="192"/>
      <c r="NYE297" s="192"/>
      <c r="NYF297" s="192"/>
      <c r="NYG297" s="192"/>
      <c r="NYH297" s="192"/>
      <c r="NYI297" s="192"/>
      <c r="NYJ297" s="192"/>
      <c r="NYK297" s="192"/>
      <c r="NYL297" s="192"/>
      <c r="NYM297" s="192"/>
      <c r="NYN297" s="192"/>
      <c r="NYO297" s="192"/>
      <c r="NYP297" s="192"/>
      <c r="NYQ297" s="192"/>
      <c r="NYR297" s="192"/>
      <c r="NYS297" s="192"/>
      <c r="NYT297" s="192"/>
      <c r="NYU297" s="192"/>
      <c r="NYV297" s="192"/>
      <c r="NYW297" s="192"/>
      <c r="NYX297" s="192"/>
      <c r="NYY297" s="192"/>
      <c r="NYZ297" s="192"/>
      <c r="NZA297" s="192"/>
      <c r="NZB297" s="192"/>
      <c r="NZC297" s="192"/>
      <c r="NZD297" s="192"/>
      <c r="NZE297" s="192"/>
      <c r="NZF297" s="192"/>
      <c r="NZG297" s="192"/>
      <c r="NZH297" s="192"/>
      <c r="NZI297" s="192"/>
      <c r="NZJ297" s="192"/>
      <c r="NZK297" s="192"/>
      <c r="NZL297" s="192"/>
      <c r="NZM297" s="192"/>
      <c r="NZN297" s="192"/>
      <c r="NZO297" s="192"/>
      <c r="NZP297" s="192"/>
      <c r="NZQ297" s="192"/>
      <c r="NZR297" s="192"/>
      <c r="NZS297" s="192"/>
      <c r="NZT297" s="192"/>
      <c r="NZU297" s="192"/>
      <c r="NZV297" s="192"/>
      <c r="NZW297" s="192"/>
      <c r="NZX297" s="192"/>
      <c r="NZY297" s="192"/>
      <c r="NZZ297" s="192"/>
      <c r="OAA297" s="192"/>
      <c r="OAB297" s="192"/>
      <c r="OAC297" s="192"/>
      <c r="OAD297" s="192"/>
      <c r="OAE297" s="192"/>
      <c r="OAF297" s="192"/>
      <c r="OAG297" s="192"/>
      <c r="OAH297" s="192"/>
      <c r="OAI297" s="192"/>
      <c r="OAJ297" s="192"/>
      <c r="OAK297" s="192"/>
      <c r="OAL297" s="192"/>
      <c r="OAM297" s="192"/>
      <c r="OAN297" s="192"/>
      <c r="OAO297" s="192"/>
      <c r="OAP297" s="192"/>
      <c r="OAQ297" s="192"/>
      <c r="OAR297" s="192"/>
      <c r="OAS297" s="192"/>
      <c r="OAT297" s="192"/>
      <c r="OAU297" s="192"/>
      <c r="OAV297" s="192"/>
      <c r="OAW297" s="192"/>
      <c r="OAX297" s="192"/>
      <c r="OAY297" s="192"/>
      <c r="OAZ297" s="192"/>
      <c r="OBA297" s="192"/>
      <c r="OBB297" s="192"/>
      <c r="OBC297" s="192"/>
      <c r="OBD297" s="192"/>
      <c r="OBE297" s="192"/>
      <c r="OBF297" s="192"/>
      <c r="OBG297" s="192"/>
      <c r="OBH297" s="192"/>
      <c r="OBI297" s="192"/>
      <c r="OBJ297" s="192"/>
      <c r="OBK297" s="192"/>
      <c r="OBL297" s="192"/>
      <c r="OBM297" s="192"/>
      <c r="OBN297" s="192"/>
      <c r="OBO297" s="192"/>
      <c r="OBP297" s="192"/>
      <c r="OBQ297" s="192"/>
      <c r="OBR297" s="192"/>
      <c r="OBS297" s="192"/>
      <c r="OBT297" s="192"/>
      <c r="OBU297" s="192"/>
      <c r="OBV297" s="192"/>
      <c r="OBW297" s="192"/>
      <c r="OBX297" s="192"/>
      <c r="OBY297" s="192"/>
      <c r="OBZ297" s="192"/>
      <c r="OCA297" s="192"/>
      <c r="OCB297" s="192"/>
      <c r="OCC297" s="192"/>
      <c r="OCD297" s="192"/>
      <c r="OCE297" s="192"/>
      <c r="OCF297" s="192"/>
      <c r="OCG297" s="192"/>
      <c r="OCH297" s="192"/>
      <c r="OCI297" s="192"/>
      <c r="OCJ297" s="192"/>
      <c r="OCK297" s="192"/>
      <c r="OCL297" s="192"/>
      <c r="OCM297" s="192"/>
      <c r="OCN297" s="192"/>
      <c r="OCO297" s="192"/>
      <c r="OCP297" s="192"/>
      <c r="OCQ297" s="192"/>
      <c r="OCR297" s="192"/>
      <c r="OCS297" s="192"/>
      <c r="OCT297" s="192"/>
      <c r="OCU297" s="192"/>
      <c r="OCV297" s="192"/>
      <c r="OCW297" s="192"/>
      <c r="OCX297" s="192"/>
      <c r="OCY297" s="192"/>
      <c r="OCZ297" s="192"/>
      <c r="ODA297" s="192"/>
      <c r="ODB297" s="192"/>
      <c r="ODC297" s="192"/>
      <c r="ODD297" s="192"/>
      <c r="ODE297" s="192"/>
      <c r="ODF297" s="192"/>
      <c r="ODG297" s="192"/>
      <c r="ODH297" s="192"/>
      <c r="ODI297" s="192"/>
      <c r="ODJ297" s="192"/>
      <c r="ODK297" s="192"/>
      <c r="ODL297" s="192"/>
      <c r="ODM297" s="192"/>
      <c r="ODN297" s="192"/>
      <c r="ODO297" s="192"/>
      <c r="ODP297" s="192"/>
      <c r="ODQ297" s="192"/>
      <c r="ODR297" s="192"/>
      <c r="ODS297" s="192"/>
      <c r="ODT297" s="192"/>
      <c r="ODU297" s="192"/>
      <c r="ODV297" s="192"/>
      <c r="ODW297" s="192"/>
      <c r="ODX297" s="192"/>
      <c r="ODY297" s="192"/>
      <c r="ODZ297" s="192"/>
      <c r="OEA297" s="192"/>
      <c r="OEB297" s="192"/>
      <c r="OEC297" s="192"/>
      <c r="OED297" s="192"/>
      <c r="OEE297" s="192"/>
      <c r="OEF297" s="192"/>
      <c r="OEG297" s="192"/>
      <c r="OEH297" s="192"/>
      <c r="OEI297" s="192"/>
      <c r="OEJ297" s="192"/>
      <c r="OEK297" s="192"/>
      <c r="OEL297" s="192"/>
      <c r="OEM297" s="192"/>
      <c r="OEN297" s="192"/>
      <c r="OEO297" s="192"/>
      <c r="OEP297" s="192"/>
      <c r="OEQ297" s="192"/>
      <c r="OER297" s="192"/>
      <c r="OES297" s="192"/>
      <c r="OET297" s="192"/>
      <c r="OEU297" s="192"/>
      <c r="OEV297" s="192"/>
      <c r="OEW297" s="192"/>
      <c r="OEX297" s="192"/>
      <c r="OEY297" s="192"/>
      <c r="OEZ297" s="192"/>
      <c r="OFA297" s="192"/>
      <c r="OFB297" s="192"/>
      <c r="OFC297" s="192"/>
      <c r="OFD297" s="192"/>
      <c r="OFE297" s="192"/>
      <c r="OFF297" s="192"/>
      <c r="OFG297" s="192"/>
      <c r="OFH297" s="192"/>
      <c r="OFI297" s="192"/>
      <c r="OFJ297" s="192"/>
      <c r="OFK297" s="192"/>
      <c r="OFL297" s="192"/>
      <c r="OFM297" s="192"/>
      <c r="OFN297" s="192"/>
      <c r="OFO297" s="192"/>
      <c r="OFP297" s="192"/>
      <c r="OFQ297" s="192"/>
      <c r="OFR297" s="192"/>
      <c r="OFS297" s="192"/>
      <c r="OFT297" s="192"/>
      <c r="OFU297" s="192"/>
      <c r="OFV297" s="192"/>
      <c r="OFW297" s="192"/>
      <c r="OFX297" s="192"/>
      <c r="OFY297" s="192"/>
      <c r="OFZ297" s="192"/>
      <c r="OGA297" s="192"/>
      <c r="OGB297" s="192"/>
      <c r="OGC297" s="192"/>
      <c r="OGD297" s="192"/>
      <c r="OGE297" s="192"/>
      <c r="OGF297" s="192"/>
      <c r="OGG297" s="192"/>
      <c r="OGH297" s="192"/>
      <c r="OGI297" s="192"/>
      <c r="OGJ297" s="192"/>
      <c r="OGK297" s="192"/>
      <c r="OGL297" s="192"/>
      <c r="OGM297" s="192"/>
      <c r="OGN297" s="192"/>
      <c r="OGO297" s="192"/>
      <c r="OGP297" s="192"/>
      <c r="OGQ297" s="192"/>
      <c r="OGR297" s="192"/>
      <c r="OGS297" s="192"/>
      <c r="OGT297" s="192"/>
      <c r="OGU297" s="192"/>
      <c r="OGV297" s="192"/>
      <c r="OGW297" s="192"/>
      <c r="OGX297" s="192"/>
      <c r="OGY297" s="192"/>
      <c r="OGZ297" s="192"/>
      <c r="OHA297" s="192"/>
      <c r="OHB297" s="192"/>
      <c r="OHC297" s="192"/>
      <c r="OHD297" s="192"/>
      <c r="OHE297" s="192"/>
      <c r="OHF297" s="192"/>
      <c r="OHG297" s="192"/>
      <c r="OHH297" s="192"/>
      <c r="OHI297" s="192"/>
      <c r="OHJ297" s="192"/>
      <c r="OHK297" s="192"/>
      <c r="OHL297" s="192"/>
      <c r="OHM297" s="192"/>
      <c r="OHN297" s="192"/>
      <c r="OHO297" s="192"/>
      <c r="OHP297" s="192"/>
      <c r="OHQ297" s="192"/>
      <c r="OHR297" s="192"/>
      <c r="OHS297" s="192"/>
      <c r="OHT297" s="192"/>
      <c r="OHU297" s="192"/>
      <c r="OHV297" s="192"/>
      <c r="OHW297" s="192"/>
      <c r="OHX297" s="192"/>
      <c r="OHY297" s="192"/>
      <c r="OHZ297" s="192"/>
      <c r="OIA297" s="192"/>
      <c r="OIB297" s="192"/>
      <c r="OIC297" s="192"/>
      <c r="OID297" s="192"/>
      <c r="OIE297" s="192"/>
      <c r="OIF297" s="192"/>
      <c r="OIG297" s="192"/>
      <c r="OIH297" s="192"/>
      <c r="OII297" s="192"/>
      <c r="OIJ297" s="192"/>
      <c r="OIK297" s="192"/>
      <c r="OIL297" s="192"/>
      <c r="OIM297" s="192"/>
      <c r="OIN297" s="192"/>
      <c r="OIO297" s="192"/>
      <c r="OIP297" s="192"/>
      <c r="OIQ297" s="192"/>
      <c r="OIR297" s="192"/>
      <c r="OIS297" s="192"/>
      <c r="OIT297" s="192"/>
      <c r="OIU297" s="192"/>
      <c r="OIV297" s="192"/>
      <c r="OIW297" s="192"/>
      <c r="OIX297" s="192"/>
      <c r="OIY297" s="192"/>
      <c r="OIZ297" s="192"/>
      <c r="OJA297" s="192"/>
      <c r="OJB297" s="192"/>
      <c r="OJC297" s="192"/>
      <c r="OJD297" s="192"/>
      <c r="OJE297" s="192"/>
      <c r="OJF297" s="192"/>
      <c r="OJG297" s="192"/>
      <c r="OJH297" s="192"/>
      <c r="OJI297" s="192"/>
      <c r="OJJ297" s="192"/>
      <c r="OJK297" s="192"/>
      <c r="OJL297" s="192"/>
      <c r="OJM297" s="192"/>
      <c r="OJN297" s="192"/>
      <c r="OJO297" s="192"/>
      <c r="OJP297" s="192"/>
      <c r="OJQ297" s="192"/>
      <c r="OJR297" s="192"/>
      <c r="OJS297" s="192"/>
      <c r="OJT297" s="192"/>
      <c r="OJU297" s="192"/>
      <c r="OJV297" s="192"/>
      <c r="OJW297" s="192"/>
      <c r="OJX297" s="192"/>
      <c r="OJY297" s="192"/>
      <c r="OJZ297" s="192"/>
      <c r="OKA297" s="192"/>
      <c r="OKB297" s="192"/>
      <c r="OKC297" s="192"/>
      <c r="OKD297" s="192"/>
      <c r="OKE297" s="192"/>
      <c r="OKF297" s="192"/>
      <c r="OKG297" s="192"/>
      <c r="OKH297" s="192"/>
      <c r="OKI297" s="192"/>
      <c r="OKJ297" s="192"/>
      <c r="OKK297" s="192"/>
      <c r="OKL297" s="192"/>
      <c r="OKM297" s="192"/>
      <c r="OKN297" s="192"/>
      <c r="OKO297" s="192"/>
      <c r="OKP297" s="192"/>
      <c r="OKQ297" s="192"/>
      <c r="OKR297" s="192"/>
      <c r="OKS297" s="192"/>
      <c r="OKT297" s="192"/>
      <c r="OKU297" s="192"/>
      <c r="OKV297" s="192"/>
      <c r="OKW297" s="192"/>
      <c r="OKX297" s="192"/>
      <c r="OKY297" s="192"/>
      <c r="OKZ297" s="192"/>
      <c r="OLA297" s="192"/>
      <c r="OLB297" s="192"/>
      <c r="OLC297" s="192"/>
      <c r="OLD297" s="192"/>
      <c r="OLE297" s="192"/>
      <c r="OLF297" s="192"/>
      <c r="OLG297" s="192"/>
      <c r="OLH297" s="192"/>
      <c r="OLI297" s="192"/>
      <c r="OLJ297" s="192"/>
      <c r="OLK297" s="192"/>
      <c r="OLL297" s="192"/>
      <c r="OLM297" s="192"/>
      <c r="OLN297" s="192"/>
      <c r="OLO297" s="192"/>
      <c r="OLP297" s="192"/>
      <c r="OLQ297" s="192"/>
      <c r="OLR297" s="192"/>
      <c r="OLS297" s="192"/>
      <c r="OLT297" s="192"/>
      <c r="OLU297" s="192"/>
      <c r="OLV297" s="192"/>
      <c r="OLW297" s="192"/>
      <c r="OLX297" s="192"/>
      <c r="OLY297" s="192"/>
      <c r="OLZ297" s="192"/>
      <c r="OMA297" s="192"/>
      <c r="OMB297" s="192"/>
      <c r="OMC297" s="192"/>
      <c r="OMD297" s="192"/>
      <c r="OME297" s="192"/>
      <c r="OMF297" s="192"/>
      <c r="OMG297" s="192"/>
      <c r="OMH297" s="192"/>
      <c r="OMI297" s="192"/>
      <c r="OMJ297" s="192"/>
      <c r="OMK297" s="192"/>
      <c r="OML297" s="192"/>
      <c r="OMM297" s="192"/>
      <c r="OMN297" s="192"/>
      <c r="OMO297" s="192"/>
      <c r="OMP297" s="192"/>
      <c r="OMQ297" s="192"/>
      <c r="OMR297" s="192"/>
      <c r="OMS297" s="192"/>
      <c r="OMT297" s="192"/>
      <c r="OMU297" s="192"/>
      <c r="OMV297" s="192"/>
      <c r="OMW297" s="192"/>
      <c r="OMX297" s="192"/>
      <c r="OMY297" s="192"/>
      <c r="OMZ297" s="192"/>
      <c r="ONA297" s="192"/>
      <c r="ONB297" s="192"/>
      <c r="ONC297" s="192"/>
      <c r="OND297" s="192"/>
      <c r="ONE297" s="192"/>
      <c r="ONF297" s="192"/>
      <c r="ONG297" s="192"/>
      <c r="ONH297" s="192"/>
      <c r="ONI297" s="192"/>
      <c r="ONJ297" s="192"/>
      <c r="ONK297" s="192"/>
      <c r="ONL297" s="192"/>
      <c r="ONM297" s="192"/>
      <c r="ONN297" s="192"/>
      <c r="ONO297" s="192"/>
      <c r="ONP297" s="192"/>
      <c r="ONQ297" s="192"/>
      <c r="ONR297" s="192"/>
      <c r="ONS297" s="192"/>
      <c r="ONT297" s="192"/>
      <c r="ONU297" s="192"/>
      <c r="ONV297" s="192"/>
      <c r="ONW297" s="192"/>
      <c r="ONX297" s="192"/>
      <c r="ONY297" s="192"/>
      <c r="ONZ297" s="192"/>
      <c r="OOA297" s="192"/>
      <c r="OOB297" s="192"/>
      <c r="OOC297" s="192"/>
      <c r="OOD297" s="192"/>
      <c r="OOE297" s="192"/>
      <c r="OOF297" s="192"/>
      <c r="OOG297" s="192"/>
      <c r="OOH297" s="192"/>
      <c r="OOI297" s="192"/>
      <c r="OOJ297" s="192"/>
      <c r="OOK297" s="192"/>
      <c r="OOL297" s="192"/>
      <c r="OOM297" s="192"/>
      <c r="OON297" s="192"/>
      <c r="OOO297" s="192"/>
      <c r="OOP297" s="192"/>
      <c r="OOQ297" s="192"/>
      <c r="OOR297" s="192"/>
      <c r="OOS297" s="192"/>
      <c r="OOT297" s="192"/>
      <c r="OOU297" s="192"/>
      <c r="OOV297" s="192"/>
      <c r="OOW297" s="192"/>
      <c r="OOX297" s="192"/>
      <c r="OOY297" s="192"/>
      <c r="OOZ297" s="192"/>
      <c r="OPA297" s="192"/>
      <c r="OPB297" s="192"/>
      <c r="OPC297" s="192"/>
      <c r="OPD297" s="192"/>
      <c r="OPE297" s="192"/>
      <c r="OPF297" s="192"/>
      <c r="OPG297" s="192"/>
      <c r="OPH297" s="192"/>
      <c r="OPI297" s="192"/>
      <c r="OPJ297" s="192"/>
      <c r="OPK297" s="192"/>
      <c r="OPL297" s="192"/>
      <c r="OPM297" s="192"/>
      <c r="OPN297" s="192"/>
      <c r="OPO297" s="192"/>
      <c r="OPP297" s="192"/>
      <c r="OPQ297" s="192"/>
      <c r="OPR297" s="192"/>
      <c r="OPS297" s="192"/>
      <c r="OPT297" s="192"/>
      <c r="OPU297" s="192"/>
      <c r="OPV297" s="192"/>
      <c r="OPW297" s="192"/>
      <c r="OPX297" s="192"/>
      <c r="OPY297" s="192"/>
      <c r="OPZ297" s="192"/>
      <c r="OQA297" s="192"/>
      <c r="OQB297" s="192"/>
      <c r="OQC297" s="192"/>
      <c r="OQD297" s="192"/>
      <c r="OQE297" s="192"/>
      <c r="OQF297" s="192"/>
      <c r="OQG297" s="192"/>
      <c r="OQH297" s="192"/>
      <c r="OQI297" s="192"/>
      <c r="OQJ297" s="192"/>
      <c r="OQK297" s="192"/>
      <c r="OQL297" s="192"/>
      <c r="OQM297" s="192"/>
      <c r="OQN297" s="192"/>
      <c r="OQO297" s="192"/>
      <c r="OQP297" s="192"/>
      <c r="OQQ297" s="192"/>
      <c r="OQR297" s="192"/>
      <c r="OQS297" s="192"/>
      <c r="OQT297" s="192"/>
      <c r="OQU297" s="192"/>
      <c r="OQV297" s="192"/>
      <c r="OQW297" s="192"/>
      <c r="OQX297" s="192"/>
      <c r="OQY297" s="192"/>
      <c r="OQZ297" s="192"/>
      <c r="ORA297" s="192"/>
      <c r="ORB297" s="192"/>
      <c r="ORC297" s="192"/>
      <c r="ORD297" s="192"/>
      <c r="ORE297" s="192"/>
      <c r="ORF297" s="192"/>
      <c r="ORG297" s="192"/>
      <c r="ORH297" s="192"/>
      <c r="ORI297" s="192"/>
      <c r="ORJ297" s="192"/>
      <c r="ORK297" s="192"/>
      <c r="ORL297" s="192"/>
      <c r="ORM297" s="192"/>
      <c r="ORN297" s="192"/>
      <c r="ORO297" s="192"/>
      <c r="ORP297" s="192"/>
      <c r="ORQ297" s="192"/>
      <c r="ORR297" s="192"/>
      <c r="ORS297" s="192"/>
      <c r="ORT297" s="192"/>
      <c r="ORU297" s="192"/>
      <c r="ORV297" s="192"/>
      <c r="ORW297" s="192"/>
      <c r="ORX297" s="192"/>
      <c r="ORY297" s="192"/>
      <c r="ORZ297" s="192"/>
      <c r="OSA297" s="192"/>
      <c r="OSB297" s="192"/>
      <c r="OSC297" s="192"/>
      <c r="OSD297" s="192"/>
      <c r="OSE297" s="192"/>
      <c r="OSF297" s="192"/>
      <c r="OSG297" s="192"/>
      <c r="OSH297" s="192"/>
      <c r="OSI297" s="192"/>
      <c r="OSJ297" s="192"/>
      <c r="OSK297" s="192"/>
      <c r="OSL297" s="192"/>
      <c r="OSM297" s="192"/>
      <c r="OSN297" s="192"/>
      <c r="OSO297" s="192"/>
      <c r="OSP297" s="192"/>
      <c r="OSQ297" s="192"/>
      <c r="OSR297" s="192"/>
      <c r="OSS297" s="192"/>
      <c r="OST297" s="192"/>
      <c r="OSU297" s="192"/>
      <c r="OSV297" s="192"/>
      <c r="OSW297" s="192"/>
      <c r="OSX297" s="192"/>
      <c r="OSY297" s="192"/>
      <c r="OSZ297" s="192"/>
      <c r="OTA297" s="192"/>
      <c r="OTB297" s="192"/>
      <c r="OTC297" s="192"/>
      <c r="OTD297" s="192"/>
      <c r="OTE297" s="192"/>
      <c r="OTF297" s="192"/>
      <c r="OTG297" s="192"/>
      <c r="OTH297" s="192"/>
      <c r="OTI297" s="192"/>
      <c r="OTJ297" s="192"/>
      <c r="OTK297" s="192"/>
      <c r="OTL297" s="192"/>
      <c r="OTM297" s="192"/>
      <c r="OTN297" s="192"/>
      <c r="OTO297" s="192"/>
      <c r="OTP297" s="192"/>
      <c r="OTQ297" s="192"/>
      <c r="OTR297" s="192"/>
      <c r="OTS297" s="192"/>
      <c r="OTT297" s="192"/>
      <c r="OTU297" s="192"/>
      <c r="OTV297" s="192"/>
      <c r="OTW297" s="192"/>
      <c r="OTX297" s="192"/>
      <c r="OTY297" s="192"/>
      <c r="OTZ297" s="192"/>
      <c r="OUA297" s="192"/>
      <c r="OUB297" s="192"/>
      <c r="OUC297" s="192"/>
      <c r="OUD297" s="192"/>
      <c r="OUE297" s="192"/>
      <c r="OUF297" s="192"/>
      <c r="OUG297" s="192"/>
      <c r="OUH297" s="192"/>
      <c r="OUI297" s="192"/>
      <c r="OUJ297" s="192"/>
      <c r="OUK297" s="192"/>
      <c r="OUL297" s="192"/>
      <c r="OUM297" s="192"/>
      <c r="OUN297" s="192"/>
      <c r="OUO297" s="192"/>
      <c r="OUP297" s="192"/>
      <c r="OUQ297" s="192"/>
      <c r="OUR297" s="192"/>
      <c r="OUS297" s="192"/>
      <c r="OUT297" s="192"/>
      <c r="OUU297" s="192"/>
      <c r="OUV297" s="192"/>
      <c r="OUW297" s="192"/>
      <c r="OUX297" s="192"/>
      <c r="OUY297" s="192"/>
      <c r="OUZ297" s="192"/>
      <c r="OVA297" s="192"/>
      <c r="OVB297" s="192"/>
      <c r="OVC297" s="192"/>
      <c r="OVD297" s="192"/>
      <c r="OVE297" s="192"/>
      <c r="OVF297" s="192"/>
      <c r="OVG297" s="192"/>
      <c r="OVH297" s="192"/>
      <c r="OVI297" s="192"/>
      <c r="OVJ297" s="192"/>
      <c r="OVK297" s="192"/>
      <c r="OVL297" s="192"/>
      <c r="OVM297" s="192"/>
      <c r="OVN297" s="192"/>
      <c r="OVO297" s="192"/>
      <c r="OVP297" s="192"/>
      <c r="OVQ297" s="192"/>
      <c r="OVR297" s="192"/>
      <c r="OVS297" s="192"/>
      <c r="OVT297" s="192"/>
      <c r="OVU297" s="192"/>
      <c r="OVV297" s="192"/>
      <c r="OVW297" s="192"/>
      <c r="OVX297" s="192"/>
      <c r="OVY297" s="192"/>
      <c r="OVZ297" s="192"/>
      <c r="OWA297" s="192"/>
      <c r="OWB297" s="192"/>
      <c r="OWC297" s="192"/>
      <c r="OWD297" s="192"/>
      <c r="OWE297" s="192"/>
      <c r="OWF297" s="192"/>
      <c r="OWG297" s="192"/>
      <c r="OWH297" s="192"/>
      <c r="OWI297" s="192"/>
      <c r="OWJ297" s="192"/>
      <c r="OWK297" s="192"/>
      <c r="OWL297" s="192"/>
      <c r="OWM297" s="192"/>
      <c r="OWN297" s="192"/>
      <c r="OWO297" s="192"/>
      <c r="OWP297" s="192"/>
      <c r="OWQ297" s="192"/>
      <c r="OWR297" s="192"/>
      <c r="OWS297" s="192"/>
      <c r="OWT297" s="192"/>
      <c r="OWU297" s="192"/>
      <c r="OWV297" s="192"/>
      <c r="OWW297" s="192"/>
      <c r="OWX297" s="192"/>
      <c r="OWY297" s="192"/>
      <c r="OWZ297" s="192"/>
      <c r="OXA297" s="192"/>
      <c r="OXB297" s="192"/>
      <c r="OXC297" s="192"/>
      <c r="OXD297" s="192"/>
      <c r="OXE297" s="192"/>
      <c r="OXF297" s="192"/>
      <c r="OXG297" s="192"/>
      <c r="OXH297" s="192"/>
      <c r="OXI297" s="192"/>
      <c r="OXJ297" s="192"/>
      <c r="OXK297" s="192"/>
      <c r="OXL297" s="192"/>
      <c r="OXM297" s="192"/>
      <c r="OXN297" s="192"/>
      <c r="OXO297" s="192"/>
      <c r="OXP297" s="192"/>
      <c r="OXQ297" s="192"/>
      <c r="OXR297" s="192"/>
      <c r="OXS297" s="192"/>
      <c r="OXT297" s="192"/>
      <c r="OXU297" s="192"/>
      <c r="OXV297" s="192"/>
      <c r="OXW297" s="192"/>
      <c r="OXX297" s="192"/>
      <c r="OXY297" s="192"/>
      <c r="OXZ297" s="192"/>
      <c r="OYA297" s="192"/>
      <c r="OYB297" s="192"/>
      <c r="OYC297" s="192"/>
      <c r="OYD297" s="192"/>
      <c r="OYE297" s="192"/>
      <c r="OYF297" s="192"/>
      <c r="OYG297" s="192"/>
      <c r="OYH297" s="192"/>
      <c r="OYI297" s="192"/>
      <c r="OYJ297" s="192"/>
      <c r="OYK297" s="192"/>
      <c r="OYL297" s="192"/>
      <c r="OYM297" s="192"/>
      <c r="OYN297" s="192"/>
      <c r="OYO297" s="192"/>
      <c r="OYP297" s="192"/>
      <c r="OYQ297" s="192"/>
      <c r="OYR297" s="192"/>
      <c r="OYS297" s="192"/>
      <c r="OYT297" s="192"/>
      <c r="OYU297" s="192"/>
      <c r="OYV297" s="192"/>
      <c r="OYW297" s="192"/>
      <c r="OYX297" s="192"/>
      <c r="OYY297" s="192"/>
      <c r="OYZ297" s="192"/>
      <c r="OZA297" s="192"/>
      <c r="OZB297" s="192"/>
      <c r="OZC297" s="192"/>
      <c r="OZD297" s="192"/>
      <c r="OZE297" s="192"/>
      <c r="OZF297" s="192"/>
      <c r="OZG297" s="192"/>
      <c r="OZH297" s="192"/>
      <c r="OZI297" s="192"/>
      <c r="OZJ297" s="192"/>
      <c r="OZK297" s="192"/>
      <c r="OZL297" s="192"/>
      <c r="OZM297" s="192"/>
      <c r="OZN297" s="192"/>
      <c r="OZO297" s="192"/>
      <c r="OZP297" s="192"/>
      <c r="OZQ297" s="192"/>
      <c r="OZR297" s="192"/>
      <c r="OZS297" s="192"/>
      <c r="OZT297" s="192"/>
      <c r="OZU297" s="192"/>
      <c r="OZV297" s="192"/>
      <c r="OZW297" s="192"/>
      <c r="OZX297" s="192"/>
      <c r="OZY297" s="192"/>
      <c r="OZZ297" s="192"/>
      <c r="PAA297" s="192"/>
      <c r="PAB297" s="192"/>
      <c r="PAC297" s="192"/>
      <c r="PAD297" s="192"/>
      <c r="PAE297" s="192"/>
      <c r="PAF297" s="192"/>
      <c r="PAG297" s="192"/>
      <c r="PAH297" s="192"/>
      <c r="PAI297" s="192"/>
      <c r="PAJ297" s="192"/>
      <c r="PAK297" s="192"/>
      <c r="PAL297" s="192"/>
      <c r="PAM297" s="192"/>
      <c r="PAN297" s="192"/>
      <c r="PAO297" s="192"/>
      <c r="PAP297" s="192"/>
      <c r="PAQ297" s="192"/>
      <c r="PAR297" s="192"/>
      <c r="PAS297" s="192"/>
      <c r="PAT297" s="192"/>
      <c r="PAU297" s="192"/>
      <c r="PAV297" s="192"/>
      <c r="PAW297" s="192"/>
      <c r="PAX297" s="192"/>
      <c r="PAY297" s="192"/>
      <c r="PAZ297" s="192"/>
      <c r="PBA297" s="192"/>
      <c r="PBB297" s="192"/>
      <c r="PBC297" s="192"/>
      <c r="PBD297" s="192"/>
      <c r="PBE297" s="192"/>
      <c r="PBF297" s="192"/>
      <c r="PBG297" s="192"/>
      <c r="PBH297" s="192"/>
      <c r="PBI297" s="192"/>
      <c r="PBJ297" s="192"/>
      <c r="PBK297" s="192"/>
      <c r="PBL297" s="192"/>
      <c r="PBM297" s="192"/>
      <c r="PBN297" s="192"/>
      <c r="PBO297" s="192"/>
      <c r="PBP297" s="192"/>
      <c r="PBQ297" s="192"/>
      <c r="PBR297" s="192"/>
      <c r="PBS297" s="192"/>
      <c r="PBT297" s="192"/>
      <c r="PBU297" s="192"/>
      <c r="PBV297" s="192"/>
      <c r="PBW297" s="192"/>
      <c r="PBX297" s="192"/>
      <c r="PBY297" s="192"/>
      <c r="PBZ297" s="192"/>
      <c r="PCA297" s="192"/>
      <c r="PCB297" s="192"/>
      <c r="PCC297" s="192"/>
      <c r="PCD297" s="192"/>
      <c r="PCE297" s="192"/>
      <c r="PCF297" s="192"/>
      <c r="PCG297" s="192"/>
      <c r="PCH297" s="192"/>
      <c r="PCI297" s="192"/>
      <c r="PCJ297" s="192"/>
      <c r="PCK297" s="192"/>
      <c r="PCL297" s="192"/>
      <c r="PCM297" s="192"/>
      <c r="PCN297" s="192"/>
      <c r="PCO297" s="192"/>
      <c r="PCP297" s="192"/>
      <c r="PCQ297" s="192"/>
      <c r="PCR297" s="192"/>
      <c r="PCS297" s="192"/>
      <c r="PCT297" s="192"/>
      <c r="PCU297" s="192"/>
      <c r="PCV297" s="192"/>
      <c r="PCW297" s="192"/>
      <c r="PCX297" s="192"/>
      <c r="PCY297" s="192"/>
      <c r="PCZ297" s="192"/>
      <c r="PDA297" s="192"/>
      <c r="PDB297" s="192"/>
      <c r="PDC297" s="192"/>
      <c r="PDD297" s="192"/>
      <c r="PDE297" s="192"/>
      <c r="PDF297" s="192"/>
      <c r="PDG297" s="192"/>
      <c r="PDH297" s="192"/>
      <c r="PDI297" s="192"/>
      <c r="PDJ297" s="192"/>
      <c r="PDK297" s="192"/>
      <c r="PDL297" s="192"/>
      <c r="PDM297" s="192"/>
      <c r="PDN297" s="192"/>
      <c r="PDO297" s="192"/>
      <c r="PDP297" s="192"/>
      <c r="PDQ297" s="192"/>
      <c r="PDR297" s="192"/>
      <c r="PDS297" s="192"/>
      <c r="PDT297" s="192"/>
      <c r="PDU297" s="192"/>
      <c r="PDV297" s="192"/>
      <c r="PDW297" s="192"/>
      <c r="PDX297" s="192"/>
      <c r="PDY297" s="192"/>
      <c r="PDZ297" s="192"/>
      <c r="PEA297" s="192"/>
      <c r="PEB297" s="192"/>
      <c r="PEC297" s="192"/>
      <c r="PED297" s="192"/>
      <c r="PEE297" s="192"/>
      <c r="PEF297" s="192"/>
      <c r="PEG297" s="192"/>
      <c r="PEH297" s="192"/>
      <c r="PEI297" s="192"/>
      <c r="PEJ297" s="192"/>
      <c r="PEK297" s="192"/>
      <c r="PEL297" s="192"/>
      <c r="PEM297" s="192"/>
      <c r="PEN297" s="192"/>
      <c r="PEO297" s="192"/>
      <c r="PEP297" s="192"/>
      <c r="PEQ297" s="192"/>
      <c r="PER297" s="192"/>
      <c r="PES297" s="192"/>
      <c r="PET297" s="192"/>
      <c r="PEU297" s="192"/>
      <c r="PEV297" s="192"/>
      <c r="PEW297" s="192"/>
      <c r="PEX297" s="192"/>
      <c r="PEY297" s="192"/>
      <c r="PEZ297" s="192"/>
      <c r="PFA297" s="192"/>
      <c r="PFB297" s="192"/>
      <c r="PFC297" s="192"/>
      <c r="PFD297" s="192"/>
      <c r="PFE297" s="192"/>
      <c r="PFF297" s="192"/>
      <c r="PFG297" s="192"/>
      <c r="PFH297" s="192"/>
      <c r="PFI297" s="192"/>
      <c r="PFJ297" s="192"/>
      <c r="PFK297" s="192"/>
      <c r="PFL297" s="192"/>
      <c r="PFM297" s="192"/>
      <c r="PFN297" s="192"/>
      <c r="PFO297" s="192"/>
      <c r="PFP297" s="192"/>
      <c r="PFQ297" s="192"/>
      <c r="PFR297" s="192"/>
      <c r="PFS297" s="192"/>
      <c r="PFT297" s="192"/>
      <c r="PFU297" s="192"/>
      <c r="PFV297" s="192"/>
      <c r="PFW297" s="192"/>
      <c r="PFX297" s="192"/>
      <c r="PFY297" s="192"/>
      <c r="PFZ297" s="192"/>
      <c r="PGA297" s="192"/>
      <c r="PGB297" s="192"/>
      <c r="PGC297" s="192"/>
      <c r="PGD297" s="192"/>
      <c r="PGE297" s="192"/>
      <c r="PGF297" s="192"/>
      <c r="PGG297" s="192"/>
      <c r="PGH297" s="192"/>
      <c r="PGI297" s="192"/>
      <c r="PGJ297" s="192"/>
      <c r="PGK297" s="192"/>
      <c r="PGL297" s="192"/>
      <c r="PGM297" s="192"/>
      <c r="PGN297" s="192"/>
      <c r="PGO297" s="192"/>
      <c r="PGP297" s="192"/>
      <c r="PGQ297" s="192"/>
      <c r="PGR297" s="192"/>
      <c r="PGS297" s="192"/>
      <c r="PGT297" s="192"/>
      <c r="PGU297" s="192"/>
      <c r="PGV297" s="192"/>
      <c r="PGW297" s="192"/>
      <c r="PGX297" s="192"/>
      <c r="PGY297" s="192"/>
      <c r="PGZ297" s="192"/>
      <c r="PHA297" s="192"/>
      <c r="PHB297" s="192"/>
      <c r="PHC297" s="192"/>
      <c r="PHD297" s="192"/>
      <c r="PHE297" s="192"/>
      <c r="PHF297" s="192"/>
      <c r="PHG297" s="192"/>
      <c r="PHH297" s="192"/>
      <c r="PHI297" s="192"/>
      <c r="PHJ297" s="192"/>
      <c r="PHK297" s="192"/>
      <c r="PHL297" s="192"/>
      <c r="PHM297" s="192"/>
      <c r="PHN297" s="192"/>
      <c r="PHO297" s="192"/>
      <c r="PHP297" s="192"/>
      <c r="PHQ297" s="192"/>
      <c r="PHR297" s="192"/>
      <c r="PHS297" s="192"/>
      <c r="PHT297" s="192"/>
      <c r="PHU297" s="192"/>
      <c r="PHV297" s="192"/>
      <c r="PHW297" s="192"/>
      <c r="PHX297" s="192"/>
      <c r="PHY297" s="192"/>
      <c r="PHZ297" s="192"/>
      <c r="PIA297" s="192"/>
      <c r="PIB297" s="192"/>
      <c r="PIC297" s="192"/>
      <c r="PID297" s="192"/>
      <c r="PIE297" s="192"/>
      <c r="PIF297" s="192"/>
      <c r="PIG297" s="192"/>
      <c r="PIH297" s="192"/>
      <c r="PII297" s="192"/>
      <c r="PIJ297" s="192"/>
      <c r="PIK297" s="192"/>
      <c r="PIL297" s="192"/>
      <c r="PIM297" s="192"/>
      <c r="PIN297" s="192"/>
      <c r="PIO297" s="192"/>
      <c r="PIP297" s="192"/>
      <c r="PIQ297" s="192"/>
      <c r="PIR297" s="192"/>
      <c r="PIS297" s="192"/>
      <c r="PIT297" s="192"/>
      <c r="PIU297" s="192"/>
      <c r="PIV297" s="192"/>
      <c r="PIW297" s="192"/>
      <c r="PIX297" s="192"/>
      <c r="PIY297" s="192"/>
      <c r="PIZ297" s="192"/>
      <c r="PJA297" s="192"/>
      <c r="PJB297" s="192"/>
      <c r="PJC297" s="192"/>
      <c r="PJD297" s="192"/>
      <c r="PJE297" s="192"/>
      <c r="PJF297" s="192"/>
      <c r="PJG297" s="192"/>
      <c r="PJH297" s="192"/>
      <c r="PJI297" s="192"/>
      <c r="PJJ297" s="192"/>
      <c r="PJK297" s="192"/>
      <c r="PJL297" s="192"/>
      <c r="PJM297" s="192"/>
      <c r="PJN297" s="192"/>
      <c r="PJO297" s="192"/>
      <c r="PJP297" s="192"/>
      <c r="PJQ297" s="192"/>
      <c r="PJR297" s="192"/>
      <c r="PJS297" s="192"/>
      <c r="PJT297" s="192"/>
      <c r="PJU297" s="192"/>
      <c r="PJV297" s="192"/>
      <c r="PJW297" s="192"/>
      <c r="PJX297" s="192"/>
      <c r="PJY297" s="192"/>
      <c r="PJZ297" s="192"/>
      <c r="PKA297" s="192"/>
      <c r="PKB297" s="192"/>
      <c r="PKC297" s="192"/>
      <c r="PKD297" s="192"/>
      <c r="PKE297" s="192"/>
      <c r="PKF297" s="192"/>
      <c r="PKG297" s="192"/>
      <c r="PKH297" s="192"/>
      <c r="PKI297" s="192"/>
      <c r="PKJ297" s="192"/>
      <c r="PKK297" s="192"/>
      <c r="PKL297" s="192"/>
      <c r="PKM297" s="192"/>
      <c r="PKN297" s="192"/>
      <c r="PKO297" s="192"/>
      <c r="PKP297" s="192"/>
      <c r="PKQ297" s="192"/>
      <c r="PKR297" s="192"/>
      <c r="PKS297" s="192"/>
      <c r="PKT297" s="192"/>
      <c r="PKU297" s="192"/>
      <c r="PKV297" s="192"/>
      <c r="PKW297" s="192"/>
      <c r="PKX297" s="192"/>
      <c r="PKY297" s="192"/>
      <c r="PKZ297" s="192"/>
      <c r="PLA297" s="192"/>
      <c r="PLB297" s="192"/>
      <c r="PLC297" s="192"/>
      <c r="PLD297" s="192"/>
      <c r="PLE297" s="192"/>
      <c r="PLF297" s="192"/>
      <c r="PLG297" s="192"/>
      <c r="PLH297" s="192"/>
      <c r="PLI297" s="192"/>
      <c r="PLJ297" s="192"/>
      <c r="PLK297" s="192"/>
      <c r="PLL297" s="192"/>
      <c r="PLM297" s="192"/>
      <c r="PLN297" s="192"/>
      <c r="PLO297" s="192"/>
      <c r="PLP297" s="192"/>
      <c r="PLQ297" s="192"/>
      <c r="PLR297" s="192"/>
      <c r="PLS297" s="192"/>
      <c r="PLT297" s="192"/>
      <c r="PLU297" s="192"/>
      <c r="PLV297" s="192"/>
      <c r="PLW297" s="192"/>
      <c r="PLX297" s="192"/>
      <c r="PLY297" s="192"/>
      <c r="PLZ297" s="192"/>
      <c r="PMA297" s="192"/>
      <c r="PMB297" s="192"/>
      <c r="PMC297" s="192"/>
      <c r="PMD297" s="192"/>
      <c r="PME297" s="192"/>
      <c r="PMF297" s="192"/>
      <c r="PMG297" s="192"/>
      <c r="PMH297" s="192"/>
      <c r="PMI297" s="192"/>
      <c r="PMJ297" s="192"/>
      <c r="PMK297" s="192"/>
      <c r="PML297" s="192"/>
      <c r="PMM297" s="192"/>
      <c r="PMN297" s="192"/>
      <c r="PMO297" s="192"/>
      <c r="PMP297" s="192"/>
      <c r="PMQ297" s="192"/>
      <c r="PMR297" s="192"/>
      <c r="PMS297" s="192"/>
      <c r="PMT297" s="192"/>
      <c r="PMU297" s="192"/>
      <c r="PMV297" s="192"/>
      <c r="PMW297" s="192"/>
      <c r="PMX297" s="192"/>
      <c r="PMY297" s="192"/>
      <c r="PMZ297" s="192"/>
      <c r="PNA297" s="192"/>
      <c r="PNB297" s="192"/>
      <c r="PNC297" s="192"/>
      <c r="PND297" s="192"/>
      <c r="PNE297" s="192"/>
      <c r="PNF297" s="192"/>
      <c r="PNG297" s="192"/>
      <c r="PNH297" s="192"/>
      <c r="PNI297" s="192"/>
      <c r="PNJ297" s="192"/>
      <c r="PNK297" s="192"/>
      <c r="PNL297" s="192"/>
      <c r="PNM297" s="192"/>
      <c r="PNN297" s="192"/>
      <c r="PNO297" s="192"/>
      <c r="PNP297" s="192"/>
      <c r="PNQ297" s="192"/>
      <c r="PNR297" s="192"/>
      <c r="PNS297" s="192"/>
      <c r="PNT297" s="192"/>
      <c r="PNU297" s="192"/>
      <c r="PNV297" s="192"/>
      <c r="PNW297" s="192"/>
      <c r="PNX297" s="192"/>
      <c r="PNY297" s="192"/>
      <c r="PNZ297" s="192"/>
      <c r="POA297" s="192"/>
      <c r="POB297" s="192"/>
      <c r="POC297" s="192"/>
      <c r="POD297" s="192"/>
      <c r="POE297" s="192"/>
      <c r="POF297" s="192"/>
      <c r="POG297" s="192"/>
      <c r="POH297" s="192"/>
      <c r="POI297" s="192"/>
      <c r="POJ297" s="192"/>
      <c r="POK297" s="192"/>
      <c r="POL297" s="192"/>
      <c r="POM297" s="192"/>
      <c r="PON297" s="192"/>
      <c r="POO297" s="192"/>
      <c r="POP297" s="192"/>
      <c r="POQ297" s="192"/>
      <c r="POR297" s="192"/>
      <c r="POS297" s="192"/>
      <c r="POT297" s="192"/>
      <c r="POU297" s="192"/>
      <c r="POV297" s="192"/>
      <c r="POW297" s="192"/>
      <c r="POX297" s="192"/>
      <c r="POY297" s="192"/>
      <c r="POZ297" s="192"/>
      <c r="PPA297" s="192"/>
      <c r="PPB297" s="192"/>
      <c r="PPC297" s="192"/>
      <c r="PPD297" s="192"/>
      <c r="PPE297" s="192"/>
      <c r="PPF297" s="192"/>
      <c r="PPG297" s="192"/>
      <c r="PPH297" s="192"/>
      <c r="PPI297" s="192"/>
      <c r="PPJ297" s="192"/>
      <c r="PPK297" s="192"/>
      <c r="PPL297" s="192"/>
      <c r="PPM297" s="192"/>
      <c r="PPN297" s="192"/>
      <c r="PPO297" s="192"/>
      <c r="PPP297" s="192"/>
      <c r="PPQ297" s="192"/>
      <c r="PPR297" s="192"/>
      <c r="PPS297" s="192"/>
      <c r="PPT297" s="192"/>
      <c r="PPU297" s="192"/>
      <c r="PPV297" s="192"/>
      <c r="PPW297" s="192"/>
      <c r="PPX297" s="192"/>
      <c r="PPY297" s="192"/>
      <c r="PPZ297" s="192"/>
      <c r="PQA297" s="192"/>
      <c r="PQB297" s="192"/>
      <c r="PQC297" s="192"/>
      <c r="PQD297" s="192"/>
      <c r="PQE297" s="192"/>
      <c r="PQF297" s="192"/>
      <c r="PQG297" s="192"/>
      <c r="PQH297" s="192"/>
      <c r="PQI297" s="192"/>
      <c r="PQJ297" s="192"/>
      <c r="PQK297" s="192"/>
      <c r="PQL297" s="192"/>
      <c r="PQM297" s="192"/>
      <c r="PQN297" s="192"/>
      <c r="PQO297" s="192"/>
      <c r="PQP297" s="192"/>
      <c r="PQQ297" s="192"/>
      <c r="PQR297" s="192"/>
      <c r="PQS297" s="192"/>
      <c r="PQT297" s="192"/>
      <c r="PQU297" s="192"/>
      <c r="PQV297" s="192"/>
      <c r="PQW297" s="192"/>
      <c r="PQX297" s="192"/>
      <c r="PQY297" s="192"/>
      <c r="PQZ297" s="192"/>
      <c r="PRA297" s="192"/>
      <c r="PRB297" s="192"/>
      <c r="PRC297" s="192"/>
      <c r="PRD297" s="192"/>
      <c r="PRE297" s="192"/>
      <c r="PRF297" s="192"/>
      <c r="PRG297" s="192"/>
      <c r="PRH297" s="192"/>
      <c r="PRI297" s="192"/>
      <c r="PRJ297" s="192"/>
      <c r="PRK297" s="192"/>
      <c r="PRL297" s="192"/>
      <c r="PRM297" s="192"/>
      <c r="PRN297" s="192"/>
      <c r="PRO297" s="192"/>
      <c r="PRP297" s="192"/>
      <c r="PRQ297" s="192"/>
      <c r="PRR297" s="192"/>
      <c r="PRS297" s="192"/>
      <c r="PRT297" s="192"/>
      <c r="PRU297" s="192"/>
      <c r="PRV297" s="192"/>
      <c r="PRW297" s="192"/>
      <c r="PRX297" s="192"/>
      <c r="PRY297" s="192"/>
      <c r="PRZ297" s="192"/>
      <c r="PSA297" s="192"/>
      <c r="PSB297" s="192"/>
      <c r="PSC297" s="192"/>
      <c r="PSD297" s="192"/>
      <c r="PSE297" s="192"/>
      <c r="PSF297" s="192"/>
      <c r="PSG297" s="192"/>
      <c r="PSH297" s="192"/>
      <c r="PSI297" s="192"/>
      <c r="PSJ297" s="192"/>
      <c r="PSK297" s="192"/>
      <c r="PSL297" s="192"/>
      <c r="PSM297" s="192"/>
      <c r="PSN297" s="192"/>
      <c r="PSO297" s="192"/>
      <c r="PSP297" s="192"/>
      <c r="PSQ297" s="192"/>
      <c r="PSR297" s="192"/>
      <c r="PSS297" s="192"/>
      <c r="PST297" s="192"/>
      <c r="PSU297" s="192"/>
      <c r="PSV297" s="192"/>
      <c r="PSW297" s="192"/>
      <c r="PSX297" s="192"/>
      <c r="PSY297" s="192"/>
      <c r="PSZ297" s="192"/>
      <c r="PTA297" s="192"/>
      <c r="PTB297" s="192"/>
      <c r="PTC297" s="192"/>
      <c r="PTD297" s="192"/>
      <c r="PTE297" s="192"/>
      <c r="PTF297" s="192"/>
      <c r="PTG297" s="192"/>
      <c r="PTH297" s="192"/>
      <c r="PTI297" s="192"/>
      <c r="PTJ297" s="192"/>
      <c r="PTK297" s="192"/>
      <c r="PTL297" s="192"/>
      <c r="PTM297" s="192"/>
      <c r="PTN297" s="192"/>
      <c r="PTO297" s="192"/>
      <c r="PTP297" s="192"/>
      <c r="PTQ297" s="192"/>
      <c r="PTR297" s="192"/>
      <c r="PTS297" s="192"/>
      <c r="PTT297" s="192"/>
      <c r="PTU297" s="192"/>
      <c r="PTV297" s="192"/>
      <c r="PTW297" s="192"/>
      <c r="PTX297" s="192"/>
      <c r="PTY297" s="192"/>
      <c r="PTZ297" s="192"/>
      <c r="PUA297" s="192"/>
      <c r="PUB297" s="192"/>
      <c r="PUC297" s="192"/>
      <c r="PUD297" s="192"/>
      <c r="PUE297" s="192"/>
      <c r="PUF297" s="192"/>
      <c r="PUG297" s="192"/>
      <c r="PUH297" s="192"/>
      <c r="PUI297" s="192"/>
      <c r="PUJ297" s="192"/>
      <c r="PUK297" s="192"/>
      <c r="PUL297" s="192"/>
      <c r="PUM297" s="192"/>
      <c r="PUN297" s="192"/>
      <c r="PUO297" s="192"/>
      <c r="PUP297" s="192"/>
      <c r="PUQ297" s="192"/>
      <c r="PUR297" s="192"/>
      <c r="PUS297" s="192"/>
      <c r="PUT297" s="192"/>
      <c r="PUU297" s="192"/>
      <c r="PUV297" s="192"/>
      <c r="PUW297" s="192"/>
      <c r="PUX297" s="192"/>
      <c r="PUY297" s="192"/>
      <c r="PUZ297" s="192"/>
      <c r="PVA297" s="192"/>
      <c r="PVB297" s="192"/>
      <c r="PVC297" s="192"/>
      <c r="PVD297" s="192"/>
      <c r="PVE297" s="192"/>
      <c r="PVF297" s="192"/>
      <c r="PVG297" s="192"/>
      <c r="PVH297" s="192"/>
      <c r="PVI297" s="192"/>
      <c r="PVJ297" s="192"/>
      <c r="PVK297" s="192"/>
      <c r="PVL297" s="192"/>
      <c r="PVM297" s="192"/>
      <c r="PVN297" s="192"/>
      <c r="PVO297" s="192"/>
      <c r="PVP297" s="192"/>
      <c r="PVQ297" s="192"/>
      <c r="PVR297" s="192"/>
      <c r="PVS297" s="192"/>
      <c r="PVT297" s="192"/>
      <c r="PVU297" s="192"/>
      <c r="PVV297" s="192"/>
      <c r="PVW297" s="192"/>
      <c r="PVX297" s="192"/>
      <c r="PVY297" s="192"/>
      <c r="PVZ297" s="192"/>
      <c r="PWA297" s="192"/>
      <c r="PWB297" s="192"/>
      <c r="PWC297" s="192"/>
      <c r="PWD297" s="192"/>
      <c r="PWE297" s="192"/>
      <c r="PWF297" s="192"/>
      <c r="PWG297" s="192"/>
      <c r="PWH297" s="192"/>
      <c r="PWI297" s="192"/>
      <c r="PWJ297" s="192"/>
      <c r="PWK297" s="192"/>
      <c r="PWL297" s="192"/>
      <c r="PWM297" s="192"/>
      <c r="PWN297" s="192"/>
      <c r="PWO297" s="192"/>
      <c r="PWP297" s="192"/>
      <c r="PWQ297" s="192"/>
      <c r="PWR297" s="192"/>
      <c r="PWS297" s="192"/>
      <c r="PWT297" s="192"/>
      <c r="PWU297" s="192"/>
      <c r="PWV297" s="192"/>
      <c r="PWW297" s="192"/>
      <c r="PWX297" s="192"/>
      <c r="PWY297" s="192"/>
      <c r="PWZ297" s="192"/>
      <c r="PXA297" s="192"/>
      <c r="PXB297" s="192"/>
      <c r="PXC297" s="192"/>
      <c r="PXD297" s="192"/>
      <c r="PXE297" s="192"/>
      <c r="PXF297" s="192"/>
      <c r="PXG297" s="192"/>
      <c r="PXH297" s="192"/>
      <c r="PXI297" s="192"/>
      <c r="PXJ297" s="192"/>
      <c r="PXK297" s="192"/>
      <c r="PXL297" s="192"/>
      <c r="PXM297" s="192"/>
      <c r="PXN297" s="192"/>
      <c r="PXO297" s="192"/>
      <c r="PXP297" s="192"/>
      <c r="PXQ297" s="192"/>
      <c r="PXR297" s="192"/>
      <c r="PXS297" s="192"/>
      <c r="PXT297" s="192"/>
      <c r="PXU297" s="192"/>
      <c r="PXV297" s="192"/>
      <c r="PXW297" s="192"/>
      <c r="PXX297" s="192"/>
      <c r="PXY297" s="192"/>
      <c r="PXZ297" s="192"/>
      <c r="PYA297" s="192"/>
      <c r="PYB297" s="192"/>
      <c r="PYC297" s="192"/>
      <c r="PYD297" s="192"/>
      <c r="PYE297" s="192"/>
      <c r="PYF297" s="192"/>
      <c r="PYG297" s="192"/>
      <c r="PYH297" s="192"/>
      <c r="PYI297" s="192"/>
      <c r="PYJ297" s="192"/>
      <c r="PYK297" s="192"/>
      <c r="PYL297" s="192"/>
      <c r="PYM297" s="192"/>
      <c r="PYN297" s="192"/>
      <c r="PYO297" s="192"/>
      <c r="PYP297" s="192"/>
      <c r="PYQ297" s="192"/>
      <c r="PYR297" s="192"/>
      <c r="PYS297" s="192"/>
      <c r="PYT297" s="192"/>
      <c r="PYU297" s="192"/>
      <c r="PYV297" s="192"/>
      <c r="PYW297" s="192"/>
      <c r="PYX297" s="192"/>
      <c r="PYY297" s="192"/>
      <c r="PYZ297" s="192"/>
      <c r="PZA297" s="192"/>
      <c r="PZB297" s="192"/>
      <c r="PZC297" s="192"/>
      <c r="PZD297" s="192"/>
      <c r="PZE297" s="192"/>
      <c r="PZF297" s="192"/>
      <c r="PZG297" s="192"/>
      <c r="PZH297" s="192"/>
      <c r="PZI297" s="192"/>
      <c r="PZJ297" s="192"/>
      <c r="PZK297" s="192"/>
      <c r="PZL297" s="192"/>
      <c r="PZM297" s="192"/>
      <c r="PZN297" s="192"/>
      <c r="PZO297" s="192"/>
      <c r="PZP297" s="192"/>
      <c r="PZQ297" s="192"/>
      <c r="PZR297" s="192"/>
      <c r="PZS297" s="192"/>
      <c r="PZT297" s="192"/>
      <c r="PZU297" s="192"/>
      <c r="PZV297" s="192"/>
      <c r="PZW297" s="192"/>
      <c r="PZX297" s="192"/>
      <c r="PZY297" s="192"/>
      <c r="PZZ297" s="192"/>
      <c r="QAA297" s="192"/>
      <c r="QAB297" s="192"/>
      <c r="QAC297" s="192"/>
      <c r="QAD297" s="192"/>
      <c r="QAE297" s="192"/>
      <c r="QAF297" s="192"/>
      <c r="QAG297" s="192"/>
      <c r="QAH297" s="192"/>
      <c r="QAI297" s="192"/>
      <c r="QAJ297" s="192"/>
      <c r="QAK297" s="192"/>
      <c r="QAL297" s="192"/>
      <c r="QAM297" s="192"/>
      <c r="QAN297" s="192"/>
      <c r="QAO297" s="192"/>
      <c r="QAP297" s="192"/>
      <c r="QAQ297" s="192"/>
      <c r="QAR297" s="192"/>
      <c r="QAS297" s="192"/>
      <c r="QAT297" s="192"/>
      <c r="QAU297" s="192"/>
      <c r="QAV297" s="192"/>
      <c r="QAW297" s="192"/>
      <c r="QAX297" s="192"/>
      <c r="QAY297" s="192"/>
      <c r="QAZ297" s="192"/>
      <c r="QBA297" s="192"/>
      <c r="QBB297" s="192"/>
      <c r="QBC297" s="192"/>
      <c r="QBD297" s="192"/>
      <c r="QBE297" s="192"/>
      <c r="QBF297" s="192"/>
      <c r="QBG297" s="192"/>
      <c r="QBH297" s="192"/>
      <c r="QBI297" s="192"/>
      <c r="QBJ297" s="192"/>
      <c r="QBK297" s="192"/>
      <c r="QBL297" s="192"/>
      <c r="QBM297" s="192"/>
      <c r="QBN297" s="192"/>
      <c r="QBO297" s="192"/>
      <c r="QBP297" s="192"/>
      <c r="QBQ297" s="192"/>
      <c r="QBR297" s="192"/>
      <c r="QBS297" s="192"/>
      <c r="QBT297" s="192"/>
      <c r="QBU297" s="192"/>
      <c r="QBV297" s="192"/>
      <c r="QBW297" s="192"/>
      <c r="QBX297" s="192"/>
      <c r="QBY297" s="192"/>
      <c r="QBZ297" s="192"/>
      <c r="QCA297" s="192"/>
      <c r="QCB297" s="192"/>
      <c r="QCC297" s="192"/>
      <c r="QCD297" s="192"/>
      <c r="QCE297" s="192"/>
      <c r="QCF297" s="192"/>
      <c r="QCG297" s="192"/>
      <c r="QCH297" s="192"/>
      <c r="QCI297" s="192"/>
      <c r="QCJ297" s="192"/>
      <c r="QCK297" s="192"/>
      <c r="QCL297" s="192"/>
      <c r="QCM297" s="192"/>
      <c r="QCN297" s="192"/>
      <c r="QCO297" s="192"/>
      <c r="QCP297" s="192"/>
      <c r="QCQ297" s="192"/>
      <c r="QCR297" s="192"/>
      <c r="QCS297" s="192"/>
      <c r="QCT297" s="192"/>
      <c r="QCU297" s="192"/>
      <c r="QCV297" s="192"/>
      <c r="QCW297" s="192"/>
      <c r="QCX297" s="192"/>
      <c r="QCY297" s="192"/>
      <c r="QCZ297" s="192"/>
      <c r="QDA297" s="192"/>
      <c r="QDB297" s="192"/>
      <c r="QDC297" s="192"/>
      <c r="QDD297" s="192"/>
      <c r="QDE297" s="192"/>
      <c r="QDF297" s="192"/>
      <c r="QDG297" s="192"/>
      <c r="QDH297" s="192"/>
      <c r="QDI297" s="192"/>
      <c r="QDJ297" s="192"/>
      <c r="QDK297" s="192"/>
      <c r="QDL297" s="192"/>
      <c r="QDM297" s="192"/>
      <c r="QDN297" s="192"/>
      <c r="QDO297" s="192"/>
      <c r="QDP297" s="192"/>
      <c r="QDQ297" s="192"/>
      <c r="QDR297" s="192"/>
      <c r="QDS297" s="192"/>
      <c r="QDT297" s="192"/>
      <c r="QDU297" s="192"/>
      <c r="QDV297" s="192"/>
      <c r="QDW297" s="192"/>
      <c r="QDX297" s="192"/>
      <c r="QDY297" s="192"/>
      <c r="QDZ297" s="192"/>
      <c r="QEA297" s="192"/>
      <c r="QEB297" s="192"/>
      <c r="QEC297" s="192"/>
      <c r="QED297" s="192"/>
      <c r="QEE297" s="192"/>
      <c r="QEF297" s="192"/>
      <c r="QEG297" s="192"/>
      <c r="QEH297" s="192"/>
      <c r="QEI297" s="192"/>
      <c r="QEJ297" s="192"/>
      <c r="QEK297" s="192"/>
      <c r="QEL297" s="192"/>
      <c r="QEM297" s="192"/>
      <c r="QEN297" s="192"/>
      <c r="QEO297" s="192"/>
      <c r="QEP297" s="192"/>
      <c r="QEQ297" s="192"/>
      <c r="QER297" s="192"/>
      <c r="QES297" s="192"/>
      <c r="QET297" s="192"/>
      <c r="QEU297" s="192"/>
      <c r="QEV297" s="192"/>
      <c r="QEW297" s="192"/>
      <c r="QEX297" s="192"/>
      <c r="QEY297" s="192"/>
      <c r="QEZ297" s="192"/>
      <c r="QFA297" s="192"/>
      <c r="QFB297" s="192"/>
      <c r="QFC297" s="192"/>
      <c r="QFD297" s="192"/>
      <c r="QFE297" s="192"/>
      <c r="QFF297" s="192"/>
      <c r="QFG297" s="192"/>
      <c r="QFH297" s="192"/>
      <c r="QFI297" s="192"/>
      <c r="QFJ297" s="192"/>
      <c r="QFK297" s="192"/>
      <c r="QFL297" s="192"/>
      <c r="QFM297" s="192"/>
      <c r="QFN297" s="192"/>
      <c r="QFO297" s="192"/>
      <c r="QFP297" s="192"/>
      <c r="QFQ297" s="192"/>
      <c r="QFR297" s="192"/>
      <c r="QFS297" s="192"/>
      <c r="QFT297" s="192"/>
      <c r="QFU297" s="192"/>
      <c r="QFV297" s="192"/>
      <c r="QFW297" s="192"/>
      <c r="QFX297" s="192"/>
      <c r="QFY297" s="192"/>
      <c r="QFZ297" s="192"/>
      <c r="QGA297" s="192"/>
      <c r="QGB297" s="192"/>
      <c r="QGC297" s="192"/>
      <c r="QGD297" s="192"/>
      <c r="QGE297" s="192"/>
      <c r="QGF297" s="192"/>
      <c r="QGG297" s="192"/>
      <c r="QGH297" s="192"/>
      <c r="QGI297" s="192"/>
      <c r="QGJ297" s="192"/>
      <c r="QGK297" s="192"/>
      <c r="QGL297" s="192"/>
      <c r="QGM297" s="192"/>
      <c r="QGN297" s="192"/>
      <c r="QGO297" s="192"/>
      <c r="QGP297" s="192"/>
      <c r="QGQ297" s="192"/>
      <c r="QGR297" s="192"/>
      <c r="QGS297" s="192"/>
      <c r="QGT297" s="192"/>
      <c r="QGU297" s="192"/>
      <c r="QGV297" s="192"/>
      <c r="QGW297" s="192"/>
      <c r="QGX297" s="192"/>
      <c r="QGY297" s="192"/>
      <c r="QGZ297" s="192"/>
      <c r="QHA297" s="192"/>
      <c r="QHB297" s="192"/>
      <c r="QHC297" s="192"/>
      <c r="QHD297" s="192"/>
      <c r="QHE297" s="192"/>
      <c r="QHF297" s="192"/>
      <c r="QHG297" s="192"/>
      <c r="QHH297" s="192"/>
      <c r="QHI297" s="192"/>
      <c r="QHJ297" s="192"/>
      <c r="QHK297" s="192"/>
      <c r="QHL297" s="192"/>
      <c r="QHM297" s="192"/>
      <c r="QHN297" s="192"/>
      <c r="QHO297" s="192"/>
      <c r="QHP297" s="192"/>
      <c r="QHQ297" s="192"/>
      <c r="QHR297" s="192"/>
      <c r="QHS297" s="192"/>
      <c r="QHT297" s="192"/>
      <c r="QHU297" s="192"/>
      <c r="QHV297" s="192"/>
      <c r="QHW297" s="192"/>
      <c r="QHX297" s="192"/>
      <c r="QHY297" s="192"/>
      <c r="QHZ297" s="192"/>
      <c r="QIA297" s="192"/>
      <c r="QIB297" s="192"/>
      <c r="QIC297" s="192"/>
      <c r="QID297" s="192"/>
      <c r="QIE297" s="192"/>
      <c r="QIF297" s="192"/>
      <c r="QIG297" s="192"/>
      <c r="QIH297" s="192"/>
      <c r="QII297" s="192"/>
      <c r="QIJ297" s="192"/>
      <c r="QIK297" s="192"/>
      <c r="QIL297" s="192"/>
      <c r="QIM297" s="192"/>
      <c r="QIN297" s="192"/>
      <c r="QIO297" s="192"/>
      <c r="QIP297" s="192"/>
      <c r="QIQ297" s="192"/>
      <c r="QIR297" s="192"/>
      <c r="QIS297" s="192"/>
      <c r="QIT297" s="192"/>
      <c r="QIU297" s="192"/>
      <c r="QIV297" s="192"/>
      <c r="QIW297" s="192"/>
      <c r="QIX297" s="192"/>
      <c r="QIY297" s="192"/>
      <c r="QIZ297" s="192"/>
      <c r="QJA297" s="192"/>
      <c r="QJB297" s="192"/>
      <c r="QJC297" s="192"/>
      <c r="QJD297" s="192"/>
      <c r="QJE297" s="192"/>
      <c r="QJF297" s="192"/>
      <c r="QJG297" s="192"/>
      <c r="QJH297" s="192"/>
      <c r="QJI297" s="192"/>
      <c r="QJJ297" s="192"/>
      <c r="QJK297" s="192"/>
      <c r="QJL297" s="192"/>
      <c r="QJM297" s="192"/>
      <c r="QJN297" s="192"/>
      <c r="QJO297" s="192"/>
      <c r="QJP297" s="192"/>
      <c r="QJQ297" s="192"/>
      <c r="QJR297" s="192"/>
      <c r="QJS297" s="192"/>
      <c r="QJT297" s="192"/>
      <c r="QJU297" s="192"/>
      <c r="QJV297" s="192"/>
      <c r="QJW297" s="192"/>
      <c r="QJX297" s="192"/>
      <c r="QJY297" s="192"/>
      <c r="QJZ297" s="192"/>
      <c r="QKA297" s="192"/>
      <c r="QKB297" s="192"/>
      <c r="QKC297" s="192"/>
      <c r="QKD297" s="192"/>
      <c r="QKE297" s="192"/>
      <c r="QKF297" s="192"/>
      <c r="QKG297" s="192"/>
      <c r="QKH297" s="192"/>
      <c r="QKI297" s="192"/>
      <c r="QKJ297" s="192"/>
      <c r="QKK297" s="192"/>
      <c r="QKL297" s="192"/>
      <c r="QKM297" s="192"/>
      <c r="QKN297" s="192"/>
      <c r="QKO297" s="192"/>
      <c r="QKP297" s="192"/>
      <c r="QKQ297" s="192"/>
      <c r="QKR297" s="192"/>
      <c r="QKS297" s="192"/>
      <c r="QKT297" s="192"/>
      <c r="QKU297" s="192"/>
      <c r="QKV297" s="192"/>
      <c r="QKW297" s="192"/>
      <c r="QKX297" s="192"/>
      <c r="QKY297" s="192"/>
      <c r="QKZ297" s="192"/>
      <c r="QLA297" s="192"/>
      <c r="QLB297" s="192"/>
      <c r="QLC297" s="192"/>
      <c r="QLD297" s="192"/>
      <c r="QLE297" s="192"/>
      <c r="QLF297" s="192"/>
      <c r="QLG297" s="192"/>
      <c r="QLH297" s="192"/>
      <c r="QLI297" s="192"/>
      <c r="QLJ297" s="192"/>
      <c r="QLK297" s="192"/>
      <c r="QLL297" s="192"/>
      <c r="QLM297" s="192"/>
      <c r="QLN297" s="192"/>
      <c r="QLO297" s="192"/>
      <c r="QLP297" s="192"/>
      <c r="QLQ297" s="192"/>
      <c r="QLR297" s="192"/>
      <c r="QLS297" s="192"/>
      <c r="QLT297" s="192"/>
      <c r="QLU297" s="192"/>
      <c r="QLV297" s="192"/>
      <c r="QLW297" s="192"/>
      <c r="QLX297" s="192"/>
      <c r="QLY297" s="192"/>
      <c r="QLZ297" s="192"/>
      <c r="QMA297" s="192"/>
      <c r="QMB297" s="192"/>
      <c r="QMC297" s="192"/>
      <c r="QMD297" s="192"/>
      <c r="QME297" s="192"/>
      <c r="QMF297" s="192"/>
      <c r="QMG297" s="192"/>
      <c r="QMH297" s="192"/>
      <c r="QMI297" s="192"/>
      <c r="QMJ297" s="192"/>
      <c r="QMK297" s="192"/>
      <c r="QML297" s="192"/>
      <c r="QMM297" s="192"/>
      <c r="QMN297" s="192"/>
      <c r="QMO297" s="192"/>
      <c r="QMP297" s="192"/>
      <c r="QMQ297" s="192"/>
      <c r="QMR297" s="192"/>
      <c r="QMS297" s="192"/>
      <c r="QMT297" s="192"/>
      <c r="QMU297" s="192"/>
      <c r="QMV297" s="192"/>
      <c r="QMW297" s="192"/>
      <c r="QMX297" s="192"/>
      <c r="QMY297" s="192"/>
      <c r="QMZ297" s="192"/>
      <c r="QNA297" s="192"/>
      <c r="QNB297" s="192"/>
      <c r="QNC297" s="192"/>
      <c r="QND297" s="192"/>
      <c r="QNE297" s="192"/>
      <c r="QNF297" s="192"/>
      <c r="QNG297" s="192"/>
      <c r="QNH297" s="192"/>
      <c r="QNI297" s="192"/>
      <c r="QNJ297" s="192"/>
      <c r="QNK297" s="192"/>
      <c r="QNL297" s="192"/>
      <c r="QNM297" s="192"/>
      <c r="QNN297" s="192"/>
      <c r="QNO297" s="192"/>
      <c r="QNP297" s="192"/>
      <c r="QNQ297" s="192"/>
      <c r="QNR297" s="192"/>
      <c r="QNS297" s="192"/>
      <c r="QNT297" s="192"/>
      <c r="QNU297" s="192"/>
      <c r="QNV297" s="192"/>
      <c r="QNW297" s="192"/>
      <c r="QNX297" s="192"/>
      <c r="QNY297" s="192"/>
      <c r="QNZ297" s="192"/>
      <c r="QOA297" s="192"/>
      <c r="QOB297" s="192"/>
      <c r="QOC297" s="192"/>
      <c r="QOD297" s="192"/>
      <c r="QOE297" s="192"/>
      <c r="QOF297" s="192"/>
      <c r="QOG297" s="192"/>
      <c r="QOH297" s="192"/>
      <c r="QOI297" s="192"/>
      <c r="QOJ297" s="192"/>
      <c r="QOK297" s="192"/>
      <c r="QOL297" s="192"/>
      <c r="QOM297" s="192"/>
      <c r="QON297" s="192"/>
      <c r="QOO297" s="192"/>
      <c r="QOP297" s="192"/>
      <c r="QOQ297" s="192"/>
      <c r="QOR297" s="192"/>
      <c r="QOS297" s="192"/>
      <c r="QOT297" s="192"/>
      <c r="QOU297" s="192"/>
      <c r="QOV297" s="192"/>
      <c r="QOW297" s="192"/>
      <c r="QOX297" s="192"/>
      <c r="QOY297" s="192"/>
      <c r="QOZ297" s="192"/>
      <c r="QPA297" s="192"/>
      <c r="QPB297" s="192"/>
      <c r="QPC297" s="192"/>
      <c r="QPD297" s="192"/>
      <c r="QPE297" s="192"/>
      <c r="QPF297" s="192"/>
      <c r="QPG297" s="192"/>
      <c r="QPH297" s="192"/>
      <c r="QPI297" s="192"/>
      <c r="QPJ297" s="192"/>
      <c r="QPK297" s="192"/>
      <c r="QPL297" s="192"/>
      <c r="QPM297" s="192"/>
      <c r="QPN297" s="192"/>
      <c r="QPO297" s="192"/>
      <c r="QPP297" s="192"/>
      <c r="QPQ297" s="192"/>
      <c r="QPR297" s="192"/>
      <c r="QPS297" s="192"/>
      <c r="QPT297" s="192"/>
      <c r="QPU297" s="192"/>
      <c r="QPV297" s="192"/>
      <c r="QPW297" s="192"/>
      <c r="QPX297" s="192"/>
      <c r="QPY297" s="192"/>
      <c r="QPZ297" s="192"/>
      <c r="QQA297" s="192"/>
      <c r="QQB297" s="192"/>
      <c r="QQC297" s="192"/>
      <c r="QQD297" s="192"/>
      <c r="QQE297" s="192"/>
      <c r="QQF297" s="192"/>
      <c r="QQG297" s="192"/>
      <c r="QQH297" s="192"/>
      <c r="QQI297" s="192"/>
      <c r="QQJ297" s="192"/>
      <c r="QQK297" s="192"/>
      <c r="QQL297" s="192"/>
      <c r="QQM297" s="192"/>
      <c r="QQN297" s="192"/>
      <c r="QQO297" s="192"/>
      <c r="QQP297" s="192"/>
      <c r="QQQ297" s="192"/>
      <c r="QQR297" s="192"/>
      <c r="QQS297" s="192"/>
      <c r="QQT297" s="192"/>
      <c r="QQU297" s="192"/>
      <c r="QQV297" s="192"/>
      <c r="QQW297" s="192"/>
      <c r="QQX297" s="192"/>
      <c r="QQY297" s="192"/>
      <c r="QQZ297" s="192"/>
      <c r="QRA297" s="192"/>
      <c r="QRB297" s="192"/>
      <c r="QRC297" s="192"/>
      <c r="QRD297" s="192"/>
      <c r="QRE297" s="192"/>
      <c r="QRF297" s="192"/>
      <c r="QRG297" s="192"/>
      <c r="QRH297" s="192"/>
      <c r="QRI297" s="192"/>
      <c r="QRJ297" s="192"/>
      <c r="QRK297" s="192"/>
      <c r="QRL297" s="192"/>
      <c r="QRM297" s="192"/>
      <c r="QRN297" s="192"/>
      <c r="QRO297" s="192"/>
      <c r="QRP297" s="192"/>
      <c r="QRQ297" s="192"/>
      <c r="QRR297" s="192"/>
      <c r="QRS297" s="192"/>
      <c r="QRT297" s="192"/>
      <c r="QRU297" s="192"/>
      <c r="QRV297" s="192"/>
      <c r="QRW297" s="192"/>
      <c r="QRX297" s="192"/>
      <c r="QRY297" s="192"/>
      <c r="QRZ297" s="192"/>
      <c r="QSA297" s="192"/>
      <c r="QSB297" s="192"/>
      <c r="QSC297" s="192"/>
      <c r="QSD297" s="192"/>
      <c r="QSE297" s="192"/>
      <c r="QSF297" s="192"/>
      <c r="QSG297" s="192"/>
      <c r="QSH297" s="192"/>
      <c r="QSI297" s="192"/>
      <c r="QSJ297" s="192"/>
      <c r="QSK297" s="192"/>
      <c r="QSL297" s="192"/>
      <c r="QSM297" s="192"/>
      <c r="QSN297" s="192"/>
      <c r="QSO297" s="192"/>
      <c r="QSP297" s="192"/>
      <c r="QSQ297" s="192"/>
      <c r="QSR297" s="192"/>
      <c r="QSS297" s="192"/>
      <c r="QST297" s="192"/>
      <c r="QSU297" s="192"/>
      <c r="QSV297" s="192"/>
      <c r="QSW297" s="192"/>
      <c r="QSX297" s="192"/>
      <c r="QSY297" s="192"/>
      <c r="QSZ297" s="192"/>
      <c r="QTA297" s="192"/>
      <c r="QTB297" s="192"/>
      <c r="QTC297" s="192"/>
      <c r="QTD297" s="192"/>
      <c r="QTE297" s="192"/>
      <c r="QTF297" s="192"/>
      <c r="QTG297" s="192"/>
      <c r="QTH297" s="192"/>
      <c r="QTI297" s="192"/>
      <c r="QTJ297" s="192"/>
      <c r="QTK297" s="192"/>
      <c r="QTL297" s="192"/>
      <c r="QTM297" s="192"/>
      <c r="QTN297" s="192"/>
      <c r="QTO297" s="192"/>
      <c r="QTP297" s="192"/>
      <c r="QTQ297" s="192"/>
      <c r="QTR297" s="192"/>
      <c r="QTS297" s="192"/>
      <c r="QTT297" s="192"/>
      <c r="QTU297" s="192"/>
      <c r="QTV297" s="192"/>
      <c r="QTW297" s="192"/>
      <c r="QTX297" s="192"/>
      <c r="QTY297" s="192"/>
      <c r="QTZ297" s="192"/>
      <c r="QUA297" s="192"/>
      <c r="QUB297" s="192"/>
      <c r="QUC297" s="192"/>
      <c r="QUD297" s="192"/>
      <c r="QUE297" s="192"/>
      <c r="QUF297" s="192"/>
      <c r="QUG297" s="192"/>
      <c r="QUH297" s="192"/>
      <c r="QUI297" s="192"/>
      <c r="QUJ297" s="192"/>
      <c r="QUK297" s="192"/>
      <c r="QUL297" s="192"/>
      <c r="QUM297" s="192"/>
      <c r="QUN297" s="192"/>
      <c r="QUO297" s="192"/>
      <c r="QUP297" s="192"/>
      <c r="QUQ297" s="192"/>
      <c r="QUR297" s="192"/>
      <c r="QUS297" s="192"/>
      <c r="QUT297" s="192"/>
      <c r="QUU297" s="192"/>
      <c r="QUV297" s="192"/>
      <c r="QUW297" s="192"/>
      <c r="QUX297" s="192"/>
      <c r="QUY297" s="192"/>
      <c r="QUZ297" s="192"/>
      <c r="QVA297" s="192"/>
      <c r="QVB297" s="192"/>
      <c r="QVC297" s="192"/>
      <c r="QVD297" s="192"/>
      <c r="QVE297" s="192"/>
      <c r="QVF297" s="192"/>
      <c r="QVG297" s="192"/>
      <c r="QVH297" s="192"/>
      <c r="QVI297" s="192"/>
      <c r="QVJ297" s="192"/>
      <c r="QVK297" s="192"/>
      <c r="QVL297" s="192"/>
      <c r="QVM297" s="192"/>
      <c r="QVN297" s="192"/>
      <c r="QVO297" s="192"/>
      <c r="QVP297" s="192"/>
      <c r="QVQ297" s="192"/>
      <c r="QVR297" s="192"/>
      <c r="QVS297" s="192"/>
      <c r="QVT297" s="192"/>
      <c r="QVU297" s="192"/>
      <c r="QVV297" s="192"/>
      <c r="QVW297" s="192"/>
      <c r="QVX297" s="192"/>
      <c r="QVY297" s="192"/>
      <c r="QVZ297" s="192"/>
      <c r="QWA297" s="192"/>
      <c r="QWB297" s="192"/>
      <c r="QWC297" s="192"/>
      <c r="QWD297" s="192"/>
      <c r="QWE297" s="192"/>
      <c r="QWF297" s="192"/>
      <c r="QWG297" s="192"/>
      <c r="QWH297" s="192"/>
      <c r="QWI297" s="192"/>
      <c r="QWJ297" s="192"/>
      <c r="QWK297" s="192"/>
      <c r="QWL297" s="192"/>
      <c r="QWM297" s="192"/>
      <c r="QWN297" s="192"/>
      <c r="QWO297" s="192"/>
      <c r="QWP297" s="192"/>
      <c r="QWQ297" s="192"/>
      <c r="QWR297" s="192"/>
      <c r="QWS297" s="192"/>
      <c r="QWT297" s="192"/>
      <c r="QWU297" s="192"/>
      <c r="QWV297" s="192"/>
      <c r="QWW297" s="192"/>
      <c r="QWX297" s="192"/>
      <c r="QWY297" s="192"/>
      <c r="QWZ297" s="192"/>
      <c r="QXA297" s="192"/>
      <c r="QXB297" s="192"/>
      <c r="QXC297" s="192"/>
      <c r="QXD297" s="192"/>
      <c r="QXE297" s="192"/>
      <c r="QXF297" s="192"/>
      <c r="QXG297" s="192"/>
      <c r="QXH297" s="192"/>
      <c r="QXI297" s="192"/>
      <c r="QXJ297" s="192"/>
      <c r="QXK297" s="192"/>
      <c r="QXL297" s="192"/>
      <c r="QXM297" s="192"/>
      <c r="QXN297" s="192"/>
      <c r="QXO297" s="192"/>
      <c r="QXP297" s="192"/>
      <c r="QXQ297" s="192"/>
      <c r="QXR297" s="192"/>
      <c r="QXS297" s="192"/>
      <c r="QXT297" s="192"/>
      <c r="QXU297" s="192"/>
      <c r="QXV297" s="192"/>
      <c r="QXW297" s="192"/>
      <c r="QXX297" s="192"/>
      <c r="QXY297" s="192"/>
      <c r="QXZ297" s="192"/>
      <c r="QYA297" s="192"/>
      <c r="QYB297" s="192"/>
      <c r="QYC297" s="192"/>
      <c r="QYD297" s="192"/>
      <c r="QYE297" s="192"/>
      <c r="QYF297" s="192"/>
      <c r="QYG297" s="192"/>
      <c r="QYH297" s="192"/>
      <c r="QYI297" s="192"/>
      <c r="QYJ297" s="192"/>
      <c r="QYK297" s="192"/>
      <c r="QYL297" s="192"/>
      <c r="QYM297" s="192"/>
      <c r="QYN297" s="192"/>
      <c r="QYO297" s="192"/>
      <c r="QYP297" s="192"/>
      <c r="QYQ297" s="192"/>
      <c r="QYR297" s="192"/>
      <c r="QYS297" s="192"/>
      <c r="QYT297" s="192"/>
      <c r="QYU297" s="192"/>
      <c r="QYV297" s="192"/>
      <c r="QYW297" s="192"/>
      <c r="QYX297" s="192"/>
      <c r="QYY297" s="192"/>
      <c r="QYZ297" s="192"/>
      <c r="QZA297" s="192"/>
      <c r="QZB297" s="192"/>
      <c r="QZC297" s="192"/>
      <c r="QZD297" s="192"/>
      <c r="QZE297" s="192"/>
      <c r="QZF297" s="192"/>
      <c r="QZG297" s="192"/>
      <c r="QZH297" s="192"/>
      <c r="QZI297" s="192"/>
      <c r="QZJ297" s="192"/>
      <c r="QZK297" s="192"/>
      <c r="QZL297" s="192"/>
      <c r="QZM297" s="192"/>
      <c r="QZN297" s="192"/>
      <c r="QZO297" s="192"/>
      <c r="QZP297" s="192"/>
      <c r="QZQ297" s="192"/>
      <c r="QZR297" s="192"/>
      <c r="QZS297" s="192"/>
      <c r="QZT297" s="192"/>
      <c r="QZU297" s="192"/>
      <c r="QZV297" s="192"/>
      <c r="QZW297" s="192"/>
      <c r="QZX297" s="192"/>
      <c r="QZY297" s="192"/>
      <c r="QZZ297" s="192"/>
      <c r="RAA297" s="192"/>
      <c r="RAB297" s="192"/>
      <c r="RAC297" s="192"/>
      <c r="RAD297" s="192"/>
      <c r="RAE297" s="192"/>
      <c r="RAF297" s="192"/>
      <c r="RAG297" s="192"/>
      <c r="RAH297" s="192"/>
      <c r="RAI297" s="192"/>
      <c r="RAJ297" s="192"/>
      <c r="RAK297" s="192"/>
      <c r="RAL297" s="192"/>
      <c r="RAM297" s="192"/>
      <c r="RAN297" s="192"/>
      <c r="RAO297" s="192"/>
      <c r="RAP297" s="192"/>
      <c r="RAQ297" s="192"/>
      <c r="RAR297" s="192"/>
      <c r="RAS297" s="192"/>
      <c r="RAT297" s="192"/>
      <c r="RAU297" s="192"/>
      <c r="RAV297" s="192"/>
      <c r="RAW297" s="192"/>
      <c r="RAX297" s="192"/>
      <c r="RAY297" s="192"/>
      <c r="RAZ297" s="192"/>
      <c r="RBA297" s="192"/>
      <c r="RBB297" s="192"/>
      <c r="RBC297" s="192"/>
      <c r="RBD297" s="192"/>
      <c r="RBE297" s="192"/>
      <c r="RBF297" s="192"/>
      <c r="RBG297" s="192"/>
      <c r="RBH297" s="192"/>
      <c r="RBI297" s="192"/>
      <c r="RBJ297" s="192"/>
      <c r="RBK297" s="192"/>
      <c r="RBL297" s="192"/>
      <c r="RBM297" s="192"/>
      <c r="RBN297" s="192"/>
      <c r="RBO297" s="192"/>
      <c r="RBP297" s="192"/>
      <c r="RBQ297" s="192"/>
      <c r="RBR297" s="192"/>
      <c r="RBS297" s="192"/>
      <c r="RBT297" s="192"/>
      <c r="RBU297" s="192"/>
      <c r="RBV297" s="192"/>
      <c r="RBW297" s="192"/>
      <c r="RBX297" s="192"/>
      <c r="RBY297" s="192"/>
      <c r="RBZ297" s="192"/>
      <c r="RCA297" s="192"/>
      <c r="RCB297" s="192"/>
      <c r="RCC297" s="192"/>
      <c r="RCD297" s="192"/>
      <c r="RCE297" s="192"/>
      <c r="RCF297" s="192"/>
      <c r="RCG297" s="192"/>
      <c r="RCH297" s="192"/>
      <c r="RCI297" s="192"/>
      <c r="RCJ297" s="192"/>
      <c r="RCK297" s="192"/>
      <c r="RCL297" s="192"/>
      <c r="RCM297" s="192"/>
      <c r="RCN297" s="192"/>
      <c r="RCO297" s="192"/>
      <c r="RCP297" s="192"/>
      <c r="RCQ297" s="192"/>
      <c r="RCR297" s="192"/>
      <c r="RCS297" s="192"/>
      <c r="RCT297" s="192"/>
      <c r="RCU297" s="192"/>
      <c r="RCV297" s="192"/>
      <c r="RCW297" s="192"/>
      <c r="RCX297" s="192"/>
      <c r="RCY297" s="192"/>
      <c r="RCZ297" s="192"/>
      <c r="RDA297" s="192"/>
      <c r="RDB297" s="192"/>
      <c r="RDC297" s="192"/>
      <c r="RDD297" s="192"/>
      <c r="RDE297" s="192"/>
      <c r="RDF297" s="192"/>
      <c r="RDG297" s="192"/>
      <c r="RDH297" s="192"/>
      <c r="RDI297" s="192"/>
      <c r="RDJ297" s="192"/>
      <c r="RDK297" s="192"/>
      <c r="RDL297" s="192"/>
      <c r="RDM297" s="192"/>
      <c r="RDN297" s="192"/>
      <c r="RDO297" s="192"/>
      <c r="RDP297" s="192"/>
      <c r="RDQ297" s="192"/>
      <c r="RDR297" s="192"/>
      <c r="RDS297" s="192"/>
      <c r="RDT297" s="192"/>
      <c r="RDU297" s="192"/>
      <c r="RDV297" s="192"/>
      <c r="RDW297" s="192"/>
      <c r="RDX297" s="192"/>
      <c r="RDY297" s="192"/>
      <c r="RDZ297" s="192"/>
      <c r="REA297" s="192"/>
      <c r="REB297" s="192"/>
      <c r="REC297" s="192"/>
      <c r="RED297" s="192"/>
      <c r="REE297" s="192"/>
      <c r="REF297" s="192"/>
      <c r="REG297" s="192"/>
      <c r="REH297" s="192"/>
      <c r="REI297" s="192"/>
      <c r="REJ297" s="192"/>
      <c r="REK297" s="192"/>
      <c r="REL297" s="192"/>
      <c r="REM297" s="192"/>
      <c r="REN297" s="192"/>
      <c r="REO297" s="192"/>
      <c r="REP297" s="192"/>
      <c r="REQ297" s="192"/>
      <c r="RER297" s="192"/>
      <c r="RES297" s="192"/>
      <c r="RET297" s="192"/>
      <c r="REU297" s="192"/>
      <c r="REV297" s="192"/>
      <c r="REW297" s="192"/>
      <c r="REX297" s="192"/>
      <c r="REY297" s="192"/>
      <c r="REZ297" s="192"/>
      <c r="RFA297" s="192"/>
      <c r="RFB297" s="192"/>
      <c r="RFC297" s="192"/>
      <c r="RFD297" s="192"/>
      <c r="RFE297" s="192"/>
      <c r="RFF297" s="192"/>
      <c r="RFG297" s="192"/>
      <c r="RFH297" s="192"/>
      <c r="RFI297" s="192"/>
      <c r="RFJ297" s="192"/>
      <c r="RFK297" s="192"/>
      <c r="RFL297" s="192"/>
      <c r="RFM297" s="192"/>
      <c r="RFN297" s="192"/>
      <c r="RFO297" s="192"/>
      <c r="RFP297" s="192"/>
      <c r="RFQ297" s="192"/>
      <c r="RFR297" s="192"/>
      <c r="RFS297" s="192"/>
      <c r="RFT297" s="192"/>
      <c r="RFU297" s="192"/>
      <c r="RFV297" s="192"/>
      <c r="RFW297" s="192"/>
      <c r="RFX297" s="192"/>
      <c r="RFY297" s="192"/>
      <c r="RFZ297" s="192"/>
      <c r="RGA297" s="192"/>
      <c r="RGB297" s="192"/>
      <c r="RGC297" s="192"/>
      <c r="RGD297" s="192"/>
      <c r="RGE297" s="192"/>
      <c r="RGF297" s="192"/>
      <c r="RGG297" s="192"/>
      <c r="RGH297" s="192"/>
      <c r="RGI297" s="192"/>
      <c r="RGJ297" s="192"/>
      <c r="RGK297" s="192"/>
      <c r="RGL297" s="192"/>
      <c r="RGM297" s="192"/>
      <c r="RGN297" s="192"/>
      <c r="RGO297" s="192"/>
      <c r="RGP297" s="192"/>
      <c r="RGQ297" s="192"/>
      <c r="RGR297" s="192"/>
      <c r="RGS297" s="192"/>
      <c r="RGT297" s="192"/>
      <c r="RGU297" s="192"/>
      <c r="RGV297" s="192"/>
      <c r="RGW297" s="192"/>
      <c r="RGX297" s="192"/>
      <c r="RGY297" s="192"/>
      <c r="RGZ297" s="192"/>
      <c r="RHA297" s="192"/>
      <c r="RHB297" s="192"/>
      <c r="RHC297" s="192"/>
      <c r="RHD297" s="192"/>
      <c r="RHE297" s="192"/>
      <c r="RHF297" s="192"/>
      <c r="RHG297" s="192"/>
      <c r="RHH297" s="192"/>
      <c r="RHI297" s="192"/>
      <c r="RHJ297" s="192"/>
      <c r="RHK297" s="192"/>
      <c r="RHL297" s="192"/>
      <c r="RHM297" s="192"/>
      <c r="RHN297" s="192"/>
      <c r="RHO297" s="192"/>
      <c r="RHP297" s="192"/>
      <c r="RHQ297" s="192"/>
      <c r="RHR297" s="192"/>
      <c r="RHS297" s="192"/>
      <c r="RHT297" s="192"/>
      <c r="RHU297" s="192"/>
      <c r="RHV297" s="192"/>
      <c r="RHW297" s="192"/>
      <c r="RHX297" s="192"/>
      <c r="RHY297" s="192"/>
      <c r="RHZ297" s="192"/>
      <c r="RIA297" s="192"/>
      <c r="RIB297" s="192"/>
      <c r="RIC297" s="192"/>
      <c r="RID297" s="192"/>
      <c r="RIE297" s="192"/>
      <c r="RIF297" s="192"/>
      <c r="RIG297" s="192"/>
      <c r="RIH297" s="192"/>
      <c r="RII297" s="192"/>
      <c r="RIJ297" s="192"/>
      <c r="RIK297" s="192"/>
      <c r="RIL297" s="192"/>
      <c r="RIM297" s="192"/>
      <c r="RIN297" s="192"/>
      <c r="RIO297" s="192"/>
      <c r="RIP297" s="192"/>
      <c r="RIQ297" s="192"/>
      <c r="RIR297" s="192"/>
      <c r="RIS297" s="192"/>
      <c r="RIT297" s="192"/>
      <c r="RIU297" s="192"/>
      <c r="RIV297" s="192"/>
      <c r="RIW297" s="192"/>
      <c r="RIX297" s="192"/>
      <c r="RIY297" s="192"/>
      <c r="RIZ297" s="192"/>
      <c r="RJA297" s="192"/>
      <c r="RJB297" s="192"/>
      <c r="RJC297" s="192"/>
      <c r="RJD297" s="192"/>
      <c r="RJE297" s="192"/>
      <c r="RJF297" s="192"/>
      <c r="RJG297" s="192"/>
      <c r="RJH297" s="192"/>
      <c r="RJI297" s="192"/>
      <c r="RJJ297" s="192"/>
      <c r="RJK297" s="192"/>
      <c r="RJL297" s="192"/>
      <c r="RJM297" s="192"/>
      <c r="RJN297" s="192"/>
      <c r="RJO297" s="192"/>
      <c r="RJP297" s="192"/>
      <c r="RJQ297" s="192"/>
      <c r="RJR297" s="192"/>
      <c r="RJS297" s="192"/>
      <c r="RJT297" s="192"/>
      <c r="RJU297" s="192"/>
      <c r="RJV297" s="192"/>
      <c r="RJW297" s="192"/>
      <c r="RJX297" s="192"/>
      <c r="RJY297" s="192"/>
      <c r="RJZ297" s="192"/>
      <c r="RKA297" s="192"/>
      <c r="RKB297" s="192"/>
      <c r="RKC297" s="192"/>
      <c r="RKD297" s="192"/>
      <c r="RKE297" s="192"/>
      <c r="RKF297" s="192"/>
      <c r="RKG297" s="192"/>
      <c r="RKH297" s="192"/>
      <c r="RKI297" s="192"/>
      <c r="RKJ297" s="192"/>
      <c r="RKK297" s="192"/>
      <c r="RKL297" s="192"/>
      <c r="RKM297" s="192"/>
      <c r="RKN297" s="192"/>
      <c r="RKO297" s="192"/>
      <c r="RKP297" s="192"/>
      <c r="RKQ297" s="192"/>
      <c r="RKR297" s="192"/>
      <c r="RKS297" s="192"/>
      <c r="RKT297" s="192"/>
      <c r="RKU297" s="192"/>
      <c r="RKV297" s="192"/>
      <c r="RKW297" s="192"/>
      <c r="RKX297" s="192"/>
      <c r="RKY297" s="192"/>
      <c r="RKZ297" s="192"/>
      <c r="RLA297" s="192"/>
      <c r="RLB297" s="192"/>
      <c r="RLC297" s="192"/>
      <c r="RLD297" s="192"/>
      <c r="RLE297" s="192"/>
      <c r="RLF297" s="192"/>
      <c r="RLG297" s="192"/>
      <c r="RLH297" s="192"/>
      <c r="RLI297" s="192"/>
      <c r="RLJ297" s="192"/>
      <c r="RLK297" s="192"/>
      <c r="RLL297" s="192"/>
      <c r="RLM297" s="192"/>
      <c r="RLN297" s="192"/>
      <c r="RLO297" s="192"/>
      <c r="RLP297" s="192"/>
      <c r="RLQ297" s="192"/>
      <c r="RLR297" s="192"/>
      <c r="RLS297" s="192"/>
      <c r="RLT297" s="192"/>
      <c r="RLU297" s="192"/>
      <c r="RLV297" s="192"/>
      <c r="RLW297" s="192"/>
      <c r="RLX297" s="192"/>
      <c r="RLY297" s="192"/>
      <c r="RLZ297" s="192"/>
      <c r="RMA297" s="192"/>
      <c r="RMB297" s="192"/>
      <c r="RMC297" s="192"/>
      <c r="RMD297" s="192"/>
      <c r="RME297" s="192"/>
      <c r="RMF297" s="192"/>
      <c r="RMG297" s="192"/>
      <c r="RMH297" s="192"/>
      <c r="RMI297" s="192"/>
      <c r="RMJ297" s="192"/>
      <c r="RMK297" s="192"/>
      <c r="RML297" s="192"/>
      <c r="RMM297" s="192"/>
      <c r="RMN297" s="192"/>
      <c r="RMO297" s="192"/>
      <c r="RMP297" s="192"/>
      <c r="RMQ297" s="192"/>
      <c r="RMR297" s="192"/>
      <c r="RMS297" s="192"/>
      <c r="RMT297" s="192"/>
      <c r="RMU297" s="192"/>
      <c r="RMV297" s="192"/>
      <c r="RMW297" s="192"/>
      <c r="RMX297" s="192"/>
      <c r="RMY297" s="192"/>
      <c r="RMZ297" s="192"/>
      <c r="RNA297" s="192"/>
      <c r="RNB297" s="192"/>
      <c r="RNC297" s="192"/>
      <c r="RND297" s="192"/>
      <c r="RNE297" s="192"/>
      <c r="RNF297" s="192"/>
      <c r="RNG297" s="192"/>
      <c r="RNH297" s="192"/>
      <c r="RNI297" s="192"/>
      <c r="RNJ297" s="192"/>
      <c r="RNK297" s="192"/>
      <c r="RNL297" s="192"/>
      <c r="RNM297" s="192"/>
      <c r="RNN297" s="192"/>
      <c r="RNO297" s="192"/>
      <c r="RNP297" s="192"/>
      <c r="RNQ297" s="192"/>
      <c r="RNR297" s="192"/>
      <c r="RNS297" s="192"/>
      <c r="RNT297" s="192"/>
      <c r="RNU297" s="192"/>
      <c r="RNV297" s="192"/>
      <c r="RNW297" s="192"/>
      <c r="RNX297" s="192"/>
      <c r="RNY297" s="192"/>
      <c r="RNZ297" s="192"/>
      <c r="ROA297" s="192"/>
      <c r="ROB297" s="192"/>
      <c r="ROC297" s="192"/>
      <c r="ROD297" s="192"/>
      <c r="ROE297" s="192"/>
      <c r="ROF297" s="192"/>
      <c r="ROG297" s="192"/>
      <c r="ROH297" s="192"/>
      <c r="ROI297" s="192"/>
      <c r="ROJ297" s="192"/>
      <c r="ROK297" s="192"/>
      <c r="ROL297" s="192"/>
      <c r="ROM297" s="192"/>
      <c r="RON297" s="192"/>
      <c r="ROO297" s="192"/>
      <c r="ROP297" s="192"/>
      <c r="ROQ297" s="192"/>
      <c r="ROR297" s="192"/>
      <c r="ROS297" s="192"/>
      <c r="ROT297" s="192"/>
      <c r="ROU297" s="192"/>
      <c r="ROV297" s="192"/>
      <c r="ROW297" s="192"/>
      <c r="ROX297" s="192"/>
      <c r="ROY297" s="192"/>
      <c r="ROZ297" s="192"/>
      <c r="RPA297" s="192"/>
      <c r="RPB297" s="192"/>
      <c r="RPC297" s="192"/>
      <c r="RPD297" s="192"/>
      <c r="RPE297" s="192"/>
      <c r="RPF297" s="192"/>
      <c r="RPG297" s="192"/>
      <c r="RPH297" s="192"/>
      <c r="RPI297" s="192"/>
      <c r="RPJ297" s="192"/>
      <c r="RPK297" s="192"/>
      <c r="RPL297" s="192"/>
      <c r="RPM297" s="192"/>
      <c r="RPN297" s="192"/>
      <c r="RPO297" s="192"/>
      <c r="RPP297" s="192"/>
      <c r="RPQ297" s="192"/>
      <c r="RPR297" s="192"/>
      <c r="RPS297" s="192"/>
      <c r="RPT297" s="192"/>
      <c r="RPU297" s="192"/>
      <c r="RPV297" s="192"/>
      <c r="RPW297" s="192"/>
      <c r="RPX297" s="192"/>
      <c r="RPY297" s="192"/>
      <c r="RPZ297" s="192"/>
      <c r="RQA297" s="192"/>
      <c r="RQB297" s="192"/>
      <c r="RQC297" s="192"/>
      <c r="RQD297" s="192"/>
      <c r="RQE297" s="192"/>
      <c r="RQF297" s="192"/>
      <c r="RQG297" s="192"/>
      <c r="RQH297" s="192"/>
      <c r="RQI297" s="192"/>
      <c r="RQJ297" s="192"/>
      <c r="RQK297" s="192"/>
      <c r="RQL297" s="192"/>
      <c r="RQM297" s="192"/>
      <c r="RQN297" s="192"/>
      <c r="RQO297" s="192"/>
      <c r="RQP297" s="192"/>
      <c r="RQQ297" s="192"/>
      <c r="RQR297" s="192"/>
      <c r="RQS297" s="192"/>
      <c r="RQT297" s="192"/>
      <c r="RQU297" s="192"/>
      <c r="RQV297" s="192"/>
      <c r="RQW297" s="192"/>
      <c r="RQX297" s="192"/>
      <c r="RQY297" s="192"/>
      <c r="RQZ297" s="192"/>
      <c r="RRA297" s="192"/>
      <c r="RRB297" s="192"/>
      <c r="RRC297" s="192"/>
      <c r="RRD297" s="192"/>
      <c r="RRE297" s="192"/>
      <c r="RRF297" s="192"/>
      <c r="RRG297" s="192"/>
      <c r="RRH297" s="192"/>
      <c r="RRI297" s="192"/>
      <c r="RRJ297" s="192"/>
      <c r="RRK297" s="192"/>
      <c r="RRL297" s="192"/>
      <c r="RRM297" s="192"/>
      <c r="RRN297" s="192"/>
      <c r="RRO297" s="192"/>
      <c r="RRP297" s="192"/>
      <c r="RRQ297" s="192"/>
      <c r="RRR297" s="192"/>
      <c r="RRS297" s="192"/>
      <c r="RRT297" s="192"/>
      <c r="RRU297" s="192"/>
      <c r="RRV297" s="192"/>
      <c r="RRW297" s="192"/>
      <c r="RRX297" s="192"/>
      <c r="RRY297" s="192"/>
      <c r="RRZ297" s="192"/>
      <c r="RSA297" s="192"/>
      <c r="RSB297" s="192"/>
      <c r="RSC297" s="192"/>
      <c r="RSD297" s="192"/>
      <c r="RSE297" s="192"/>
      <c r="RSF297" s="192"/>
      <c r="RSG297" s="192"/>
      <c r="RSH297" s="192"/>
      <c r="RSI297" s="192"/>
      <c r="RSJ297" s="192"/>
      <c r="RSK297" s="192"/>
      <c r="RSL297" s="192"/>
      <c r="RSM297" s="192"/>
      <c r="RSN297" s="192"/>
      <c r="RSO297" s="192"/>
      <c r="RSP297" s="192"/>
      <c r="RSQ297" s="192"/>
      <c r="RSR297" s="192"/>
      <c r="RSS297" s="192"/>
      <c r="RST297" s="192"/>
      <c r="RSU297" s="192"/>
      <c r="RSV297" s="192"/>
      <c r="RSW297" s="192"/>
      <c r="RSX297" s="192"/>
      <c r="RSY297" s="192"/>
      <c r="RSZ297" s="192"/>
      <c r="RTA297" s="192"/>
      <c r="RTB297" s="192"/>
      <c r="RTC297" s="192"/>
      <c r="RTD297" s="192"/>
      <c r="RTE297" s="192"/>
      <c r="RTF297" s="192"/>
      <c r="RTG297" s="192"/>
      <c r="RTH297" s="192"/>
      <c r="RTI297" s="192"/>
      <c r="RTJ297" s="192"/>
      <c r="RTK297" s="192"/>
      <c r="RTL297" s="192"/>
      <c r="RTM297" s="192"/>
      <c r="RTN297" s="192"/>
      <c r="RTO297" s="192"/>
      <c r="RTP297" s="192"/>
      <c r="RTQ297" s="192"/>
      <c r="RTR297" s="192"/>
      <c r="RTS297" s="192"/>
      <c r="RTT297" s="192"/>
      <c r="RTU297" s="192"/>
      <c r="RTV297" s="192"/>
      <c r="RTW297" s="192"/>
      <c r="RTX297" s="192"/>
      <c r="RTY297" s="192"/>
      <c r="RTZ297" s="192"/>
      <c r="RUA297" s="192"/>
      <c r="RUB297" s="192"/>
      <c r="RUC297" s="192"/>
      <c r="RUD297" s="192"/>
      <c r="RUE297" s="192"/>
      <c r="RUF297" s="192"/>
      <c r="RUG297" s="192"/>
      <c r="RUH297" s="192"/>
      <c r="RUI297" s="192"/>
      <c r="RUJ297" s="192"/>
      <c r="RUK297" s="192"/>
      <c r="RUL297" s="192"/>
      <c r="RUM297" s="192"/>
      <c r="RUN297" s="192"/>
      <c r="RUO297" s="192"/>
      <c r="RUP297" s="192"/>
      <c r="RUQ297" s="192"/>
      <c r="RUR297" s="192"/>
      <c r="RUS297" s="192"/>
      <c r="RUT297" s="192"/>
      <c r="RUU297" s="192"/>
      <c r="RUV297" s="192"/>
      <c r="RUW297" s="192"/>
      <c r="RUX297" s="192"/>
      <c r="RUY297" s="192"/>
      <c r="RUZ297" s="192"/>
      <c r="RVA297" s="192"/>
      <c r="RVB297" s="192"/>
      <c r="RVC297" s="192"/>
      <c r="RVD297" s="192"/>
      <c r="RVE297" s="192"/>
      <c r="RVF297" s="192"/>
      <c r="RVG297" s="192"/>
      <c r="RVH297" s="192"/>
      <c r="RVI297" s="192"/>
      <c r="RVJ297" s="192"/>
      <c r="RVK297" s="192"/>
      <c r="RVL297" s="192"/>
      <c r="RVM297" s="192"/>
      <c r="RVN297" s="192"/>
      <c r="RVO297" s="192"/>
      <c r="RVP297" s="192"/>
      <c r="RVQ297" s="192"/>
      <c r="RVR297" s="192"/>
      <c r="RVS297" s="192"/>
      <c r="RVT297" s="192"/>
      <c r="RVU297" s="192"/>
      <c r="RVV297" s="192"/>
      <c r="RVW297" s="192"/>
      <c r="RVX297" s="192"/>
      <c r="RVY297" s="192"/>
      <c r="RVZ297" s="192"/>
      <c r="RWA297" s="192"/>
      <c r="RWB297" s="192"/>
      <c r="RWC297" s="192"/>
      <c r="RWD297" s="192"/>
      <c r="RWE297" s="192"/>
      <c r="RWF297" s="192"/>
      <c r="RWG297" s="192"/>
      <c r="RWH297" s="192"/>
      <c r="RWI297" s="192"/>
      <c r="RWJ297" s="192"/>
      <c r="RWK297" s="192"/>
      <c r="RWL297" s="192"/>
      <c r="RWM297" s="192"/>
      <c r="RWN297" s="192"/>
      <c r="RWO297" s="192"/>
      <c r="RWP297" s="192"/>
      <c r="RWQ297" s="192"/>
      <c r="RWR297" s="192"/>
      <c r="RWS297" s="192"/>
      <c r="RWT297" s="192"/>
      <c r="RWU297" s="192"/>
      <c r="RWV297" s="192"/>
      <c r="RWW297" s="192"/>
      <c r="RWX297" s="192"/>
      <c r="RWY297" s="192"/>
      <c r="RWZ297" s="192"/>
      <c r="RXA297" s="192"/>
      <c r="RXB297" s="192"/>
      <c r="RXC297" s="192"/>
      <c r="RXD297" s="192"/>
      <c r="RXE297" s="192"/>
      <c r="RXF297" s="192"/>
      <c r="RXG297" s="192"/>
      <c r="RXH297" s="192"/>
      <c r="RXI297" s="192"/>
      <c r="RXJ297" s="192"/>
      <c r="RXK297" s="192"/>
      <c r="RXL297" s="192"/>
      <c r="RXM297" s="192"/>
      <c r="RXN297" s="192"/>
      <c r="RXO297" s="192"/>
      <c r="RXP297" s="192"/>
      <c r="RXQ297" s="192"/>
      <c r="RXR297" s="192"/>
      <c r="RXS297" s="192"/>
      <c r="RXT297" s="192"/>
      <c r="RXU297" s="192"/>
      <c r="RXV297" s="192"/>
      <c r="RXW297" s="192"/>
      <c r="RXX297" s="192"/>
      <c r="RXY297" s="192"/>
      <c r="RXZ297" s="192"/>
      <c r="RYA297" s="192"/>
      <c r="RYB297" s="192"/>
      <c r="RYC297" s="192"/>
      <c r="RYD297" s="192"/>
      <c r="RYE297" s="192"/>
      <c r="RYF297" s="192"/>
      <c r="RYG297" s="192"/>
      <c r="RYH297" s="192"/>
      <c r="RYI297" s="192"/>
      <c r="RYJ297" s="192"/>
      <c r="RYK297" s="192"/>
      <c r="RYL297" s="192"/>
      <c r="RYM297" s="192"/>
      <c r="RYN297" s="192"/>
      <c r="RYO297" s="192"/>
      <c r="RYP297" s="192"/>
      <c r="RYQ297" s="192"/>
      <c r="RYR297" s="192"/>
      <c r="RYS297" s="192"/>
      <c r="RYT297" s="192"/>
      <c r="RYU297" s="192"/>
      <c r="RYV297" s="192"/>
      <c r="RYW297" s="192"/>
      <c r="RYX297" s="192"/>
      <c r="RYY297" s="192"/>
      <c r="RYZ297" s="192"/>
      <c r="RZA297" s="192"/>
      <c r="RZB297" s="192"/>
      <c r="RZC297" s="192"/>
      <c r="RZD297" s="192"/>
      <c r="RZE297" s="192"/>
      <c r="RZF297" s="192"/>
      <c r="RZG297" s="192"/>
      <c r="RZH297" s="192"/>
      <c r="RZI297" s="192"/>
      <c r="RZJ297" s="192"/>
      <c r="RZK297" s="192"/>
      <c r="RZL297" s="192"/>
      <c r="RZM297" s="192"/>
      <c r="RZN297" s="192"/>
      <c r="RZO297" s="192"/>
      <c r="RZP297" s="192"/>
      <c r="RZQ297" s="192"/>
      <c r="RZR297" s="192"/>
      <c r="RZS297" s="192"/>
      <c r="RZT297" s="192"/>
      <c r="RZU297" s="192"/>
      <c r="RZV297" s="192"/>
      <c r="RZW297" s="192"/>
      <c r="RZX297" s="192"/>
      <c r="RZY297" s="192"/>
      <c r="RZZ297" s="192"/>
      <c r="SAA297" s="192"/>
      <c r="SAB297" s="192"/>
      <c r="SAC297" s="192"/>
      <c r="SAD297" s="192"/>
      <c r="SAE297" s="192"/>
      <c r="SAF297" s="192"/>
      <c r="SAG297" s="192"/>
      <c r="SAH297" s="192"/>
      <c r="SAI297" s="192"/>
      <c r="SAJ297" s="192"/>
      <c r="SAK297" s="192"/>
      <c r="SAL297" s="192"/>
      <c r="SAM297" s="192"/>
      <c r="SAN297" s="192"/>
      <c r="SAO297" s="192"/>
      <c r="SAP297" s="192"/>
      <c r="SAQ297" s="192"/>
      <c r="SAR297" s="192"/>
      <c r="SAS297" s="192"/>
      <c r="SAT297" s="192"/>
      <c r="SAU297" s="192"/>
      <c r="SAV297" s="192"/>
      <c r="SAW297" s="192"/>
      <c r="SAX297" s="192"/>
      <c r="SAY297" s="192"/>
      <c r="SAZ297" s="192"/>
      <c r="SBA297" s="192"/>
      <c r="SBB297" s="192"/>
      <c r="SBC297" s="192"/>
      <c r="SBD297" s="192"/>
      <c r="SBE297" s="192"/>
      <c r="SBF297" s="192"/>
      <c r="SBG297" s="192"/>
      <c r="SBH297" s="192"/>
      <c r="SBI297" s="192"/>
      <c r="SBJ297" s="192"/>
      <c r="SBK297" s="192"/>
      <c r="SBL297" s="192"/>
      <c r="SBM297" s="192"/>
      <c r="SBN297" s="192"/>
      <c r="SBO297" s="192"/>
      <c r="SBP297" s="192"/>
      <c r="SBQ297" s="192"/>
      <c r="SBR297" s="192"/>
      <c r="SBS297" s="192"/>
      <c r="SBT297" s="192"/>
      <c r="SBU297" s="192"/>
      <c r="SBV297" s="192"/>
      <c r="SBW297" s="192"/>
      <c r="SBX297" s="192"/>
      <c r="SBY297" s="192"/>
      <c r="SBZ297" s="192"/>
      <c r="SCA297" s="192"/>
      <c r="SCB297" s="192"/>
      <c r="SCC297" s="192"/>
      <c r="SCD297" s="192"/>
      <c r="SCE297" s="192"/>
      <c r="SCF297" s="192"/>
      <c r="SCG297" s="192"/>
      <c r="SCH297" s="192"/>
      <c r="SCI297" s="192"/>
      <c r="SCJ297" s="192"/>
      <c r="SCK297" s="192"/>
      <c r="SCL297" s="192"/>
      <c r="SCM297" s="192"/>
      <c r="SCN297" s="192"/>
      <c r="SCO297" s="192"/>
      <c r="SCP297" s="192"/>
      <c r="SCQ297" s="192"/>
      <c r="SCR297" s="192"/>
      <c r="SCS297" s="192"/>
      <c r="SCT297" s="192"/>
      <c r="SCU297" s="192"/>
      <c r="SCV297" s="192"/>
      <c r="SCW297" s="192"/>
      <c r="SCX297" s="192"/>
      <c r="SCY297" s="192"/>
      <c r="SCZ297" s="192"/>
      <c r="SDA297" s="192"/>
      <c r="SDB297" s="192"/>
      <c r="SDC297" s="192"/>
      <c r="SDD297" s="192"/>
      <c r="SDE297" s="192"/>
      <c r="SDF297" s="192"/>
      <c r="SDG297" s="192"/>
      <c r="SDH297" s="192"/>
      <c r="SDI297" s="192"/>
      <c r="SDJ297" s="192"/>
      <c r="SDK297" s="192"/>
      <c r="SDL297" s="192"/>
      <c r="SDM297" s="192"/>
      <c r="SDN297" s="192"/>
      <c r="SDO297" s="192"/>
      <c r="SDP297" s="192"/>
      <c r="SDQ297" s="192"/>
      <c r="SDR297" s="192"/>
      <c r="SDS297" s="192"/>
      <c r="SDT297" s="192"/>
      <c r="SDU297" s="192"/>
      <c r="SDV297" s="192"/>
      <c r="SDW297" s="192"/>
      <c r="SDX297" s="192"/>
      <c r="SDY297" s="192"/>
      <c r="SDZ297" s="192"/>
      <c r="SEA297" s="192"/>
      <c r="SEB297" s="192"/>
      <c r="SEC297" s="192"/>
      <c r="SED297" s="192"/>
      <c r="SEE297" s="192"/>
      <c r="SEF297" s="192"/>
      <c r="SEG297" s="192"/>
      <c r="SEH297" s="192"/>
      <c r="SEI297" s="192"/>
      <c r="SEJ297" s="192"/>
      <c r="SEK297" s="192"/>
      <c r="SEL297" s="192"/>
      <c r="SEM297" s="192"/>
      <c r="SEN297" s="192"/>
      <c r="SEO297" s="192"/>
      <c r="SEP297" s="192"/>
      <c r="SEQ297" s="192"/>
      <c r="SER297" s="192"/>
      <c r="SES297" s="192"/>
      <c r="SET297" s="192"/>
      <c r="SEU297" s="192"/>
      <c r="SEV297" s="192"/>
      <c r="SEW297" s="192"/>
      <c r="SEX297" s="192"/>
      <c r="SEY297" s="192"/>
      <c r="SEZ297" s="192"/>
      <c r="SFA297" s="192"/>
      <c r="SFB297" s="192"/>
      <c r="SFC297" s="192"/>
      <c r="SFD297" s="192"/>
      <c r="SFE297" s="192"/>
      <c r="SFF297" s="192"/>
      <c r="SFG297" s="192"/>
      <c r="SFH297" s="192"/>
      <c r="SFI297" s="192"/>
      <c r="SFJ297" s="192"/>
      <c r="SFK297" s="192"/>
      <c r="SFL297" s="192"/>
      <c r="SFM297" s="192"/>
      <c r="SFN297" s="192"/>
      <c r="SFO297" s="192"/>
      <c r="SFP297" s="192"/>
      <c r="SFQ297" s="192"/>
      <c r="SFR297" s="192"/>
      <c r="SFS297" s="192"/>
      <c r="SFT297" s="192"/>
      <c r="SFU297" s="192"/>
      <c r="SFV297" s="192"/>
      <c r="SFW297" s="192"/>
      <c r="SFX297" s="192"/>
      <c r="SFY297" s="192"/>
      <c r="SFZ297" s="192"/>
      <c r="SGA297" s="192"/>
      <c r="SGB297" s="192"/>
      <c r="SGC297" s="192"/>
      <c r="SGD297" s="192"/>
      <c r="SGE297" s="192"/>
      <c r="SGF297" s="192"/>
      <c r="SGG297" s="192"/>
      <c r="SGH297" s="192"/>
      <c r="SGI297" s="192"/>
      <c r="SGJ297" s="192"/>
      <c r="SGK297" s="192"/>
      <c r="SGL297" s="192"/>
      <c r="SGM297" s="192"/>
      <c r="SGN297" s="192"/>
      <c r="SGO297" s="192"/>
      <c r="SGP297" s="192"/>
      <c r="SGQ297" s="192"/>
      <c r="SGR297" s="192"/>
      <c r="SGS297" s="192"/>
      <c r="SGT297" s="192"/>
      <c r="SGU297" s="192"/>
      <c r="SGV297" s="192"/>
      <c r="SGW297" s="192"/>
      <c r="SGX297" s="192"/>
      <c r="SGY297" s="192"/>
      <c r="SGZ297" s="192"/>
      <c r="SHA297" s="192"/>
      <c r="SHB297" s="192"/>
      <c r="SHC297" s="192"/>
      <c r="SHD297" s="192"/>
      <c r="SHE297" s="192"/>
      <c r="SHF297" s="192"/>
      <c r="SHG297" s="192"/>
      <c r="SHH297" s="192"/>
      <c r="SHI297" s="192"/>
      <c r="SHJ297" s="192"/>
      <c r="SHK297" s="192"/>
      <c r="SHL297" s="192"/>
      <c r="SHM297" s="192"/>
      <c r="SHN297" s="192"/>
      <c r="SHO297" s="192"/>
      <c r="SHP297" s="192"/>
      <c r="SHQ297" s="192"/>
      <c r="SHR297" s="192"/>
      <c r="SHS297" s="192"/>
      <c r="SHT297" s="192"/>
      <c r="SHU297" s="192"/>
      <c r="SHV297" s="192"/>
      <c r="SHW297" s="192"/>
      <c r="SHX297" s="192"/>
      <c r="SHY297" s="192"/>
      <c r="SHZ297" s="192"/>
      <c r="SIA297" s="192"/>
      <c r="SIB297" s="192"/>
      <c r="SIC297" s="192"/>
      <c r="SID297" s="192"/>
      <c r="SIE297" s="192"/>
      <c r="SIF297" s="192"/>
      <c r="SIG297" s="192"/>
      <c r="SIH297" s="192"/>
      <c r="SII297" s="192"/>
      <c r="SIJ297" s="192"/>
      <c r="SIK297" s="192"/>
      <c r="SIL297" s="192"/>
      <c r="SIM297" s="192"/>
      <c r="SIN297" s="192"/>
      <c r="SIO297" s="192"/>
      <c r="SIP297" s="192"/>
      <c r="SIQ297" s="192"/>
      <c r="SIR297" s="192"/>
      <c r="SIS297" s="192"/>
      <c r="SIT297" s="192"/>
      <c r="SIU297" s="192"/>
      <c r="SIV297" s="192"/>
      <c r="SIW297" s="192"/>
      <c r="SIX297" s="192"/>
      <c r="SIY297" s="192"/>
      <c r="SIZ297" s="192"/>
      <c r="SJA297" s="192"/>
      <c r="SJB297" s="192"/>
      <c r="SJC297" s="192"/>
      <c r="SJD297" s="192"/>
      <c r="SJE297" s="192"/>
      <c r="SJF297" s="192"/>
      <c r="SJG297" s="192"/>
      <c r="SJH297" s="192"/>
      <c r="SJI297" s="192"/>
      <c r="SJJ297" s="192"/>
      <c r="SJK297" s="192"/>
      <c r="SJL297" s="192"/>
      <c r="SJM297" s="192"/>
      <c r="SJN297" s="192"/>
      <c r="SJO297" s="192"/>
      <c r="SJP297" s="192"/>
      <c r="SJQ297" s="192"/>
      <c r="SJR297" s="192"/>
      <c r="SJS297" s="192"/>
      <c r="SJT297" s="192"/>
      <c r="SJU297" s="192"/>
      <c r="SJV297" s="192"/>
      <c r="SJW297" s="192"/>
      <c r="SJX297" s="192"/>
      <c r="SJY297" s="192"/>
      <c r="SJZ297" s="192"/>
      <c r="SKA297" s="192"/>
      <c r="SKB297" s="192"/>
      <c r="SKC297" s="192"/>
      <c r="SKD297" s="192"/>
      <c r="SKE297" s="192"/>
      <c r="SKF297" s="192"/>
      <c r="SKG297" s="192"/>
      <c r="SKH297" s="192"/>
      <c r="SKI297" s="192"/>
      <c r="SKJ297" s="192"/>
      <c r="SKK297" s="192"/>
      <c r="SKL297" s="192"/>
      <c r="SKM297" s="192"/>
      <c r="SKN297" s="192"/>
      <c r="SKO297" s="192"/>
      <c r="SKP297" s="192"/>
      <c r="SKQ297" s="192"/>
      <c r="SKR297" s="192"/>
      <c r="SKS297" s="192"/>
      <c r="SKT297" s="192"/>
      <c r="SKU297" s="192"/>
      <c r="SKV297" s="192"/>
      <c r="SKW297" s="192"/>
      <c r="SKX297" s="192"/>
      <c r="SKY297" s="192"/>
      <c r="SKZ297" s="192"/>
      <c r="SLA297" s="192"/>
      <c r="SLB297" s="192"/>
      <c r="SLC297" s="192"/>
      <c r="SLD297" s="192"/>
      <c r="SLE297" s="192"/>
      <c r="SLF297" s="192"/>
      <c r="SLG297" s="192"/>
      <c r="SLH297" s="192"/>
      <c r="SLI297" s="192"/>
      <c r="SLJ297" s="192"/>
      <c r="SLK297" s="192"/>
      <c r="SLL297" s="192"/>
      <c r="SLM297" s="192"/>
      <c r="SLN297" s="192"/>
      <c r="SLO297" s="192"/>
      <c r="SLP297" s="192"/>
      <c r="SLQ297" s="192"/>
      <c r="SLR297" s="192"/>
      <c r="SLS297" s="192"/>
      <c r="SLT297" s="192"/>
      <c r="SLU297" s="192"/>
      <c r="SLV297" s="192"/>
      <c r="SLW297" s="192"/>
      <c r="SLX297" s="192"/>
      <c r="SLY297" s="192"/>
      <c r="SLZ297" s="192"/>
      <c r="SMA297" s="192"/>
      <c r="SMB297" s="192"/>
      <c r="SMC297" s="192"/>
      <c r="SMD297" s="192"/>
      <c r="SME297" s="192"/>
      <c r="SMF297" s="192"/>
      <c r="SMG297" s="192"/>
      <c r="SMH297" s="192"/>
      <c r="SMI297" s="192"/>
      <c r="SMJ297" s="192"/>
      <c r="SMK297" s="192"/>
      <c r="SML297" s="192"/>
      <c r="SMM297" s="192"/>
      <c r="SMN297" s="192"/>
      <c r="SMO297" s="192"/>
      <c r="SMP297" s="192"/>
      <c r="SMQ297" s="192"/>
      <c r="SMR297" s="192"/>
      <c r="SMS297" s="192"/>
      <c r="SMT297" s="192"/>
      <c r="SMU297" s="192"/>
      <c r="SMV297" s="192"/>
      <c r="SMW297" s="192"/>
      <c r="SMX297" s="192"/>
      <c r="SMY297" s="192"/>
      <c r="SMZ297" s="192"/>
      <c r="SNA297" s="192"/>
      <c r="SNB297" s="192"/>
      <c r="SNC297" s="192"/>
      <c r="SND297" s="192"/>
      <c r="SNE297" s="192"/>
      <c r="SNF297" s="192"/>
      <c r="SNG297" s="192"/>
      <c r="SNH297" s="192"/>
      <c r="SNI297" s="192"/>
      <c r="SNJ297" s="192"/>
      <c r="SNK297" s="192"/>
      <c r="SNL297" s="192"/>
      <c r="SNM297" s="192"/>
      <c r="SNN297" s="192"/>
      <c r="SNO297" s="192"/>
      <c r="SNP297" s="192"/>
      <c r="SNQ297" s="192"/>
      <c r="SNR297" s="192"/>
      <c r="SNS297" s="192"/>
      <c r="SNT297" s="192"/>
      <c r="SNU297" s="192"/>
      <c r="SNV297" s="192"/>
      <c r="SNW297" s="192"/>
      <c r="SNX297" s="192"/>
      <c r="SNY297" s="192"/>
      <c r="SNZ297" s="192"/>
      <c r="SOA297" s="192"/>
      <c r="SOB297" s="192"/>
      <c r="SOC297" s="192"/>
      <c r="SOD297" s="192"/>
      <c r="SOE297" s="192"/>
      <c r="SOF297" s="192"/>
      <c r="SOG297" s="192"/>
      <c r="SOH297" s="192"/>
      <c r="SOI297" s="192"/>
      <c r="SOJ297" s="192"/>
      <c r="SOK297" s="192"/>
      <c r="SOL297" s="192"/>
      <c r="SOM297" s="192"/>
      <c r="SON297" s="192"/>
      <c r="SOO297" s="192"/>
      <c r="SOP297" s="192"/>
      <c r="SOQ297" s="192"/>
      <c r="SOR297" s="192"/>
      <c r="SOS297" s="192"/>
      <c r="SOT297" s="192"/>
      <c r="SOU297" s="192"/>
      <c r="SOV297" s="192"/>
      <c r="SOW297" s="192"/>
      <c r="SOX297" s="192"/>
      <c r="SOY297" s="192"/>
      <c r="SOZ297" s="192"/>
      <c r="SPA297" s="192"/>
      <c r="SPB297" s="192"/>
      <c r="SPC297" s="192"/>
      <c r="SPD297" s="192"/>
      <c r="SPE297" s="192"/>
      <c r="SPF297" s="192"/>
      <c r="SPG297" s="192"/>
      <c r="SPH297" s="192"/>
      <c r="SPI297" s="192"/>
      <c r="SPJ297" s="192"/>
      <c r="SPK297" s="192"/>
      <c r="SPL297" s="192"/>
      <c r="SPM297" s="192"/>
      <c r="SPN297" s="192"/>
      <c r="SPO297" s="192"/>
      <c r="SPP297" s="192"/>
      <c r="SPQ297" s="192"/>
      <c r="SPR297" s="192"/>
      <c r="SPS297" s="192"/>
      <c r="SPT297" s="192"/>
      <c r="SPU297" s="192"/>
      <c r="SPV297" s="192"/>
      <c r="SPW297" s="192"/>
      <c r="SPX297" s="192"/>
      <c r="SPY297" s="192"/>
      <c r="SPZ297" s="192"/>
      <c r="SQA297" s="192"/>
      <c r="SQB297" s="192"/>
      <c r="SQC297" s="192"/>
      <c r="SQD297" s="192"/>
      <c r="SQE297" s="192"/>
      <c r="SQF297" s="192"/>
      <c r="SQG297" s="192"/>
      <c r="SQH297" s="192"/>
      <c r="SQI297" s="192"/>
      <c r="SQJ297" s="192"/>
      <c r="SQK297" s="192"/>
      <c r="SQL297" s="192"/>
      <c r="SQM297" s="192"/>
      <c r="SQN297" s="192"/>
      <c r="SQO297" s="192"/>
      <c r="SQP297" s="192"/>
      <c r="SQQ297" s="192"/>
      <c r="SQR297" s="192"/>
      <c r="SQS297" s="192"/>
      <c r="SQT297" s="192"/>
      <c r="SQU297" s="192"/>
      <c r="SQV297" s="192"/>
      <c r="SQW297" s="192"/>
      <c r="SQX297" s="192"/>
      <c r="SQY297" s="192"/>
      <c r="SQZ297" s="192"/>
      <c r="SRA297" s="192"/>
      <c r="SRB297" s="192"/>
      <c r="SRC297" s="192"/>
      <c r="SRD297" s="192"/>
      <c r="SRE297" s="192"/>
      <c r="SRF297" s="192"/>
      <c r="SRG297" s="192"/>
      <c r="SRH297" s="192"/>
      <c r="SRI297" s="192"/>
      <c r="SRJ297" s="192"/>
      <c r="SRK297" s="192"/>
      <c r="SRL297" s="192"/>
      <c r="SRM297" s="192"/>
      <c r="SRN297" s="192"/>
      <c r="SRO297" s="192"/>
      <c r="SRP297" s="192"/>
      <c r="SRQ297" s="192"/>
      <c r="SRR297" s="192"/>
      <c r="SRS297" s="192"/>
      <c r="SRT297" s="192"/>
      <c r="SRU297" s="192"/>
      <c r="SRV297" s="192"/>
      <c r="SRW297" s="192"/>
      <c r="SRX297" s="192"/>
      <c r="SRY297" s="192"/>
      <c r="SRZ297" s="192"/>
      <c r="SSA297" s="192"/>
      <c r="SSB297" s="192"/>
      <c r="SSC297" s="192"/>
      <c r="SSD297" s="192"/>
      <c r="SSE297" s="192"/>
      <c r="SSF297" s="192"/>
      <c r="SSG297" s="192"/>
      <c r="SSH297" s="192"/>
      <c r="SSI297" s="192"/>
      <c r="SSJ297" s="192"/>
      <c r="SSK297" s="192"/>
      <c r="SSL297" s="192"/>
      <c r="SSM297" s="192"/>
      <c r="SSN297" s="192"/>
      <c r="SSO297" s="192"/>
      <c r="SSP297" s="192"/>
      <c r="SSQ297" s="192"/>
      <c r="SSR297" s="192"/>
      <c r="SSS297" s="192"/>
      <c r="SST297" s="192"/>
      <c r="SSU297" s="192"/>
      <c r="SSV297" s="192"/>
      <c r="SSW297" s="192"/>
      <c r="SSX297" s="192"/>
      <c r="SSY297" s="192"/>
      <c r="SSZ297" s="192"/>
      <c r="STA297" s="192"/>
      <c r="STB297" s="192"/>
      <c r="STC297" s="192"/>
      <c r="STD297" s="192"/>
      <c r="STE297" s="192"/>
      <c r="STF297" s="192"/>
      <c r="STG297" s="192"/>
      <c r="STH297" s="192"/>
      <c r="STI297" s="192"/>
      <c r="STJ297" s="192"/>
      <c r="STK297" s="192"/>
      <c r="STL297" s="192"/>
      <c r="STM297" s="192"/>
      <c r="STN297" s="192"/>
      <c r="STO297" s="192"/>
      <c r="STP297" s="192"/>
      <c r="STQ297" s="192"/>
      <c r="STR297" s="192"/>
      <c r="STS297" s="192"/>
      <c r="STT297" s="192"/>
      <c r="STU297" s="192"/>
      <c r="STV297" s="192"/>
      <c r="STW297" s="192"/>
      <c r="STX297" s="192"/>
      <c r="STY297" s="192"/>
      <c r="STZ297" s="192"/>
      <c r="SUA297" s="192"/>
      <c r="SUB297" s="192"/>
      <c r="SUC297" s="192"/>
      <c r="SUD297" s="192"/>
      <c r="SUE297" s="192"/>
      <c r="SUF297" s="192"/>
      <c r="SUG297" s="192"/>
      <c r="SUH297" s="192"/>
      <c r="SUI297" s="192"/>
      <c r="SUJ297" s="192"/>
      <c r="SUK297" s="192"/>
      <c r="SUL297" s="192"/>
      <c r="SUM297" s="192"/>
      <c r="SUN297" s="192"/>
      <c r="SUO297" s="192"/>
      <c r="SUP297" s="192"/>
      <c r="SUQ297" s="192"/>
      <c r="SUR297" s="192"/>
      <c r="SUS297" s="192"/>
      <c r="SUT297" s="192"/>
      <c r="SUU297" s="192"/>
      <c r="SUV297" s="192"/>
      <c r="SUW297" s="192"/>
      <c r="SUX297" s="192"/>
      <c r="SUY297" s="192"/>
      <c r="SUZ297" s="192"/>
      <c r="SVA297" s="192"/>
      <c r="SVB297" s="192"/>
      <c r="SVC297" s="192"/>
      <c r="SVD297" s="192"/>
      <c r="SVE297" s="192"/>
      <c r="SVF297" s="192"/>
      <c r="SVG297" s="192"/>
      <c r="SVH297" s="192"/>
      <c r="SVI297" s="192"/>
      <c r="SVJ297" s="192"/>
      <c r="SVK297" s="192"/>
      <c r="SVL297" s="192"/>
      <c r="SVM297" s="192"/>
      <c r="SVN297" s="192"/>
      <c r="SVO297" s="192"/>
      <c r="SVP297" s="192"/>
      <c r="SVQ297" s="192"/>
      <c r="SVR297" s="192"/>
      <c r="SVS297" s="192"/>
      <c r="SVT297" s="192"/>
      <c r="SVU297" s="192"/>
      <c r="SVV297" s="192"/>
      <c r="SVW297" s="192"/>
      <c r="SVX297" s="192"/>
      <c r="SVY297" s="192"/>
      <c r="SVZ297" s="192"/>
      <c r="SWA297" s="192"/>
      <c r="SWB297" s="192"/>
      <c r="SWC297" s="192"/>
      <c r="SWD297" s="192"/>
      <c r="SWE297" s="192"/>
      <c r="SWF297" s="192"/>
      <c r="SWG297" s="192"/>
      <c r="SWH297" s="192"/>
      <c r="SWI297" s="192"/>
      <c r="SWJ297" s="192"/>
      <c r="SWK297" s="192"/>
      <c r="SWL297" s="192"/>
      <c r="SWM297" s="192"/>
      <c r="SWN297" s="192"/>
      <c r="SWO297" s="192"/>
      <c r="SWP297" s="192"/>
      <c r="SWQ297" s="192"/>
      <c r="SWR297" s="192"/>
      <c r="SWS297" s="192"/>
      <c r="SWT297" s="192"/>
      <c r="SWU297" s="192"/>
      <c r="SWV297" s="192"/>
      <c r="SWW297" s="192"/>
      <c r="SWX297" s="192"/>
      <c r="SWY297" s="192"/>
      <c r="SWZ297" s="192"/>
      <c r="SXA297" s="192"/>
      <c r="SXB297" s="192"/>
      <c r="SXC297" s="192"/>
      <c r="SXD297" s="192"/>
      <c r="SXE297" s="192"/>
      <c r="SXF297" s="192"/>
      <c r="SXG297" s="192"/>
      <c r="SXH297" s="192"/>
      <c r="SXI297" s="192"/>
      <c r="SXJ297" s="192"/>
      <c r="SXK297" s="192"/>
      <c r="SXL297" s="192"/>
      <c r="SXM297" s="192"/>
      <c r="SXN297" s="192"/>
      <c r="SXO297" s="192"/>
      <c r="SXP297" s="192"/>
      <c r="SXQ297" s="192"/>
      <c r="SXR297" s="192"/>
      <c r="SXS297" s="192"/>
      <c r="SXT297" s="192"/>
      <c r="SXU297" s="192"/>
      <c r="SXV297" s="192"/>
      <c r="SXW297" s="192"/>
      <c r="SXX297" s="192"/>
      <c r="SXY297" s="192"/>
      <c r="SXZ297" s="192"/>
      <c r="SYA297" s="192"/>
      <c r="SYB297" s="192"/>
      <c r="SYC297" s="192"/>
      <c r="SYD297" s="192"/>
      <c r="SYE297" s="192"/>
      <c r="SYF297" s="192"/>
      <c r="SYG297" s="192"/>
      <c r="SYH297" s="192"/>
      <c r="SYI297" s="192"/>
      <c r="SYJ297" s="192"/>
      <c r="SYK297" s="192"/>
      <c r="SYL297" s="192"/>
      <c r="SYM297" s="192"/>
      <c r="SYN297" s="192"/>
      <c r="SYO297" s="192"/>
      <c r="SYP297" s="192"/>
      <c r="SYQ297" s="192"/>
      <c r="SYR297" s="192"/>
      <c r="SYS297" s="192"/>
      <c r="SYT297" s="192"/>
      <c r="SYU297" s="192"/>
      <c r="SYV297" s="192"/>
      <c r="SYW297" s="192"/>
      <c r="SYX297" s="192"/>
      <c r="SYY297" s="192"/>
      <c r="SYZ297" s="192"/>
      <c r="SZA297" s="192"/>
      <c r="SZB297" s="192"/>
      <c r="SZC297" s="192"/>
      <c r="SZD297" s="192"/>
      <c r="SZE297" s="192"/>
      <c r="SZF297" s="192"/>
      <c r="SZG297" s="192"/>
      <c r="SZH297" s="192"/>
      <c r="SZI297" s="192"/>
      <c r="SZJ297" s="192"/>
      <c r="SZK297" s="192"/>
      <c r="SZL297" s="192"/>
      <c r="SZM297" s="192"/>
      <c r="SZN297" s="192"/>
      <c r="SZO297" s="192"/>
      <c r="SZP297" s="192"/>
      <c r="SZQ297" s="192"/>
      <c r="SZR297" s="192"/>
      <c r="SZS297" s="192"/>
      <c r="SZT297" s="192"/>
      <c r="SZU297" s="192"/>
      <c r="SZV297" s="192"/>
      <c r="SZW297" s="192"/>
      <c r="SZX297" s="192"/>
      <c r="SZY297" s="192"/>
      <c r="SZZ297" s="192"/>
      <c r="TAA297" s="192"/>
      <c r="TAB297" s="192"/>
      <c r="TAC297" s="192"/>
      <c r="TAD297" s="192"/>
      <c r="TAE297" s="192"/>
      <c r="TAF297" s="192"/>
      <c r="TAG297" s="192"/>
      <c r="TAH297" s="192"/>
      <c r="TAI297" s="192"/>
      <c r="TAJ297" s="192"/>
      <c r="TAK297" s="192"/>
      <c r="TAL297" s="192"/>
      <c r="TAM297" s="192"/>
      <c r="TAN297" s="192"/>
      <c r="TAO297" s="192"/>
      <c r="TAP297" s="192"/>
      <c r="TAQ297" s="192"/>
      <c r="TAR297" s="192"/>
      <c r="TAS297" s="192"/>
      <c r="TAT297" s="192"/>
      <c r="TAU297" s="192"/>
      <c r="TAV297" s="192"/>
      <c r="TAW297" s="192"/>
      <c r="TAX297" s="192"/>
      <c r="TAY297" s="192"/>
      <c r="TAZ297" s="192"/>
      <c r="TBA297" s="192"/>
      <c r="TBB297" s="192"/>
      <c r="TBC297" s="192"/>
      <c r="TBD297" s="192"/>
      <c r="TBE297" s="192"/>
      <c r="TBF297" s="192"/>
      <c r="TBG297" s="192"/>
      <c r="TBH297" s="192"/>
      <c r="TBI297" s="192"/>
      <c r="TBJ297" s="192"/>
      <c r="TBK297" s="192"/>
      <c r="TBL297" s="192"/>
      <c r="TBM297" s="192"/>
      <c r="TBN297" s="192"/>
      <c r="TBO297" s="192"/>
      <c r="TBP297" s="192"/>
      <c r="TBQ297" s="192"/>
      <c r="TBR297" s="192"/>
      <c r="TBS297" s="192"/>
      <c r="TBT297" s="192"/>
      <c r="TBU297" s="192"/>
      <c r="TBV297" s="192"/>
      <c r="TBW297" s="192"/>
      <c r="TBX297" s="192"/>
      <c r="TBY297" s="192"/>
      <c r="TBZ297" s="192"/>
      <c r="TCA297" s="192"/>
      <c r="TCB297" s="192"/>
      <c r="TCC297" s="192"/>
      <c r="TCD297" s="192"/>
      <c r="TCE297" s="192"/>
      <c r="TCF297" s="192"/>
      <c r="TCG297" s="192"/>
      <c r="TCH297" s="192"/>
      <c r="TCI297" s="192"/>
      <c r="TCJ297" s="192"/>
      <c r="TCK297" s="192"/>
      <c r="TCL297" s="192"/>
      <c r="TCM297" s="192"/>
      <c r="TCN297" s="192"/>
      <c r="TCO297" s="192"/>
      <c r="TCP297" s="192"/>
      <c r="TCQ297" s="192"/>
      <c r="TCR297" s="192"/>
      <c r="TCS297" s="192"/>
      <c r="TCT297" s="192"/>
      <c r="TCU297" s="192"/>
      <c r="TCV297" s="192"/>
      <c r="TCW297" s="192"/>
      <c r="TCX297" s="192"/>
      <c r="TCY297" s="192"/>
      <c r="TCZ297" s="192"/>
      <c r="TDA297" s="192"/>
      <c r="TDB297" s="192"/>
      <c r="TDC297" s="192"/>
      <c r="TDD297" s="192"/>
      <c r="TDE297" s="192"/>
      <c r="TDF297" s="192"/>
      <c r="TDG297" s="192"/>
      <c r="TDH297" s="192"/>
      <c r="TDI297" s="192"/>
      <c r="TDJ297" s="192"/>
      <c r="TDK297" s="192"/>
      <c r="TDL297" s="192"/>
      <c r="TDM297" s="192"/>
      <c r="TDN297" s="192"/>
      <c r="TDO297" s="192"/>
      <c r="TDP297" s="192"/>
      <c r="TDQ297" s="192"/>
      <c r="TDR297" s="192"/>
      <c r="TDS297" s="192"/>
      <c r="TDT297" s="192"/>
      <c r="TDU297" s="192"/>
      <c r="TDV297" s="192"/>
      <c r="TDW297" s="192"/>
      <c r="TDX297" s="192"/>
      <c r="TDY297" s="192"/>
      <c r="TDZ297" s="192"/>
      <c r="TEA297" s="192"/>
      <c r="TEB297" s="192"/>
      <c r="TEC297" s="192"/>
      <c r="TED297" s="192"/>
      <c r="TEE297" s="192"/>
      <c r="TEF297" s="192"/>
      <c r="TEG297" s="192"/>
      <c r="TEH297" s="192"/>
      <c r="TEI297" s="192"/>
      <c r="TEJ297" s="192"/>
      <c r="TEK297" s="192"/>
      <c r="TEL297" s="192"/>
      <c r="TEM297" s="192"/>
      <c r="TEN297" s="192"/>
      <c r="TEO297" s="192"/>
      <c r="TEP297" s="192"/>
      <c r="TEQ297" s="192"/>
      <c r="TER297" s="192"/>
      <c r="TES297" s="192"/>
      <c r="TET297" s="192"/>
      <c r="TEU297" s="192"/>
      <c r="TEV297" s="192"/>
      <c r="TEW297" s="192"/>
      <c r="TEX297" s="192"/>
      <c r="TEY297" s="192"/>
      <c r="TEZ297" s="192"/>
      <c r="TFA297" s="192"/>
      <c r="TFB297" s="192"/>
      <c r="TFC297" s="192"/>
      <c r="TFD297" s="192"/>
      <c r="TFE297" s="192"/>
      <c r="TFF297" s="192"/>
      <c r="TFG297" s="192"/>
      <c r="TFH297" s="192"/>
      <c r="TFI297" s="192"/>
      <c r="TFJ297" s="192"/>
      <c r="TFK297" s="192"/>
      <c r="TFL297" s="192"/>
      <c r="TFM297" s="192"/>
      <c r="TFN297" s="192"/>
      <c r="TFO297" s="192"/>
      <c r="TFP297" s="192"/>
      <c r="TFQ297" s="192"/>
      <c r="TFR297" s="192"/>
      <c r="TFS297" s="192"/>
      <c r="TFT297" s="192"/>
      <c r="TFU297" s="192"/>
      <c r="TFV297" s="192"/>
      <c r="TFW297" s="192"/>
      <c r="TFX297" s="192"/>
      <c r="TFY297" s="192"/>
      <c r="TFZ297" s="192"/>
      <c r="TGA297" s="192"/>
      <c r="TGB297" s="192"/>
      <c r="TGC297" s="192"/>
      <c r="TGD297" s="192"/>
      <c r="TGE297" s="192"/>
      <c r="TGF297" s="192"/>
      <c r="TGG297" s="192"/>
      <c r="TGH297" s="192"/>
      <c r="TGI297" s="192"/>
      <c r="TGJ297" s="192"/>
      <c r="TGK297" s="192"/>
      <c r="TGL297" s="192"/>
      <c r="TGM297" s="192"/>
      <c r="TGN297" s="192"/>
      <c r="TGO297" s="192"/>
      <c r="TGP297" s="192"/>
      <c r="TGQ297" s="192"/>
      <c r="TGR297" s="192"/>
      <c r="TGS297" s="192"/>
      <c r="TGT297" s="192"/>
      <c r="TGU297" s="192"/>
      <c r="TGV297" s="192"/>
      <c r="TGW297" s="192"/>
      <c r="TGX297" s="192"/>
      <c r="TGY297" s="192"/>
      <c r="TGZ297" s="192"/>
      <c r="THA297" s="192"/>
      <c r="THB297" s="192"/>
      <c r="THC297" s="192"/>
      <c r="THD297" s="192"/>
      <c r="THE297" s="192"/>
      <c r="THF297" s="192"/>
      <c r="THG297" s="192"/>
      <c r="THH297" s="192"/>
      <c r="THI297" s="192"/>
      <c r="THJ297" s="192"/>
      <c r="THK297" s="192"/>
      <c r="THL297" s="192"/>
      <c r="THM297" s="192"/>
      <c r="THN297" s="192"/>
      <c r="THO297" s="192"/>
      <c r="THP297" s="192"/>
      <c r="THQ297" s="192"/>
      <c r="THR297" s="192"/>
      <c r="THS297" s="192"/>
      <c r="THT297" s="192"/>
      <c r="THU297" s="192"/>
      <c r="THV297" s="192"/>
      <c r="THW297" s="192"/>
      <c r="THX297" s="192"/>
      <c r="THY297" s="192"/>
      <c r="THZ297" s="192"/>
      <c r="TIA297" s="192"/>
      <c r="TIB297" s="192"/>
      <c r="TIC297" s="192"/>
      <c r="TID297" s="192"/>
      <c r="TIE297" s="192"/>
      <c r="TIF297" s="192"/>
      <c r="TIG297" s="192"/>
      <c r="TIH297" s="192"/>
      <c r="TII297" s="192"/>
      <c r="TIJ297" s="192"/>
      <c r="TIK297" s="192"/>
      <c r="TIL297" s="192"/>
      <c r="TIM297" s="192"/>
      <c r="TIN297" s="192"/>
      <c r="TIO297" s="192"/>
      <c r="TIP297" s="192"/>
      <c r="TIQ297" s="192"/>
      <c r="TIR297" s="192"/>
      <c r="TIS297" s="192"/>
      <c r="TIT297" s="192"/>
      <c r="TIU297" s="192"/>
      <c r="TIV297" s="192"/>
      <c r="TIW297" s="192"/>
      <c r="TIX297" s="192"/>
      <c r="TIY297" s="192"/>
      <c r="TIZ297" s="192"/>
      <c r="TJA297" s="192"/>
      <c r="TJB297" s="192"/>
      <c r="TJC297" s="192"/>
      <c r="TJD297" s="192"/>
      <c r="TJE297" s="192"/>
      <c r="TJF297" s="192"/>
      <c r="TJG297" s="192"/>
      <c r="TJH297" s="192"/>
      <c r="TJI297" s="192"/>
      <c r="TJJ297" s="192"/>
      <c r="TJK297" s="192"/>
      <c r="TJL297" s="192"/>
      <c r="TJM297" s="192"/>
      <c r="TJN297" s="192"/>
      <c r="TJO297" s="192"/>
      <c r="TJP297" s="192"/>
      <c r="TJQ297" s="192"/>
      <c r="TJR297" s="192"/>
      <c r="TJS297" s="192"/>
      <c r="TJT297" s="192"/>
      <c r="TJU297" s="192"/>
      <c r="TJV297" s="192"/>
      <c r="TJW297" s="192"/>
      <c r="TJX297" s="192"/>
      <c r="TJY297" s="192"/>
      <c r="TJZ297" s="192"/>
      <c r="TKA297" s="192"/>
      <c r="TKB297" s="192"/>
      <c r="TKC297" s="192"/>
      <c r="TKD297" s="192"/>
      <c r="TKE297" s="192"/>
      <c r="TKF297" s="192"/>
      <c r="TKG297" s="192"/>
      <c r="TKH297" s="192"/>
      <c r="TKI297" s="192"/>
      <c r="TKJ297" s="192"/>
      <c r="TKK297" s="192"/>
      <c r="TKL297" s="192"/>
      <c r="TKM297" s="192"/>
      <c r="TKN297" s="192"/>
      <c r="TKO297" s="192"/>
      <c r="TKP297" s="192"/>
      <c r="TKQ297" s="192"/>
      <c r="TKR297" s="192"/>
      <c r="TKS297" s="192"/>
      <c r="TKT297" s="192"/>
      <c r="TKU297" s="192"/>
      <c r="TKV297" s="192"/>
      <c r="TKW297" s="192"/>
      <c r="TKX297" s="192"/>
      <c r="TKY297" s="192"/>
      <c r="TKZ297" s="192"/>
      <c r="TLA297" s="192"/>
      <c r="TLB297" s="192"/>
      <c r="TLC297" s="192"/>
      <c r="TLD297" s="192"/>
      <c r="TLE297" s="192"/>
      <c r="TLF297" s="192"/>
      <c r="TLG297" s="192"/>
      <c r="TLH297" s="192"/>
      <c r="TLI297" s="192"/>
      <c r="TLJ297" s="192"/>
      <c r="TLK297" s="192"/>
      <c r="TLL297" s="192"/>
      <c r="TLM297" s="192"/>
      <c r="TLN297" s="192"/>
      <c r="TLO297" s="192"/>
      <c r="TLP297" s="192"/>
      <c r="TLQ297" s="192"/>
      <c r="TLR297" s="192"/>
      <c r="TLS297" s="192"/>
      <c r="TLT297" s="192"/>
      <c r="TLU297" s="192"/>
      <c r="TLV297" s="192"/>
      <c r="TLW297" s="192"/>
      <c r="TLX297" s="192"/>
      <c r="TLY297" s="192"/>
      <c r="TLZ297" s="192"/>
      <c r="TMA297" s="192"/>
      <c r="TMB297" s="192"/>
      <c r="TMC297" s="192"/>
      <c r="TMD297" s="192"/>
      <c r="TME297" s="192"/>
      <c r="TMF297" s="192"/>
      <c r="TMG297" s="192"/>
      <c r="TMH297" s="192"/>
      <c r="TMI297" s="192"/>
      <c r="TMJ297" s="192"/>
      <c r="TMK297" s="192"/>
      <c r="TML297" s="192"/>
      <c r="TMM297" s="192"/>
      <c r="TMN297" s="192"/>
      <c r="TMO297" s="192"/>
      <c r="TMP297" s="192"/>
      <c r="TMQ297" s="192"/>
      <c r="TMR297" s="192"/>
      <c r="TMS297" s="192"/>
      <c r="TMT297" s="192"/>
      <c r="TMU297" s="192"/>
      <c r="TMV297" s="192"/>
      <c r="TMW297" s="192"/>
      <c r="TMX297" s="192"/>
      <c r="TMY297" s="192"/>
      <c r="TMZ297" s="192"/>
      <c r="TNA297" s="192"/>
      <c r="TNB297" s="192"/>
      <c r="TNC297" s="192"/>
      <c r="TND297" s="192"/>
      <c r="TNE297" s="192"/>
      <c r="TNF297" s="192"/>
      <c r="TNG297" s="192"/>
      <c r="TNH297" s="192"/>
      <c r="TNI297" s="192"/>
      <c r="TNJ297" s="192"/>
      <c r="TNK297" s="192"/>
      <c r="TNL297" s="192"/>
      <c r="TNM297" s="192"/>
      <c r="TNN297" s="192"/>
      <c r="TNO297" s="192"/>
      <c r="TNP297" s="192"/>
      <c r="TNQ297" s="192"/>
      <c r="TNR297" s="192"/>
      <c r="TNS297" s="192"/>
      <c r="TNT297" s="192"/>
      <c r="TNU297" s="192"/>
      <c r="TNV297" s="192"/>
      <c r="TNW297" s="192"/>
      <c r="TNX297" s="192"/>
      <c r="TNY297" s="192"/>
      <c r="TNZ297" s="192"/>
      <c r="TOA297" s="192"/>
      <c r="TOB297" s="192"/>
      <c r="TOC297" s="192"/>
      <c r="TOD297" s="192"/>
      <c r="TOE297" s="192"/>
      <c r="TOF297" s="192"/>
      <c r="TOG297" s="192"/>
      <c r="TOH297" s="192"/>
      <c r="TOI297" s="192"/>
      <c r="TOJ297" s="192"/>
      <c r="TOK297" s="192"/>
      <c r="TOL297" s="192"/>
      <c r="TOM297" s="192"/>
      <c r="TON297" s="192"/>
      <c r="TOO297" s="192"/>
      <c r="TOP297" s="192"/>
      <c r="TOQ297" s="192"/>
      <c r="TOR297" s="192"/>
      <c r="TOS297" s="192"/>
      <c r="TOT297" s="192"/>
      <c r="TOU297" s="192"/>
      <c r="TOV297" s="192"/>
      <c r="TOW297" s="192"/>
      <c r="TOX297" s="192"/>
      <c r="TOY297" s="192"/>
      <c r="TOZ297" s="192"/>
      <c r="TPA297" s="192"/>
      <c r="TPB297" s="192"/>
      <c r="TPC297" s="192"/>
      <c r="TPD297" s="192"/>
      <c r="TPE297" s="192"/>
      <c r="TPF297" s="192"/>
      <c r="TPG297" s="192"/>
      <c r="TPH297" s="192"/>
      <c r="TPI297" s="192"/>
      <c r="TPJ297" s="192"/>
      <c r="TPK297" s="192"/>
      <c r="TPL297" s="192"/>
      <c r="TPM297" s="192"/>
      <c r="TPN297" s="192"/>
      <c r="TPO297" s="192"/>
      <c r="TPP297" s="192"/>
      <c r="TPQ297" s="192"/>
      <c r="TPR297" s="192"/>
      <c r="TPS297" s="192"/>
      <c r="TPT297" s="192"/>
      <c r="TPU297" s="192"/>
      <c r="TPV297" s="192"/>
      <c r="TPW297" s="192"/>
      <c r="TPX297" s="192"/>
      <c r="TPY297" s="192"/>
      <c r="TPZ297" s="192"/>
      <c r="TQA297" s="192"/>
      <c r="TQB297" s="192"/>
      <c r="TQC297" s="192"/>
      <c r="TQD297" s="192"/>
      <c r="TQE297" s="192"/>
      <c r="TQF297" s="192"/>
      <c r="TQG297" s="192"/>
      <c r="TQH297" s="192"/>
      <c r="TQI297" s="192"/>
      <c r="TQJ297" s="192"/>
      <c r="TQK297" s="192"/>
      <c r="TQL297" s="192"/>
      <c r="TQM297" s="192"/>
      <c r="TQN297" s="192"/>
      <c r="TQO297" s="192"/>
      <c r="TQP297" s="192"/>
      <c r="TQQ297" s="192"/>
      <c r="TQR297" s="192"/>
      <c r="TQS297" s="192"/>
      <c r="TQT297" s="192"/>
      <c r="TQU297" s="192"/>
      <c r="TQV297" s="192"/>
      <c r="TQW297" s="192"/>
      <c r="TQX297" s="192"/>
      <c r="TQY297" s="192"/>
      <c r="TQZ297" s="192"/>
      <c r="TRA297" s="192"/>
      <c r="TRB297" s="192"/>
      <c r="TRC297" s="192"/>
      <c r="TRD297" s="192"/>
      <c r="TRE297" s="192"/>
      <c r="TRF297" s="192"/>
      <c r="TRG297" s="192"/>
      <c r="TRH297" s="192"/>
      <c r="TRI297" s="192"/>
      <c r="TRJ297" s="192"/>
      <c r="TRK297" s="192"/>
      <c r="TRL297" s="192"/>
      <c r="TRM297" s="192"/>
      <c r="TRN297" s="192"/>
      <c r="TRO297" s="192"/>
      <c r="TRP297" s="192"/>
      <c r="TRQ297" s="192"/>
      <c r="TRR297" s="192"/>
      <c r="TRS297" s="192"/>
      <c r="TRT297" s="192"/>
      <c r="TRU297" s="192"/>
      <c r="TRV297" s="192"/>
      <c r="TRW297" s="192"/>
      <c r="TRX297" s="192"/>
      <c r="TRY297" s="192"/>
      <c r="TRZ297" s="192"/>
      <c r="TSA297" s="192"/>
      <c r="TSB297" s="192"/>
      <c r="TSC297" s="192"/>
      <c r="TSD297" s="192"/>
      <c r="TSE297" s="192"/>
      <c r="TSF297" s="192"/>
      <c r="TSG297" s="192"/>
      <c r="TSH297" s="192"/>
      <c r="TSI297" s="192"/>
      <c r="TSJ297" s="192"/>
      <c r="TSK297" s="192"/>
      <c r="TSL297" s="192"/>
      <c r="TSM297" s="192"/>
      <c r="TSN297" s="192"/>
      <c r="TSO297" s="192"/>
      <c r="TSP297" s="192"/>
      <c r="TSQ297" s="192"/>
      <c r="TSR297" s="192"/>
      <c r="TSS297" s="192"/>
      <c r="TST297" s="192"/>
      <c r="TSU297" s="192"/>
      <c r="TSV297" s="192"/>
      <c r="TSW297" s="192"/>
      <c r="TSX297" s="192"/>
      <c r="TSY297" s="192"/>
      <c r="TSZ297" s="192"/>
      <c r="TTA297" s="192"/>
      <c r="TTB297" s="192"/>
      <c r="TTC297" s="192"/>
      <c r="TTD297" s="192"/>
      <c r="TTE297" s="192"/>
      <c r="TTF297" s="192"/>
      <c r="TTG297" s="192"/>
      <c r="TTH297" s="192"/>
      <c r="TTI297" s="192"/>
      <c r="TTJ297" s="192"/>
      <c r="TTK297" s="192"/>
      <c r="TTL297" s="192"/>
      <c r="TTM297" s="192"/>
      <c r="TTN297" s="192"/>
      <c r="TTO297" s="192"/>
      <c r="TTP297" s="192"/>
      <c r="TTQ297" s="192"/>
      <c r="TTR297" s="192"/>
      <c r="TTS297" s="192"/>
      <c r="TTT297" s="192"/>
      <c r="TTU297" s="192"/>
      <c r="TTV297" s="192"/>
      <c r="TTW297" s="192"/>
      <c r="TTX297" s="192"/>
      <c r="TTY297" s="192"/>
      <c r="TTZ297" s="192"/>
      <c r="TUA297" s="192"/>
      <c r="TUB297" s="192"/>
      <c r="TUC297" s="192"/>
      <c r="TUD297" s="192"/>
      <c r="TUE297" s="192"/>
      <c r="TUF297" s="192"/>
      <c r="TUG297" s="192"/>
      <c r="TUH297" s="192"/>
      <c r="TUI297" s="192"/>
      <c r="TUJ297" s="192"/>
      <c r="TUK297" s="192"/>
      <c r="TUL297" s="192"/>
      <c r="TUM297" s="192"/>
      <c r="TUN297" s="192"/>
      <c r="TUO297" s="192"/>
      <c r="TUP297" s="192"/>
      <c r="TUQ297" s="192"/>
      <c r="TUR297" s="192"/>
      <c r="TUS297" s="192"/>
      <c r="TUT297" s="192"/>
      <c r="TUU297" s="192"/>
      <c r="TUV297" s="192"/>
      <c r="TUW297" s="192"/>
      <c r="TUX297" s="192"/>
      <c r="TUY297" s="192"/>
      <c r="TUZ297" s="192"/>
      <c r="TVA297" s="192"/>
      <c r="TVB297" s="192"/>
      <c r="TVC297" s="192"/>
      <c r="TVD297" s="192"/>
      <c r="TVE297" s="192"/>
      <c r="TVF297" s="192"/>
      <c r="TVG297" s="192"/>
      <c r="TVH297" s="192"/>
      <c r="TVI297" s="192"/>
      <c r="TVJ297" s="192"/>
      <c r="TVK297" s="192"/>
      <c r="TVL297" s="192"/>
      <c r="TVM297" s="192"/>
      <c r="TVN297" s="192"/>
      <c r="TVO297" s="192"/>
      <c r="TVP297" s="192"/>
      <c r="TVQ297" s="192"/>
      <c r="TVR297" s="192"/>
      <c r="TVS297" s="192"/>
      <c r="TVT297" s="192"/>
      <c r="TVU297" s="192"/>
      <c r="TVV297" s="192"/>
      <c r="TVW297" s="192"/>
      <c r="TVX297" s="192"/>
      <c r="TVY297" s="192"/>
      <c r="TVZ297" s="192"/>
      <c r="TWA297" s="192"/>
      <c r="TWB297" s="192"/>
      <c r="TWC297" s="192"/>
      <c r="TWD297" s="192"/>
      <c r="TWE297" s="192"/>
      <c r="TWF297" s="192"/>
      <c r="TWG297" s="192"/>
      <c r="TWH297" s="192"/>
      <c r="TWI297" s="192"/>
      <c r="TWJ297" s="192"/>
      <c r="TWK297" s="192"/>
      <c r="TWL297" s="192"/>
      <c r="TWM297" s="192"/>
      <c r="TWN297" s="192"/>
      <c r="TWO297" s="192"/>
      <c r="TWP297" s="192"/>
      <c r="TWQ297" s="192"/>
      <c r="TWR297" s="192"/>
      <c r="TWS297" s="192"/>
      <c r="TWT297" s="192"/>
      <c r="TWU297" s="192"/>
      <c r="TWV297" s="192"/>
      <c r="TWW297" s="192"/>
      <c r="TWX297" s="192"/>
      <c r="TWY297" s="192"/>
      <c r="TWZ297" s="192"/>
      <c r="TXA297" s="192"/>
      <c r="TXB297" s="192"/>
      <c r="TXC297" s="192"/>
      <c r="TXD297" s="192"/>
      <c r="TXE297" s="192"/>
      <c r="TXF297" s="192"/>
      <c r="TXG297" s="192"/>
      <c r="TXH297" s="192"/>
      <c r="TXI297" s="192"/>
      <c r="TXJ297" s="192"/>
      <c r="TXK297" s="192"/>
      <c r="TXL297" s="192"/>
      <c r="TXM297" s="192"/>
      <c r="TXN297" s="192"/>
      <c r="TXO297" s="192"/>
      <c r="TXP297" s="192"/>
      <c r="TXQ297" s="192"/>
      <c r="TXR297" s="192"/>
      <c r="TXS297" s="192"/>
      <c r="TXT297" s="192"/>
      <c r="TXU297" s="192"/>
      <c r="TXV297" s="192"/>
      <c r="TXW297" s="192"/>
      <c r="TXX297" s="192"/>
      <c r="TXY297" s="192"/>
      <c r="TXZ297" s="192"/>
      <c r="TYA297" s="192"/>
      <c r="TYB297" s="192"/>
      <c r="TYC297" s="192"/>
      <c r="TYD297" s="192"/>
      <c r="TYE297" s="192"/>
      <c r="TYF297" s="192"/>
      <c r="TYG297" s="192"/>
      <c r="TYH297" s="192"/>
      <c r="TYI297" s="192"/>
      <c r="TYJ297" s="192"/>
      <c r="TYK297" s="192"/>
      <c r="TYL297" s="192"/>
      <c r="TYM297" s="192"/>
      <c r="TYN297" s="192"/>
      <c r="TYO297" s="192"/>
      <c r="TYP297" s="192"/>
      <c r="TYQ297" s="192"/>
      <c r="TYR297" s="192"/>
      <c r="TYS297" s="192"/>
      <c r="TYT297" s="192"/>
      <c r="TYU297" s="192"/>
      <c r="TYV297" s="192"/>
      <c r="TYW297" s="192"/>
      <c r="TYX297" s="192"/>
      <c r="TYY297" s="192"/>
      <c r="TYZ297" s="192"/>
      <c r="TZA297" s="192"/>
      <c r="TZB297" s="192"/>
      <c r="TZC297" s="192"/>
      <c r="TZD297" s="192"/>
      <c r="TZE297" s="192"/>
      <c r="TZF297" s="192"/>
      <c r="TZG297" s="192"/>
      <c r="TZH297" s="192"/>
      <c r="TZI297" s="192"/>
      <c r="TZJ297" s="192"/>
      <c r="TZK297" s="192"/>
      <c r="TZL297" s="192"/>
      <c r="TZM297" s="192"/>
      <c r="TZN297" s="192"/>
      <c r="TZO297" s="192"/>
      <c r="TZP297" s="192"/>
      <c r="TZQ297" s="192"/>
      <c r="TZR297" s="192"/>
      <c r="TZS297" s="192"/>
      <c r="TZT297" s="192"/>
      <c r="TZU297" s="192"/>
      <c r="TZV297" s="192"/>
      <c r="TZW297" s="192"/>
      <c r="TZX297" s="192"/>
      <c r="TZY297" s="192"/>
      <c r="TZZ297" s="192"/>
      <c r="UAA297" s="192"/>
      <c r="UAB297" s="192"/>
      <c r="UAC297" s="192"/>
      <c r="UAD297" s="192"/>
      <c r="UAE297" s="192"/>
      <c r="UAF297" s="192"/>
      <c r="UAG297" s="192"/>
      <c r="UAH297" s="192"/>
      <c r="UAI297" s="192"/>
      <c r="UAJ297" s="192"/>
      <c r="UAK297" s="192"/>
      <c r="UAL297" s="192"/>
      <c r="UAM297" s="192"/>
      <c r="UAN297" s="192"/>
      <c r="UAO297" s="192"/>
      <c r="UAP297" s="192"/>
      <c r="UAQ297" s="192"/>
      <c r="UAR297" s="192"/>
      <c r="UAS297" s="192"/>
      <c r="UAT297" s="192"/>
      <c r="UAU297" s="192"/>
      <c r="UAV297" s="192"/>
      <c r="UAW297" s="192"/>
      <c r="UAX297" s="192"/>
      <c r="UAY297" s="192"/>
      <c r="UAZ297" s="192"/>
      <c r="UBA297" s="192"/>
      <c r="UBB297" s="192"/>
      <c r="UBC297" s="192"/>
      <c r="UBD297" s="192"/>
      <c r="UBE297" s="192"/>
      <c r="UBF297" s="192"/>
      <c r="UBG297" s="192"/>
      <c r="UBH297" s="192"/>
      <c r="UBI297" s="192"/>
      <c r="UBJ297" s="192"/>
      <c r="UBK297" s="192"/>
      <c r="UBL297" s="192"/>
      <c r="UBM297" s="192"/>
      <c r="UBN297" s="192"/>
      <c r="UBO297" s="192"/>
      <c r="UBP297" s="192"/>
      <c r="UBQ297" s="192"/>
      <c r="UBR297" s="192"/>
      <c r="UBS297" s="192"/>
      <c r="UBT297" s="192"/>
      <c r="UBU297" s="192"/>
      <c r="UBV297" s="192"/>
      <c r="UBW297" s="192"/>
      <c r="UBX297" s="192"/>
      <c r="UBY297" s="192"/>
      <c r="UBZ297" s="192"/>
      <c r="UCA297" s="192"/>
      <c r="UCB297" s="192"/>
      <c r="UCC297" s="192"/>
      <c r="UCD297" s="192"/>
      <c r="UCE297" s="192"/>
      <c r="UCF297" s="192"/>
      <c r="UCG297" s="192"/>
      <c r="UCH297" s="192"/>
      <c r="UCI297" s="192"/>
      <c r="UCJ297" s="192"/>
      <c r="UCK297" s="192"/>
      <c r="UCL297" s="192"/>
      <c r="UCM297" s="192"/>
      <c r="UCN297" s="192"/>
      <c r="UCO297" s="192"/>
      <c r="UCP297" s="192"/>
      <c r="UCQ297" s="192"/>
      <c r="UCR297" s="192"/>
      <c r="UCS297" s="192"/>
      <c r="UCT297" s="192"/>
      <c r="UCU297" s="192"/>
      <c r="UCV297" s="192"/>
      <c r="UCW297" s="192"/>
      <c r="UCX297" s="192"/>
      <c r="UCY297" s="192"/>
      <c r="UCZ297" s="192"/>
      <c r="UDA297" s="192"/>
      <c r="UDB297" s="192"/>
      <c r="UDC297" s="192"/>
      <c r="UDD297" s="192"/>
      <c r="UDE297" s="192"/>
      <c r="UDF297" s="192"/>
      <c r="UDG297" s="192"/>
      <c r="UDH297" s="192"/>
      <c r="UDI297" s="192"/>
      <c r="UDJ297" s="192"/>
      <c r="UDK297" s="192"/>
      <c r="UDL297" s="192"/>
      <c r="UDM297" s="192"/>
      <c r="UDN297" s="192"/>
      <c r="UDO297" s="192"/>
      <c r="UDP297" s="192"/>
      <c r="UDQ297" s="192"/>
      <c r="UDR297" s="192"/>
      <c r="UDS297" s="192"/>
      <c r="UDT297" s="192"/>
      <c r="UDU297" s="192"/>
      <c r="UDV297" s="192"/>
      <c r="UDW297" s="192"/>
      <c r="UDX297" s="192"/>
      <c r="UDY297" s="192"/>
      <c r="UDZ297" s="192"/>
      <c r="UEA297" s="192"/>
      <c r="UEB297" s="192"/>
      <c r="UEC297" s="192"/>
      <c r="UED297" s="192"/>
      <c r="UEE297" s="192"/>
      <c r="UEF297" s="192"/>
      <c r="UEG297" s="192"/>
      <c r="UEH297" s="192"/>
      <c r="UEI297" s="192"/>
      <c r="UEJ297" s="192"/>
      <c r="UEK297" s="192"/>
      <c r="UEL297" s="192"/>
      <c r="UEM297" s="192"/>
      <c r="UEN297" s="192"/>
      <c r="UEO297" s="192"/>
      <c r="UEP297" s="192"/>
      <c r="UEQ297" s="192"/>
      <c r="UER297" s="192"/>
      <c r="UES297" s="192"/>
      <c r="UET297" s="192"/>
      <c r="UEU297" s="192"/>
      <c r="UEV297" s="192"/>
      <c r="UEW297" s="192"/>
      <c r="UEX297" s="192"/>
      <c r="UEY297" s="192"/>
      <c r="UEZ297" s="192"/>
      <c r="UFA297" s="192"/>
      <c r="UFB297" s="192"/>
      <c r="UFC297" s="192"/>
      <c r="UFD297" s="192"/>
      <c r="UFE297" s="192"/>
      <c r="UFF297" s="192"/>
      <c r="UFG297" s="192"/>
      <c r="UFH297" s="192"/>
      <c r="UFI297" s="192"/>
      <c r="UFJ297" s="192"/>
      <c r="UFK297" s="192"/>
      <c r="UFL297" s="192"/>
      <c r="UFM297" s="192"/>
      <c r="UFN297" s="192"/>
      <c r="UFO297" s="192"/>
      <c r="UFP297" s="192"/>
      <c r="UFQ297" s="192"/>
      <c r="UFR297" s="192"/>
      <c r="UFS297" s="192"/>
      <c r="UFT297" s="192"/>
      <c r="UFU297" s="192"/>
      <c r="UFV297" s="192"/>
      <c r="UFW297" s="192"/>
      <c r="UFX297" s="192"/>
      <c r="UFY297" s="192"/>
      <c r="UFZ297" s="192"/>
      <c r="UGA297" s="192"/>
      <c r="UGB297" s="192"/>
      <c r="UGC297" s="192"/>
      <c r="UGD297" s="192"/>
      <c r="UGE297" s="192"/>
      <c r="UGF297" s="192"/>
      <c r="UGG297" s="192"/>
      <c r="UGH297" s="192"/>
      <c r="UGI297" s="192"/>
      <c r="UGJ297" s="192"/>
      <c r="UGK297" s="192"/>
      <c r="UGL297" s="192"/>
      <c r="UGM297" s="192"/>
      <c r="UGN297" s="192"/>
      <c r="UGO297" s="192"/>
      <c r="UGP297" s="192"/>
      <c r="UGQ297" s="192"/>
      <c r="UGR297" s="192"/>
      <c r="UGS297" s="192"/>
      <c r="UGT297" s="192"/>
      <c r="UGU297" s="192"/>
      <c r="UGV297" s="192"/>
      <c r="UGW297" s="192"/>
      <c r="UGX297" s="192"/>
      <c r="UGY297" s="192"/>
      <c r="UGZ297" s="192"/>
      <c r="UHA297" s="192"/>
      <c r="UHB297" s="192"/>
      <c r="UHC297" s="192"/>
      <c r="UHD297" s="192"/>
      <c r="UHE297" s="192"/>
      <c r="UHF297" s="192"/>
      <c r="UHG297" s="192"/>
      <c r="UHH297" s="192"/>
      <c r="UHI297" s="192"/>
      <c r="UHJ297" s="192"/>
      <c r="UHK297" s="192"/>
      <c r="UHL297" s="192"/>
      <c r="UHM297" s="192"/>
      <c r="UHN297" s="192"/>
      <c r="UHO297" s="192"/>
      <c r="UHP297" s="192"/>
      <c r="UHQ297" s="192"/>
      <c r="UHR297" s="192"/>
      <c r="UHS297" s="192"/>
      <c r="UHT297" s="192"/>
      <c r="UHU297" s="192"/>
      <c r="UHV297" s="192"/>
      <c r="UHW297" s="192"/>
      <c r="UHX297" s="192"/>
      <c r="UHY297" s="192"/>
      <c r="UHZ297" s="192"/>
      <c r="UIA297" s="192"/>
      <c r="UIB297" s="192"/>
      <c r="UIC297" s="192"/>
      <c r="UID297" s="192"/>
      <c r="UIE297" s="192"/>
      <c r="UIF297" s="192"/>
      <c r="UIG297" s="192"/>
      <c r="UIH297" s="192"/>
      <c r="UII297" s="192"/>
      <c r="UIJ297" s="192"/>
      <c r="UIK297" s="192"/>
      <c r="UIL297" s="192"/>
      <c r="UIM297" s="192"/>
      <c r="UIN297" s="192"/>
      <c r="UIO297" s="192"/>
      <c r="UIP297" s="192"/>
      <c r="UIQ297" s="192"/>
      <c r="UIR297" s="192"/>
      <c r="UIS297" s="192"/>
      <c r="UIT297" s="192"/>
      <c r="UIU297" s="192"/>
      <c r="UIV297" s="192"/>
      <c r="UIW297" s="192"/>
      <c r="UIX297" s="192"/>
      <c r="UIY297" s="192"/>
      <c r="UIZ297" s="192"/>
      <c r="UJA297" s="192"/>
      <c r="UJB297" s="192"/>
      <c r="UJC297" s="192"/>
      <c r="UJD297" s="192"/>
      <c r="UJE297" s="192"/>
      <c r="UJF297" s="192"/>
      <c r="UJG297" s="192"/>
      <c r="UJH297" s="192"/>
      <c r="UJI297" s="192"/>
      <c r="UJJ297" s="192"/>
      <c r="UJK297" s="192"/>
      <c r="UJL297" s="192"/>
      <c r="UJM297" s="192"/>
      <c r="UJN297" s="192"/>
      <c r="UJO297" s="192"/>
      <c r="UJP297" s="192"/>
      <c r="UJQ297" s="192"/>
      <c r="UJR297" s="192"/>
      <c r="UJS297" s="192"/>
      <c r="UJT297" s="192"/>
      <c r="UJU297" s="192"/>
      <c r="UJV297" s="192"/>
      <c r="UJW297" s="192"/>
      <c r="UJX297" s="192"/>
      <c r="UJY297" s="192"/>
      <c r="UJZ297" s="192"/>
      <c r="UKA297" s="192"/>
      <c r="UKB297" s="192"/>
      <c r="UKC297" s="192"/>
      <c r="UKD297" s="192"/>
      <c r="UKE297" s="192"/>
      <c r="UKF297" s="192"/>
      <c r="UKG297" s="192"/>
      <c r="UKH297" s="192"/>
      <c r="UKI297" s="192"/>
      <c r="UKJ297" s="192"/>
      <c r="UKK297" s="192"/>
      <c r="UKL297" s="192"/>
      <c r="UKM297" s="192"/>
      <c r="UKN297" s="192"/>
      <c r="UKO297" s="192"/>
      <c r="UKP297" s="192"/>
      <c r="UKQ297" s="192"/>
      <c r="UKR297" s="192"/>
      <c r="UKS297" s="192"/>
      <c r="UKT297" s="192"/>
      <c r="UKU297" s="192"/>
      <c r="UKV297" s="192"/>
      <c r="UKW297" s="192"/>
      <c r="UKX297" s="192"/>
      <c r="UKY297" s="192"/>
      <c r="UKZ297" s="192"/>
      <c r="ULA297" s="192"/>
      <c r="ULB297" s="192"/>
      <c r="ULC297" s="192"/>
      <c r="ULD297" s="192"/>
      <c r="ULE297" s="192"/>
      <c r="ULF297" s="192"/>
      <c r="ULG297" s="192"/>
      <c r="ULH297" s="192"/>
      <c r="ULI297" s="192"/>
      <c r="ULJ297" s="192"/>
      <c r="ULK297" s="192"/>
      <c r="ULL297" s="192"/>
      <c r="ULM297" s="192"/>
      <c r="ULN297" s="192"/>
      <c r="ULO297" s="192"/>
      <c r="ULP297" s="192"/>
      <c r="ULQ297" s="192"/>
      <c r="ULR297" s="192"/>
      <c r="ULS297" s="192"/>
      <c r="ULT297" s="192"/>
      <c r="ULU297" s="192"/>
      <c r="ULV297" s="192"/>
      <c r="ULW297" s="192"/>
      <c r="ULX297" s="192"/>
      <c r="ULY297" s="192"/>
      <c r="ULZ297" s="192"/>
      <c r="UMA297" s="192"/>
      <c r="UMB297" s="192"/>
      <c r="UMC297" s="192"/>
      <c r="UMD297" s="192"/>
      <c r="UME297" s="192"/>
      <c r="UMF297" s="192"/>
      <c r="UMG297" s="192"/>
      <c r="UMH297" s="192"/>
      <c r="UMI297" s="192"/>
      <c r="UMJ297" s="192"/>
      <c r="UMK297" s="192"/>
      <c r="UML297" s="192"/>
      <c r="UMM297" s="192"/>
      <c r="UMN297" s="192"/>
      <c r="UMO297" s="192"/>
      <c r="UMP297" s="192"/>
      <c r="UMQ297" s="192"/>
      <c r="UMR297" s="192"/>
      <c r="UMS297" s="192"/>
      <c r="UMT297" s="192"/>
      <c r="UMU297" s="192"/>
      <c r="UMV297" s="192"/>
      <c r="UMW297" s="192"/>
      <c r="UMX297" s="192"/>
      <c r="UMY297" s="192"/>
      <c r="UMZ297" s="192"/>
      <c r="UNA297" s="192"/>
      <c r="UNB297" s="192"/>
      <c r="UNC297" s="192"/>
      <c r="UND297" s="192"/>
      <c r="UNE297" s="192"/>
      <c r="UNF297" s="192"/>
      <c r="UNG297" s="192"/>
      <c r="UNH297" s="192"/>
      <c r="UNI297" s="192"/>
      <c r="UNJ297" s="192"/>
      <c r="UNK297" s="192"/>
      <c r="UNL297" s="192"/>
      <c r="UNM297" s="192"/>
      <c r="UNN297" s="192"/>
      <c r="UNO297" s="192"/>
      <c r="UNP297" s="192"/>
      <c r="UNQ297" s="192"/>
      <c r="UNR297" s="192"/>
      <c r="UNS297" s="192"/>
      <c r="UNT297" s="192"/>
      <c r="UNU297" s="192"/>
      <c r="UNV297" s="192"/>
      <c r="UNW297" s="192"/>
      <c r="UNX297" s="192"/>
      <c r="UNY297" s="192"/>
      <c r="UNZ297" s="192"/>
      <c r="UOA297" s="192"/>
      <c r="UOB297" s="192"/>
      <c r="UOC297" s="192"/>
      <c r="UOD297" s="192"/>
      <c r="UOE297" s="192"/>
      <c r="UOF297" s="192"/>
      <c r="UOG297" s="192"/>
      <c r="UOH297" s="192"/>
      <c r="UOI297" s="192"/>
      <c r="UOJ297" s="192"/>
      <c r="UOK297" s="192"/>
      <c r="UOL297" s="192"/>
      <c r="UOM297" s="192"/>
      <c r="UON297" s="192"/>
      <c r="UOO297" s="192"/>
      <c r="UOP297" s="192"/>
      <c r="UOQ297" s="192"/>
      <c r="UOR297" s="192"/>
      <c r="UOS297" s="192"/>
      <c r="UOT297" s="192"/>
      <c r="UOU297" s="192"/>
      <c r="UOV297" s="192"/>
      <c r="UOW297" s="192"/>
      <c r="UOX297" s="192"/>
      <c r="UOY297" s="192"/>
      <c r="UOZ297" s="192"/>
      <c r="UPA297" s="192"/>
      <c r="UPB297" s="192"/>
      <c r="UPC297" s="192"/>
      <c r="UPD297" s="192"/>
      <c r="UPE297" s="192"/>
      <c r="UPF297" s="192"/>
      <c r="UPG297" s="192"/>
      <c r="UPH297" s="192"/>
      <c r="UPI297" s="192"/>
      <c r="UPJ297" s="192"/>
      <c r="UPK297" s="192"/>
      <c r="UPL297" s="192"/>
      <c r="UPM297" s="192"/>
      <c r="UPN297" s="192"/>
      <c r="UPO297" s="192"/>
      <c r="UPP297" s="192"/>
      <c r="UPQ297" s="192"/>
      <c r="UPR297" s="192"/>
      <c r="UPS297" s="192"/>
      <c r="UPT297" s="192"/>
      <c r="UPU297" s="192"/>
      <c r="UPV297" s="192"/>
      <c r="UPW297" s="192"/>
      <c r="UPX297" s="192"/>
      <c r="UPY297" s="192"/>
      <c r="UPZ297" s="192"/>
      <c r="UQA297" s="192"/>
      <c r="UQB297" s="192"/>
      <c r="UQC297" s="192"/>
      <c r="UQD297" s="192"/>
      <c r="UQE297" s="192"/>
      <c r="UQF297" s="192"/>
      <c r="UQG297" s="192"/>
      <c r="UQH297" s="192"/>
      <c r="UQI297" s="192"/>
      <c r="UQJ297" s="192"/>
      <c r="UQK297" s="192"/>
      <c r="UQL297" s="192"/>
      <c r="UQM297" s="192"/>
      <c r="UQN297" s="192"/>
      <c r="UQO297" s="192"/>
      <c r="UQP297" s="192"/>
      <c r="UQQ297" s="192"/>
      <c r="UQR297" s="192"/>
      <c r="UQS297" s="192"/>
      <c r="UQT297" s="192"/>
      <c r="UQU297" s="192"/>
      <c r="UQV297" s="192"/>
      <c r="UQW297" s="192"/>
      <c r="UQX297" s="192"/>
      <c r="UQY297" s="192"/>
      <c r="UQZ297" s="192"/>
      <c r="URA297" s="192"/>
      <c r="URB297" s="192"/>
      <c r="URC297" s="192"/>
      <c r="URD297" s="192"/>
      <c r="URE297" s="192"/>
      <c r="URF297" s="192"/>
      <c r="URG297" s="192"/>
      <c r="URH297" s="192"/>
      <c r="URI297" s="192"/>
      <c r="URJ297" s="192"/>
      <c r="URK297" s="192"/>
      <c r="URL297" s="192"/>
      <c r="URM297" s="192"/>
      <c r="URN297" s="192"/>
      <c r="URO297" s="192"/>
      <c r="URP297" s="192"/>
      <c r="URQ297" s="192"/>
      <c r="URR297" s="192"/>
      <c r="URS297" s="192"/>
      <c r="URT297" s="192"/>
      <c r="URU297" s="192"/>
      <c r="URV297" s="192"/>
      <c r="URW297" s="192"/>
      <c r="URX297" s="192"/>
      <c r="URY297" s="192"/>
      <c r="URZ297" s="192"/>
      <c r="USA297" s="192"/>
      <c r="USB297" s="192"/>
      <c r="USC297" s="192"/>
      <c r="USD297" s="192"/>
      <c r="USE297" s="192"/>
      <c r="USF297" s="192"/>
      <c r="USG297" s="192"/>
      <c r="USH297" s="192"/>
      <c r="USI297" s="192"/>
      <c r="USJ297" s="192"/>
      <c r="USK297" s="192"/>
      <c r="USL297" s="192"/>
      <c r="USM297" s="192"/>
      <c r="USN297" s="192"/>
      <c r="USO297" s="192"/>
      <c r="USP297" s="192"/>
      <c r="USQ297" s="192"/>
      <c r="USR297" s="192"/>
      <c r="USS297" s="192"/>
      <c r="UST297" s="192"/>
      <c r="USU297" s="192"/>
      <c r="USV297" s="192"/>
      <c r="USW297" s="192"/>
      <c r="USX297" s="192"/>
      <c r="USY297" s="192"/>
      <c r="USZ297" s="192"/>
      <c r="UTA297" s="192"/>
      <c r="UTB297" s="192"/>
      <c r="UTC297" s="192"/>
      <c r="UTD297" s="192"/>
      <c r="UTE297" s="192"/>
      <c r="UTF297" s="192"/>
      <c r="UTG297" s="192"/>
      <c r="UTH297" s="192"/>
      <c r="UTI297" s="192"/>
      <c r="UTJ297" s="192"/>
      <c r="UTK297" s="192"/>
      <c r="UTL297" s="192"/>
      <c r="UTM297" s="192"/>
      <c r="UTN297" s="192"/>
      <c r="UTO297" s="192"/>
      <c r="UTP297" s="192"/>
      <c r="UTQ297" s="192"/>
      <c r="UTR297" s="192"/>
      <c r="UTS297" s="192"/>
      <c r="UTT297" s="192"/>
      <c r="UTU297" s="192"/>
      <c r="UTV297" s="192"/>
      <c r="UTW297" s="192"/>
      <c r="UTX297" s="192"/>
      <c r="UTY297" s="192"/>
      <c r="UTZ297" s="192"/>
      <c r="UUA297" s="192"/>
      <c r="UUB297" s="192"/>
      <c r="UUC297" s="192"/>
      <c r="UUD297" s="192"/>
      <c r="UUE297" s="192"/>
      <c r="UUF297" s="192"/>
      <c r="UUG297" s="192"/>
      <c r="UUH297" s="192"/>
      <c r="UUI297" s="192"/>
      <c r="UUJ297" s="192"/>
      <c r="UUK297" s="192"/>
      <c r="UUL297" s="192"/>
      <c r="UUM297" s="192"/>
      <c r="UUN297" s="192"/>
      <c r="UUO297" s="192"/>
      <c r="UUP297" s="192"/>
      <c r="UUQ297" s="192"/>
      <c r="UUR297" s="192"/>
      <c r="UUS297" s="192"/>
      <c r="UUT297" s="192"/>
      <c r="UUU297" s="192"/>
      <c r="UUV297" s="192"/>
      <c r="UUW297" s="192"/>
      <c r="UUX297" s="192"/>
      <c r="UUY297" s="192"/>
      <c r="UUZ297" s="192"/>
      <c r="UVA297" s="192"/>
      <c r="UVB297" s="192"/>
      <c r="UVC297" s="192"/>
      <c r="UVD297" s="192"/>
      <c r="UVE297" s="192"/>
      <c r="UVF297" s="192"/>
      <c r="UVG297" s="192"/>
      <c r="UVH297" s="192"/>
      <c r="UVI297" s="192"/>
      <c r="UVJ297" s="192"/>
      <c r="UVK297" s="192"/>
      <c r="UVL297" s="192"/>
      <c r="UVM297" s="192"/>
      <c r="UVN297" s="192"/>
      <c r="UVO297" s="192"/>
      <c r="UVP297" s="192"/>
      <c r="UVQ297" s="192"/>
      <c r="UVR297" s="192"/>
      <c r="UVS297" s="192"/>
      <c r="UVT297" s="192"/>
      <c r="UVU297" s="192"/>
      <c r="UVV297" s="192"/>
      <c r="UVW297" s="192"/>
      <c r="UVX297" s="192"/>
      <c r="UVY297" s="192"/>
      <c r="UVZ297" s="192"/>
      <c r="UWA297" s="192"/>
      <c r="UWB297" s="192"/>
      <c r="UWC297" s="192"/>
      <c r="UWD297" s="192"/>
      <c r="UWE297" s="192"/>
      <c r="UWF297" s="192"/>
      <c r="UWG297" s="192"/>
      <c r="UWH297" s="192"/>
      <c r="UWI297" s="192"/>
      <c r="UWJ297" s="192"/>
      <c r="UWK297" s="192"/>
      <c r="UWL297" s="192"/>
      <c r="UWM297" s="192"/>
      <c r="UWN297" s="192"/>
      <c r="UWO297" s="192"/>
      <c r="UWP297" s="192"/>
      <c r="UWQ297" s="192"/>
      <c r="UWR297" s="192"/>
      <c r="UWS297" s="192"/>
      <c r="UWT297" s="192"/>
      <c r="UWU297" s="192"/>
      <c r="UWV297" s="192"/>
      <c r="UWW297" s="192"/>
      <c r="UWX297" s="192"/>
      <c r="UWY297" s="192"/>
      <c r="UWZ297" s="192"/>
      <c r="UXA297" s="192"/>
      <c r="UXB297" s="192"/>
      <c r="UXC297" s="192"/>
      <c r="UXD297" s="192"/>
      <c r="UXE297" s="192"/>
      <c r="UXF297" s="192"/>
      <c r="UXG297" s="192"/>
      <c r="UXH297" s="192"/>
      <c r="UXI297" s="192"/>
      <c r="UXJ297" s="192"/>
      <c r="UXK297" s="192"/>
      <c r="UXL297" s="192"/>
      <c r="UXM297" s="192"/>
      <c r="UXN297" s="192"/>
      <c r="UXO297" s="192"/>
      <c r="UXP297" s="192"/>
      <c r="UXQ297" s="192"/>
      <c r="UXR297" s="192"/>
      <c r="UXS297" s="192"/>
      <c r="UXT297" s="192"/>
      <c r="UXU297" s="192"/>
      <c r="UXV297" s="192"/>
      <c r="UXW297" s="192"/>
      <c r="UXX297" s="192"/>
      <c r="UXY297" s="192"/>
      <c r="UXZ297" s="192"/>
      <c r="UYA297" s="192"/>
      <c r="UYB297" s="192"/>
      <c r="UYC297" s="192"/>
      <c r="UYD297" s="192"/>
      <c r="UYE297" s="192"/>
      <c r="UYF297" s="192"/>
      <c r="UYG297" s="192"/>
      <c r="UYH297" s="192"/>
      <c r="UYI297" s="192"/>
      <c r="UYJ297" s="192"/>
      <c r="UYK297" s="192"/>
      <c r="UYL297" s="192"/>
      <c r="UYM297" s="192"/>
      <c r="UYN297" s="192"/>
      <c r="UYO297" s="192"/>
      <c r="UYP297" s="192"/>
      <c r="UYQ297" s="192"/>
      <c r="UYR297" s="192"/>
      <c r="UYS297" s="192"/>
      <c r="UYT297" s="192"/>
      <c r="UYU297" s="192"/>
      <c r="UYV297" s="192"/>
      <c r="UYW297" s="192"/>
      <c r="UYX297" s="192"/>
      <c r="UYY297" s="192"/>
      <c r="UYZ297" s="192"/>
      <c r="UZA297" s="192"/>
      <c r="UZB297" s="192"/>
      <c r="UZC297" s="192"/>
      <c r="UZD297" s="192"/>
      <c r="UZE297" s="192"/>
      <c r="UZF297" s="192"/>
      <c r="UZG297" s="192"/>
      <c r="UZH297" s="192"/>
      <c r="UZI297" s="192"/>
      <c r="UZJ297" s="192"/>
      <c r="UZK297" s="192"/>
      <c r="UZL297" s="192"/>
      <c r="UZM297" s="192"/>
      <c r="UZN297" s="192"/>
      <c r="UZO297" s="192"/>
      <c r="UZP297" s="192"/>
      <c r="UZQ297" s="192"/>
      <c r="UZR297" s="192"/>
      <c r="UZS297" s="192"/>
      <c r="UZT297" s="192"/>
      <c r="UZU297" s="192"/>
      <c r="UZV297" s="192"/>
      <c r="UZW297" s="192"/>
      <c r="UZX297" s="192"/>
      <c r="UZY297" s="192"/>
      <c r="UZZ297" s="192"/>
      <c r="VAA297" s="192"/>
      <c r="VAB297" s="192"/>
      <c r="VAC297" s="192"/>
      <c r="VAD297" s="192"/>
      <c r="VAE297" s="192"/>
      <c r="VAF297" s="192"/>
      <c r="VAG297" s="192"/>
      <c r="VAH297" s="192"/>
      <c r="VAI297" s="192"/>
      <c r="VAJ297" s="192"/>
      <c r="VAK297" s="192"/>
      <c r="VAL297" s="192"/>
      <c r="VAM297" s="192"/>
      <c r="VAN297" s="192"/>
      <c r="VAO297" s="192"/>
      <c r="VAP297" s="192"/>
      <c r="VAQ297" s="192"/>
      <c r="VAR297" s="192"/>
      <c r="VAS297" s="192"/>
      <c r="VAT297" s="192"/>
      <c r="VAU297" s="192"/>
      <c r="VAV297" s="192"/>
      <c r="VAW297" s="192"/>
      <c r="VAX297" s="192"/>
      <c r="VAY297" s="192"/>
      <c r="VAZ297" s="192"/>
      <c r="VBA297" s="192"/>
      <c r="VBB297" s="192"/>
      <c r="VBC297" s="192"/>
      <c r="VBD297" s="192"/>
      <c r="VBE297" s="192"/>
      <c r="VBF297" s="192"/>
      <c r="VBG297" s="192"/>
      <c r="VBH297" s="192"/>
      <c r="VBI297" s="192"/>
      <c r="VBJ297" s="192"/>
      <c r="VBK297" s="192"/>
      <c r="VBL297" s="192"/>
      <c r="VBM297" s="192"/>
      <c r="VBN297" s="192"/>
      <c r="VBO297" s="192"/>
      <c r="VBP297" s="192"/>
      <c r="VBQ297" s="192"/>
      <c r="VBR297" s="192"/>
      <c r="VBS297" s="192"/>
      <c r="VBT297" s="192"/>
      <c r="VBU297" s="192"/>
      <c r="VBV297" s="192"/>
      <c r="VBW297" s="192"/>
      <c r="VBX297" s="192"/>
      <c r="VBY297" s="192"/>
      <c r="VBZ297" s="192"/>
      <c r="VCA297" s="192"/>
      <c r="VCB297" s="192"/>
      <c r="VCC297" s="192"/>
      <c r="VCD297" s="192"/>
      <c r="VCE297" s="192"/>
      <c r="VCF297" s="192"/>
      <c r="VCG297" s="192"/>
      <c r="VCH297" s="192"/>
      <c r="VCI297" s="192"/>
      <c r="VCJ297" s="192"/>
      <c r="VCK297" s="192"/>
      <c r="VCL297" s="192"/>
      <c r="VCM297" s="192"/>
      <c r="VCN297" s="192"/>
      <c r="VCO297" s="192"/>
      <c r="VCP297" s="192"/>
      <c r="VCQ297" s="192"/>
      <c r="VCR297" s="192"/>
      <c r="VCS297" s="192"/>
      <c r="VCT297" s="192"/>
      <c r="VCU297" s="192"/>
      <c r="VCV297" s="192"/>
      <c r="VCW297" s="192"/>
      <c r="VCX297" s="192"/>
      <c r="VCY297" s="192"/>
      <c r="VCZ297" s="192"/>
      <c r="VDA297" s="192"/>
      <c r="VDB297" s="192"/>
      <c r="VDC297" s="192"/>
      <c r="VDD297" s="192"/>
      <c r="VDE297" s="192"/>
      <c r="VDF297" s="192"/>
      <c r="VDG297" s="192"/>
      <c r="VDH297" s="192"/>
      <c r="VDI297" s="192"/>
      <c r="VDJ297" s="192"/>
      <c r="VDK297" s="192"/>
      <c r="VDL297" s="192"/>
      <c r="VDM297" s="192"/>
      <c r="VDN297" s="192"/>
      <c r="VDO297" s="192"/>
      <c r="VDP297" s="192"/>
      <c r="VDQ297" s="192"/>
      <c r="VDR297" s="192"/>
      <c r="VDS297" s="192"/>
      <c r="VDT297" s="192"/>
      <c r="VDU297" s="192"/>
      <c r="VDV297" s="192"/>
      <c r="VDW297" s="192"/>
      <c r="VDX297" s="192"/>
      <c r="VDY297" s="192"/>
      <c r="VDZ297" s="192"/>
      <c r="VEA297" s="192"/>
      <c r="VEB297" s="192"/>
      <c r="VEC297" s="192"/>
      <c r="VED297" s="192"/>
      <c r="VEE297" s="192"/>
      <c r="VEF297" s="192"/>
      <c r="VEG297" s="192"/>
      <c r="VEH297" s="192"/>
      <c r="VEI297" s="192"/>
      <c r="VEJ297" s="192"/>
      <c r="VEK297" s="192"/>
      <c r="VEL297" s="192"/>
      <c r="VEM297" s="192"/>
      <c r="VEN297" s="192"/>
      <c r="VEO297" s="192"/>
      <c r="VEP297" s="192"/>
      <c r="VEQ297" s="192"/>
      <c r="VER297" s="192"/>
      <c r="VES297" s="192"/>
      <c r="VET297" s="192"/>
      <c r="VEU297" s="192"/>
      <c r="VEV297" s="192"/>
      <c r="VEW297" s="192"/>
      <c r="VEX297" s="192"/>
      <c r="VEY297" s="192"/>
      <c r="VEZ297" s="192"/>
      <c r="VFA297" s="192"/>
      <c r="VFB297" s="192"/>
      <c r="VFC297" s="192"/>
      <c r="VFD297" s="192"/>
      <c r="VFE297" s="192"/>
      <c r="VFF297" s="192"/>
      <c r="VFG297" s="192"/>
      <c r="VFH297" s="192"/>
      <c r="VFI297" s="192"/>
      <c r="VFJ297" s="192"/>
      <c r="VFK297" s="192"/>
      <c r="VFL297" s="192"/>
      <c r="VFM297" s="192"/>
      <c r="VFN297" s="192"/>
      <c r="VFO297" s="192"/>
      <c r="VFP297" s="192"/>
      <c r="VFQ297" s="192"/>
      <c r="VFR297" s="192"/>
      <c r="VFS297" s="192"/>
      <c r="VFT297" s="192"/>
      <c r="VFU297" s="192"/>
      <c r="VFV297" s="192"/>
      <c r="VFW297" s="192"/>
      <c r="VFX297" s="192"/>
      <c r="VFY297" s="192"/>
      <c r="VFZ297" s="192"/>
      <c r="VGA297" s="192"/>
      <c r="VGB297" s="192"/>
      <c r="VGC297" s="192"/>
      <c r="VGD297" s="192"/>
      <c r="VGE297" s="192"/>
      <c r="VGF297" s="192"/>
      <c r="VGG297" s="192"/>
      <c r="VGH297" s="192"/>
      <c r="VGI297" s="192"/>
      <c r="VGJ297" s="192"/>
      <c r="VGK297" s="192"/>
      <c r="VGL297" s="192"/>
      <c r="VGM297" s="192"/>
      <c r="VGN297" s="192"/>
      <c r="VGO297" s="192"/>
      <c r="VGP297" s="192"/>
      <c r="VGQ297" s="192"/>
      <c r="VGR297" s="192"/>
      <c r="VGS297" s="192"/>
      <c r="VGT297" s="192"/>
      <c r="VGU297" s="192"/>
      <c r="VGV297" s="192"/>
      <c r="VGW297" s="192"/>
      <c r="VGX297" s="192"/>
      <c r="VGY297" s="192"/>
      <c r="VGZ297" s="192"/>
      <c r="VHA297" s="192"/>
      <c r="VHB297" s="192"/>
      <c r="VHC297" s="192"/>
      <c r="VHD297" s="192"/>
      <c r="VHE297" s="192"/>
      <c r="VHF297" s="192"/>
      <c r="VHG297" s="192"/>
      <c r="VHH297" s="192"/>
      <c r="VHI297" s="192"/>
      <c r="VHJ297" s="192"/>
      <c r="VHK297" s="192"/>
      <c r="VHL297" s="192"/>
      <c r="VHM297" s="192"/>
      <c r="VHN297" s="192"/>
      <c r="VHO297" s="192"/>
      <c r="VHP297" s="192"/>
      <c r="VHQ297" s="192"/>
      <c r="VHR297" s="192"/>
      <c r="VHS297" s="192"/>
      <c r="VHT297" s="192"/>
      <c r="VHU297" s="192"/>
      <c r="VHV297" s="192"/>
      <c r="VHW297" s="192"/>
      <c r="VHX297" s="192"/>
      <c r="VHY297" s="192"/>
      <c r="VHZ297" s="192"/>
      <c r="VIA297" s="192"/>
      <c r="VIB297" s="192"/>
      <c r="VIC297" s="192"/>
      <c r="VID297" s="192"/>
      <c r="VIE297" s="192"/>
      <c r="VIF297" s="192"/>
      <c r="VIG297" s="192"/>
      <c r="VIH297" s="192"/>
      <c r="VII297" s="192"/>
      <c r="VIJ297" s="192"/>
      <c r="VIK297" s="192"/>
      <c r="VIL297" s="192"/>
      <c r="VIM297" s="192"/>
      <c r="VIN297" s="192"/>
      <c r="VIO297" s="192"/>
      <c r="VIP297" s="192"/>
      <c r="VIQ297" s="192"/>
      <c r="VIR297" s="192"/>
      <c r="VIS297" s="192"/>
      <c r="VIT297" s="192"/>
      <c r="VIU297" s="192"/>
      <c r="VIV297" s="192"/>
      <c r="VIW297" s="192"/>
      <c r="VIX297" s="192"/>
      <c r="VIY297" s="192"/>
      <c r="VIZ297" s="192"/>
      <c r="VJA297" s="192"/>
      <c r="VJB297" s="192"/>
      <c r="VJC297" s="192"/>
      <c r="VJD297" s="192"/>
      <c r="VJE297" s="192"/>
      <c r="VJF297" s="192"/>
      <c r="VJG297" s="192"/>
      <c r="VJH297" s="192"/>
      <c r="VJI297" s="192"/>
      <c r="VJJ297" s="192"/>
      <c r="VJK297" s="192"/>
      <c r="VJL297" s="192"/>
      <c r="VJM297" s="192"/>
      <c r="VJN297" s="192"/>
      <c r="VJO297" s="192"/>
      <c r="VJP297" s="192"/>
      <c r="VJQ297" s="192"/>
      <c r="VJR297" s="192"/>
      <c r="VJS297" s="192"/>
      <c r="VJT297" s="192"/>
      <c r="VJU297" s="192"/>
      <c r="VJV297" s="192"/>
      <c r="VJW297" s="192"/>
      <c r="VJX297" s="192"/>
      <c r="VJY297" s="192"/>
      <c r="VJZ297" s="192"/>
      <c r="VKA297" s="192"/>
      <c r="VKB297" s="192"/>
      <c r="VKC297" s="192"/>
      <c r="VKD297" s="192"/>
      <c r="VKE297" s="192"/>
      <c r="VKF297" s="192"/>
      <c r="VKG297" s="192"/>
      <c r="VKH297" s="192"/>
      <c r="VKI297" s="192"/>
      <c r="VKJ297" s="192"/>
      <c r="VKK297" s="192"/>
      <c r="VKL297" s="192"/>
      <c r="VKM297" s="192"/>
      <c r="VKN297" s="192"/>
      <c r="VKO297" s="192"/>
      <c r="VKP297" s="192"/>
      <c r="VKQ297" s="192"/>
      <c r="VKR297" s="192"/>
      <c r="VKS297" s="192"/>
      <c r="VKT297" s="192"/>
      <c r="VKU297" s="192"/>
      <c r="VKV297" s="192"/>
      <c r="VKW297" s="192"/>
      <c r="VKX297" s="192"/>
      <c r="VKY297" s="192"/>
      <c r="VKZ297" s="192"/>
      <c r="VLA297" s="192"/>
      <c r="VLB297" s="192"/>
      <c r="VLC297" s="192"/>
      <c r="VLD297" s="192"/>
      <c r="VLE297" s="192"/>
      <c r="VLF297" s="192"/>
      <c r="VLG297" s="192"/>
      <c r="VLH297" s="192"/>
      <c r="VLI297" s="192"/>
      <c r="VLJ297" s="192"/>
      <c r="VLK297" s="192"/>
      <c r="VLL297" s="192"/>
      <c r="VLM297" s="192"/>
      <c r="VLN297" s="192"/>
      <c r="VLO297" s="192"/>
      <c r="VLP297" s="192"/>
      <c r="VLQ297" s="192"/>
      <c r="VLR297" s="192"/>
      <c r="VLS297" s="192"/>
      <c r="VLT297" s="192"/>
      <c r="VLU297" s="192"/>
      <c r="VLV297" s="192"/>
      <c r="VLW297" s="192"/>
      <c r="VLX297" s="192"/>
      <c r="VLY297" s="192"/>
      <c r="VLZ297" s="192"/>
      <c r="VMA297" s="192"/>
      <c r="VMB297" s="192"/>
      <c r="VMC297" s="192"/>
      <c r="VMD297" s="192"/>
      <c r="VME297" s="192"/>
      <c r="VMF297" s="192"/>
      <c r="VMG297" s="192"/>
      <c r="VMH297" s="192"/>
      <c r="VMI297" s="192"/>
      <c r="VMJ297" s="192"/>
      <c r="VMK297" s="192"/>
      <c r="VML297" s="192"/>
      <c r="VMM297" s="192"/>
      <c r="VMN297" s="192"/>
      <c r="VMO297" s="192"/>
      <c r="VMP297" s="192"/>
      <c r="VMQ297" s="192"/>
      <c r="VMR297" s="192"/>
      <c r="VMS297" s="192"/>
      <c r="VMT297" s="192"/>
      <c r="VMU297" s="192"/>
      <c r="VMV297" s="192"/>
      <c r="VMW297" s="192"/>
      <c r="VMX297" s="192"/>
      <c r="VMY297" s="192"/>
      <c r="VMZ297" s="192"/>
      <c r="VNA297" s="192"/>
      <c r="VNB297" s="192"/>
      <c r="VNC297" s="192"/>
      <c r="VND297" s="192"/>
      <c r="VNE297" s="192"/>
      <c r="VNF297" s="192"/>
      <c r="VNG297" s="192"/>
      <c r="VNH297" s="192"/>
      <c r="VNI297" s="192"/>
      <c r="VNJ297" s="192"/>
      <c r="VNK297" s="192"/>
      <c r="VNL297" s="192"/>
      <c r="VNM297" s="192"/>
      <c r="VNN297" s="192"/>
      <c r="VNO297" s="192"/>
      <c r="VNP297" s="192"/>
      <c r="VNQ297" s="192"/>
      <c r="VNR297" s="192"/>
      <c r="VNS297" s="192"/>
      <c r="VNT297" s="192"/>
      <c r="VNU297" s="192"/>
      <c r="VNV297" s="192"/>
      <c r="VNW297" s="192"/>
      <c r="VNX297" s="192"/>
      <c r="VNY297" s="192"/>
      <c r="VNZ297" s="192"/>
      <c r="VOA297" s="192"/>
      <c r="VOB297" s="192"/>
      <c r="VOC297" s="192"/>
      <c r="VOD297" s="192"/>
      <c r="VOE297" s="192"/>
      <c r="VOF297" s="192"/>
      <c r="VOG297" s="192"/>
      <c r="VOH297" s="192"/>
      <c r="VOI297" s="192"/>
      <c r="VOJ297" s="192"/>
      <c r="VOK297" s="192"/>
      <c r="VOL297" s="192"/>
      <c r="VOM297" s="192"/>
      <c r="VON297" s="192"/>
      <c r="VOO297" s="192"/>
      <c r="VOP297" s="192"/>
      <c r="VOQ297" s="192"/>
      <c r="VOR297" s="192"/>
      <c r="VOS297" s="192"/>
      <c r="VOT297" s="192"/>
      <c r="VOU297" s="192"/>
      <c r="VOV297" s="192"/>
      <c r="VOW297" s="192"/>
      <c r="VOX297" s="192"/>
      <c r="VOY297" s="192"/>
      <c r="VOZ297" s="192"/>
      <c r="VPA297" s="192"/>
      <c r="VPB297" s="192"/>
      <c r="VPC297" s="192"/>
      <c r="VPD297" s="192"/>
      <c r="VPE297" s="192"/>
      <c r="VPF297" s="192"/>
      <c r="VPG297" s="192"/>
      <c r="VPH297" s="192"/>
      <c r="VPI297" s="192"/>
      <c r="VPJ297" s="192"/>
      <c r="VPK297" s="192"/>
      <c r="VPL297" s="192"/>
      <c r="VPM297" s="192"/>
      <c r="VPN297" s="192"/>
      <c r="VPO297" s="192"/>
      <c r="VPP297" s="192"/>
      <c r="VPQ297" s="192"/>
      <c r="VPR297" s="192"/>
      <c r="VPS297" s="192"/>
      <c r="VPT297" s="192"/>
      <c r="VPU297" s="192"/>
      <c r="VPV297" s="192"/>
      <c r="VPW297" s="192"/>
      <c r="VPX297" s="192"/>
      <c r="VPY297" s="192"/>
      <c r="VPZ297" s="192"/>
      <c r="VQA297" s="192"/>
      <c r="VQB297" s="192"/>
      <c r="VQC297" s="192"/>
      <c r="VQD297" s="192"/>
      <c r="VQE297" s="192"/>
      <c r="VQF297" s="192"/>
      <c r="VQG297" s="192"/>
      <c r="VQH297" s="192"/>
      <c r="VQI297" s="192"/>
      <c r="VQJ297" s="192"/>
      <c r="VQK297" s="192"/>
      <c r="VQL297" s="192"/>
      <c r="VQM297" s="192"/>
      <c r="VQN297" s="192"/>
      <c r="VQO297" s="192"/>
      <c r="VQP297" s="192"/>
      <c r="VQQ297" s="192"/>
      <c r="VQR297" s="192"/>
      <c r="VQS297" s="192"/>
      <c r="VQT297" s="192"/>
      <c r="VQU297" s="192"/>
      <c r="VQV297" s="192"/>
      <c r="VQW297" s="192"/>
      <c r="VQX297" s="192"/>
      <c r="VQY297" s="192"/>
      <c r="VQZ297" s="192"/>
      <c r="VRA297" s="192"/>
      <c r="VRB297" s="192"/>
      <c r="VRC297" s="192"/>
      <c r="VRD297" s="192"/>
      <c r="VRE297" s="192"/>
      <c r="VRF297" s="192"/>
      <c r="VRG297" s="192"/>
      <c r="VRH297" s="192"/>
      <c r="VRI297" s="192"/>
      <c r="VRJ297" s="192"/>
      <c r="VRK297" s="192"/>
      <c r="VRL297" s="192"/>
      <c r="VRM297" s="192"/>
      <c r="VRN297" s="192"/>
      <c r="VRO297" s="192"/>
      <c r="VRP297" s="192"/>
      <c r="VRQ297" s="192"/>
      <c r="VRR297" s="192"/>
      <c r="VRS297" s="192"/>
      <c r="VRT297" s="192"/>
      <c r="VRU297" s="192"/>
      <c r="VRV297" s="192"/>
      <c r="VRW297" s="192"/>
      <c r="VRX297" s="192"/>
      <c r="VRY297" s="192"/>
      <c r="VRZ297" s="192"/>
      <c r="VSA297" s="192"/>
      <c r="VSB297" s="192"/>
      <c r="VSC297" s="192"/>
      <c r="VSD297" s="192"/>
      <c r="VSE297" s="192"/>
      <c r="VSF297" s="192"/>
      <c r="VSG297" s="192"/>
      <c r="VSH297" s="192"/>
      <c r="VSI297" s="192"/>
      <c r="VSJ297" s="192"/>
      <c r="VSK297" s="192"/>
      <c r="VSL297" s="192"/>
      <c r="VSM297" s="192"/>
      <c r="VSN297" s="192"/>
      <c r="VSO297" s="192"/>
      <c r="VSP297" s="192"/>
      <c r="VSQ297" s="192"/>
      <c r="VSR297" s="192"/>
      <c r="VSS297" s="192"/>
      <c r="VST297" s="192"/>
      <c r="VSU297" s="192"/>
      <c r="VSV297" s="192"/>
      <c r="VSW297" s="192"/>
      <c r="VSX297" s="192"/>
      <c r="VSY297" s="192"/>
      <c r="VSZ297" s="192"/>
      <c r="VTA297" s="192"/>
      <c r="VTB297" s="192"/>
      <c r="VTC297" s="192"/>
      <c r="VTD297" s="192"/>
      <c r="VTE297" s="192"/>
      <c r="VTF297" s="192"/>
      <c r="VTG297" s="192"/>
      <c r="VTH297" s="192"/>
      <c r="VTI297" s="192"/>
      <c r="VTJ297" s="192"/>
      <c r="VTK297" s="192"/>
      <c r="VTL297" s="192"/>
      <c r="VTM297" s="192"/>
      <c r="VTN297" s="192"/>
      <c r="VTO297" s="192"/>
      <c r="VTP297" s="192"/>
      <c r="VTQ297" s="192"/>
      <c r="VTR297" s="192"/>
      <c r="VTS297" s="192"/>
      <c r="VTT297" s="192"/>
      <c r="VTU297" s="192"/>
      <c r="VTV297" s="192"/>
      <c r="VTW297" s="192"/>
      <c r="VTX297" s="192"/>
      <c r="VTY297" s="192"/>
      <c r="VTZ297" s="192"/>
      <c r="VUA297" s="192"/>
      <c r="VUB297" s="192"/>
      <c r="VUC297" s="192"/>
      <c r="VUD297" s="192"/>
      <c r="VUE297" s="192"/>
      <c r="VUF297" s="192"/>
      <c r="VUG297" s="192"/>
      <c r="VUH297" s="192"/>
      <c r="VUI297" s="192"/>
      <c r="VUJ297" s="192"/>
      <c r="VUK297" s="192"/>
      <c r="VUL297" s="192"/>
      <c r="VUM297" s="192"/>
      <c r="VUN297" s="192"/>
      <c r="VUO297" s="192"/>
      <c r="VUP297" s="192"/>
      <c r="VUQ297" s="192"/>
      <c r="VUR297" s="192"/>
      <c r="VUS297" s="192"/>
      <c r="VUT297" s="192"/>
      <c r="VUU297" s="192"/>
      <c r="VUV297" s="192"/>
      <c r="VUW297" s="192"/>
      <c r="VUX297" s="192"/>
      <c r="VUY297" s="192"/>
      <c r="VUZ297" s="192"/>
      <c r="VVA297" s="192"/>
      <c r="VVB297" s="192"/>
      <c r="VVC297" s="192"/>
      <c r="VVD297" s="192"/>
      <c r="VVE297" s="192"/>
      <c r="VVF297" s="192"/>
      <c r="VVG297" s="192"/>
      <c r="VVH297" s="192"/>
      <c r="VVI297" s="192"/>
      <c r="VVJ297" s="192"/>
      <c r="VVK297" s="192"/>
      <c r="VVL297" s="192"/>
      <c r="VVM297" s="192"/>
      <c r="VVN297" s="192"/>
      <c r="VVO297" s="192"/>
      <c r="VVP297" s="192"/>
      <c r="VVQ297" s="192"/>
      <c r="VVR297" s="192"/>
      <c r="VVS297" s="192"/>
      <c r="VVT297" s="192"/>
      <c r="VVU297" s="192"/>
      <c r="VVV297" s="192"/>
      <c r="VVW297" s="192"/>
      <c r="VVX297" s="192"/>
      <c r="VVY297" s="192"/>
      <c r="VVZ297" s="192"/>
      <c r="VWA297" s="192"/>
      <c r="VWB297" s="192"/>
      <c r="VWC297" s="192"/>
      <c r="VWD297" s="192"/>
      <c r="VWE297" s="192"/>
      <c r="VWF297" s="192"/>
      <c r="VWG297" s="192"/>
      <c r="VWH297" s="192"/>
      <c r="VWI297" s="192"/>
      <c r="VWJ297" s="192"/>
      <c r="VWK297" s="192"/>
      <c r="VWL297" s="192"/>
      <c r="VWM297" s="192"/>
      <c r="VWN297" s="192"/>
      <c r="VWO297" s="192"/>
      <c r="VWP297" s="192"/>
      <c r="VWQ297" s="192"/>
      <c r="VWR297" s="192"/>
      <c r="VWS297" s="192"/>
      <c r="VWT297" s="192"/>
      <c r="VWU297" s="192"/>
      <c r="VWV297" s="192"/>
      <c r="VWW297" s="192"/>
      <c r="VWX297" s="192"/>
      <c r="VWY297" s="192"/>
      <c r="VWZ297" s="192"/>
      <c r="VXA297" s="192"/>
      <c r="VXB297" s="192"/>
      <c r="VXC297" s="192"/>
      <c r="VXD297" s="192"/>
      <c r="VXE297" s="192"/>
      <c r="VXF297" s="192"/>
      <c r="VXG297" s="192"/>
      <c r="VXH297" s="192"/>
      <c r="VXI297" s="192"/>
      <c r="VXJ297" s="192"/>
      <c r="VXK297" s="192"/>
      <c r="VXL297" s="192"/>
      <c r="VXM297" s="192"/>
      <c r="VXN297" s="192"/>
      <c r="VXO297" s="192"/>
      <c r="VXP297" s="192"/>
      <c r="VXQ297" s="192"/>
      <c r="VXR297" s="192"/>
      <c r="VXS297" s="192"/>
      <c r="VXT297" s="192"/>
      <c r="VXU297" s="192"/>
      <c r="VXV297" s="192"/>
      <c r="VXW297" s="192"/>
      <c r="VXX297" s="192"/>
      <c r="VXY297" s="192"/>
      <c r="VXZ297" s="192"/>
      <c r="VYA297" s="192"/>
      <c r="VYB297" s="192"/>
      <c r="VYC297" s="192"/>
      <c r="VYD297" s="192"/>
      <c r="VYE297" s="192"/>
      <c r="VYF297" s="192"/>
      <c r="VYG297" s="192"/>
      <c r="VYH297" s="192"/>
      <c r="VYI297" s="192"/>
      <c r="VYJ297" s="192"/>
      <c r="VYK297" s="192"/>
      <c r="VYL297" s="192"/>
      <c r="VYM297" s="192"/>
      <c r="VYN297" s="192"/>
      <c r="VYO297" s="192"/>
      <c r="VYP297" s="192"/>
      <c r="VYQ297" s="192"/>
      <c r="VYR297" s="192"/>
      <c r="VYS297" s="192"/>
      <c r="VYT297" s="192"/>
      <c r="VYU297" s="192"/>
      <c r="VYV297" s="192"/>
      <c r="VYW297" s="192"/>
      <c r="VYX297" s="192"/>
      <c r="VYY297" s="192"/>
      <c r="VYZ297" s="192"/>
      <c r="VZA297" s="192"/>
      <c r="VZB297" s="192"/>
      <c r="VZC297" s="192"/>
      <c r="VZD297" s="192"/>
      <c r="VZE297" s="192"/>
      <c r="VZF297" s="192"/>
      <c r="VZG297" s="192"/>
      <c r="VZH297" s="192"/>
      <c r="VZI297" s="192"/>
      <c r="VZJ297" s="192"/>
      <c r="VZK297" s="192"/>
      <c r="VZL297" s="192"/>
      <c r="VZM297" s="192"/>
      <c r="VZN297" s="192"/>
      <c r="VZO297" s="192"/>
      <c r="VZP297" s="192"/>
      <c r="VZQ297" s="192"/>
      <c r="VZR297" s="192"/>
      <c r="VZS297" s="192"/>
      <c r="VZT297" s="192"/>
      <c r="VZU297" s="192"/>
      <c r="VZV297" s="192"/>
      <c r="VZW297" s="192"/>
      <c r="VZX297" s="192"/>
      <c r="VZY297" s="192"/>
      <c r="VZZ297" s="192"/>
      <c r="WAA297" s="192"/>
      <c r="WAB297" s="192"/>
      <c r="WAC297" s="192"/>
      <c r="WAD297" s="192"/>
      <c r="WAE297" s="192"/>
      <c r="WAF297" s="192"/>
      <c r="WAG297" s="192"/>
      <c r="WAH297" s="192"/>
      <c r="WAI297" s="192"/>
      <c r="WAJ297" s="192"/>
      <c r="WAK297" s="192"/>
      <c r="WAL297" s="192"/>
      <c r="WAM297" s="192"/>
      <c r="WAN297" s="192"/>
      <c r="WAO297" s="192"/>
      <c r="WAP297" s="192"/>
      <c r="WAQ297" s="192"/>
      <c r="WAR297" s="192"/>
      <c r="WAS297" s="192"/>
      <c r="WAT297" s="192"/>
      <c r="WAU297" s="192"/>
      <c r="WAV297" s="192"/>
      <c r="WAW297" s="192"/>
      <c r="WAX297" s="192"/>
      <c r="WAY297" s="192"/>
      <c r="WAZ297" s="192"/>
      <c r="WBA297" s="192"/>
      <c r="WBB297" s="192"/>
      <c r="WBC297" s="192"/>
      <c r="WBD297" s="192"/>
      <c r="WBE297" s="192"/>
      <c r="WBF297" s="192"/>
      <c r="WBG297" s="192"/>
      <c r="WBH297" s="192"/>
      <c r="WBI297" s="192"/>
      <c r="WBJ297" s="192"/>
      <c r="WBK297" s="192"/>
      <c r="WBL297" s="192"/>
      <c r="WBM297" s="192"/>
      <c r="WBN297" s="192"/>
      <c r="WBO297" s="192"/>
      <c r="WBP297" s="192"/>
      <c r="WBQ297" s="192"/>
      <c r="WBR297" s="192"/>
      <c r="WBS297" s="192"/>
      <c r="WBT297" s="192"/>
      <c r="WBU297" s="192"/>
      <c r="WBV297" s="192"/>
      <c r="WBW297" s="192"/>
      <c r="WBX297" s="192"/>
      <c r="WBY297" s="192"/>
      <c r="WBZ297" s="192"/>
      <c r="WCA297" s="192"/>
      <c r="WCB297" s="192"/>
      <c r="WCC297" s="192"/>
      <c r="WCD297" s="192"/>
      <c r="WCE297" s="192"/>
      <c r="WCF297" s="192"/>
      <c r="WCG297" s="192"/>
      <c r="WCH297" s="192"/>
      <c r="WCI297" s="192"/>
      <c r="WCJ297" s="192"/>
      <c r="WCK297" s="192"/>
      <c r="WCL297" s="192"/>
      <c r="WCM297" s="192"/>
      <c r="WCN297" s="192"/>
      <c r="WCO297" s="192"/>
      <c r="WCP297" s="192"/>
      <c r="WCQ297" s="192"/>
      <c r="WCR297" s="192"/>
      <c r="WCS297" s="192"/>
      <c r="WCT297" s="192"/>
      <c r="WCU297" s="192"/>
      <c r="WCV297" s="192"/>
      <c r="WCW297" s="192"/>
      <c r="WCX297" s="192"/>
      <c r="WCY297" s="192"/>
      <c r="WCZ297" s="192"/>
      <c r="WDA297" s="192"/>
      <c r="WDB297" s="192"/>
      <c r="WDC297" s="192"/>
      <c r="WDD297" s="192"/>
      <c r="WDE297" s="192"/>
      <c r="WDF297" s="192"/>
      <c r="WDG297" s="192"/>
      <c r="WDH297" s="192"/>
      <c r="WDI297" s="192"/>
      <c r="WDJ297" s="192"/>
      <c r="WDK297" s="192"/>
      <c r="WDL297" s="192"/>
      <c r="WDM297" s="192"/>
      <c r="WDN297" s="192"/>
      <c r="WDO297" s="192"/>
      <c r="WDP297" s="192"/>
      <c r="WDQ297" s="192"/>
      <c r="WDR297" s="192"/>
      <c r="WDS297" s="192"/>
      <c r="WDT297" s="192"/>
      <c r="WDU297" s="192"/>
      <c r="WDV297" s="192"/>
      <c r="WDW297" s="192"/>
      <c r="WDX297" s="192"/>
      <c r="WDY297" s="192"/>
      <c r="WDZ297" s="192"/>
      <c r="WEA297" s="192"/>
      <c r="WEB297" s="192"/>
      <c r="WEC297" s="192"/>
      <c r="WED297" s="192"/>
      <c r="WEE297" s="192"/>
      <c r="WEF297" s="192"/>
      <c r="WEG297" s="192"/>
      <c r="WEH297" s="192"/>
      <c r="WEI297" s="192"/>
      <c r="WEJ297" s="192"/>
      <c r="WEK297" s="192"/>
      <c r="WEL297" s="192"/>
      <c r="WEM297" s="192"/>
      <c r="WEN297" s="192"/>
      <c r="WEO297" s="192"/>
      <c r="WEP297" s="192"/>
      <c r="WEQ297" s="192"/>
      <c r="WER297" s="192"/>
      <c r="WES297" s="192"/>
      <c r="WET297" s="192"/>
      <c r="WEU297" s="192"/>
      <c r="WEV297" s="192"/>
      <c r="WEW297" s="192"/>
      <c r="WEX297" s="192"/>
      <c r="WEY297" s="192"/>
      <c r="WEZ297" s="192"/>
      <c r="WFA297" s="192"/>
      <c r="WFB297" s="192"/>
      <c r="WFC297" s="192"/>
      <c r="WFD297" s="192"/>
      <c r="WFE297" s="192"/>
      <c r="WFF297" s="192"/>
      <c r="WFG297" s="192"/>
      <c r="WFH297" s="192"/>
      <c r="WFI297" s="192"/>
      <c r="WFJ297" s="192"/>
      <c r="WFK297" s="192"/>
      <c r="WFL297" s="192"/>
      <c r="WFM297" s="192"/>
      <c r="WFN297" s="192"/>
      <c r="WFO297" s="192"/>
      <c r="WFP297" s="192"/>
      <c r="WFQ297" s="192"/>
      <c r="WFR297" s="192"/>
      <c r="WFS297" s="192"/>
      <c r="WFT297" s="192"/>
      <c r="WFU297" s="192"/>
      <c r="WFV297" s="192"/>
      <c r="WFW297" s="192"/>
      <c r="WFX297" s="192"/>
      <c r="WFY297" s="192"/>
      <c r="WFZ297" s="192"/>
      <c r="WGA297" s="192"/>
      <c r="WGB297" s="192"/>
      <c r="WGC297" s="192"/>
      <c r="WGD297" s="192"/>
      <c r="WGE297" s="192"/>
      <c r="WGF297" s="192"/>
      <c r="WGG297" s="192"/>
      <c r="WGH297" s="192"/>
      <c r="WGI297" s="192"/>
      <c r="WGJ297" s="192"/>
      <c r="WGK297" s="192"/>
      <c r="WGL297" s="192"/>
      <c r="WGM297" s="192"/>
      <c r="WGN297" s="192"/>
      <c r="WGO297" s="192"/>
      <c r="WGP297" s="192"/>
      <c r="WGQ297" s="192"/>
      <c r="WGR297" s="192"/>
      <c r="WGS297" s="192"/>
      <c r="WGT297" s="192"/>
      <c r="WGU297" s="192"/>
      <c r="WGV297" s="192"/>
      <c r="WGW297" s="192"/>
      <c r="WGX297" s="192"/>
      <c r="WGY297" s="192"/>
      <c r="WGZ297" s="192"/>
      <c r="WHA297" s="192"/>
      <c r="WHB297" s="192"/>
      <c r="WHC297" s="192"/>
      <c r="WHD297" s="192"/>
      <c r="WHE297" s="192"/>
      <c r="WHF297" s="192"/>
      <c r="WHG297" s="192"/>
      <c r="WHH297" s="192"/>
      <c r="WHI297" s="192"/>
      <c r="WHJ297" s="192"/>
      <c r="WHK297" s="192"/>
      <c r="WHL297" s="192"/>
      <c r="WHM297" s="192"/>
      <c r="WHN297" s="192"/>
      <c r="WHO297" s="192"/>
      <c r="WHP297" s="192"/>
      <c r="WHQ297" s="192"/>
      <c r="WHR297" s="192"/>
      <c r="WHS297" s="192"/>
      <c r="WHT297" s="192"/>
      <c r="WHU297" s="192"/>
      <c r="WHV297" s="192"/>
      <c r="WHW297" s="192"/>
      <c r="WHX297" s="192"/>
      <c r="WHY297" s="192"/>
      <c r="WHZ297" s="192"/>
      <c r="WIA297" s="192"/>
      <c r="WIB297" s="192"/>
      <c r="WIC297" s="192"/>
      <c r="WID297" s="192"/>
      <c r="WIE297" s="192"/>
      <c r="WIF297" s="192"/>
      <c r="WIG297" s="192"/>
      <c r="WIH297" s="192"/>
      <c r="WII297" s="192"/>
      <c r="WIJ297" s="192"/>
      <c r="WIK297" s="192"/>
      <c r="WIL297" s="192"/>
      <c r="WIM297" s="192"/>
      <c r="WIN297" s="192"/>
      <c r="WIO297" s="192"/>
      <c r="WIP297" s="192"/>
      <c r="WIQ297" s="192"/>
      <c r="WIR297" s="192"/>
      <c r="WIS297" s="192"/>
      <c r="WIT297" s="192"/>
      <c r="WIU297" s="192"/>
      <c r="WIV297" s="192"/>
      <c r="WIW297" s="192"/>
      <c r="WIX297" s="192"/>
      <c r="WIY297" s="192"/>
      <c r="WIZ297" s="192"/>
      <c r="WJA297" s="192"/>
      <c r="WJB297" s="192"/>
      <c r="WJC297" s="192"/>
      <c r="WJD297" s="192"/>
      <c r="WJE297" s="192"/>
      <c r="WJF297" s="192"/>
      <c r="WJG297" s="192"/>
      <c r="WJH297" s="192"/>
      <c r="WJI297" s="192"/>
      <c r="WJJ297" s="192"/>
      <c r="WJK297" s="192"/>
      <c r="WJL297" s="192"/>
      <c r="WJM297" s="192"/>
      <c r="WJN297" s="192"/>
      <c r="WJO297" s="192"/>
      <c r="WJP297" s="192"/>
      <c r="WJQ297" s="192"/>
      <c r="WJR297" s="192"/>
      <c r="WJS297" s="192"/>
      <c r="WJT297" s="192"/>
      <c r="WJU297" s="192"/>
      <c r="WJV297" s="192"/>
      <c r="WJW297" s="192"/>
      <c r="WJX297" s="192"/>
      <c r="WJY297" s="192"/>
      <c r="WJZ297" s="192"/>
      <c r="WKA297" s="192"/>
      <c r="WKB297" s="192"/>
      <c r="WKC297" s="192"/>
      <c r="WKD297" s="192"/>
      <c r="WKE297" s="192"/>
      <c r="WKF297" s="192"/>
      <c r="WKG297" s="192"/>
      <c r="WKH297" s="192"/>
      <c r="WKI297" s="192"/>
      <c r="WKJ297" s="192"/>
      <c r="WKK297" s="192"/>
      <c r="WKL297" s="192"/>
      <c r="WKM297" s="192"/>
      <c r="WKN297" s="192"/>
      <c r="WKO297" s="192"/>
      <c r="WKP297" s="192"/>
      <c r="WKQ297" s="192"/>
      <c r="WKR297" s="192"/>
      <c r="WKS297" s="192"/>
      <c r="WKT297" s="192"/>
      <c r="WKU297" s="192"/>
      <c r="WKV297" s="192"/>
      <c r="WKW297" s="192"/>
      <c r="WKX297" s="192"/>
      <c r="WKY297" s="192"/>
      <c r="WKZ297" s="192"/>
      <c r="WLA297" s="192"/>
      <c r="WLB297" s="192"/>
      <c r="WLC297" s="192"/>
      <c r="WLD297" s="192"/>
      <c r="WLE297" s="192"/>
      <c r="WLF297" s="192"/>
      <c r="WLG297" s="192"/>
      <c r="WLH297" s="192"/>
      <c r="WLI297" s="192"/>
      <c r="WLJ297" s="192"/>
      <c r="WLK297" s="192"/>
      <c r="WLL297" s="192"/>
      <c r="WLM297" s="192"/>
      <c r="WLN297" s="192"/>
      <c r="WLO297" s="192"/>
      <c r="WLP297" s="192"/>
      <c r="WLQ297" s="192"/>
      <c r="WLR297" s="192"/>
      <c r="WLS297" s="192"/>
      <c r="WLT297" s="192"/>
      <c r="WLU297" s="192"/>
      <c r="WLV297" s="192"/>
      <c r="WLW297" s="192"/>
      <c r="WLX297" s="192"/>
      <c r="WLY297" s="192"/>
      <c r="WLZ297" s="192"/>
      <c r="WMA297" s="192"/>
      <c r="WMB297" s="192"/>
      <c r="WMC297" s="192"/>
      <c r="WMD297" s="192"/>
      <c r="WME297" s="192"/>
      <c r="WMF297" s="192"/>
      <c r="WMG297" s="192"/>
      <c r="WMH297" s="192"/>
      <c r="WMI297" s="192"/>
      <c r="WMJ297" s="192"/>
      <c r="WMK297" s="192"/>
      <c r="WML297" s="192"/>
      <c r="WMM297" s="192"/>
      <c r="WMN297" s="192"/>
      <c r="WMO297" s="192"/>
      <c r="WMP297" s="192"/>
      <c r="WMQ297" s="192"/>
      <c r="WMR297" s="192"/>
      <c r="WMS297" s="192"/>
      <c r="WMT297" s="192"/>
      <c r="WMU297" s="192"/>
      <c r="WMV297" s="192"/>
      <c r="WMW297" s="192"/>
      <c r="WMX297" s="192"/>
      <c r="WMY297" s="192"/>
      <c r="WMZ297" s="192"/>
      <c r="WNA297" s="192"/>
      <c r="WNB297" s="192"/>
      <c r="WNC297" s="192"/>
      <c r="WND297" s="192"/>
      <c r="WNE297" s="192"/>
      <c r="WNF297" s="192"/>
      <c r="WNG297" s="192"/>
      <c r="WNH297" s="192"/>
      <c r="WNI297" s="192"/>
      <c r="WNJ297" s="192"/>
      <c r="WNK297" s="192"/>
      <c r="WNL297" s="192"/>
      <c r="WNM297" s="192"/>
      <c r="WNN297" s="192"/>
      <c r="WNO297" s="192"/>
      <c r="WNP297" s="192"/>
      <c r="WNQ297" s="192"/>
      <c r="WNR297" s="192"/>
      <c r="WNS297" s="192"/>
      <c r="WNT297" s="192"/>
      <c r="WNU297" s="192"/>
      <c r="WNV297" s="192"/>
      <c r="WNW297" s="192"/>
      <c r="WNX297" s="192"/>
      <c r="WNY297" s="192"/>
      <c r="WNZ297" s="192"/>
      <c r="WOA297" s="192"/>
      <c r="WOB297" s="192"/>
      <c r="WOC297" s="192"/>
      <c r="WOD297" s="192"/>
      <c r="WOE297" s="192"/>
      <c r="WOF297" s="192"/>
      <c r="WOG297" s="192"/>
      <c r="WOH297" s="192"/>
      <c r="WOI297" s="192"/>
      <c r="WOJ297" s="192"/>
      <c r="WOK297" s="192"/>
      <c r="WOL297" s="192"/>
      <c r="WOM297" s="192"/>
      <c r="WON297" s="192"/>
      <c r="WOO297" s="192"/>
      <c r="WOP297" s="192"/>
      <c r="WOQ297" s="192"/>
      <c r="WOR297" s="192"/>
      <c r="WOS297" s="192"/>
      <c r="WOT297" s="192"/>
      <c r="WOU297" s="192"/>
      <c r="WOV297" s="192"/>
      <c r="WOW297" s="192"/>
      <c r="WOX297" s="192"/>
      <c r="WOY297" s="192"/>
      <c r="WOZ297" s="192"/>
      <c r="WPA297" s="192"/>
      <c r="WPB297" s="192"/>
      <c r="WPC297" s="192"/>
      <c r="WPD297" s="192"/>
      <c r="WPE297" s="192"/>
      <c r="WPF297" s="192"/>
      <c r="WPG297" s="192"/>
      <c r="WPH297" s="192"/>
      <c r="WPI297" s="192"/>
      <c r="WPJ297" s="192"/>
      <c r="WPK297" s="192"/>
      <c r="WPL297" s="192"/>
      <c r="WPM297" s="192"/>
      <c r="WPN297" s="192"/>
      <c r="WPO297" s="192"/>
      <c r="WPP297" s="192"/>
      <c r="WPQ297" s="192"/>
      <c r="WPR297" s="192"/>
      <c r="WPS297" s="192"/>
      <c r="WPT297" s="192"/>
      <c r="WPU297" s="192"/>
      <c r="WPV297" s="192"/>
      <c r="WPW297" s="192"/>
      <c r="WPX297" s="192"/>
      <c r="WPY297" s="192"/>
      <c r="WPZ297" s="192"/>
      <c r="WQA297" s="192"/>
      <c r="WQB297" s="192"/>
      <c r="WQC297" s="192"/>
      <c r="WQD297" s="192"/>
      <c r="WQE297" s="192"/>
      <c r="WQF297" s="192"/>
      <c r="WQG297" s="192"/>
      <c r="WQH297" s="192"/>
      <c r="WQI297" s="192"/>
      <c r="WQJ297" s="192"/>
      <c r="WQK297" s="192"/>
      <c r="WQL297" s="192"/>
      <c r="WQM297" s="192"/>
      <c r="WQN297" s="192"/>
      <c r="WQO297" s="192"/>
      <c r="WQP297" s="192"/>
      <c r="WQQ297" s="192"/>
      <c r="WQR297" s="192"/>
      <c r="WQS297" s="192"/>
      <c r="WQT297" s="192"/>
      <c r="WQU297" s="192"/>
      <c r="WQV297" s="192"/>
      <c r="WQW297" s="192"/>
      <c r="WQX297" s="192"/>
      <c r="WQY297" s="192"/>
      <c r="WQZ297" s="192"/>
      <c r="WRA297" s="192"/>
      <c r="WRB297" s="192"/>
      <c r="WRC297" s="192"/>
      <c r="WRD297" s="192"/>
      <c r="WRE297" s="192"/>
      <c r="WRF297" s="192"/>
      <c r="WRG297" s="192"/>
      <c r="WRH297" s="192"/>
      <c r="WRI297" s="192"/>
      <c r="WRJ297" s="192"/>
      <c r="WRK297" s="192"/>
      <c r="WRL297" s="192"/>
      <c r="WRM297" s="192"/>
      <c r="WRN297" s="192"/>
      <c r="WRO297" s="192"/>
      <c r="WRP297" s="192"/>
      <c r="WRQ297" s="192"/>
      <c r="WRR297" s="192"/>
      <c r="WRS297" s="192"/>
      <c r="WRT297" s="192"/>
      <c r="WRU297" s="192"/>
      <c r="WRV297" s="192"/>
      <c r="WRW297" s="192"/>
      <c r="WRX297" s="192"/>
      <c r="WRY297" s="192"/>
      <c r="WRZ297" s="192"/>
      <c r="WSA297" s="192"/>
      <c r="WSB297" s="192"/>
      <c r="WSC297" s="192"/>
      <c r="WSD297" s="192"/>
      <c r="WSE297" s="192"/>
      <c r="WSF297" s="192"/>
      <c r="WSG297" s="192"/>
      <c r="WSH297" s="192"/>
      <c r="WSI297" s="192"/>
      <c r="WSJ297" s="192"/>
      <c r="WSK297" s="192"/>
      <c r="WSL297" s="192"/>
      <c r="WSM297" s="192"/>
      <c r="WSN297" s="192"/>
      <c r="WSO297" s="192"/>
      <c r="WSP297" s="192"/>
      <c r="WSQ297" s="192"/>
      <c r="WSR297" s="192"/>
      <c r="WSS297" s="192"/>
      <c r="WST297" s="192"/>
      <c r="WSU297" s="192"/>
      <c r="WSV297" s="192"/>
      <c r="WSW297" s="192"/>
      <c r="WSX297" s="192"/>
      <c r="WSY297" s="192"/>
      <c r="WSZ297" s="192"/>
      <c r="WTA297" s="192"/>
      <c r="WTB297" s="192"/>
      <c r="WTC297" s="192"/>
      <c r="WTD297" s="192"/>
      <c r="WTE297" s="192"/>
      <c r="WTF297" s="192"/>
      <c r="WTG297" s="192"/>
      <c r="WTH297" s="192"/>
      <c r="WTI297" s="192"/>
      <c r="WTJ297" s="192"/>
      <c r="WTK297" s="192"/>
      <c r="WTL297" s="192"/>
      <c r="WTM297" s="192"/>
      <c r="WTN297" s="192"/>
      <c r="WTO297" s="192"/>
      <c r="WTP297" s="192"/>
      <c r="WTQ297" s="192"/>
      <c r="WTR297" s="192"/>
      <c r="WTS297" s="192"/>
      <c r="WTT297" s="192"/>
      <c r="WTU297" s="192"/>
      <c r="WTV297" s="192"/>
      <c r="WTW297" s="192"/>
      <c r="WTX297" s="192"/>
      <c r="WTY297" s="192"/>
      <c r="WTZ297" s="192"/>
      <c r="WUA297" s="192"/>
      <c r="WUB297" s="192"/>
      <c r="WUC297" s="192"/>
      <c r="WUD297" s="192"/>
      <c r="WUE297" s="192"/>
      <c r="WUF297" s="192"/>
      <c r="WUG297" s="192"/>
      <c r="WUH297" s="192"/>
      <c r="WUI297" s="192"/>
      <c r="WUJ297" s="192"/>
      <c r="WUK297" s="192"/>
      <c r="WUL297" s="192"/>
      <c r="WUM297" s="192"/>
      <c r="WUN297" s="192"/>
      <c r="WUO297" s="192"/>
      <c r="WUP297" s="192"/>
      <c r="WUQ297" s="192"/>
      <c r="WUR297" s="192"/>
      <c r="WUS297" s="192"/>
      <c r="WUT297" s="192"/>
      <c r="WUU297" s="192"/>
      <c r="WUV297" s="192"/>
      <c r="WUW297" s="192"/>
      <c r="WUX297" s="192"/>
      <c r="WUY297" s="192"/>
      <c r="WUZ297" s="192"/>
      <c r="WVA297" s="192"/>
      <c r="WVB297" s="192"/>
      <c r="WVC297" s="192"/>
      <c r="WVD297" s="192"/>
      <c r="WVE297" s="192"/>
      <c r="WVF297" s="192"/>
      <c r="WVG297" s="192"/>
      <c r="WVH297" s="192"/>
      <c r="WVI297" s="192"/>
      <c r="WVJ297" s="192"/>
      <c r="WVK297" s="192"/>
      <c r="WVL297" s="192"/>
      <c r="WVM297" s="192"/>
      <c r="WVN297" s="192"/>
      <c r="WVO297" s="192"/>
      <c r="WVP297" s="192"/>
      <c r="WVQ297" s="192"/>
      <c r="WVR297" s="192"/>
      <c r="WVS297" s="192"/>
      <c r="WVT297" s="192"/>
      <c r="WVU297" s="192"/>
      <c r="WVV297" s="192"/>
      <c r="WVW297" s="192"/>
      <c r="WVX297" s="192"/>
      <c r="WVY297" s="192"/>
      <c r="WVZ297" s="192"/>
      <c r="WWA297" s="192"/>
      <c r="WWB297" s="192"/>
      <c r="WWC297" s="192"/>
      <c r="WWD297" s="192"/>
      <c r="WWE297" s="192"/>
      <c r="WWF297" s="192"/>
      <c r="WWG297" s="192"/>
      <c r="WWH297" s="192"/>
      <c r="WWI297" s="192"/>
      <c r="WWJ297" s="192"/>
      <c r="WWK297" s="192"/>
      <c r="WWL297" s="192"/>
      <c r="WWM297" s="192"/>
      <c r="WWN297" s="192"/>
      <c r="WWO297" s="192"/>
      <c r="WWP297" s="192"/>
      <c r="WWQ297" s="192"/>
      <c r="WWR297" s="192"/>
      <c r="WWS297" s="192"/>
      <c r="WWT297" s="192"/>
      <c r="WWU297" s="192"/>
      <c r="WWV297" s="192"/>
      <c r="WWW297" s="192"/>
      <c r="WWX297" s="192"/>
      <c r="WWY297" s="192"/>
      <c r="WWZ297" s="192"/>
      <c r="WXA297" s="192"/>
      <c r="WXB297" s="192"/>
      <c r="WXC297" s="192"/>
      <c r="WXD297" s="192"/>
      <c r="WXE297" s="192"/>
      <c r="WXF297" s="192"/>
      <c r="WXG297" s="192"/>
      <c r="WXH297" s="192"/>
      <c r="WXI297" s="192"/>
      <c r="WXJ297" s="192"/>
      <c r="WXK297" s="192"/>
      <c r="WXL297" s="192"/>
      <c r="WXM297" s="192"/>
      <c r="WXN297" s="192"/>
      <c r="WXO297" s="192"/>
      <c r="WXP297" s="192"/>
      <c r="WXQ297" s="192"/>
      <c r="WXR297" s="192"/>
      <c r="WXS297" s="192"/>
      <c r="WXT297" s="192"/>
      <c r="WXU297" s="192"/>
      <c r="WXV297" s="192"/>
      <c r="WXW297" s="192"/>
      <c r="WXX297" s="192"/>
      <c r="WXY297" s="192"/>
      <c r="WXZ297" s="192"/>
      <c r="WYA297" s="192"/>
      <c r="WYB297" s="192"/>
      <c r="WYC297" s="192"/>
      <c r="WYD297" s="192"/>
      <c r="WYE297" s="192"/>
      <c r="WYF297" s="192"/>
      <c r="WYG297" s="192"/>
      <c r="WYH297" s="192"/>
      <c r="WYI297" s="192"/>
      <c r="WYJ297" s="192"/>
      <c r="WYK297" s="192"/>
      <c r="WYL297" s="192"/>
      <c r="WYM297" s="192"/>
      <c r="WYN297" s="192"/>
      <c r="WYO297" s="192"/>
      <c r="WYP297" s="192"/>
      <c r="WYQ297" s="192"/>
      <c r="WYR297" s="192"/>
      <c r="WYS297" s="192"/>
      <c r="WYT297" s="192"/>
      <c r="WYU297" s="192"/>
      <c r="WYV297" s="192"/>
      <c r="WYW297" s="192"/>
      <c r="WYX297" s="192"/>
      <c r="WYY297" s="192"/>
      <c r="WYZ297" s="192"/>
      <c r="WZA297" s="192"/>
      <c r="WZB297" s="192"/>
      <c r="WZC297" s="192"/>
      <c r="WZD297" s="192"/>
      <c r="WZE297" s="192"/>
      <c r="WZF297" s="192"/>
      <c r="WZG297" s="192"/>
      <c r="WZH297" s="192"/>
      <c r="WZI297" s="192"/>
      <c r="WZJ297" s="192"/>
      <c r="WZK297" s="192"/>
      <c r="WZL297" s="192"/>
      <c r="WZM297" s="192"/>
      <c r="WZN297" s="192"/>
      <c r="WZO297" s="192"/>
      <c r="WZP297" s="192"/>
      <c r="WZQ297" s="192"/>
      <c r="WZR297" s="192"/>
      <c r="WZS297" s="192"/>
      <c r="WZT297" s="192"/>
      <c r="WZU297" s="192"/>
      <c r="WZV297" s="192"/>
      <c r="WZW297" s="192"/>
      <c r="WZX297" s="192"/>
      <c r="WZY297" s="192"/>
      <c r="WZZ297" s="192"/>
      <c r="XAA297" s="192"/>
      <c r="XAB297" s="192"/>
      <c r="XAC297" s="192"/>
      <c r="XAD297" s="192"/>
      <c r="XAE297" s="192"/>
      <c r="XAF297" s="192"/>
      <c r="XAG297" s="192"/>
      <c r="XAH297" s="192"/>
      <c r="XAI297" s="192"/>
      <c r="XAJ297" s="192"/>
      <c r="XAK297" s="192"/>
      <c r="XAL297" s="192"/>
      <c r="XAM297" s="192"/>
      <c r="XAN297" s="192"/>
      <c r="XAO297" s="192"/>
      <c r="XAP297" s="192"/>
      <c r="XAQ297" s="192"/>
      <c r="XAR297" s="192"/>
      <c r="XAS297" s="192"/>
      <c r="XAT297" s="192"/>
      <c r="XAU297" s="192"/>
      <c r="XAV297" s="192"/>
      <c r="XAW297" s="192"/>
      <c r="XAX297" s="192"/>
      <c r="XAY297" s="192"/>
      <c r="XAZ297" s="192"/>
      <c r="XBA297" s="192"/>
      <c r="XBB297" s="192"/>
      <c r="XBC297" s="192"/>
      <c r="XBD297" s="192"/>
      <c r="XBE297" s="192"/>
      <c r="XBF297" s="192"/>
      <c r="XBG297" s="192"/>
      <c r="XBH297" s="192"/>
      <c r="XBI297" s="192"/>
      <c r="XBJ297" s="192"/>
      <c r="XBK297" s="192"/>
      <c r="XBL297" s="192"/>
      <c r="XBM297" s="192"/>
      <c r="XBN297" s="192"/>
      <c r="XBO297" s="192"/>
      <c r="XBP297" s="192"/>
      <c r="XBQ297" s="192"/>
      <c r="XBR297" s="192"/>
      <c r="XBS297" s="192"/>
      <c r="XBT297" s="192"/>
      <c r="XBU297" s="192"/>
      <c r="XBV297" s="192"/>
      <c r="XBW297" s="192"/>
      <c r="XBX297" s="192"/>
      <c r="XBY297" s="192"/>
      <c r="XBZ297" s="192"/>
      <c r="XCA297" s="192"/>
      <c r="XCB297" s="192"/>
      <c r="XCC297" s="192"/>
      <c r="XCD297" s="192"/>
      <c r="XCE297" s="192"/>
      <c r="XCF297" s="192"/>
      <c r="XCG297" s="192"/>
      <c r="XCH297" s="192"/>
      <c r="XCI297" s="192"/>
      <c r="XCJ297" s="192"/>
      <c r="XCK297" s="192"/>
      <c r="XCL297" s="192"/>
      <c r="XCM297" s="192"/>
      <c r="XCN297" s="192"/>
      <c r="XCO297" s="192"/>
      <c r="XCP297" s="192"/>
      <c r="XCQ297" s="192"/>
      <c r="XCR297" s="192"/>
      <c r="XCS297" s="192"/>
      <c r="XCT297" s="192"/>
      <c r="XCU297" s="192"/>
      <c r="XCV297" s="192"/>
      <c r="XCW297" s="192"/>
      <c r="XCX297" s="192"/>
      <c r="XCY297" s="192"/>
      <c r="XCZ297" s="192"/>
      <c r="XDA297" s="192"/>
      <c r="XDB297" s="192"/>
      <c r="XDC297" s="192"/>
      <c r="XDD297" s="192"/>
      <c r="XDE297" s="192"/>
      <c r="XDF297" s="192"/>
      <c r="XDG297" s="192"/>
      <c r="XDH297" s="192"/>
      <c r="XDI297" s="192"/>
      <c r="XDJ297" s="192"/>
      <c r="XDK297" s="192"/>
      <c r="XDL297" s="192"/>
      <c r="XDM297" s="192"/>
      <c r="XDN297" s="192"/>
      <c r="XDO297" s="192"/>
      <c r="XDP297" s="192"/>
      <c r="XDQ297" s="192"/>
      <c r="XDR297" s="192"/>
      <c r="XDS297" s="192"/>
      <c r="XDT297" s="192"/>
      <c r="XDU297" s="192"/>
      <c r="XDV297" s="192"/>
      <c r="XDW297" s="192"/>
      <c r="XDX297" s="192"/>
      <c r="XDY297" s="192"/>
      <c r="XDZ297" s="192"/>
      <c r="XEA297" s="192"/>
      <c r="XEB297" s="192"/>
      <c r="XEC297" s="192"/>
      <c r="XED297" s="192"/>
      <c r="XEE297" s="192"/>
      <c r="XEF297" s="192"/>
      <c r="XEG297" s="192"/>
      <c r="XEH297" s="192"/>
      <c r="XEI297" s="192"/>
      <c r="XEJ297" s="192"/>
      <c r="XEK297" s="192"/>
      <c r="XEL297" s="192"/>
      <c r="XEM297" s="192"/>
      <c r="XEN297" s="192"/>
    </row>
    <row r="298" spans="1:16368" s="185" customFormat="1" x14ac:dyDescent="0.25">
      <c r="A298" s="192"/>
      <c r="B298" s="192"/>
      <c r="C298" s="192"/>
      <c r="D298" s="192"/>
      <c r="E298" s="192"/>
      <c r="F298" s="192"/>
      <c r="G298" s="192"/>
      <c r="H298" s="192"/>
      <c r="I298" s="192"/>
      <c r="J298" s="192"/>
      <c r="K298" s="192"/>
      <c r="L298" s="192"/>
      <c r="M298" s="192"/>
      <c r="N298" s="192"/>
      <c r="O298" s="192"/>
      <c r="P298" s="192"/>
      <c r="Q298" s="229"/>
      <c r="R298" s="192"/>
      <c r="S298" s="192"/>
      <c r="T298" s="192"/>
      <c r="U298" s="192"/>
      <c r="V298" s="192"/>
      <c r="W298" s="192"/>
      <c r="X298" s="192"/>
      <c r="Y298" s="192"/>
      <c r="Z298" s="192"/>
      <c r="AA298" s="192"/>
      <c r="AB298" s="192"/>
      <c r="AC298" s="192"/>
      <c r="AD298" s="192"/>
      <c r="AE298" s="192"/>
      <c r="AF298" s="192"/>
      <c r="AG298" s="192"/>
      <c r="AH298" s="192"/>
      <c r="AI298" s="192"/>
      <c r="AJ298" s="192"/>
      <c r="AK298" s="192"/>
      <c r="AL298" s="192"/>
      <c r="AM298" s="192"/>
      <c r="AN298" s="192"/>
      <c r="AO298" s="192"/>
      <c r="AP298" s="192"/>
      <c r="AQ298" s="192"/>
      <c r="AR298" s="192"/>
      <c r="AS298" s="192"/>
      <c r="AT298" s="192"/>
      <c r="AU298" s="192"/>
      <c r="AV298" s="192"/>
      <c r="AW298" s="192"/>
      <c r="AX298" s="192"/>
      <c r="AY298" s="192"/>
      <c r="AZ298" s="192"/>
      <c r="BA298" s="192"/>
      <c r="BB298" s="192"/>
      <c r="BC298" s="192"/>
      <c r="BD298" s="192"/>
      <c r="BE298" s="192"/>
      <c r="BF298" s="192"/>
      <c r="BG298" s="192"/>
      <c r="BH298" s="192"/>
      <c r="BI298" s="192"/>
      <c r="BJ298" s="192"/>
      <c r="BK298" s="192"/>
      <c r="BL298" s="192"/>
      <c r="BM298" s="192"/>
      <c r="BN298" s="192"/>
      <c r="BO298" s="192"/>
      <c r="BP298" s="192"/>
      <c r="BQ298" s="192"/>
      <c r="BR298" s="192"/>
      <c r="BS298" s="192"/>
      <c r="BT298" s="192"/>
      <c r="BU298" s="192"/>
      <c r="BV298" s="192"/>
      <c r="BW298" s="192"/>
      <c r="BX298" s="192"/>
      <c r="BY298" s="192"/>
      <c r="BZ298" s="192"/>
      <c r="CA298" s="192"/>
      <c r="CB298" s="192"/>
      <c r="CC298" s="192"/>
      <c r="CD298" s="192"/>
      <c r="CE298" s="192"/>
      <c r="CF298" s="192"/>
      <c r="CG298" s="192"/>
      <c r="CH298" s="192"/>
      <c r="CI298" s="192"/>
      <c r="CJ298" s="192"/>
      <c r="CK298" s="192"/>
      <c r="CL298" s="192"/>
      <c r="CM298" s="192"/>
      <c r="CN298" s="192"/>
      <c r="CO298" s="192"/>
      <c r="CP298" s="192"/>
      <c r="CQ298" s="192"/>
      <c r="CR298" s="192"/>
      <c r="CS298" s="192"/>
      <c r="CT298" s="192"/>
      <c r="CU298" s="192"/>
      <c r="CV298" s="192"/>
      <c r="CW298" s="192"/>
      <c r="CX298" s="192"/>
      <c r="CY298" s="192"/>
      <c r="CZ298" s="192"/>
      <c r="DA298" s="192"/>
      <c r="DB298" s="192"/>
      <c r="DC298" s="192"/>
      <c r="DD298" s="192"/>
      <c r="DE298" s="192"/>
      <c r="DF298" s="192"/>
      <c r="DG298" s="192"/>
      <c r="DH298" s="192"/>
      <c r="DI298" s="192"/>
      <c r="DJ298" s="192"/>
      <c r="DK298" s="192"/>
      <c r="DL298" s="192"/>
      <c r="DM298" s="192"/>
      <c r="DN298" s="192"/>
      <c r="DO298" s="192"/>
      <c r="DP298" s="192"/>
      <c r="DQ298" s="192"/>
      <c r="DR298" s="192"/>
      <c r="DS298" s="192"/>
      <c r="DT298" s="192"/>
      <c r="DU298" s="192"/>
      <c r="DV298" s="192"/>
      <c r="DW298" s="192"/>
      <c r="DX298" s="192"/>
      <c r="DY298" s="192"/>
      <c r="DZ298" s="192"/>
      <c r="EA298" s="192"/>
      <c r="EB298" s="192"/>
      <c r="EC298" s="192"/>
      <c r="ED298" s="192"/>
      <c r="EE298" s="192"/>
      <c r="EF298" s="192"/>
      <c r="EG298" s="192"/>
      <c r="EH298" s="192"/>
      <c r="EI298" s="192"/>
      <c r="EJ298" s="192"/>
      <c r="EK298" s="192"/>
      <c r="EL298" s="192"/>
      <c r="EM298" s="192"/>
      <c r="EN298" s="192"/>
      <c r="EO298" s="192"/>
      <c r="EP298" s="192"/>
      <c r="EQ298" s="192"/>
      <c r="ER298" s="192"/>
      <c r="ES298" s="192"/>
      <c r="ET298" s="192"/>
      <c r="EU298" s="192"/>
      <c r="EV298" s="192"/>
      <c r="EW298" s="192"/>
      <c r="EX298" s="192"/>
      <c r="EY298" s="192"/>
      <c r="EZ298" s="192"/>
      <c r="FA298" s="192"/>
      <c r="FB298" s="192"/>
      <c r="FC298" s="192"/>
      <c r="FD298" s="192"/>
      <c r="FE298" s="192"/>
      <c r="FF298" s="192"/>
      <c r="FG298" s="192"/>
      <c r="FH298" s="192"/>
      <c r="FI298" s="192"/>
      <c r="FJ298" s="192"/>
      <c r="FK298" s="192"/>
      <c r="FL298" s="192"/>
      <c r="FM298" s="192"/>
      <c r="FN298" s="192"/>
      <c r="FO298" s="192"/>
      <c r="FP298" s="192"/>
      <c r="FQ298" s="192"/>
      <c r="FR298" s="192"/>
      <c r="FS298" s="192"/>
      <c r="FT298" s="192"/>
      <c r="FU298" s="192"/>
      <c r="FV298" s="192"/>
      <c r="FW298" s="192"/>
      <c r="FX298" s="192"/>
      <c r="FY298" s="192"/>
      <c r="FZ298" s="192"/>
      <c r="GA298" s="192"/>
      <c r="GB298" s="192"/>
      <c r="GC298" s="192"/>
      <c r="GD298" s="192"/>
      <c r="GE298" s="192"/>
      <c r="GF298" s="192"/>
      <c r="GG298" s="192"/>
      <c r="GH298" s="192"/>
      <c r="GI298" s="192"/>
      <c r="GJ298" s="192"/>
      <c r="GK298" s="192"/>
      <c r="GL298" s="192"/>
      <c r="GM298" s="192"/>
      <c r="GN298" s="192"/>
      <c r="GO298" s="192"/>
      <c r="GP298" s="192"/>
      <c r="GQ298" s="192"/>
      <c r="GR298" s="192"/>
      <c r="GS298" s="192"/>
      <c r="GT298" s="192"/>
      <c r="GU298" s="192"/>
      <c r="GV298" s="192"/>
      <c r="GW298" s="192"/>
      <c r="GX298" s="192"/>
      <c r="GY298" s="192"/>
      <c r="GZ298" s="192"/>
      <c r="HA298" s="192"/>
      <c r="HB298" s="192"/>
      <c r="HC298" s="192"/>
      <c r="HD298" s="192"/>
      <c r="HE298" s="192"/>
      <c r="HF298" s="192"/>
      <c r="HG298" s="192"/>
      <c r="HH298" s="192"/>
      <c r="HI298" s="192"/>
      <c r="HJ298" s="192"/>
      <c r="HK298" s="192"/>
      <c r="HL298" s="192"/>
      <c r="HM298" s="192"/>
      <c r="HN298" s="192"/>
      <c r="HO298" s="192"/>
      <c r="HP298" s="192"/>
      <c r="HQ298" s="192"/>
      <c r="HR298" s="192"/>
      <c r="HS298" s="192"/>
      <c r="HT298" s="192"/>
      <c r="HU298" s="192"/>
      <c r="HV298" s="192"/>
      <c r="HW298" s="192"/>
      <c r="HX298" s="192"/>
      <c r="HY298" s="192"/>
      <c r="HZ298" s="192"/>
      <c r="IA298" s="192"/>
      <c r="IB298" s="192"/>
      <c r="IC298" s="192"/>
      <c r="ID298" s="192"/>
      <c r="IE298" s="192"/>
      <c r="IF298" s="192"/>
      <c r="IG298" s="192"/>
      <c r="IH298" s="192"/>
      <c r="II298" s="192"/>
      <c r="IJ298" s="192"/>
      <c r="IK298" s="192"/>
      <c r="IL298" s="192"/>
      <c r="IM298" s="192"/>
      <c r="IN298" s="192"/>
      <c r="IO298" s="192"/>
      <c r="IP298" s="192"/>
      <c r="IQ298" s="192"/>
      <c r="IR298" s="192"/>
      <c r="IS298" s="192"/>
      <c r="IT298" s="192"/>
      <c r="IU298" s="192"/>
      <c r="IV298" s="192"/>
      <c r="IW298" s="192"/>
      <c r="IX298" s="192"/>
      <c r="IY298" s="192"/>
      <c r="IZ298" s="192"/>
      <c r="JA298" s="192"/>
      <c r="JB298" s="192"/>
      <c r="JC298" s="192"/>
      <c r="JD298" s="192"/>
      <c r="JE298" s="192"/>
      <c r="JF298" s="192"/>
      <c r="JG298" s="192"/>
      <c r="JH298" s="192"/>
      <c r="JI298" s="192"/>
      <c r="JJ298" s="192"/>
      <c r="JK298" s="192"/>
      <c r="JL298" s="192"/>
      <c r="JM298" s="192"/>
      <c r="JN298" s="192"/>
      <c r="JO298" s="192"/>
      <c r="JP298" s="192"/>
      <c r="JQ298" s="192"/>
      <c r="JR298" s="192"/>
      <c r="JS298" s="192"/>
      <c r="JT298" s="192"/>
      <c r="JU298" s="192"/>
      <c r="JV298" s="192"/>
      <c r="JW298" s="192"/>
      <c r="JX298" s="192"/>
      <c r="JY298" s="192"/>
      <c r="JZ298" s="192"/>
      <c r="KA298" s="192"/>
      <c r="KB298" s="192"/>
      <c r="KC298" s="192"/>
      <c r="KD298" s="192"/>
      <c r="KE298" s="192"/>
      <c r="KF298" s="192"/>
      <c r="KG298" s="192"/>
      <c r="KH298" s="192"/>
      <c r="KI298" s="192"/>
      <c r="KJ298" s="192"/>
      <c r="KK298" s="192"/>
      <c r="KL298" s="192"/>
      <c r="KM298" s="192"/>
      <c r="KN298" s="192"/>
      <c r="KO298" s="192"/>
      <c r="KP298" s="192"/>
      <c r="KQ298" s="192"/>
      <c r="KR298" s="192"/>
      <c r="KS298" s="192"/>
      <c r="KT298" s="192"/>
      <c r="KU298" s="192"/>
      <c r="KV298" s="192"/>
      <c r="KW298" s="192"/>
      <c r="KX298" s="192"/>
      <c r="KY298" s="192"/>
      <c r="KZ298" s="192"/>
      <c r="LA298" s="192"/>
      <c r="LB298" s="192"/>
      <c r="LC298" s="192"/>
      <c r="LD298" s="192"/>
      <c r="LE298" s="192"/>
      <c r="LF298" s="192"/>
      <c r="LG298" s="192"/>
      <c r="LH298" s="192"/>
      <c r="LI298" s="192"/>
      <c r="LJ298" s="192"/>
      <c r="LK298" s="192"/>
      <c r="LL298" s="192"/>
      <c r="LM298" s="192"/>
      <c r="LN298" s="192"/>
      <c r="LO298" s="192"/>
      <c r="LP298" s="192"/>
      <c r="LQ298" s="192"/>
      <c r="LR298" s="192"/>
      <c r="LS298" s="192"/>
      <c r="LT298" s="192"/>
      <c r="LU298" s="192"/>
      <c r="LV298" s="192"/>
      <c r="LW298" s="192"/>
      <c r="LX298" s="192"/>
      <c r="LY298" s="192"/>
      <c r="LZ298" s="192"/>
      <c r="MA298" s="192"/>
      <c r="MB298" s="192"/>
      <c r="MC298" s="192"/>
      <c r="MD298" s="192"/>
      <c r="ME298" s="192"/>
      <c r="MF298" s="192"/>
      <c r="MG298" s="192"/>
      <c r="MH298" s="192"/>
      <c r="MI298" s="192"/>
      <c r="MJ298" s="192"/>
      <c r="MK298" s="192"/>
      <c r="ML298" s="192"/>
      <c r="MM298" s="192"/>
      <c r="MN298" s="192"/>
      <c r="MO298" s="192"/>
      <c r="MP298" s="192"/>
      <c r="MQ298" s="192"/>
      <c r="MR298" s="192"/>
      <c r="MS298" s="192"/>
      <c r="MT298" s="192"/>
      <c r="MU298" s="192"/>
      <c r="MV298" s="192"/>
      <c r="MW298" s="192"/>
      <c r="MX298" s="192"/>
      <c r="MY298" s="192"/>
      <c r="MZ298" s="192"/>
      <c r="NA298" s="192"/>
      <c r="NB298" s="192"/>
      <c r="NC298" s="192"/>
      <c r="ND298" s="192"/>
      <c r="NE298" s="192"/>
      <c r="NF298" s="192"/>
      <c r="NG298" s="192"/>
      <c r="NH298" s="192"/>
      <c r="NI298" s="192"/>
      <c r="NJ298" s="192"/>
      <c r="NK298" s="192"/>
      <c r="NL298" s="192"/>
      <c r="NM298" s="192"/>
      <c r="NN298" s="192"/>
      <c r="NO298" s="192"/>
      <c r="NP298" s="192"/>
      <c r="NQ298" s="192"/>
      <c r="NR298" s="192"/>
      <c r="NS298" s="192"/>
      <c r="NT298" s="192"/>
      <c r="NU298" s="192"/>
      <c r="NV298" s="192"/>
      <c r="NW298" s="192"/>
      <c r="NX298" s="192"/>
      <c r="NY298" s="192"/>
      <c r="NZ298" s="192"/>
      <c r="OA298" s="192"/>
      <c r="OB298" s="192"/>
      <c r="OC298" s="192"/>
      <c r="OD298" s="192"/>
      <c r="OE298" s="192"/>
      <c r="OF298" s="192"/>
      <c r="OG298" s="192"/>
      <c r="OH298" s="192"/>
      <c r="OI298" s="192"/>
      <c r="OJ298" s="192"/>
      <c r="OK298" s="192"/>
      <c r="OL298" s="192"/>
      <c r="OM298" s="192"/>
      <c r="ON298" s="192"/>
      <c r="OO298" s="192"/>
      <c r="OP298" s="192"/>
      <c r="OQ298" s="192"/>
      <c r="OR298" s="192"/>
      <c r="OS298" s="192"/>
      <c r="OT298" s="192"/>
      <c r="OU298" s="192"/>
      <c r="OV298" s="192"/>
      <c r="OW298" s="192"/>
      <c r="OX298" s="192"/>
      <c r="OY298" s="192"/>
      <c r="OZ298" s="192"/>
      <c r="PA298" s="192"/>
      <c r="PB298" s="192"/>
      <c r="PC298" s="192"/>
      <c r="PD298" s="192"/>
      <c r="PE298" s="192"/>
      <c r="PF298" s="192"/>
      <c r="PG298" s="192"/>
      <c r="PH298" s="192"/>
      <c r="PI298" s="192"/>
      <c r="PJ298" s="192"/>
      <c r="PK298" s="192"/>
      <c r="PL298" s="192"/>
      <c r="PM298" s="192"/>
      <c r="PN298" s="192"/>
      <c r="PO298" s="192"/>
      <c r="PP298" s="192"/>
      <c r="PQ298" s="192"/>
      <c r="PR298" s="192"/>
      <c r="PS298" s="192"/>
      <c r="PT298" s="192"/>
      <c r="PU298" s="192"/>
      <c r="PV298" s="192"/>
      <c r="PW298" s="192"/>
      <c r="PX298" s="192"/>
      <c r="PY298" s="192"/>
      <c r="PZ298" s="192"/>
      <c r="QA298" s="192"/>
      <c r="QB298" s="192"/>
      <c r="QC298" s="192"/>
      <c r="QD298" s="192"/>
      <c r="QE298" s="192"/>
      <c r="QF298" s="192"/>
      <c r="QG298" s="192"/>
      <c r="QH298" s="192"/>
      <c r="QI298" s="192"/>
      <c r="QJ298" s="192"/>
      <c r="QK298" s="192"/>
      <c r="QL298" s="192"/>
      <c r="QM298" s="192"/>
      <c r="QN298" s="192"/>
      <c r="QO298" s="192"/>
      <c r="QP298" s="192"/>
      <c r="QQ298" s="192"/>
      <c r="QR298" s="192"/>
      <c r="QS298" s="192"/>
      <c r="QT298" s="192"/>
      <c r="QU298" s="192"/>
      <c r="QV298" s="192"/>
      <c r="QW298" s="192"/>
      <c r="QX298" s="192"/>
      <c r="QY298" s="192"/>
      <c r="QZ298" s="192"/>
      <c r="RA298" s="192"/>
      <c r="RB298" s="192"/>
      <c r="RC298" s="192"/>
      <c r="RD298" s="192"/>
      <c r="RE298" s="192"/>
      <c r="RF298" s="192"/>
      <c r="RG298" s="192"/>
      <c r="RH298" s="192"/>
      <c r="RI298" s="192"/>
      <c r="RJ298" s="192"/>
      <c r="RK298" s="192"/>
      <c r="RL298" s="192"/>
      <c r="RM298" s="192"/>
      <c r="RN298" s="192"/>
      <c r="RO298" s="192"/>
      <c r="RP298" s="192"/>
      <c r="RQ298" s="192"/>
      <c r="RR298" s="192"/>
      <c r="RS298" s="192"/>
      <c r="RT298" s="192"/>
      <c r="RU298" s="192"/>
      <c r="RV298" s="192"/>
      <c r="RW298" s="192"/>
      <c r="RX298" s="192"/>
      <c r="RY298" s="192"/>
      <c r="RZ298" s="192"/>
      <c r="SA298" s="192"/>
      <c r="SB298" s="192"/>
      <c r="SC298" s="192"/>
      <c r="SD298" s="192"/>
      <c r="SE298" s="192"/>
      <c r="SF298" s="192"/>
      <c r="SG298" s="192"/>
      <c r="SH298" s="192"/>
      <c r="SI298" s="192"/>
      <c r="SJ298" s="192"/>
      <c r="SK298" s="192"/>
      <c r="SL298" s="192"/>
      <c r="SM298" s="192"/>
      <c r="SN298" s="192"/>
      <c r="SO298" s="192"/>
      <c r="SP298" s="192"/>
      <c r="SQ298" s="192"/>
      <c r="SR298" s="192"/>
      <c r="SS298" s="192"/>
      <c r="ST298" s="192"/>
      <c r="SU298" s="192"/>
      <c r="SV298" s="192"/>
      <c r="SW298" s="192"/>
      <c r="SX298" s="192"/>
      <c r="SY298" s="192"/>
      <c r="SZ298" s="192"/>
      <c r="TA298" s="192"/>
      <c r="TB298" s="192"/>
      <c r="TC298" s="192"/>
      <c r="TD298" s="192"/>
      <c r="TE298" s="192"/>
      <c r="TF298" s="192"/>
      <c r="TG298" s="192"/>
      <c r="TH298" s="192"/>
      <c r="TI298" s="192"/>
      <c r="TJ298" s="192"/>
      <c r="TK298" s="192"/>
      <c r="TL298" s="192"/>
      <c r="TM298" s="192"/>
      <c r="TN298" s="192"/>
      <c r="TO298" s="192"/>
      <c r="TP298" s="192"/>
      <c r="TQ298" s="192"/>
      <c r="TR298" s="192"/>
      <c r="TS298" s="192"/>
      <c r="TT298" s="192"/>
      <c r="TU298" s="192"/>
      <c r="TV298" s="192"/>
      <c r="TW298" s="192"/>
      <c r="TX298" s="192"/>
      <c r="TY298" s="192"/>
      <c r="TZ298" s="192"/>
      <c r="UA298" s="192"/>
      <c r="UB298" s="192"/>
      <c r="UC298" s="192"/>
      <c r="UD298" s="192"/>
      <c r="UE298" s="192"/>
      <c r="UF298" s="192"/>
      <c r="UG298" s="192"/>
      <c r="UH298" s="192"/>
      <c r="UI298" s="192"/>
      <c r="UJ298" s="192"/>
      <c r="UK298" s="192"/>
      <c r="UL298" s="192"/>
      <c r="UM298" s="192"/>
      <c r="UN298" s="192"/>
      <c r="UO298" s="192"/>
      <c r="UP298" s="192"/>
      <c r="UQ298" s="192"/>
      <c r="UR298" s="192"/>
      <c r="US298" s="192"/>
      <c r="UT298" s="192"/>
      <c r="UU298" s="192"/>
      <c r="UV298" s="192"/>
      <c r="UW298" s="192"/>
      <c r="UX298" s="192"/>
      <c r="UY298" s="192"/>
      <c r="UZ298" s="192"/>
      <c r="VA298" s="192"/>
      <c r="VB298" s="192"/>
      <c r="VC298" s="192"/>
      <c r="VD298" s="192"/>
      <c r="VE298" s="192"/>
      <c r="VF298" s="192"/>
      <c r="VG298" s="192"/>
      <c r="VH298" s="192"/>
      <c r="VI298" s="192"/>
      <c r="VJ298" s="192"/>
      <c r="VK298" s="192"/>
      <c r="VL298" s="192"/>
      <c r="VM298" s="192"/>
      <c r="VN298" s="192"/>
      <c r="VO298" s="192"/>
      <c r="VP298" s="192"/>
      <c r="VQ298" s="192"/>
      <c r="VR298" s="192"/>
      <c r="VS298" s="192"/>
      <c r="VT298" s="192"/>
      <c r="VU298" s="192"/>
      <c r="VV298" s="192"/>
      <c r="VW298" s="192"/>
      <c r="VX298" s="192"/>
      <c r="VY298" s="192"/>
      <c r="VZ298" s="192"/>
      <c r="WA298" s="192"/>
      <c r="WB298" s="192"/>
      <c r="WC298" s="192"/>
      <c r="WD298" s="192"/>
      <c r="WE298" s="192"/>
      <c r="WF298" s="192"/>
      <c r="WG298" s="192"/>
      <c r="WH298" s="192"/>
      <c r="WI298" s="192"/>
      <c r="WJ298" s="192"/>
      <c r="WK298" s="192"/>
      <c r="WL298" s="192"/>
      <c r="WM298" s="192"/>
      <c r="WN298" s="192"/>
      <c r="WO298" s="192"/>
      <c r="WP298" s="192"/>
      <c r="WQ298" s="192"/>
      <c r="WR298" s="192"/>
      <c r="WS298" s="192"/>
      <c r="WT298" s="192"/>
      <c r="WU298" s="192"/>
      <c r="WV298" s="192"/>
      <c r="WW298" s="192"/>
      <c r="WX298" s="192"/>
      <c r="WY298" s="192"/>
      <c r="WZ298" s="192"/>
      <c r="XA298" s="192"/>
      <c r="XB298" s="192"/>
      <c r="XC298" s="192"/>
      <c r="XD298" s="192"/>
      <c r="XE298" s="192"/>
      <c r="XF298" s="192"/>
      <c r="XG298" s="192"/>
      <c r="XH298" s="192"/>
      <c r="XI298" s="192"/>
      <c r="XJ298" s="192"/>
      <c r="XK298" s="192"/>
      <c r="XL298" s="192"/>
      <c r="XM298" s="192"/>
      <c r="XN298" s="192"/>
      <c r="XO298" s="192"/>
      <c r="XP298" s="192"/>
      <c r="XQ298" s="192"/>
      <c r="XR298" s="192"/>
      <c r="XS298" s="192"/>
      <c r="XT298" s="192"/>
      <c r="XU298" s="192"/>
      <c r="XV298" s="192"/>
      <c r="XW298" s="192"/>
      <c r="XX298" s="192"/>
      <c r="XY298" s="192"/>
      <c r="XZ298" s="192"/>
      <c r="YA298" s="192"/>
      <c r="YB298" s="192"/>
      <c r="YC298" s="192"/>
      <c r="YD298" s="192"/>
      <c r="YE298" s="192"/>
      <c r="YF298" s="192"/>
      <c r="YG298" s="192"/>
      <c r="YH298" s="192"/>
      <c r="YI298" s="192"/>
      <c r="YJ298" s="192"/>
      <c r="YK298" s="192"/>
      <c r="YL298" s="192"/>
      <c r="YM298" s="192"/>
      <c r="YN298" s="192"/>
      <c r="YO298" s="192"/>
      <c r="YP298" s="192"/>
      <c r="YQ298" s="192"/>
      <c r="YR298" s="192"/>
      <c r="YS298" s="192"/>
      <c r="YT298" s="192"/>
      <c r="YU298" s="192"/>
      <c r="YV298" s="192"/>
      <c r="YW298" s="192"/>
      <c r="YX298" s="192"/>
      <c r="YY298" s="192"/>
      <c r="YZ298" s="192"/>
      <c r="ZA298" s="192"/>
      <c r="ZB298" s="192"/>
      <c r="ZC298" s="192"/>
      <c r="ZD298" s="192"/>
      <c r="ZE298" s="192"/>
      <c r="ZF298" s="192"/>
      <c r="ZG298" s="192"/>
      <c r="ZH298" s="192"/>
      <c r="ZI298" s="192"/>
      <c r="ZJ298" s="192"/>
      <c r="ZK298" s="192"/>
      <c r="ZL298" s="192"/>
      <c r="ZM298" s="192"/>
      <c r="ZN298" s="192"/>
      <c r="ZO298" s="192"/>
      <c r="ZP298" s="192"/>
      <c r="ZQ298" s="192"/>
      <c r="ZR298" s="192"/>
      <c r="ZS298" s="192"/>
      <c r="ZT298" s="192"/>
      <c r="ZU298" s="192"/>
      <c r="ZV298" s="192"/>
      <c r="ZW298" s="192"/>
      <c r="ZX298" s="192"/>
      <c r="ZY298" s="192"/>
      <c r="ZZ298" s="192"/>
      <c r="AAA298" s="192"/>
      <c r="AAB298" s="192"/>
      <c r="AAC298" s="192"/>
      <c r="AAD298" s="192"/>
      <c r="AAE298" s="192"/>
      <c r="AAF298" s="192"/>
      <c r="AAG298" s="192"/>
      <c r="AAH298" s="192"/>
      <c r="AAI298" s="192"/>
      <c r="AAJ298" s="192"/>
      <c r="AAK298" s="192"/>
      <c r="AAL298" s="192"/>
      <c r="AAM298" s="192"/>
      <c r="AAN298" s="192"/>
      <c r="AAO298" s="192"/>
      <c r="AAP298" s="192"/>
      <c r="AAQ298" s="192"/>
      <c r="AAR298" s="192"/>
      <c r="AAS298" s="192"/>
      <c r="AAT298" s="192"/>
      <c r="AAU298" s="192"/>
      <c r="AAV298" s="192"/>
      <c r="AAW298" s="192"/>
      <c r="AAX298" s="192"/>
      <c r="AAY298" s="192"/>
      <c r="AAZ298" s="192"/>
      <c r="ABA298" s="192"/>
      <c r="ABB298" s="192"/>
      <c r="ABC298" s="192"/>
      <c r="ABD298" s="192"/>
      <c r="ABE298" s="192"/>
      <c r="ABF298" s="192"/>
      <c r="ABG298" s="192"/>
      <c r="ABH298" s="192"/>
      <c r="ABI298" s="192"/>
      <c r="ABJ298" s="192"/>
      <c r="ABK298" s="192"/>
      <c r="ABL298" s="192"/>
      <c r="ABM298" s="192"/>
      <c r="ABN298" s="192"/>
      <c r="ABO298" s="192"/>
      <c r="ABP298" s="192"/>
      <c r="ABQ298" s="192"/>
      <c r="ABR298" s="192"/>
      <c r="ABS298" s="192"/>
      <c r="ABT298" s="192"/>
      <c r="ABU298" s="192"/>
      <c r="ABV298" s="192"/>
      <c r="ABW298" s="192"/>
      <c r="ABX298" s="192"/>
      <c r="ABY298" s="192"/>
      <c r="ABZ298" s="192"/>
      <c r="ACA298" s="192"/>
      <c r="ACB298" s="192"/>
      <c r="ACC298" s="192"/>
      <c r="ACD298" s="192"/>
      <c r="ACE298" s="192"/>
      <c r="ACF298" s="192"/>
      <c r="ACG298" s="192"/>
      <c r="ACH298" s="192"/>
      <c r="ACI298" s="192"/>
      <c r="ACJ298" s="192"/>
      <c r="ACK298" s="192"/>
      <c r="ACL298" s="192"/>
      <c r="ACM298" s="192"/>
      <c r="ACN298" s="192"/>
      <c r="ACO298" s="192"/>
      <c r="ACP298" s="192"/>
      <c r="ACQ298" s="192"/>
      <c r="ACR298" s="192"/>
      <c r="ACS298" s="192"/>
      <c r="ACT298" s="192"/>
      <c r="ACU298" s="192"/>
      <c r="ACV298" s="192"/>
      <c r="ACW298" s="192"/>
      <c r="ACX298" s="192"/>
      <c r="ACY298" s="192"/>
      <c r="ACZ298" s="192"/>
      <c r="ADA298" s="192"/>
      <c r="ADB298" s="192"/>
      <c r="ADC298" s="192"/>
      <c r="ADD298" s="192"/>
      <c r="ADE298" s="192"/>
      <c r="ADF298" s="192"/>
      <c r="ADG298" s="192"/>
      <c r="ADH298" s="192"/>
      <c r="ADI298" s="192"/>
      <c r="ADJ298" s="192"/>
      <c r="ADK298" s="192"/>
      <c r="ADL298" s="192"/>
      <c r="ADM298" s="192"/>
      <c r="ADN298" s="192"/>
      <c r="ADO298" s="192"/>
      <c r="ADP298" s="192"/>
      <c r="ADQ298" s="192"/>
      <c r="ADR298" s="192"/>
      <c r="ADS298" s="192"/>
      <c r="ADT298" s="192"/>
      <c r="ADU298" s="192"/>
      <c r="ADV298" s="192"/>
      <c r="ADW298" s="192"/>
      <c r="ADX298" s="192"/>
      <c r="ADY298" s="192"/>
      <c r="ADZ298" s="192"/>
      <c r="AEA298" s="192"/>
      <c r="AEB298" s="192"/>
      <c r="AEC298" s="192"/>
      <c r="AED298" s="192"/>
      <c r="AEE298" s="192"/>
      <c r="AEF298" s="192"/>
      <c r="AEG298" s="192"/>
      <c r="AEH298" s="192"/>
      <c r="AEI298" s="192"/>
      <c r="AEJ298" s="192"/>
      <c r="AEK298" s="192"/>
      <c r="AEL298" s="192"/>
      <c r="AEM298" s="192"/>
      <c r="AEN298" s="192"/>
      <c r="AEO298" s="192"/>
      <c r="AEP298" s="192"/>
      <c r="AEQ298" s="192"/>
      <c r="AER298" s="192"/>
      <c r="AES298" s="192"/>
      <c r="AET298" s="192"/>
      <c r="AEU298" s="192"/>
      <c r="AEV298" s="192"/>
      <c r="AEW298" s="192"/>
      <c r="AEX298" s="192"/>
      <c r="AEY298" s="192"/>
      <c r="AEZ298" s="192"/>
      <c r="AFA298" s="192"/>
      <c r="AFB298" s="192"/>
      <c r="AFC298" s="192"/>
      <c r="AFD298" s="192"/>
      <c r="AFE298" s="192"/>
      <c r="AFF298" s="192"/>
      <c r="AFG298" s="192"/>
      <c r="AFH298" s="192"/>
      <c r="AFI298" s="192"/>
      <c r="AFJ298" s="192"/>
      <c r="AFK298" s="192"/>
      <c r="AFL298" s="192"/>
      <c r="AFM298" s="192"/>
      <c r="AFN298" s="192"/>
      <c r="AFO298" s="192"/>
      <c r="AFP298" s="192"/>
      <c r="AFQ298" s="192"/>
      <c r="AFR298" s="192"/>
      <c r="AFS298" s="192"/>
      <c r="AFT298" s="192"/>
      <c r="AFU298" s="192"/>
      <c r="AFV298" s="192"/>
      <c r="AFW298" s="192"/>
      <c r="AFX298" s="192"/>
      <c r="AFY298" s="192"/>
      <c r="AFZ298" s="192"/>
      <c r="AGA298" s="192"/>
      <c r="AGB298" s="192"/>
      <c r="AGC298" s="192"/>
      <c r="AGD298" s="192"/>
      <c r="AGE298" s="192"/>
      <c r="AGF298" s="192"/>
      <c r="AGG298" s="192"/>
      <c r="AGH298" s="192"/>
      <c r="AGI298" s="192"/>
      <c r="AGJ298" s="192"/>
      <c r="AGK298" s="192"/>
      <c r="AGL298" s="192"/>
      <c r="AGM298" s="192"/>
      <c r="AGN298" s="192"/>
      <c r="AGO298" s="192"/>
      <c r="AGP298" s="192"/>
      <c r="AGQ298" s="192"/>
      <c r="AGR298" s="192"/>
      <c r="AGS298" s="192"/>
      <c r="AGT298" s="192"/>
      <c r="AGU298" s="192"/>
      <c r="AGV298" s="192"/>
      <c r="AGW298" s="192"/>
      <c r="AGX298" s="192"/>
      <c r="AGY298" s="192"/>
      <c r="AGZ298" s="192"/>
      <c r="AHA298" s="192"/>
      <c r="AHB298" s="192"/>
      <c r="AHC298" s="192"/>
      <c r="AHD298" s="192"/>
      <c r="AHE298" s="192"/>
      <c r="AHF298" s="192"/>
      <c r="AHG298" s="192"/>
      <c r="AHH298" s="192"/>
      <c r="AHI298" s="192"/>
      <c r="AHJ298" s="192"/>
      <c r="AHK298" s="192"/>
      <c r="AHL298" s="192"/>
      <c r="AHM298" s="192"/>
      <c r="AHN298" s="192"/>
      <c r="AHO298" s="192"/>
      <c r="AHP298" s="192"/>
      <c r="AHQ298" s="192"/>
      <c r="AHR298" s="192"/>
      <c r="AHS298" s="192"/>
      <c r="AHT298" s="192"/>
      <c r="AHU298" s="192"/>
      <c r="AHV298" s="192"/>
      <c r="AHW298" s="192"/>
      <c r="AHX298" s="192"/>
      <c r="AHY298" s="192"/>
      <c r="AHZ298" s="192"/>
      <c r="AIA298" s="192"/>
      <c r="AIB298" s="192"/>
      <c r="AIC298" s="192"/>
      <c r="AID298" s="192"/>
      <c r="AIE298" s="192"/>
      <c r="AIF298" s="192"/>
      <c r="AIG298" s="192"/>
      <c r="AIH298" s="192"/>
      <c r="AII298" s="192"/>
      <c r="AIJ298" s="192"/>
      <c r="AIK298" s="192"/>
      <c r="AIL298" s="192"/>
      <c r="AIM298" s="192"/>
      <c r="AIN298" s="192"/>
      <c r="AIO298" s="192"/>
      <c r="AIP298" s="192"/>
      <c r="AIQ298" s="192"/>
      <c r="AIR298" s="192"/>
      <c r="AIS298" s="192"/>
      <c r="AIT298" s="192"/>
      <c r="AIU298" s="192"/>
      <c r="AIV298" s="192"/>
      <c r="AIW298" s="192"/>
      <c r="AIX298" s="192"/>
      <c r="AIY298" s="192"/>
      <c r="AIZ298" s="192"/>
      <c r="AJA298" s="192"/>
      <c r="AJB298" s="192"/>
      <c r="AJC298" s="192"/>
      <c r="AJD298" s="192"/>
      <c r="AJE298" s="192"/>
      <c r="AJF298" s="192"/>
      <c r="AJG298" s="192"/>
      <c r="AJH298" s="192"/>
      <c r="AJI298" s="192"/>
      <c r="AJJ298" s="192"/>
      <c r="AJK298" s="192"/>
      <c r="AJL298" s="192"/>
      <c r="AJM298" s="192"/>
      <c r="AJN298" s="192"/>
      <c r="AJO298" s="192"/>
      <c r="AJP298" s="192"/>
      <c r="AJQ298" s="192"/>
      <c r="AJR298" s="192"/>
      <c r="AJS298" s="192"/>
      <c r="AJT298" s="192"/>
      <c r="AJU298" s="192"/>
      <c r="AJV298" s="192"/>
      <c r="AJW298" s="192"/>
      <c r="AJX298" s="192"/>
      <c r="AJY298" s="192"/>
      <c r="AJZ298" s="192"/>
      <c r="AKA298" s="192"/>
      <c r="AKB298" s="192"/>
      <c r="AKC298" s="192"/>
      <c r="AKD298" s="192"/>
      <c r="AKE298" s="192"/>
      <c r="AKF298" s="192"/>
      <c r="AKG298" s="192"/>
      <c r="AKH298" s="192"/>
      <c r="AKI298" s="192"/>
      <c r="AKJ298" s="192"/>
      <c r="AKK298" s="192"/>
      <c r="AKL298" s="192"/>
      <c r="AKM298" s="192"/>
      <c r="AKN298" s="192"/>
      <c r="AKO298" s="192"/>
      <c r="AKP298" s="192"/>
      <c r="AKQ298" s="192"/>
      <c r="AKR298" s="192"/>
      <c r="AKS298" s="192"/>
      <c r="AKT298" s="192"/>
      <c r="AKU298" s="192"/>
      <c r="AKV298" s="192"/>
      <c r="AKW298" s="192"/>
      <c r="AKX298" s="192"/>
      <c r="AKY298" s="192"/>
      <c r="AKZ298" s="192"/>
      <c r="ALA298" s="192"/>
      <c r="ALB298" s="192"/>
      <c r="ALC298" s="192"/>
      <c r="ALD298" s="192"/>
      <c r="ALE298" s="192"/>
      <c r="ALF298" s="192"/>
      <c r="ALG298" s="192"/>
      <c r="ALH298" s="192"/>
      <c r="ALI298" s="192"/>
      <c r="ALJ298" s="192"/>
      <c r="ALK298" s="192"/>
      <c r="ALL298" s="192"/>
      <c r="ALM298" s="192"/>
      <c r="ALN298" s="192"/>
      <c r="ALO298" s="192"/>
      <c r="ALP298" s="192"/>
      <c r="ALQ298" s="192"/>
      <c r="ALR298" s="192"/>
      <c r="ALS298" s="192"/>
      <c r="ALT298" s="192"/>
      <c r="ALU298" s="192"/>
      <c r="ALV298" s="192"/>
      <c r="ALW298" s="192"/>
      <c r="ALX298" s="192"/>
      <c r="ALY298" s="192"/>
      <c r="ALZ298" s="192"/>
      <c r="AMA298" s="192"/>
      <c r="AMB298" s="192"/>
      <c r="AMC298" s="192"/>
      <c r="AMD298" s="192"/>
      <c r="AME298" s="192"/>
      <c r="AMF298" s="192"/>
      <c r="AMG298" s="192"/>
      <c r="AMH298" s="192"/>
      <c r="AMI298" s="192"/>
      <c r="AMJ298" s="192"/>
      <c r="AMK298" s="192"/>
      <c r="AML298" s="192"/>
      <c r="AMM298" s="192"/>
      <c r="AMN298" s="192"/>
      <c r="AMO298" s="192"/>
      <c r="AMP298" s="192"/>
      <c r="AMQ298" s="192"/>
      <c r="AMR298" s="192"/>
      <c r="AMS298" s="192"/>
      <c r="AMT298" s="192"/>
      <c r="AMU298" s="192"/>
      <c r="AMV298" s="192"/>
      <c r="AMW298" s="192"/>
      <c r="AMX298" s="192"/>
      <c r="AMY298" s="192"/>
      <c r="AMZ298" s="192"/>
      <c r="ANA298" s="192"/>
      <c r="ANB298" s="192"/>
      <c r="ANC298" s="192"/>
      <c r="AND298" s="192"/>
      <c r="ANE298" s="192"/>
      <c r="ANF298" s="192"/>
      <c r="ANG298" s="192"/>
      <c r="ANH298" s="192"/>
      <c r="ANI298" s="192"/>
      <c r="ANJ298" s="192"/>
      <c r="ANK298" s="192"/>
      <c r="ANL298" s="192"/>
      <c r="ANM298" s="192"/>
      <c r="ANN298" s="192"/>
      <c r="ANO298" s="192"/>
      <c r="ANP298" s="192"/>
      <c r="ANQ298" s="192"/>
      <c r="ANR298" s="192"/>
      <c r="ANS298" s="192"/>
      <c r="ANT298" s="192"/>
      <c r="ANU298" s="192"/>
      <c r="ANV298" s="192"/>
      <c r="ANW298" s="192"/>
      <c r="ANX298" s="192"/>
      <c r="ANY298" s="192"/>
      <c r="ANZ298" s="192"/>
      <c r="AOA298" s="192"/>
      <c r="AOB298" s="192"/>
      <c r="AOC298" s="192"/>
      <c r="AOD298" s="192"/>
      <c r="AOE298" s="192"/>
      <c r="AOF298" s="192"/>
      <c r="AOG298" s="192"/>
      <c r="AOH298" s="192"/>
      <c r="AOI298" s="192"/>
      <c r="AOJ298" s="192"/>
      <c r="AOK298" s="192"/>
      <c r="AOL298" s="192"/>
      <c r="AOM298" s="192"/>
      <c r="AON298" s="192"/>
      <c r="AOO298" s="192"/>
      <c r="AOP298" s="192"/>
      <c r="AOQ298" s="192"/>
      <c r="AOR298" s="192"/>
      <c r="AOS298" s="192"/>
      <c r="AOT298" s="192"/>
      <c r="AOU298" s="192"/>
      <c r="AOV298" s="192"/>
      <c r="AOW298" s="192"/>
      <c r="AOX298" s="192"/>
      <c r="AOY298" s="192"/>
      <c r="AOZ298" s="192"/>
      <c r="APA298" s="192"/>
      <c r="APB298" s="192"/>
      <c r="APC298" s="192"/>
      <c r="APD298" s="192"/>
      <c r="APE298" s="192"/>
      <c r="APF298" s="192"/>
      <c r="APG298" s="192"/>
      <c r="APH298" s="192"/>
      <c r="API298" s="192"/>
      <c r="APJ298" s="192"/>
      <c r="APK298" s="192"/>
      <c r="APL298" s="192"/>
      <c r="APM298" s="192"/>
      <c r="APN298" s="192"/>
      <c r="APO298" s="192"/>
      <c r="APP298" s="192"/>
      <c r="APQ298" s="192"/>
      <c r="APR298" s="192"/>
      <c r="APS298" s="192"/>
      <c r="APT298" s="192"/>
      <c r="APU298" s="192"/>
      <c r="APV298" s="192"/>
      <c r="APW298" s="192"/>
      <c r="APX298" s="192"/>
      <c r="APY298" s="192"/>
      <c r="APZ298" s="192"/>
      <c r="AQA298" s="192"/>
      <c r="AQB298" s="192"/>
      <c r="AQC298" s="192"/>
      <c r="AQD298" s="192"/>
      <c r="AQE298" s="192"/>
      <c r="AQF298" s="192"/>
      <c r="AQG298" s="192"/>
      <c r="AQH298" s="192"/>
      <c r="AQI298" s="192"/>
      <c r="AQJ298" s="192"/>
      <c r="AQK298" s="192"/>
      <c r="AQL298" s="192"/>
      <c r="AQM298" s="192"/>
      <c r="AQN298" s="192"/>
      <c r="AQO298" s="192"/>
      <c r="AQP298" s="192"/>
      <c r="AQQ298" s="192"/>
      <c r="AQR298" s="192"/>
      <c r="AQS298" s="192"/>
      <c r="AQT298" s="192"/>
      <c r="AQU298" s="192"/>
      <c r="AQV298" s="192"/>
      <c r="AQW298" s="192"/>
      <c r="AQX298" s="192"/>
      <c r="AQY298" s="192"/>
      <c r="AQZ298" s="192"/>
      <c r="ARA298" s="192"/>
      <c r="ARB298" s="192"/>
      <c r="ARC298" s="192"/>
      <c r="ARD298" s="192"/>
      <c r="ARE298" s="192"/>
      <c r="ARF298" s="192"/>
      <c r="ARG298" s="192"/>
      <c r="ARH298" s="192"/>
      <c r="ARI298" s="192"/>
      <c r="ARJ298" s="192"/>
      <c r="ARK298" s="192"/>
      <c r="ARL298" s="192"/>
      <c r="ARM298" s="192"/>
      <c r="ARN298" s="192"/>
      <c r="ARO298" s="192"/>
      <c r="ARP298" s="192"/>
      <c r="ARQ298" s="192"/>
      <c r="ARR298" s="192"/>
      <c r="ARS298" s="192"/>
      <c r="ART298" s="192"/>
      <c r="ARU298" s="192"/>
      <c r="ARV298" s="192"/>
      <c r="ARW298" s="192"/>
      <c r="ARX298" s="192"/>
      <c r="ARY298" s="192"/>
      <c r="ARZ298" s="192"/>
      <c r="ASA298" s="192"/>
      <c r="ASB298" s="192"/>
      <c r="ASC298" s="192"/>
      <c r="ASD298" s="192"/>
      <c r="ASE298" s="192"/>
      <c r="ASF298" s="192"/>
      <c r="ASG298" s="192"/>
      <c r="ASH298" s="192"/>
      <c r="ASI298" s="192"/>
      <c r="ASJ298" s="192"/>
      <c r="ASK298" s="192"/>
      <c r="ASL298" s="192"/>
      <c r="ASM298" s="192"/>
      <c r="ASN298" s="192"/>
      <c r="ASO298" s="192"/>
      <c r="ASP298" s="192"/>
      <c r="ASQ298" s="192"/>
      <c r="ASR298" s="192"/>
      <c r="ASS298" s="192"/>
      <c r="AST298" s="192"/>
      <c r="ASU298" s="192"/>
      <c r="ASV298" s="192"/>
      <c r="ASW298" s="192"/>
      <c r="ASX298" s="192"/>
      <c r="ASY298" s="192"/>
      <c r="ASZ298" s="192"/>
      <c r="ATA298" s="192"/>
      <c r="ATB298" s="192"/>
      <c r="ATC298" s="192"/>
      <c r="ATD298" s="192"/>
      <c r="ATE298" s="192"/>
      <c r="ATF298" s="192"/>
      <c r="ATG298" s="192"/>
      <c r="ATH298" s="192"/>
      <c r="ATI298" s="192"/>
      <c r="ATJ298" s="192"/>
      <c r="ATK298" s="192"/>
      <c r="ATL298" s="192"/>
      <c r="ATM298" s="192"/>
      <c r="ATN298" s="192"/>
      <c r="ATO298" s="192"/>
      <c r="ATP298" s="192"/>
      <c r="ATQ298" s="192"/>
      <c r="ATR298" s="192"/>
      <c r="ATS298" s="192"/>
      <c r="ATT298" s="192"/>
      <c r="ATU298" s="192"/>
      <c r="ATV298" s="192"/>
      <c r="ATW298" s="192"/>
      <c r="ATX298" s="192"/>
      <c r="ATY298" s="192"/>
      <c r="ATZ298" s="192"/>
      <c r="AUA298" s="192"/>
      <c r="AUB298" s="192"/>
      <c r="AUC298" s="192"/>
      <c r="AUD298" s="192"/>
      <c r="AUE298" s="192"/>
      <c r="AUF298" s="192"/>
      <c r="AUG298" s="192"/>
      <c r="AUH298" s="192"/>
      <c r="AUI298" s="192"/>
      <c r="AUJ298" s="192"/>
      <c r="AUK298" s="192"/>
      <c r="AUL298" s="192"/>
      <c r="AUM298" s="192"/>
      <c r="AUN298" s="192"/>
      <c r="AUO298" s="192"/>
      <c r="AUP298" s="192"/>
      <c r="AUQ298" s="192"/>
      <c r="AUR298" s="192"/>
      <c r="AUS298" s="192"/>
      <c r="AUT298" s="192"/>
      <c r="AUU298" s="192"/>
      <c r="AUV298" s="192"/>
      <c r="AUW298" s="192"/>
      <c r="AUX298" s="192"/>
      <c r="AUY298" s="192"/>
      <c r="AUZ298" s="192"/>
      <c r="AVA298" s="192"/>
      <c r="AVB298" s="192"/>
      <c r="AVC298" s="192"/>
      <c r="AVD298" s="192"/>
      <c r="AVE298" s="192"/>
      <c r="AVF298" s="192"/>
      <c r="AVG298" s="192"/>
      <c r="AVH298" s="192"/>
      <c r="AVI298" s="192"/>
      <c r="AVJ298" s="192"/>
      <c r="AVK298" s="192"/>
      <c r="AVL298" s="192"/>
      <c r="AVM298" s="192"/>
      <c r="AVN298" s="192"/>
      <c r="AVO298" s="192"/>
      <c r="AVP298" s="192"/>
      <c r="AVQ298" s="192"/>
      <c r="AVR298" s="192"/>
      <c r="AVS298" s="192"/>
      <c r="AVT298" s="192"/>
      <c r="AVU298" s="192"/>
      <c r="AVV298" s="192"/>
      <c r="AVW298" s="192"/>
      <c r="AVX298" s="192"/>
      <c r="AVY298" s="192"/>
      <c r="AVZ298" s="192"/>
      <c r="AWA298" s="192"/>
      <c r="AWB298" s="192"/>
      <c r="AWC298" s="192"/>
      <c r="AWD298" s="192"/>
      <c r="AWE298" s="192"/>
      <c r="AWF298" s="192"/>
      <c r="AWG298" s="192"/>
      <c r="AWH298" s="192"/>
      <c r="AWI298" s="192"/>
      <c r="AWJ298" s="192"/>
      <c r="AWK298" s="192"/>
      <c r="AWL298" s="192"/>
      <c r="AWM298" s="192"/>
      <c r="AWN298" s="192"/>
      <c r="AWO298" s="192"/>
      <c r="AWP298" s="192"/>
      <c r="AWQ298" s="192"/>
      <c r="AWR298" s="192"/>
      <c r="AWS298" s="192"/>
      <c r="AWT298" s="192"/>
      <c r="AWU298" s="192"/>
      <c r="AWV298" s="192"/>
      <c r="AWW298" s="192"/>
      <c r="AWX298" s="192"/>
      <c r="AWY298" s="192"/>
      <c r="AWZ298" s="192"/>
      <c r="AXA298" s="192"/>
      <c r="AXB298" s="192"/>
      <c r="AXC298" s="192"/>
      <c r="AXD298" s="192"/>
      <c r="AXE298" s="192"/>
      <c r="AXF298" s="192"/>
      <c r="AXG298" s="192"/>
      <c r="AXH298" s="192"/>
      <c r="AXI298" s="192"/>
      <c r="AXJ298" s="192"/>
      <c r="AXK298" s="192"/>
      <c r="AXL298" s="192"/>
      <c r="AXM298" s="192"/>
      <c r="AXN298" s="192"/>
      <c r="AXO298" s="192"/>
      <c r="AXP298" s="192"/>
      <c r="AXQ298" s="192"/>
      <c r="AXR298" s="192"/>
      <c r="AXS298" s="192"/>
      <c r="AXT298" s="192"/>
      <c r="AXU298" s="192"/>
      <c r="AXV298" s="192"/>
      <c r="AXW298" s="192"/>
      <c r="AXX298" s="192"/>
      <c r="AXY298" s="192"/>
      <c r="AXZ298" s="192"/>
      <c r="AYA298" s="192"/>
      <c r="AYB298" s="192"/>
      <c r="AYC298" s="192"/>
      <c r="AYD298" s="192"/>
      <c r="AYE298" s="192"/>
      <c r="AYF298" s="192"/>
      <c r="AYG298" s="192"/>
      <c r="AYH298" s="192"/>
      <c r="AYI298" s="192"/>
      <c r="AYJ298" s="192"/>
      <c r="AYK298" s="192"/>
      <c r="AYL298" s="192"/>
      <c r="AYM298" s="192"/>
      <c r="AYN298" s="192"/>
      <c r="AYO298" s="192"/>
      <c r="AYP298" s="192"/>
      <c r="AYQ298" s="192"/>
      <c r="AYR298" s="192"/>
      <c r="AYS298" s="192"/>
      <c r="AYT298" s="192"/>
      <c r="AYU298" s="192"/>
      <c r="AYV298" s="192"/>
      <c r="AYW298" s="192"/>
      <c r="AYX298" s="192"/>
      <c r="AYY298" s="192"/>
      <c r="AYZ298" s="192"/>
      <c r="AZA298" s="192"/>
      <c r="AZB298" s="192"/>
      <c r="AZC298" s="192"/>
      <c r="AZD298" s="192"/>
      <c r="AZE298" s="192"/>
      <c r="AZF298" s="192"/>
      <c r="AZG298" s="192"/>
      <c r="AZH298" s="192"/>
      <c r="AZI298" s="192"/>
      <c r="AZJ298" s="192"/>
      <c r="AZK298" s="192"/>
      <c r="AZL298" s="192"/>
      <c r="AZM298" s="192"/>
      <c r="AZN298" s="192"/>
      <c r="AZO298" s="192"/>
      <c r="AZP298" s="192"/>
      <c r="AZQ298" s="192"/>
      <c r="AZR298" s="192"/>
      <c r="AZS298" s="192"/>
      <c r="AZT298" s="192"/>
      <c r="AZU298" s="192"/>
      <c r="AZV298" s="192"/>
      <c r="AZW298" s="192"/>
      <c r="AZX298" s="192"/>
      <c r="AZY298" s="192"/>
      <c r="AZZ298" s="192"/>
      <c r="BAA298" s="192"/>
      <c r="BAB298" s="192"/>
      <c r="BAC298" s="192"/>
      <c r="BAD298" s="192"/>
      <c r="BAE298" s="192"/>
      <c r="BAF298" s="192"/>
      <c r="BAG298" s="192"/>
      <c r="BAH298" s="192"/>
      <c r="BAI298" s="192"/>
      <c r="BAJ298" s="192"/>
      <c r="BAK298" s="192"/>
      <c r="BAL298" s="192"/>
      <c r="BAM298" s="192"/>
      <c r="BAN298" s="192"/>
      <c r="BAO298" s="192"/>
      <c r="BAP298" s="192"/>
      <c r="BAQ298" s="192"/>
      <c r="BAR298" s="192"/>
      <c r="BAS298" s="192"/>
      <c r="BAT298" s="192"/>
      <c r="BAU298" s="192"/>
      <c r="BAV298" s="192"/>
      <c r="BAW298" s="192"/>
      <c r="BAX298" s="192"/>
      <c r="BAY298" s="192"/>
      <c r="BAZ298" s="192"/>
      <c r="BBA298" s="192"/>
      <c r="BBB298" s="192"/>
      <c r="BBC298" s="192"/>
      <c r="BBD298" s="192"/>
      <c r="BBE298" s="192"/>
      <c r="BBF298" s="192"/>
      <c r="BBG298" s="192"/>
      <c r="BBH298" s="192"/>
      <c r="BBI298" s="192"/>
      <c r="BBJ298" s="192"/>
      <c r="BBK298" s="192"/>
      <c r="BBL298" s="192"/>
      <c r="BBM298" s="192"/>
      <c r="BBN298" s="192"/>
      <c r="BBO298" s="192"/>
      <c r="BBP298" s="192"/>
      <c r="BBQ298" s="192"/>
      <c r="BBR298" s="192"/>
      <c r="BBS298" s="192"/>
      <c r="BBT298" s="192"/>
      <c r="BBU298" s="192"/>
      <c r="BBV298" s="192"/>
      <c r="BBW298" s="192"/>
      <c r="BBX298" s="192"/>
      <c r="BBY298" s="192"/>
      <c r="BBZ298" s="192"/>
      <c r="BCA298" s="192"/>
      <c r="BCB298" s="192"/>
      <c r="BCC298" s="192"/>
      <c r="BCD298" s="192"/>
      <c r="BCE298" s="192"/>
      <c r="BCF298" s="192"/>
      <c r="BCG298" s="192"/>
      <c r="BCH298" s="192"/>
      <c r="BCI298" s="192"/>
      <c r="BCJ298" s="192"/>
      <c r="BCK298" s="192"/>
      <c r="BCL298" s="192"/>
      <c r="BCM298" s="192"/>
      <c r="BCN298" s="192"/>
      <c r="BCO298" s="192"/>
      <c r="BCP298" s="192"/>
      <c r="BCQ298" s="192"/>
      <c r="BCR298" s="192"/>
      <c r="BCS298" s="192"/>
      <c r="BCT298" s="192"/>
      <c r="BCU298" s="192"/>
      <c r="BCV298" s="192"/>
      <c r="BCW298" s="192"/>
      <c r="BCX298" s="192"/>
      <c r="BCY298" s="192"/>
      <c r="BCZ298" s="192"/>
      <c r="BDA298" s="192"/>
      <c r="BDB298" s="192"/>
      <c r="BDC298" s="192"/>
      <c r="BDD298" s="192"/>
      <c r="BDE298" s="192"/>
      <c r="BDF298" s="192"/>
      <c r="BDG298" s="192"/>
      <c r="BDH298" s="192"/>
      <c r="BDI298" s="192"/>
      <c r="BDJ298" s="192"/>
      <c r="BDK298" s="192"/>
      <c r="BDL298" s="192"/>
      <c r="BDM298" s="192"/>
      <c r="BDN298" s="192"/>
      <c r="BDO298" s="192"/>
      <c r="BDP298" s="192"/>
      <c r="BDQ298" s="192"/>
      <c r="BDR298" s="192"/>
      <c r="BDS298" s="192"/>
      <c r="BDT298" s="192"/>
      <c r="BDU298" s="192"/>
      <c r="BDV298" s="192"/>
      <c r="BDW298" s="192"/>
      <c r="BDX298" s="192"/>
      <c r="BDY298" s="192"/>
      <c r="BDZ298" s="192"/>
      <c r="BEA298" s="192"/>
      <c r="BEB298" s="192"/>
      <c r="BEC298" s="192"/>
      <c r="BED298" s="192"/>
      <c r="BEE298" s="192"/>
      <c r="BEF298" s="192"/>
      <c r="BEG298" s="192"/>
      <c r="BEH298" s="192"/>
      <c r="BEI298" s="192"/>
      <c r="BEJ298" s="192"/>
      <c r="BEK298" s="192"/>
      <c r="BEL298" s="192"/>
      <c r="BEM298" s="192"/>
      <c r="BEN298" s="192"/>
      <c r="BEO298" s="192"/>
      <c r="BEP298" s="192"/>
      <c r="BEQ298" s="192"/>
      <c r="BER298" s="192"/>
      <c r="BES298" s="192"/>
      <c r="BET298" s="192"/>
      <c r="BEU298" s="192"/>
      <c r="BEV298" s="192"/>
      <c r="BEW298" s="192"/>
      <c r="BEX298" s="192"/>
      <c r="BEY298" s="192"/>
      <c r="BEZ298" s="192"/>
      <c r="BFA298" s="192"/>
      <c r="BFB298" s="192"/>
      <c r="BFC298" s="192"/>
      <c r="BFD298" s="192"/>
      <c r="BFE298" s="192"/>
      <c r="BFF298" s="192"/>
      <c r="BFG298" s="192"/>
      <c r="BFH298" s="192"/>
      <c r="BFI298" s="192"/>
      <c r="BFJ298" s="192"/>
      <c r="BFK298" s="192"/>
      <c r="BFL298" s="192"/>
      <c r="BFM298" s="192"/>
      <c r="BFN298" s="192"/>
      <c r="BFO298" s="192"/>
      <c r="BFP298" s="192"/>
      <c r="BFQ298" s="192"/>
      <c r="BFR298" s="192"/>
      <c r="BFS298" s="192"/>
      <c r="BFT298" s="192"/>
      <c r="BFU298" s="192"/>
      <c r="BFV298" s="192"/>
      <c r="BFW298" s="192"/>
      <c r="BFX298" s="192"/>
      <c r="BFY298" s="192"/>
      <c r="BFZ298" s="192"/>
      <c r="BGA298" s="192"/>
      <c r="BGB298" s="192"/>
      <c r="BGC298" s="192"/>
      <c r="BGD298" s="192"/>
      <c r="BGE298" s="192"/>
      <c r="BGF298" s="192"/>
      <c r="BGG298" s="192"/>
      <c r="BGH298" s="192"/>
      <c r="BGI298" s="192"/>
      <c r="BGJ298" s="192"/>
      <c r="BGK298" s="192"/>
      <c r="BGL298" s="192"/>
      <c r="BGM298" s="192"/>
      <c r="BGN298" s="192"/>
      <c r="BGO298" s="192"/>
      <c r="BGP298" s="192"/>
      <c r="BGQ298" s="192"/>
      <c r="BGR298" s="192"/>
      <c r="BGS298" s="192"/>
      <c r="BGT298" s="192"/>
      <c r="BGU298" s="192"/>
      <c r="BGV298" s="192"/>
      <c r="BGW298" s="192"/>
      <c r="BGX298" s="192"/>
      <c r="BGY298" s="192"/>
      <c r="BGZ298" s="192"/>
      <c r="BHA298" s="192"/>
      <c r="BHB298" s="192"/>
      <c r="BHC298" s="192"/>
      <c r="BHD298" s="192"/>
      <c r="BHE298" s="192"/>
      <c r="BHF298" s="192"/>
      <c r="BHG298" s="192"/>
      <c r="BHH298" s="192"/>
      <c r="BHI298" s="192"/>
      <c r="BHJ298" s="192"/>
      <c r="BHK298" s="192"/>
      <c r="BHL298" s="192"/>
      <c r="BHM298" s="192"/>
      <c r="BHN298" s="192"/>
      <c r="BHO298" s="192"/>
      <c r="BHP298" s="192"/>
      <c r="BHQ298" s="192"/>
      <c r="BHR298" s="192"/>
      <c r="BHS298" s="192"/>
      <c r="BHT298" s="192"/>
      <c r="BHU298" s="192"/>
      <c r="BHV298" s="192"/>
      <c r="BHW298" s="192"/>
      <c r="BHX298" s="192"/>
      <c r="BHY298" s="192"/>
      <c r="BHZ298" s="192"/>
      <c r="BIA298" s="192"/>
      <c r="BIB298" s="192"/>
      <c r="BIC298" s="192"/>
      <c r="BID298" s="192"/>
      <c r="BIE298" s="192"/>
      <c r="BIF298" s="192"/>
      <c r="BIG298" s="192"/>
      <c r="BIH298" s="192"/>
      <c r="BII298" s="192"/>
      <c r="BIJ298" s="192"/>
      <c r="BIK298" s="192"/>
      <c r="BIL298" s="192"/>
      <c r="BIM298" s="192"/>
      <c r="BIN298" s="192"/>
      <c r="BIO298" s="192"/>
      <c r="BIP298" s="192"/>
      <c r="BIQ298" s="192"/>
      <c r="BIR298" s="192"/>
      <c r="BIS298" s="192"/>
      <c r="BIT298" s="192"/>
      <c r="BIU298" s="192"/>
      <c r="BIV298" s="192"/>
      <c r="BIW298" s="192"/>
      <c r="BIX298" s="192"/>
      <c r="BIY298" s="192"/>
      <c r="BIZ298" s="192"/>
      <c r="BJA298" s="192"/>
      <c r="BJB298" s="192"/>
      <c r="BJC298" s="192"/>
      <c r="BJD298" s="192"/>
      <c r="BJE298" s="192"/>
      <c r="BJF298" s="192"/>
      <c r="BJG298" s="192"/>
      <c r="BJH298" s="192"/>
      <c r="BJI298" s="192"/>
      <c r="BJJ298" s="192"/>
      <c r="BJK298" s="192"/>
      <c r="BJL298" s="192"/>
      <c r="BJM298" s="192"/>
      <c r="BJN298" s="192"/>
      <c r="BJO298" s="192"/>
      <c r="BJP298" s="192"/>
      <c r="BJQ298" s="192"/>
      <c r="BJR298" s="192"/>
      <c r="BJS298" s="192"/>
      <c r="BJT298" s="192"/>
      <c r="BJU298" s="192"/>
      <c r="BJV298" s="192"/>
      <c r="BJW298" s="192"/>
      <c r="BJX298" s="192"/>
      <c r="BJY298" s="192"/>
      <c r="BJZ298" s="192"/>
      <c r="BKA298" s="192"/>
      <c r="BKB298" s="192"/>
      <c r="BKC298" s="192"/>
      <c r="BKD298" s="192"/>
      <c r="BKE298" s="192"/>
      <c r="BKF298" s="192"/>
      <c r="BKG298" s="192"/>
      <c r="BKH298" s="192"/>
      <c r="BKI298" s="192"/>
      <c r="BKJ298" s="192"/>
      <c r="BKK298" s="192"/>
      <c r="BKL298" s="192"/>
      <c r="BKM298" s="192"/>
      <c r="BKN298" s="192"/>
      <c r="BKO298" s="192"/>
      <c r="BKP298" s="192"/>
      <c r="BKQ298" s="192"/>
      <c r="BKR298" s="192"/>
      <c r="BKS298" s="192"/>
      <c r="BKT298" s="192"/>
      <c r="BKU298" s="192"/>
      <c r="BKV298" s="192"/>
      <c r="BKW298" s="192"/>
      <c r="BKX298" s="192"/>
      <c r="BKY298" s="192"/>
      <c r="BKZ298" s="192"/>
      <c r="BLA298" s="192"/>
      <c r="BLB298" s="192"/>
      <c r="BLC298" s="192"/>
      <c r="BLD298" s="192"/>
      <c r="BLE298" s="192"/>
      <c r="BLF298" s="192"/>
      <c r="BLG298" s="192"/>
      <c r="BLH298" s="192"/>
      <c r="BLI298" s="192"/>
      <c r="BLJ298" s="192"/>
      <c r="BLK298" s="192"/>
      <c r="BLL298" s="192"/>
      <c r="BLM298" s="192"/>
      <c r="BLN298" s="192"/>
      <c r="BLO298" s="192"/>
      <c r="BLP298" s="192"/>
      <c r="BLQ298" s="192"/>
      <c r="BLR298" s="192"/>
      <c r="BLS298" s="192"/>
      <c r="BLT298" s="192"/>
      <c r="BLU298" s="192"/>
      <c r="BLV298" s="192"/>
      <c r="BLW298" s="192"/>
      <c r="BLX298" s="192"/>
      <c r="BLY298" s="192"/>
      <c r="BLZ298" s="192"/>
      <c r="BMA298" s="192"/>
      <c r="BMB298" s="192"/>
      <c r="BMC298" s="192"/>
      <c r="BMD298" s="192"/>
      <c r="BME298" s="192"/>
      <c r="BMF298" s="192"/>
      <c r="BMG298" s="192"/>
      <c r="BMH298" s="192"/>
      <c r="BMI298" s="192"/>
      <c r="BMJ298" s="192"/>
      <c r="BMK298" s="192"/>
      <c r="BML298" s="192"/>
      <c r="BMM298" s="192"/>
      <c r="BMN298" s="192"/>
      <c r="BMO298" s="192"/>
      <c r="BMP298" s="192"/>
      <c r="BMQ298" s="192"/>
      <c r="BMR298" s="192"/>
      <c r="BMS298" s="192"/>
      <c r="BMT298" s="192"/>
      <c r="BMU298" s="192"/>
      <c r="BMV298" s="192"/>
      <c r="BMW298" s="192"/>
      <c r="BMX298" s="192"/>
      <c r="BMY298" s="192"/>
      <c r="BMZ298" s="192"/>
      <c r="BNA298" s="192"/>
      <c r="BNB298" s="192"/>
      <c r="BNC298" s="192"/>
      <c r="BND298" s="192"/>
      <c r="BNE298" s="192"/>
      <c r="BNF298" s="192"/>
      <c r="BNG298" s="192"/>
      <c r="BNH298" s="192"/>
      <c r="BNI298" s="192"/>
      <c r="BNJ298" s="192"/>
      <c r="BNK298" s="192"/>
      <c r="BNL298" s="192"/>
      <c r="BNM298" s="192"/>
      <c r="BNN298" s="192"/>
      <c r="BNO298" s="192"/>
      <c r="BNP298" s="192"/>
      <c r="BNQ298" s="192"/>
      <c r="BNR298" s="192"/>
      <c r="BNS298" s="192"/>
      <c r="BNT298" s="192"/>
      <c r="BNU298" s="192"/>
      <c r="BNV298" s="192"/>
      <c r="BNW298" s="192"/>
      <c r="BNX298" s="192"/>
      <c r="BNY298" s="192"/>
      <c r="BNZ298" s="192"/>
      <c r="BOA298" s="192"/>
      <c r="BOB298" s="192"/>
      <c r="BOC298" s="192"/>
      <c r="BOD298" s="192"/>
      <c r="BOE298" s="192"/>
      <c r="BOF298" s="192"/>
      <c r="BOG298" s="192"/>
      <c r="BOH298" s="192"/>
      <c r="BOI298" s="192"/>
      <c r="BOJ298" s="192"/>
      <c r="BOK298" s="192"/>
      <c r="BOL298" s="192"/>
      <c r="BOM298" s="192"/>
      <c r="BON298" s="192"/>
      <c r="BOO298" s="192"/>
      <c r="BOP298" s="192"/>
      <c r="BOQ298" s="192"/>
      <c r="BOR298" s="192"/>
      <c r="BOS298" s="192"/>
      <c r="BOT298" s="192"/>
      <c r="BOU298" s="192"/>
      <c r="BOV298" s="192"/>
      <c r="BOW298" s="192"/>
      <c r="BOX298" s="192"/>
      <c r="BOY298" s="192"/>
      <c r="BOZ298" s="192"/>
      <c r="BPA298" s="192"/>
      <c r="BPB298" s="192"/>
      <c r="BPC298" s="192"/>
      <c r="BPD298" s="192"/>
      <c r="BPE298" s="192"/>
      <c r="BPF298" s="192"/>
      <c r="BPG298" s="192"/>
      <c r="BPH298" s="192"/>
      <c r="BPI298" s="192"/>
      <c r="BPJ298" s="192"/>
      <c r="BPK298" s="192"/>
      <c r="BPL298" s="192"/>
      <c r="BPM298" s="192"/>
      <c r="BPN298" s="192"/>
      <c r="BPO298" s="192"/>
      <c r="BPP298" s="192"/>
      <c r="BPQ298" s="192"/>
      <c r="BPR298" s="192"/>
      <c r="BPS298" s="192"/>
      <c r="BPT298" s="192"/>
      <c r="BPU298" s="192"/>
      <c r="BPV298" s="192"/>
      <c r="BPW298" s="192"/>
      <c r="BPX298" s="192"/>
      <c r="BPY298" s="192"/>
      <c r="BPZ298" s="192"/>
      <c r="BQA298" s="192"/>
      <c r="BQB298" s="192"/>
      <c r="BQC298" s="192"/>
      <c r="BQD298" s="192"/>
      <c r="BQE298" s="192"/>
      <c r="BQF298" s="192"/>
      <c r="BQG298" s="192"/>
      <c r="BQH298" s="192"/>
      <c r="BQI298" s="192"/>
      <c r="BQJ298" s="192"/>
      <c r="BQK298" s="192"/>
      <c r="BQL298" s="192"/>
      <c r="BQM298" s="192"/>
      <c r="BQN298" s="192"/>
      <c r="BQO298" s="192"/>
      <c r="BQP298" s="192"/>
      <c r="BQQ298" s="192"/>
      <c r="BQR298" s="192"/>
      <c r="BQS298" s="192"/>
      <c r="BQT298" s="192"/>
      <c r="BQU298" s="192"/>
      <c r="BQV298" s="192"/>
      <c r="BQW298" s="192"/>
      <c r="BQX298" s="192"/>
      <c r="BQY298" s="192"/>
      <c r="BQZ298" s="192"/>
      <c r="BRA298" s="192"/>
      <c r="BRB298" s="192"/>
      <c r="BRC298" s="192"/>
      <c r="BRD298" s="192"/>
      <c r="BRE298" s="192"/>
      <c r="BRF298" s="192"/>
      <c r="BRG298" s="192"/>
      <c r="BRH298" s="192"/>
      <c r="BRI298" s="192"/>
      <c r="BRJ298" s="192"/>
      <c r="BRK298" s="192"/>
      <c r="BRL298" s="192"/>
      <c r="BRM298" s="192"/>
      <c r="BRN298" s="192"/>
      <c r="BRO298" s="192"/>
      <c r="BRP298" s="192"/>
      <c r="BRQ298" s="192"/>
      <c r="BRR298" s="192"/>
      <c r="BRS298" s="192"/>
      <c r="BRT298" s="192"/>
      <c r="BRU298" s="192"/>
      <c r="BRV298" s="192"/>
      <c r="BRW298" s="192"/>
      <c r="BRX298" s="192"/>
      <c r="BRY298" s="192"/>
      <c r="BRZ298" s="192"/>
      <c r="BSA298" s="192"/>
      <c r="BSB298" s="192"/>
      <c r="BSC298" s="192"/>
      <c r="BSD298" s="192"/>
      <c r="BSE298" s="192"/>
      <c r="BSF298" s="192"/>
      <c r="BSG298" s="192"/>
      <c r="BSH298" s="192"/>
      <c r="BSI298" s="192"/>
      <c r="BSJ298" s="192"/>
      <c r="BSK298" s="192"/>
      <c r="BSL298" s="192"/>
      <c r="BSM298" s="192"/>
      <c r="BSN298" s="192"/>
      <c r="BSO298" s="192"/>
      <c r="BSP298" s="192"/>
      <c r="BSQ298" s="192"/>
      <c r="BSR298" s="192"/>
      <c r="BSS298" s="192"/>
      <c r="BST298" s="192"/>
      <c r="BSU298" s="192"/>
      <c r="BSV298" s="192"/>
      <c r="BSW298" s="192"/>
      <c r="BSX298" s="192"/>
      <c r="BSY298" s="192"/>
      <c r="BSZ298" s="192"/>
      <c r="BTA298" s="192"/>
      <c r="BTB298" s="192"/>
      <c r="BTC298" s="192"/>
      <c r="BTD298" s="192"/>
      <c r="BTE298" s="192"/>
      <c r="BTF298" s="192"/>
      <c r="BTG298" s="192"/>
      <c r="BTH298" s="192"/>
      <c r="BTI298" s="192"/>
      <c r="BTJ298" s="192"/>
      <c r="BTK298" s="192"/>
      <c r="BTL298" s="192"/>
      <c r="BTM298" s="192"/>
      <c r="BTN298" s="192"/>
      <c r="BTO298" s="192"/>
      <c r="BTP298" s="192"/>
      <c r="BTQ298" s="192"/>
      <c r="BTR298" s="192"/>
      <c r="BTS298" s="192"/>
      <c r="BTT298" s="192"/>
      <c r="BTU298" s="192"/>
      <c r="BTV298" s="192"/>
      <c r="BTW298" s="192"/>
      <c r="BTX298" s="192"/>
      <c r="BTY298" s="192"/>
      <c r="BTZ298" s="192"/>
      <c r="BUA298" s="192"/>
      <c r="BUB298" s="192"/>
      <c r="BUC298" s="192"/>
      <c r="BUD298" s="192"/>
      <c r="BUE298" s="192"/>
      <c r="BUF298" s="192"/>
      <c r="BUG298" s="192"/>
      <c r="BUH298" s="192"/>
      <c r="BUI298" s="192"/>
      <c r="BUJ298" s="192"/>
      <c r="BUK298" s="192"/>
      <c r="BUL298" s="192"/>
      <c r="BUM298" s="192"/>
      <c r="BUN298" s="192"/>
      <c r="BUO298" s="192"/>
      <c r="BUP298" s="192"/>
      <c r="BUQ298" s="192"/>
      <c r="BUR298" s="192"/>
      <c r="BUS298" s="192"/>
      <c r="BUT298" s="192"/>
      <c r="BUU298" s="192"/>
      <c r="BUV298" s="192"/>
      <c r="BUW298" s="192"/>
      <c r="BUX298" s="192"/>
      <c r="BUY298" s="192"/>
      <c r="BUZ298" s="192"/>
      <c r="BVA298" s="192"/>
      <c r="BVB298" s="192"/>
      <c r="BVC298" s="192"/>
      <c r="BVD298" s="192"/>
      <c r="BVE298" s="192"/>
      <c r="BVF298" s="192"/>
      <c r="BVG298" s="192"/>
      <c r="BVH298" s="192"/>
      <c r="BVI298" s="192"/>
      <c r="BVJ298" s="192"/>
      <c r="BVK298" s="192"/>
      <c r="BVL298" s="192"/>
      <c r="BVM298" s="192"/>
      <c r="BVN298" s="192"/>
      <c r="BVO298" s="192"/>
      <c r="BVP298" s="192"/>
      <c r="BVQ298" s="192"/>
      <c r="BVR298" s="192"/>
      <c r="BVS298" s="192"/>
      <c r="BVT298" s="192"/>
      <c r="BVU298" s="192"/>
      <c r="BVV298" s="192"/>
      <c r="BVW298" s="192"/>
      <c r="BVX298" s="192"/>
      <c r="BVY298" s="192"/>
      <c r="BVZ298" s="192"/>
      <c r="BWA298" s="192"/>
      <c r="BWB298" s="192"/>
      <c r="BWC298" s="192"/>
      <c r="BWD298" s="192"/>
      <c r="BWE298" s="192"/>
      <c r="BWF298" s="192"/>
      <c r="BWG298" s="192"/>
      <c r="BWH298" s="192"/>
      <c r="BWI298" s="192"/>
      <c r="BWJ298" s="192"/>
      <c r="BWK298" s="192"/>
      <c r="BWL298" s="192"/>
      <c r="BWM298" s="192"/>
      <c r="BWN298" s="192"/>
      <c r="BWO298" s="192"/>
      <c r="BWP298" s="192"/>
      <c r="BWQ298" s="192"/>
      <c r="BWR298" s="192"/>
      <c r="BWS298" s="192"/>
      <c r="BWT298" s="192"/>
      <c r="BWU298" s="192"/>
      <c r="BWV298" s="192"/>
      <c r="BWW298" s="192"/>
      <c r="BWX298" s="192"/>
      <c r="BWY298" s="192"/>
      <c r="BWZ298" s="192"/>
      <c r="BXA298" s="192"/>
      <c r="BXB298" s="192"/>
      <c r="BXC298" s="192"/>
      <c r="BXD298" s="192"/>
      <c r="BXE298" s="192"/>
      <c r="BXF298" s="192"/>
      <c r="BXG298" s="192"/>
      <c r="BXH298" s="192"/>
      <c r="BXI298" s="192"/>
      <c r="BXJ298" s="192"/>
      <c r="BXK298" s="192"/>
      <c r="BXL298" s="192"/>
      <c r="BXM298" s="192"/>
      <c r="BXN298" s="192"/>
      <c r="BXO298" s="192"/>
      <c r="BXP298" s="192"/>
      <c r="BXQ298" s="192"/>
      <c r="BXR298" s="192"/>
      <c r="BXS298" s="192"/>
      <c r="BXT298" s="192"/>
      <c r="BXU298" s="192"/>
      <c r="BXV298" s="192"/>
      <c r="BXW298" s="192"/>
      <c r="BXX298" s="192"/>
      <c r="BXY298" s="192"/>
      <c r="BXZ298" s="192"/>
      <c r="BYA298" s="192"/>
      <c r="BYB298" s="192"/>
      <c r="BYC298" s="192"/>
      <c r="BYD298" s="192"/>
      <c r="BYE298" s="192"/>
      <c r="BYF298" s="192"/>
      <c r="BYG298" s="192"/>
      <c r="BYH298" s="192"/>
      <c r="BYI298" s="192"/>
      <c r="BYJ298" s="192"/>
      <c r="BYK298" s="192"/>
      <c r="BYL298" s="192"/>
      <c r="BYM298" s="192"/>
      <c r="BYN298" s="192"/>
      <c r="BYO298" s="192"/>
      <c r="BYP298" s="192"/>
      <c r="BYQ298" s="192"/>
      <c r="BYR298" s="192"/>
      <c r="BYS298" s="192"/>
      <c r="BYT298" s="192"/>
      <c r="BYU298" s="192"/>
      <c r="BYV298" s="192"/>
      <c r="BYW298" s="192"/>
      <c r="BYX298" s="192"/>
      <c r="BYY298" s="192"/>
      <c r="BYZ298" s="192"/>
      <c r="BZA298" s="192"/>
      <c r="BZB298" s="192"/>
      <c r="BZC298" s="192"/>
      <c r="BZD298" s="192"/>
      <c r="BZE298" s="192"/>
      <c r="BZF298" s="192"/>
      <c r="BZG298" s="192"/>
      <c r="BZH298" s="192"/>
      <c r="BZI298" s="192"/>
      <c r="BZJ298" s="192"/>
      <c r="BZK298" s="192"/>
      <c r="BZL298" s="192"/>
      <c r="BZM298" s="192"/>
      <c r="BZN298" s="192"/>
      <c r="BZO298" s="192"/>
      <c r="BZP298" s="192"/>
      <c r="BZQ298" s="192"/>
      <c r="BZR298" s="192"/>
      <c r="BZS298" s="192"/>
      <c r="BZT298" s="192"/>
      <c r="BZU298" s="192"/>
      <c r="BZV298" s="192"/>
      <c r="BZW298" s="192"/>
      <c r="BZX298" s="192"/>
      <c r="BZY298" s="192"/>
      <c r="BZZ298" s="192"/>
      <c r="CAA298" s="192"/>
      <c r="CAB298" s="192"/>
      <c r="CAC298" s="192"/>
      <c r="CAD298" s="192"/>
      <c r="CAE298" s="192"/>
      <c r="CAF298" s="192"/>
      <c r="CAG298" s="192"/>
      <c r="CAH298" s="192"/>
      <c r="CAI298" s="192"/>
      <c r="CAJ298" s="192"/>
      <c r="CAK298" s="192"/>
      <c r="CAL298" s="192"/>
      <c r="CAM298" s="192"/>
      <c r="CAN298" s="192"/>
      <c r="CAO298" s="192"/>
      <c r="CAP298" s="192"/>
      <c r="CAQ298" s="192"/>
      <c r="CAR298" s="192"/>
      <c r="CAS298" s="192"/>
      <c r="CAT298" s="192"/>
      <c r="CAU298" s="192"/>
      <c r="CAV298" s="192"/>
      <c r="CAW298" s="192"/>
      <c r="CAX298" s="192"/>
      <c r="CAY298" s="192"/>
      <c r="CAZ298" s="192"/>
      <c r="CBA298" s="192"/>
      <c r="CBB298" s="192"/>
      <c r="CBC298" s="192"/>
      <c r="CBD298" s="192"/>
      <c r="CBE298" s="192"/>
      <c r="CBF298" s="192"/>
      <c r="CBG298" s="192"/>
      <c r="CBH298" s="192"/>
      <c r="CBI298" s="192"/>
      <c r="CBJ298" s="192"/>
      <c r="CBK298" s="192"/>
      <c r="CBL298" s="192"/>
      <c r="CBM298" s="192"/>
      <c r="CBN298" s="192"/>
      <c r="CBO298" s="192"/>
      <c r="CBP298" s="192"/>
      <c r="CBQ298" s="192"/>
      <c r="CBR298" s="192"/>
      <c r="CBS298" s="192"/>
      <c r="CBT298" s="192"/>
      <c r="CBU298" s="192"/>
      <c r="CBV298" s="192"/>
      <c r="CBW298" s="192"/>
      <c r="CBX298" s="192"/>
      <c r="CBY298" s="192"/>
      <c r="CBZ298" s="192"/>
      <c r="CCA298" s="192"/>
      <c r="CCB298" s="192"/>
      <c r="CCC298" s="192"/>
      <c r="CCD298" s="192"/>
      <c r="CCE298" s="192"/>
      <c r="CCF298" s="192"/>
      <c r="CCG298" s="192"/>
      <c r="CCH298" s="192"/>
      <c r="CCI298" s="192"/>
      <c r="CCJ298" s="192"/>
      <c r="CCK298" s="192"/>
      <c r="CCL298" s="192"/>
      <c r="CCM298" s="192"/>
      <c r="CCN298" s="192"/>
      <c r="CCO298" s="192"/>
      <c r="CCP298" s="192"/>
      <c r="CCQ298" s="192"/>
      <c r="CCR298" s="192"/>
      <c r="CCS298" s="192"/>
      <c r="CCT298" s="192"/>
      <c r="CCU298" s="192"/>
      <c r="CCV298" s="192"/>
      <c r="CCW298" s="192"/>
      <c r="CCX298" s="192"/>
      <c r="CCY298" s="192"/>
      <c r="CCZ298" s="192"/>
      <c r="CDA298" s="192"/>
      <c r="CDB298" s="192"/>
      <c r="CDC298" s="192"/>
      <c r="CDD298" s="192"/>
      <c r="CDE298" s="192"/>
      <c r="CDF298" s="192"/>
      <c r="CDG298" s="192"/>
      <c r="CDH298" s="192"/>
      <c r="CDI298" s="192"/>
      <c r="CDJ298" s="192"/>
      <c r="CDK298" s="192"/>
      <c r="CDL298" s="192"/>
      <c r="CDM298" s="192"/>
      <c r="CDN298" s="192"/>
      <c r="CDO298" s="192"/>
      <c r="CDP298" s="192"/>
      <c r="CDQ298" s="192"/>
      <c r="CDR298" s="192"/>
      <c r="CDS298" s="192"/>
      <c r="CDT298" s="192"/>
      <c r="CDU298" s="192"/>
      <c r="CDV298" s="192"/>
      <c r="CDW298" s="192"/>
      <c r="CDX298" s="192"/>
      <c r="CDY298" s="192"/>
      <c r="CDZ298" s="192"/>
      <c r="CEA298" s="192"/>
      <c r="CEB298" s="192"/>
      <c r="CEC298" s="192"/>
      <c r="CED298" s="192"/>
      <c r="CEE298" s="192"/>
      <c r="CEF298" s="192"/>
      <c r="CEG298" s="192"/>
      <c r="CEH298" s="192"/>
      <c r="CEI298" s="192"/>
      <c r="CEJ298" s="192"/>
      <c r="CEK298" s="192"/>
      <c r="CEL298" s="192"/>
      <c r="CEM298" s="192"/>
      <c r="CEN298" s="192"/>
      <c r="CEO298" s="192"/>
      <c r="CEP298" s="192"/>
      <c r="CEQ298" s="192"/>
      <c r="CER298" s="192"/>
      <c r="CES298" s="192"/>
      <c r="CET298" s="192"/>
      <c r="CEU298" s="192"/>
      <c r="CEV298" s="192"/>
      <c r="CEW298" s="192"/>
      <c r="CEX298" s="192"/>
      <c r="CEY298" s="192"/>
      <c r="CEZ298" s="192"/>
      <c r="CFA298" s="192"/>
      <c r="CFB298" s="192"/>
      <c r="CFC298" s="192"/>
      <c r="CFD298" s="192"/>
      <c r="CFE298" s="192"/>
      <c r="CFF298" s="192"/>
      <c r="CFG298" s="192"/>
      <c r="CFH298" s="192"/>
      <c r="CFI298" s="192"/>
      <c r="CFJ298" s="192"/>
      <c r="CFK298" s="192"/>
      <c r="CFL298" s="192"/>
      <c r="CFM298" s="192"/>
      <c r="CFN298" s="192"/>
      <c r="CFO298" s="192"/>
      <c r="CFP298" s="192"/>
      <c r="CFQ298" s="192"/>
      <c r="CFR298" s="192"/>
      <c r="CFS298" s="192"/>
      <c r="CFT298" s="192"/>
      <c r="CFU298" s="192"/>
      <c r="CFV298" s="192"/>
      <c r="CFW298" s="192"/>
      <c r="CFX298" s="192"/>
      <c r="CFY298" s="192"/>
      <c r="CFZ298" s="192"/>
      <c r="CGA298" s="192"/>
      <c r="CGB298" s="192"/>
      <c r="CGC298" s="192"/>
      <c r="CGD298" s="192"/>
      <c r="CGE298" s="192"/>
      <c r="CGF298" s="192"/>
      <c r="CGG298" s="192"/>
      <c r="CGH298" s="192"/>
      <c r="CGI298" s="192"/>
      <c r="CGJ298" s="192"/>
      <c r="CGK298" s="192"/>
      <c r="CGL298" s="192"/>
      <c r="CGM298" s="192"/>
      <c r="CGN298" s="192"/>
      <c r="CGO298" s="192"/>
      <c r="CGP298" s="192"/>
      <c r="CGQ298" s="192"/>
      <c r="CGR298" s="192"/>
      <c r="CGS298" s="192"/>
      <c r="CGT298" s="192"/>
      <c r="CGU298" s="192"/>
      <c r="CGV298" s="192"/>
      <c r="CGW298" s="192"/>
      <c r="CGX298" s="192"/>
      <c r="CGY298" s="192"/>
      <c r="CGZ298" s="192"/>
      <c r="CHA298" s="192"/>
      <c r="CHB298" s="192"/>
      <c r="CHC298" s="192"/>
      <c r="CHD298" s="192"/>
      <c r="CHE298" s="192"/>
      <c r="CHF298" s="192"/>
      <c r="CHG298" s="192"/>
      <c r="CHH298" s="192"/>
      <c r="CHI298" s="192"/>
      <c r="CHJ298" s="192"/>
      <c r="CHK298" s="192"/>
      <c r="CHL298" s="192"/>
      <c r="CHM298" s="192"/>
      <c r="CHN298" s="192"/>
      <c r="CHO298" s="192"/>
      <c r="CHP298" s="192"/>
      <c r="CHQ298" s="192"/>
      <c r="CHR298" s="192"/>
      <c r="CHS298" s="192"/>
      <c r="CHT298" s="192"/>
      <c r="CHU298" s="192"/>
      <c r="CHV298" s="192"/>
      <c r="CHW298" s="192"/>
      <c r="CHX298" s="192"/>
      <c r="CHY298" s="192"/>
      <c r="CHZ298" s="192"/>
      <c r="CIA298" s="192"/>
      <c r="CIB298" s="192"/>
      <c r="CIC298" s="192"/>
      <c r="CID298" s="192"/>
      <c r="CIE298" s="192"/>
      <c r="CIF298" s="192"/>
      <c r="CIG298" s="192"/>
      <c r="CIH298" s="192"/>
      <c r="CII298" s="192"/>
      <c r="CIJ298" s="192"/>
      <c r="CIK298" s="192"/>
      <c r="CIL298" s="192"/>
      <c r="CIM298" s="192"/>
      <c r="CIN298" s="192"/>
      <c r="CIO298" s="192"/>
      <c r="CIP298" s="192"/>
      <c r="CIQ298" s="192"/>
      <c r="CIR298" s="192"/>
      <c r="CIS298" s="192"/>
      <c r="CIT298" s="192"/>
      <c r="CIU298" s="192"/>
      <c r="CIV298" s="192"/>
      <c r="CIW298" s="192"/>
      <c r="CIX298" s="192"/>
      <c r="CIY298" s="192"/>
      <c r="CIZ298" s="192"/>
      <c r="CJA298" s="192"/>
      <c r="CJB298" s="192"/>
      <c r="CJC298" s="192"/>
      <c r="CJD298" s="192"/>
      <c r="CJE298" s="192"/>
      <c r="CJF298" s="192"/>
      <c r="CJG298" s="192"/>
      <c r="CJH298" s="192"/>
      <c r="CJI298" s="192"/>
      <c r="CJJ298" s="192"/>
      <c r="CJK298" s="192"/>
      <c r="CJL298" s="192"/>
      <c r="CJM298" s="192"/>
      <c r="CJN298" s="192"/>
      <c r="CJO298" s="192"/>
      <c r="CJP298" s="192"/>
      <c r="CJQ298" s="192"/>
      <c r="CJR298" s="192"/>
      <c r="CJS298" s="192"/>
      <c r="CJT298" s="192"/>
      <c r="CJU298" s="192"/>
      <c r="CJV298" s="192"/>
      <c r="CJW298" s="192"/>
      <c r="CJX298" s="192"/>
      <c r="CJY298" s="192"/>
      <c r="CJZ298" s="192"/>
      <c r="CKA298" s="192"/>
      <c r="CKB298" s="192"/>
      <c r="CKC298" s="192"/>
      <c r="CKD298" s="192"/>
      <c r="CKE298" s="192"/>
      <c r="CKF298" s="192"/>
      <c r="CKG298" s="192"/>
      <c r="CKH298" s="192"/>
      <c r="CKI298" s="192"/>
      <c r="CKJ298" s="192"/>
      <c r="CKK298" s="192"/>
      <c r="CKL298" s="192"/>
      <c r="CKM298" s="192"/>
      <c r="CKN298" s="192"/>
      <c r="CKO298" s="192"/>
      <c r="CKP298" s="192"/>
      <c r="CKQ298" s="192"/>
      <c r="CKR298" s="192"/>
      <c r="CKS298" s="192"/>
      <c r="CKT298" s="192"/>
      <c r="CKU298" s="192"/>
      <c r="CKV298" s="192"/>
      <c r="CKW298" s="192"/>
      <c r="CKX298" s="192"/>
      <c r="CKY298" s="192"/>
      <c r="CKZ298" s="192"/>
      <c r="CLA298" s="192"/>
      <c r="CLB298" s="192"/>
      <c r="CLC298" s="192"/>
      <c r="CLD298" s="192"/>
      <c r="CLE298" s="192"/>
      <c r="CLF298" s="192"/>
      <c r="CLG298" s="192"/>
      <c r="CLH298" s="192"/>
      <c r="CLI298" s="192"/>
      <c r="CLJ298" s="192"/>
      <c r="CLK298" s="192"/>
      <c r="CLL298" s="192"/>
      <c r="CLM298" s="192"/>
      <c r="CLN298" s="192"/>
      <c r="CLO298" s="192"/>
      <c r="CLP298" s="192"/>
      <c r="CLQ298" s="192"/>
      <c r="CLR298" s="192"/>
      <c r="CLS298" s="192"/>
      <c r="CLT298" s="192"/>
      <c r="CLU298" s="192"/>
      <c r="CLV298" s="192"/>
      <c r="CLW298" s="192"/>
      <c r="CLX298" s="192"/>
      <c r="CLY298" s="192"/>
      <c r="CLZ298" s="192"/>
      <c r="CMA298" s="192"/>
      <c r="CMB298" s="192"/>
      <c r="CMC298" s="192"/>
      <c r="CMD298" s="192"/>
      <c r="CME298" s="192"/>
      <c r="CMF298" s="192"/>
      <c r="CMG298" s="192"/>
      <c r="CMH298" s="192"/>
      <c r="CMI298" s="192"/>
      <c r="CMJ298" s="192"/>
      <c r="CMK298" s="192"/>
      <c r="CML298" s="192"/>
      <c r="CMM298" s="192"/>
      <c r="CMN298" s="192"/>
      <c r="CMO298" s="192"/>
      <c r="CMP298" s="192"/>
      <c r="CMQ298" s="192"/>
      <c r="CMR298" s="192"/>
      <c r="CMS298" s="192"/>
      <c r="CMT298" s="192"/>
      <c r="CMU298" s="192"/>
      <c r="CMV298" s="192"/>
      <c r="CMW298" s="192"/>
      <c r="CMX298" s="192"/>
      <c r="CMY298" s="192"/>
      <c r="CMZ298" s="192"/>
      <c r="CNA298" s="192"/>
      <c r="CNB298" s="192"/>
      <c r="CNC298" s="192"/>
      <c r="CND298" s="192"/>
      <c r="CNE298" s="192"/>
      <c r="CNF298" s="192"/>
      <c r="CNG298" s="192"/>
      <c r="CNH298" s="192"/>
      <c r="CNI298" s="192"/>
      <c r="CNJ298" s="192"/>
      <c r="CNK298" s="192"/>
      <c r="CNL298" s="192"/>
      <c r="CNM298" s="192"/>
      <c r="CNN298" s="192"/>
      <c r="CNO298" s="192"/>
      <c r="CNP298" s="192"/>
      <c r="CNQ298" s="192"/>
      <c r="CNR298" s="192"/>
      <c r="CNS298" s="192"/>
      <c r="CNT298" s="192"/>
      <c r="CNU298" s="192"/>
      <c r="CNV298" s="192"/>
      <c r="CNW298" s="192"/>
      <c r="CNX298" s="192"/>
      <c r="CNY298" s="192"/>
      <c r="CNZ298" s="192"/>
      <c r="COA298" s="192"/>
      <c r="COB298" s="192"/>
      <c r="COC298" s="192"/>
      <c r="COD298" s="192"/>
      <c r="COE298" s="192"/>
      <c r="COF298" s="192"/>
      <c r="COG298" s="192"/>
      <c r="COH298" s="192"/>
      <c r="COI298" s="192"/>
      <c r="COJ298" s="192"/>
      <c r="COK298" s="192"/>
      <c r="COL298" s="192"/>
      <c r="COM298" s="192"/>
      <c r="CON298" s="192"/>
      <c r="COO298" s="192"/>
      <c r="COP298" s="192"/>
      <c r="COQ298" s="192"/>
      <c r="COR298" s="192"/>
      <c r="COS298" s="192"/>
      <c r="COT298" s="192"/>
      <c r="COU298" s="192"/>
      <c r="COV298" s="192"/>
      <c r="COW298" s="192"/>
      <c r="COX298" s="192"/>
      <c r="COY298" s="192"/>
      <c r="COZ298" s="192"/>
      <c r="CPA298" s="192"/>
      <c r="CPB298" s="192"/>
      <c r="CPC298" s="192"/>
      <c r="CPD298" s="192"/>
      <c r="CPE298" s="192"/>
      <c r="CPF298" s="192"/>
      <c r="CPG298" s="192"/>
      <c r="CPH298" s="192"/>
      <c r="CPI298" s="192"/>
      <c r="CPJ298" s="192"/>
      <c r="CPK298" s="192"/>
      <c r="CPL298" s="192"/>
      <c r="CPM298" s="192"/>
      <c r="CPN298" s="192"/>
      <c r="CPO298" s="192"/>
      <c r="CPP298" s="192"/>
      <c r="CPQ298" s="192"/>
      <c r="CPR298" s="192"/>
      <c r="CPS298" s="192"/>
      <c r="CPT298" s="192"/>
      <c r="CPU298" s="192"/>
      <c r="CPV298" s="192"/>
      <c r="CPW298" s="192"/>
      <c r="CPX298" s="192"/>
      <c r="CPY298" s="192"/>
      <c r="CPZ298" s="192"/>
      <c r="CQA298" s="192"/>
      <c r="CQB298" s="192"/>
      <c r="CQC298" s="192"/>
      <c r="CQD298" s="192"/>
      <c r="CQE298" s="192"/>
      <c r="CQF298" s="192"/>
      <c r="CQG298" s="192"/>
      <c r="CQH298" s="192"/>
      <c r="CQI298" s="192"/>
      <c r="CQJ298" s="192"/>
      <c r="CQK298" s="192"/>
      <c r="CQL298" s="192"/>
      <c r="CQM298" s="192"/>
      <c r="CQN298" s="192"/>
      <c r="CQO298" s="192"/>
      <c r="CQP298" s="192"/>
      <c r="CQQ298" s="192"/>
      <c r="CQR298" s="192"/>
      <c r="CQS298" s="192"/>
      <c r="CQT298" s="192"/>
      <c r="CQU298" s="192"/>
      <c r="CQV298" s="192"/>
      <c r="CQW298" s="192"/>
      <c r="CQX298" s="192"/>
      <c r="CQY298" s="192"/>
      <c r="CQZ298" s="192"/>
      <c r="CRA298" s="192"/>
      <c r="CRB298" s="192"/>
      <c r="CRC298" s="192"/>
      <c r="CRD298" s="192"/>
      <c r="CRE298" s="192"/>
      <c r="CRF298" s="192"/>
      <c r="CRG298" s="192"/>
      <c r="CRH298" s="192"/>
      <c r="CRI298" s="192"/>
      <c r="CRJ298" s="192"/>
      <c r="CRK298" s="192"/>
      <c r="CRL298" s="192"/>
      <c r="CRM298" s="192"/>
      <c r="CRN298" s="192"/>
      <c r="CRO298" s="192"/>
      <c r="CRP298" s="192"/>
      <c r="CRQ298" s="192"/>
      <c r="CRR298" s="192"/>
      <c r="CRS298" s="192"/>
      <c r="CRT298" s="192"/>
      <c r="CRU298" s="192"/>
      <c r="CRV298" s="192"/>
      <c r="CRW298" s="192"/>
      <c r="CRX298" s="192"/>
      <c r="CRY298" s="192"/>
      <c r="CRZ298" s="192"/>
      <c r="CSA298" s="192"/>
      <c r="CSB298" s="192"/>
      <c r="CSC298" s="192"/>
      <c r="CSD298" s="192"/>
      <c r="CSE298" s="192"/>
      <c r="CSF298" s="192"/>
      <c r="CSG298" s="192"/>
      <c r="CSH298" s="192"/>
      <c r="CSI298" s="192"/>
      <c r="CSJ298" s="192"/>
      <c r="CSK298" s="192"/>
      <c r="CSL298" s="192"/>
      <c r="CSM298" s="192"/>
      <c r="CSN298" s="192"/>
      <c r="CSO298" s="192"/>
      <c r="CSP298" s="192"/>
      <c r="CSQ298" s="192"/>
      <c r="CSR298" s="192"/>
      <c r="CSS298" s="192"/>
      <c r="CST298" s="192"/>
      <c r="CSU298" s="192"/>
      <c r="CSV298" s="192"/>
      <c r="CSW298" s="192"/>
      <c r="CSX298" s="192"/>
      <c r="CSY298" s="192"/>
      <c r="CSZ298" s="192"/>
      <c r="CTA298" s="192"/>
      <c r="CTB298" s="192"/>
      <c r="CTC298" s="192"/>
      <c r="CTD298" s="192"/>
      <c r="CTE298" s="192"/>
      <c r="CTF298" s="192"/>
      <c r="CTG298" s="192"/>
      <c r="CTH298" s="192"/>
      <c r="CTI298" s="192"/>
      <c r="CTJ298" s="192"/>
      <c r="CTK298" s="192"/>
      <c r="CTL298" s="192"/>
      <c r="CTM298" s="192"/>
      <c r="CTN298" s="192"/>
      <c r="CTO298" s="192"/>
      <c r="CTP298" s="192"/>
      <c r="CTQ298" s="192"/>
      <c r="CTR298" s="192"/>
      <c r="CTS298" s="192"/>
      <c r="CTT298" s="192"/>
      <c r="CTU298" s="192"/>
      <c r="CTV298" s="192"/>
      <c r="CTW298" s="192"/>
      <c r="CTX298" s="192"/>
      <c r="CTY298" s="192"/>
      <c r="CTZ298" s="192"/>
      <c r="CUA298" s="192"/>
      <c r="CUB298" s="192"/>
      <c r="CUC298" s="192"/>
      <c r="CUD298" s="192"/>
      <c r="CUE298" s="192"/>
      <c r="CUF298" s="192"/>
      <c r="CUG298" s="192"/>
      <c r="CUH298" s="192"/>
      <c r="CUI298" s="192"/>
      <c r="CUJ298" s="192"/>
      <c r="CUK298" s="192"/>
      <c r="CUL298" s="192"/>
      <c r="CUM298" s="192"/>
      <c r="CUN298" s="192"/>
      <c r="CUO298" s="192"/>
      <c r="CUP298" s="192"/>
      <c r="CUQ298" s="192"/>
      <c r="CUR298" s="192"/>
      <c r="CUS298" s="192"/>
      <c r="CUT298" s="192"/>
      <c r="CUU298" s="192"/>
      <c r="CUV298" s="192"/>
      <c r="CUW298" s="192"/>
      <c r="CUX298" s="192"/>
      <c r="CUY298" s="192"/>
      <c r="CUZ298" s="192"/>
      <c r="CVA298" s="192"/>
      <c r="CVB298" s="192"/>
      <c r="CVC298" s="192"/>
      <c r="CVD298" s="192"/>
      <c r="CVE298" s="192"/>
      <c r="CVF298" s="192"/>
      <c r="CVG298" s="192"/>
      <c r="CVH298" s="192"/>
      <c r="CVI298" s="192"/>
      <c r="CVJ298" s="192"/>
      <c r="CVK298" s="192"/>
      <c r="CVL298" s="192"/>
      <c r="CVM298" s="192"/>
      <c r="CVN298" s="192"/>
      <c r="CVO298" s="192"/>
      <c r="CVP298" s="192"/>
      <c r="CVQ298" s="192"/>
      <c r="CVR298" s="192"/>
      <c r="CVS298" s="192"/>
      <c r="CVT298" s="192"/>
      <c r="CVU298" s="192"/>
      <c r="CVV298" s="192"/>
      <c r="CVW298" s="192"/>
      <c r="CVX298" s="192"/>
      <c r="CVY298" s="192"/>
      <c r="CVZ298" s="192"/>
      <c r="CWA298" s="192"/>
      <c r="CWB298" s="192"/>
      <c r="CWC298" s="192"/>
      <c r="CWD298" s="192"/>
      <c r="CWE298" s="192"/>
      <c r="CWF298" s="192"/>
      <c r="CWG298" s="192"/>
      <c r="CWH298" s="192"/>
      <c r="CWI298" s="192"/>
      <c r="CWJ298" s="192"/>
      <c r="CWK298" s="192"/>
      <c r="CWL298" s="192"/>
      <c r="CWM298" s="192"/>
      <c r="CWN298" s="192"/>
      <c r="CWO298" s="192"/>
      <c r="CWP298" s="192"/>
      <c r="CWQ298" s="192"/>
      <c r="CWR298" s="192"/>
      <c r="CWS298" s="192"/>
      <c r="CWT298" s="192"/>
      <c r="CWU298" s="192"/>
      <c r="CWV298" s="192"/>
      <c r="CWW298" s="192"/>
      <c r="CWX298" s="192"/>
      <c r="CWY298" s="192"/>
      <c r="CWZ298" s="192"/>
      <c r="CXA298" s="192"/>
      <c r="CXB298" s="192"/>
      <c r="CXC298" s="192"/>
      <c r="CXD298" s="192"/>
      <c r="CXE298" s="192"/>
      <c r="CXF298" s="192"/>
      <c r="CXG298" s="192"/>
      <c r="CXH298" s="192"/>
      <c r="CXI298" s="192"/>
      <c r="CXJ298" s="192"/>
      <c r="CXK298" s="192"/>
      <c r="CXL298" s="192"/>
      <c r="CXM298" s="192"/>
      <c r="CXN298" s="192"/>
      <c r="CXO298" s="192"/>
      <c r="CXP298" s="192"/>
      <c r="CXQ298" s="192"/>
      <c r="CXR298" s="192"/>
      <c r="CXS298" s="192"/>
      <c r="CXT298" s="192"/>
      <c r="CXU298" s="192"/>
      <c r="CXV298" s="192"/>
      <c r="CXW298" s="192"/>
      <c r="CXX298" s="192"/>
      <c r="CXY298" s="192"/>
      <c r="CXZ298" s="192"/>
      <c r="CYA298" s="192"/>
      <c r="CYB298" s="192"/>
      <c r="CYC298" s="192"/>
      <c r="CYD298" s="192"/>
      <c r="CYE298" s="192"/>
      <c r="CYF298" s="192"/>
      <c r="CYG298" s="192"/>
      <c r="CYH298" s="192"/>
      <c r="CYI298" s="192"/>
      <c r="CYJ298" s="192"/>
      <c r="CYK298" s="192"/>
      <c r="CYL298" s="192"/>
      <c r="CYM298" s="192"/>
      <c r="CYN298" s="192"/>
      <c r="CYO298" s="192"/>
      <c r="CYP298" s="192"/>
      <c r="CYQ298" s="192"/>
      <c r="CYR298" s="192"/>
      <c r="CYS298" s="192"/>
      <c r="CYT298" s="192"/>
      <c r="CYU298" s="192"/>
      <c r="CYV298" s="192"/>
      <c r="CYW298" s="192"/>
      <c r="CYX298" s="192"/>
      <c r="CYY298" s="192"/>
      <c r="CYZ298" s="192"/>
      <c r="CZA298" s="192"/>
      <c r="CZB298" s="192"/>
      <c r="CZC298" s="192"/>
      <c r="CZD298" s="192"/>
      <c r="CZE298" s="192"/>
      <c r="CZF298" s="192"/>
      <c r="CZG298" s="192"/>
      <c r="CZH298" s="192"/>
      <c r="CZI298" s="192"/>
      <c r="CZJ298" s="192"/>
      <c r="CZK298" s="192"/>
      <c r="CZL298" s="192"/>
      <c r="CZM298" s="192"/>
      <c r="CZN298" s="192"/>
      <c r="CZO298" s="192"/>
      <c r="CZP298" s="192"/>
      <c r="CZQ298" s="192"/>
      <c r="CZR298" s="192"/>
      <c r="CZS298" s="192"/>
      <c r="CZT298" s="192"/>
      <c r="CZU298" s="192"/>
      <c r="CZV298" s="192"/>
      <c r="CZW298" s="192"/>
      <c r="CZX298" s="192"/>
      <c r="CZY298" s="192"/>
      <c r="CZZ298" s="192"/>
      <c r="DAA298" s="192"/>
      <c r="DAB298" s="192"/>
      <c r="DAC298" s="192"/>
      <c r="DAD298" s="192"/>
      <c r="DAE298" s="192"/>
      <c r="DAF298" s="192"/>
      <c r="DAG298" s="192"/>
      <c r="DAH298" s="192"/>
      <c r="DAI298" s="192"/>
      <c r="DAJ298" s="192"/>
      <c r="DAK298" s="192"/>
      <c r="DAL298" s="192"/>
      <c r="DAM298" s="192"/>
      <c r="DAN298" s="192"/>
      <c r="DAO298" s="192"/>
      <c r="DAP298" s="192"/>
      <c r="DAQ298" s="192"/>
      <c r="DAR298" s="192"/>
      <c r="DAS298" s="192"/>
      <c r="DAT298" s="192"/>
      <c r="DAU298" s="192"/>
      <c r="DAV298" s="192"/>
      <c r="DAW298" s="192"/>
      <c r="DAX298" s="192"/>
      <c r="DAY298" s="192"/>
      <c r="DAZ298" s="192"/>
      <c r="DBA298" s="192"/>
      <c r="DBB298" s="192"/>
      <c r="DBC298" s="192"/>
      <c r="DBD298" s="192"/>
      <c r="DBE298" s="192"/>
      <c r="DBF298" s="192"/>
      <c r="DBG298" s="192"/>
      <c r="DBH298" s="192"/>
      <c r="DBI298" s="192"/>
      <c r="DBJ298" s="192"/>
      <c r="DBK298" s="192"/>
      <c r="DBL298" s="192"/>
      <c r="DBM298" s="192"/>
      <c r="DBN298" s="192"/>
      <c r="DBO298" s="192"/>
      <c r="DBP298" s="192"/>
      <c r="DBQ298" s="192"/>
      <c r="DBR298" s="192"/>
      <c r="DBS298" s="192"/>
      <c r="DBT298" s="192"/>
      <c r="DBU298" s="192"/>
      <c r="DBV298" s="192"/>
      <c r="DBW298" s="192"/>
      <c r="DBX298" s="192"/>
      <c r="DBY298" s="192"/>
      <c r="DBZ298" s="192"/>
      <c r="DCA298" s="192"/>
      <c r="DCB298" s="192"/>
      <c r="DCC298" s="192"/>
      <c r="DCD298" s="192"/>
      <c r="DCE298" s="192"/>
      <c r="DCF298" s="192"/>
      <c r="DCG298" s="192"/>
      <c r="DCH298" s="192"/>
      <c r="DCI298" s="192"/>
      <c r="DCJ298" s="192"/>
      <c r="DCK298" s="192"/>
      <c r="DCL298" s="192"/>
      <c r="DCM298" s="192"/>
      <c r="DCN298" s="192"/>
      <c r="DCO298" s="192"/>
      <c r="DCP298" s="192"/>
      <c r="DCQ298" s="192"/>
      <c r="DCR298" s="192"/>
      <c r="DCS298" s="192"/>
      <c r="DCT298" s="192"/>
      <c r="DCU298" s="192"/>
      <c r="DCV298" s="192"/>
      <c r="DCW298" s="192"/>
      <c r="DCX298" s="192"/>
      <c r="DCY298" s="192"/>
      <c r="DCZ298" s="192"/>
      <c r="DDA298" s="192"/>
      <c r="DDB298" s="192"/>
      <c r="DDC298" s="192"/>
      <c r="DDD298" s="192"/>
      <c r="DDE298" s="192"/>
      <c r="DDF298" s="192"/>
      <c r="DDG298" s="192"/>
      <c r="DDH298" s="192"/>
      <c r="DDI298" s="192"/>
      <c r="DDJ298" s="192"/>
      <c r="DDK298" s="192"/>
      <c r="DDL298" s="192"/>
      <c r="DDM298" s="192"/>
      <c r="DDN298" s="192"/>
      <c r="DDO298" s="192"/>
      <c r="DDP298" s="192"/>
      <c r="DDQ298" s="192"/>
      <c r="DDR298" s="192"/>
      <c r="DDS298" s="192"/>
      <c r="DDT298" s="192"/>
      <c r="DDU298" s="192"/>
      <c r="DDV298" s="192"/>
      <c r="DDW298" s="192"/>
      <c r="DDX298" s="192"/>
      <c r="DDY298" s="192"/>
      <c r="DDZ298" s="192"/>
      <c r="DEA298" s="192"/>
      <c r="DEB298" s="192"/>
      <c r="DEC298" s="192"/>
      <c r="DED298" s="192"/>
      <c r="DEE298" s="192"/>
      <c r="DEF298" s="192"/>
      <c r="DEG298" s="192"/>
      <c r="DEH298" s="192"/>
      <c r="DEI298" s="192"/>
      <c r="DEJ298" s="192"/>
      <c r="DEK298" s="192"/>
      <c r="DEL298" s="192"/>
      <c r="DEM298" s="192"/>
      <c r="DEN298" s="192"/>
      <c r="DEO298" s="192"/>
      <c r="DEP298" s="192"/>
      <c r="DEQ298" s="192"/>
      <c r="DER298" s="192"/>
      <c r="DES298" s="192"/>
      <c r="DET298" s="192"/>
      <c r="DEU298" s="192"/>
      <c r="DEV298" s="192"/>
      <c r="DEW298" s="192"/>
      <c r="DEX298" s="192"/>
      <c r="DEY298" s="192"/>
      <c r="DEZ298" s="192"/>
      <c r="DFA298" s="192"/>
      <c r="DFB298" s="192"/>
      <c r="DFC298" s="192"/>
      <c r="DFD298" s="192"/>
      <c r="DFE298" s="192"/>
      <c r="DFF298" s="192"/>
      <c r="DFG298" s="192"/>
      <c r="DFH298" s="192"/>
      <c r="DFI298" s="192"/>
      <c r="DFJ298" s="192"/>
      <c r="DFK298" s="192"/>
      <c r="DFL298" s="192"/>
      <c r="DFM298" s="192"/>
      <c r="DFN298" s="192"/>
      <c r="DFO298" s="192"/>
      <c r="DFP298" s="192"/>
      <c r="DFQ298" s="192"/>
      <c r="DFR298" s="192"/>
      <c r="DFS298" s="192"/>
      <c r="DFT298" s="192"/>
      <c r="DFU298" s="192"/>
      <c r="DFV298" s="192"/>
      <c r="DFW298" s="192"/>
      <c r="DFX298" s="192"/>
      <c r="DFY298" s="192"/>
      <c r="DFZ298" s="192"/>
      <c r="DGA298" s="192"/>
      <c r="DGB298" s="192"/>
      <c r="DGC298" s="192"/>
      <c r="DGD298" s="192"/>
      <c r="DGE298" s="192"/>
      <c r="DGF298" s="192"/>
      <c r="DGG298" s="192"/>
      <c r="DGH298" s="192"/>
      <c r="DGI298" s="192"/>
      <c r="DGJ298" s="192"/>
      <c r="DGK298" s="192"/>
      <c r="DGL298" s="192"/>
      <c r="DGM298" s="192"/>
      <c r="DGN298" s="192"/>
      <c r="DGO298" s="192"/>
      <c r="DGP298" s="192"/>
      <c r="DGQ298" s="192"/>
      <c r="DGR298" s="192"/>
      <c r="DGS298" s="192"/>
      <c r="DGT298" s="192"/>
      <c r="DGU298" s="192"/>
      <c r="DGV298" s="192"/>
      <c r="DGW298" s="192"/>
      <c r="DGX298" s="192"/>
      <c r="DGY298" s="192"/>
      <c r="DGZ298" s="192"/>
      <c r="DHA298" s="192"/>
      <c r="DHB298" s="192"/>
      <c r="DHC298" s="192"/>
      <c r="DHD298" s="192"/>
      <c r="DHE298" s="192"/>
      <c r="DHF298" s="192"/>
      <c r="DHG298" s="192"/>
      <c r="DHH298" s="192"/>
      <c r="DHI298" s="192"/>
      <c r="DHJ298" s="192"/>
      <c r="DHK298" s="192"/>
      <c r="DHL298" s="192"/>
      <c r="DHM298" s="192"/>
      <c r="DHN298" s="192"/>
      <c r="DHO298" s="192"/>
      <c r="DHP298" s="192"/>
      <c r="DHQ298" s="192"/>
      <c r="DHR298" s="192"/>
      <c r="DHS298" s="192"/>
      <c r="DHT298" s="192"/>
      <c r="DHU298" s="192"/>
      <c r="DHV298" s="192"/>
      <c r="DHW298" s="192"/>
      <c r="DHX298" s="192"/>
      <c r="DHY298" s="192"/>
      <c r="DHZ298" s="192"/>
      <c r="DIA298" s="192"/>
      <c r="DIB298" s="192"/>
      <c r="DIC298" s="192"/>
      <c r="DID298" s="192"/>
      <c r="DIE298" s="192"/>
      <c r="DIF298" s="192"/>
      <c r="DIG298" s="192"/>
      <c r="DIH298" s="192"/>
      <c r="DII298" s="192"/>
      <c r="DIJ298" s="192"/>
      <c r="DIK298" s="192"/>
      <c r="DIL298" s="192"/>
      <c r="DIM298" s="192"/>
      <c r="DIN298" s="192"/>
      <c r="DIO298" s="192"/>
      <c r="DIP298" s="192"/>
      <c r="DIQ298" s="192"/>
      <c r="DIR298" s="192"/>
      <c r="DIS298" s="192"/>
      <c r="DIT298" s="192"/>
      <c r="DIU298" s="192"/>
      <c r="DIV298" s="192"/>
      <c r="DIW298" s="192"/>
      <c r="DIX298" s="192"/>
      <c r="DIY298" s="192"/>
      <c r="DIZ298" s="192"/>
      <c r="DJA298" s="192"/>
      <c r="DJB298" s="192"/>
      <c r="DJC298" s="192"/>
      <c r="DJD298" s="192"/>
      <c r="DJE298" s="192"/>
      <c r="DJF298" s="192"/>
      <c r="DJG298" s="192"/>
      <c r="DJH298" s="192"/>
      <c r="DJI298" s="192"/>
      <c r="DJJ298" s="192"/>
      <c r="DJK298" s="192"/>
      <c r="DJL298" s="192"/>
      <c r="DJM298" s="192"/>
      <c r="DJN298" s="192"/>
      <c r="DJO298" s="192"/>
      <c r="DJP298" s="192"/>
      <c r="DJQ298" s="192"/>
      <c r="DJR298" s="192"/>
      <c r="DJS298" s="192"/>
      <c r="DJT298" s="192"/>
      <c r="DJU298" s="192"/>
      <c r="DJV298" s="192"/>
      <c r="DJW298" s="192"/>
      <c r="DJX298" s="192"/>
      <c r="DJY298" s="192"/>
      <c r="DJZ298" s="192"/>
      <c r="DKA298" s="192"/>
      <c r="DKB298" s="192"/>
      <c r="DKC298" s="192"/>
      <c r="DKD298" s="192"/>
      <c r="DKE298" s="192"/>
      <c r="DKF298" s="192"/>
      <c r="DKG298" s="192"/>
      <c r="DKH298" s="192"/>
      <c r="DKI298" s="192"/>
      <c r="DKJ298" s="192"/>
      <c r="DKK298" s="192"/>
      <c r="DKL298" s="192"/>
      <c r="DKM298" s="192"/>
      <c r="DKN298" s="192"/>
      <c r="DKO298" s="192"/>
      <c r="DKP298" s="192"/>
      <c r="DKQ298" s="192"/>
      <c r="DKR298" s="192"/>
      <c r="DKS298" s="192"/>
      <c r="DKT298" s="192"/>
      <c r="DKU298" s="192"/>
      <c r="DKV298" s="192"/>
      <c r="DKW298" s="192"/>
      <c r="DKX298" s="192"/>
      <c r="DKY298" s="192"/>
      <c r="DKZ298" s="192"/>
      <c r="DLA298" s="192"/>
      <c r="DLB298" s="192"/>
      <c r="DLC298" s="192"/>
      <c r="DLD298" s="192"/>
      <c r="DLE298" s="192"/>
      <c r="DLF298" s="192"/>
      <c r="DLG298" s="192"/>
      <c r="DLH298" s="192"/>
      <c r="DLI298" s="192"/>
      <c r="DLJ298" s="192"/>
      <c r="DLK298" s="192"/>
      <c r="DLL298" s="192"/>
      <c r="DLM298" s="192"/>
      <c r="DLN298" s="192"/>
      <c r="DLO298" s="192"/>
      <c r="DLP298" s="192"/>
      <c r="DLQ298" s="192"/>
      <c r="DLR298" s="192"/>
      <c r="DLS298" s="192"/>
      <c r="DLT298" s="192"/>
      <c r="DLU298" s="192"/>
      <c r="DLV298" s="192"/>
      <c r="DLW298" s="192"/>
      <c r="DLX298" s="192"/>
      <c r="DLY298" s="192"/>
      <c r="DLZ298" s="192"/>
      <c r="DMA298" s="192"/>
      <c r="DMB298" s="192"/>
      <c r="DMC298" s="192"/>
      <c r="DMD298" s="192"/>
      <c r="DME298" s="192"/>
      <c r="DMF298" s="192"/>
      <c r="DMG298" s="192"/>
      <c r="DMH298" s="192"/>
      <c r="DMI298" s="192"/>
      <c r="DMJ298" s="192"/>
      <c r="DMK298" s="192"/>
      <c r="DML298" s="192"/>
      <c r="DMM298" s="192"/>
      <c r="DMN298" s="192"/>
      <c r="DMO298" s="192"/>
      <c r="DMP298" s="192"/>
      <c r="DMQ298" s="192"/>
      <c r="DMR298" s="192"/>
      <c r="DMS298" s="192"/>
      <c r="DMT298" s="192"/>
      <c r="DMU298" s="192"/>
      <c r="DMV298" s="192"/>
      <c r="DMW298" s="192"/>
      <c r="DMX298" s="192"/>
      <c r="DMY298" s="192"/>
      <c r="DMZ298" s="192"/>
      <c r="DNA298" s="192"/>
      <c r="DNB298" s="192"/>
      <c r="DNC298" s="192"/>
      <c r="DND298" s="192"/>
      <c r="DNE298" s="192"/>
      <c r="DNF298" s="192"/>
      <c r="DNG298" s="192"/>
      <c r="DNH298" s="192"/>
      <c r="DNI298" s="192"/>
      <c r="DNJ298" s="192"/>
      <c r="DNK298" s="192"/>
      <c r="DNL298" s="192"/>
      <c r="DNM298" s="192"/>
      <c r="DNN298" s="192"/>
      <c r="DNO298" s="192"/>
      <c r="DNP298" s="192"/>
      <c r="DNQ298" s="192"/>
      <c r="DNR298" s="192"/>
      <c r="DNS298" s="192"/>
      <c r="DNT298" s="192"/>
      <c r="DNU298" s="192"/>
      <c r="DNV298" s="192"/>
      <c r="DNW298" s="192"/>
      <c r="DNX298" s="192"/>
      <c r="DNY298" s="192"/>
      <c r="DNZ298" s="192"/>
      <c r="DOA298" s="192"/>
      <c r="DOB298" s="192"/>
      <c r="DOC298" s="192"/>
      <c r="DOD298" s="192"/>
      <c r="DOE298" s="192"/>
      <c r="DOF298" s="192"/>
      <c r="DOG298" s="192"/>
      <c r="DOH298" s="192"/>
      <c r="DOI298" s="192"/>
      <c r="DOJ298" s="192"/>
      <c r="DOK298" s="192"/>
      <c r="DOL298" s="192"/>
      <c r="DOM298" s="192"/>
      <c r="DON298" s="192"/>
      <c r="DOO298" s="192"/>
      <c r="DOP298" s="192"/>
      <c r="DOQ298" s="192"/>
      <c r="DOR298" s="192"/>
      <c r="DOS298" s="192"/>
      <c r="DOT298" s="192"/>
      <c r="DOU298" s="192"/>
      <c r="DOV298" s="192"/>
      <c r="DOW298" s="192"/>
      <c r="DOX298" s="192"/>
      <c r="DOY298" s="192"/>
      <c r="DOZ298" s="192"/>
      <c r="DPA298" s="192"/>
      <c r="DPB298" s="192"/>
      <c r="DPC298" s="192"/>
      <c r="DPD298" s="192"/>
      <c r="DPE298" s="192"/>
      <c r="DPF298" s="192"/>
      <c r="DPG298" s="192"/>
      <c r="DPH298" s="192"/>
      <c r="DPI298" s="192"/>
      <c r="DPJ298" s="192"/>
      <c r="DPK298" s="192"/>
      <c r="DPL298" s="192"/>
      <c r="DPM298" s="192"/>
      <c r="DPN298" s="192"/>
      <c r="DPO298" s="192"/>
      <c r="DPP298" s="192"/>
      <c r="DPQ298" s="192"/>
      <c r="DPR298" s="192"/>
      <c r="DPS298" s="192"/>
      <c r="DPT298" s="192"/>
      <c r="DPU298" s="192"/>
      <c r="DPV298" s="192"/>
      <c r="DPW298" s="192"/>
      <c r="DPX298" s="192"/>
      <c r="DPY298" s="192"/>
      <c r="DPZ298" s="192"/>
      <c r="DQA298" s="192"/>
      <c r="DQB298" s="192"/>
      <c r="DQC298" s="192"/>
      <c r="DQD298" s="192"/>
      <c r="DQE298" s="192"/>
      <c r="DQF298" s="192"/>
      <c r="DQG298" s="192"/>
      <c r="DQH298" s="192"/>
      <c r="DQI298" s="192"/>
      <c r="DQJ298" s="192"/>
      <c r="DQK298" s="192"/>
      <c r="DQL298" s="192"/>
      <c r="DQM298" s="192"/>
      <c r="DQN298" s="192"/>
      <c r="DQO298" s="192"/>
      <c r="DQP298" s="192"/>
      <c r="DQQ298" s="192"/>
      <c r="DQR298" s="192"/>
      <c r="DQS298" s="192"/>
      <c r="DQT298" s="192"/>
      <c r="DQU298" s="192"/>
      <c r="DQV298" s="192"/>
      <c r="DQW298" s="192"/>
      <c r="DQX298" s="192"/>
      <c r="DQY298" s="192"/>
      <c r="DQZ298" s="192"/>
      <c r="DRA298" s="192"/>
      <c r="DRB298" s="192"/>
      <c r="DRC298" s="192"/>
      <c r="DRD298" s="192"/>
      <c r="DRE298" s="192"/>
      <c r="DRF298" s="192"/>
      <c r="DRG298" s="192"/>
      <c r="DRH298" s="192"/>
      <c r="DRI298" s="192"/>
      <c r="DRJ298" s="192"/>
      <c r="DRK298" s="192"/>
      <c r="DRL298" s="192"/>
      <c r="DRM298" s="192"/>
      <c r="DRN298" s="192"/>
      <c r="DRO298" s="192"/>
      <c r="DRP298" s="192"/>
      <c r="DRQ298" s="192"/>
      <c r="DRR298" s="192"/>
      <c r="DRS298" s="192"/>
      <c r="DRT298" s="192"/>
      <c r="DRU298" s="192"/>
      <c r="DRV298" s="192"/>
      <c r="DRW298" s="192"/>
      <c r="DRX298" s="192"/>
      <c r="DRY298" s="192"/>
      <c r="DRZ298" s="192"/>
      <c r="DSA298" s="192"/>
      <c r="DSB298" s="192"/>
      <c r="DSC298" s="192"/>
      <c r="DSD298" s="192"/>
      <c r="DSE298" s="192"/>
      <c r="DSF298" s="192"/>
      <c r="DSG298" s="192"/>
      <c r="DSH298" s="192"/>
      <c r="DSI298" s="192"/>
      <c r="DSJ298" s="192"/>
      <c r="DSK298" s="192"/>
      <c r="DSL298" s="192"/>
      <c r="DSM298" s="192"/>
      <c r="DSN298" s="192"/>
      <c r="DSO298" s="192"/>
      <c r="DSP298" s="192"/>
      <c r="DSQ298" s="192"/>
      <c r="DSR298" s="192"/>
      <c r="DSS298" s="192"/>
      <c r="DST298" s="192"/>
      <c r="DSU298" s="192"/>
      <c r="DSV298" s="192"/>
      <c r="DSW298" s="192"/>
      <c r="DSX298" s="192"/>
      <c r="DSY298" s="192"/>
      <c r="DSZ298" s="192"/>
      <c r="DTA298" s="192"/>
      <c r="DTB298" s="192"/>
      <c r="DTC298" s="192"/>
      <c r="DTD298" s="192"/>
      <c r="DTE298" s="192"/>
      <c r="DTF298" s="192"/>
      <c r="DTG298" s="192"/>
      <c r="DTH298" s="192"/>
      <c r="DTI298" s="192"/>
      <c r="DTJ298" s="192"/>
      <c r="DTK298" s="192"/>
      <c r="DTL298" s="192"/>
      <c r="DTM298" s="192"/>
      <c r="DTN298" s="192"/>
      <c r="DTO298" s="192"/>
      <c r="DTP298" s="192"/>
      <c r="DTQ298" s="192"/>
      <c r="DTR298" s="192"/>
      <c r="DTS298" s="192"/>
      <c r="DTT298" s="192"/>
      <c r="DTU298" s="192"/>
      <c r="DTV298" s="192"/>
      <c r="DTW298" s="192"/>
      <c r="DTX298" s="192"/>
      <c r="DTY298" s="192"/>
      <c r="DTZ298" s="192"/>
      <c r="DUA298" s="192"/>
      <c r="DUB298" s="192"/>
      <c r="DUC298" s="192"/>
      <c r="DUD298" s="192"/>
      <c r="DUE298" s="192"/>
      <c r="DUF298" s="192"/>
      <c r="DUG298" s="192"/>
      <c r="DUH298" s="192"/>
      <c r="DUI298" s="192"/>
      <c r="DUJ298" s="192"/>
      <c r="DUK298" s="192"/>
      <c r="DUL298" s="192"/>
      <c r="DUM298" s="192"/>
      <c r="DUN298" s="192"/>
      <c r="DUO298" s="192"/>
      <c r="DUP298" s="192"/>
      <c r="DUQ298" s="192"/>
      <c r="DUR298" s="192"/>
      <c r="DUS298" s="192"/>
      <c r="DUT298" s="192"/>
      <c r="DUU298" s="192"/>
      <c r="DUV298" s="192"/>
      <c r="DUW298" s="192"/>
      <c r="DUX298" s="192"/>
      <c r="DUY298" s="192"/>
      <c r="DUZ298" s="192"/>
      <c r="DVA298" s="192"/>
      <c r="DVB298" s="192"/>
      <c r="DVC298" s="192"/>
      <c r="DVD298" s="192"/>
      <c r="DVE298" s="192"/>
      <c r="DVF298" s="192"/>
      <c r="DVG298" s="192"/>
      <c r="DVH298" s="192"/>
      <c r="DVI298" s="192"/>
      <c r="DVJ298" s="192"/>
      <c r="DVK298" s="192"/>
      <c r="DVL298" s="192"/>
      <c r="DVM298" s="192"/>
      <c r="DVN298" s="192"/>
      <c r="DVO298" s="192"/>
      <c r="DVP298" s="192"/>
      <c r="DVQ298" s="192"/>
      <c r="DVR298" s="192"/>
      <c r="DVS298" s="192"/>
      <c r="DVT298" s="192"/>
      <c r="DVU298" s="192"/>
      <c r="DVV298" s="192"/>
      <c r="DVW298" s="192"/>
      <c r="DVX298" s="192"/>
      <c r="DVY298" s="192"/>
      <c r="DVZ298" s="192"/>
      <c r="DWA298" s="192"/>
      <c r="DWB298" s="192"/>
      <c r="DWC298" s="192"/>
      <c r="DWD298" s="192"/>
      <c r="DWE298" s="192"/>
      <c r="DWF298" s="192"/>
      <c r="DWG298" s="192"/>
      <c r="DWH298" s="192"/>
      <c r="DWI298" s="192"/>
      <c r="DWJ298" s="192"/>
      <c r="DWK298" s="192"/>
      <c r="DWL298" s="192"/>
      <c r="DWM298" s="192"/>
      <c r="DWN298" s="192"/>
      <c r="DWO298" s="192"/>
      <c r="DWP298" s="192"/>
      <c r="DWQ298" s="192"/>
      <c r="DWR298" s="192"/>
      <c r="DWS298" s="192"/>
      <c r="DWT298" s="192"/>
      <c r="DWU298" s="192"/>
      <c r="DWV298" s="192"/>
      <c r="DWW298" s="192"/>
      <c r="DWX298" s="192"/>
      <c r="DWY298" s="192"/>
      <c r="DWZ298" s="192"/>
      <c r="DXA298" s="192"/>
      <c r="DXB298" s="192"/>
      <c r="DXC298" s="192"/>
      <c r="DXD298" s="192"/>
      <c r="DXE298" s="192"/>
      <c r="DXF298" s="192"/>
      <c r="DXG298" s="192"/>
      <c r="DXH298" s="192"/>
      <c r="DXI298" s="192"/>
      <c r="DXJ298" s="192"/>
      <c r="DXK298" s="192"/>
      <c r="DXL298" s="192"/>
      <c r="DXM298" s="192"/>
      <c r="DXN298" s="192"/>
      <c r="DXO298" s="192"/>
      <c r="DXP298" s="192"/>
      <c r="DXQ298" s="192"/>
      <c r="DXR298" s="192"/>
      <c r="DXS298" s="192"/>
      <c r="DXT298" s="192"/>
      <c r="DXU298" s="192"/>
      <c r="DXV298" s="192"/>
      <c r="DXW298" s="192"/>
      <c r="DXX298" s="192"/>
      <c r="DXY298" s="192"/>
      <c r="DXZ298" s="192"/>
      <c r="DYA298" s="192"/>
      <c r="DYB298" s="192"/>
      <c r="DYC298" s="192"/>
      <c r="DYD298" s="192"/>
      <c r="DYE298" s="192"/>
      <c r="DYF298" s="192"/>
      <c r="DYG298" s="192"/>
      <c r="DYH298" s="192"/>
      <c r="DYI298" s="192"/>
      <c r="DYJ298" s="192"/>
      <c r="DYK298" s="192"/>
      <c r="DYL298" s="192"/>
      <c r="DYM298" s="192"/>
      <c r="DYN298" s="192"/>
      <c r="DYO298" s="192"/>
      <c r="DYP298" s="192"/>
      <c r="DYQ298" s="192"/>
      <c r="DYR298" s="192"/>
      <c r="DYS298" s="192"/>
      <c r="DYT298" s="192"/>
      <c r="DYU298" s="192"/>
      <c r="DYV298" s="192"/>
      <c r="DYW298" s="192"/>
      <c r="DYX298" s="192"/>
      <c r="DYY298" s="192"/>
      <c r="DYZ298" s="192"/>
      <c r="DZA298" s="192"/>
      <c r="DZB298" s="192"/>
      <c r="DZC298" s="192"/>
      <c r="DZD298" s="192"/>
      <c r="DZE298" s="192"/>
      <c r="DZF298" s="192"/>
      <c r="DZG298" s="192"/>
      <c r="DZH298" s="192"/>
      <c r="DZI298" s="192"/>
      <c r="DZJ298" s="192"/>
      <c r="DZK298" s="192"/>
      <c r="DZL298" s="192"/>
      <c r="DZM298" s="192"/>
      <c r="DZN298" s="192"/>
      <c r="DZO298" s="192"/>
      <c r="DZP298" s="192"/>
      <c r="DZQ298" s="192"/>
      <c r="DZR298" s="192"/>
      <c r="DZS298" s="192"/>
      <c r="DZT298" s="192"/>
      <c r="DZU298" s="192"/>
      <c r="DZV298" s="192"/>
      <c r="DZW298" s="192"/>
      <c r="DZX298" s="192"/>
      <c r="DZY298" s="192"/>
      <c r="DZZ298" s="192"/>
      <c r="EAA298" s="192"/>
      <c r="EAB298" s="192"/>
      <c r="EAC298" s="192"/>
      <c r="EAD298" s="192"/>
      <c r="EAE298" s="192"/>
      <c r="EAF298" s="192"/>
      <c r="EAG298" s="192"/>
      <c r="EAH298" s="192"/>
      <c r="EAI298" s="192"/>
      <c r="EAJ298" s="192"/>
      <c r="EAK298" s="192"/>
      <c r="EAL298" s="192"/>
      <c r="EAM298" s="192"/>
      <c r="EAN298" s="192"/>
      <c r="EAO298" s="192"/>
      <c r="EAP298" s="192"/>
      <c r="EAQ298" s="192"/>
      <c r="EAR298" s="192"/>
      <c r="EAS298" s="192"/>
      <c r="EAT298" s="192"/>
      <c r="EAU298" s="192"/>
      <c r="EAV298" s="192"/>
      <c r="EAW298" s="192"/>
      <c r="EAX298" s="192"/>
      <c r="EAY298" s="192"/>
      <c r="EAZ298" s="192"/>
      <c r="EBA298" s="192"/>
      <c r="EBB298" s="192"/>
      <c r="EBC298" s="192"/>
      <c r="EBD298" s="192"/>
      <c r="EBE298" s="192"/>
      <c r="EBF298" s="192"/>
      <c r="EBG298" s="192"/>
      <c r="EBH298" s="192"/>
      <c r="EBI298" s="192"/>
      <c r="EBJ298" s="192"/>
      <c r="EBK298" s="192"/>
      <c r="EBL298" s="192"/>
      <c r="EBM298" s="192"/>
      <c r="EBN298" s="192"/>
      <c r="EBO298" s="192"/>
      <c r="EBP298" s="192"/>
      <c r="EBQ298" s="192"/>
      <c r="EBR298" s="192"/>
      <c r="EBS298" s="192"/>
      <c r="EBT298" s="192"/>
      <c r="EBU298" s="192"/>
      <c r="EBV298" s="192"/>
      <c r="EBW298" s="192"/>
      <c r="EBX298" s="192"/>
      <c r="EBY298" s="192"/>
      <c r="EBZ298" s="192"/>
      <c r="ECA298" s="192"/>
      <c r="ECB298" s="192"/>
      <c r="ECC298" s="192"/>
      <c r="ECD298" s="192"/>
      <c r="ECE298" s="192"/>
      <c r="ECF298" s="192"/>
      <c r="ECG298" s="192"/>
      <c r="ECH298" s="192"/>
      <c r="ECI298" s="192"/>
      <c r="ECJ298" s="192"/>
      <c r="ECK298" s="192"/>
      <c r="ECL298" s="192"/>
      <c r="ECM298" s="192"/>
      <c r="ECN298" s="192"/>
      <c r="ECO298" s="192"/>
      <c r="ECP298" s="192"/>
      <c r="ECQ298" s="192"/>
      <c r="ECR298" s="192"/>
      <c r="ECS298" s="192"/>
      <c r="ECT298" s="192"/>
      <c r="ECU298" s="192"/>
      <c r="ECV298" s="192"/>
      <c r="ECW298" s="192"/>
      <c r="ECX298" s="192"/>
      <c r="ECY298" s="192"/>
      <c r="ECZ298" s="192"/>
      <c r="EDA298" s="192"/>
      <c r="EDB298" s="192"/>
      <c r="EDC298" s="192"/>
      <c r="EDD298" s="192"/>
      <c r="EDE298" s="192"/>
      <c r="EDF298" s="192"/>
      <c r="EDG298" s="192"/>
      <c r="EDH298" s="192"/>
      <c r="EDI298" s="192"/>
      <c r="EDJ298" s="192"/>
      <c r="EDK298" s="192"/>
      <c r="EDL298" s="192"/>
      <c r="EDM298" s="192"/>
      <c r="EDN298" s="192"/>
      <c r="EDO298" s="192"/>
      <c r="EDP298" s="192"/>
      <c r="EDQ298" s="192"/>
      <c r="EDR298" s="192"/>
      <c r="EDS298" s="192"/>
      <c r="EDT298" s="192"/>
      <c r="EDU298" s="192"/>
      <c r="EDV298" s="192"/>
      <c r="EDW298" s="192"/>
      <c r="EDX298" s="192"/>
      <c r="EDY298" s="192"/>
      <c r="EDZ298" s="192"/>
      <c r="EEA298" s="192"/>
      <c r="EEB298" s="192"/>
      <c r="EEC298" s="192"/>
      <c r="EED298" s="192"/>
      <c r="EEE298" s="192"/>
      <c r="EEF298" s="192"/>
      <c r="EEG298" s="192"/>
      <c r="EEH298" s="192"/>
      <c r="EEI298" s="192"/>
      <c r="EEJ298" s="192"/>
      <c r="EEK298" s="192"/>
      <c r="EEL298" s="192"/>
      <c r="EEM298" s="192"/>
      <c r="EEN298" s="192"/>
      <c r="EEO298" s="192"/>
      <c r="EEP298" s="192"/>
      <c r="EEQ298" s="192"/>
      <c r="EER298" s="192"/>
      <c r="EES298" s="192"/>
      <c r="EET298" s="192"/>
      <c r="EEU298" s="192"/>
      <c r="EEV298" s="192"/>
      <c r="EEW298" s="192"/>
      <c r="EEX298" s="192"/>
      <c r="EEY298" s="192"/>
      <c r="EEZ298" s="192"/>
      <c r="EFA298" s="192"/>
      <c r="EFB298" s="192"/>
      <c r="EFC298" s="192"/>
      <c r="EFD298" s="192"/>
      <c r="EFE298" s="192"/>
      <c r="EFF298" s="192"/>
      <c r="EFG298" s="192"/>
      <c r="EFH298" s="192"/>
      <c r="EFI298" s="192"/>
      <c r="EFJ298" s="192"/>
      <c r="EFK298" s="192"/>
      <c r="EFL298" s="192"/>
      <c r="EFM298" s="192"/>
      <c r="EFN298" s="192"/>
      <c r="EFO298" s="192"/>
      <c r="EFP298" s="192"/>
      <c r="EFQ298" s="192"/>
      <c r="EFR298" s="192"/>
      <c r="EFS298" s="192"/>
      <c r="EFT298" s="192"/>
      <c r="EFU298" s="192"/>
      <c r="EFV298" s="192"/>
      <c r="EFW298" s="192"/>
      <c r="EFX298" s="192"/>
      <c r="EFY298" s="192"/>
      <c r="EFZ298" s="192"/>
      <c r="EGA298" s="192"/>
      <c r="EGB298" s="192"/>
      <c r="EGC298" s="192"/>
      <c r="EGD298" s="192"/>
      <c r="EGE298" s="192"/>
      <c r="EGF298" s="192"/>
      <c r="EGG298" s="192"/>
      <c r="EGH298" s="192"/>
      <c r="EGI298" s="192"/>
      <c r="EGJ298" s="192"/>
      <c r="EGK298" s="192"/>
      <c r="EGL298" s="192"/>
      <c r="EGM298" s="192"/>
      <c r="EGN298" s="192"/>
      <c r="EGO298" s="192"/>
      <c r="EGP298" s="192"/>
      <c r="EGQ298" s="192"/>
      <c r="EGR298" s="192"/>
      <c r="EGS298" s="192"/>
      <c r="EGT298" s="192"/>
      <c r="EGU298" s="192"/>
      <c r="EGV298" s="192"/>
      <c r="EGW298" s="192"/>
      <c r="EGX298" s="192"/>
      <c r="EGY298" s="192"/>
      <c r="EGZ298" s="192"/>
      <c r="EHA298" s="192"/>
      <c r="EHB298" s="192"/>
      <c r="EHC298" s="192"/>
      <c r="EHD298" s="192"/>
      <c r="EHE298" s="192"/>
      <c r="EHF298" s="192"/>
      <c r="EHG298" s="192"/>
      <c r="EHH298" s="192"/>
      <c r="EHI298" s="192"/>
      <c r="EHJ298" s="192"/>
      <c r="EHK298" s="192"/>
      <c r="EHL298" s="192"/>
      <c r="EHM298" s="192"/>
      <c r="EHN298" s="192"/>
      <c r="EHO298" s="192"/>
      <c r="EHP298" s="192"/>
      <c r="EHQ298" s="192"/>
      <c r="EHR298" s="192"/>
      <c r="EHS298" s="192"/>
      <c r="EHT298" s="192"/>
      <c r="EHU298" s="192"/>
      <c r="EHV298" s="192"/>
      <c r="EHW298" s="192"/>
      <c r="EHX298" s="192"/>
      <c r="EHY298" s="192"/>
      <c r="EHZ298" s="192"/>
      <c r="EIA298" s="192"/>
      <c r="EIB298" s="192"/>
      <c r="EIC298" s="192"/>
      <c r="EID298" s="192"/>
      <c r="EIE298" s="192"/>
      <c r="EIF298" s="192"/>
      <c r="EIG298" s="192"/>
      <c r="EIH298" s="192"/>
      <c r="EII298" s="192"/>
      <c r="EIJ298" s="192"/>
      <c r="EIK298" s="192"/>
      <c r="EIL298" s="192"/>
      <c r="EIM298" s="192"/>
      <c r="EIN298" s="192"/>
      <c r="EIO298" s="192"/>
      <c r="EIP298" s="192"/>
      <c r="EIQ298" s="192"/>
      <c r="EIR298" s="192"/>
      <c r="EIS298" s="192"/>
      <c r="EIT298" s="192"/>
      <c r="EIU298" s="192"/>
      <c r="EIV298" s="192"/>
      <c r="EIW298" s="192"/>
      <c r="EIX298" s="192"/>
      <c r="EIY298" s="192"/>
      <c r="EIZ298" s="192"/>
      <c r="EJA298" s="192"/>
      <c r="EJB298" s="192"/>
      <c r="EJC298" s="192"/>
      <c r="EJD298" s="192"/>
      <c r="EJE298" s="192"/>
      <c r="EJF298" s="192"/>
      <c r="EJG298" s="192"/>
      <c r="EJH298" s="192"/>
      <c r="EJI298" s="192"/>
      <c r="EJJ298" s="192"/>
      <c r="EJK298" s="192"/>
      <c r="EJL298" s="192"/>
      <c r="EJM298" s="192"/>
      <c r="EJN298" s="192"/>
      <c r="EJO298" s="192"/>
      <c r="EJP298" s="192"/>
      <c r="EJQ298" s="192"/>
      <c r="EJR298" s="192"/>
      <c r="EJS298" s="192"/>
      <c r="EJT298" s="192"/>
      <c r="EJU298" s="192"/>
      <c r="EJV298" s="192"/>
      <c r="EJW298" s="192"/>
      <c r="EJX298" s="192"/>
      <c r="EJY298" s="192"/>
      <c r="EJZ298" s="192"/>
      <c r="EKA298" s="192"/>
      <c r="EKB298" s="192"/>
      <c r="EKC298" s="192"/>
      <c r="EKD298" s="192"/>
      <c r="EKE298" s="192"/>
      <c r="EKF298" s="192"/>
      <c r="EKG298" s="192"/>
      <c r="EKH298" s="192"/>
      <c r="EKI298" s="192"/>
      <c r="EKJ298" s="192"/>
      <c r="EKK298" s="192"/>
      <c r="EKL298" s="192"/>
      <c r="EKM298" s="192"/>
      <c r="EKN298" s="192"/>
      <c r="EKO298" s="192"/>
      <c r="EKP298" s="192"/>
      <c r="EKQ298" s="192"/>
      <c r="EKR298" s="192"/>
      <c r="EKS298" s="192"/>
      <c r="EKT298" s="192"/>
      <c r="EKU298" s="192"/>
      <c r="EKV298" s="192"/>
      <c r="EKW298" s="192"/>
      <c r="EKX298" s="192"/>
      <c r="EKY298" s="192"/>
      <c r="EKZ298" s="192"/>
      <c r="ELA298" s="192"/>
      <c r="ELB298" s="192"/>
      <c r="ELC298" s="192"/>
      <c r="ELD298" s="192"/>
      <c r="ELE298" s="192"/>
      <c r="ELF298" s="192"/>
      <c r="ELG298" s="192"/>
      <c r="ELH298" s="192"/>
      <c r="ELI298" s="192"/>
      <c r="ELJ298" s="192"/>
      <c r="ELK298" s="192"/>
      <c r="ELL298" s="192"/>
      <c r="ELM298" s="192"/>
      <c r="ELN298" s="192"/>
      <c r="ELO298" s="192"/>
      <c r="ELP298" s="192"/>
      <c r="ELQ298" s="192"/>
      <c r="ELR298" s="192"/>
      <c r="ELS298" s="192"/>
      <c r="ELT298" s="192"/>
      <c r="ELU298" s="192"/>
      <c r="ELV298" s="192"/>
      <c r="ELW298" s="192"/>
      <c r="ELX298" s="192"/>
      <c r="ELY298" s="192"/>
      <c r="ELZ298" s="192"/>
      <c r="EMA298" s="192"/>
      <c r="EMB298" s="192"/>
      <c r="EMC298" s="192"/>
      <c r="EMD298" s="192"/>
      <c r="EME298" s="192"/>
      <c r="EMF298" s="192"/>
      <c r="EMG298" s="192"/>
      <c r="EMH298" s="192"/>
      <c r="EMI298" s="192"/>
      <c r="EMJ298" s="192"/>
      <c r="EMK298" s="192"/>
      <c r="EML298" s="192"/>
      <c r="EMM298" s="192"/>
      <c r="EMN298" s="192"/>
      <c r="EMO298" s="192"/>
      <c r="EMP298" s="192"/>
      <c r="EMQ298" s="192"/>
      <c r="EMR298" s="192"/>
      <c r="EMS298" s="192"/>
      <c r="EMT298" s="192"/>
      <c r="EMU298" s="192"/>
      <c r="EMV298" s="192"/>
      <c r="EMW298" s="192"/>
      <c r="EMX298" s="192"/>
      <c r="EMY298" s="192"/>
      <c r="EMZ298" s="192"/>
      <c r="ENA298" s="192"/>
      <c r="ENB298" s="192"/>
      <c r="ENC298" s="192"/>
      <c r="END298" s="192"/>
      <c r="ENE298" s="192"/>
      <c r="ENF298" s="192"/>
      <c r="ENG298" s="192"/>
      <c r="ENH298" s="192"/>
      <c r="ENI298" s="192"/>
      <c r="ENJ298" s="192"/>
      <c r="ENK298" s="192"/>
      <c r="ENL298" s="192"/>
      <c r="ENM298" s="192"/>
      <c r="ENN298" s="192"/>
      <c r="ENO298" s="192"/>
      <c r="ENP298" s="192"/>
      <c r="ENQ298" s="192"/>
      <c r="ENR298" s="192"/>
      <c r="ENS298" s="192"/>
      <c r="ENT298" s="192"/>
      <c r="ENU298" s="192"/>
      <c r="ENV298" s="192"/>
      <c r="ENW298" s="192"/>
      <c r="ENX298" s="192"/>
      <c r="ENY298" s="192"/>
      <c r="ENZ298" s="192"/>
      <c r="EOA298" s="192"/>
      <c r="EOB298" s="192"/>
      <c r="EOC298" s="192"/>
      <c r="EOD298" s="192"/>
      <c r="EOE298" s="192"/>
      <c r="EOF298" s="192"/>
      <c r="EOG298" s="192"/>
      <c r="EOH298" s="192"/>
      <c r="EOI298" s="192"/>
      <c r="EOJ298" s="192"/>
      <c r="EOK298" s="192"/>
      <c r="EOL298" s="192"/>
      <c r="EOM298" s="192"/>
      <c r="EON298" s="192"/>
      <c r="EOO298" s="192"/>
      <c r="EOP298" s="192"/>
      <c r="EOQ298" s="192"/>
      <c r="EOR298" s="192"/>
      <c r="EOS298" s="192"/>
      <c r="EOT298" s="192"/>
      <c r="EOU298" s="192"/>
      <c r="EOV298" s="192"/>
      <c r="EOW298" s="192"/>
      <c r="EOX298" s="192"/>
      <c r="EOY298" s="192"/>
      <c r="EOZ298" s="192"/>
      <c r="EPA298" s="192"/>
      <c r="EPB298" s="192"/>
      <c r="EPC298" s="192"/>
      <c r="EPD298" s="192"/>
      <c r="EPE298" s="192"/>
      <c r="EPF298" s="192"/>
      <c r="EPG298" s="192"/>
      <c r="EPH298" s="192"/>
      <c r="EPI298" s="192"/>
      <c r="EPJ298" s="192"/>
      <c r="EPK298" s="192"/>
      <c r="EPL298" s="192"/>
      <c r="EPM298" s="192"/>
      <c r="EPN298" s="192"/>
      <c r="EPO298" s="192"/>
      <c r="EPP298" s="192"/>
      <c r="EPQ298" s="192"/>
      <c r="EPR298" s="192"/>
      <c r="EPS298" s="192"/>
      <c r="EPT298" s="192"/>
      <c r="EPU298" s="192"/>
      <c r="EPV298" s="192"/>
      <c r="EPW298" s="192"/>
      <c r="EPX298" s="192"/>
      <c r="EPY298" s="192"/>
      <c r="EPZ298" s="192"/>
      <c r="EQA298" s="192"/>
      <c r="EQB298" s="192"/>
      <c r="EQC298" s="192"/>
      <c r="EQD298" s="192"/>
      <c r="EQE298" s="192"/>
      <c r="EQF298" s="192"/>
      <c r="EQG298" s="192"/>
      <c r="EQH298" s="192"/>
      <c r="EQI298" s="192"/>
      <c r="EQJ298" s="192"/>
      <c r="EQK298" s="192"/>
      <c r="EQL298" s="192"/>
      <c r="EQM298" s="192"/>
      <c r="EQN298" s="192"/>
      <c r="EQO298" s="192"/>
      <c r="EQP298" s="192"/>
      <c r="EQQ298" s="192"/>
      <c r="EQR298" s="192"/>
      <c r="EQS298" s="192"/>
      <c r="EQT298" s="192"/>
      <c r="EQU298" s="192"/>
      <c r="EQV298" s="192"/>
      <c r="EQW298" s="192"/>
      <c r="EQX298" s="192"/>
      <c r="EQY298" s="192"/>
      <c r="EQZ298" s="192"/>
      <c r="ERA298" s="192"/>
      <c r="ERB298" s="192"/>
      <c r="ERC298" s="192"/>
      <c r="ERD298" s="192"/>
      <c r="ERE298" s="192"/>
      <c r="ERF298" s="192"/>
      <c r="ERG298" s="192"/>
      <c r="ERH298" s="192"/>
      <c r="ERI298" s="192"/>
      <c r="ERJ298" s="192"/>
      <c r="ERK298" s="192"/>
      <c r="ERL298" s="192"/>
      <c r="ERM298" s="192"/>
      <c r="ERN298" s="192"/>
      <c r="ERO298" s="192"/>
      <c r="ERP298" s="192"/>
      <c r="ERQ298" s="192"/>
      <c r="ERR298" s="192"/>
      <c r="ERS298" s="192"/>
      <c r="ERT298" s="192"/>
      <c r="ERU298" s="192"/>
      <c r="ERV298" s="192"/>
      <c r="ERW298" s="192"/>
      <c r="ERX298" s="192"/>
      <c r="ERY298" s="192"/>
      <c r="ERZ298" s="192"/>
      <c r="ESA298" s="192"/>
      <c r="ESB298" s="192"/>
      <c r="ESC298" s="192"/>
      <c r="ESD298" s="192"/>
      <c r="ESE298" s="192"/>
      <c r="ESF298" s="192"/>
      <c r="ESG298" s="192"/>
      <c r="ESH298" s="192"/>
      <c r="ESI298" s="192"/>
      <c r="ESJ298" s="192"/>
      <c r="ESK298" s="192"/>
      <c r="ESL298" s="192"/>
      <c r="ESM298" s="192"/>
      <c r="ESN298" s="192"/>
      <c r="ESO298" s="192"/>
      <c r="ESP298" s="192"/>
      <c r="ESQ298" s="192"/>
      <c r="ESR298" s="192"/>
      <c r="ESS298" s="192"/>
      <c r="EST298" s="192"/>
      <c r="ESU298" s="192"/>
      <c r="ESV298" s="192"/>
      <c r="ESW298" s="192"/>
      <c r="ESX298" s="192"/>
      <c r="ESY298" s="192"/>
      <c r="ESZ298" s="192"/>
      <c r="ETA298" s="192"/>
      <c r="ETB298" s="192"/>
      <c r="ETC298" s="192"/>
      <c r="ETD298" s="192"/>
      <c r="ETE298" s="192"/>
      <c r="ETF298" s="192"/>
      <c r="ETG298" s="192"/>
      <c r="ETH298" s="192"/>
      <c r="ETI298" s="192"/>
      <c r="ETJ298" s="192"/>
      <c r="ETK298" s="192"/>
      <c r="ETL298" s="192"/>
      <c r="ETM298" s="192"/>
      <c r="ETN298" s="192"/>
      <c r="ETO298" s="192"/>
      <c r="ETP298" s="192"/>
      <c r="ETQ298" s="192"/>
      <c r="ETR298" s="192"/>
      <c r="ETS298" s="192"/>
      <c r="ETT298" s="192"/>
      <c r="ETU298" s="192"/>
      <c r="ETV298" s="192"/>
      <c r="ETW298" s="192"/>
      <c r="ETX298" s="192"/>
      <c r="ETY298" s="192"/>
      <c r="ETZ298" s="192"/>
      <c r="EUA298" s="192"/>
      <c r="EUB298" s="192"/>
      <c r="EUC298" s="192"/>
      <c r="EUD298" s="192"/>
      <c r="EUE298" s="192"/>
      <c r="EUF298" s="192"/>
      <c r="EUG298" s="192"/>
      <c r="EUH298" s="192"/>
      <c r="EUI298" s="192"/>
      <c r="EUJ298" s="192"/>
      <c r="EUK298" s="192"/>
      <c r="EUL298" s="192"/>
      <c r="EUM298" s="192"/>
      <c r="EUN298" s="192"/>
      <c r="EUO298" s="192"/>
      <c r="EUP298" s="192"/>
      <c r="EUQ298" s="192"/>
      <c r="EUR298" s="192"/>
      <c r="EUS298" s="192"/>
      <c r="EUT298" s="192"/>
      <c r="EUU298" s="192"/>
      <c r="EUV298" s="192"/>
      <c r="EUW298" s="192"/>
      <c r="EUX298" s="192"/>
      <c r="EUY298" s="192"/>
      <c r="EUZ298" s="192"/>
      <c r="EVA298" s="192"/>
      <c r="EVB298" s="192"/>
      <c r="EVC298" s="192"/>
      <c r="EVD298" s="192"/>
      <c r="EVE298" s="192"/>
      <c r="EVF298" s="192"/>
      <c r="EVG298" s="192"/>
      <c r="EVH298" s="192"/>
      <c r="EVI298" s="192"/>
      <c r="EVJ298" s="192"/>
      <c r="EVK298" s="192"/>
      <c r="EVL298" s="192"/>
      <c r="EVM298" s="192"/>
      <c r="EVN298" s="192"/>
      <c r="EVO298" s="192"/>
      <c r="EVP298" s="192"/>
      <c r="EVQ298" s="192"/>
      <c r="EVR298" s="192"/>
      <c r="EVS298" s="192"/>
      <c r="EVT298" s="192"/>
      <c r="EVU298" s="192"/>
      <c r="EVV298" s="192"/>
      <c r="EVW298" s="192"/>
      <c r="EVX298" s="192"/>
      <c r="EVY298" s="192"/>
      <c r="EVZ298" s="192"/>
      <c r="EWA298" s="192"/>
      <c r="EWB298" s="192"/>
      <c r="EWC298" s="192"/>
      <c r="EWD298" s="192"/>
      <c r="EWE298" s="192"/>
      <c r="EWF298" s="192"/>
      <c r="EWG298" s="192"/>
      <c r="EWH298" s="192"/>
      <c r="EWI298" s="192"/>
      <c r="EWJ298" s="192"/>
      <c r="EWK298" s="192"/>
      <c r="EWL298" s="192"/>
      <c r="EWM298" s="192"/>
      <c r="EWN298" s="192"/>
      <c r="EWO298" s="192"/>
      <c r="EWP298" s="192"/>
      <c r="EWQ298" s="192"/>
      <c r="EWR298" s="192"/>
      <c r="EWS298" s="192"/>
      <c r="EWT298" s="192"/>
      <c r="EWU298" s="192"/>
      <c r="EWV298" s="192"/>
      <c r="EWW298" s="192"/>
      <c r="EWX298" s="192"/>
      <c r="EWY298" s="192"/>
      <c r="EWZ298" s="192"/>
      <c r="EXA298" s="192"/>
      <c r="EXB298" s="192"/>
      <c r="EXC298" s="192"/>
      <c r="EXD298" s="192"/>
      <c r="EXE298" s="192"/>
      <c r="EXF298" s="192"/>
      <c r="EXG298" s="192"/>
      <c r="EXH298" s="192"/>
      <c r="EXI298" s="192"/>
      <c r="EXJ298" s="192"/>
      <c r="EXK298" s="192"/>
      <c r="EXL298" s="192"/>
      <c r="EXM298" s="192"/>
      <c r="EXN298" s="192"/>
      <c r="EXO298" s="192"/>
      <c r="EXP298" s="192"/>
      <c r="EXQ298" s="192"/>
      <c r="EXR298" s="192"/>
      <c r="EXS298" s="192"/>
      <c r="EXT298" s="192"/>
      <c r="EXU298" s="192"/>
      <c r="EXV298" s="192"/>
      <c r="EXW298" s="192"/>
      <c r="EXX298" s="192"/>
      <c r="EXY298" s="192"/>
      <c r="EXZ298" s="192"/>
      <c r="EYA298" s="192"/>
      <c r="EYB298" s="192"/>
      <c r="EYC298" s="192"/>
      <c r="EYD298" s="192"/>
      <c r="EYE298" s="192"/>
      <c r="EYF298" s="192"/>
      <c r="EYG298" s="192"/>
      <c r="EYH298" s="192"/>
      <c r="EYI298" s="192"/>
      <c r="EYJ298" s="192"/>
      <c r="EYK298" s="192"/>
      <c r="EYL298" s="192"/>
      <c r="EYM298" s="192"/>
      <c r="EYN298" s="192"/>
      <c r="EYO298" s="192"/>
      <c r="EYP298" s="192"/>
      <c r="EYQ298" s="192"/>
      <c r="EYR298" s="192"/>
      <c r="EYS298" s="192"/>
      <c r="EYT298" s="192"/>
      <c r="EYU298" s="192"/>
      <c r="EYV298" s="192"/>
      <c r="EYW298" s="192"/>
      <c r="EYX298" s="192"/>
      <c r="EYY298" s="192"/>
      <c r="EYZ298" s="192"/>
      <c r="EZA298" s="192"/>
      <c r="EZB298" s="192"/>
      <c r="EZC298" s="192"/>
      <c r="EZD298" s="192"/>
      <c r="EZE298" s="192"/>
      <c r="EZF298" s="192"/>
      <c r="EZG298" s="192"/>
      <c r="EZH298" s="192"/>
      <c r="EZI298" s="192"/>
      <c r="EZJ298" s="192"/>
      <c r="EZK298" s="192"/>
      <c r="EZL298" s="192"/>
      <c r="EZM298" s="192"/>
      <c r="EZN298" s="192"/>
      <c r="EZO298" s="192"/>
      <c r="EZP298" s="192"/>
      <c r="EZQ298" s="192"/>
      <c r="EZR298" s="192"/>
      <c r="EZS298" s="192"/>
      <c r="EZT298" s="192"/>
      <c r="EZU298" s="192"/>
      <c r="EZV298" s="192"/>
      <c r="EZW298" s="192"/>
      <c r="EZX298" s="192"/>
      <c r="EZY298" s="192"/>
      <c r="EZZ298" s="192"/>
      <c r="FAA298" s="192"/>
      <c r="FAB298" s="192"/>
      <c r="FAC298" s="192"/>
      <c r="FAD298" s="192"/>
      <c r="FAE298" s="192"/>
      <c r="FAF298" s="192"/>
      <c r="FAG298" s="192"/>
      <c r="FAH298" s="192"/>
      <c r="FAI298" s="192"/>
      <c r="FAJ298" s="192"/>
      <c r="FAK298" s="192"/>
      <c r="FAL298" s="192"/>
      <c r="FAM298" s="192"/>
      <c r="FAN298" s="192"/>
      <c r="FAO298" s="192"/>
      <c r="FAP298" s="192"/>
      <c r="FAQ298" s="192"/>
      <c r="FAR298" s="192"/>
      <c r="FAS298" s="192"/>
      <c r="FAT298" s="192"/>
      <c r="FAU298" s="192"/>
      <c r="FAV298" s="192"/>
      <c r="FAW298" s="192"/>
      <c r="FAX298" s="192"/>
      <c r="FAY298" s="192"/>
      <c r="FAZ298" s="192"/>
      <c r="FBA298" s="192"/>
      <c r="FBB298" s="192"/>
      <c r="FBC298" s="192"/>
      <c r="FBD298" s="192"/>
      <c r="FBE298" s="192"/>
      <c r="FBF298" s="192"/>
      <c r="FBG298" s="192"/>
      <c r="FBH298" s="192"/>
      <c r="FBI298" s="192"/>
      <c r="FBJ298" s="192"/>
      <c r="FBK298" s="192"/>
      <c r="FBL298" s="192"/>
      <c r="FBM298" s="192"/>
      <c r="FBN298" s="192"/>
      <c r="FBO298" s="192"/>
      <c r="FBP298" s="192"/>
      <c r="FBQ298" s="192"/>
      <c r="FBR298" s="192"/>
      <c r="FBS298" s="192"/>
      <c r="FBT298" s="192"/>
      <c r="FBU298" s="192"/>
      <c r="FBV298" s="192"/>
      <c r="FBW298" s="192"/>
      <c r="FBX298" s="192"/>
      <c r="FBY298" s="192"/>
      <c r="FBZ298" s="192"/>
      <c r="FCA298" s="192"/>
      <c r="FCB298" s="192"/>
      <c r="FCC298" s="192"/>
      <c r="FCD298" s="192"/>
      <c r="FCE298" s="192"/>
      <c r="FCF298" s="192"/>
      <c r="FCG298" s="192"/>
      <c r="FCH298" s="192"/>
      <c r="FCI298" s="192"/>
      <c r="FCJ298" s="192"/>
      <c r="FCK298" s="192"/>
      <c r="FCL298" s="192"/>
      <c r="FCM298" s="192"/>
      <c r="FCN298" s="192"/>
      <c r="FCO298" s="192"/>
      <c r="FCP298" s="192"/>
      <c r="FCQ298" s="192"/>
      <c r="FCR298" s="192"/>
      <c r="FCS298" s="192"/>
      <c r="FCT298" s="192"/>
      <c r="FCU298" s="192"/>
      <c r="FCV298" s="192"/>
      <c r="FCW298" s="192"/>
      <c r="FCX298" s="192"/>
      <c r="FCY298" s="192"/>
      <c r="FCZ298" s="192"/>
      <c r="FDA298" s="192"/>
      <c r="FDB298" s="192"/>
      <c r="FDC298" s="192"/>
      <c r="FDD298" s="192"/>
      <c r="FDE298" s="192"/>
      <c r="FDF298" s="192"/>
      <c r="FDG298" s="192"/>
      <c r="FDH298" s="192"/>
      <c r="FDI298" s="192"/>
      <c r="FDJ298" s="192"/>
      <c r="FDK298" s="192"/>
      <c r="FDL298" s="192"/>
      <c r="FDM298" s="192"/>
      <c r="FDN298" s="192"/>
      <c r="FDO298" s="192"/>
      <c r="FDP298" s="192"/>
      <c r="FDQ298" s="192"/>
      <c r="FDR298" s="192"/>
      <c r="FDS298" s="192"/>
      <c r="FDT298" s="192"/>
      <c r="FDU298" s="192"/>
      <c r="FDV298" s="192"/>
      <c r="FDW298" s="192"/>
      <c r="FDX298" s="192"/>
      <c r="FDY298" s="192"/>
      <c r="FDZ298" s="192"/>
      <c r="FEA298" s="192"/>
      <c r="FEB298" s="192"/>
      <c r="FEC298" s="192"/>
      <c r="FED298" s="192"/>
      <c r="FEE298" s="192"/>
      <c r="FEF298" s="192"/>
      <c r="FEG298" s="192"/>
      <c r="FEH298" s="192"/>
      <c r="FEI298" s="192"/>
      <c r="FEJ298" s="192"/>
      <c r="FEK298" s="192"/>
      <c r="FEL298" s="192"/>
      <c r="FEM298" s="192"/>
      <c r="FEN298" s="192"/>
      <c r="FEO298" s="192"/>
      <c r="FEP298" s="192"/>
      <c r="FEQ298" s="192"/>
      <c r="FER298" s="192"/>
      <c r="FES298" s="192"/>
      <c r="FET298" s="192"/>
      <c r="FEU298" s="192"/>
      <c r="FEV298" s="192"/>
      <c r="FEW298" s="192"/>
      <c r="FEX298" s="192"/>
      <c r="FEY298" s="192"/>
      <c r="FEZ298" s="192"/>
      <c r="FFA298" s="192"/>
      <c r="FFB298" s="192"/>
      <c r="FFC298" s="192"/>
      <c r="FFD298" s="192"/>
      <c r="FFE298" s="192"/>
      <c r="FFF298" s="192"/>
      <c r="FFG298" s="192"/>
      <c r="FFH298" s="192"/>
      <c r="FFI298" s="192"/>
      <c r="FFJ298" s="192"/>
      <c r="FFK298" s="192"/>
      <c r="FFL298" s="192"/>
      <c r="FFM298" s="192"/>
      <c r="FFN298" s="192"/>
      <c r="FFO298" s="192"/>
      <c r="FFP298" s="192"/>
      <c r="FFQ298" s="192"/>
      <c r="FFR298" s="192"/>
      <c r="FFS298" s="192"/>
      <c r="FFT298" s="192"/>
      <c r="FFU298" s="192"/>
      <c r="FFV298" s="192"/>
      <c r="FFW298" s="192"/>
      <c r="FFX298" s="192"/>
      <c r="FFY298" s="192"/>
      <c r="FFZ298" s="192"/>
      <c r="FGA298" s="192"/>
      <c r="FGB298" s="192"/>
      <c r="FGC298" s="192"/>
      <c r="FGD298" s="192"/>
      <c r="FGE298" s="192"/>
      <c r="FGF298" s="192"/>
      <c r="FGG298" s="192"/>
      <c r="FGH298" s="192"/>
      <c r="FGI298" s="192"/>
      <c r="FGJ298" s="192"/>
      <c r="FGK298" s="192"/>
      <c r="FGL298" s="192"/>
      <c r="FGM298" s="192"/>
      <c r="FGN298" s="192"/>
      <c r="FGO298" s="192"/>
      <c r="FGP298" s="192"/>
      <c r="FGQ298" s="192"/>
      <c r="FGR298" s="192"/>
      <c r="FGS298" s="192"/>
      <c r="FGT298" s="192"/>
      <c r="FGU298" s="192"/>
      <c r="FGV298" s="192"/>
      <c r="FGW298" s="192"/>
      <c r="FGX298" s="192"/>
      <c r="FGY298" s="192"/>
      <c r="FGZ298" s="192"/>
      <c r="FHA298" s="192"/>
      <c r="FHB298" s="192"/>
      <c r="FHC298" s="192"/>
      <c r="FHD298" s="192"/>
      <c r="FHE298" s="192"/>
      <c r="FHF298" s="192"/>
      <c r="FHG298" s="192"/>
      <c r="FHH298" s="192"/>
      <c r="FHI298" s="192"/>
      <c r="FHJ298" s="192"/>
      <c r="FHK298" s="192"/>
      <c r="FHL298" s="192"/>
      <c r="FHM298" s="192"/>
      <c r="FHN298" s="192"/>
      <c r="FHO298" s="192"/>
      <c r="FHP298" s="192"/>
      <c r="FHQ298" s="192"/>
      <c r="FHR298" s="192"/>
      <c r="FHS298" s="192"/>
      <c r="FHT298" s="192"/>
      <c r="FHU298" s="192"/>
      <c r="FHV298" s="192"/>
      <c r="FHW298" s="192"/>
      <c r="FHX298" s="192"/>
      <c r="FHY298" s="192"/>
      <c r="FHZ298" s="192"/>
      <c r="FIA298" s="192"/>
      <c r="FIB298" s="192"/>
      <c r="FIC298" s="192"/>
      <c r="FID298" s="192"/>
      <c r="FIE298" s="192"/>
      <c r="FIF298" s="192"/>
      <c r="FIG298" s="192"/>
      <c r="FIH298" s="192"/>
      <c r="FII298" s="192"/>
      <c r="FIJ298" s="192"/>
      <c r="FIK298" s="192"/>
      <c r="FIL298" s="192"/>
      <c r="FIM298" s="192"/>
      <c r="FIN298" s="192"/>
      <c r="FIO298" s="192"/>
      <c r="FIP298" s="192"/>
      <c r="FIQ298" s="192"/>
      <c r="FIR298" s="192"/>
      <c r="FIS298" s="192"/>
      <c r="FIT298" s="192"/>
      <c r="FIU298" s="192"/>
      <c r="FIV298" s="192"/>
      <c r="FIW298" s="192"/>
      <c r="FIX298" s="192"/>
      <c r="FIY298" s="192"/>
      <c r="FIZ298" s="192"/>
      <c r="FJA298" s="192"/>
      <c r="FJB298" s="192"/>
      <c r="FJC298" s="192"/>
      <c r="FJD298" s="192"/>
      <c r="FJE298" s="192"/>
      <c r="FJF298" s="192"/>
      <c r="FJG298" s="192"/>
      <c r="FJH298" s="192"/>
      <c r="FJI298" s="192"/>
      <c r="FJJ298" s="192"/>
      <c r="FJK298" s="192"/>
      <c r="FJL298" s="192"/>
      <c r="FJM298" s="192"/>
      <c r="FJN298" s="192"/>
      <c r="FJO298" s="192"/>
      <c r="FJP298" s="192"/>
      <c r="FJQ298" s="192"/>
      <c r="FJR298" s="192"/>
      <c r="FJS298" s="192"/>
      <c r="FJT298" s="192"/>
      <c r="FJU298" s="192"/>
      <c r="FJV298" s="192"/>
      <c r="FJW298" s="192"/>
      <c r="FJX298" s="192"/>
      <c r="FJY298" s="192"/>
      <c r="FJZ298" s="192"/>
      <c r="FKA298" s="192"/>
      <c r="FKB298" s="192"/>
      <c r="FKC298" s="192"/>
      <c r="FKD298" s="192"/>
      <c r="FKE298" s="192"/>
      <c r="FKF298" s="192"/>
      <c r="FKG298" s="192"/>
      <c r="FKH298" s="192"/>
      <c r="FKI298" s="192"/>
      <c r="FKJ298" s="192"/>
      <c r="FKK298" s="192"/>
      <c r="FKL298" s="192"/>
      <c r="FKM298" s="192"/>
      <c r="FKN298" s="192"/>
      <c r="FKO298" s="192"/>
      <c r="FKP298" s="192"/>
      <c r="FKQ298" s="192"/>
      <c r="FKR298" s="192"/>
      <c r="FKS298" s="192"/>
      <c r="FKT298" s="192"/>
      <c r="FKU298" s="192"/>
      <c r="FKV298" s="192"/>
      <c r="FKW298" s="192"/>
      <c r="FKX298" s="192"/>
      <c r="FKY298" s="192"/>
      <c r="FKZ298" s="192"/>
      <c r="FLA298" s="192"/>
      <c r="FLB298" s="192"/>
      <c r="FLC298" s="192"/>
      <c r="FLD298" s="192"/>
      <c r="FLE298" s="192"/>
      <c r="FLF298" s="192"/>
      <c r="FLG298" s="192"/>
      <c r="FLH298" s="192"/>
      <c r="FLI298" s="192"/>
      <c r="FLJ298" s="192"/>
      <c r="FLK298" s="192"/>
      <c r="FLL298" s="192"/>
      <c r="FLM298" s="192"/>
      <c r="FLN298" s="192"/>
      <c r="FLO298" s="192"/>
      <c r="FLP298" s="192"/>
      <c r="FLQ298" s="192"/>
      <c r="FLR298" s="192"/>
      <c r="FLS298" s="192"/>
      <c r="FLT298" s="192"/>
      <c r="FLU298" s="192"/>
      <c r="FLV298" s="192"/>
      <c r="FLW298" s="192"/>
      <c r="FLX298" s="192"/>
      <c r="FLY298" s="192"/>
      <c r="FLZ298" s="192"/>
      <c r="FMA298" s="192"/>
      <c r="FMB298" s="192"/>
      <c r="FMC298" s="192"/>
      <c r="FMD298" s="192"/>
      <c r="FME298" s="192"/>
      <c r="FMF298" s="192"/>
      <c r="FMG298" s="192"/>
      <c r="FMH298" s="192"/>
      <c r="FMI298" s="192"/>
      <c r="FMJ298" s="192"/>
      <c r="FMK298" s="192"/>
      <c r="FML298" s="192"/>
      <c r="FMM298" s="192"/>
      <c r="FMN298" s="192"/>
      <c r="FMO298" s="192"/>
      <c r="FMP298" s="192"/>
      <c r="FMQ298" s="192"/>
      <c r="FMR298" s="192"/>
      <c r="FMS298" s="192"/>
      <c r="FMT298" s="192"/>
      <c r="FMU298" s="192"/>
      <c r="FMV298" s="192"/>
      <c r="FMW298" s="192"/>
      <c r="FMX298" s="192"/>
      <c r="FMY298" s="192"/>
      <c r="FMZ298" s="192"/>
      <c r="FNA298" s="192"/>
      <c r="FNB298" s="192"/>
      <c r="FNC298" s="192"/>
      <c r="FND298" s="192"/>
      <c r="FNE298" s="192"/>
      <c r="FNF298" s="192"/>
      <c r="FNG298" s="192"/>
      <c r="FNH298" s="192"/>
      <c r="FNI298" s="192"/>
      <c r="FNJ298" s="192"/>
      <c r="FNK298" s="192"/>
      <c r="FNL298" s="192"/>
      <c r="FNM298" s="192"/>
      <c r="FNN298" s="192"/>
      <c r="FNO298" s="192"/>
      <c r="FNP298" s="192"/>
      <c r="FNQ298" s="192"/>
      <c r="FNR298" s="192"/>
      <c r="FNS298" s="192"/>
      <c r="FNT298" s="192"/>
      <c r="FNU298" s="192"/>
      <c r="FNV298" s="192"/>
      <c r="FNW298" s="192"/>
      <c r="FNX298" s="192"/>
      <c r="FNY298" s="192"/>
      <c r="FNZ298" s="192"/>
      <c r="FOA298" s="192"/>
      <c r="FOB298" s="192"/>
      <c r="FOC298" s="192"/>
      <c r="FOD298" s="192"/>
      <c r="FOE298" s="192"/>
      <c r="FOF298" s="192"/>
      <c r="FOG298" s="192"/>
      <c r="FOH298" s="192"/>
      <c r="FOI298" s="192"/>
      <c r="FOJ298" s="192"/>
      <c r="FOK298" s="192"/>
      <c r="FOL298" s="192"/>
      <c r="FOM298" s="192"/>
      <c r="FON298" s="192"/>
      <c r="FOO298" s="192"/>
      <c r="FOP298" s="192"/>
      <c r="FOQ298" s="192"/>
      <c r="FOR298" s="192"/>
      <c r="FOS298" s="192"/>
      <c r="FOT298" s="192"/>
      <c r="FOU298" s="192"/>
      <c r="FOV298" s="192"/>
      <c r="FOW298" s="192"/>
      <c r="FOX298" s="192"/>
      <c r="FOY298" s="192"/>
      <c r="FOZ298" s="192"/>
      <c r="FPA298" s="192"/>
      <c r="FPB298" s="192"/>
      <c r="FPC298" s="192"/>
      <c r="FPD298" s="192"/>
      <c r="FPE298" s="192"/>
      <c r="FPF298" s="192"/>
      <c r="FPG298" s="192"/>
      <c r="FPH298" s="192"/>
      <c r="FPI298" s="192"/>
      <c r="FPJ298" s="192"/>
      <c r="FPK298" s="192"/>
      <c r="FPL298" s="192"/>
      <c r="FPM298" s="192"/>
      <c r="FPN298" s="192"/>
      <c r="FPO298" s="192"/>
      <c r="FPP298" s="192"/>
      <c r="FPQ298" s="192"/>
      <c r="FPR298" s="192"/>
      <c r="FPS298" s="192"/>
      <c r="FPT298" s="192"/>
      <c r="FPU298" s="192"/>
      <c r="FPV298" s="192"/>
      <c r="FPW298" s="192"/>
      <c r="FPX298" s="192"/>
      <c r="FPY298" s="192"/>
      <c r="FPZ298" s="192"/>
      <c r="FQA298" s="192"/>
      <c r="FQB298" s="192"/>
      <c r="FQC298" s="192"/>
      <c r="FQD298" s="192"/>
      <c r="FQE298" s="192"/>
      <c r="FQF298" s="192"/>
      <c r="FQG298" s="192"/>
      <c r="FQH298" s="192"/>
      <c r="FQI298" s="192"/>
      <c r="FQJ298" s="192"/>
      <c r="FQK298" s="192"/>
      <c r="FQL298" s="192"/>
      <c r="FQM298" s="192"/>
      <c r="FQN298" s="192"/>
      <c r="FQO298" s="192"/>
      <c r="FQP298" s="192"/>
      <c r="FQQ298" s="192"/>
      <c r="FQR298" s="192"/>
      <c r="FQS298" s="192"/>
      <c r="FQT298" s="192"/>
      <c r="FQU298" s="192"/>
      <c r="FQV298" s="192"/>
      <c r="FQW298" s="192"/>
      <c r="FQX298" s="192"/>
      <c r="FQY298" s="192"/>
      <c r="FQZ298" s="192"/>
      <c r="FRA298" s="192"/>
      <c r="FRB298" s="192"/>
      <c r="FRC298" s="192"/>
      <c r="FRD298" s="192"/>
      <c r="FRE298" s="192"/>
      <c r="FRF298" s="192"/>
      <c r="FRG298" s="192"/>
      <c r="FRH298" s="192"/>
      <c r="FRI298" s="192"/>
      <c r="FRJ298" s="192"/>
      <c r="FRK298" s="192"/>
      <c r="FRL298" s="192"/>
      <c r="FRM298" s="192"/>
      <c r="FRN298" s="192"/>
      <c r="FRO298" s="192"/>
      <c r="FRP298" s="192"/>
      <c r="FRQ298" s="192"/>
      <c r="FRR298" s="192"/>
      <c r="FRS298" s="192"/>
      <c r="FRT298" s="192"/>
      <c r="FRU298" s="192"/>
      <c r="FRV298" s="192"/>
      <c r="FRW298" s="192"/>
      <c r="FRX298" s="192"/>
      <c r="FRY298" s="192"/>
      <c r="FRZ298" s="192"/>
      <c r="FSA298" s="192"/>
      <c r="FSB298" s="192"/>
      <c r="FSC298" s="192"/>
      <c r="FSD298" s="192"/>
      <c r="FSE298" s="192"/>
      <c r="FSF298" s="192"/>
      <c r="FSG298" s="192"/>
      <c r="FSH298" s="192"/>
      <c r="FSI298" s="192"/>
      <c r="FSJ298" s="192"/>
      <c r="FSK298" s="192"/>
      <c r="FSL298" s="192"/>
      <c r="FSM298" s="192"/>
      <c r="FSN298" s="192"/>
      <c r="FSO298" s="192"/>
      <c r="FSP298" s="192"/>
      <c r="FSQ298" s="192"/>
      <c r="FSR298" s="192"/>
      <c r="FSS298" s="192"/>
      <c r="FST298" s="192"/>
      <c r="FSU298" s="192"/>
      <c r="FSV298" s="192"/>
      <c r="FSW298" s="192"/>
      <c r="FSX298" s="192"/>
      <c r="FSY298" s="192"/>
      <c r="FSZ298" s="192"/>
      <c r="FTA298" s="192"/>
      <c r="FTB298" s="192"/>
      <c r="FTC298" s="192"/>
      <c r="FTD298" s="192"/>
      <c r="FTE298" s="192"/>
      <c r="FTF298" s="192"/>
      <c r="FTG298" s="192"/>
      <c r="FTH298" s="192"/>
      <c r="FTI298" s="192"/>
      <c r="FTJ298" s="192"/>
      <c r="FTK298" s="192"/>
      <c r="FTL298" s="192"/>
      <c r="FTM298" s="192"/>
      <c r="FTN298" s="192"/>
      <c r="FTO298" s="192"/>
      <c r="FTP298" s="192"/>
      <c r="FTQ298" s="192"/>
      <c r="FTR298" s="192"/>
      <c r="FTS298" s="192"/>
      <c r="FTT298" s="192"/>
      <c r="FTU298" s="192"/>
      <c r="FTV298" s="192"/>
      <c r="FTW298" s="192"/>
      <c r="FTX298" s="192"/>
      <c r="FTY298" s="192"/>
      <c r="FTZ298" s="192"/>
      <c r="FUA298" s="192"/>
      <c r="FUB298" s="192"/>
      <c r="FUC298" s="192"/>
      <c r="FUD298" s="192"/>
      <c r="FUE298" s="192"/>
      <c r="FUF298" s="192"/>
      <c r="FUG298" s="192"/>
      <c r="FUH298" s="192"/>
      <c r="FUI298" s="192"/>
      <c r="FUJ298" s="192"/>
      <c r="FUK298" s="192"/>
      <c r="FUL298" s="192"/>
      <c r="FUM298" s="192"/>
      <c r="FUN298" s="192"/>
      <c r="FUO298" s="192"/>
      <c r="FUP298" s="192"/>
      <c r="FUQ298" s="192"/>
      <c r="FUR298" s="192"/>
      <c r="FUS298" s="192"/>
      <c r="FUT298" s="192"/>
      <c r="FUU298" s="192"/>
      <c r="FUV298" s="192"/>
      <c r="FUW298" s="192"/>
      <c r="FUX298" s="192"/>
      <c r="FUY298" s="192"/>
      <c r="FUZ298" s="192"/>
      <c r="FVA298" s="192"/>
      <c r="FVB298" s="192"/>
      <c r="FVC298" s="192"/>
      <c r="FVD298" s="192"/>
      <c r="FVE298" s="192"/>
      <c r="FVF298" s="192"/>
      <c r="FVG298" s="192"/>
      <c r="FVH298" s="192"/>
      <c r="FVI298" s="192"/>
      <c r="FVJ298" s="192"/>
      <c r="FVK298" s="192"/>
      <c r="FVL298" s="192"/>
      <c r="FVM298" s="192"/>
      <c r="FVN298" s="192"/>
      <c r="FVO298" s="192"/>
      <c r="FVP298" s="192"/>
      <c r="FVQ298" s="192"/>
      <c r="FVR298" s="192"/>
      <c r="FVS298" s="192"/>
      <c r="FVT298" s="192"/>
      <c r="FVU298" s="192"/>
      <c r="FVV298" s="192"/>
      <c r="FVW298" s="192"/>
      <c r="FVX298" s="192"/>
      <c r="FVY298" s="192"/>
      <c r="FVZ298" s="192"/>
      <c r="FWA298" s="192"/>
      <c r="FWB298" s="192"/>
      <c r="FWC298" s="192"/>
      <c r="FWD298" s="192"/>
      <c r="FWE298" s="192"/>
      <c r="FWF298" s="192"/>
      <c r="FWG298" s="192"/>
      <c r="FWH298" s="192"/>
      <c r="FWI298" s="192"/>
      <c r="FWJ298" s="192"/>
      <c r="FWK298" s="192"/>
      <c r="FWL298" s="192"/>
      <c r="FWM298" s="192"/>
      <c r="FWN298" s="192"/>
      <c r="FWO298" s="192"/>
      <c r="FWP298" s="192"/>
      <c r="FWQ298" s="192"/>
      <c r="FWR298" s="192"/>
      <c r="FWS298" s="192"/>
      <c r="FWT298" s="192"/>
      <c r="FWU298" s="192"/>
      <c r="FWV298" s="192"/>
      <c r="FWW298" s="192"/>
      <c r="FWX298" s="192"/>
      <c r="FWY298" s="192"/>
      <c r="FWZ298" s="192"/>
      <c r="FXA298" s="192"/>
      <c r="FXB298" s="192"/>
      <c r="FXC298" s="192"/>
      <c r="FXD298" s="192"/>
      <c r="FXE298" s="192"/>
      <c r="FXF298" s="192"/>
      <c r="FXG298" s="192"/>
      <c r="FXH298" s="192"/>
      <c r="FXI298" s="192"/>
      <c r="FXJ298" s="192"/>
      <c r="FXK298" s="192"/>
      <c r="FXL298" s="192"/>
      <c r="FXM298" s="192"/>
      <c r="FXN298" s="192"/>
      <c r="FXO298" s="192"/>
      <c r="FXP298" s="192"/>
      <c r="FXQ298" s="192"/>
      <c r="FXR298" s="192"/>
      <c r="FXS298" s="192"/>
      <c r="FXT298" s="192"/>
      <c r="FXU298" s="192"/>
      <c r="FXV298" s="192"/>
      <c r="FXW298" s="192"/>
      <c r="FXX298" s="192"/>
      <c r="FXY298" s="192"/>
      <c r="FXZ298" s="192"/>
      <c r="FYA298" s="192"/>
      <c r="FYB298" s="192"/>
      <c r="FYC298" s="192"/>
      <c r="FYD298" s="192"/>
      <c r="FYE298" s="192"/>
      <c r="FYF298" s="192"/>
      <c r="FYG298" s="192"/>
      <c r="FYH298" s="192"/>
      <c r="FYI298" s="192"/>
      <c r="FYJ298" s="192"/>
      <c r="FYK298" s="192"/>
      <c r="FYL298" s="192"/>
      <c r="FYM298" s="192"/>
      <c r="FYN298" s="192"/>
      <c r="FYO298" s="192"/>
      <c r="FYP298" s="192"/>
      <c r="FYQ298" s="192"/>
      <c r="FYR298" s="192"/>
      <c r="FYS298" s="192"/>
      <c r="FYT298" s="192"/>
      <c r="FYU298" s="192"/>
      <c r="FYV298" s="192"/>
      <c r="FYW298" s="192"/>
      <c r="FYX298" s="192"/>
      <c r="FYY298" s="192"/>
      <c r="FYZ298" s="192"/>
      <c r="FZA298" s="192"/>
      <c r="FZB298" s="192"/>
      <c r="FZC298" s="192"/>
      <c r="FZD298" s="192"/>
      <c r="FZE298" s="192"/>
      <c r="FZF298" s="192"/>
      <c r="FZG298" s="192"/>
      <c r="FZH298" s="192"/>
      <c r="FZI298" s="192"/>
      <c r="FZJ298" s="192"/>
      <c r="FZK298" s="192"/>
      <c r="FZL298" s="192"/>
      <c r="FZM298" s="192"/>
      <c r="FZN298" s="192"/>
      <c r="FZO298" s="192"/>
      <c r="FZP298" s="192"/>
      <c r="FZQ298" s="192"/>
      <c r="FZR298" s="192"/>
      <c r="FZS298" s="192"/>
      <c r="FZT298" s="192"/>
      <c r="FZU298" s="192"/>
      <c r="FZV298" s="192"/>
      <c r="FZW298" s="192"/>
      <c r="FZX298" s="192"/>
      <c r="FZY298" s="192"/>
      <c r="FZZ298" s="192"/>
      <c r="GAA298" s="192"/>
      <c r="GAB298" s="192"/>
      <c r="GAC298" s="192"/>
      <c r="GAD298" s="192"/>
      <c r="GAE298" s="192"/>
      <c r="GAF298" s="192"/>
      <c r="GAG298" s="192"/>
      <c r="GAH298" s="192"/>
      <c r="GAI298" s="192"/>
      <c r="GAJ298" s="192"/>
      <c r="GAK298" s="192"/>
      <c r="GAL298" s="192"/>
      <c r="GAM298" s="192"/>
      <c r="GAN298" s="192"/>
      <c r="GAO298" s="192"/>
      <c r="GAP298" s="192"/>
      <c r="GAQ298" s="192"/>
      <c r="GAR298" s="192"/>
      <c r="GAS298" s="192"/>
      <c r="GAT298" s="192"/>
      <c r="GAU298" s="192"/>
      <c r="GAV298" s="192"/>
      <c r="GAW298" s="192"/>
      <c r="GAX298" s="192"/>
      <c r="GAY298" s="192"/>
      <c r="GAZ298" s="192"/>
      <c r="GBA298" s="192"/>
      <c r="GBB298" s="192"/>
      <c r="GBC298" s="192"/>
      <c r="GBD298" s="192"/>
      <c r="GBE298" s="192"/>
      <c r="GBF298" s="192"/>
      <c r="GBG298" s="192"/>
      <c r="GBH298" s="192"/>
      <c r="GBI298" s="192"/>
      <c r="GBJ298" s="192"/>
      <c r="GBK298" s="192"/>
      <c r="GBL298" s="192"/>
      <c r="GBM298" s="192"/>
      <c r="GBN298" s="192"/>
      <c r="GBO298" s="192"/>
      <c r="GBP298" s="192"/>
      <c r="GBQ298" s="192"/>
      <c r="GBR298" s="192"/>
      <c r="GBS298" s="192"/>
      <c r="GBT298" s="192"/>
      <c r="GBU298" s="192"/>
      <c r="GBV298" s="192"/>
      <c r="GBW298" s="192"/>
      <c r="GBX298" s="192"/>
      <c r="GBY298" s="192"/>
      <c r="GBZ298" s="192"/>
      <c r="GCA298" s="192"/>
      <c r="GCB298" s="192"/>
      <c r="GCC298" s="192"/>
      <c r="GCD298" s="192"/>
      <c r="GCE298" s="192"/>
      <c r="GCF298" s="192"/>
      <c r="GCG298" s="192"/>
      <c r="GCH298" s="192"/>
      <c r="GCI298" s="192"/>
      <c r="GCJ298" s="192"/>
      <c r="GCK298" s="192"/>
      <c r="GCL298" s="192"/>
      <c r="GCM298" s="192"/>
      <c r="GCN298" s="192"/>
      <c r="GCO298" s="192"/>
      <c r="GCP298" s="192"/>
      <c r="GCQ298" s="192"/>
      <c r="GCR298" s="192"/>
      <c r="GCS298" s="192"/>
      <c r="GCT298" s="192"/>
      <c r="GCU298" s="192"/>
      <c r="GCV298" s="192"/>
      <c r="GCW298" s="192"/>
      <c r="GCX298" s="192"/>
      <c r="GCY298" s="192"/>
      <c r="GCZ298" s="192"/>
      <c r="GDA298" s="192"/>
      <c r="GDB298" s="192"/>
      <c r="GDC298" s="192"/>
      <c r="GDD298" s="192"/>
      <c r="GDE298" s="192"/>
      <c r="GDF298" s="192"/>
      <c r="GDG298" s="192"/>
      <c r="GDH298" s="192"/>
      <c r="GDI298" s="192"/>
      <c r="GDJ298" s="192"/>
      <c r="GDK298" s="192"/>
      <c r="GDL298" s="192"/>
      <c r="GDM298" s="192"/>
      <c r="GDN298" s="192"/>
      <c r="GDO298" s="192"/>
      <c r="GDP298" s="192"/>
      <c r="GDQ298" s="192"/>
      <c r="GDR298" s="192"/>
      <c r="GDS298" s="192"/>
      <c r="GDT298" s="192"/>
      <c r="GDU298" s="192"/>
      <c r="GDV298" s="192"/>
      <c r="GDW298" s="192"/>
      <c r="GDX298" s="192"/>
      <c r="GDY298" s="192"/>
      <c r="GDZ298" s="192"/>
      <c r="GEA298" s="192"/>
      <c r="GEB298" s="192"/>
      <c r="GEC298" s="192"/>
      <c r="GED298" s="192"/>
      <c r="GEE298" s="192"/>
      <c r="GEF298" s="192"/>
      <c r="GEG298" s="192"/>
      <c r="GEH298" s="192"/>
      <c r="GEI298" s="192"/>
      <c r="GEJ298" s="192"/>
      <c r="GEK298" s="192"/>
      <c r="GEL298" s="192"/>
      <c r="GEM298" s="192"/>
      <c r="GEN298" s="192"/>
      <c r="GEO298" s="192"/>
      <c r="GEP298" s="192"/>
      <c r="GEQ298" s="192"/>
      <c r="GER298" s="192"/>
      <c r="GES298" s="192"/>
      <c r="GET298" s="192"/>
      <c r="GEU298" s="192"/>
      <c r="GEV298" s="192"/>
      <c r="GEW298" s="192"/>
      <c r="GEX298" s="192"/>
      <c r="GEY298" s="192"/>
      <c r="GEZ298" s="192"/>
      <c r="GFA298" s="192"/>
      <c r="GFB298" s="192"/>
      <c r="GFC298" s="192"/>
      <c r="GFD298" s="192"/>
      <c r="GFE298" s="192"/>
      <c r="GFF298" s="192"/>
      <c r="GFG298" s="192"/>
      <c r="GFH298" s="192"/>
      <c r="GFI298" s="192"/>
      <c r="GFJ298" s="192"/>
      <c r="GFK298" s="192"/>
      <c r="GFL298" s="192"/>
      <c r="GFM298" s="192"/>
      <c r="GFN298" s="192"/>
      <c r="GFO298" s="192"/>
      <c r="GFP298" s="192"/>
      <c r="GFQ298" s="192"/>
      <c r="GFR298" s="192"/>
      <c r="GFS298" s="192"/>
      <c r="GFT298" s="192"/>
      <c r="GFU298" s="192"/>
      <c r="GFV298" s="192"/>
      <c r="GFW298" s="192"/>
      <c r="GFX298" s="192"/>
      <c r="GFY298" s="192"/>
      <c r="GFZ298" s="192"/>
      <c r="GGA298" s="192"/>
      <c r="GGB298" s="192"/>
      <c r="GGC298" s="192"/>
      <c r="GGD298" s="192"/>
      <c r="GGE298" s="192"/>
      <c r="GGF298" s="192"/>
      <c r="GGG298" s="192"/>
      <c r="GGH298" s="192"/>
      <c r="GGI298" s="192"/>
      <c r="GGJ298" s="192"/>
      <c r="GGK298" s="192"/>
      <c r="GGL298" s="192"/>
      <c r="GGM298" s="192"/>
      <c r="GGN298" s="192"/>
      <c r="GGO298" s="192"/>
      <c r="GGP298" s="192"/>
      <c r="GGQ298" s="192"/>
      <c r="GGR298" s="192"/>
      <c r="GGS298" s="192"/>
      <c r="GGT298" s="192"/>
      <c r="GGU298" s="192"/>
      <c r="GGV298" s="192"/>
      <c r="GGW298" s="192"/>
      <c r="GGX298" s="192"/>
      <c r="GGY298" s="192"/>
      <c r="GGZ298" s="192"/>
      <c r="GHA298" s="192"/>
      <c r="GHB298" s="192"/>
      <c r="GHC298" s="192"/>
      <c r="GHD298" s="192"/>
      <c r="GHE298" s="192"/>
      <c r="GHF298" s="192"/>
      <c r="GHG298" s="192"/>
      <c r="GHH298" s="192"/>
      <c r="GHI298" s="192"/>
      <c r="GHJ298" s="192"/>
      <c r="GHK298" s="192"/>
      <c r="GHL298" s="192"/>
      <c r="GHM298" s="192"/>
      <c r="GHN298" s="192"/>
      <c r="GHO298" s="192"/>
      <c r="GHP298" s="192"/>
      <c r="GHQ298" s="192"/>
      <c r="GHR298" s="192"/>
      <c r="GHS298" s="192"/>
      <c r="GHT298" s="192"/>
      <c r="GHU298" s="192"/>
      <c r="GHV298" s="192"/>
      <c r="GHW298" s="192"/>
      <c r="GHX298" s="192"/>
      <c r="GHY298" s="192"/>
      <c r="GHZ298" s="192"/>
      <c r="GIA298" s="192"/>
      <c r="GIB298" s="192"/>
      <c r="GIC298" s="192"/>
      <c r="GID298" s="192"/>
      <c r="GIE298" s="192"/>
      <c r="GIF298" s="192"/>
      <c r="GIG298" s="192"/>
      <c r="GIH298" s="192"/>
      <c r="GII298" s="192"/>
      <c r="GIJ298" s="192"/>
      <c r="GIK298" s="192"/>
      <c r="GIL298" s="192"/>
      <c r="GIM298" s="192"/>
      <c r="GIN298" s="192"/>
      <c r="GIO298" s="192"/>
      <c r="GIP298" s="192"/>
      <c r="GIQ298" s="192"/>
      <c r="GIR298" s="192"/>
      <c r="GIS298" s="192"/>
      <c r="GIT298" s="192"/>
      <c r="GIU298" s="192"/>
      <c r="GIV298" s="192"/>
      <c r="GIW298" s="192"/>
      <c r="GIX298" s="192"/>
      <c r="GIY298" s="192"/>
      <c r="GIZ298" s="192"/>
      <c r="GJA298" s="192"/>
      <c r="GJB298" s="192"/>
      <c r="GJC298" s="192"/>
      <c r="GJD298" s="192"/>
      <c r="GJE298" s="192"/>
      <c r="GJF298" s="192"/>
      <c r="GJG298" s="192"/>
      <c r="GJH298" s="192"/>
      <c r="GJI298" s="192"/>
      <c r="GJJ298" s="192"/>
      <c r="GJK298" s="192"/>
      <c r="GJL298" s="192"/>
      <c r="GJM298" s="192"/>
      <c r="GJN298" s="192"/>
      <c r="GJO298" s="192"/>
      <c r="GJP298" s="192"/>
      <c r="GJQ298" s="192"/>
      <c r="GJR298" s="192"/>
      <c r="GJS298" s="192"/>
      <c r="GJT298" s="192"/>
      <c r="GJU298" s="192"/>
      <c r="GJV298" s="192"/>
      <c r="GJW298" s="192"/>
      <c r="GJX298" s="192"/>
      <c r="GJY298" s="192"/>
      <c r="GJZ298" s="192"/>
      <c r="GKA298" s="192"/>
      <c r="GKB298" s="192"/>
      <c r="GKC298" s="192"/>
      <c r="GKD298" s="192"/>
      <c r="GKE298" s="192"/>
      <c r="GKF298" s="192"/>
      <c r="GKG298" s="192"/>
      <c r="GKH298" s="192"/>
      <c r="GKI298" s="192"/>
      <c r="GKJ298" s="192"/>
      <c r="GKK298" s="192"/>
      <c r="GKL298" s="192"/>
      <c r="GKM298" s="192"/>
      <c r="GKN298" s="192"/>
      <c r="GKO298" s="192"/>
      <c r="GKP298" s="192"/>
      <c r="GKQ298" s="192"/>
      <c r="GKR298" s="192"/>
      <c r="GKS298" s="192"/>
      <c r="GKT298" s="192"/>
      <c r="GKU298" s="192"/>
      <c r="GKV298" s="192"/>
      <c r="GKW298" s="192"/>
      <c r="GKX298" s="192"/>
      <c r="GKY298" s="192"/>
      <c r="GKZ298" s="192"/>
      <c r="GLA298" s="192"/>
      <c r="GLB298" s="192"/>
      <c r="GLC298" s="192"/>
      <c r="GLD298" s="192"/>
      <c r="GLE298" s="192"/>
      <c r="GLF298" s="192"/>
      <c r="GLG298" s="192"/>
      <c r="GLH298" s="192"/>
      <c r="GLI298" s="192"/>
      <c r="GLJ298" s="192"/>
      <c r="GLK298" s="192"/>
      <c r="GLL298" s="192"/>
      <c r="GLM298" s="192"/>
      <c r="GLN298" s="192"/>
      <c r="GLO298" s="192"/>
      <c r="GLP298" s="192"/>
      <c r="GLQ298" s="192"/>
      <c r="GLR298" s="192"/>
      <c r="GLS298" s="192"/>
      <c r="GLT298" s="192"/>
      <c r="GLU298" s="192"/>
      <c r="GLV298" s="192"/>
      <c r="GLW298" s="192"/>
      <c r="GLX298" s="192"/>
      <c r="GLY298" s="192"/>
      <c r="GLZ298" s="192"/>
      <c r="GMA298" s="192"/>
      <c r="GMB298" s="192"/>
      <c r="GMC298" s="192"/>
      <c r="GMD298" s="192"/>
      <c r="GME298" s="192"/>
      <c r="GMF298" s="192"/>
      <c r="GMG298" s="192"/>
      <c r="GMH298" s="192"/>
      <c r="GMI298" s="192"/>
      <c r="GMJ298" s="192"/>
      <c r="GMK298" s="192"/>
      <c r="GML298" s="192"/>
      <c r="GMM298" s="192"/>
      <c r="GMN298" s="192"/>
      <c r="GMO298" s="192"/>
      <c r="GMP298" s="192"/>
      <c r="GMQ298" s="192"/>
      <c r="GMR298" s="192"/>
      <c r="GMS298" s="192"/>
      <c r="GMT298" s="192"/>
      <c r="GMU298" s="192"/>
      <c r="GMV298" s="192"/>
      <c r="GMW298" s="192"/>
      <c r="GMX298" s="192"/>
      <c r="GMY298" s="192"/>
      <c r="GMZ298" s="192"/>
      <c r="GNA298" s="192"/>
      <c r="GNB298" s="192"/>
      <c r="GNC298" s="192"/>
      <c r="GND298" s="192"/>
      <c r="GNE298" s="192"/>
      <c r="GNF298" s="192"/>
      <c r="GNG298" s="192"/>
      <c r="GNH298" s="192"/>
      <c r="GNI298" s="192"/>
      <c r="GNJ298" s="192"/>
      <c r="GNK298" s="192"/>
      <c r="GNL298" s="192"/>
      <c r="GNM298" s="192"/>
      <c r="GNN298" s="192"/>
      <c r="GNO298" s="192"/>
      <c r="GNP298" s="192"/>
      <c r="GNQ298" s="192"/>
      <c r="GNR298" s="192"/>
      <c r="GNS298" s="192"/>
      <c r="GNT298" s="192"/>
      <c r="GNU298" s="192"/>
      <c r="GNV298" s="192"/>
      <c r="GNW298" s="192"/>
      <c r="GNX298" s="192"/>
      <c r="GNY298" s="192"/>
      <c r="GNZ298" s="192"/>
      <c r="GOA298" s="192"/>
      <c r="GOB298" s="192"/>
      <c r="GOC298" s="192"/>
      <c r="GOD298" s="192"/>
      <c r="GOE298" s="192"/>
      <c r="GOF298" s="192"/>
      <c r="GOG298" s="192"/>
      <c r="GOH298" s="192"/>
      <c r="GOI298" s="192"/>
      <c r="GOJ298" s="192"/>
      <c r="GOK298" s="192"/>
      <c r="GOL298" s="192"/>
      <c r="GOM298" s="192"/>
      <c r="GON298" s="192"/>
      <c r="GOO298" s="192"/>
      <c r="GOP298" s="192"/>
      <c r="GOQ298" s="192"/>
      <c r="GOR298" s="192"/>
      <c r="GOS298" s="192"/>
      <c r="GOT298" s="192"/>
      <c r="GOU298" s="192"/>
      <c r="GOV298" s="192"/>
      <c r="GOW298" s="192"/>
      <c r="GOX298" s="192"/>
      <c r="GOY298" s="192"/>
      <c r="GOZ298" s="192"/>
      <c r="GPA298" s="192"/>
      <c r="GPB298" s="192"/>
      <c r="GPC298" s="192"/>
      <c r="GPD298" s="192"/>
      <c r="GPE298" s="192"/>
      <c r="GPF298" s="192"/>
      <c r="GPG298" s="192"/>
      <c r="GPH298" s="192"/>
      <c r="GPI298" s="192"/>
      <c r="GPJ298" s="192"/>
      <c r="GPK298" s="192"/>
      <c r="GPL298" s="192"/>
      <c r="GPM298" s="192"/>
      <c r="GPN298" s="192"/>
      <c r="GPO298" s="192"/>
      <c r="GPP298" s="192"/>
      <c r="GPQ298" s="192"/>
      <c r="GPR298" s="192"/>
      <c r="GPS298" s="192"/>
      <c r="GPT298" s="192"/>
      <c r="GPU298" s="192"/>
      <c r="GPV298" s="192"/>
      <c r="GPW298" s="192"/>
      <c r="GPX298" s="192"/>
      <c r="GPY298" s="192"/>
      <c r="GPZ298" s="192"/>
      <c r="GQA298" s="192"/>
      <c r="GQB298" s="192"/>
      <c r="GQC298" s="192"/>
      <c r="GQD298" s="192"/>
      <c r="GQE298" s="192"/>
      <c r="GQF298" s="192"/>
      <c r="GQG298" s="192"/>
      <c r="GQH298" s="192"/>
      <c r="GQI298" s="192"/>
      <c r="GQJ298" s="192"/>
      <c r="GQK298" s="192"/>
      <c r="GQL298" s="192"/>
      <c r="GQM298" s="192"/>
      <c r="GQN298" s="192"/>
      <c r="GQO298" s="192"/>
      <c r="GQP298" s="192"/>
      <c r="GQQ298" s="192"/>
      <c r="GQR298" s="192"/>
      <c r="GQS298" s="192"/>
      <c r="GQT298" s="192"/>
      <c r="GQU298" s="192"/>
      <c r="GQV298" s="192"/>
      <c r="GQW298" s="192"/>
      <c r="GQX298" s="192"/>
      <c r="GQY298" s="192"/>
      <c r="GQZ298" s="192"/>
      <c r="GRA298" s="192"/>
      <c r="GRB298" s="192"/>
      <c r="GRC298" s="192"/>
      <c r="GRD298" s="192"/>
      <c r="GRE298" s="192"/>
      <c r="GRF298" s="192"/>
      <c r="GRG298" s="192"/>
      <c r="GRH298" s="192"/>
      <c r="GRI298" s="192"/>
      <c r="GRJ298" s="192"/>
      <c r="GRK298" s="192"/>
      <c r="GRL298" s="192"/>
      <c r="GRM298" s="192"/>
      <c r="GRN298" s="192"/>
      <c r="GRO298" s="192"/>
      <c r="GRP298" s="192"/>
      <c r="GRQ298" s="192"/>
      <c r="GRR298" s="192"/>
      <c r="GRS298" s="192"/>
      <c r="GRT298" s="192"/>
      <c r="GRU298" s="192"/>
      <c r="GRV298" s="192"/>
      <c r="GRW298" s="192"/>
      <c r="GRX298" s="192"/>
      <c r="GRY298" s="192"/>
      <c r="GRZ298" s="192"/>
      <c r="GSA298" s="192"/>
      <c r="GSB298" s="192"/>
      <c r="GSC298" s="192"/>
      <c r="GSD298" s="192"/>
      <c r="GSE298" s="192"/>
      <c r="GSF298" s="192"/>
      <c r="GSG298" s="192"/>
      <c r="GSH298" s="192"/>
      <c r="GSI298" s="192"/>
      <c r="GSJ298" s="192"/>
      <c r="GSK298" s="192"/>
      <c r="GSL298" s="192"/>
      <c r="GSM298" s="192"/>
      <c r="GSN298" s="192"/>
      <c r="GSO298" s="192"/>
      <c r="GSP298" s="192"/>
      <c r="GSQ298" s="192"/>
      <c r="GSR298" s="192"/>
      <c r="GSS298" s="192"/>
      <c r="GST298" s="192"/>
      <c r="GSU298" s="192"/>
      <c r="GSV298" s="192"/>
      <c r="GSW298" s="192"/>
      <c r="GSX298" s="192"/>
      <c r="GSY298" s="192"/>
      <c r="GSZ298" s="192"/>
      <c r="GTA298" s="192"/>
      <c r="GTB298" s="192"/>
      <c r="GTC298" s="192"/>
      <c r="GTD298" s="192"/>
      <c r="GTE298" s="192"/>
      <c r="GTF298" s="192"/>
      <c r="GTG298" s="192"/>
      <c r="GTH298" s="192"/>
      <c r="GTI298" s="192"/>
      <c r="GTJ298" s="192"/>
      <c r="GTK298" s="192"/>
      <c r="GTL298" s="192"/>
      <c r="GTM298" s="192"/>
      <c r="GTN298" s="192"/>
      <c r="GTO298" s="192"/>
      <c r="GTP298" s="192"/>
      <c r="GTQ298" s="192"/>
      <c r="GTR298" s="192"/>
      <c r="GTS298" s="192"/>
      <c r="GTT298" s="192"/>
      <c r="GTU298" s="192"/>
      <c r="GTV298" s="192"/>
      <c r="GTW298" s="192"/>
      <c r="GTX298" s="192"/>
      <c r="GTY298" s="192"/>
      <c r="GTZ298" s="192"/>
      <c r="GUA298" s="192"/>
      <c r="GUB298" s="192"/>
      <c r="GUC298" s="192"/>
      <c r="GUD298" s="192"/>
      <c r="GUE298" s="192"/>
      <c r="GUF298" s="192"/>
      <c r="GUG298" s="192"/>
      <c r="GUH298" s="192"/>
      <c r="GUI298" s="192"/>
      <c r="GUJ298" s="192"/>
      <c r="GUK298" s="192"/>
      <c r="GUL298" s="192"/>
      <c r="GUM298" s="192"/>
      <c r="GUN298" s="192"/>
      <c r="GUO298" s="192"/>
      <c r="GUP298" s="192"/>
      <c r="GUQ298" s="192"/>
      <c r="GUR298" s="192"/>
      <c r="GUS298" s="192"/>
      <c r="GUT298" s="192"/>
      <c r="GUU298" s="192"/>
      <c r="GUV298" s="192"/>
      <c r="GUW298" s="192"/>
      <c r="GUX298" s="192"/>
      <c r="GUY298" s="192"/>
      <c r="GUZ298" s="192"/>
      <c r="GVA298" s="192"/>
      <c r="GVB298" s="192"/>
      <c r="GVC298" s="192"/>
      <c r="GVD298" s="192"/>
      <c r="GVE298" s="192"/>
      <c r="GVF298" s="192"/>
      <c r="GVG298" s="192"/>
      <c r="GVH298" s="192"/>
      <c r="GVI298" s="192"/>
      <c r="GVJ298" s="192"/>
      <c r="GVK298" s="192"/>
      <c r="GVL298" s="192"/>
      <c r="GVM298" s="192"/>
      <c r="GVN298" s="192"/>
      <c r="GVO298" s="192"/>
      <c r="GVP298" s="192"/>
      <c r="GVQ298" s="192"/>
      <c r="GVR298" s="192"/>
      <c r="GVS298" s="192"/>
      <c r="GVT298" s="192"/>
      <c r="GVU298" s="192"/>
      <c r="GVV298" s="192"/>
      <c r="GVW298" s="192"/>
      <c r="GVX298" s="192"/>
      <c r="GVY298" s="192"/>
      <c r="GVZ298" s="192"/>
      <c r="GWA298" s="192"/>
      <c r="GWB298" s="192"/>
      <c r="GWC298" s="192"/>
      <c r="GWD298" s="192"/>
      <c r="GWE298" s="192"/>
      <c r="GWF298" s="192"/>
      <c r="GWG298" s="192"/>
      <c r="GWH298" s="192"/>
      <c r="GWI298" s="192"/>
      <c r="GWJ298" s="192"/>
      <c r="GWK298" s="192"/>
      <c r="GWL298" s="192"/>
      <c r="GWM298" s="192"/>
      <c r="GWN298" s="192"/>
      <c r="GWO298" s="192"/>
      <c r="GWP298" s="192"/>
      <c r="GWQ298" s="192"/>
      <c r="GWR298" s="192"/>
      <c r="GWS298" s="192"/>
      <c r="GWT298" s="192"/>
      <c r="GWU298" s="192"/>
      <c r="GWV298" s="192"/>
      <c r="GWW298" s="192"/>
      <c r="GWX298" s="192"/>
      <c r="GWY298" s="192"/>
      <c r="GWZ298" s="192"/>
      <c r="GXA298" s="192"/>
      <c r="GXB298" s="192"/>
      <c r="GXC298" s="192"/>
      <c r="GXD298" s="192"/>
      <c r="GXE298" s="192"/>
      <c r="GXF298" s="192"/>
      <c r="GXG298" s="192"/>
      <c r="GXH298" s="192"/>
      <c r="GXI298" s="192"/>
      <c r="GXJ298" s="192"/>
      <c r="GXK298" s="192"/>
      <c r="GXL298" s="192"/>
      <c r="GXM298" s="192"/>
      <c r="GXN298" s="192"/>
      <c r="GXO298" s="192"/>
      <c r="GXP298" s="192"/>
      <c r="GXQ298" s="192"/>
      <c r="GXR298" s="192"/>
      <c r="GXS298" s="192"/>
      <c r="GXT298" s="192"/>
      <c r="GXU298" s="192"/>
      <c r="GXV298" s="192"/>
      <c r="GXW298" s="192"/>
      <c r="GXX298" s="192"/>
      <c r="GXY298" s="192"/>
      <c r="GXZ298" s="192"/>
      <c r="GYA298" s="192"/>
      <c r="GYB298" s="192"/>
      <c r="GYC298" s="192"/>
      <c r="GYD298" s="192"/>
      <c r="GYE298" s="192"/>
      <c r="GYF298" s="192"/>
      <c r="GYG298" s="192"/>
      <c r="GYH298" s="192"/>
      <c r="GYI298" s="192"/>
      <c r="GYJ298" s="192"/>
      <c r="GYK298" s="192"/>
      <c r="GYL298" s="192"/>
      <c r="GYM298" s="192"/>
      <c r="GYN298" s="192"/>
      <c r="GYO298" s="192"/>
      <c r="GYP298" s="192"/>
      <c r="GYQ298" s="192"/>
      <c r="GYR298" s="192"/>
      <c r="GYS298" s="192"/>
      <c r="GYT298" s="192"/>
      <c r="GYU298" s="192"/>
      <c r="GYV298" s="192"/>
      <c r="GYW298" s="192"/>
      <c r="GYX298" s="192"/>
      <c r="GYY298" s="192"/>
      <c r="GYZ298" s="192"/>
      <c r="GZA298" s="192"/>
      <c r="GZB298" s="192"/>
      <c r="GZC298" s="192"/>
      <c r="GZD298" s="192"/>
      <c r="GZE298" s="192"/>
      <c r="GZF298" s="192"/>
      <c r="GZG298" s="192"/>
      <c r="GZH298" s="192"/>
      <c r="GZI298" s="192"/>
      <c r="GZJ298" s="192"/>
      <c r="GZK298" s="192"/>
      <c r="GZL298" s="192"/>
      <c r="GZM298" s="192"/>
      <c r="GZN298" s="192"/>
      <c r="GZO298" s="192"/>
      <c r="GZP298" s="192"/>
      <c r="GZQ298" s="192"/>
      <c r="GZR298" s="192"/>
      <c r="GZS298" s="192"/>
      <c r="GZT298" s="192"/>
      <c r="GZU298" s="192"/>
      <c r="GZV298" s="192"/>
      <c r="GZW298" s="192"/>
      <c r="GZX298" s="192"/>
      <c r="GZY298" s="192"/>
      <c r="GZZ298" s="192"/>
      <c r="HAA298" s="192"/>
      <c r="HAB298" s="192"/>
      <c r="HAC298" s="192"/>
      <c r="HAD298" s="192"/>
      <c r="HAE298" s="192"/>
      <c r="HAF298" s="192"/>
      <c r="HAG298" s="192"/>
      <c r="HAH298" s="192"/>
      <c r="HAI298" s="192"/>
      <c r="HAJ298" s="192"/>
      <c r="HAK298" s="192"/>
      <c r="HAL298" s="192"/>
      <c r="HAM298" s="192"/>
      <c r="HAN298" s="192"/>
      <c r="HAO298" s="192"/>
      <c r="HAP298" s="192"/>
      <c r="HAQ298" s="192"/>
      <c r="HAR298" s="192"/>
      <c r="HAS298" s="192"/>
      <c r="HAT298" s="192"/>
      <c r="HAU298" s="192"/>
      <c r="HAV298" s="192"/>
      <c r="HAW298" s="192"/>
      <c r="HAX298" s="192"/>
      <c r="HAY298" s="192"/>
      <c r="HAZ298" s="192"/>
      <c r="HBA298" s="192"/>
      <c r="HBB298" s="192"/>
      <c r="HBC298" s="192"/>
      <c r="HBD298" s="192"/>
      <c r="HBE298" s="192"/>
      <c r="HBF298" s="192"/>
      <c r="HBG298" s="192"/>
      <c r="HBH298" s="192"/>
      <c r="HBI298" s="192"/>
      <c r="HBJ298" s="192"/>
      <c r="HBK298" s="192"/>
      <c r="HBL298" s="192"/>
      <c r="HBM298" s="192"/>
      <c r="HBN298" s="192"/>
      <c r="HBO298" s="192"/>
      <c r="HBP298" s="192"/>
      <c r="HBQ298" s="192"/>
      <c r="HBR298" s="192"/>
      <c r="HBS298" s="192"/>
      <c r="HBT298" s="192"/>
      <c r="HBU298" s="192"/>
      <c r="HBV298" s="192"/>
      <c r="HBW298" s="192"/>
      <c r="HBX298" s="192"/>
      <c r="HBY298" s="192"/>
      <c r="HBZ298" s="192"/>
      <c r="HCA298" s="192"/>
      <c r="HCB298" s="192"/>
      <c r="HCC298" s="192"/>
      <c r="HCD298" s="192"/>
      <c r="HCE298" s="192"/>
      <c r="HCF298" s="192"/>
      <c r="HCG298" s="192"/>
      <c r="HCH298" s="192"/>
      <c r="HCI298" s="192"/>
      <c r="HCJ298" s="192"/>
      <c r="HCK298" s="192"/>
      <c r="HCL298" s="192"/>
      <c r="HCM298" s="192"/>
      <c r="HCN298" s="192"/>
      <c r="HCO298" s="192"/>
      <c r="HCP298" s="192"/>
      <c r="HCQ298" s="192"/>
      <c r="HCR298" s="192"/>
      <c r="HCS298" s="192"/>
      <c r="HCT298" s="192"/>
      <c r="HCU298" s="192"/>
      <c r="HCV298" s="192"/>
      <c r="HCW298" s="192"/>
      <c r="HCX298" s="192"/>
      <c r="HCY298" s="192"/>
      <c r="HCZ298" s="192"/>
      <c r="HDA298" s="192"/>
      <c r="HDB298" s="192"/>
      <c r="HDC298" s="192"/>
      <c r="HDD298" s="192"/>
      <c r="HDE298" s="192"/>
      <c r="HDF298" s="192"/>
      <c r="HDG298" s="192"/>
      <c r="HDH298" s="192"/>
      <c r="HDI298" s="192"/>
      <c r="HDJ298" s="192"/>
      <c r="HDK298" s="192"/>
      <c r="HDL298" s="192"/>
      <c r="HDM298" s="192"/>
      <c r="HDN298" s="192"/>
      <c r="HDO298" s="192"/>
      <c r="HDP298" s="192"/>
      <c r="HDQ298" s="192"/>
      <c r="HDR298" s="192"/>
      <c r="HDS298" s="192"/>
      <c r="HDT298" s="192"/>
      <c r="HDU298" s="192"/>
      <c r="HDV298" s="192"/>
      <c r="HDW298" s="192"/>
      <c r="HDX298" s="192"/>
      <c r="HDY298" s="192"/>
      <c r="HDZ298" s="192"/>
      <c r="HEA298" s="192"/>
      <c r="HEB298" s="192"/>
      <c r="HEC298" s="192"/>
      <c r="HED298" s="192"/>
      <c r="HEE298" s="192"/>
      <c r="HEF298" s="192"/>
      <c r="HEG298" s="192"/>
      <c r="HEH298" s="192"/>
      <c r="HEI298" s="192"/>
      <c r="HEJ298" s="192"/>
      <c r="HEK298" s="192"/>
      <c r="HEL298" s="192"/>
      <c r="HEM298" s="192"/>
      <c r="HEN298" s="192"/>
      <c r="HEO298" s="192"/>
      <c r="HEP298" s="192"/>
      <c r="HEQ298" s="192"/>
      <c r="HER298" s="192"/>
      <c r="HES298" s="192"/>
      <c r="HET298" s="192"/>
      <c r="HEU298" s="192"/>
      <c r="HEV298" s="192"/>
      <c r="HEW298" s="192"/>
      <c r="HEX298" s="192"/>
      <c r="HEY298" s="192"/>
      <c r="HEZ298" s="192"/>
      <c r="HFA298" s="192"/>
      <c r="HFB298" s="192"/>
      <c r="HFC298" s="192"/>
      <c r="HFD298" s="192"/>
      <c r="HFE298" s="192"/>
      <c r="HFF298" s="192"/>
      <c r="HFG298" s="192"/>
      <c r="HFH298" s="192"/>
      <c r="HFI298" s="192"/>
      <c r="HFJ298" s="192"/>
      <c r="HFK298" s="192"/>
      <c r="HFL298" s="192"/>
      <c r="HFM298" s="192"/>
      <c r="HFN298" s="192"/>
      <c r="HFO298" s="192"/>
      <c r="HFP298" s="192"/>
      <c r="HFQ298" s="192"/>
      <c r="HFR298" s="192"/>
      <c r="HFS298" s="192"/>
      <c r="HFT298" s="192"/>
      <c r="HFU298" s="192"/>
      <c r="HFV298" s="192"/>
      <c r="HFW298" s="192"/>
      <c r="HFX298" s="192"/>
      <c r="HFY298" s="192"/>
      <c r="HFZ298" s="192"/>
      <c r="HGA298" s="192"/>
      <c r="HGB298" s="192"/>
      <c r="HGC298" s="192"/>
      <c r="HGD298" s="192"/>
      <c r="HGE298" s="192"/>
      <c r="HGF298" s="192"/>
      <c r="HGG298" s="192"/>
      <c r="HGH298" s="192"/>
      <c r="HGI298" s="192"/>
      <c r="HGJ298" s="192"/>
      <c r="HGK298" s="192"/>
      <c r="HGL298" s="192"/>
      <c r="HGM298" s="192"/>
      <c r="HGN298" s="192"/>
      <c r="HGO298" s="192"/>
      <c r="HGP298" s="192"/>
      <c r="HGQ298" s="192"/>
      <c r="HGR298" s="192"/>
      <c r="HGS298" s="192"/>
      <c r="HGT298" s="192"/>
      <c r="HGU298" s="192"/>
      <c r="HGV298" s="192"/>
      <c r="HGW298" s="192"/>
      <c r="HGX298" s="192"/>
      <c r="HGY298" s="192"/>
      <c r="HGZ298" s="192"/>
      <c r="HHA298" s="192"/>
      <c r="HHB298" s="192"/>
      <c r="HHC298" s="192"/>
      <c r="HHD298" s="192"/>
      <c r="HHE298" s="192"/>
      <c r="HHF298" s="192"/>
      <c r="HHG298" s="192"/>
      <c r="HHH298" s="192"/>
      <c r="HHI298" s="192"/>
      <c r="HHJ298" s="192"/>
      <c r="HHK298" s="192"/>
      <c r="HHL298" s="192"/>
      <c r="HHM298" s="192"/>
      <c r="HHN298" s="192"/>
      <c r="HHO298" s="192"/>
      <c r="HHP298" s="192"/>
      <c r="HHQ298" s="192"/>
      <c r="HHR298" s="192"/>
      <c r="HHS298" s="192"/>
      <c r="HHT298" s="192"/>
      <c r="HHU298" s="192"/>
      <c r="HHV298" s="192"/>
      <c r="HHW298" s="192"/>
      <c r="HHX298" s="192"/>
      <c r="HHY298" s="192"/>
      <c r="HHZ298" s="192"/>
      <c r="HIA298" s="192"/>
      <c r="HIB298" s="192"/>
      <c r="HIC298" s="192"/>
      <c r="HID298" s="192"/>
      <c r="HIE298" s="192"/>
      <c r="HIF298" s="192"/>
      <c r="HIG298" s="192"/>
      <c r="HIH298" s="192"/>
      <c r="HII298" s="192"/>
      <c r="HIJ298" s="192"/>
      <c r="HIK298" s="192"/>
      <c r="HIL298" s="192"/>
      <c r="HIM298" s="192"/>
      <c r="HIN298" s="192"/>
      <c r="HIO298" s="192"/>
      <c r="HIP298" s="192"/>
      <c r="HIQ298" s="192"/>
      <c r="HIR298" s="192"/>
      <c r="HIS298" s="192"/>
      <c r="HIT298" s="192"/>
      <c r="HIU298" s="192"/>
      <c r="HIV298" s="192"/>
      <c r="HIW298" s="192"/>
      <c r="HIX298" s="192"/>
      <c r="HIY298" s="192"/>
      <c r="HIZ298" s="192"/>
      <c r="HJA298" s="192"/>
      <c r="HJB298" s="192"/>
      <c r="HJC298" s="192"/>
      <c r="HJD298" s="192"/>
      <c r="HJE298" s="192"/>
      <c r="HJF298" s="192"/>
      <c r="HJG298" s="192"/>
      <c r="HJH298" s="192"/>
      <c r="HJI298" s="192"/>
      <c r="HJJ298" s="192"/>
      <c r="HJK298" s="192"/>
      <c r="HJL298" s="192"/>
      <c r="HJM298" s="192"/>
      <c r="HJN298" s="192"/>
      <c r="HJO298" s="192"/>
      <c r="HJP298" s="192"/>
      <c r="HJQ298" s="192"/>
      <c r="HJR298" s="192"/>
      <c r="HJS298" s="192"/>
      <c r="HJT298" s="192"/>
      <c r="HJU298" s="192"/>
      <c r="HJV298" s="192"/>
      <c r="HJW298" s="192"/>
      <c r="HJX298" s="192"/>
      <c r="HJY298" s="192"/>
      <c r="HJZ298" s="192"/>
      <c r="HKA298" s="192"/>
      <c r="HKB298" s="192"/>
      <c r="HKC298" s="192"/>
      <c r="HKD298" s="192"/>
      <c r="HKE298" s="192"/>
      <c r="HKF298" s="192"/>
      <c r="HKG298" s="192"/>
      <c r="HKH298" s="192"/>
      <c r="HKI298" s="192"/>
      <c r="HKJ298" s="192"/>
      <c r="HKK298" s="192"/>
      <c r="HKL298" s="192"/>
      <c r="HKM298" s="192"/>
      <c r="HKN298" s="192"/>
      <c r="HKO298" s="192"/>
      <c r="HKP298" s="192"/>
      <c r="HKQ298" s="192"/>
      <c r="HKR298" s="192"/>
      <c r="HKS298" s="192"/>
      <c r="HKT298" s="192"/>
      <c r="HKU298" s="192"/>
      <c r="HKV298" s="192"/>
      <c r="HKW298" s="192"/>
      <c r="HKX298" s="192"/>
      <c r="HKY298" s="192"/>
      <c r="HKZ298" s="192"/>
      <c r="HLA298" s="192"/>
      <c r="HLB298" s="192"/>
      <c r="HLC298" s="192"/>
      <c r="HLD298" s="192"/>
      <c r="HLE298" s="192"/>
      <c r="HLF298" s="192"/>
      <c r="HLG298" s="192"/>
      <c r="HLH298" s="192"/>
      <c r="HLI298" s="192"/>
      <c r="HLJ298" s="192"/>
      <c r="HLK298" s="192"/>
      <c r="HLL298" s="192"/>
      <c r="HLM298" s="192"/>
      <c r="HLN298" s="192"/>
      <c r="HLO298" s="192"/>
      <c r="HLP298" s="192"/>
      <c r="HLQ298" s="192"/>
      <c r="HLR298" s="192"/>
      <c r="HLS298" s="192"/>
      <c r="HLT298" s="192"/>
      <c r="HLU298" s="192"/>
      <c r="HLV298" s="192"/>
      <c r="HLW298" s="192"/>
      <c r="HLX298" s="192"/>
      <c r="HLY298" s="192"/>
      <c r="HLZ298" s="192"/>
      <c r="HMA298" s="192"/>
      <c r="HMB298" s="192"/>
      <c r="HMC298" s="192"/>
      <c r="HMD298" s="192"/>
      <c r="HME298" s="192"/>
      <c r="HMF298" s="192"/>
      <c r="HMG298" s="192"/>
      <c r="HMH298" s="192"/>
      <c r="HMI298" s="192"/>
      <c r="HMJ298" s="192"/>
      <c r="HMK298" s="192"/>
      <c r="HML298" s="192"/>
      <c r="HMM298" s="192"/>
      <c r="HMN298" s="192"/>
      <c r="HMO298" s="192"/>
      <c r="HMP298" s="192"/>
      <c r="HMQ298" s="192"/>
      <c r="HMR298" s="192"/>
      <c r="HMS298" s="192"/>
      <c r="HMT298" s="192"/>
      <c r="HMU298" s="192"/>
      <c r="HMV298" s="192"/>
      <c r="HMW298" s="192"/>
      <c r="HMX298" s="192"/>
      <c r="HMY298" s="192"/>
      <c r="HMZ298" s="192"/>
      <c r="HNA298" s="192"/>
      <c r="HNB298" s="192"/>
      <c r="HNC298" s="192"/>
      <c r="HND298" s="192"/>
      <c r="HNE298" s="192"/>
      <c r="HNF298" s="192"/>
      <c r="HNG298" s="192"/>
      <c r="HNH298" s="192"/>
      <c r="HNI298" s="192"/>
      <c r="HNJ298" s="192"/>
      <c r="HNK298" s="192"/>
      <c r="HNL298" s="192"/>
      <c r="HNM298" s="192"/>
      <c r="HNN298" s="192"/>
      <c r="HNO298" s="192"/>
      <c r="HNP298" s="192"/>
      <c r="HNQ298" s="192"/>
      <c r="HNR298" s="192"/>
      <c r="HNS298" s="192"/>
      <c r="HNT298" s="192"/>
      <c r="HNU298" s="192"/>
      <c r="HNV298" s="192"/>
      <c r="HNW298" s="192"/>
      <c r="HNX298" s="192"/>
      <c r="HNY298" s="192"/>
      <c r="HNZ298" s="192"/>
      <c r="HOA298" s="192"/>
      <c r="HOB298" s="192"/>
      <c r="HOC298" s="192"/>
      <c r="HOD298" s="192"/>
      <c r="HOE298" s="192"/>
      <c r="HOF298" s="192"/>
      <c r="HOG298" s="192"/>
      <c r="HOH298" s="192"/>
      <c r="HOI298" s="192"/>
      <c r="HOJ298" s="192"/>
      <c r="HOK298" s="192"/>
      <c r="HOL298" s="192"/>
      <c r="HOM298" s="192"/>
      <c r="HON298" s="192"/>
      <c r="HOO298" s="192"/>
      <c r="HOP298" s="192"/>
      <c r="HOQ298" s="192"/>
      <c r="HOR298" s="192"/>
      <c r="HOS298" s="192"/>
      <c r="HOT298" s="192"/>
      <c r="HOU298" s="192"/>
      <c r="HOV298" s="192"/>
      <c r="HOW298" s="192"/>
      <c r="HOX298" s="192"/>
      <c r="HOY298" s="192"/>
      <c r="HOZ298" s="192"/>
      <c r="HPA298" s="192"/>
      <c r="HPB298" s="192"/>
      <c r="HPC298" s="192"/>
      <c r="HPD298" s="192"/>
      <c r="HPE298" s="192"/>
      <c r="HPF298" s="192"/>
      <c r="HPG298" s="192"/>
      <c r="HPH298" s="192"/>
      <c r="HPI298" s="192"/>
      <c r="HPJ298" s="192"/>
      <c r="HPK298" s="192"/>
      <c r="HPL298" s="192"/>
      <c r="HPM298" s="192"/>
      <c r="HPN298" s="192"/>
      <c r="HPO298" s="192"/>
      <c r="HPP298" s="192"/>
      <c r="HPQ298" s="192"/>
      <c r="HPR298" s="192"/>
      <c r="HPS298" s="192"/>
      <c r="HPT298" s="192"/>
      <c r="HPU298" s="192"/>
      <c r="HPV298" s="192"/>
      <c r="HPW298" s="192"/>
      <c r="HPX298" s="192"/>
      <c r="HPY298" s="192"/>
      <c r="HPZ298" s="192"/>
      <c r="HQA298" s="192"/>
      <c r="HQB298" s="192"/>
      <c r="HQC298" s="192"/>
      <c r="HQD298" s="192"/>
      <c r="HQE298" s="192"/>
      <c r="HQF298" s="192"/>
      <c r="HQG298" s="192"/>
      <c r="HQH298" s="192"/>
      <c r="HQI298" s="192"/>
      <c r="HQJ298" s="192"/>
      <c r="HQK298" s="192"/>
      <c r="HQL298" s="192"/>
      <c r="HQM298" s="192"/>
      <c r="HQN298" s="192"/>
      <c r="HQO298" s="192"/>
      <c r="HQP298" s="192"/>
      <c r="HQQ298" s="192"/>
      <c r="HQR298" s="192"/>
      <c r="HQS298" s="192"/>
      <c r="HQT298" s="192"/>
      <c r="HQU298" s="192"/>
      <c r="HQV298" s="192"/>
      <c r="HQW298" s="192"/>
      <c r="HQX298" s="192"/>
      <c r="HQY298" s="192"/>
      <c r="HQZ298" s="192"/>
      <c r="HRA298" s="192"/>
      <c r="HRB298" s="192"/>
      <c r="HRC298" s="192"/>
      <c r="HRD298" s="192"/>
      <c r="HRE298" s="192"/>
      <c r="HRF298" s="192"/>
      <c r="HRG298" s="192"/>
      <c r="HRH298" s="192"/>
      <c r="HRI298" s="192"/>
      <c r="HRJ298" s="192"/>
      <c r="HRK298" s="192"/>
      <c r="HRL298" s="192"/>
      <c r="HRM298" s="192"/>
      <c r="HRN298" s="192"/>
      <c r="HRO298" s="192"/>
      <c r="HRP298" s="192"/>
      <c r="HRQ298" s="192"/>
      <c r="HRR298" s="192"/>
      <c r="HRS298" s="192"/>
      <c r="HRT298" s="192"/>
      <c r="HRU298" s="192"/>
      <c r="HRV298" s="192"/>
      <c r="HRW298" s="192"/>
      <c r="HRX298" s="192"/>
      <c r="HRY298" s="192"/>
      <c r="HRZ298" s="192"/>
      <c r="HSA298" s="192"/>
      <c r="HSB298" s="192"/>
      <c r="HSC298" s="192"/>
      <c r="HSD298" s="192"/>
      <c r="HSE298" s="192"/>
      <c r="HSF298" s="192"/>
      <c r="HSG298" s="192"/>
      <c r="HSH298" s="192"/>
      <c r="HSI298" s="192"/>
      <c r="HSJ298" s="192"/>
      <c r="HSK298" s="192"/>
      <c r="HSL298" s="192"/>
      <c r="HSM298" s="192"/>
      <c r="HSN298" s="192"/>
      <c r="HSO298" s="192"/>
      <c r="HSP298" s="192"/>
      <c r="HSQ298" s="192"/>
      <c r="HSR298" s="192"/>
      <c r="HSS298" s="192"/>
      <c r="HST298" s="192"/>
      <c r="HSU298" s="192"/>
      <c r="HSV298" s="192"/>
      <c r="HSW298" s="192"/>
      <c r="HSX298" s="192"/>
      <c r="HSY298" s="192"/>
      <c r="HSZ298" s="192"/>
      <c r="HTA298" s="192"/>
      <c r="HTB298" s="192"/>
      <c r="HTC298" s="192"/>
      <c r="HTD298" s="192"/>
      <c r="HTE298" s="192"/>
      <c r="HTF298" s="192"/>
      <c r="HTG298" s="192"/>
      <c r="HTH298" s="192"/>
      <c r="HTI298" s="192"/>
      <c r="HTJ298" s="192"/>
      <c r="HTK298" s="192"/>
      <c r="HTL298" s="192"/>
      <c r="HTM298" s="192"/>
      <c r="HTN298" s="192"/>
      <c r="HTO298" s="192"/>
      <c r="HTP298" s="192"/>
      <c r="HTQ298" s="192"/>
      <c r="HTR298" s="192"/>
      <c r="HTS298" s="192"/>
      <c r="HTT298" s="192"/>
      <c r="HTU298" s="192"/>
      <c r="HTV298" s="192"/>
      <c r="HTW298" s="192"/>
      <c r="HTX298" s="192"/>
      <c r="HTY298" s="192"/>
      <c r="HTZ298" s="192"/>
      <c r="HUA298" s="192"/>
      <c r="HUB298" s="192"/>
      <c r="HUC298" s="192"/>
      <c r="HUD298" s="192"/>
      <c r="HUE298" s="192"/>
      <c r="HUF298" s="192"/>
      <c r="HUG298" s="192"/>
      <c r="HUH298" s="192"/>
      <c r="HUI298" s="192"/>
      <c r="HUJ298" s="192"/>
      <c r="HUK298" s="192"/>
      <c r="HUL298" s="192"/>
      <c r="HUM298" s="192"/>
      <c r="HUN298" s="192"/>
      <c r="HUO298" s="192"/>
      <c r="HUP298" s="192"/>
      <c r="HUQ298" s="192"/>
      <c r="HUR298" s="192"/>
      <c r="HUS298" s="192"/>
      <c r="HUT298" s="192"/>
      <c r="HUU298" s="192"/>
      <c r="HUV298" s="192"/>
      <c r="HUW298" s="192"/>
      <c r="HUX298" s="192"/>
      <c r="HUY298" s="192"/>
      <c r="HUZ298" s="192"/>
      <c r="HVA298" s="192"/>
      <c r="HVB298" s="192"/>
      <c r="HVC298" s="192"/>
      <c r="HVD298" s="192"/>
      <c r="HVE298" s="192"/>
      <c r="HVF298" s="192"/>
      <c r="HVG298" s="192"/>
      <c r="HVH298" s="192"/>
      <c r="HVI298" s="192"/>
      <c r="HVJ298" s="192"/>
      <c r="HVK298" s="192"/>
      <c r="HVL298" s="192"/>
      <c r="HVM298" s="192"/>
      <c r="HVN298" s="192"/>
      <c r="HVO298" s="192"/>
      <c r="HVP298" s="192"/>
      <c r="HVQ298" s="192"/>
      <c r="HVR298" s="192"/>
      <c r="HVS298" s="192"/>
      <c r="HVT298" s="192"/>
      <c r="HVU298" s="192"/>
      <c r="HVV298" s="192"/>
      <c r="HVW298" s="192"/>
      <c r="HVX298" s="192"/>
      <c r="HVY298" s="192"/>
      <c r="HVZ298" s="192"/>
      <c r="HWA298" s="192"/>
      <c r="HWB298" s="192"/>
      <c r="HWC298" s="192"/>
      <c r="HWD298" s="192"/>
      <c r="HWE298" s="192"/>
      <c r="HWF298" s="192"/>
      <c r="HWG298" s="192"/>
      <c r="HWH298" s="192"/>
      <c r="HWI298" s="192"/>
      <c r="HWJ298" s="192"/>
      <c r="HWK298" s="192"/>
      <c r="HWL298" s="192"/>
      <c r="HWM298" s="192"/>
      <c r="HWN298" s="192"/>
      <c r="HWO298" s="192"/>
      <c r="HWP298" s="192"/>
      <c r="HWQ298" s="192"/>
      <c r="HWR298" s="192"/>
      <c r="HWS298" s="192"/>
      <c r="HWT298" s="192"/>
      <c r="HWU298" s="192"/>
      <c r="HWV298" s="192"/>
      <c r="HWW298" s="192"/>
      <c r="HWX298" s="192"/>
      <c r="HWY298" s="192"/>
      <c r="HWZ298" s="192"/>
      <c r="HXA298" s="192"/>
      <c r="HXB298" s="192"/>
      <c r="HXC298" s="192"/>
      <c r="HXD298" s="192"/>
      <c r="HXE298" s="192"/>
      <c r="HXF298" s="192"/>
      <c r="HXG298" s="192"/>
      <c r="HXH298" s="192"/>
      <c r="HXI298" s="192"/>
      <c r="HXJ298" s="192"/>
      <c r="HXK298" s="192"/>
      <c r="HXL298" s="192"/>
      <c r="HXM298" s="192"/>
      <c r="HXN298" s="192"/>
      <c r="HXO298" s="192"/>
      <c r="HXP298" s="192"/>
      <c r="HXQ298" s="192"/>
      <c r="HXR298" s="192"/>
      <c r="HXS298" s="192"/>
      <c r="HXT298" s="192"/>
      <c r="HXU298" s="192"/>
      <c r="HXV298" s="192"/>
      <c r="HXW298" s="192"/>
      <c r="HXX298" s="192"/>
      <c r="HXY298" s="192"/>
      <c r="HXZ298" s="192"/>
      <c r="HYA298" s="192"/>
      <c r="HYB298" s="192"/>
      <c r="HYC298" s="192"/>
      <c r="HYD298" s="192"/>
      <c r="HYE298" s="192"/>
      <c r="HYF298" s="192"/>
      <c r="HYG298" s="192"/>
      <c r="HYH298" s="192"/>
      <c r="HYI298" s="192"/>
      <c r="HYJ298" s="192"/>
      <c r="HYK298" s="192"/>
      <c r="HYL298" s="192"/>
      <c r="HYM298" s="192"/>
      <c r="HYN298" s="192"/>
      <c r="HYO298" s="192"/>
      <c r="HYP298" s="192"/>
      <c r="HYQ298" s="192"/>
      <c r="HYR298" s="192"/>
      <c r="HYS298" s="192"/>
      <c r="HYT298" s="192"/>
      <c r="HYU298" s="192"/>
      <c r="HYV298" s="192"/>
      <c r="HYW298" s="192"/>
      <c r="HYX298" s="192"/>
      <c r="HYY298" s="192"/>
      <c r="HYZ298" s="192"/>
      <c r="HZA298" s="192"/>
      <c r="HZB298" s="192"/>
      <c r="HZC298" s="192"/>
      <c r="HZD298" s="192"/>
      <c r="HZE298" s="192"/>
      <c r="HZF298" s="192"/>
      <c r="HZG298" s="192"/>
      <c r="HZH298" s="192"/>
      <c r="HZI298" s="192"/>
      <c r="HZJ298" s="192"/>
      <c r="HZK298" s="192"/>
      <c r="HZL298" s="192"/>
      <c r="HZM298" s="192"/>
      <c r="HZN298" s="192"/>
      <c r="HZO298" s="192"/>
      <c r="HZP298" s="192"/>
      <c r="HZQ298" s="192"/>
      <c r="HZR298" s="192"/>
      <c r="HZS298" s="192"/>
      <c r="HZT298" s="192"/>
      <c r="HZU298" s="192"/>
      <c r="HZV298" s="192"/>
      <c r="HZW298" s="192"/>
      <c r="HZX298" s="192"/>
      <c r="HZY298" s="192"/>
      <c r="HZZ298" s="192"/>
      <c r="IAA298" s="192"/>
      <c r="IAB298" s="192"/>
      <c r="IAC298" s="192"/>
      <c r="IAD298" s="192"/>
      <c r="IAE298" s="192"/>
      <c r="IAF298" s="192"/>
      <c r="IAG298" s="192"/>
      <c r="IAH298" s="192"/>
      <c r="IAI298" s="192"/>
      <c r="IAJ298" s="192"/>
      <c r="IAK298" s="192"/>
      <c r="IAL298" s="192"/>
      <c r="IAM298" s="192"/>
      <c r="IAN298" s="192"/>
      <c r="IAO298" s="192"/>
      <c r="IAP298" s="192"/>
      <c r="IAQ298" s="192"/>
      <c r="IAR298" s="192"/>
      <c r="IAS298" s="192"/>
      <c r="IAT298" s="192"/>
      <c r="IAU298" s="192"/>
      <c r="IAV298" s="192"/>
      <c r="IAW298" s="192"/>
      <c r="IAX298" s="192"/>
      <c r="IAY298" s="192"/>
      <c r="IAZ298" s="192"/>
      <c r="IBA298" s="192"/>
      <c r="IBB298" s="192"/>
      <c r="IBC298" s="192"/>
      <c r="IBD298" s="192"/>
      <c r="IBE298" s="192"/>
      <c r="IBF298" s="192"/>
      <c r="IBG298" s="192"/>
      <c r="IBH298" s="192"/>
      <c r="IBI298" s="192"/>
      <c r="IBJ298" s="192"/>
      <c r="IBK298" s="192"/>
      <c r="IBL298" s="192"/>
      <c r="IBM298" s="192"/>
      <c r="IBN298" s="192"/>
      <c r="IBO298" s="192"/>
      <c r="IBP298" s="192"/>
      <c r="IBQ298" s="192"/>
      <c r="IBR298" s="192"/>
      <c r="IBS298" s="192"/>
      <c r="IBT298" s="192"/>
      <c r="IBU298" s="192"/>
      <c r="IBV298" s="192"/>
      <c r="IBW298" s="192"/>
      <c r="IBX298" s="192"/>
      <c r="IBY298" s="192"/>
      <c r="IBZ298" s="192"/>
      <c r="ICA298" s="192"/>
      <c r="ICB298" s="192"/>
      <c r="ICC298" s="192"/>
      <c r="ICD298" s="192"/>
      <c r="ICE298" s="192"/>
      <c r="ICF298" s="192"/>
      <c r="ICG298" s="192"/>
      <c r="ICH298" s="192"/>
      <c r="ICI298" s="192"/>
      <c r="ICJ298" s="192"/>
      <c r="ICK298" s="192"/>
      <c r="ICL298" s="192"/>
      <c r="ICM298" s="192"/>
      <c r="ICN298" s="192"/>
      <c r="ICO298" s="192"/>
      <c r="ICP298" s="192"/>
      <c r="ICQ298" s="192"/>
      <c r="ICR298" s="192"/>
      <c r="ICS298" s="192"/>
      <c r="ICT298" s="192"/>
      <c r="ICU298" s="192"/>
      <c r="ICV298" s="192"/>
      <c r="ICW298" s="192"/>
      <c r="ICX298" s="192"/>
      <c r="ICY298" s="192"/>
      <c r="ICZ298" s="192"/>
      <c r="IDA298" s="192"/>
      <c r="IDB298" s="192"/>
      <c r="IDC298" s="192"/>
      <c r="IDD298" s="192"/>
      <c r="IDE298" s="192"/>
      <c r="IDF298" s="192"/>
      <c r="IDG298" s="192"/>
      <c r="IDH298" s="192"/>
      <c r="IDI298" s="192"/>
      <c r="IDJ298" s="192"/>
      <c r="IDK298" s="192"/>
      <c r="IDL298" s="192"/>
      <c r="IDM298" s="192"/>
      <c r="IDN298" s="192"/>
      <c r="IDO298" s="192"/>
      <c r="IDP298" s="192"/>
      <c r="IDQ298" s="192"/>
      <c r="IDR298" s="192"/>
      <c r="IDS298" s="192"/>
      <c r="IDT298" s="192"/>
      <c r="IDU298" s="192"/>
      <c r="IDV298" s="192"/>
      <c r="IDW298" s="192"/>
      <c r="IDX298" s="192"/>
      <c r="IDY298" s="192"/>
      <c r="IDZ298" s="192"/>
      <c r="IEA298" s="192"/>
      <c r="IEB298" s="192"/>
      <c r="IEC298" s="192"/>
      <c r="IED298" s="192"/>
      <c r="IEE298" s="192"/>
      <c r="IEF298" s="192"/>
      <c r="IEG298" s="192"/>
      <c r="IEH298" s="192"/>
      <c r="IEI298" s="192"/>
      <c r="IEJ298" s="192"/>
      <c r="IEK298" s="192"/>
      <c r="IEL298" s="192"/>
      <c r="IEM298" s="192"/>
      <c r="IEN298" s="192"/>
      <c r="IEO298" s="192"/>
      <c r="IEP298" s="192"/>
      <c r="IEQ298" s="192"/>
      <c r="IER298" s="192"/>
      <c r="IES298" s="192"/>
      <c r="IET298" s="192"/>
      <c r="IEU298" s="192"/>
      <c r="IEV298" s="192"/>
      <c r="IEW298" s="192"/>
      <c r="IEX298" s="192"/>
      <c r="IEY298" s="192"/>
      <c r="IEZ298" s="192"/>
      <c r="IFA298" s="192"/>
      <c r="IFB298" s="192"/>
      <c r="IFC298" s="192"/>
      <c r="IFD298" s="192"/>
      <c r="IFE298" s="192"/>
      <c r="IFF298" s="192"/>
      <c r="IFG298" s="192"/>
      <c r="IFH298" s="192"/>
      <c r="IFI298" s="192"/>
      <c r="IFJ298" s="192"/>
      <c r="IFK298" s="192"/>
      <c r="IFL298" s="192"/>
      <c r="IFM298" s="192"/>
      <c r="IFN298" s="192"/>
      <c r="IFO298" s="192"/>
      <c r="IFP298" s="192"/>
      <c r="IFQ298" s="192"/>
      <c r="IFR298" s="192"/>
      <c r="IFS298" s="192"/>
      <c r="IFT298" s="192"/>
      <c r="IFU298" s="192"/>
      <c r="IFV298" s="192"/>
      <c r="IFW298" s="192"/>
      <c r="IFX298" s="192"/>
      <c r="IFY298" s="192"/>
      <c r="IFZ298" s="192"/>
      <c r="IGA298" s="192"/>
      <c r="IGB298" s="192"/>
      <c r="IGC298" s="192"/>
      <c r="IGD298" s="192"/>
      <c r="IGE298" s="192"/>
      <c r="IGF298" s="192"/>
      <c r="IGG298" s="192"/>
      <c r="IGH298" s="192"/>
      <c r="IGI298" s="192"/>
      <c r="IGJ298" s="192"/>
      <c r="IGK298" s="192"/>
      <c r="IGL298" s="192"/>
      <c r="IGM298" s="192"/>
      <c r="IGN298" s="192"/>
      <c r="IGO298" s="192"/>
      <c r="IGP298" s="192"/>
      <c r="IGQ298" s="192"/>
      <c r="IGR298" s="192"/>
      <c r="IGS298" s="192"/>
      <c r="IGT298" s="192"/>
      <c r="IGU298" s="192"/>
      <c r="IGV298" s="192"/>
      <c r="IGW298" s="192"/>
      <c r="IGX298" s="192"/>
      <c r="IGY298" s="192"/>
      <c r="IGZ298" s="192"/>
      <c r="IHA298" s="192"/>
      <c r="IHB298" s="192"/>
      <c r="IHC298" s="192"/>
      <c r="IHD298" s="192"/>
      <c r="IHE298" s="192"/>
      <c r="IHF298" s="192"/>
      <c r="IHG298" s="192"/>
      <c r="IHH298" s="192"/>
      <c r="IHI298" s="192"/>
      <c r="IHJ298" s="192"/>
      <c r="IHK298" s="192"/>
      <c r="IHL298" s="192"/>
      <c r="IHM298" s="192"/>
      <c r="IHN298" s="192"/>
      <c r="IHO298" s="192"/>
      <c r="IHP298" s="192"/>
      <c r="IHQ298" s="192"/>
      <c r="IHR298" s="192"/>
      <c r="IHS298" s="192"/>
      <c r="IHT298" s="192"/>
      <c r="IHU298" s="192"/>
      <c r="IHV298" s="192"/>
      <c r="IHW298" s="192"/>
      <c r="IHX298" s="192"/>
      <c r="IHY298" s="192"/>
      <c r="IHZ298" s="192"/>
      <c r="IIA298" s="192"/>
      <c r="IIB298" s="192"/>
      <c r="IIC298" s="192"/>
      <c r="IID298" s="192"/>
      <c r="IIE298" s="192"/>
      <c r="IIF298" s="192"/>
      <c r="IIG298" s="192"/>
      <c r="IIH298" s="192"/>
      <c r="III298" s="192"/>
      <c r="IIJ298" s="192"/>
      <c r="IIK298" s="192"/>
      <c r="IIL298" s="192"/>
      <c r="IIM298" s="192"/>
      <c r="IIN298" s="192"/>
      <c r="IIO298" s="192"/>
      <c r="IIP298" s="192"/>
      <c r="IIQ298" s="192"/>
      <c r="IIR298" s="192"/>
      <c r="IIS298" s="192"/>
      <c r="IIT298" s="192"/>
      <c r="IIU298" s="192"/>
      <c r="IIV298" s="192"/>
      <c r="IIW298" s="192"/>
      <c r="IIX298" s="192"/>
      <c r="IIY298" s="192"/>
      <c r="IIZ298" s="192"/>
      <c r="IJA298" s="192"/>
      <c r="IJB298" s="192"/>
      <c r="IJC298" s="192"/>
      <c r="IJD298" s="192"/>
      <c r="IJE298" s="192"/>
      <c r="IJF298" s="192"/>
      <c r="IJG298" s="192"/>
      <c r="IJH298" s="192"/>
      <c r="IJI298" s="192"/>
      <c r="IJJ298" s="192"/>
      <c r="IJK298" s="192"/>
      <c r="IJL298" s="192"/>
      <c r="IJM298" s="192"/>
      <c r="IJN298" s="192"/>
      <c r="IJO298" s="192"/>
      <c r="IJP298" s="192"/>
      <c r="IJQ298" s="192"/>
      <c r="IJR298" s="192"/>
      <c r="IJS298" s="192"/>
      <c r="IJT298" s="192"/>
      <c r="IJU298" s="192"/>
      <c r="IJV298" s="192"/>
      <c r="IJW298" s="192"/>
      <c r="IJX298" s="192"/>
      <c r="IJY298" s="192"/>
      <c r="IJZ298" s="192"/>
      <c r="IKA298" s="192"/>
      <c r="IKB298" s="192"/>
      <c r="IKC298" s="192"/>
      <c r="IKD298" s="192"/>
      <c r="IKE298" s="192"/>
      <c r="IKF298" s="192"/>
      <c r="IKG298" s="192"/>
      <c r="IKH298" s="192"/>
      <c r="IKI298" s="192"/>
      <c r="IKJ298" s="192"/>
      <c r="IKK298" s="192"/>
      <c r="IKL298" s="192"/>
      <c r="IKM298" s="192"/>
      <c r="IKN298" s="192"/>
      <c r="IKO298" s="192"/>
      <c r="IKP298" s="192"/>
      <c r="IKQ298" s="192"/>
      <c r="IKR298" s="192"/>
      <c r="IKS298" s="192"/>
      <c r="IKT298" s="192"/>
      <c r="IKU298" s="192"/>
      <c r="IKV298" s="192"/>
      <c r="IKW298" s="192"/>
      <c r="IKX298" s="192"/>
      <c r="IKY298" s="192"/>
      <c r="IKZ298" s="192"/>
      <c r="ILA298" s="192"/>
      <c r="ILB298" s="192"/>
      <c r="ILC298" s="192"/>
      <c r="ILD298" s="192"/>
      <c r="ILE298" s="192"/>
      <c r="ILF298" s="192"/>
      <c r="ILG298" s="192"/>
      <c r="ILH298" s="192"/>
      <c r="ILI298" s="192"/>
      <c r="ILJ298" s="192"/>
      <c r="ILK298" s="192"/>
      <c r="ILL298" s="192"/>
      <c r="ILM298" s="192"/>
      <c r="ILN298" s="192"/>
      <c r="ILO298" s="192"/>
      <c r="ILP298" s="192"/>
      <c r="ILQ298" s="192"/>
      <c r="ILR298" s="192"/>
      <c r="ILS298" s="192"/>
      <c r="ILT298" s="192"/>
      <c r="ILU298" s="192"/>
      <c r="ILV298" s="192"/>
      <c r="ILW298" s="192"/>
      <c r="ILX298" s="192"/>
      <c r="ILY298" s="192"/>
      <c r="ILZ298" s="192"/>
      <c r="IMA298" s="192"/>
      <c r="IMB298" s="192"/>
      <c r="IMC298" s="192"/>
      <c r="IMD298" s="192"/>
      <c r="IME298" s="192"/>
      <c r="IMF298" s="192"/>
      <c r="IMG298" s="192"/>
      <c r="IMH298" s="192"/>
      <c r="IMI298" s="192"/>
      <c r="IMJ298" s="192"/>
      <c r="IMK298" s="192"/>
      <c r="IML298" s="192"/>
      <c r="IMM298" s="192"/>
      <c r="IMN298" s="192"/>
      <c r="IMO298" s="192"/>
      <c r="IMP298" s="192"/>
      <c r="IMQ298" s="192"/>
      <c r="IMR298" s="192"/>
      <c r="IMS298" s="192"/>
      <c r="IMT298" s="192"/>
      <c r="IMU298" s="192"/>
      <c r="IMV298" s="192"/>
      <c r="IMW298" s="192"/>
      <c r="IMX298" s="192"/>
      <c r="IMY298" s="192"/>
      <c r="IMZ298" s="192"/>
      <c r="INA298" s="192"/>
      <c r="INB298" s="192"/>
      <c r="INC298" s="192"/>
      <c r="IND298" s="192"/>
      <c r="INE298" s="192"/>
      <c r="INF298" s="192"/>
      <c r="ING298" s="192"/>
      <c r="INH298" s="192"/>
      <c r="INI298" s="192"/>
      <c r="INJ298" s="192"/>
      <c r="INK298" s="192"/>
      <c r="INL298" s="192"/>
      <c r="INM298" s="192"/>
      <c r="INN298" s="192"/>
      <c r="INO298" s="192"/>
      <c r="INP298" s="192"/>
      <c r="INQ298" s="192"/>
      <c r="INR298" s="192"/>
      <c r="INS298" s="192"/>
      <c r="INT298" s="192"/>
      <c r="INU298" s="192"/>
      <c r="INV298" s="192"/>
      <c r="INW298" s="192"/>
      <c r="INX298" s="192"/>
      <c r="INY298" s="192"/>
      <c r="INZ298" s="192"/>
      <c r="IOA298" s="192"/>
      <c r="IOB298" s="192"/>
      <c r="IOC298" s="192"/>
      <c r="IOD298" s="192"/>
      <c r="IOE298" s="192"/>
      <c r="IOF298" s="192"/>
      <c r="IOG298" s="192"/>
      <c r="IOH298" s="192"/>
      <c r="IOI298" s="192"/>
      <c r="IOJ298" s="192"/>
      <c r="IOK298" s="192"/>
      <c r="IOL298" s="192"/>
      <c r="IOM298" s="192"/>
      <c r="ION298" s="192"/>
      <c r="IOO298" s="192"/>
      <c r="IOP298" s="192"/>
      <c r="IOQ298" s="192"/>
      <c r="IOR298" s="192"/>
      <c r="IOS298" s="192"/>
      <c r="IOT298" s="192"/>
      <c r="IOU298" s="192"/>
      <c r="IOV298" s="192"/>
      <c r="IOW298" s="192"/>
      <c r="IOX298" s="192"/>
      <c r="IOY298" s="192"/>
      <c r="IOZ298" s="192"/>
      <c r="IPA298" s="192"/>
      <c r="IPB298" s="192"/>
      <c r="IPC298" s="192"/>
      <c r="IPD298" s="192"/>
      <c r="IPE298" s="192"/>
      <c r="IPF298" s="192"/>
      <c r="IPG298" s="192"/>
      <c r="IPH298" s="192"/>
      <c r="IPI298" s="192"/>
      <c r="IPJ298" s="192"/>
      <c r="IPK298" s="192"/>
      <c r="IPL298" s="192"/>
      <c r="IPM298" s="192"/>
      <c r="IPN298" s="192"/>
      <c r="IPO298" s="192"/>
      <c r="IPP298" s="192"/>
      <c r="IPQ298" s="192"/>
      <c r="IPR298" s="192"/>
      <c r="IPS298" s="192"/>
      <c r="IPT298" s="192"/>
      <c r="IPU298" s="192"/>
      <c r="IPV298" s="192"/>
      <c r="IPW298" s="192"/>
      <c r="IPX298" s="192"/>
      <c r="IPY298" s="192"/>
      <c r="IPZ298" s="192"/>
      <c r="IQA298" s="192"/>
      <c r="IQB298" s="192"/>
      <c r="IQC298" s="192"/>
      <c r="IQD298" s="192"/>
      <c r="IQE298" s="192"/>
      <c r="IQF298" s="192"/>
      <c r="IQG298" s="192"/>
      <c r="IQH298" s="192"/>
      <c r="IQI298" s="192"/>
      <c r="IQJ298" s="192"/>
      <c r="IQK298" s="192"/>
      <c r="IQL298" s="192"/>
      <c r="IQM298" s="192"/>
      <c r="IQN298" s="192"/>
      <c r="IQO298" s="192"/>
      <c r="IQP298" s="192"/>
      <c r="IQQ298" s="192"/>
      <c r="IQR298" s="192"/>
      <c r="IQS298" s="192"/>
      <c r="IQT298" s="192"/>
      <c r="IQU298" s="192"/>
      <c r="IQV298" s="192"/>
      <c r="IQW298" s="192"/>
      <c r="IQX298" s="192"/>
      <c r="IQY298" s="192"/>
      <c r="IQZ298" s="192"/>
      <c r="IRA298" s="192"/>
      <c r="IRB298" s="192"/>
      <c r="IRC298" s="192"/>
      <c r="IRD298" s="192"/>
      <c r="IRE298" s="192"/>
      <c r="IRF298" s="192"/>
      <c r="IRG298" s="192"/>
      <c r="IRH298" s="192"/>
      <c r="IRI298" s="192"/>
      <c r="IRJ298" s="192"/>
      <c r="IRK298" s="192"/>
      <c r="IRL298" s="192"/>
      <c r="IRM298" s="192"/>
      <c r="IRN298" s="192"/>
      <c r="IRO298" s="192"/>
      <c r="IRP298" s="192"/>
      <c r="IRQ298" s="192"/>
      <c r="IRR298" s="192"/>
      <c r="IRS298" s="192"/>
      <c r="IRT298" s="192"/>
      <c r="IRU298" s="192"/>
      <c r="IRV298" s="192"/>
      <c r="IRW298" s="192"/>
      <c r="IRX298" s="192"/>
      <c r="IRY298" s="192"/>
      <c r="IRZ298" s="192"/>
      <c r="ISA298" s="192"/>
      <c r="ISB298" s="192"/>
      <c r="ISC298" s="192"/>
      <c r="ISD298" s="192"/>
      <c r="ISE298" s="192"/>
      <c r="ISF298" s="192"/>
      <c r="ISG298" s="192"/>
      <c r="ISH298" s="192"/>
      <c r="ISI298" s="192"/>
      <c r="ISJ298" s="192"/>
      <c r="ISK298" s="192"/>
      <c r="ISL298" s="192"/>
      <c r="ISM298" s="192"/>
      <c r="ISN298" s="192"/>
      <c r="ISO298" s="192"/>
      <c r="ISP298" s="192"/>
      <c r="ISQ298" s="192"/>
      <c r="ISR298" s="192"/>
      <c r="ISS298" s="192"/>
      <c r="IST298" s="192"/>
      <c r="ISU298" s="192"/>
      <c r="ISV298" s="192"/>
      <c r="ISW298" s="192"/>
      <c r="ISX298" s="192"/>
      <c r="ISY298" s="192"/>
      <c r="ISZ298" s="192"/>
      <c r="ITA298" s="192"/>
      <c r="ITB298" s="192"/>
      <c r="ITC298" s="192"/>
      <c r="ITD298" s="192"/>
      <c r="ITE298" s="192"/>
      <c r="ITF298" s="192"/>
      <c r="ITG298" s="192"/>
      <c r="ITH298" s="192"/>
      <c r="ITI298" s="192"/>
      <c r="ITJ298" s="192"/>
      <c r="ITK298" s="192"/>
      <c r="ITL298" s="192"/>
      <c r="ITM298" s="192"/>
      <c r="ITN298" s="192"/>
      <c r="ITO298" s="192"/>
      <c r="ITP298" s="192"/>
      <c r="ITQ298" s="192"/>
      <c r="ITR298" s="192"/>
      <c r="ITS298" s="192"/>
      <c r="ITT298" s="192"/>
      <c r="ITU298" s="192"/>
      <c r="ITV298" s="192"/>
      <c r="ITW298" s="192"/>
      <c r="ITX298" s="192"/>
      <c r="ITY298" s="192"/>
      <c r="ITZ298" s="192"/>
      <c r="IUA298" s="192"/>
      <c r="IUB298" s="192"/>
      <c r="IUC298" s="192"/>
      <c r="IUD298" s="192"/>
      <c r="IUE298" s="192"/>
      <c r="IUF298" s="192"/>
      <c r="IUG298" s="192"/>
      <c r="IUH298" s="192"/>
      <c r="IUI298" s="192"/>
      <c r="IUJ298" s="192"/>
      <c r="IUK298" s="192"/>
      <c r="IUL298" s="192"/>
      <c r="IUM298" s="192"/>
      <c r="IUN298" s="192"/>
      <c r="IUO298" s="192"/>
      <c r="IUP298" s="192"/>
      <c r="IUQ298" s="192"/>
      <c r="IUR298" s="192"/>
      <c r="IUS298" s="192"/>
      <c r="IUT298" s="192"/>
      <c r="IUU298" s="192"/>
      <c r="IUV298" s="192"/>
      <c r="IUW298" s="192"/>
      <c r="IUX298" s="192"/>
      <c r="IUY298" s="192"/>
      <c r="IUZ298" s="192"/>
      <c r="IVA298" s="192"/>
      <c r="IVB298" s="192"/>
      <c r="IVC298" s="192"/>
      <c r="IVD298" s="192"/>
      <c r="IVE298" s="192"/>
      <c r="IVF298" s="192"/>
      <c r="IVG298" s="192"/>
      <c r="IVH298" s="192"/>
      <c r="IVI298" s="192"/>
      <c r="IVJ298" s="192"/>
      <c r="IVK298" s="192"/>
      <c r="IVL298" s="192"/>
      <c r="IVM298" s="192"/>
      <c r="IVN298" s="192"/>
      <c r="IVO298" s="192"/>
      <c r="IVP298" s="192"/>
      <c r="IVQ298" s="192"/>
      <c r="IVR298" s="192"/>
      <c r="IVS298" s="192"/>
      <c r="IVT298" s="192"/>
      <c r="IVU298" s="192"/>
      <c r="IVV298" s="192"/>
      <c r="IVW298" s="192"/>
      <c r="IVX298" s="192"/>
      <c r="IVY298" s="192"/>
      <c r="IVZ298" s="192"/>
      <c r="IWA298" s="192"/>
      <c r="IWB298" s="192"/>
      <c r="IWC298" s="192"/>
      <c r="IWD298" s="192"/>
      <c r="IWE298" s="192"/>
      <c r="IWF298" s="192"/>
      <c r="IWG298" s="192"/>
      <c r="IWH298" s="192"/>
      <c r="IWI298" s="192"/>
      <c r="IWJ298" s="192"/>
      <c r="IWK298" s="192"/>
      <c r="IWL298" s="192"/>
      <c r="IWM298" s="192"/>
      <c r="IWN298" s="192"/>
      <c r="IWO298" s="192"/>
      <c r="IWP298" s="192"/>
      <c r="IWQ298" s="192"/>
      <c r="IWR298" s="192"/>
      <c r="IWS298" s="192"/>
      <c r="IWT298" s="192"/>
      <c r="IWU298" s="192"/>
      <c r="IWV298" s="192"/>
      <c r="IWW298" s="192"/>
      <c r="IWX298" s="192"/>
      <c r="IWY298" s="192"/>
      <c r="IWZ298" s="192"/>
      <c r="IXA298" s="192"/>
      <c r="IXB298" s="192"/>
      <c r="IXC298" s="192"/>
      <c r="IXD298" s="192"/>
      <c r="IXE298" s="192"/>
      <c r="IXF298" s="192"/>
      <c r="IXG298" s="192"/>
      <c r="IXH298" s="192"/>
      <c r="IXI298" s="192"/>
      <c r="IXJ298" s="192"/>
      <c r="IXK298" s="192"/>
      <c r="IXL298" s="192"/>
      <c r="IXM298" s="192"/>
      <c r="IXN298" s="192"/>
      <c r="IXO298" s="192"/>
      <c r="IXP298" s="192"/>
      <c r="IXQ298" s="192"/>
      <c r="IXR298" s="192"/>
      <c r="IXS298" s="192"/>
      <c r="IXT298" s="192"/>
      <c r="IXU298" s="192"/>
      <c r="IXV298" s="192"/>
      <c r="IXW298" s="192"/>
      <c r="IXX298" s="192"/>
      <c r="IXY298" s="192"/>
      <c r="IXZ298" s="192"/>
      <c r="IYA298" s="192"/>
      <c r="IYB298" s="192"/>
      <c r="IYC298" s="192"/>
      <c r="IYD298" s="192"/>
      <c r="IYE298" s="192"/>
      <c r="IYF298" s="192"/>
      <c r="IYG298" s="192"/>
      <c r="IYH298" s="192"/>
      <c r="IYI298" s="192"/>
      <c r="IYJ298" s="192"/>
      <c r="IYK298" s="192"/>
      <c r="IYL298" s="192"/>
      <c r="IYM298" s="192"/>
      <c r="IYN298" s="192"/>
      <c r="IYO298" s="192"/>
      <c r="IYP298" s="192"/>
      <c r="IYQ298" s="192"/>
      <c r="IYR298" s="192"/>
      <c r="IYS298" s="192"/>
      <c r="IYT298" s="192"/>
      <c r="IYU298" s="192"/>
      <c r="IYV298" s="192"/>
      <c r="IYW298" s="192"/>
      <c r="IYX298" s="192"/>
      <c r="IYY298" s="192"/>
      <c r="IYZ298" s="192"/>
      <c r="IZA298" s="192"/>
      <c r="IZB298" s="192"/>
      <c r="IZC298" s="192"/>
      <c r="IZD298" s="192"/>
      <c r="IZE298" s="192"/>
      <c r="IZF298" s="192"/>
      <c r="IZG298" s="192"/>
      <c r="IZH298" s="192"/>
      <c r="IZI298" s="192"/>
      <c r="IZJ298" s="192"/>
      <c r="IZK298" s="192"/>
      <c r="IZL298" s="192"/>
      <c r="IZM298" s="192"/>
      <c r="IZN298" s="192"/>
      <c r="IZO298" s="192"/>
      <c r="IZP298" s="192"/>
      <c r="IZQ298" s="192"/>
      <c r="IZR298" s="192"/>
      <c r="IZS298" s="192"/>
      <c r="IZT298" s="192"/>
      <c r="IZU298" s="192"/>
      <c r="IZV298" s="192"/>
      <c r="IZW298" s="192"/>
      <c r="IZX298" s="192"/>
      <c r="IZY298" s="192"/>
      <c r="IZZ298" s="192"/>
      <c r="JAA298" s="192"/>
      <c r="JAB298" s="192"/>
      <c r="JAC298" s="192"/>
      <c r="JAD298" s="192"/>
      <c r="JAE298" s="192"/>
      <c r="JAF298" s="192"/>
      <c r="JAG298" s="192"/>
      <c r="JAH298" s="192"/>
      <c r="JAI298" s="192"/>
      <c r="JAJ298" s="192"/>
      <c r="JAK298" s="192"/>
      <c r="JAL298" s="192"/>
      <c r="JAM298" s="192"/>
      <c r="JAN298" s="192"/>
      <c r="JAO298" s="192"/>
      <c r="JAP298" s="192"/>
      <c r="JAQ298" s="192"/>
      <c r="JAR298" s="192"/>
      <c r="JAS298" s="192"/>
      <c r="JAT298" s="192"/>
      <c r="JAU298" s="192"/>
      <c r="JAV298" s="192"/>
      <c r="JAW298" s="192"/>
      <c r="JAX298" s="192"/>
      <c r="JAY298" s="192"/>
      <c r="JAZ298" s="192"/>
      <c r="JBA298" s="192"/>
      <c r="JBB298" s="192"/>
      <c r="JBC298" s="192"/>
      <c r="JBD298" s="192"/>
      <c r="JBE298" s="192"/>
      <c r="JBF298" s="192"/>
      <c r="JBG298" s="192"/>
      <c r="JBH298" s="192"/>
      <c r="JBI298" s="192"/>
      <c r="JBJ298" s="192"/>
      <c r="JBK298" s="192"/>
      <c r="JBL298" s="192"/>
      <c r="JBM298" s="192"/>
      <c r="JBN298" s="192"/>
      <c r="JBO298" s="192"/>
      <c r="JBP298" s="192"/>
      <c r="JBQ298" s="192"/>
      <c r="JBR298" s="192"/>
      <c r="JBS298" s="192"/>
      <c r="JBT298" s="192"/>
      <c r="JBU298" s="192"/>
      <c r="JBV298" s="192"/>
      <c r="JBW298" s="192"/>
      <c r="JBX298" s="192"/>
      <c r="JBY298" s="192"/>
      <c r="JBZ298" s="192"/>
      <c r="JCA298" s="192"/>
      <c r="JCB298" s="192"/>
      <c r="JCC298" s="192"/>
      <c r="JCD298" s="192"/>
      <c r="JCE298" s="192"/>
      <c r="JCF298" s="192"/>
      <c r="JCG298" s="192"/>
      <c r="JCH298" s="192"/>
      <c r="JCI298" s="192"/>
      <c r="JCJ298" s="192"/>
      <c r="JCK298" s="192"/>
      <c r="JCL298" s="192"/>
      <c r="JCM298" s="192"/>
      <c r="JCN298" s="192"/>
      <c r="JCO298" s="192"/>
      <c r="JCP298" s="192"/>
      <c r="JCQ298" s="192"/>
      <c r="JCR298" s="192"/>
      <c r="JCS298" s="192"/>
      <c r="JCT298" s="192"/>
      <c r="JCU298" s="192"/>
      <c r="JCV298" s="192"/>
      <c r="JCW298" s="192"/>
      <c r="JCX298" s="192"/>
      <c r="JCY298" s="192"/>
      <c r="JCZ298" s="192"/>
      <c r="JDA298" s="192"/>
      <c r="JDB298" s="192"/>
      <c r="JDC298" s="192"/>
      <c r="JDD298" s="192"/>
      <c r="JDE298" s="192"/>
      <c r="JDF298" s="192"/>
      <c r="JDG298" s="192"/>
      <c r="JDH298" s="192"/>
      <c r="JDI298" s="192"/>
      <c r="JDJ298" s="192"/>
      <c r="JDK298" s="192"/>
      <c r="JDL298" s="192"/>
      <c r="JDM298" s="192"/>
      <c r="JDN298" s="192"/>
      <c r="JDO298" s="192"/>
      <c r="JDP298" s="192"/>
      <c r="JDQ298" s="192"/>
      <c r="JDR298" s="192"/>
      <c r="JDS298" s="192"/>
      <c r="JDT298" s="192"/>
      <c r="JDU298" s="192"/>
      <c r="JDV298" s="192"/>
      <c r="JDW298" s="192"/>
      <c r="JDX298" s="192"/>
      <c r="JDY298" s="192"/>
      <c r="JDZ298" s="192"/>
      <c r="JEA298" s="192"/>
      <c r="JEB298" s="192"/>
      <c r="JEC298" s="192"/>
      <c r="JED298" s="192"/>
      <c r="JEE298" s="192"/>
      <c r="JEF298" s="192"/>
      <c r="JEG298" s="192"/>
      <c r="JEH298" s="192"/>
      <c r="JEI298" s="192"/>
      <c r="JEJ298" s="192"/>
      <c r="JEK298" s="192"/>
      <c r="JEL298" s="192"/>
      <c r="JEM298" s="192"/>
      <c r="JEN298" s="192"/>
      <c r="JEO298" s="192"/>
      <c r="JEP298" s="192"/>
      <c r="JEQ298" s="192"/>
      <c r="JER298" s="192"/>
      <c r="JES298" s="192"/>
      <c r="JET298" s="192"/>
      <c r="JEU298" s="192"/>
      <c r="JEV298" s="192"/>
      <c r="JEW298" s="192"/>
      <c r="JEX298" s="192"/>
      <c r="JEY298" s="192"/>
      <c r="JEZ298" s="192"/>
      <c r="JFA298" s="192"/>
      <c r="JFB298" s="192"/>
      <c r="JFC298" s="192"/>
      <c r="JFD298" s="192"/>
      <c r="JFE298" s="192"/>
      <c r="JFF298" s="192"/>
      <c r="JFG298" s="192"/>
      <c r="JFH298" s="192"/>
      <c r="JFI298" s="192"/>
      <c r="JFJ298" s="192"/>
      <c r="JFK298" s="192"/>
      <c r="JFL298" s="192"/>
      <c r="JFM298" s="192"/>
      <c r="JFN298" s="192"/>
      <c r="JFO298" s="192"/>
      <c r="JFP298" s="192"/>
      <c r="JFQ298" s="192"/>
      <c r="JFR298" s="192"/>
      <c r="JFS298" s="192"/>
      <c r="JFT298" s="192"/>
      <c r="JFU298" s="192"/>
      <c r="JFV298" s="192"/>
      <c r="JFW298" s="192"/>
      <c r="JFX298" s="192"/>
      <c r="JFY298" s="192"/>
      <c r="JFZ298" s="192"/>
      <c r="JGA298" s="192"/>
      <c r="JGB298" s="192"/>
      <c r="JGC298" s="192"/>
      <c r="JGD298" s="192"/>
      <c r="JGE298" s="192"/>
      <c r="JGF298" s="192"/>
      <c r="JGG298" s="192"/>
      <c r="JGH298" s="192"/>
      <c r="JGI298" s="192"/>
      <c r="JGJ298" s="192"/>
      <c r="JGK298" s="192"/>
      <c r="JGL298" s="192"/>
      <c r="JGM298" s="192"/>
      <c r="JGN298" s="192"/>
      <c r="JGO298" s="192"/>
      <c r="JGP298" s="192"/>
      <c r="JGQ298" s="192"/>
      <c r="JGR298" s="192"/>
      <c r="JGS298" s="192"/>
      <c r="JGT298" s="192"/>
      <c r="JGU298" s="192"/>
      <c r="JGV298" s="192"/>
      <c r="JGW298" s="192"/>
      <c r="JGX298" s="192"/>
      <c r="JGY298" s="192"/>
      <c r="JGZ298" s="192"/>
      <c r="JHA298" s="192"/>
      <c r="JHB298" s="192"/>
      <c r="JHC298" s="192"/>
      <c r="JHD298" s="192"/>
      <c r="JHE298" s="192"/>
      <c r="JHF298" s="192"/>
      <c r="JHG298" s="192"/>
      <c r="JHH298" s="192"/>
      <c r="JHI298" s="192"/>
      <c r="JHJ298" s="192"/>
      <c r="JHK298" s="192"/>
      <c r="JHL298" s="192"/>
      <c r="JHM298" s="192"/>
      <c r="JHN298" s="192"/>
      <c r="JHO298" s="192"/>
      <c r="JHP298" s="192"/>
      <c r="JHQ298" s="192"/>
      <c r="JHR298" s="192"/>
      <c r="JHS298" s="192"/>
      <c r="JHT298" s="192"/>
      <c r="JHU298" s="192"/>
      <c r="JHV298" s="192"/>
      <c r="JHW298" s="192"/>
      <c r="JHX298" s="192"/>
      <c r="JHY298" s="192"/>
      <c r="JHZ298" s="192"/>
      <c r="JIA298" s="192"/>
      <c r="JIB298" s="192"/>
      <c r="JIC298" s="192"/>
      <c r="JID298" s="192"/>
      <c r="JIE298" s="192"/>
      <c r="JIF298" s="192"/>
      <c r="JIG298" s="192"/>
      <c r="JIH298" s="192"/>
      <c r="JII298" s="192"/>
      <c r="JIJ298" s="192"/>
      <c r="JIK298" s="192"/>
      <c r="JIL298" s="192"/>
      <c r="JIM298" s="192"/>
      <c r="JIN298" s="192"/>
      <c r="JIO298" s="192"/>
      <c r="JIP298" s="192"/>
      <c r="JIQ298" s="192"/>
      <c r="JIR298" s="192"/>
      <c r="JIS298" s="192"/>
      <c r="JIT298" s="192"/>
      <c r="JIU298" s="192"/>
      <c r="JIV298" s="192"/>
      <c r="JIW298" s="192"/>
      <c r="JIX298" s="192"/>
      <c r="JIY298" s="192"/>
      <c r="JIZ298" s="192"/>
      <c r="JJA298" s="192"/>
      <c r="JJB298" s="192"/>
      <c r="JJC298" s="192"/>
      <c r="JJD298" s="192"/>
      <c r="JJE298" s="192"/>
      <c r="JJF298" s="192"/>
      <c r="JJG298" s="192"/>
      <c r="JJH298" s="192"/>
      <c r="JJI298" s="192"/>
      <c r="JJJ298" s="192"/>
      <c r="JJK298" s="192"/>
      <c r="JJL298" s="192"/>
      <c r="JJM298" s="192"/>
      <c r="JJN298" s="192"/>
      <c r="JJO298" s="192"/>
      <c r="JJP298" s="192"/>
      <c r="JJQ298" s="192"/>
      <c r="JJR298" s="192"/>
      <c r="JJS298" s="192"/>
      <c r="JJT298" s="192"/>
      <c r="JJU298" s="192"/>
      <c r="JJV298" s="192"/>
      <c r="JJW298" s="192"/>
      <c r="JJX298" s="192"/>
      <c r="JJY298" s="192"/>
      <c r="JJZ298" s="192"/>
      <c r="JKA298" s="192"/>
      <c r="JKB298" s="192"/>
      <c r="JKC298" s="192"/>
      <c r="JKD298" s="192"/>
      <c r="JKE298" s="192"/>
      <c r="JKF298" s="192"/>
      <c r="JKG298" s="192"/>
      <c r="JKH298" s="192"/>
      <c r="JKI298" s="192"/>
      <c r="JKJ298" s="192"/>
      <c r="JKK298" s="192"/>
      <c r="JKL298" s="192"/>
      <c r="JKM298" s="192"/>
      <c r="JKN298" s="192"/>
      <c r="JKO298" s="192"/>
      <c r="JKP298" s="192"/>
      <c r="JKQ298" s="192"/>
      <c r="JKR298" s="192"/>
      <c r="JKS298" s="192"/>
      <c r="JKT298" s="192"/>
      <c r="JKU298" s="192"/>
      <c r="JKV298" s="192"/>
      <c r="JKW298" s="192"/>
      <c r="JKX298" s="192"/>
      <c r="JKY298" s="192"/>
      <c r="JKZ298" s="192"/>
      <c r="JLA298" s="192"/>
      <c r="JLB298" s="192"/>
      <c r="JLC298" s="192"/>
      <c r="JLD298" s="192"/>
      <c r="JLE298" s="192"/>
      <c r="JLF298" s="192"/>
      <c r="JLG298" s="192"/>
      <c r="JLH298" s="192"/>
      <c r="JLI298" s="192"/>
      <c r="JLJ298" s="192"/>
      <c r="JLK298" s="192"/>
      <c r="JLL298" s="192"/>
      <c r="JLM298" s="192"/>
      <c r="JLN298" s="192"/>
      <c r="JLO298" s="192"/>
      <c r="JLP298" s="192"/>
      <c r="JLQ298" s="192"/>
      <c r="JLR298" s="192"/>
      <c r="JLS298" s="192"/>
      <c r="JLT298" s="192"/>
      <c r="JLU298" s="192"/>
      <c r="JLV298" s="192"/>
      <c r="JLW298" s="192"/>
      <c r="JLX298" s="192"/>
      <c r="JLY298" s="192"/>
      <c r="JLZ298" s="192"/>
      <c r="JMA298" s="192"/>
      <c r="JMB298" s="192"/>
      <c r="JMC298" s="192"/>
      <c r="JMD298" s="192"/>
      <c r="JME298" s="192"/>
      <c r="JMF298" s="192"/>
      <c r="JMG298" s="192"/>
      <c r="JMH298" s="192"/>
      <c r="JMI298" s="192"/>
      <c r="JMJ298" s="192"/>
      <c r="JMK298" s="192"/>
      <c r="JML298" s="192"/>
      <c r="JMM298" s="192"/>
      <c r="JMN298" s="192"/>
      <c r="JMO298" s="192"/>
      <c r="JMP298" s="192"/>
      <c r="JMQ298" s="192"/>
      <c r="JMR298" s="192"/>
      <c r="JMS298" s="192"/>
      <c r="JMT298" s="192"/>
      <c r="JMU298" s="192"/>
      <c r="JMV298" s="192"/>
      <c r="JMW298" s="192"/>
      <c r="JMX298" s="192"/>
      <c r="JMY298" s="192"/>
      <c r="JMZ298" s="192"/>
      <c r="JNA298" s="192"/>
      <c r="JNB298" s="192"/>
      <c r="JNC298" s="192"/>
      <c r="JND298" s="192"/>
      <c r="JNE298" s="192"/>
      <c r="JNF298" s="192"/>
      <c r="JNG298" s="192"/>
      <c r="JNH298" s="192"/>
      <c r="JNI298" s="192"/>
      <c r="JNJ298" s="192"/>
      <c r="JNK298" s="192"/>
      <c r="JNL298" s="192"/>
      <c r="JNM298" s="192"/>
      <c r="JNN298" s="192"/>
      <c r="JNO298" s="192"/>
      <c r="JNP298" s="192"/>
      <c r="JNQ298" s="192"/>
      <c r="JNR298" s="192"/>
      <c r="JNS298" s="192"/>
      <c r="JNT298" s="192"/>
      <c r="JNU298" s="192"/>
      <c r="JNV298" s="192"/>
      <c r="JNW298" s="192"/>
      <c r="JNX298" s="192"/>
      <c r="JNY298" s="192"/>
      <c r="JNZ298" s="192"/>
      <c r="JOA298" s="192"/>
      <c r="JOB298" s="192"/>
      <c r="JOC298" s="192"/>
      <c r="JOD298" s="192"/>
      <c r="JOE298" s="192"/>
      <c r="JOF298" s="192"/>
      <c r="JOG298" s="192"/>
      <c r="JOH298" s="192"/>
      <c r="JOI298" s="192"/>
      <c r="JOJ298" s="192"/>
      <c r="JOK298" s="192"/>
      <c r="JOL298" s="192"/>
      <c r="JOM298" s="192"/>
      <c r="JON298" s="192"/>
      <c r="JOO298" s="192"/>
      <c r="JOP298" s="192"/>
      <c r="JOQ298" s="192"/>
      <c r="JOR298" s="192"/>
      <c r="JOS298" s="192"/>
      <c r="JOT298" s="192"/>
      <c r="JOU298" s="192"/>
      <c r="JOV298" s="192"/>
      <c r="JOW298" s="192"/>
      <c r="JOX298" s="192"/>
      <c r="JOY298" s="192"/>
      <c r="JOZ298" s="192"/>
      <c r="JPA298" s="192"/>
      <c r="JPB298" s="192"/>
      <c r="JPC298" s="192"/>
      <c r="JPD298" s="192"/>
      <c r="JPE298" s="192"/>
      <c r="JPF298" s="192"/>
      <c r="JPG298" s="192"/>
      <c r="JPH298" s="192"/>
      <c r="JPI298" s="192"/>
      <c r="JPJ298" s="192"/>
      <c r="JPK298" s="192"/>
      <c r="JPL298" s="192"/>
      <c r="JPM298" s="192"/>
      <c r="JPN298" s="192"/>
      <c r="JPO298" s="192"/>
      <c r="JPP298" s="192"/>
      <c r="JPQ298" s="192"/>
      <c r="JPR298" s="192"/>
      <c r="JPS298" s="192"/>
      <c r="JPT298" s="192"/>
      <c r="JPU298" s="192"/>
      <c r="JPV298" s="192"/>
      <c r="JPW298" s="192"/>
      <c r="JPX298" s="192"/>
      <c r="JPY298" s="192"/>
      <c r="JPZ298" s="192"/>
      <c r="JQA298" s="192"/>
      <c r="JQB298" s="192"/>
      <c r="JQC298" s="192"/>
      <c r="JQD298" s="192"/>
      <c r="JQE298" s="192"/>
      <c r="JQF298" s="192"/>
      <c r="JQG298" s="192"/>
      <c r="JQH298" s="192"/>
      <c r="JQI298" s="192"/>
      <c r="JQJ298" s="192"/>
      <c r="JQK298" s="192"/>
      <c r="JQL298" s="192"/>
      <c r="JQM298" s="192"/>
      <c r="JQN298" s="192"/>
      <c r="JQO298" s="192"/>
      <c r="JQP298" s="192"/>
      <c r="JQQ298" s="192"/>
      <c r="JQR298" s="192"/>
      <c r="JQS298" s="192"/>
      <c r="JQT298" s="192"/>
      <c r="JQU298" s="192"/>
      <c r="JQV298" s="192"/>
      <c r="JQW298" s="192"/>
      <c r="JQX298" s="192"/>
      <c r="JQY298" s="192"/>
      <c r="JQZ298" s="192"/>
      <c r="JRA298" s="192"/>
      <c r="JRB298" s="192"/>
      <c r="JRC298" s="192"/>
      <c r="JRD298" s="192"/>
      <c r="JRE298" s="192"/>
      <c r="JRF298" s="192"/>
      <c r="JRG298" s="192"/>
      <c r="JRH298" s="192"/>
      <c r="JRI298" s="192"/>
      <c r="JRJ298" s="192"/>
      <c r="JRK298" s="192"/>
      <c r="JRL298" s="192"/>
      <c r="JRM298" s="192"/>
      <c r="JRN298" s="192"/>
      <c r="JRO298" s="192"/>
      <c r="JRP298" s="192"/>
      <c r="JRQ298" s="192"/>
      <c r="JRR298" s="192"/>
      <c r="JRS298" s="192"/>
      <c r="JRT298" s="192"/>
      <c r="JRU298" s="192"/>
      <c r="JRV298" s="192"/>
      <c r="JRW298" s="192"/>
      <c r="JRX298" s="192"/>
      <c r="JRY298" s="192"/>
      <c r="JRZ298" s="192"/>
      <c r="JSA298" s="192"/>
      <c r="JSB298" s="192"/>
      <c r="JSC298" s="192"/>
      <c r="JSD298" s="192"/>
      <c r="JSE298" s="192"/>
      <c r="JSF298" s="192"/>
      <c r="JSG298" s="192"/>
      <c r="JSH298" s="192"/>
      <c r="JSI298" s="192"/>
      <c r="JSJ298" s="192"/>
      <c r="JSK298" s="192"/>
      <c r="JSL298" s="192"/>
      <c r="JSM298" s="192"/>
      <c r="JSN298" s="192"/>
      <c r="JSO298" s="192"/>
      <c r="JSP298" s="192"/>
      <c r="JSQ298" s="192"/>
      <c r="JSR298" s="192"/>
      <c r="JSS298" s="192"/>
      <c r="JST298" s="192"/>
      <c r="JSU298" s="192"/>
      <c r="JSV298" s="192"/>
      <c r="JSW298" s="192"/>
      <c r="JSX298" s="192"/>
      <c r="JSY298" s="192"/>
      <c r="JSZ298" s="192"/>
      <c r="JTA298" s="192"/>
      <c r="JTB298" s="192"/>
      <c r="JTC298" s="192"/>
      <c r="JTD298" s="192"/>
      <c r="JTE298" s="192"/>
      <c r="JTF298" s="192"/>
      <c r="JTG298" s="192"/>
      <c r="JTH298" s="192"/>
      <c r="JTI298" s="192"/>
      <c r="JTJ298" s="192"/>
      <c r="JTK298" s="192"/>
      <c r="JTL298" s="192"/>
      <c r="JTM298" s="192"/>
      <c r="JTN298" s="192"/>
      <c r="JTO298" s="192"/>
      <c r="JTP298" s="192"/>
      <c r="JTQ298" s="192"/>
      <c r="JTR298" s="192"/>
      <c r="JTS298" s="192"/>
      <c r="JTT298" s="192"/>
      <c r="JTU298" s="192"/>
      <c r="JTV298" s="192"/>
      <c r="JTW298" s="192"/>
      <c r="JTX298" s="192"/>
      <c r="JTY298" s="192"/>
      <c r="JTZ298" s="192"/>
      <c r="JUA298" s="192"/>
      <c r="JUB298" s="192"/>
      <c r="JUC298" s="192"/>
      <c r="JUD298" s="192"/>
      <c r="JUE298" s="192"/>
      <c r="JUF298" s="192"/>
      <c r="JUG298" s="192"/>
      <c r="JUH298" s="192"/>
      <c r="JUI298" s="192"/>
      <c r="JUJ298" s="192"/>
      <c r="JUK298" s="192"/>
      <c r="JUL298" s="192"/>
      <c r="JUM298" s="192"/>
      <c r="JUN298" s="192"/>
      <c r="JUO298" s="192"/>
      <c r="JUP298" s="192"/>
      <c r="JUQ298" s="192"/>
      <c r="JUR298" s="192"/>
      <c r="JUS298" s="192"/>
      <c r="JUT298" s="192"/>
      <c r="JUU298" s="192"/>
      <c r="JUV298" s="192"/>
      <c r="JUW298" s="192"/>
      <c r="JUX298" s="192"/>
      <c r="JUY298" s="192"/>
      <c r="JUZ298" s="192"/>
      <c r="JVA298" s="192"/>
      <c r="JVB298" s="192"/>
      <c r="JVC298" s="192"/>
      <c r="JVD298" s="192"/>
      <c r="JVE298" s="192"/>
      <c r="JVF298" s="192"/>
      <c r="JVG298" s="192"/>
      <c r="JVH298" s="192"/>
      <c r="JVI298" s="192"/>
      <c r="JVJ298" s="192"/>
      <c r="JVK298" s="192"/>
      <c r="JVL298" s="192"/>
      <c r="JVM298" s="192"/>
      <c r="JVN298" s="192"/>
      <c r="JVO298" s="192"/>
      <c r="JVP298" s="192"/>
      <c r="JVQ298" s="192"/>
      <c r="JVR298" s="192"/>
      <c r="JVS298" s="192"/>
      <c r="JVT298" s="192"/>
      <c r="JVU298" s="192"/>
      <c r="JVV298" s="192"/>
      <c r="JVW298" s="192"/>
      <c r="JVX298" s="192"/>
      <c r="JVY298" s="192"/>
      <c r="JVZ298" s="192"/>
      <c r="JWA298" s="192"/>
      <c r="JWB298" s="192"/>
      <c r="JWC298" s="192"/>
      <c r="JWD298" s="192"/>
      <c r="JWE298" s="192"/>
      <c r="JWF298" s="192"/>
      <c r="JWG298" s="192"/>
      <c r="JWH298" s="192"/>
      <c r="JWI298" s="192"/>
      <c r="JWJ298" s="192"/>
      <c r="JWK298" s="192"/>
      <c r="JWL298" s="192"/>
      <c r="JWM298" s="192"/>
      <c r="JWN298" s="192"/>
      <c r="JWO298" s="192"/>
      <c r="JWP298" s="192"/>
      <c r="JWQ298" s="192"/>
      <c r="JWR298" s="192"/>
      <c r="JWS298" s="192"/>
      <c r="JWT298" s="192"/>
      <c r="JWU298" s="192"/>
      <c r="JWV298" s="192"/>
      <c r="JWW298" s="192"/>
      <c r="JWX298" s="192"/>
      <c r="JWY298" s="192"/>
      <c r="JWZ298" s="192"/>
      <c r="JXA298" s="192"/>
      <c r="JXB298" s="192"/>
      <c r="JXC298" s="192"/>
      <c r="JXD298" s="192"/>
      <c r="JXE298" s="192"/>
      <c r="JXF298" s="192"/>
      <c r="JXG298" s="192"/>
      <c r="JXH298" s="192"/>
      <c r="JXI298" s="192"/>
      <c r="JXJ298" s="192"/>
      <c r="JXK298" s="192"/>
      <c r="JXL298" s="192"/>
      <c r="JXM298" s="192"/>
      <c r="JXN298" s="192"/>
      <c r="JXO298" s="192"/>
      <c r="JXP298" s="192"/>
      <c r="JXQ298" s="192"/>
      <c r="JXR298" s="192"/>
      <c r="JXS298" s="192"/>
      <c r="JXT298" s="192"/>
      <c r="JXU298" s="192"/>
      <c r="JXV298" s="192"/>
      <c r="JXW298" s="192"/>
      <c r="JXX298" s="192"/>
      <c r="JXY298" s="192"/>
      <c r="JXZ298" s="192"/>
      <c r="JYA298" s="192"/>
      <c r="JYB298" s="192"/>
      <c r="JYC298" s="192"/>
      <c r="JYD298" s="192"/>
      <c r="JYE298" s="192"/>
      <c r="JYF298" s="192"/>
      <c r="JYG298" s="192"/>
      <c r="JYH298" s="192"/>
      <c r="JYI298" s="192"/>
      <c r="JYJ298" s="192"/>
      <c r="JYK298" s="192"/>
      <c r="JYL298" s="192"/>
      <c r="JYM298" s="192"/>
      <c r="JYN298" s="192"/>
      <c r="JYO298" s="192"/>
      <c r="JYP298" s="192"/>
      <c r="JYQ298" s="192"/>
      <c r="JYR298" s="192"/>
      <c r="JYS298" s="192"/>
      <c r="JYT298" s="192"/>
      <c r="JYU298" s="192"/>
      <c r="JYV298" s="192"/>
      <c r="JYW298" s="192"/>
      <c r="JYX298" s="192"/>
      <c r="JYY298" s="192"/>
      <c r="JYZ298" s="192"/>
      <c r="JZA298" s="192"/>
      <c r="JZB298" s="192"/>
      <c r="JZC298" s="192"/>
      <c r="JZD298" s="192"/>
      <c r="JZE298" s="192"/>
      <c r="JZF298" s="192"/>
      <c r="JZG298" s="192"/>
      <c r="JZH298" s="192"/>
      <c r="JZI298" s="192"/>
      <c r="JZJ298" s="192"/>
      <c r="JZK298" s="192"/>
      <c r="JZL298" s="192"/>
      <c r="JZM298" s="192"/>
      <c r="JZN298" s="192"/>
      <c r="JZO298" s="192"/>
      <c r="JZP298" s="192"/>
      <c r="JZQ298" s="192"/>
      <c r="JZR298" s="192"/>
      <c r="JZS298" s="192"/>
      <c r="JZT298" s="192"/>
      <c r="JZU298" s="192"/>
      <c r="JZV298" s="192"/>
      <c r="JZW298" s="192"/>
      <c r="JZX298" s="192"/>
      <c r="JZY298" s="192"/>
      <c r="JZZ298" s="192"/>
      <c r="KAA298" s="192"/>
      <c r="KAB298" s="192"/>
      <c r="KAC298" s="192"/>
      <c r="KAD298" s="192"/>
      <c r="KAE298" s="192"/>
      <c r="KAF298" s="192"/>
      <c r="KAG298" s="192"/>
      <c r="KAH298" s="192"/>
      <c r="KAI298" s="192"/>
      <c r="KAJ298" s="192"/>
      <c r="KAK298" s="192"/>
      <c r="KAL298" s="192"/>
      <c r="KAM298" s="192"/>
      <c r="KAN298" s="192"/>
      <c r="KAO298" s="192"/>
      <c r="KAP298" s="192"/>
      <c r="KAQ298" s="192"/>
      <c r="KAR298" s="192"/>
      <c r="KAS298" s="192"/>
      <c r="KAT298" s="192"/>
      <c r="KAU298" s="192"/>
      <c r="KAV298" s="192"/>
      <c r="KAW298" s="192"/>
      <c r="KAX298" s="192"/>
      <c r="KAY298" s="192"/>
      <c r="KAZ298" s="192"/>
      <c r="KBA298" s="192"/>
      <c r="KBB298" s="192"/>
      <c r="KBC298" s="192"/>
      <c r="KBD298" s="192"/>
      <c r="KBE298" s="192"/>
      <c r="KBF298" s="192"/>
      <c r="KBG298" s="192"/>
      <c r="KBH298" s="192"/>
      <c r="KBI298" s="192"/>
      <c r="KBJ298" s="192"/>
      <c r="KBK298" s="192"/>
      <c r="KBL298" s="192"/>
      <c r="KBM298" s="192"/>
      <c r="KBN298" s="192"/>
      <c r="KBO298" s="192"/>
      <c r="KBP298" s="192"/>
      <c r="KBQ298" s="192"/>
      <c r="KBR298" s="192"/>
      <c r="KBS298" s="192"/>
      <c r="KBT298" s="192"/>
      <c r="KBU298" s="192"/>
      <c r="KBV298" s="192"/>
      <c r="KBW298" s="192"/>
      <c r="KBX298" s="192"/>
      <c r="KBY298" s="192"/>
      <c r="KBZ298" s="192"/>
      <c r="KCA298" s="192"/>
      <c r="KCB298" s="192"/>
      <c r="KCC298" s="192"/>
      <c r="KCD298" s="192"/>
      <c r="KCE298" s="192"/>
      <c r="KCF298" s="192"/>
      <c r="KCG298" s="192"/>
      <c r="KCH298" s="192"/>
      <c r="KCI298" s="192"/>
      <c r="KCJ298" s="192"/>
      <c r="KCK298" s="192"/>
      <c r="KCL298" s="192"/>
      <c r="KCM298" s="192"/>
      <c r="KCN298" s="192"/>
      <c r="KCO298" s="192"/>
      <c r="KCP298" s="192"/>
      <c r="KCQ298" s="192"/>
      <c r="KCR298" s="192"/>
      <c r="KCS298" s="192"/>
      <c r="KCT298" s="192"/>
      <c r="KCU298" s="192"/>
      <c r="KCV298" s="192"/>
      <c r="KCW298" s="192"/>
      <c r="KCX298" s="192"/>
      <c r="KCY298" s="192"/>
      <c r="KCZ298" s="192"/>
      <c r="KDA298" s="192"/>
      <c r="KDB298" s="192"/>
      <c r="KDC298" s="192"/>
      <c r="KDD298" s="192"/>
      <c r="KDE298" s="192"/>
      <c r="KDF298" s="192"/>
      <c r="KDG298" s="192"/>
      <c r="KDH298" s="192"/>
      <c r="KDI298" s="192"/>
      <c r="KDJ298" s="192"/>
      <c r="KDK298" s="192"/>
      <c r="KDL298" s="192"/>
      <c r="KDM298" s="192"/>
      <c r="KDN298" s="192"/>
      <c r="KDO298" s="192"/>
      <c r="KDP298" s="192"/>
      <c r="KDQ298" s="192"/>
      <c r="KDR298" s="192"/>
      <c r="KDS298" s="192"/>
      <c r="KDT298" s="192"/>
      <c r="KDU298" s="192"/>
      <c r="KDV298" s="192"/>
      <c r="KDW298" s="192"/>
      <c r="KDX298" s="192"/>
      <c r="KDY298" s="192"/>
      <c r="KDZ298" s="192"/>
      <c r="KEA298" s="192"/>
      <c r="KEB298" s="192"/>
      <c r="KEC298" s="192"/>
      <c r="KED298" s="192"/>
      <c r="KEE298" s="192"/>
      <c r="KEF298" s="192"/>
      <c r="KEG298" s="192"/>
      <c r="KEH298" s="192"/>
      <c r="KEI298" s="192"/>
      <c r="KEJ298" s="192"/>
      <c r="KEK298" s="192"/>
      <c r="KEL298" s="192"/>
      <c r="KEM298" s="192"/>
      <c r="KEN298" s="192"/>
      <c r="KEO298" s="192"/>
      <c r="KEP298" s="192"/>
      <c r="KEQ298" s="192"/>
      <c r="KER298" s="192"/>
      <c r="KES298" s="192"/>
      <c r="KET298" s="192"/>
      <c r="KEU298" s="192"/>
      <c r="KEV298" s="192"/>
      <c r="KEW298" s="192"/>
      <c r="KEX298" s="192"/>
      <c r="KEY298" s="192"/>
      <c r="KEZ298" s="192"/>
      <c r="KFA298" s="192"/>
      <c r="KFB298" s="192"/>
      <c r="KFC298" s="192"/>
      <c r="KFD298" s="192"/>
      <c r="KFE298" s="192"/>
      <c r="KFF298" s="192"/>
      <c r="KFG298" s="192"/>
      <c r="KFH298" s="192"/>
      <c r="KFI298" s="192"/>
      <c r="KFJ298" s="192"/>
      <c r="KFK298" s="192"/>
      <c r="KFL298" s="192"/>
      <c r="KFM298" s="192"/>
      <c r="KFN298" s="192"/>
      <c r="KFO298" s="192"/>
      <c r="KFP298" s="192"/>
      <c r="KFQ298" s="192"/>
      <c r="KFR298" s="192"/>
      <c r="KFS298" s="192"/>
      <c r="KFT298" s="192"/>
      <c r="KFU298" s="192"/>
      <c r="KFV298" s="192"/>
      <c r="KFW298" s="192"/>
      <c r="KFX298" s="192"/>
      <c r="KFY298" s="192"/>
      <c r="KFZ298" s="192"/>
      <c r="KGA298" s="192"/>
      <c r="KGB298" s="192"/>
      <c r="KGC298" s="192"/>
      <c r="KGD298" s="192"/>
      <c r="KGE298" s="192"/>
      <c r="KGF298" s="192"/>
      <c r="KGG298" s="192"/>
      <c r="KGH298" s="192"/>
      <c r="KGI298" s="192"/>
      <c r="KGJ298" s="192"/>
      <c r="KGK298" s="192"/>
      <c r="KGL298" s="192"/>
      <c r="KGM298" s="192"/>
      <c r="KGN298" s="192"/>
      <c r="KGO298" s="192"/>
      <c r="KGP298" s="192"/>
      <c r="KGQ298" s="192"/>
      <c r="KGR298" s="192"/>
      <c r="KGS298" s="192"/>
      <c r="KGT298" s="192"/>
      <c r="KGU298" s="192"/>
      <c r="KGV298" s="192"/>
      <c r="KGW298" s="192"/>
      <c r="KGX298" s="192"/>
      <c r="KGY298" s="192"/>
      <c r="KGZ298" s="192"/>
      <c r="KHA298" s="192"/>
      <c r="KHB298" s="192"/>
      <c r="KHC298" s="192"/>
      <c r="KHD298" s="192"/>
      <c r="KHE298" s="192"/>
      <c r="KHF298" s="192"/>
      <c r="KHG298" s="192"/>
      <c r="KHH298" s="192"/>
      <c r="KHI298" s="192"/>
      <c r="KHJ298" s="192"/>
      <c r="KHK298" s="192"/>
      <c r="KHL298" s="192"/>
      <c r="KHM298" s="192"/>
      <c r="KHN298" s="192"/>
      <c r="KHO298" s="192"/>
      <c r="KHP298" s="192"/>
      <c r="KHQ298" s="192"/>
      <c r="KHR298" s="192"/>
      <c r="KHS298" s="192"/>
      <c r="KHT298" s="192"/>
      <c r="KHU298" s="192"/>
      <c r="KHV298" s="192"/>
      <c r="KHW298" s="192"/>
      <c r="KHX298" s="192"/>
      <c r="KHY298" s="192"/>
      <c r="KHZ298" s="192"/>
      <c r="KIA298" s="192"/>
      <c r="KIB298" s="192"/>
      <c r="KIC298" s="192"/>
      <c r="KID298" s="192"/>
      <c r="KIE298" s="192"/>
      <c r="KIF298" s="192"/>
      <c r="KIG298" s="192"/>
      <c r="KIH298" s="192"/>
      <c r="KII298" s="192"/>
      <c r="KIJ298" s="192"/>
      <c r="KIK298" s="192"/>
      <c r="KIL298" s="192"/>
      <c r="KIM298" s="192"/>
      <c r="KIN298" s="192"/>
      <c r="KIO298" s="192"/>
      <c r="KIP298" s="192"/>
      <c r="KIQ298" s="192"/>
      <c r="KIR298" s="192"/>
      <c r="KIS298" s="192"/>
      <c r="KIT298" s="192"/>
      <c r="KIU298" s="192"/>
      <c r="KIV298" s="192"/>
      <c r="KIW298" s="192"/>
      <c r="KIX298" s="192"/>
      <c r="KIY298" s="192"/>
      <c r="KIZ298" s="192"/>
      <c r="KJA298" s="192"/>
      <c r="KJB298" s="192"/>
      <c r="KJC298" s="192"/>
      <c r="KJD298" s="192"/>
      <c r="KJE298" s="192"/>
      <c r="KJF298" s="192"/>
      <c r="KJG298" s="192"/>
      <c r="KJH298" s="192"/>
      <c r="KJI298" s="192"/>
      <c r="KJJ298" s="192"/>
      <c r="KJK298" s="192"/>
      <c r="KJL298" s="192"/>
      <c r="KJM298" s="192"/>
      <c r="KJN298" s="192"/>
      <c r="KJO298" s="192"/>
      <c r="KJP298" s="192"/>
      <c r="KJQ298" s="192"/>
      <c r="KJR298" s="192"/>
      <c r="KJS298" s="192"/>
      <c r="KJT298" s="192"/>
      <c r="KJU298" s="192"/>
      <c r="KJV298" s="192"/>
      <c r="KJW298" s="192"/>
      <c r="KJX298" s="192"/>
      <c r="KJY298" s="192"/>
      <c r="KJZ298" s="192"/>
      <c r="KKA298" s="192"/>
      <c r="KKB298" s="192"/>
      <c r="KKC298" s="192"/>
      <c r="KKD298" s="192"/>
      <c r="KKE298" s="192"/>
      <c r="KKF298" s="192"/>
      <c r="KKG298" s="192"/>
      <c r="KKH298" s="192"/>
      <c r="KKI298" s="192"/>
      <c r="KKJ298" s="192"/>
      <c r="KKK298" s="192"/>
      <c r="KKL298" s="192"/>
      <c r="KKM298" s="192"/>
      <c r="KKN298" s="192"/>
      <c r="KKO298" s="192"/>
      <c r="KKP298" s="192"/>
      <c r="KKQ298" s="192"/>
      <c r="KKR298" s="192"/>
      <c r="KKS298" s="192"/>
      <c r="KKT298" s="192"/>
      <c r="KKU298" s="192"/>
      <c r="KKV298" s="192"/>
      <c r="KKW298" s="192"/>
      <c r="KKX298" s="192"/>
      <c r="KKY298" s="192"/>
      <c r="KKZ298" s="192"/>
      <c r="KLA298" s="192"/>
      <c r="KLB298" s="192"/>
      <c r="KLC298" s="192"/>
      <c r="KLD298" s="192"/>
      <c r="KLE298" s="192"/>
      <c r="KLF298" s="192"/>
      <c r="KLG298" s="192"/>
      <c r="KLH298" s="192"/>
      <c r="KLI298" s="192"/>
      <c r="KLJ298" s="192"/>
      <c r="KLK298" s="192"/>
      <c r="KLL298" s="192"/>
      <c r="KLM298" s="192"/>
      <c r="KLN298" s="192"/>
      <c r="KLO298" s="192"/>
      <c r="KLP298" s="192"/>
      <c r="KLQ298" s="192"/>
      <c r="KLR298" s="192"/>
      <c r="KLS298" s="192"/>
      <c r="KLT298" s="192"/>
      <c r="KLU298" s="192"/>
      <c r="KLV298" s="192"/>
      <c r="KLW298" s="192"/>
      <c r="KLX298" s="192"/>
      <c r="KLY298" s="192"/>
      <c r="KLZ298" s="192"/>
      <c r="KMA298" s="192"/>
      <c r="KMB298" s="192"/>
      <c r="KMC298" s="192"/>
      <c r="KMD298" s="192"/>
      <c r="KME298" s="192"/>
      <c r="KMF298" s="192"/>
      <c r="KMG298" s="192"/>
      <c r="KMH298" s="192"/>
      <c r="KMI298" s="192"/>
      <c r="KMJ298" s="192"/>
      <c r="KMK298" s="192"/>
      <c r="KML298" s="192"/>
      <c r="KMM298" s="192"/>
      <c r="KMN298" s="192"/>
      <c r="KMO298" s="192"/>
      <c r="KMP298" s="192"/>
      <c r="KMQ298" s="192"/>
      <c r="KMR298" s="192"/>
      <c r="KMS298" s="192"/>
      <c r="KMT298" s="192"/>
      <c r="KMU298" s="192"/>
      <c r="KMV298" s="192"/>
      <c r="KMW298" s="192"/>
      <c r="KMX298" s="192"/>
      <c r="KMY298" s="192"/>
      <c r="KMZ298" s="192"/>
      <c r="KNA298" s="192"/>
      <c r="KNB298" s="192"/>
      <c r="KNC298" s="192"/>
      <c r="KND298" s="192"/>
      <c r="KNE298" s="192"/>
      <c r="KNF298" s="192"/>
      <c r="KNG298" s="192"/>
      <c r="KNH298" s="192"/>
      <c r="KNI298" s="192"/>
      <c r="KNJ298" s="192"/>
      <c r="KNK298" s="192"/>
      <c r="KNL298" s="192"/>
      <c r="KNM298" s="192"/>
      <c r="KNN298" s="192"/>
      <c r="KNO298" s="192"/>
      <c r="KNP298" s="192"/>
      <c r="KNQ298" s="192"/>
      <c r="KNR298" s="192"/>
      <c r="KNS298" s="192"/>
      <c r="KNT298" s="192"/>
      <c r="KNU298" s="192"/>
      <c r="KNV298" s="192"/>
      <c r="KNW298" s="192"/>
      <c r="KNX298" s="192"/>
      <c r="KNY298" s="192"/>
      <c r="KNZ298" s="192"/>
      <c r="KOA298" s="192"/>
      <c r="KOB298" s="192"/>
      <c r="KOC298" s="192"/>
      <c r="KOD298" s="192"/>
      <c r="KOE298" s="192"/>
      <c r="KOF298" s="192"/>
      <c r="KOG298" s="192"/>
      <c r="KOH298" s="192"/>
      <c r="KOI298" s="192"/>
      <c r="KOJ298" s="192"/>
      <c r="KOK298" s="192"/>
      <c r="KOL298" s="192"/>
      <c r="KOM298" s="192"/>
      <c r="KON298" s="192"/>
      <c r="KOO298" s="192"/>
      <c r="KOP298" s="192"/>
      <c r="KOQ298" s="192"/>
      <c r="KOR298" s="192"/>
      <c r="KOS298" s="192"/>
      <c r="KOT298" s="192"/>
      <c r="KOU298" s="192"/>
      <c r="KOV298" s="192"/>
      <c r="KOW298" s="192"/>
      <c r="KOX298" s="192"/>
      <c r="KOY298" s="192"/>
      <c r="KOZ298" s="192"/>
      <c r="KPA298" s="192"/>
      <c r="KPB298" s="192"/>
      <c r="KPC298" s="192"/>
      <c r="KPD298" s="192"/>
      <c r="KPE298" s="192"/>
      <c r="KPF298" s="192"/>
      <c r="KPG298" s="192"/>
      <c r="KPH298" s="192"/>
      <c r="KPI298" s="192"/>
      <c r="KPJ298" s="192"/>
      <c r="KPK298" s="192"/>
      <c r="KPL298" s="192"/>
      <c r="KPM298" s="192"/>
      <c r="KPN298" s="192"/>
      <c r="KPO298" s="192"/>
      <c r="KPP298" s="192"/>
      <c r="KPQ298" s="192"/>
      <c r="KPR298" s="192"/>
      <c r="KPS298" s="192"/>
      <c r="KPT298" s="192"/>
      <c r="KPU298" s="192"/>
      <c r="KPV298" s="192"/>
      <c r="KPW298" s="192"/>
      <c r="KPX298" s="192"/>
      <c r="KPY298" s="192"/>
      <c r="KPZ298" s="192"/>
      <c r="KQA298" s="192"/>
      <c r="KQB298" s="192"/>
      <c r="KQC298" s="192"/>
      <c r="KQD298" s="192"/>
      <c r="KQE298" s="192"/>
      <c r="KQF298" s="192"/>
      <c r="KQG298" s="192"/>
      <c r="KQH298" s="192"/>
      <c r="KQI298" s="192"/>
      <c r="KQJ298" s="192"/>
      <c r="KQK298" s="192"/>
      <c r="KQL298" s="192"/>
      <c r="KQM298" s="192"/>
      <c r="KQN298" s="192"/>
      <c r="KQO298" s="192"/>
      <c r="KQP298" s="192"/>
      <c r="KQQ298" s="192"/>
      <c r="KQR298" s="192"/>
      <c r="KQS298" s="192"/>
      <c r="KQT298" s="192"/>
      <c r="KQU298" s="192"/>
      <c r="KQV298" s="192"/>
      <c r="KQW298" s="192"/>
      <c r="KQX298" s="192"/>
      <c r="KQY298" s="192"/>
      <c r="KQZ298" s="192"/>
      <c r="KRA298" s="192"/>
      <c r="KRB298" s="192"/>
      <c r="KRC298" s="192"/>
      <c r="KRD298" s="192"/>
      <c r="KRE298" s="192"/>
      <c r="KRF298" s="192"/>
      <c r="KRG298" s="192"/>
      <c r="KRH298" s="192"/>
      <c r="KRI298" s="192"/>
      <c r="KRJ298" s="192"/>
      <c r="KRK298" s="192"/>
      <c r="KRL298" s="192"/>
      <c r="KRM298" s="192"/>
      <c r="KRN298" s="192"/>
      <c r="KRO298" s="192"/>
      <c r="KRP298" s="192"/>
      <c r="KRQ298" s="192"/>
      <c r="KRR298" s="192"/>
      <c r="KRS298" s="192"/>
      <c r="KRT298" s="192"/>
      <c r="KRU298" s="192"/>
      <c r="KRV298" s="192"/>
      <c r="KRW298" s="192"/>
      <c r="KRX298" s="192"/>
      <c r="KRY298" s="192"/>
      <c r="KRZ298" s="192"/>
      <c r="KSA298" s="192"/>
      <c r="KSB298" s="192"/>
      <c r="KSC298" s="192"/>
      <c r="KSD298" s="192"/>
      <c r="KSE298" s="192"/>
      <c r="KSF298" s="192"/>
      <c r="KSG298" s="192"/>
      <c r="KSH298" s="192"/>
      <c r="KSI298" s="192"/>
      <c r="KSJ298" s="192"/>
      <c r="KSK298" s="192"/>
      <c r="KSL298" s="192"/>
      <c r="KSM298" s="192"/>
      <c r="KSN298" s="192"/>
      <c r="KSO298" s="192"/>
      <c r="KSP298" s="192"/>
      <c r="KSQ298" s="192"/>
      <c r="KSR298" s="192"/>
      <c r="KSS298" s="192"/>
      <c r="KST298" s="192"/>
      <c r="KSU298" s="192"/>
      <c r="KSV298" s="192"/>
      <c r="KSW298" s="192"/>
      <c r="KSX298" s="192"/>
      <c r="KSY298" s="192"/>
      <c r="KSZ298" s="192"/>
      <c r="KTA298" s="192"/>
      <c r="KTB298" s="192"/>
      <c r="KTC298" s="192"/>
      <c r="KTD298" s="192"/>
      <c r="KTE298" s="192"/>
      <c r="KTF298" s="192"/>
      <c r="KTG298" s="192"/>
      <c r="KTH298" s="192"/>
      <c r="KTI298" s="192"/>
      <c r="KTJ298" s="192"/>
      <c r="KTK298" s="192"/>
      <c r="KTL298" s="192"/>
      <c r="KTM298" s="192"/>
      <c r="KTN298" s="192"/>
      <c r="KTO298" s="192"/>
      <c r="KTP298" s="192"/>
      <c r="KTQ298" s="192"/>
      <c r="KTR298" s="192"/>
      <c r="KTS298" s="192"/>
      <c r="KTT298" s="192"/>
      <c r="KTU298" s="192"/>
      <c r="KTV298" s="192"/>
      <c r="KTW298" s="192"/>
      <c r="KTX298" s="192"/>
      <c r="KTY298" s="192"/>
      <c r="KTZ298" s="192"/>
      <c r="KUA298" s="192"/>
      <c r="KUB298" s="192"/>
      <c r="KUC298" s="192"/>
      <c r="KUD298" s="192"/>
      <c r="KUE298" s="192"/>
      <c r="KUF298" s="192"/>
      <c r="KUG298" s="192"/>
      <c r="KUH298" s="192"/>
      <c r="KUI298" s="192"/>
      <c r="KUJ298" s="192"/>
      <c r="KUK298" s="192"/>
      <c r="KUL298" s="192"/>
      <c r="KUM298" s="192"/>
      <c r="KUN298" s="192"/>
      <c r="KUO298" s="192"/>
      <c r="KUP298" s="192"/>
      <c r="KUQ298" s="192"/>
      <c r="KUR298" s="192"/>
      <c r="KUS298" s="192"/>
      <c r="KUT298" s="192"/>
      <c r="KUU298" s="192"/>
      <c r="KUV298" s="192"/>
      <c r="KUW298" s="192"/>
      <c r="KUX298" s="192"/>
      <c r="KUY298" s="192"/>
      <c r="KUZ298" s="192"/>
      <c r="KVA298" s="192"/>
      <c r="KVB298" s="192"/>
      <c r="KVC298" s="192"/>
      <c r="KVD298" s="192"/>
      <c r="KVE298" s="192"/>
      <c r="KVF298" s="192"/>
      <c r="KVG298" s="192"/>
      <c r="KVH298" s="192"/>
      <c r="KVI298" s="192"/>
      <c r="KVJ298" s="192"/>
      <c r="KVK298" s="192"/>
      <c r="KVL298" s="192"/>
      <c r="KVM298" s="192"/>
      <c r="KVN298" s="192"/>
      <c r="KVO298" s="192"/>
      <c r="KVP298" s="192"/>
      <c r="KVQ298" s="192"/>
      <c r="KVR298" s="192"/>
      <c r="KVS298" s="192"/>
      <c r="KVT298" s="192"/>
      <c r="KVU298" s="192"/>
      <c r="KVV298" s="192"/>
      <c r="KVW298" s="192"/>
      <c r="KVX298" s="192"/>
      <c r="KVY298" s="192"/>
      <c r="KVZ298" s="192"/>
      <c r="KWA298" s="192"/>
      <c r="KWB298" s="192"/>
      <c r="KWC298" s="192"/>
      <c r="KWD298" s="192"/>
      <c r="KWE298" s="192"/>
      <c r="KWF298" s="192"/>
      <c r="KWG298" s="192"/>
      <c r="KWH298" s="192"/>
      <c r="KWI298" s="192"/>
      <c r="KWJ298" s="192"/>
      <c r="KWK298" s="192"/>
      <c r="KWL298" s="192"/>
      <c r="KWM298" s="192"/>
      <c r="KWN298" s="192"/>
      <c r="KWO298" s="192"/>
      <c r="KWP298" s="192"/>
      <c r="KWQ298" s="192"/>
      <c r="KWR298" s="192"/>
      <c r="KWS298" s="192"/>
      <c r="KWT298" s="192"/>
      <c r="KWU298" s="192"/>
      <c r="KWV298" s="192"/>
      <c r="KWW298" s="192"/>
      <c r="KWX298" s="192"/>
      <c r="KWY298" s="192"/>
      <c r="KWZ298" s="192"/>
      <c r="KXA298" s="192"/>
      <c r="KXB298" s="192"/>
      <c r="KXC298" s="192"/>
      <c r="KXD298" s="192"/>
      <c r="KXE298" s="192"/>
      <c r="KXF298" s="192"/>
      <c r="KXG298" s="192"/>
      <c r="KXH298" s="192"/>
      <c r="KXI298" s="192"/>
      <c r="KXJ298" s="192"/>
      <c r="KXK298" s="192"/>
      <c r="KXL298" s="192"/>
      <c r="KXM298" s="192"/>
      <c r="KXN298" s="192"/>
      <c r="KXO298" s="192"/>
      <c r="KXP298" s="192"/>
      <c r="KXQ298" s="192"/>
      <c r="KXR298" s="192"/>
      <c r="KXS298" s="192"/>
      <c r="KXT298" s="192"/>
      <c r="KXU298" s="192"/>
      <c r="KXV298" s="192"/>
      <c r="KXW298" s="192"/>
      <c r="KXX298" s="192"/>
      <c r="KXY298" s="192"/>
      <c r="KXZ298" s="192"/>
      <c r="KYA298" s="192"/>
      <c r="KYB298" s="192"/>
      <c r="KYC298" s="192"/>
      <c r="KYD298" s="192"/>
      <c r="KYE298" s="192"/>
      <c r="KYF298" s="192"/>
      <c r="KYG298" s="192"/>
      <c r="KYH298" s="192"/>
      <c r="KYI298" s="192"/>
      <c r="KYJ298" s="192"/>
      <c r="KYK298" s="192"/>
      <c r="KYL298" s="192"/>
      <c r="KYM298" s="192"/>
      <c r="KYN298" s="192"/>
      <c r="KYO298" s="192"/>
      <c r="KYP298" s="192"/>
      <c r="KYQ298" s="192"/>
      <c r="KYR298" s="192"/>
      <c r="KYS298" s="192"/>
      <c r="KYT298" s="192"/>
      <c r="KYU298" s="192"/>
      <c r="KYV298" s="192"/>
      <c r="KYW298" s="192"/>
      <c r="KYX298" s="192"/>
      <c r="KYY298" s="192"/>
      <c r="KYZ298" s="192"/>
      <c r="KZA298" s="192"/>
      <c r="KZB298" s="192"/>
      <c r="KZC298" s="192"/>
      <c r="KZD298" s="192"/>
      <c r="KZE298" s="192"/>
      <c r="KZF298" s="192"/>
      <c r="KZG298" s="192"/>
      <c r="KZH298" s="192"/>
      <c r="KZI298" s="192"/>
      <c r="KZJ298" s="192"/>
      <c r="KZK298" s="192"/>
      <c r="KZL298" s="192"/>
      <c r="KZM298" s="192"/>
      <c r="KZN298" s="192"/>
      <c r="KZO298" s="192"/>
      <c r="KZP298" s="192"/>
      <c r="KZQ298" s="192"/>
      <c r="KZR298" s="192"/>
      <c r="KZS298" s="192"/>
      <c r="KZT298" s="192"/>
      <c r="KZU298" s="192"/>
      <c r="KZV298" s="192"/>
      <c r="KZW298" s="192"/>
      <c r="KZX298" s="192"/>
      <c r="KZY298" s="192"/>
      <c r="KZZ298" s="192"/>
      <c r="LAA298" s="192"/>
      <c r="LAB298" s="192"/>
      <c r="LAC298" s="192"/>
      <c r="LAD298" s="192"/>
      <c r="LAE298" s="192"/>
      <c r="LAF298" s="192"/>
      <c r="LAG298" s="192"/>
      <c r="LAH298" s="192"/>
      <c r="LAI298" s="192"/>
      <c r="LAJ298" s="192"/>
      <c r="LAK298" s="192"/>
      <c r="LAL298" s="192"/>
      <c r="LAM298" s="192"/>
      <c r="LAN298" s="192"/>
      <c r="LAO298" s="192"/>
      <c r="LAP298" s="192"/>
      <c r="LAQ298" s="192"/>
      <c r="LAR298" s="192"/>
      <c r="LAS298" s="192"/>
      <c r="LAT298" s="192"/>
      <c r="LAU298" s="192"/>
      <c r="LAV298" s="192"/>
      <c r="LAW298" s="192"/>
      <c r="LAX298" s="192"/>
      <c r="LAY298" s="192"/>
      <c r="LAZ298" s="192"/>
      <c r="LBA298" s="192"/>
      <c r="LBB298" s="192"/>
      <c r="LBC298" s="192"/>
      <c r="LBD298" s="192"/>
      <c r="LBE298" s="192"/>
      <c r="LBF298" s="192"/>
      <c r="LBG298" s="192"/>
      <c r="LBH298" s="192"/>
      <c r="LBI298" s="192"/>
      <c r="LBJ298" s="192"/>
      <c r="LBK298" s="192"/>
      <c r="LBL298" s="192"/>
      <c r="LBM298" s="192"/>
      <c r="LBN298" s="192"/>
      <c r="LBO298" s="192"/>
      <c r="LBP298" s="192"/>
      <c r="LBQ298" s="192"/>
      <c r="LBR298" s="192"/>
      <c r="LBS298" s="192"/>
      <c r="LBT298" s="192"/>
      <c r="LBU298" s="192"/>
      <c r="LBV298" s="192"/>
      <c r="LBW298" s="192"/>
      <c r="LBX298" s="192"/>
      <c r="LBY298" s="192"/>
      <c r="LBZ298" s="192"/>
      <c r="LCA298" s="192"/>
      <c r="LCB298" s="192"/>
      <c r="LCC298" s="192"/>
      <c r="LCD298" s="192"/>
      <c r="LCE298" s="192"/>
      <c r="LCF298" s="192"/>
      <c r="LCG298" s="192"/>
      <c r="LCH298" s="192"/>
      <c r="LCI298" s="192"/>
      <c r="LCJ298" s="192"/>
      <c r="LCK298" s="192"/>
      <c r="LCL298" s="192"/>
      <c r="LCM298" s="192"/>
      <c r="LCN298" s="192"/>
      <c r="LCO298" s="192"/>
      <c r="LCP298" s="192"/>
      <c r="LCQ298" s="192"/>
      <c r="LCR298" s="192"/>
      <c r="LCS298" s="192"/>
      <c r="LCT298" s="192"/>
      <c r="LCU298" s="192"/>
      <c r="LCV298" s="192"/>
      <c r="LCW298" s="192"/>
      <c r="LCX298" s="192"/>
      <c r="LCY298" s="192"/>
      <c r="LCZ298" s="192"/>
      <c r="LDA298" s="192"/>
      <c r="LDB298" s="192"/>
      <c r="LDC298" s="192"/>
      <c r="LDD298" s="192"/>
      <c r="LDE298" s="192"/>
      <c r="LDF298" s="192"/>
      <c r="LDG298" s="192"/>
      <c r="LDH298" s="192"/>
      <c r="LDI298" s="192"/>
      <c r="LDJ298" s="192"/>
      <c r="LDK298" s="192"/>
      <c r="LDL298" s="192"/>
      <c r="LDM298" s="192"/>
      <c r="LDN298" s="192"/>
      <c r="LDO298" s="192"/>
      <c r="LDP298" s="192"/>
      <c r="LDQ298" s="192"/>
      <c r="LDR298" s="192"/>
      <c r="LDS298" s="192"/>
      <c r="LDT298" s="192"/>
      <c r="LDU298" s="192"/>
      <c r="LDV298" s="192"/>
      <c r="LDW298" s="192"/>
      <c r="LDX298" s="192"/>
      <c r="LDY298" s="192"/>
      <c r="LDZ298" s="192"/>
      <c r="LEA298" s="192"/>
      <c r="LEB298" s="192"/>
      <c r="LEC298" s="192"/>
      <c r="LED298" s="192"/>
      <c r="LEE298" s="192"/>
      <c r="LEF298" s="192"/>
      <c r="LEG298" s="192"/>
      <c r="LEH298" s="192"/>
      <c r="LEI298" s="192"/>
      <c r="LEJ298" s="192"/>
      <c r="LEK298" s="192"/>
      <c r="LEL298" s="192"/>
      <c r="LEM298" s="192"/>
      <c r="LEN298" s="192"/>
      <c r="LEO298" s="192"/>
      <c r="LEP298" s="192"/>
      <c r="LEQ298" s="192"/>
      <c r="LER298" s="192"/>
      <c r="LES298" s="192"/>
      <c r="LET298" s="192"/>
      <c r="LEU298" s="192"/>
      <c r="LEV298" s="192"/>
      <c r="LEW298" s="192"/>
      <c r="LEX298" s="192"/>
      <c r="LEY298" s="192"/>
      <c r="LEZ298" s="192"/>
      <c r="LFA298" s="192"/>
      <c r="LFB298" s="192"/>
      <c r="LFC298" s="192"/>
      <c r="LFD298" s="192"/>
      <c r="LFE298" s="192"/>
      <c r="LFF298" s="192"/>
      <c r="LFG298" s="192"/>
      <c r="LFH298" s="192"/>
      <c r="LFI298" s="192"/>
      <c r="LFJ298" s="192"/>
      <c r="LFK298" s="192"/>
      <c r="LFL298" s="192"/>
      <c r="LFM298" s="192"/>
      <c r="LFN298" s="192"/>
      <c r="LFO298" s="192"/>
      <c r="LFP298" s="192"/>
      <c r="LFQ298" s="192"/>
      <c r="LFR298" s="192"/>
      <c r="LFS298" s="192"/>
      <c r="LFT298" s="192"/>
      <c r="LFU298" s="192"/>
      <c r="LFV298" s="192"/>
      <c r="LFW298" s="192"/>
      <c r="LFX298" s="192"/>
      <c r="LFY298" s="192"/>
      <c r="LFZ298" s="192"/>
      <c r="LGA298" s="192"/>
      <c r="LGB298" s="192"/>
      <c r="LGC298" s="192"/>
      <c r="LGD298" s="192"/>
      <c r="LGE298" s="192"/>
      <c r="LGF298" s="192"/>
      <c r="LGG298" s="192"/>
      <c r="LGH298" s="192"/>
      <c r="LGI298" s="192"/>
      <c r="LGJ298" s="192"/>
      <c r="LGK298" s="192"/>
      <c r="LGL298" s="192"/>
      <c r="LGM298" s="192"/>
      <c r="LGN298" s="192"/>
      <c r="LGO298" s="192"/>
      <c r="LGP298" s="192"/>
      <c r="LGQ298" s="192"/>
      <c r="LGR298" s="192"/>
      <c r="LGS298" s="192"/>
      <c r="LGT298" s="192"/>
      <c r="LGU298" s="192"/>
      <c r="LGV298" s="192"/>
      <c r="LGW298" s="192"/>
      <c r="LGX298" s="192"/>
      <c r="LGY298" s="192"/>
      <c r="LGZ298" s="192"/>
      <c r="LHA298" s="192"/>
      <c r="LHB298" s="192"/>
      <c r="LHC298" s="192"/>
      <c r="LHD298" s="192"/>
      <c r="LHE298" s="192"/>
      <c r="LHF298" s="192"/>
      <c r="LHG298" s="192"/>
      <c r="LHH298" s="192"/>
      <c r="LHI298" s="192"/>
      <c r="LHJ298" s="192"/>
      <c r="LHK298" s="192"/>
      <c r="LHL298" s="192"/>
      <c r="LHM298" s="192"/>
      <c r="LHN298" s="192"/>
      <c r="LHO298" s="192"/>
      <c r="LHP298" s="192"/>
      <c r="LHQ298" s="192"/>
      <c r="LHR298" s="192"/>
      <c r="LHS298" s="192"/>
      <c r="LHT298" s="192"/>
      <c r="LHU298" s="192"/>
      <c r="LHV298" s="192"/>
      <c r="LHW298" s="192"/>
      <c r="LHX298" s="192"/>
      <c r="LHY298" s="192"/>
      <c r="LHZ298" s="192"/>
      <c r="LIA298" s="192"/>
      <c r="LIB298" s="192"/>
      <c r="LIC298" s="192"/>
      <c r="LID298" s="192"/>
      <c r="LIE298" s="192"/>
      <c r="LIF298" s="192"/>
      <c r="LIG298" s="192"/>
      <c r="LIH298" s="192"/>
      <c r="LII298" s="192"/>
      <c r="LIJ298" s="192"/>
      <c r="LIK298" s="192"/>
      <c r="LIL298" s="192"/>
      <c r="LIM298" s="192"/>
      <c r="LIN298" s="192"/>
      <c r="LIO298" s="192"/>
      <c r="LIP298" s="192"/>
      <c r="LIQ298" s="192"/>
      <c r="LIR298" s="192"/>
      <c r="LIS298" s="192"/>
      <c r="LIT298" s="192"/>
      <c r="LIU298" s="192"/>
      <c r="LIV298" s="192"/>
      <c r="LIW298" s="192"/>
      <c r="LIX298" s="192"/>
      <c r="LIY298" s="192"/>
      <c r="LIZ298" s="192"/>
      <c r="LJA298" s="192"/>
      <c r="LJB298" s="192"/>
      <c r="LJC298" s="192"/>
      <c r="LJD298" s="192"/>
      <c r="LJE298" s="192"/>
      <c r="LJF298" s="192"/>
      <c r="LJG298" s="192"/>
      <c r="LJH298" s="192"/>
      <c r="LJI298" s="192"/>
      <c r="LJJ298" s="192"/>
      <c r="LJK298" s="192"/>
      <c r="LJL298" s="192"/>
      <c r="LJM298" s="192"/>
      <c r="LJN298" s="192"/>
      <c r="LJO298" s="192"/>
      <c r="LJP298" s="192"/>
      <c r="LJQ298" s="192"/>
      <c r="LJR298" s="192"/>
      <c r="LJS298" s="192"/>
      <c r="LJT298" s="192"/>
      <c r="LJU298" s="192"/>
      <c r="LJV298" s="192"/>
      <c r="LJW298" s="192"/>
      <c r="LJX298" s="192"/>
      <c r="LJY298" s="192"/>
      <c r="LJZ298" s="192"/>
      <c r="LKA298" s="192"/>
      <c r="LKB298" s="192"/>
      <c r="LKC298" s="192"/>
      <c r="LKD298" s="192"/>
      <c r="LKE298" s="192"/>
      <c r="LKF298" s="192"/>
      <c r="LKG298" s="192"/>
      <c r="LKH298" s="192"/>
      <c r="LKI298" s="192"/>
      <c r="LKJ298" s="192"/>
      <c r="LKK298" s="192"/>
      <c r="LKL298" s="192"/>
      <c r="LKM298" s="192"/>
      <c r="LKN298" s="192"/>
      <c r="LKO298" s="192"/>
      <c r="LKP298" s="192"/>
      <c r="LKQ298" s="192"/>
      <c r="LKR298" s="192"/>
      <c r="LKS298" s="192"/>
      <c r="LKT298" s="192"/>
      <c r="LKU298" s="192"/>
      <c r="LKV298" s="192"/>
      <c r="LKW298" s="192"/>
      <c r="LKX298" s="192"/>
      <c r="LKY298" s="192"/>
      <c r="LKZ298" s="192"/>
      <c r="LLA298" s="192"/>
      <c r="LLB298" s="192"/>
      <c r="LLC298" s="192"/>
      <c r="LLD298" s="192"/>
      <c r="LLE298" s="192"/>
      <c r="LLF298" s="192"/>
      <c r="LLG298" s="192"/>
      <c r="LLH298" s="192"/>
      <c r="LLI298" s="192"/>
      <c r="LLJ298" s="192"/>
      <c r="LLK298" s="192"/>
      <c r="LLL298" s="192"/>
      <c r="LLM298" s="192"/>
      <c r="LLN298" s="192"/>
      <c r="LLO298" s="192"/>
      <c r="LLP298" s="192"/>
      <c r="LLQ298" s="192"/>
      <c r="LLR298" s="192"/>
      <c r="LLS298" s="192"/>
      <c r="LLT298" s="192"/>
      <c r="LLU298" s="192"/>
      <c r="LLV298" s="192"/>
      <c r="LLW298" s="192"/>
      <c r="LLX298" s="192"/>
      <c r="LLY298" s="192"/>
      <c r="LLZ298" s="192"/>
      <c r="LMA298" s="192"/>
      <c r="LMB298" s="192"/>
      <c r="LMC298" s="192"/>
      <c r="LMD298" s="192"/>
      <c r="LME298" s="192"/>
      <c r="LMF298" s="192"/>
      <c r="LMG298" s="192"/>
      <c r="LMH298" s="192"/>
      <c r="LMI298" s="192"/>
      <c r="LMJ298" s="192"/>
      <c r="LMK298" s="192"/>
      <c r="LML298" s="192"/>
      <c r="LMM298" s="192"/>
      <c r="LMN298" s="192"/>
      <c r="LMO298" s="192"/>
      <c r="LMP298" s="192"/>
      <c r="LMQ298" s="192"/>
      <c r="LMR298" s="192"/>
      <c r="LMS298" s="192"/>
      <c r="LMT298" s="192"/>
      <c r="LMU298" s="192"/>
      <c r="LMV298" s="192"/>
      <c r="LMW298" s="192"/>
      <c r="LMX298" s="192"/>
      <c r="LMY298" s="192"/>
      <c r="LMZ298" s="192"/>
      <c r="LNA298" s="192"/>
      <c r="LNB298" s="192"/>
      <c r="LNC298" s="192"/>
      <c r="LND298" s="192"/>
      <c r="LNE298" s="192"/>
      <c r="LNF298" s="192"/>
      <c r="LNG298" s="192"/>
      <c r="LNH298" s="192"/>
      <c r="LNI298" s="192"/>
      <c r="LNJ298" s="192"/>
      <c r="LNK298" s="192"/>
      <c r="LNL298" s="192"/>
      <c r="LNM298" s="192"/>
      <c r="LNN298" s="192"/>
      <c r="LNO298" s="192"/>
      <c r="LNP298" s="192"/>
      <c r="LNQ298" s="192"/>
      <c r="LNR298" s="192"/>
      <c r="LNS298" s="192"/>
      <c r="LNT298" s="192"/>
      <c r="LNU298" s="192"/>
      <c r="LNV298" s="192"/>
      <c r="LNW298" s="192"/>
      <c r="LNX298" s="192"/>
      <c r="LNY298" s="192"/>
      <c r="LNZ298" s="192"/>
      <c r="LOA298" s="192"/>
      <c r="LOB298" s="192"/>
      <c r="LOC298" s="192"/>
      <c r="LOD298" s="192"/>
      <c r="LOE298" s="192"/>
      <c r="LOF298" s="192"/>
      <c r="LOG298" s="192"/>
      <c r="LOH298" s="192"/>
      <c r="LOI298" s="192"/>
      <c r="LOJ298" s="192"/>
      <c r="LOK298" s="192"/>
      <c r="LOL298" s="192"/>
      <c r="LOM298" s="192"/>
      <c r="LON298" s="192"/>
      <c r="LOO298" s="192"/>
      <c r="LOP298" s="192"/>
      <c r="LOQ298" s="192"/>
      <c r="LOR298" s="192"/>
      <c r="LOS298" s="192"/>
      <c r="LOT298" s="192"/>
      <c r="LOU298" s="192"/>
      <c r="LOV298" s="192"/>
      <c r="LOW298" s="192"/>
      <c r="LOX298" s="192"/>
      <c r="LOY298" s="192"/>
      <c r="LOZ298" s="192"/>
      <c r="LPA298" s="192"/>
      <c r="LPB298" s="192"/>
      <c r="LPC298" s="192"/>
      <c r="LPD298" s="192"/>
      <c r="LPE298" s="192"/>
      <c r="LPF298" s="192"/>
      <c r="LPG298" s="192"/>
      <c r="LPH298" s="192"/>
      <c r="LPI298" s="192"/>
      <c r="LPJ298" s="192"/>
      <c r="LPK298" s="192"/>
      <c r="LPL298" s="192"/>
      <c r="LPM298" s="192"/>
      <c r="LPN298" s="192"/>
      <c r="LPO298" s="192"/>
      <c r="LPP298" s="192"/>
      <c r="LPQ298" s="192"/>
      <c r="LPR298" s="192"/>
      <c r="LPS298" s="192"/>
      <c r="LPT298" s="192"/>
      <c r="LPU298" s="192"/>
      <c r="LPV298" s="192"/>
      <c r="LPW298" s="192"/>
      <c r="LPX298" s="192"/>
      <c r="LPY298" s="192"/>
      <c r="LPZ298" s="192"/>
      <c r="LQA298" s="192"/>
      <c r="LQB298" s="192"/>
      <c r="LQC298" s="192"/>
      <c r="LQD298" s="192"/>
      <c r="LQE298" s="192"/>
      <c r="LQF298" s="192"/>
      <c r="LQG298" s="192"/>
      <c r="LQH298" s="192"/>
      <c r="LQI298" s="192"/>
      <c r="LQJ298" s="192"/>
      <c r="LQK298" s="192"/>
      <c r="LQL298" s="192"/>
      <c r="LQM298" s="192"/>
      <c r="LQN298" s="192"/>
      <c r="LQO298" s="192"/>
      <c r="LQP298" s="192"/>
      <c r="LQQ298" s="192"/>
      <c r="LQR298" s="192"/>
      <c r="LQS298" s="192"/>
      <c r="LQT298" s="192"/>
      <c r="LQU298" s="192"/>
      <c r="LQV298" s="192"/>
      <c r="LQW298" s="192"/>
      <c r="LQX298" s="192"/>
      <c r="LQY298" s="192"/>
      <c r="LQZ298" s="192"/>
      <c r="LRA298" s="192"/>
      <c r="LRB298" s="192"/>
      <c r="LRC298" s="192"/>
      <c r="LRD298" s="192"/>
      <c r="LRE298" s="192"/>
      <c r="LRF298" s="192"/>
      <c r="LRG298" s="192"/>
      <c r="LRH298" s="192"/>
      <c r="LRI298" s="192"/>
      <c r="LRJ298" s="192"/>
      <c r="LRK298" s="192"/>
      <c r="LRL298" s="192"/>
      <c r="LRM298" s="192"/>
      <c r="LRN298" s="192"/>
      <c r="LRO298" s="192"/>
      <c r="LRP298" s="192"/>
      <c r="LRQ298" s="192"/>
      <c r="LRR298" s="192"/>
      <c r="LRS298" s="192"/>
      <c r="LRT298" s="192"/>
      <c r="LRU298" s="192"/>
      <c r="LRV298" s="192"/>
      <c r="LRW298" s="192"/>
      <c r="LRX298" s="192"/>
      <c r="LRY298" s="192"/>
      <c r="LRZ298" s="192"/>
      <c r="LSA298" s="192"/>
      <c r="LSB298" s="192"/>
      <c r="LSC298" s="192"/>
      <c r="LSD298" s="192"/>
      <c r="LSE298" s="192"/>
      <c r="LSF298" s="192"/>
      <c r="LSG298" s="192"/>
      <c r="LSH298" s="192"/>
      <c r="LSI298" s="192"/>
      <c r="LSJ298" s="192"/>
      <c r="LSK298" s="192"/>
      <c r="LSL298" s="192"/>
      <c r="LSM298" s="192"/>
      <c r="LSN298" s="192"/>
      <c r="LSO298" s="192"/>
      <c r="LSP298" s="192"/>
      <c r="LSQ298" s="192"/>
      <c r="LSR298" s="192"/>
      <c r="LSS298" s="192"/>
      <c r="LST298" s="192"/>
      <c r="LSU298" s="192"/>
      <c r="LSV298" s="192"/>
      <c r="LSW298" s="192"/>
      <c r="LSX298" s="192"/>
      <c r="LSY298" s="192"/>
      <c r="LSZ298" s="192"/>
      <c r="LTA298" s="192"/>
      <c r="LTB298" s="192"/>
      <c r="LTC298" s="192"/>
      <c r="LTD298" s="192"/>
      <c r="LTE298" s="192"/>
      <c r="LTF298" s="192"/>
      <c r="LTG298" s="192"/>
      <c r="LTH298" s="192"/>
      <c r="LTI298" s="192"/>
      <c r="LTJ298" s="192"/>
      <c r="LTK298" s="192"/>
      <c r="LTL298" s="192"/>
      <c r="LTM298" s="192"/>
      <c r="LTN298" s="192"/>
      <c r="LTO298" s="192"/>
      <c r="LTP298" s="192"/>
      <c r="LTQ298" s="192"/>
      <c r="LTR298" s="192"/>
      <c r="LTS298" s="192"/>
      <c r="LTT298" s="192"/>
      <c r="LTU298" s="192"/>
      <c r="LTV298" s="192"/>
      <c r="LTW298" s="192"/>
      <c r="LTX298" s="192"/>
      <c r="LTY298" s="192"/>
      <c r="LTZ298" s="192"/>
      <c r="LUA298" s="192"/>
      <c r="LUB298" s="192"/>
      <c r="LUC298" s="192"/>
      <c r="LUD298" s="192"/>
      <c r="LUE298" s="192"/>
      <c r="LUF298" s="192"/>
      <c r="LUG298" s="192"/>
      <c r="LUH298" s="192"/>
      <c r="LUI298" s="192"/>
      <c r="LUJ298" s="192"/>
      <c r="LUK298" s="192"/>
      <c r="LUL298" s="192"/>
      <c r="LUM298" s="192"/>
      <c r="LUN298" s="192"/>
      <c r="LUO298" s="192"/>
      <c r="LUP298" s="192"/>
      <c r="LUQ298" s="192"/>
      <c r="LUR298" s="192"/>
      <c r="LUS298" s="192"/>
      <c r="LUT298" s="192"/>
      <c r="LUU298" s="192"/>
      <c r="LUV298" s="192"/>
      <c r="LUW298" s="192"/>
      <c r="LUX298" s="192"/>
      <c r="LUY298" s="192"/>
      <c r="LUZ298" s="192"/>
      <c r="LVA298" s="192"/>
      <c r="LVB298" s="192"/>
      <c r="LVC298" s="192"/>
      <c r="LVD298" s="192"/>
      <c r="LVE298" s="192"/>
      <c r="LVF298" s="192"/>
      <c r="LVG298" s="192"/>
      <c r="LVH298" s="192"/>
      <c r="LVI298" s="192"/>
      <c r="LVJ298" s="192"/>
      <c r="LVK298" s="192"/>
      <c r="LVL298" s="192"/>
      <c r="LVM298" s="192"/>
      <c r="LVN298" s="192"/>
      <c r="LVO298" s="192"/>
      <c r="LVP298" s="192"/>
      <c r="LVQ298" s="192"/>
      <c r="LVR298" s="192"/>
      <c r="LVS298" s="192"/>
      <c r="LVT298" s="192"/>
      <c r="LVU298" s="192"/>
      <c r="LVV298" s="192"/>
      <c r="LVW298" s="192"/>
      <c r="LVX298" s="192"/>
      <c r="LVY298" s="192"/>
      <c r="LVZ298" s="192"/>
      <c r="LWA298" s="192"/>
      <c r="LWB298" s="192"/>
      <c r="LWC298" s="192"/>
      <c r="LWD298" s="192"/>
      <c r="LWE298" s="192"/>
      <c r="LWF298" s="192"/>
      <c r="LWG298" s="192"/>
      <c r="LWH298" s="192"/>
      <c r="LWI298" s="192"/>
      <c r="LWJ298" s="192"/>
      <c r="LWK298" s="192"/>
      <c r="LWL298" s="192"/>
      <c r="LWM298" s="192"/>
      <c r="LWN298" s="192"/>
      <c r="LWO298" s="192"/>
      <c r="LWP298" s="192"/>
      <c r="LWQ298" s="192"/>
      <c r="LWR298" s="192"/>
      <c r="LWS298" s="192"/>
      <c r="LWT298" s="192"/>
      <c r="LWU298" s="192"/>
      <c r="LWV298" s="192"/>
      <c r="LWW298" s="192"/>
      <c r="LWX298" s="192"/>
      <c r="LWY298" s="192"/>
      <c r="LWZ298" s="192"/>
      <c r="LXA298" s="192"/>
      <c r="LXB298" s="192"/>
      <c r="LXC298" s="192"/>
      <c r="LXD298" s="192"/>
      <c r="LXE298" s="192"/>
      <c r="LXF298" s="192"/>
      <c r="LXG298" s="192"/>
      <c r="LXH298" s="192"/>
      <c r="LXI298" s="192"/>
      <c r="LXJ298" s="192"/>
      <c r="LXK298" s="192"/>
      <c r="LXL298" s="192"/>
      <c r="LXM298" s="192"/>
      <c r="LXN298" s="192"/>
      <c r="LXO298" s="192"/>
      <c r="LXP298" s="192"/>
      <c r="LXQ298" s="192"/>
      <c r="LXR298" s="192"/>
      <c r="LXS298" s="192"/>
      <c r="LXT298" s="192"/>
      <c r="LXU298" s="192"/>
      <c r="LXV298" s="192"/>
      <c r="LXW298" s="192"/>
      <c r="LXX298" s="192"/>
      <c r="LXY298" s="192"/>
      <c r="LXZ298" s="192"/>
      <c r="LYA298" s="192"/>
      <c r="LYB298" s="192"/>
      <c r="LYC298" s="192"/>
      <c r="LYD298" s="192"/>
      <c r="LYE298" s="192"/>
      <c r="LYF298" s="192"/>
      <c r="LYG298" s="192"/>
      <c r="LYH298" s="192"/>
      <c r="LYI298" s="192"/>
      <c r="LYJ298" s="192"/>
      <c r="LYK298" s="192"/>
      <c r="LYL298" s="192"/>
      <c r="LYM298" s="192"/>
      <c r="LYN298" s="192"/>
      <c r="LYO298" s="192"/>
      <c r="LYP298" s="192"/>
      <c r="LYQ298" s="192"/>
      <c r="LYR298" s="192"/>
      <c r="LYS298" s="192"/>
      <c r="LYT298" s="192"/>
      <c r="LYU298" s="192"/>
      <c r="LYV298" s="192"/>
      <c r="LYW298" s="192"/>
      <c r="LYX298" s="192"/>
      <c r="LYY298" s="192"/>
      <c r="LYZ298" s="192"/>
      <c r="LZA298" s="192"/>
      <c r="LZB298" s="192"/>
      <c r="LZC298" s="192"/>
      <c r="LZD298" s="192"/>
      <c r="LZE298" s="192"/>
      <c r="LZF298" s="192"/>
      <c r="LZG298" s="192"/>
      <c r="LZH298" s="192"/>
      <c r="LZI298" s="192"/>
      <c r="LZJ298" s="192"/>
      <c r="LZK298" s="192"/>
      <c r="LZL298" s="192"/>
      <c r="LZM298" s="192"/>
      <c r="LZN298" s="192"/>
      <c r="LZO298" s="192"/>
      <c r="LZP298" s="192"/>
      <c r="LZQ298" s="192"/>
      <c r="LZR298" s="192"/>
      <c r="LZS298" s="192"/>
      <c r="LZT298" s="192"/>
      <c r="LZU298" s="192"/>
      <c r="LZV298" s="192"/>
      <c r="LZW298" s="192"/>
      <c r="LZX298" s="192"/>
      <c r="LZY298" s="192"/>
      <c r="LZZ298" s="192"/>
      <c r="MAA298" s="192"/>
      <c r="MAB298" s="192"/>
      <c r="MAC298" s="192"/>
      <c r="MAD298" s="192"/>
      <c r="MAE298" s="192"/>
      <c r="MAF298" s="192"/>
      <c r="MAG298" s="192"/>
      <c r="MAH298" s="192"/>
      <c r="MAI298" s="192"/>
      <c r="MAJ298" s="192"/>
      <c r="MAK298" s="192"/>
      <c r="MAL298" s="192"/>
      <c r="MAM298" s="192"/>
      <c r="MAN298" s="192"/>
      <c r="MAO298" s="192"/>
      <c r="MAP298" s="192"/>
      <c r="MAQ298" s="192"/>
      <c r="MAR298" s="192"/>
      <c r="MAS298" s="192"/>
      <c r="MAT298" s="192"/>
      <c r="MAU298" s="192"/>
      <c r="MAV298" s="192"/>
      <c r="MAW298" s="192"/>
      <c r="MAX298" s="192"/>
      <c r="MAY298" s="192"/>
      <c r="MAZ298" s="192"/>
      <c r="MBA298" s="192"/>
      <c r="MBB298" s="192"/>
      <c r="MBC298" s="192"/>
      <c r="MBD298" s="192"/>
      <c r="MBE298" s="192"/>
      <c r="MBF298" s="192"/>
      <c r="MBG298" s="192"/>
      <c r="MBH298" s="192"/>
      <c r="MBI298" s="192"/>
      <c r="MBJ298" s="192"/>
      <c r="MBK298" s="192"/>
      <c r="MBL298" s="192"/>
      <c r="MBM298" s="192"/>
      <c r="MBN298" s="192"/>
      <c r="MBO298" s="192"/>
      <c r="MBP298" s="192"/>
      <c r="MBQ298" s="192"/>
      <c r="MBR298" s="192"/>
      <c r="MBS298" s="192"/>
      <c r="MBT298" s="192"/>
      <c r="MBU298" s="192"/>
      <c r="MBV298" s="192"/>
      <c r="MBW298" s="192"/>
      <c r="MBX298" s="192"/>
      <c r="MBY298" s="192"/>
      <c r="MBZ298" s="192"/>
      <c r="MCA298" s="192"/>
      <c r="MCB298" s="192"/>
      <c r="MCC298" s="192"/>
      <c r="MCD298" s="192"/>
      <c r="MCE298" s="192"/>
      <c r="MCF298" s="192"/>
      <c r="MCG298" s="192"/>
      <c r="MCH298" s="192"/>
      <c r="MCI298" s="192"/>
      <c r="MCJ298" s="192"/>
      <c r="MCK298" s="192"/>
      <c r="MCL298" s="192"/>
      <c r="MCM298" s="192"/>
      <c r="MCN298" s="192"/>
      <c r="MCO298" s="192"/>
      <c r="MCP298" s="192"/>
      <c r="MCQ298" s="192"/>
      <c r="MCR298" s="192"/>
      <c r="MCS298" s="192"/>
      <c r="MCT298" s="192"/>
      <c r="MCU298" s="192"/>
      <c r="MCV298" s="192"/>
      <c r="MCW298" s="192"/>
      <c r="MCX298" s="192"/>
      <c r="MCY298" s="192"/>
      <c r="MCZ298" s="192"/>
      <c r="MDA298" s="192"/>
      <c r="MDB298" s="192"/>
      <c r="MDC298" s="192"/>
      <c r="MDD298" s="192"/>
      <c r="MDE298" s="192"/>
      <c r="MDF298" s="192"/>
      <c r="MDG298" s="192"/>
      <c r="MDH298" s="192"/>
      <c r="MDI298" s="192"/>
      <c r="MDJ298" s="192"/>
      <c r="MDK298" s="192"/>
      <c r="MDL298" s="192"/>
      <c r="MDM298" s="192"/>
      <c r="MDN298" s="192"/>
      <c r="MDO298" s="192"/>
      <c r="MDP298" s="192"/>
      <c r="MDQ298" s="192"/>
      <c r="MDR298" s="192"/>
      <c r="MDS298" s="192"/>
      <c r="MDT298" s="192"/>
      <c r="MDU298" s="192"/>
      <c r="MDV298" s="192"/>
      <c r="MDW298" s="192"/>
      <c r="MDX298" s="192"/>
      <c r="MDY298" s="192"/>
      <c r="MDZ298" s="192"/>
      <c r="MEA298" s="192"/>
      <c r="MEB298" s="192"/>
      <c r="MEC298" s="192"/>
      <c r="MED298" s="192"/>
      <c r="MEE298" s="192"/>
      <c r="MEF298" s="192"/>
      <c r="MEG298" s="192"/>
      <c r="MEH298" s="192"/>
      <c r="MEI298" s="192"/>
      <c r="MEJ298" s="192"/>
      <c r="MEK298" s="192"/>
      <c r="MEL298" s="192"/>
      <c r="MEM298" s="192"/>
      <c r="MEN298" s="192"/>
      <c r="MEO298" s="192"/>
      <c r="MEP298" s="192"/>
      <c r="MEQ298" s="192"/>
      <c r="MER298" s="192"/>
      <c r="MES298" s="192"/>
      <c r="MET298" s="192"/>
      <c r="MEU298" s="192"/>
      <c r="MEV298" s="192"/>
      <c r="MEW298" s="192"/>
      <c r="MEX298" s="192"/>
      <c r="MEY298" s="192"/>
      <c r="MEZ298" s="192"/>
      <c r="MFA298" s="192"/>
      <c r="MFB298" s="192"/>
      <c r="MFC298" s="192"/>
      <c r="MFD298" s="192"/>
      <c r="MFE298" s="192"/>
      <c r="MFF298" s="192"/>
      <c r="MFG298" s="192"/>
      <c r="MFH298" s="192"/>
      <c r="MFI298" s="192"/>
      <c r="MFJ298" s="192"/>
      <c r="MFK298" s="192"/>
      <c r="MFL298" s="192"/>
      <c r="MFM298" s="192"/>
      <c r="MFN298" s="192"/>
      <c r="MFO298" s="192"/>
      <c r="MFP298" s="192"/>
      <c r="MFQ298" s="192"/>
      <c r="MFR298" s="192"/>
      <c r="MFS298" s="192"/>
      <c r="MFT298" s="192"/>
      <c r="MFU298" s="192"/>
      <c r="MFV298" s="192"/>
      <c r="MFW298" s="192"/>
      <c r="MFX298" s="192"/>
      <c r="MFY298" s="192"/>
      <c r="MFZ298" s="192"/>
      <c r="MGA298" s="192"/>
      <c r="MGB298" s="192"/>
      <c r="MGC298" s="192"/>
      <c r="MGD298" s="192"/>
      <c r="MGE298" s="192"/>
      <c r="MGF298" s="192"/>
      <c r="MGG298" s="192"/>
      <c r="MGH298" s="192"/>
      <c r="MGI298" s="192"/>
      <c r="MGJ298" s="192"/>
      <c r="MGK298" s="192"/>
      <c r="MGL298" s="192"/>
      <c r="MGM298" s="192"/>
      <c r="MGN298" s="192"/>
      <c r="MGO298" s="192"/>
      <c r="MGP298" s="192"/>
      <c r="MGQ298" s="192"/>
      <c r="MGR298" s="192"/>
      <c r="MGS298" s="192"/>
      <c r="MGT298" s="192"/>
      <c r="MGU298" s="192"/>
      <c r="MGV298" s="192"/>
      <c r="MGW298" s="192"/>
      <c r="MGX298" s="192"/>
      <c r="MGY298" s="192"/>
      <c r="MGZ298" s="192"/>
      <c r="MHA298" s="192"/>
      <c r="MHB298" s="192"/>
      <c r="MHC298" s="192"/>
      <c r="MHD298" s="192"/>
      <c r="MHE298" s="192"/>
      <c r="MHF298" s="192"/>
      <c r="MHG298" s="192"/>
      <c r="MHH298" s="192"/>
      <c r="MHI298" s="192"/>
      <c r="MHJ298" s="192"/>
      <c r="MHK298" s="192"/>
      <c r="MHL298" s="192"/>
      <c r="MHM298" s="192"/>
      <c r="MHN298" s="192"/>
      <c r="MHO298" s="192"/>
      <c r="MHP298" s="192"/>
      <c r="MHQ298" s="192"/>
      <c r="MHR298" s="192"/>
      <c r="MHS298" s="192"/>
      <c r="MHT298" s="192"/>
      <c r="MHU298" s="192"/>
      <c r="MHV298" s="192"/>
      <c r="MHW298" s="192"/>
      <c r="MHX298" s="192"/>
      <c r="MHY298" s="192"/>
      <c r="MHZ298" s="192"/>
      <c r="MIA298" s="192"/>
      <c r="MIB298" s="192"/>
      <c r="MIC298" s="192"/>
      <c r="MID298" s="192"/>
      <c r="MIE298" s="192"/>
      <c r="MIF298" s="192"/>
      <c r="MIG298" s="192"/>
      <c r="MIH298" s="192"/>
      <c r="MII298" s="192"/>
      <c r="MIJ298" s="192"/>
      <c r="MIK298" s="192"/>
      <c r="MIL298" s="192"/>
      <c r="MIM298" s="192"/>
      <c r="MIN298" s="192"/>
      <c r="MIO298" s="192"/>
      <c r="MIP298" s="192"/>
      <c r="MIQ298" s="192"/>
      <c r="MIR298" s="192"/>
      <c r="MIS298" s="192"/>
      <c r="MIT298" s="192"/>
      <c r="MIU298" s="192"/>
      <c r="MIV298" s="192"/>
      <c r="MIW298" s="192"/>
      <c r="MIX298" s="192"/>
      <c r="MIY298" s="192"/>
      <c r="MIZ298" s="192"/>
      <c r="MJA298" s="192"/>
      <c r="MJB298" s="192"/>
      <c r="MJC298" s="192"/>
      <c r="MJD298" s="192"/>
      <c r="MJE298" s="192"/>
      <c r="MJF298" s="192"/>
      <c r="MJG298" s="192"/>
      <c r="MJH298" s="192"/>
      <c r="MJI298" s="192"/>
      <c r="MJJ298" s="192"/>
      <c r="MJK298" s="192"/>
      <c r="MJL298" s="192"/>
      <c r="MJM298" s="192"/>
      <c r="MJN298" s="192"/>
      <c r="MJO298" s="192"/>
      <c r="MJP298" s="192"/>
      <c r="MJQ298" s="192"/>
      <c r="MJR298" s="192"/>
      <c r="MJS298" s="192"/>
      <c r="MJT298" s="192"/>
      <c r="MJU298" s="192"/>
      <c r="MJV298" s="192"/>
      <c r="MJW298" s="192"/>
      <c r="MJX298" s="192"/>
      <c r="MJY298" s="192"/>
      <c r="MJZ298" s="192"/>
      <c r="MKA298" s="192"/>
      <c r="MKB298" s="192"/>
      <c r="MKC298" s="192"/>
      <c r="MKD298" s="192"/>
      <c r="MKE298" s="192"/>
      <c r="MKF298" s="192"/>
      <c r="MKG298" s="192"/>
      <c r="MKH298" s="192"/>
      <c r="MKI298" s="192"/>
      <c r="MKJ298" s="192"/>
      <c r="MKK298" s="192"/>
      <c r="MKL298" s="192"/>
      <c r="MKM298" s="192"/>
      <c r="MKN298" s="192"/>
      <c r="MKO298" s="192"/>
      <c r="MKP298" s="192"/>
      <c r="MKQ298" s="192"/>
      <c r="MKR298" s="192"/>
      <c r="MKS298" s="192"/>
      <c r="MKT298" s="192"/>
      <c r="MKU298" s="192"/>
      <c r="MKV298" s="192"/>
      <c r="MKW298" s="192"/>
      <c r="MKX298" s="192"/>
      <c r="MKY298" s="192"/>
      <c r="MKZ298" s="192"/>
      <c r="MLA298" s="192"/>
      <c r="MLB298" s="192"/>
      <c r="MLC298" s="192"/>
      <c r="MLD298" s="192"/>
      <c r="MLE298" s="192"/>
      <c r="MLF298" s="192"/>
      <c r="MLG298" s="192"/>
      <c r="MLH298" s="192"/>
      <c r="MLI298" s="192"/>
      <c r="MLJ298" s="192"/>
      <c r="MLK298" s="192"/>
      <c r="MLL298" s="192"/>
      <c r="MLM298" s="192"/>
      <c r="MLN298" s="192"/>
      <c r="MLO298" s="192"/>
      <c r="MLP298" s="192"/>
      <c r="MLQ298" s="192"/>
      <c r="MLR298" s="192"/>
      <c r="MLS298" s="192"/>
      <c r="MLT298" s="192"/>
      <c r="MLU298" s="192"/>
      <c r="MLV298" s="192"/>
      <c r="MLW298" s="192"/>
      <c r="MLX298" s="192"/>
      <c r="MLY298" s="192"/>
      <c r="MLZ298" s="192"/>
      <c r="MMA298" s="192"/>
      <c r="MMB298" s="192"/>
      <c r="MMC298" s="192"/>
      <c r="MMD298" s="192"/>
      <c r="MME298" s="192"/>
      <c r="MMF298" s="192"/>
      <c r="MMG298" s="192"/>
      <c r="MMH298" s="192"/>
      <c r="MMI298" s="192"/>
      <c r="MMJ298" s="192"/>
      <c r="MMK298" s="192"/>
      <c r="MML298" s="192"/>
      <c r="MMM298" s="192"/>
      <c r="MMN298" s="192"/>
      <c r="MMO298" s="192"/>
      <c r="MMP298" s="192"/>
      <c r="MMQ298" s="192"/>
      <c r="MMR298" s="192"/>
      <c r="MMS298" s="192"/>
      <c r="MMT298" s="192"/>
      <c r="MMU298" s="192"/>
      <c r="MMV298" s="192"/>
      <c r="MMW298" s="192"/>
      <c r="MMX298" s="192"/>
      <c r="MMY298" s="192"/>
      <c r="MMZ298" s="192"/>
      <c r="MNA298" s="192"/>
      <c r="MNB298" s="192"/>
      <c r="MNC298" s="192"/>
      <c r="MND298" s="192"/>
      <c r="MNE298" s="192"/>
      <c r="MNF298" s="192"/>
      <c r="MNG298" s="192"/>
      <c r="MNH298" s="192"/>
      <c r="MNI298" s="192"/>
      <c r="MNJ298" s="192"/>
      <c r="MNK298" s="192"/>
      <c r="MNL298" s="192"/>
      <c r="MNM298" s="192"/>
      <c r="MNN298" s="192"/>
      <c r="MNO298" s="192"/>
      <c r="MNP298" s="192"/>
      <c r="MNQ298" s="192"/>
      <c r="MNR298" s="192"/>
      <c r="MNS298" s="192"/>
      <c r="MNT298" s="192"/>
      <c r="MNU298" s="192"/>
      <c r="MNV298" s="192"/>
      <c r="MNW298" s="192"/>
      <c r="MNX298" s="192"/>
      <c r="MNY298" s="192"/>
      <c r="MNZ298" s="192"/>
      <c r="MOA298" s="192"/>
      <c r="MOB298" s="192"/>
      <c r="MOC298" s="192"/>
      <c r="MOD298" s="192"/>
      <c r="MOE298" s="192"/>
      <c r="MOF298" s="192"/>
      <c r="MOG298" s="192"/>
      <c r="MOH298" s="192"/>
      <c r="MOI298" s="192"/>
      <c r="MOJ298" s="192"/>
      <c r="MOK298" s="192"/>
      <c r="MOL298" s="192"/>
      <c r="MOM298" s="192"/>
      <c r="MON298" s="192"/>
      <c r="MOO298" s="192"/>
      <c r="MOP298" s="192"/>
      <c r="MOQ298" s="192"/>
      <c r="MOR298" s="192"/>
      <c r="MOS298" s="192"/>
      <c r="MOT298" s="192"/>
      <c r="MOU298" s="192"/>
      <c r="MOV298" s="192"/>
      <c r="MOW298" s="192"/>
      <c r="MOX298" s="192"/>
      <c r="MOY298" s="192"/>
      <c r="MOZ298" s="192"/>
      <c r="MPA298" s="192"/>
      <c r="MPB298" s="192"/>
      <c r="MPC298" s="192"/>
      <c r="MPD298" s="192"/>
      <c r="MPE298" s="192"/>
      <c r="MPF298" s="192"/>
      <c r="MPG298" s="192"/>
      <c r="MPH298" s="192"/>
      <c r="MPI298" s="192"/>
      <c r="MPJ298" s="192"/>
      <c r="MPK298" s="192"/>
      <c r="MPL298" s="192"/>
      <c r="MPM298" s="192"/>
      <c r="MPN298" s="192"/>
      <c r="MPO298" s="192"/>
      <c r="MPP298" s="192"/>
      <c r="MPQ298" s="192"/>
      <c r="MPR298" s="192"/>
      <c r="MPS298" s="192"/>
      <c r="MPT298" s="192"/>
      <c r="MPU298" s="192"/>
      <c r="MPV298" s="192"/>
      <c r="MPW298" s="192"/>
      <c r="MPX298" s="192"/>
      <c r="MPY298" s="192"/>
      <c r="MPZ298" s="192"/>
      <c r="MQA298" s="192"/>
      <c r="MQB298" s="192"/>
      <c r="MQC298" s="192"/>
      <c r="MQD298" s="192"/>
      <c r="MQE298" s="192"/>
      <c r="MQF298" s="192"/>
      <c r="MQG298" s="192"/>
      <c r="MQH298" s="192"/>
      <c r="MQI298" s="192"/>
      <c r="MQJ298" s="192"/>
      <c r="MQK298" s="192"/>
      <c r="MQL298" s="192"/>
      <c r="MQM298" s="192"/>
      <c r="MQN298" s="192"/>
      <c r="MQO298" s="192"/>
      <c r="MQP298" s="192"/>
      <c r="MQQ298" s="192"/>
      <c r="MQR298" s="192"/>
      <c r="MQS298" s="192"/>
      <c r="MQT298" s="192"/>
      <c r="MQU298" s="192"/>
      <c r="MQV298" s="192"/>
      <c r="MQW298" s="192"/>
      <c r="MQX298" s="192"/>
      <c r="MQY298" s="192"/>
      <c r="MQZ298" s="192"/>
      <c r="MRA298" s="192"/>
      <c r="MRB298" s="192"/>
      <c r="MRC298" s="192"/>
      <c r="MRD298" s="192"/>
      <c r="MRE298" s="192"/>
      <c r="MRF298" s="192"/>
      <c r="MRG298" s="192"/>
      <c r="MRH298" s="192"/>
      <c r="MRI298" s="192"/>
      <c r="MRJ298" s="192"/>
      <c r="MRK298" s="192"/>
      <c r="MRL298" s="192"/>
      <c r="MRM298" s="192"/>
      <c r="MRN298" s="192"/>
      <c r="MRO298" s="192"/>
      <c r="MRP298" s="192"/>
      <c r="MRQ298" s="192"/>
      <c r="MRR298" s="192"/>
      <c r="MRS298" s="192"/>
      <c r="MRT298" s="192"/>
      <c r="MRU298" s="192"/>
      <c r="MRV298" s="192"/>
      <c r="MRW298" s="192"/>
      <c r="MRX298" s="192"/>
      <c r="MRY298" s="192"/>
      <c r="MRZ298" s="192"/>
      <c r="MSA298" s="192"/>
      <c r="MSB298" s="192"/>
      <c r="MSC298" s="192"/>
      <c r="MSD298" s="192"/>
      <c r="MSE298" s="192"/>
      <c r="MSF298" s="192"/>
      <c r="MSG298" s="192"/>
      <c r="MSH298" s="192"/>
      <c r="MSI298" s="192"/>
      <c r="MSJ298" s="192"/>
      <c r="MSK298" s="192"/>
      <c r="MSL298" s="192"/>
      <c r="MSM298" s="192"/>
      <c r="MSN298" s="192"/>
      <c r="MSO298" s="192"/>
      <c r="MSP298" s="192"/>
      <c r="MSQ298" s="192"/>
      <c r="MSR298" s="192"/>
      <c r="MSS298" s="192"/>
      <c r="MST298" s="192"/>
      <c r="MSU298" s="192"/>
      <c r="MSV298" s="192"/>
      <c r="MSW298" s="192"/>
      <c r="MSX298" s="192"/>
      <c r="MSY298" s="192"/>
      <c r="MSZ298" s="192"/>
      <c r="MTA298" s="192"/>
      <c r="MTB298" s="192"/>
      <c r="MTC298" s="192"/>
      <c r="MTD298" s="192"/>
      <c r="MTE298" s="192"/>
      <c r="MTF298" s="192"/>
      <c r="MTG298" s="192"/>
      <c r="MTH298" s="192"/>
      <c r="MTI298" s="192"/>
      <c r="MTJ298" s="192"/>
      <c r="MTK298" s="192"/>
      <c r="MTL298" s="192"/>
      <c r="MTM298" s="192"/>
      <c r="MTN298" s="192"/>
      <c r="MTO298" s="192"/>
      <c r="MTP298" s="192"/>
      <c r="MTQ298" s="192"/>
      <c r="MTR298" s="192"/>
      <c r="MTS298" s="192"/>
      <c r="MTT298" s="192"/>
      <c r="MTU298" s="192"/>
      <c r="MTV298" s="192"/>
      <c r="MTW298" s="192"/>
      <c r="MTX298" s="192"/>
      <c r="MTY298" s="192"/>
      <c r="MTZ298" s="192"/>
      <c r="MUA298" s="192"/>
      <c r="MUB298" s="192"/>
      <c r="MUC298" s="192"/>
      <c r="MUD298" s="192"/>
      <c r="MUE298" s="192"/>
      <c r="MUF298" s="192"/>
      <c r="MUG298" s="192"/>
      <c r="MUH298" s="192"/>
      <c r="MUI298" s="192"/>
      <c r="MUJ298" s="192"/>
      <c r="MUK298" s="192"/>
      <c r="MUL298" s="192"/>
      <c r="MUM298" s="192"/>
      <c r="MUN298" s="192"/>
      <c r="MUO298" s="192"/>
      <c r="MUP298" s="192"/>
      <c r="MUQ298" s="192"/>
      <c r="MUR298" s="192"/>
      <c r="MUS298" s="192"/>
      <c r="MUT298" s="192"/>
      <c r="MUU298" s="192"/>
      <c r="MUV298" s="192"/>
      <c r="MUW298" s="192"/>
      <c r="MUX298" s="192"/>
      <c r="MUY298" s="192"/>
      <c r="MUZ298" s="192"/>
      <c r="MVA298" s="192"/>
      <c r="MVB298" s="192"/>
      <c r="MVC298" s="192"/>
      <c r="MVD298" s="192"/>
      <c r="MVE298" s="192"/>
      <c r="MVF298" s="192"/>
      <c r="MVG298" s="192"/>
      <c r="MVH298" s="192"/>
      <c r="MVI298" s="192"/>
      <c r="MVJ298" s="192"/>
      <c r="MVK298" s="192"/>
      <c r="MVL298" s="192"/>
      <c r="MVM298" s="192"/>
      <c r="MVN298" s="192"/>
      <c r="MVO298" s="192"/>
      <c r="MVP298" s="192"/>
      <c r="MVQ298" s="192"/>
      <c r="MVR298" s="192"/>
      <c r="MVS298" s="192"/>
      <c r="MVT298" s="192"/>
      <c r="MVU298" s="192"/>
      <c r="MVV298" s="192"/>
      <c r="MVW298" s="192"/>
      <c r="MVX298" s="192"/>
      <c r="MVY298" s="192"/>
      <c r="MVZ298" s="192"/>
      <c r="MWA298" s="192"/>
      <c r="MWB298" s="192"/>
      <c r="MWC298" s="192"/>
      <c r="MWD298" s="192"/>
      <c r="MWE298" s="192"/>
      <c r="MWF298" s="192"/>
      <c r="MWG298" s="192"/>
      <c r="MWH298" s="192"/>
      <c r="MWI298" s="192"/>
      <c r="MWJ298" s="192"/>
      <c r="MWK298" s="192"/>
      <c r="MWL298" s="192"/>
      <c r="MWM298" s="192"/>
      <c r="MWN298" s="192"/>
      <c r="MWO298" s="192"/>
      <c r="MWP298" s="192"/>
      <c r="MWQ298" s="192"/>
      <c r="MWR298" s="192"/>
      <c r="MWS298" s="192"/>
      <c r="MWT298" s="192"/>
      <c r="MWU298" s="192"/>
      <c r="MWV298" s="192"/>
      <c r="MWW298" s="192"/>
      <c r="MWX298" s="192"/>
      <c r="MWY298" s="192"/>
      <c r="MWZ298" s="192"/>
      <c r="MXA298" s="192"/>
      <c r="MXB298" s="192"/>
      <c r="MXC298" s="192"/>
      <c r="MXD298" s="192"/>
      <c r="MXE298" s="192"/>
      <c r="MXF298" s="192"/>
      <c r="MXG298" s="192"/>
      <c r="MXH298" s="192"/>
      <c r="MXI298" s="192"/>
      <c r="MXJ298" s="192"/>
      <c r="MXK298" s="192"/>
      <c r="MXL298" s="192"/>
      <c r="MXM298" s="192"/>
      <c r="MXN298" s="192"/>
      <c r="MXO298" s="192"/>
      <c r="MXP298" s="192"/>
      <c r="MXQ298" s="192"/>
      <c r="MXR298" s="192"/>
      <c r="MXS298" s="192"/>
      <c r="MXT298" s="192"/>
      <c r="MXU298" s="192"/>
      <c r="MXV298" s="192"/>
      <c r="MXW298" s="192"/>
      <c r="MXX298" s="192"/>
      <c r="MXY298" s="192"/>
      <c r="MXZ298" s="192"/>
      <c r="MYA298" s="192"/>
      <c r="MYB298" s="192"/>
      <c r="MYC298" s="192"/>
      <c r="MYD298" s="192"/>
      <c r="MYE298" s="192"/>
      <c r="MYF298" s="192"/>
      <c r="MYG298" s="192"/>
      <c r="MYH298" s="192"/>
      <c r="MYI298" s="192"/>
      <c r="MYJ298" s="192"/>
      <c r="MYK298" s="192"/>
      <c r="MYL298" s="192"/>
      <c r="MYM298" s="192"/>
      <c r="MYN298" s="192"/>
      <c r="MYO298" s="192"/>
      <c r="MYP298" s="192"/>
      <c r="MYQ298" s="192"/>
      <c r="MYR298" s="192"/>
      <c r="MYS298" s="192"/>
      <c r="MYT298" s="192"/>
      <c r="MYU298" s="192"/>
      <c r="MYV298" s="192"/>
      <c r="MYW298" s="192"/>
      <c r="MYX298" s="192"/>
      <c r="MYY298" s="192"/>
      <c r="MYZ298" s="192"/>
      <c r="MZA298" s="192"/>
      <c r="MZB298" s="192"/>
      <c r="MZC298" s="192"/>
      <c r="MZD298" s="192"/>
      <c r="MZE298" s="192"/>
      <c r="MZF298" s="192"/>
      <c r="MZG298" s="192"/>
      <c r="MZH298" s="192"/>
      <c r="MZI298" s="192"/>
      <c r="MZJ298" s="192"/>
      <c r="MZK298" s="192"/>
      <c r="MZL298" s="192"/>
      <c r="MZM298" s="192"/>
      <c r="MZN298" s="192"/>
      <c r="MZO298" s="192"/>
      <c r="MZP298" s="192"/>
      <c r="MZQ298" s="192"/>
      <c r="MZR298" s="192"/>
      <c r="MZS298" s="192"/>
      <c r="MZT298" s="192"/>
      <c r="MZU298" s="192"/>
      <c r="MZV298" s="192"/>
      <c r="MZW298" s="192"/>
      <c r="MZX298" s="192"/>
      <c r="MZY298" s="192"/>
      <c r="MZZ298" s="192"/>
      <c r="NAA298" s="192"/>
      <c r="NAB298" s="192"/>
      <c r="NAC298" s="192"/>
      <c r="NAD298" s="192"/>
      <c r="NAE298" s="192"/>
      <c r="NAF298" s="192"/>
      <c r="NAG298" s="192"/>
      <c r="NAH298" s="192"/>
      <c r="NAI298" s="192"/>
      <c r="NAJ298" s="192"/>
      <c r="NAK298" s="192"/>
      <c r="NAL298" s="192"/>
      <c r="NAM298" s="192"/>
      <c r="NAN298" s="192"/>
      <c r="NAO298" s="192"/>
      <c r="NAP298" s="192"/>
      <c r="NAQ298" s="192"/>
      <c r="NAR298" s="192"/>
      <c r="NAS298" s="192"/>
      <c r="NAT298" s="192"/>
      <c r="NAU298" s="192"/>
      <c r="NAV298" s="192"/>
      <c r="NAW298" s="192"/>
      <c r="NAX298" s="192"/>
      <c r="NAY298" s="192"/>
      <c r="NAZ298" s="192"/>
      <c r="NBA298" s="192"/>
      <c r="NBB298" s="192"/>
      <c r="NBC298" s="192"/>
      <c r="NBD298" s="192"/>
      <c r="NBE298" s="192"/>
      <c r="NBF298" s="192"/>
      <c r="NBG298" s="192"/>
      <c r="NBH298" s="192"/>
      <c r="NBI298" s="192"/>
      <c r="NBJ298" s="192"/>
      <c r="NBK298" s="192"/>
      <c r="NBL298" s="192"/>
      <c r="NBM298" s="192"/>
      <c r="NBN298" s="192"/>
      <c r="NBO298" s="192"/>
      <c r="NBP298" s="192"/>
      <c r="NBQ298" s="192"/>
      <c r="NBR298" s="192"/>
      <c r="NBS298" s="192"/>
      <c r="NBT298" s="192"/>
      <c r="NBU298" s="192"/>
      <c r="NBV298" s="192"/>
      <c r="NBW298" s="192"/>
      <c r="NBX298" s="192"/>
      <c r="NBY298" s="192"/>
      <c r="NBZ298" s="192"/>
      <c r="NCA298" s="192"/>
      <c r="NCB298" s="192"/>
      <c r="NCC298" s="192"/>
      <c r="NCD298" s="192"/>
      <c r="NCE298" s="192"/>
      <c r="NCF298" s="192"/>
      <c r="NCG298" s="192"/>
      <c r="NCH298" s="192"/>
      <c r="NCI298" s="192"/>
      <c r="NCJ298" s="192"/>
      <c r="NCK298" s="192"/>
      <c r="NCL298" s="192"/>
      <c r="NCM298" s="192"/>
      <c r="NCN298" s="192"/>
      <c r="NCO298" s="192"/>
      <c r="NCP298" s="192"/>
      <c r="NCQ298" s="192"/>
      <c r="NCR298" s="192"/>
      <c r="NCS298" s="192"/>
      <c r="NCT298" s="192"/>
      <c r="NCU298" s="192"/>
      <c r="NCV298" s="192"/>
      <c r="NCW298" s="192"/>
      <c r="NCX298" s="192"/>
      <c r="NCY298" s="192"/>
      <c r="NCZ298" s="192"/>
      <c r="NDA298" s="192"/>
      <c r="NDB298" s="192"/>
      <c r="NDC298" s="192"/>
      <c r="NDD298" s="192"/>
      <c r="NDE298" s="192"/>
      <c r="NDF298" s="192"/>
      <c r="NDG298" s="192"/>
      <c r="NDH298" s="192"/>
      <c r="NDI298" s="192"/>
      <c r="NDJ298" s="192"/>
      <c r="NDK298" s="192"/>
      <c r="NDL298" s="192"/>
      <c r="NDM298" s="192"/>
      <c r="NDN298" s="192"/>
      <c r="NDO298" s="192"/>
      <c r="NDP298" s="192"/>
      <c r="NDQ298" s="192"/>
      <c r="NDR298" s="192"/>
      <c r="NDS298" s="192"/>
      <c r="NDT298" s="192"/>
      <c r="NDU298" s="192"/>
      <c r="NDV298" s="192"/>
      <c r="NDW298" s="192"/>
      <c r="NDX298" s="192"/>
      <c r="NDY298" s="192"/>
      <c r="NDZ298" s="192"/>
      <c r="NEA298" s="192"/>
      <c r="NEB298" s="192"/>
      <c r="NEC298" s="192"/>
      <c r="NED298" s="192"/>
      <c r="NEE298" s="192"/>
      <c r="NEF298" s="192"/>
      <c r="NEG298" s="192"/>
      <c r="NEH298" s="192"/>
      <c r="NEI298" s="192"/>
      <c r="NEJ298" s="192"/>
      <c r="NEK298" s="192"/>
      <c r="NEL298" s="192"/>
      <c r="NEM298" s="192"/>
      <c r="NEN298" s="192"/>
      <c r="NEO298" s="192"/>
      <c r="NEP298" s="192"/>
      <c r="NEQ298" s="192"/>
      <c r="NER298" s="192"/>
      <c r="NES298" s="192"/>
      <c r="NET298" s="192"/>
      <c r="NEU298" s="192"/>
      <c r="NEV298" s="192"/>
      <c r="NEW298" s="192"/>
      <c r="NEX298" s="192"/>
      <c r="NEY298" s="192"/>
      <c r="NEZ298" s="192"/>
      <c r="NFA298" s="192"/>
      <c r="NFB298" s="192"/>
      <c r="NFC298" s="192"/>
      <c r="NFD298" s="192"/>
      <c r="NFE298" s="192"/>
      <c r="NFF298" s="192"/>
      <c r="NFG298" s="192"/>
      <c r="NFH298" s="192"/>
      <c r="NFI298" s="192"/>
      <c r="NFJ298" s="192"/>
      <c r="NFK298" s="192"/>
      <c r="NFL298" s="192"/>
      <c r="NFM298" s="192"/>
      <c r="NFN298" s="192"/>
      <c r="NFO298" s="192"/>
      <c r="NFP298" s="192"/>
      <c r="NFQ298" s="192"/>
      <c r="NFR298" s="192"/>
      <c r="NFS298" s="192"/>
      <c r="NFT298" s="192"/>
      <c r="NFU298" s="192"/>
      <c r="NFV298" s="192"/>
      <c r="NFW298" s="192"/>
      <c r="NFX298" s="192"/>
      <c r="NFY298" s="192"/>
      <c r="NFZ298" s="192"/>
      <c r="NGA298" s="192"/>
      <c r="NGB298" s="192"/>
      <c r="NGC298" s="192"/>
      <c r="NGD298" s="192"/>
      <c r="NGE298" s="192"/>
      <c r="NGF298" s="192"/>
      <c r="NGG298" s="192"/>
      <c r="NGH298" s="192"/>
      <c r="NGI298" s="192"/>
      <c r="NGJ298" s="192"/>
      <c r="NGK298" s="192"/>
      <c r="NGL298" s="192"/>
      <c r="NGM298" s="192"/>
      <c r="NGN298" s="192"/>
      <c r="NGO298" s="192"/>
      <c r="NGP298" s="192"/>
      <c r="NGQ298" s="192"/>
      <c r="NGR298" s="192"/>
      <c r="NGS298" s="192"/>
      <c r="NGT298" s="192"/>
      <c r="NGU298" s="192"/>
      <c r="NGV298" s="192"/>
      <c r="NGW298" s="192"/>
      <c r="NGX298" s="192"/>
      <c r="NGY298" s="192"/>
      <c r="NGZ298" s="192"/>
      <c r="NHA298" s="192"/>
      <c r="NHB298" s="192"/>
      <c r="NHC298" s="192"/>
      <c r="NHD298" s="192"/>
      <c r="NHE298" s="192"/>
      <c r="NHF298" s="192"/>
      <c r="NHG298" s="192"/>
      <c r="NHH298" s="192"/>
      <c r="NHI298" s="192"/>
      <c r="NHJ298" s="192"/>
      <c r="NHK298" s="192"/>
      <c r="NHL298" s="192"/>
      <c r="NHM298" s="192"/>
      <c r="NHN298" s="192"/>
      <c r="NHO298" s="192"/>
      <c r="NHP298" s="192"/>
      <c r="NHQ298" s="192"/>
      <c r="NHR298" s="192"/>
      <c r="NHS298" s="192"/>
      <c r="NHT298" s="192"/>
      <c r="NHU298" s="192"/>
      <c r="NHV298" s="192"/>
      <c r="NHW298" s="192"/>
      <c r="NHX298" s="192"/>
      <c r="NHY298" s="192"/>
      <c r="NHZ298" s="192"/>
      <c r="NIA298" s="192"/>
      <c r="NIB298" s="192"/>
      <c r="NIC298" s="192"/>
      <c r="NID298" s="192"/>
      <c r="NIE298" s="192"/>
      <c r="NIF298" s="192"/>
      <c r="NIG298" s="192"/>
      <c r="NIH298" s="192"/>
      <c r="NII298" s="192"/>
      <c r="NIJ298" s="192"/>
      <c r="NIK298" s="192"/>
      <c r="NIL298" s="192"/>
      <c r="NIM298" s="192"/>
      <c r="NIN298" s="192"/>
      <c r="NIO298" s="192"/>
      <c r="NIP298" s="192"/>
      <c r="NIQ298" s="192"/>
      <c r="NIR298" s="192"/>
      <c r="NIS298" s="192"/>
      <c r="NIT298" s="192"/>
      <c r="NIU298" s="192"/>
      <c r="NIV298" s="192"/>
      <c r="NIW298" s="192"/>
      <c r="NIX298" s="192"/>
      <c r="NIY298" s="192"/>
      <c r="NIZ298" s="192"/>
      <c r="NJA298" s="192"/>
      <c r="NJB298" s="192"/>
      <c r="NJC298" s="192"/>
      <c r="NJD298" s="192"/>
      <c r="NJE298" s="192"/>
      <c r="NJF298" s="192"/>
      <c r="NJG298" s="192"/>
      <c r="NJH298" s="192"/>
      <c r="NJI298" s="192"/>
      <c r="NJJ298" s="192"/>
      <c r="NJK298" s="192"/>
      <c r="NJL298" s="192"/>
      <c r="NJM298" s="192"/>
      <c r="NJN298" s="192"/>
      <c r="NJO298" s="192"/>
      <c r="NJP298" s="192"/>
      <c r="NJQ298" s="192"/>
      <c r="NJR298" s="192"/>
      <c r="NJS298" s="192"/>
      <c r="NJT298" s="192"/>
      <c r="NJU298" s="192"/>
      <c r="NJV298" s="192"/>
      <c r="NJW298" s="192"/>
      <c r="NJX298" s="192"/>
      <c r="NJY298" s="192"/>
      <c r="NJZ298" s="192"/>
      <c r="NKA298" s="192"/>
      <c r="NKB298" s="192"/>
      <c r="NKC298" s="192"/>
      <c r="NKD298" s="192"/>
      <c r="NKE298" s="192"/>
      <c r="NKF298" s="192"/>
      <c r="NKG298" s="192"/>
      <c r="NKH298" s="192"/>
      <c r="NKI298" s="192"/>
      <c r="NKJ298" s="192"/>
      <c r="NKK298" s="192"/>
      <c r="NKL298" s="192"/>
      <c r="NKM298" s="192"/>
      <c r="NKN298" s="192"/>
      <c r="NKO298" s="192"/>
      <c r="NKP298" s="192"/>
      <c r="NKQ298" s="192"/>
      <c r="NKR298" s="192"/>
      <c r="NKS298" s="192"/>
      <c r="NKT298" s="192"/>
      <c r="NKU298" s="192"/>
      <c r="NKV298" s="192"/>
      <c r="NKW298" s="192"/>
      <c r="NKX298" s="192"/>
      <c r="NKY298" s="192"/>
      <c r="NKZ298" s="192"/>
      <c r="NLA298" s="192"/>
      <c r="NLB298" s="192"/>
      <c r="NLC298" s="192"/>
      <c r="NLD298" s="192"/>
      <c r="NLE298" s="192"/>
      <c r="NLF298" s="192"/>
      <c r="NLG298" s="192"/>
      <c r="NLH298" s="192"/>
      <c r="NLI298" s="192"/>
      <c r="NLJ298" s="192"/>
      <c r="NLK298" s="192"/>
      <c r="NLL298" s="192"/>
      <c r="NLM298" s="192"/>
      <c r="NLN298" s="192"/>
      <c r="NLO298" s="192"/>
      <c r="NLP298" s="192"/>
      <c r="NLQ298" s="192"/>
      <c r="NLR298" s="192"/>
      <c r="NLS298" s="192"/>
      <c r="NLT298" s="192"/>
      <c r="NLU298" s="192"/>
      <c r="NLV298" s="192"/>
      <c r="NLW298" s="192"/>
      <c r="NLX298" s="192"/>
      <c r="NLY298" s="192"/>
      <c r="NLZ298" s="192"/>
      <c r="NMA298" s="192"/>
      <c r="NMB298" s="192"/>
      <c r="NMC298" s="192"/>
      <c r="NMD298" s="192"/>
      <c r="NME298" s="192"/>
      <c r="NMF298" s="192"/>
      <c r="NMG298" s="192"/>
      <c r="NMH298" s="192"/>
      <c r="NMI298" s="192"/>
      <c r="NMJ298" s="192"/>
      <c r="NMK298" s="192"/>
      <c r="NML298" s="192"/>
      <c r="NMM298" s="192"/>
      <c r="NMN298" s="192"/>
      <c r="NMO298" s="192"/>
      <c r="NMP298" s="192"/>
      <c r="NMQ298" s="192"/>
      <c r="NMR298" s="192"/>
      <c r="NMS298" s="192"/>
      <c r="NMT298" s="192"/>
      <c r="NMU298" s="192"/>
      <c r="NMV298" s="192"/>
      <c r="NMW298" s="192"/>
      <c r="NMX298" s="192"/>
      <c r="NMY298" s="192"/>
      <c r="NMZ298" s="192"/>
      <c r="NNA298" s="192"/>
      <c r="NNB298" s="192"/>
      <c r="NNC298" s="192"/>
      <c r="NND298" s="192"/>
      <c r="NNE298" s="192"/>
      <c r="NNF298" s="192"/>
      <c r="NNG298" s="192"/>
      <c r="NNH298" s="192"/>
      <c r="NNI298" s="192"/>
      <c r="NNJ298" s="192"/>
      <c r="NNK298" s="192"/>
      <c r="NNL298" s="192"/>
      <c r="NNM298" s="192"/>
      <c r="NNN298" s="192"/>
      <c r="NNO298" s="192"/>
      <c r="NNP298" s="192"/>
      <c r="NNQ298" s="192"/>
      <c r="NNR298" s="192"/>
      <c r="NNS298" s="192"/>
      <c r="NNT298" s="192"/>
      <c r="NNU298" s="192"/>
      <c r="NNV298" s="192"/>
      <c r="NNW298" s="192"/>
      <c r="NNX298" s="192"/>
      <c r="NNY298" s="192"/>
      <c r="NNZ298" s="192"/>
      <c r="NOA298" s="192"/>
      <c r="NOB298" s="192"/>
      <c r="NOC298" s="192"/>
      <c r="NOD298" s="192"/>
      <c r="NOE298" s="192"/>
      <c r="NOF298" s="192"/>
      <c r="NOG298" s="192"/>
      <c r="NOH298" s="192"/>
      <c r="NOI298" s="192"/>
      <c r="NOJ298" s="192"/>
      <c r="NOK298" s="192"/>
      <c r="NOL298" s="192"/>
      <c r="NOM298" s="192"/>
      <c r="NON298" s="192"/>
      <c r="NOO298" s="192"/>
      <c r="NOP298" s="192"/>
      <c r="NOQ298" s="192"/>
      <c r="NOR298" s="192"/>
      <c r="NOS298" s="192"/>
      <c r="NOT298" s="192"/>
      <c r="NOU298" s="192"/>
      <c r="NOV298" s="192"/>
      <c r="NOW298" s="192"/>
      <c r="NOX298" s="192"/>
      <c r="NOY298" s="192"/>
      <c r="NOZ298" s="192"/>
      <c r="NPA298" s="192"/>
      <c r="NPB298" s="192"/>
      <c r="NPC298" s="192"/>
      <c r="NPD298" s="192"/>
      <c r="NPE298" s="192"/>
      <c r="NPF298" s="192"/>
      <c r="NPG298" s="192"/>
      <c r="NPH298" s="192"/>
      <c r="NPI298" s="192"/>
      <c r="NPJ298" s="192"/>
      <c r="NPK298" s="192"/>
      <c r="NPL298" s="192"/>
      <c r="NPM298" s="192"/>
      <c r="NPN298" s="192"/>
      <c r="NPO298" s="192"/>
      <c r="NPP298" s="192"/>
      <c r="NPQ298" s="192"/>
      <c r="NPR298" s="192"/>
      <c r="NPS298" s="192"/>
      <c r="NPT298" s="192"/>
      <c r="NPU298" s="192"/>
      <c r="NPV298" s="192"/>
      <c r="NPW298" s="192"/>
      <c r="NPX298" s="192"/>
      <c r="NPY298" s="192"/>
      <c r="NPZ298" s="192"/>
      <c r="NQA298" s="192"/>
      <c r="NQB298" s="192"/>
      <c r="NQC298" s="192"/>
      <c r="NQD298" s="192"/>
      <c r="NQE298" s="192"/>
      <c r="NQF298" s="192"/>
      <c r="NQG298" s="192"/>
      <c r="NQH298" s="192"/>
      <c r="NQI298" s="192"/>
      <c r="NQJ298" s="192"/>
      <c r="NQK298" s="192"/>
      <c r="NQL298" s="192"/>
      <c r="NQM298" s="192"/>
      <c r="NQN298" s="192"/>
      <c r="NQO298" s="192"/>
      <c r="NQP298" s="192"/>
      <c r="NQQ298" s="192"/>
      <c r="NQR298" s="192"/>
      <c r="NQS298" s="192"/>
      <c r="NQT298" s="192"/>
      <c r="NQU298" s="192"/>
      <c r="NQV298" s="192"/>
      <c r="NQW298" s="192"/>
      <c r="NQX298" s="192"/>
      <c r="NQY298" s="192"/>
      <c r="NQZ298" s="192"/>
      <c r="NRA298" s="192"/>
      <c r="NRB298" s="192"/>
      <c r="NRC298" s="192"/>
      <c r="NRD298" s="192"/>
      <c r="NRE298" s="192"/>
      <c r="NRF298" s="192"/>
      <c r="NRG298" s="192"/>
      <c r="NRH298" s="192"/>
      <c r="NRI298" s="192"/>
      <c r="NRJ298" s="192"/>
      <c r="NRK298" s="192"/>
      <c r="NRL298" s="192"/>
      <c r="NRM298" s="192"/>
      <c r="NRN298" s="192"/>
      <c r="NRO298" s="192"/>
      <c r="NRP298" s="192"/>
      <c r="NRQ298" s="192"/>
      <c r="NRR298" s="192"/>
      <c r="NRS298" s="192"/>
      <c r="NRT298" s="192"/>
      <c r="NRU298" s="192"/>
      <c r="NRV298" s="192"/>
      <c r="NRW298" s="192"/>
      <c r="NRX298" s="192"/>
      <c r="NRY298" s="192"/>
      <c r="NRZ298" s="192"/>
      <c r="NSA298" s="192"/>
      <c r="NSB298" s="192"/>
      <c r="NSC298" s="192"/>
      <c r="NSD298" s="192"/>
      <c r="NSE298" s="192"/>
      <c r="NSF298" s="192"/>
      <c r="NSG298" s="192"/>
      <c r="NSH298" s="192"/>
      <c r="NSI298" s="192"/>
      <c r="NSJ298" s="192"/>
      <c r="NSK298" s="192"/>
      <c r="NSL298" s="192"/>
      <c r="NSM298" s="192"/>
      <c r="NSN298" s="192"/>
      <c r="NSO298" s="192"/>
      <c r="NSP298" s="192"/>
      <c r="NSQ298" s="192"/>
      <c r="NSR298" s="192"/>
      <c r="NSS298" s="192"/>
      <c r="NST298" s="192"/>
      <c r="NSU298" s="192"/>
      <c r="NSV298" s="192"/>
      <c r="NSW298" s="192"/>
      <c r="NSX298" s="192"/>
      <c r="NSY298" s="192"/>
      <c r="NSZ298" s="192"/>
      <c r="NTA298" s="192"/>
      <c r="NTB298" s="192"/>
      <c r="NTC298" s="192"/>
      <c r="NTD298" s="192"/>
      <c r="NTE298" s="192"/>
      <c r="NTF298" s="192"/>
      <c r="NTG298" s="192"/>
      <c r="NTH298" s="192"/>
      <c r="NTI298" s="192"/>
      <c r="NTJ298" s="192"/>
      <c r="NTK298" s="192"/>
      <c r="NTL298" s="192"/>
      <c r="NTM298" s="192"/>
      <c r="NTN298" s="192"/>
      <c r="NTO298" s="192"/>
      <c r="NTP298" s="192"/>
      <c r="NTQ298" s="192"/>
      <c r="NTR298" s="192"/>
      <c r="NTS298" s="192"/>
      <c r="NTT298" s="192"/>
      <c r="NTU298" s="192"/>
      <c r="NTV298" s="192"/>
      <c r="NTW298" s="192"/>
      <c r="NTX298" s="192"/>
      <c r="NTY298" s="192"/>
      <c r="NTZ298" s="192"/>
      <c r="NUA298" s="192"/>
      <c r="NUB298" s="192"/>
      <c r="NUC298" s="192"/>
      <c r="NUD298" s="192"/>
      <c r="NUE298" s="192"/>
      <c r="NUF298" s="192"/>
      <c r="NUG298" s="192"/>
      <c r="NUH298" s="192"/>
      <c r="NUI298" s="192"/>
      <c r="NUJ298" s="192"/>
      <c r="NUK298" s="192"/>
      <c r="NUL298" s="192"/>
      <c r="NUM298" s="192"/>
      <c r="NUN298" s="192"/>
      <c r="NUO298" s="192"/>
      <c r="NUP298" s="192"/>
      <c r="NUQ298" s="192"/>
      <c r="NUR298" s="192"/>
      <c r="NUS298" s="192"/>
      <c r="NUT298" s="192"/>
      <c r="NUU298" s="192"/>
      <c r="NUV298" s="192"/>
      <c r="NUW298" s="192"/>
      <c r="NUX298" s="192"/>
      <c r="NUY298" s="192"/>
      <c r="NUZ298" s="192"/>
      <c r="NVA298" s="192"/>
      <c r="NVB298" s="192"/>
      <c r="NVC298" s="192"/>
      <c r="NVD298" s="192"/>
      <c r="NVE298" s="192"/>
      <c r="NVF298" s="192"/>
      <c r="NVG298" s="192"/>
      <c r="NVH298" s="192"/>
      <c r="NVI298" s="192"/>
      <c r="NVJ298" s="192"/>
      <c r="NVK298" s="192"/>
      <c r="NVL298" s="192"/>
      <c r="NVM298" s="192"/>
      <c r="NVN298" s="192"/>
      <c r="NVO298" s="192"/>
      <c r="NVP298" s="192"/>
      <c r="NVQ298" s="192"/>
      <c r="NVR298" s="192"/>
      <c r="NVS298" s="192"/>
      <c r="NVT298" s="192"/>
      <c r="NVU298" s="192"/>
      <c r="NVV298" s="192"/>
      <c r="NVW298" s="192"/>
      <c r="NVX298" s="192"/>
      <c r="NVY298" s="192"/>
      <c r="NVZ298" s="192"/>
      <c r="NWA298" s="192"/>
      <c r="NWB298" s="192"/>
      <c r="NWC298" s="192"/>
      <c r="NWD298" s="192"/>
      <c r="NWE298" s="192"/>
      <c r="NWF298" s="192"/>
      <c r="NWG298" s="192"/>
      <c r="NWH298" s="192"/>
      <c r="NWI298" s="192"/>
      <c r="NWJ298" s="192"/>
      <c r="NWK298" s="192"/>
      <c r="NWL298" s="192"/>
      <c r="NWM298" s="192"/>
      <c r="NWN298" s="192"/>
      <c r="NWO298" s="192"/>
      <c r="NWP298" s="192"/>
      <c r="NWQ298" s="192"/>
      <c r="NWR298" s="192"/>
      <c r="NWS298" s="192"/>
      <c r="NWT298" s="192"/>
      <c r="NWU298" s="192"/>
      <c r="NWV298" s="192"/>
      <c r="NWW298" s="192"/>
      <c r="NWX298" s="192"/>
      <c r="NWY298" s="192"/>
      <c r="NWZ298" s="192"/>
      <c r="NXA298" s="192"/>
      <c r="NXB298" s="192"/>
      <c r="NXC298" s="192"/>
      <c r="NXD298" s="192"/>
      <c r="NXE298" s="192"/>
      <c r="NXF298" s="192"/>
      <c r="NXG298" s="192"/>
      <c r="NXH298" s="192"/>
      <c r="NXI298" s="192"/>
      <c r="NXJ298" s="192"/>
      <c r="NXK298" s="192"/>
      <c r="NXL298" s="192"/>
      <c r="NXM298" s="192"/>
      <c r="NXN298" s="192"/>
      <c r="NXO298" s="192"/>
      <c r="NXP298" s="192"/>
      <c r="NXQ298" s="192"/>
      <c r="NXR298" s="192"/>
      <c r="NXS298" s="192"/>
      <c r="NXT298" s="192"/>
      <c r="NXU298" s="192"/>
      <c r="NXV298" s="192"/>
      <c r="NXW298" s="192"/>
      <c r="NXX298" s="192"/>
      <c r="NXY298" s="192"/>
      <c r="NXZ298" s="192"/>
      <c r="NYA298" s="192"/>
      <c r="NYB298" s="192"/>
      <c r="NYC298" s="192"/>
      <c r="NYD298" s="192"/>
      <c r="NYE298" s="192"/>
      <c r="NYF298" s="192"/>
      <c r="NYG298" s="192"/>
      <c r="NYH298" s="192"/>
      <c r="NYI298" s="192"/>
      <c r="NYJ298" s="192"/>
      <c r="NYK298" s="192"/>
      <c r="NYL298" s="192"/>
      <c r="NYM298" s="192"/>
      <c r="NYN298" s="192"/>
      <c r="NYO298" s="192"/>
      <c r="NYP298" s="192"/>
      <c r="NYQ298" s="192"/>
      <c r="NYR298" s="192"/>
      <c r="NYS298" s="192"/>
      <c r="NYT298" s="192"/>
      <c r="NYU298" s="192"/>
      <c r="NYV298" s="192"/>
      <c r="NYW298" s="192"/>
      <c r="NYX298" s="192"/>
      <c r="NYY298" s="192"/>
      <c r="NYZ298" s="192"/>
      <c r="NZA298" s="192"/>
      <c r="NZB298" s="192"/>
      <c r="NZC298" s="192"/>
      <c r="NZD298" s="192"/>
      <c r="NZE298" s="192"/>
      <c r="NZF298" s="192"/>
      <c r="NZG298" s="192"/>
      <c r="NZH298" s="192"/>
      <c r="NZI298" s="192"/>
      <c r="NZJ298" s="192"/>
      <c r="NZK298" s="192"/>
      <c r="NZL298" s="192"/>
      <c r="NZM298" s="192"/>
      <c r="NZN298" s="192"/>
      <c r="NZO298" s="192"/>
      <c r="NZP298" s="192"/>
      <c r="NZQ298" s="192"/>
      <c r="NZR298" s="192"/>
      <c r="NZS298" s="192"/>
      <c r="NZT298" s="192"/>
      <c r="NZU298" s="192"/>
      <c r="NZV298" s="192"/>
      <c r="NZW298" s="192"/>
      <c r="NZX298" s="192"/>
      <c r="NZY298" s="192"/>
      <c r="NZZ298" s="192"/>
      <c r="OAA298" s="192"/>
      <c r="OAB298" s="192"/>
      <c r="OAC298" s="192"/>
      <c r="OAD298" s="192"/>
      <c r="OAE298" s="192"/>
      <c r="OAF298" s="192"/>
      <c r="OAG298" s="192"/>
      <c r="OAH298" s="192"/>
      <c r="OAI298" s="192"/>
      <c r="OAJ298" s="192"/>
      <c r="OAK298" s="192"/>
      <c r="OAL298" s="192"/>
      <c r="OAM298" s="192"/>
      <c r="OAN298" s="192"/>
      <c r="OAO298" s="192"/>
      <c r="OAP298" s="192"/>
      <c r="OAQ298" s="192"/>
      <c r="OAR298" s="192"/>
      <c r="OAS298" s="192"/>
      <c r="OAT298" s="192"/>
      <c r="OAU298" s="192"/>
      <c r="OAV298" s="192"/>
      <c r="OAW298" s="192"/>
      <c r="OAX298" s="192"/>
      <c r="OAY298" s="192"/>
      <c r="OAZ298" s="192"/>
      <c r="OBA298" s="192"/>
      <c r="OBB298" s="192"/>
      <c r="OBC298" s="192"/>
      <c r="OBD298" s="192"/>
      <c r="OBE298" s="192"/>
      <c r="OBF298" s="192"/>
      <c r="OBG298" s="192"/>
      <c r="OBH298" s="192"/>
      <c r="OBI298" s="192"/>
      <c r="OBJ298" s="192"/>
      <c r="OBK298" s="192"/>
      <c r="OBL298" s="192"/>
      <c r="OBM298" s="192"/>
      <c r="OBN298" s="192"/>
      <c r="OBO298" s="192"/>
      <c r="OBP298" s="192"/>
      <c r="OBQ298" s="192"/>
      <c r="OBR298" s="192"/>
      <c r="OBS298" s="192"/>
      <c r="OBT298" s="192"/>
      <c r="OBU298" s="192"/>
      <c r="OBV298" s="192"/>
      <c r="OBW298" s="192"/>
      <c r="OBX298" s="192"/>
      <c r="OBY298" s="192"/>
      <c r="OBZ298" s="192"/>
      <c r="OCA298" s="192"/>
      <c r="OCB298" s="192"/>
      <c r="OCC298" s="192"/>
      <c r="OCD298" s="192"/>
      <c r="OCE298" s="192"/>
      <c r="OCF298" s="192"/>
      <c r="OCG298" s="192"/>
      <c r="OCH298" s="192"/>
      <c r="OCI298" s="192"/>
      <c r="OCJ298" s="192"/>
      <c r="OCK298" s="192"/>
      <c r="OCL298" s="192"/>
      <c r="OCM298" s="192"/>
      <c r="OCN298" s="192"/>
      <c r="OCO298" s="192"/>
      <c r="OCP298" s="192"/>
      <c r="OCQ298" s="192"/>
      <c r="OCR298" s="192"/>
      <c r="OCS298" s="192"/>
      <c r="OCT298" s="192"/>
      <c r="OCU298" s="192"/>
      <c r="OCV298" s="192"/>
      <c r="OCW298" s="192"/>
      <c r="OCX298" s="192"/>
      <c r="OCY298" s="192"/>
      <c r="OCZ298" s="192"/>
      <c r="ODA298" s="192"/>
      <c r="ODB298" s="192"/>
      <c r="ODC298" s="192"/>
      <c r="ODD298" s="192"/>
      <c r="ODE298" s="192"/>
      <c r="ODF298" s="192"/>
      <c r="ODG298" s="192"/>
      <c r="ODH298" s="192"/>
      <c r="ODI298" s="192"/>
      <c r="ODJ298" s="192"/>
      <c r="ODK298" s="192"/>
      <c r="ODL298" s="192"/>
      <c r="ODM298" s="192"/>
      <c r="ODN298" s="192"/>
      <c r="ODO298" s="192"/>
      <c r="ODP298" s="192"/>
      <c r="ODQ298" s="192"/>
      <c r="ODR298" s="192"/>
      <c r="ODS298" s="192"/>
      <c r="ODT298" s="192"/>
      <c r="ODU298" s="192"/>
      <c r="ODV298" s="192"/>
      <c r="ODW298" s="192"/>
      <c r="ODX298" s="192"/>
      <c r="ODY298" s="192"/>
      <c r="ODZ298" s="192"/>
      <c r="OEA298" s="192"/>
      <c r="OEB298" s="192"/>
      <c r="OEC298" s="192"/>
      <c r="OED298" s="192"/>
      <c r="OEE298" s="192"/>
      <c r="OEF298" s="192"/>
      <c r="OEG298" s="192"/>
      <c r="OEH298" s="192"/>
      <c r="OEI298" s="192"/>
      <c r="OEJ298" s="192"/>
      <c r="OEK298" s="192"/>
      <c r="OEL298" s="192"/>
      <c r="OEM298" s="192"/>
      <c r="OEN298" s="192"/>
      <c r="OEO298" s="192"/>
      <c r="OEP298" s="192"/>
      <c r="OEQ298" s="192"/>
      <c r="OER298" s="192"/>
      <c r="OES298" s="192"/>
      <c r="OET298" s="192"/>
      <c r="OEU298" s="192"/>
      <c r="OEV298" s="192"/>
      <c r="OEW298" s="192"/>
      <c r="OEX298" s="192"/>
      <c r="OEY298" s="192"/>
      <c r="OEZ298" s="192"/>
      <c r="OFA298" s="192"/>
      <c r="OFB298" s="192"/>
      <c r="OFC298" s="192"/>
      <c r="OFD298" s="192"/>
      <c r="OFE298" s="192"/>
      <c r="OFF298" s="192"/>
      <c r="OFG298" s="192"/>
      <c r="OFH298" s="192"/>
      <c r="OFI298" s="192"/>
      <c r="OFJ298" s="192"/>
      <c r="OFK298" s="192"/>
      <c r="OFL298" s="192"/>
      <c r="OFM298" s="192"/>
      <c r="OFN298" s="192"/>
      <c r="OFO298" s="192"/>
      <c r="OFP298" s="192"/>
      <c r="OFQ298" s="192"/>
      <c r="OFR298" s="192"/>
      <c r="OFS298" s="192"/>
      <c r="OFT298" s="192"/>
      <c r="OFU298" s="192"/>
      <c r="OFV298" s="192"/>
      <c r="OFW298" s="192"/>
      <c r="OFX298" s="192"/>
      <c r="OFY298" s="192"/>
      <c r="OFZ298" s="192"/>
      <c r="OGA298" s="192"/>
      <c r="OGB298" s="192"/>
      <c r="OGC298" s="192"/>
      <c r="OGD298" s="192"/>
      <c r="OGE298" s="192"/>
      <c r="OGF298" s="192"/>
      <c r="OGG298" s="192"/>
      <c r="OGH298" s="192"/>
      <c r="OGI298" s="192"/>
      <c r="OGJ298" s="192"/>
      <c r="OGK298" s="192"/>
      <c r="OGL298" s="192"/>
      <c r="OGM298" s="192"/>
      <c r="OGN298" s="192"/>
      <c r="OGO298" s="192"/>
      <c r="OGP298" s="192"/>
      <c r="OGQ298" s="192"/>
      <c r="OGR298" s="192"/>
      <c r="OGS298" s="192"/>
      <c r="OGT298" s="192"/>
      <c r="OGU298" s="192"/>
      <c r="OGV298" s="192"/>
      <c r="OGW298" s="192"/>
      <c r="OGX298" s="192"/>
      <c r="OGY298" s="192"/>
      <c r="OGZ298" s="192"/>
      <c r="OHA298" s="192"/>
      <c r="OHB298" s="192"/>
      <c r="OHC298" s="192"/>
      <c r="OHD298" s="192"/>
      <c r="OHE298" s="192"/>
      <c r="OHF298" s="192"/>
      <c r="OHG298" s="192"/>
      <c r="OHH298" s="192"/>
      <c r="OHI298" s="192"/>
      <c r="OHJ298" s="192"/>
      <c r="OHK298" s="192"/>
      <c r="OHL298" s="192"/>
      <c r="OHM298" s="192"/>
      <c r="OHN298" s="192"/>
      <c r="OHO298" s="192"/>
      <c r="OHP298" s="192"/>
      <c r="OHQ298" s="192"/>
      <c r="OHR298" s="192"/>
      <c r="OHS298" s="192"/>
      <c r="OHT298" s="192"/>
      <c r="OHU298" s="192"/>
      <c r="OHV298" s="192"/>
      <c r="OHW298" s="192"/>
      <c r="OHX298" s="192"/>
      <c r="OHY298" s="192"/>
      <c r="OHZ298" s="192"/>
      <c r="OIA298" s="192"/>
      <c r="OIB298" s="192"/>
      <c r="OIC298" s="192"/>
      <c r="OID298" s="192"/>
      <c r="OIE298" s="192"/>
      <c r="OIF298" s="192"/>
      <c r="OIG298" s="192"/>
      <c r="OIH298" s="192"/>
      <c r="OII298" s="192"/>
      <c r="OIJ298" s="192"/>
      <c r="OIK298" s="192"/>
      <c r="OIL298" s="192"/>
      <c r="OIM298" s="192"/>
      <c r="OIN298" s="192"/>
      <c r="OIO298" s="192"/>
      <c r="OIP298" s="192"/>
      <c r="OIQ298" s="192"/>
      <c r="OIR298" s="192"/>
      <c r="OIS298" s="192"/>
      <c r="OIT298" s="192"/>
      <c r="OIU298" s="192"/>
      <c r="OIV298" s="192"/>
      <c r="OIW298" s="192"/>
      <c r="OIX298" s="192"/>
      <c r="OIY298" s="192"/>
      <c r="OIZ298" s="192"/>
      <c r="OJA298" s="192"/>
      <c r="OJB298" s="192"/>
      <c r="OJC298" s="192"/>
      <c r="OJD298" s="192"/>
      <c r="OJE298" s="192"/>
      <c r="OJF298" s="192"/>
      <c r="OJG298" s="192"/>
      <c r="OJH298" s="192"/>
      <c r="OJI298" s="192"/>
      <c r="OJJ298" s="192"/>
      <c r="OJK298" s="192"/>
      <c r="OJL298" s="192"/>
      <c r="OJM298" s="192"/>
      <c r="OJN298" s="192"/>
      <c r="OJO298" s="192"/>
      <c r="OJP298" s="192"/>
      <c r="OJQ298" s="192"/>
      <c r="OJR298" s="192"/>
      <c r="OJS298" s="192"/>
      <c r="OJT298" s="192"/>
      <c r="OJU298" s="192"/>
      <c r="OJV298" s="192"/>
      <c r="OJW298" s="192"/>
      <c r="OJX298" s="192"/>
      <c r="OJY298" s="192"/>
      <c r="OJZ298" s="192"/>
      <c r="OKA298" s="192"/>
      <c r="OKB298" s="192"/>
      <c r="OKC298" s="192"/>
      <c r="OKD298" s="192"/>
      <c r="OKE298" s="192"/>
      <c r="OKF298" s="192"/>
      <c r="OKG298" s="192"/>
      <c r="OKH298" s="192"/>
      <c r="OKI298" s="192"/>
      <c r="OKJ298" s="192"/>
      <c r="OKK298" s="192"/>
      <c r="OKL298" s="192"/>
      <c r="OKM298" s="192"/>
      <c r="OKN298" s="192"/>
      <c r="OKO298" s="192"/>
      <c r="OKP298" s="192"/>
      <c r="OKQ298" s="192"/>
      <c r="OKR298" s="192"/>
      <c r="OKS298" s="192"/>
      <c r="OKT298" s="192"/>
      <c r="OKU298" s="192"/>
      <c r="OKV298" s="192"/>
      <c r="OKW298" s="192"/>
      <c r="OKX298" s="192"/>
      <c r="OKY298" s="192"/>
      <c r="OKZ298" s="192"/>
      <c r="OLA298" s="192"/>
      <c r="OLB298" s="192"/>
      <c r="OLC298" s="192"/>
      <c r="OLD298" s="192"/>
      <c r="OLE298" s="192"/>
      <c r="OLF298" s="192"/>
      <c r="OLG298" s="192"/>
      <c r="OLH298" s="192"/>
      <c r="OLI298" s="192"/>
      <c r="OLJ298" s="192"/>
      <c r="OLK298" s="192"/>
      <c r="OLL298" s="192"/>
      <c r="OLM298" s="192"/>
      <c r="OLN298" s="192"/>
      <c r="OLO298" s="192"/>
      <c r="OLP298" s="192"/>
      <c r="OLQ298" s="192"/>
      <c r="OLR298" s="192"/>
      <c r="OLS298" s="192"/>
      <c r="OLT298" s="192"/>
      <c r="OLU298" s="192"/>
      <c r="OLV298" s="192"/>
      <c r="OLW298" s="192"/>
      <c r="OLX298" s="192"/>
      <c r="OLY298" s="192"/>
      <c r="OLZ298" s="192"/>
      <c r="OMA298" s="192"/>
      <c r="OMB298" s="192"/>
      <c r="OMC298" s="192"/>
      <c r="OMD298" s="192"/>
      <c r="OME298" s="192"/>
      <c r="OMF298" s="192"/>
      <c r="OMG298" s="192"/>
      <c r="OMH298" s="192"/>
      <c r="OMI298" s="192"/>
      <c r="OMJ298" s="192"/>
      <c r="OMK298" s="192"/>
      <c r="OML298" s="192"/>
      <c r="OMM298" s="192"/>
      <c r="OMN298" s="192"/>
      <c r="OMO298" s="192"/>
      <c r="OMP298" s="192"/>
      <c r="OMQ298" s="192"/>
      <c r="OMR298" s="192"/>
      <c r="OMS298" s="192"/>
      <c r="OMT298" s="192"/>
      <c r="OMU298" s="192"/>
      <c r="OMV298" s="192"/>
      <c r="OMW298" s="192"/>
      <c r="OMX298" s="192"/>
      <c r="OMY298" s="192"/>
      <c r="OMZ298" s="192"/>
      <c r="ONA298" s="192"/>
      <c r="ONB298" s="192"/>
      <c r="ONC298" s="192"/>
      <c r="OND298" s="192"/>
      <c r="ONE298" s="192"/>
      <c r="ONF298" s="192"/>
      <c r="ONG298" s="192"/>
      <c r="ONH298" s="192"/>
      <c r="ONI298" s="192"/>
      <c r="ONJ298" s="192"/>
      <c r="ONK298" s="192"/>
      <c r="ONL298" s="192"/>
      <c r="ONM298" s="192"/>
      <c r="ONN298" s="192"/>
      <c r="ONO298" s="192"/>
      <c r="ONP298" s="192"/>
      <c r="ONQ298" s="192"/>
      <c r="ONR298" s="192"/>
      <c r="ONS298" s="192"/>
      <c r="ONT298" s="192"/>
      <c r="ONU298" s="192"/>
      <c r="ONV298" s="192"/>
      <c r="ONW298" s="192"/>
      <c r="ONX298" s="192"/>
      <c r="ONY298" s="192"/>
      <c r="ONZ298" s="192"/>
      <c r="OOA298" s="192"/>
      <c r="OOB298" s="192"/>
      <c r="OOC298" s="192"/>
      <c r="OOD298" s="192"/>
      <c r="OOE298" s="192"/>
      <c r="OOF298" s="192"/>
      <c r="OOG298" s="192"/>
      <c r="OOH298" s="192"/>
      <c r="OOI298" s="192"/>
      <c r="OOJ298" s="192"/>
      <c r="OOK298" s="192"/>
      <c r="OOL298" s="192"/>
      <c r="OOM298" s="192"/>
      <c r="OON298" s="192"/>
      <c r="OOO298" s="192"/>
      <c r="OOP298" s="192"/>
      <c r="OOQ298" s="192"/>
      <c r="OOR298" s="192"/>
      <c r="OOS298" s="192"/>
      <c r="OOT298" s="192"/>
      <c r="OOU298" s="192"/>
      <c r="OOV298" s="192"/>
      <c r="OOW298" s="192"/>
      <c r="OOX298" s="192"/>
      <c r="OOY298" s="192"/>
      <c r="OOZ298" s="192"/>
      <c r="OPA298" s="192"/>
      <c r="OPB298" s="192"/>
      <c r="OPC298" s="192"/>
      <c r="OPD298" s="192"/>
      <c r="OPE298" s="192"/>
      <c r="OPF298" s="192"/>
      <c r="OPG298" s="192"/>
      <c r="OPH298" s="192"/>
      <c r="OPI298" s="192"/>
      <c r="OPJ298" s="192"/>
      <c r="OPK298" s="192"/>
      <c r="OPL298" s="192"/>
      <c r="OPM298" s="192"/>
      <c r="OPN298" s="192"/>
      <c r="OPO298" s="192"/>
      <c r="OPP298" s="192"/>
      <c r="OPQ298" s="192"/>
      <c r="OPR298" s="192"/>
      <c r="OPS298" s="192"/>
      <c r="OPT298" s="192"/>
      <c r="OPU298" s="192"/>
      <c r="OPV298" s="192"/>
      <c r="OPW298" s="192"/>
      <c r="OPX298" s="192"/>
      <c r="OPY298" s="192"/>
      <c r="OPZ298" s="192"/>
      <c r="OQA298" s="192"/>
      <c r="OQB298" s="192"/>
      <c r="OQC298" s="192"/>
      <c r="OQD298" s="192"/>
      <c r="OQE298" s="192"/>
      <c r="OQF298" s="192"/>
      <c r="OQG298" s="192"/>
      <c r="OQH298" s="192"/>
      <c r="OQI298" s="192"/>
      <c r="OQJ298" s="192"/>
      <c r="OQK298" s="192"/>
      <c r="OQL298" s="192"/>
      <c r="OQM298" s="192"/>
      <c r="OQN298" s="192"/>
      <c r="OQO298" s="192"/>
      <c r="OQP298" s="192"/>
      <c r="OQQ298" s="192"/>
      <c r="OQR298" s="192"/>
      <c r="OQS298" s="192"/>
      <c r="OQT298" s="192"/>
      <c r="OQU298" s="192"/>
      <c r="OQV298" s="192"/>
      <c r="OQW298" s="192"/>
      <c r="OQX298" s="192"/>
      <c r="OQY298" s="192"/>
      <c r="OQZ298" s="192"/>
      <c r="ORA298" s="192"/>
      <c r="ORB298" s="192"/>
      <c r="ORC298" s="192"/>
      <c r="ORD298" s="192"/>
      <c r="ORE298" s="192"/>
      <c r="ORF298" s="192"/>
      <c r="ORG298" s="192"/>
      <c r="ORH298" s="192"/>
      <c r="ORI298" s="192"/>
      <c r="ORJ298" s="192"/>
      <c r="ORK298" s="192"/>
      <c r="ORL298" s="192"/>
      <c r="ORM298" s="192"/>
      <c r="ORN298" s="192"/>
      <c r="ORO298" s="192"/>
      <c r="ORP298" s="192"/>
      <c r="ORQ298" s="192"/>
      <c r="ORR298" s="192"/>
      <c r="ORS298" s="192"/>
      <c r="ORT298" s="192"/>
      <c r="ORU298" s="192"/>
      <c r="ORV298" s="192"/>
      <c r="ORW298" s="192"/>
      <c r="ORX298" s="192"/>
      <c r="ORY298" s="192"/>
      <c r="ORZ298" s="192"/>
      <c r="OSA298" s="192"/>
      <c r="OSB298" s="192"/>
      <c r="OSC298" s="192"/>
      <c r="OSD298" s="192"/>
      <c r="OSE298" s="192"/>
      <c r="OSF298" s="192"/>
      <c r="OSG298" s="192"/>
      <c r="OSH298" s="192"/>
      <c r="OSI298" s="192"/>
      <c r="OSJ298" s="192"/>
      <c r="OSK298" s="192"/>
      <c r="OSL298" s="192"/>
      <c r="OSM298" s="192"/>
      <c r="OSN298" s="192"/>
      <c r="OSO298" s="192"/>
      <c r="OSP298" s="192"/>
      <c r="OSQ298" s="192"/>
      <c r="OSR298" s="192"/>
      <c r="OSS298" s="192"/>
      <c r="OST298" s="192"/>
      <c r="OSU298" s="192"/>
      <c r="OSV298" s="192"/>
      <c r="OSW298" s="192"/>
      <c r="OSX298" s="192"/>
      <c r="OSY298" s="192"/>
      <c r="OSZ298" s="192"/>
      <c r="OTA298" s="192"/>
      <c r="OTB298" s="192"/>
      <c r="OTC298" s="192"/>
      <c r="OTD298" s="192"/>
      <c r="OTE298" s="192"/>
      <c r="OTF298" s="192"/>
      <c r="OTG298" s="192"/>
      <c r="OTH298" s="192"/>
      <c r="OTI298" s="192"/>
      <c r="OTJ298" s="192"/>
      <c r="OTK298" s="192"/>
      <c r="OTL298" s="192"/>
      <c r="OTM298" s="192"/>
      <c r="OTN298" s="192"/>
      <c r="OTO298" s="192"/>
      <c r="OTP298" s="192"/>
      <c r="OTQ298" s="192"/>
      <c r="OTR298" s="192"/>
      <c r="OTS298" s="192"/>
      <c r="OTT298" s="192"/>
      <c r="OTU298" s="192"/>
      <c r="OTV298" s="192"/>
      <c r="OTW298" s="192"/>
      <c r="OTX298" s="192"/>
      <c r="OTY298" s="192"/>
      <c r="OTZ298" s="192"/>
      <c r="OUA298" s="192"/>
      <c r="OUB298" s="192"/>
      <c r="OUC298" s="192"/>
      <c r="OUD298" s="192"/>
      <c r="OUE298" s="192"/>
      <c r="OUF298" s="192"/>
      <c r="OUG298" s="192"/>
      <c r="OUH298" s="192"/>
      <c r="OUI298" s="192"/>
      <c r="OUJ298" s="192"/>
      <c r="OUK298" s="192"/>
      <c r="OUL298" s="192"/>
      <c r="OUM298" s="192"/>
      <c r="OUN298" s="192"/>
      <c r="OUO298" s="192"/>
      <c r="OUP298" s="192"/>
      <c r="OUQ298" s="192"/>
      <c r="OUR298" s="192"/>
      <c r="OUS298" s="192"/>
      <c r="OUT298" s="192"/>
      <c r="OUU298" s="192"/>
      <c r="OUV298" s="192"/>
      <c r="OUW298" s="192"/>
      <c r="OUX298" s="192"/>
      <c r="OUY298" s="192"/>
      <c r="OUZ298" s="192"/>
      <c r="OVA298" s="192"/>
      <c r="OVB298" s="192"/>
      <c r="OVC298" s="192"/>
      <c r="OVD298" s="192"/>
      <c r="OVE298" s="192"/>
      <c r="OVF298" s="192"/>
      <c r="OVG298" s="192"/>
      <c r="OVH298" s="192"/>
      <c r="OVI298" s="192"/>
      <c r="OVJ298" s="192"/>
      <c r="OVK298" s="192"/>
      <c r="OVL298" s="192"/>
      <c r="OVM298" s="192"/>
      <c r="OVN298" s="192"/>
      <c r="OVO298" s="192"/>
      <c r="OVP298" s="192"/>
      <c r="OVQ298" s="192"/>
      <c r="OVR298" s="192"/>
      <c r="OVS298" s="192"/>
      <c r="OVT298" s="192"/>
      <c r="OVU298" s="192"/>
      <c r="OVV298" s="192"/>
      <c r="OVW298" s="192"/>
      <c r="OVX298" s="192"/>
      <c r="OVY298" s="192"/>
      <c r="OVZ298" s="192"/>
      <c r="OWA298" s="192"/>
      <c r="OWB298" s="192"/>
      <c r="OWC298" s="192"/>
      <c r="OWD298" s="192"/>
      <c r="OWE298" s="192"/>
      <c r="OWF298" s="192"/>
      <c r="OWG298" s="192"/>
      <c r="OWH298" s="192"/>
      <c r="OWI298" s="192"/>
      <c r="OWJ298" s="192"/>
      <c r="OWK298" s="192"/>
      <c r="OWL298" s="192"/>
      <c r="OWM298" s="192"/>
      <c r="OWN298" s="192"/>
      <c r="OWO298" s="192"/>
      <c r="OWP298" s="192"/>
      <c r="OWQ298" s="192"/>
      <c r="OWR298" s="192"/>
      <c r="OWS298" s="192"/>
      <c r="OWT298" s="192"/>
      <c r="OWU298" s="192"/>
      <c r="OWV298" s="192"/>
      <c r="OWW298" s="192"/>
      <c r="OWX298" s="192"/>
      <c r="OWY298" s="192"/>
      <c r="OWZ298" s="192"/>
      <c r="OXA298" s="192"/>
      <c r="OXB298" s="192"/>
      <c r="OXC298" s="192"/>
      <c r="OXD298" s="192"/>
      <c r="OXE298" s="192"/>
      <c r="OXF298" s="192"/>
      <c r="OXG298" s="192"/>
      <c r="OXH298" s="192"/>
      <c r="OXI298" s="192"/>
      <c r="OXJ298" s="192"/>
      <c r="OXK298" s="192"/>
      <c r="OXL298" s="192"/>
      <c r="OXM298" s="192"/>
      <c r="OXN298" s="192"/>
      <c r="OXO298" s="192"/>
      <c r="OXP298" s="192"/>
      <c r="OXQ298" s="192"/>
      <c r="OXR298" s="192"/>
      <c r="OXS298" s="192"/>
      <c r="OXT298" s="192"/>
      <c r="OXU298" s="192"/>
      <c r="OXV298" s="192"/>
      <c r="OXW298" s="192"/>
      <c r="OXX298" s="192"/>
      <c r="OXY298" s="192"/>
      <c r="OXZ298" s="192"/>
      <c r="OYA298" s="192"/>
      <c r="OYB298" s="192"/>
      <c r="OYC298" s="192"/>
      <c r="OYD298" s="192"/>
      <c r="OYE298" s="192"/>
      <c r="OYF298" s="192"/>
      <c r="OYG298" s="192"/>
      <c r="OYH298" s="192"/>
      <c r="OYI298" s="192"/>
      <c r="OYJ298" s="192"/>
      <c r="OYK298" s="192"/>
      <c r="OYL298" s="192"/>
      <c r="OYM298" s="192"/>
      <c r="OYN298" s="192"/>
      <c r="OYO298" s="192"/>
      <c r="OYP298" s="192"/>
      <c r="OYQ298" s="192"/>
      <c r="OYR298" s="192"/>
      <c r="OYS298" s="192"/>
      <c r="OYT298" s="192"/>
      <c r="OYU298" s="192"/>
      <c r="OYV298" s="192"/>
      <c r="OYW298" s="192"/>
      <c r="OYX298" s="192"/>
      <c r="OYY298" s="192"/>
      <c r="OYZ298" s="192"/>
      <c r="OZA298" s="192"/>
      <c r="OZB298" s="192"/>
      <c r="OZC298" s="192"/>
      <c r="OZD298" s="192"/>
      <c r="OZE298" s="192"/>
      <c r="OZF298" s="192"/>
      <c r="OZG298" s="192"/>
      <c r="OZH298" s="192"/>
      <c r="OZI298" s="192"/>
      <c r="OZJ298" s="192"/>
      <c r="OZK298" s="192"/>
      <c r="OZL298" s="192"/>
      <c r="OZM298" s="192"/>
      <c r="OZN298" s="192"/>
      <c r="OZO298" s="192"/>
      <c r="OZP298" s="192"/>
      <c r="OZQ298" s="192"/>
      <c r="OZR298" s="192"/>
      <c r="OZS298" s="192"/>
      <c r="OZT298" s="192"/>
      <c r="OZU298" s="192"/>
      <c r="OZV298" s="192"/>
      <c r="OZW298" s="192"/>
      <c r="OZX298" s="192"/>
      <c r="OZY298" s="192"/>
      <c r="OZZ298" s="192"/>
      <c r="PAA298" s="192"/>
      <c r="PAB298" s="192"/>
      <c r="PAC298" s="192"/>
      <c r="PAD298" s="192"/>
      <c r="PAE298" s="192"/>
      <c r="PAF298" s="192"/>
      <c r="PAG298" s="192"/>
      <c r="PAH298" s="192"/>
      <c r="PAI298" s="192"/>
      <c r="PAJ298" s="192"/>
      <c r="PAK298" s="192"/>
      <c r="PAL298" s="192"/>
      <c r="PAM298" s="192"/>
      <c r="PAN298" s="192"/>
      <c r="PAO298" s="192"/>
      <c r="PAP298" s="192"/>
      <c r="PAQ298" s="192"/>
      <c r="PAR298" s="192"/>
      <c r="PAS298" s="192"/>
      <c r="PAT298" s="192"/>
      <c r="PAU298" s="192"/>
      <c r="PAV298" s="192"/>
      <c r="PAW298" s="192"/>
      <c r="PAX298" s="192"/>
      <c r="PAY298" s="192"/>
      <c r="PAZ298" s="192"/>
      <c r="PBA298" s="192"/>
      <c r="PBB298" s="192"/>
      <c r="PBC298" s="192"/>
      <c r="PBD298" s="192"/>
      <c r="PBE298" s="192"/>
      <c r="PBF298" s="192"/>
      <c r="PBG298" s="192"/>
      <c r="PBH298" s="192"/>
      <c r="PBI298" s="192"/>
      <c r="PBJ298" s="192"/>
      <c r="PBK298" s="192"/>
      <c r="PBL298" s="192"/>
      <c r="PBM298" s="192"/>
      <c r="PBN298" s="192"/>
      <c r="PBO298" s="192"/>
      <c r="PBP298" s="192"/>
      <c r="PBQ298" s="192"/>
      <c r="PBR298" s="192"/>
      <c r="PBS298" s="192"/>
      <c r="PBT298" s="192"/>
      <c r="PBU298" s="192"/>
      <c r="PBV298" s="192"/>
      <c r="PBW298" s="192"/>
      <c r="PBX298" s="192"/>
      <c r="PBY298" s="192"/>
      <c r="PBZ298" s="192"/>
      <c r="PCA298" s="192"/>
      <c r="PCB298" s="192"/>
      <c r="PCC298" s="192"/>
      <c r="PCD298" s="192"/>
      <c r="PCE298" s="192"/>
      <c r="PCF298" s="192"/>
      <c r="PCG298" s="192"/>
      <c r="PCH298" s="192"/>
      <c r="PCI298" s="192"/>
      <c r="PCJ298" s="192"/>
      <c r="PCK298" s="192"/>
      <c r="PCL298" s="192"/>
      <c r="PCM298" s="192"/>
      <c r="PCN298" s="192"/>
      <c r="PCO298" s="192"/>
      <c r="PCP298" s="192"/>
      <c r="PCQ298" s="192"/>
      <c r="PCR298" s="192"/>
      <c r="PCS298" s="192"/>
      <c r="PCT298" s="192"/>
      <c r="PCU298" s="192"/>
      <c r="PCV298" s="192"/>
      <c r="PCW298" s="192"/>
      <c r="PCX298" s="192"/>
      <c r="PCY298" s="192"/>
      <c r="PCZ298" s="192"/>
      <c r="PDA298" s="192"/>
      <c r="PDB298" s="192"/>
      <c r="PDC298" s="192"/>
      <c r="PDD298" s="192"/>
      <c r="PDE298" s="192"/>
      <c r="PDF298" s="192"/>
      <c r="PDG298" s="192"/>
      <c r="PDH298" s="192"/>
      <c r="PDI298" s="192"/>
      <c r="PDJ298" s="192"/>
      <c r="PDK298" s="192"/>
      <c r="PDL298" s="192"/>
      <c r="PDM298" s="192"/>
      <c r="PDN298" s="192"/>
      <c r="PDO298" s="192"/>
      <c r="PDP298" s="192"/>
      <c r="PDQ298" s="192"/>
      <c r="PDR298" s="192"/>
      <c r="PDS298" s="192"/>
      <c r="PDT298" s="192"/>
      <c r="PDU298" s="192"/>
      <c r="PDV298" s="192"/>
      <c r="PDW298" s="192"/>
      <c r="PDX298" s="192"/>
      <c r="PDY298" s="192"/>
      <c r="PDZ298" s="192"/>
      <c r="PEA298" s="192"/>
      <c r="PEB298" s="192"/>
      <c r="PEC298" s="192"/>
      <c r="PED298" s="192"/>
      <c r="PEE298" s="192"/>
      <c r="PEF298" s="192"/>
      <c r="PEG298" s="192"/>
      <c r="PEH298" s="192"/>
      <c r="PEI298" s="192"/>
      <c r="PEJ298" s="192"/>
      <c r="PEK298" s="192"/>
      <c r="PEL298" s="192"/>
      <c r="PEM298" s="192"/>
      <c r="PEN298" s="192"/>
      <c r="PEO298" s="192"/>
      <c r="PEP298" s="192"/>
      <c r="PEQ298" s="192"/>
      <c r="PER298" s="192"/>
      <c r="PES298" s="192"/>
      <c r="PET298" s="192"/>
      <c r="PEU298" s="192"/>
      <c r="PEV298" s="192"/>
      <c r="PEW298" s="192"/>
      <c r="PEX298" s="192"/>
      <c r="PEY298" s="192"/>
      <c r="PEZ298" s="192"/>
      <c r="PFA298" s="192"/>
      <c r="PFB298" s="192"/>
      <c r="PFC298" s="192"/>
      <c r="PFD298" s="192"/>
      <c r="PFE298" s="192"/>
      <c r="PFF298" s="192"/>
      <c r="PFG298" s="192"/>
      <c r="PFH298" s="192"/>
      <c r="PFI298" s="192"/>
      <c r="PFJ298" s="192"/>
      <c r="PFK298" s="192"/>
      <c r="PFL298" s="192"/>
      <c r="PFM298" s="192"/>
      <c r="PFN298" s="192"/>
      <c r="PFO298" s="192"/>
      <c r="PFP298" s="192"/>
      <c r="PFQ298" s="192"/>
      <c r="PFR298" s="192"/>
      <c r="PFS298" s="192"/>
      <c r="PFT298" s="192"/>
      <c r="PFU298" s="192"/>
      <c r="PFV298" s="192"/>
      <c r="PFW298" s="192"/>
      <c r="PFX298" s="192"/>
      <c r="PFY298" s="192"/>
      <c r="PFZ298" s="192"/>
      <c r="PGA298" s="192"/>
      <c r="PGB298" s="192"/>
      <c r="PGC298" s="192"/>
      <c r="PGD298" s="192"/>
      <c r="PGE298" s="192"/>
      <c r="PGF298" s="192"/>
      <c r="PGG298" s="192"/>
      <c r="PGH298" s="192"/>
      <c r="PGI298" s="192"/>
      <c r="PGJ298" s="192"/>
      <c r="PGK298" s="192"/>
      <c r="PGL298" s="192"/>
      <c r="PGM298" s="192"/>
      <c r="PGN298" s="192"/>
      <c r="PGO298" s="192"/>
      <c r="PGP298" s="192"/>
      <c r="PGQ298" s="192"/>
      <c r="PGR298" s="192"/>
      <c r="PGS298" s="192"/>
      <c r="PGT298" s="192"/>
      <c r="PGU298" s="192"/>
      <c r="PGV298" s="192"/>
      <c r="PGW298" s="192"/>
      <c r="PGX298" s="192"/>
      <c r="PGY298" s="192"/>
      <c r="PGZ298" s="192"/>
      <c r="PHA298" s="192"/>
      <c r="PHB298" s="192"/>
      <c r="PHC298" s="192"/>
      <c r="PHD298" s="192"/>
      <c r="PHE298" s="192"/>
      <c r="PHF298" s="192"/>
      <c r="PHG298" s="192"/>
      <c r="PHH298" s="192"/>
      <c r="PHI298" s="192"/>
      <c r="PHJ298" s="192"/>
      <c r="PHK298" s="192"/>
      <c r="PHL298" s="192"/>
      <c r="PHM298" s="192"/>
      <c r="PHN298" s="192"/>
      <c r="PHO298" s="192"/>
      <c r="PHP298" s="192"/>
      <c r="PHQ298" s="192"/>
      <c r="PHR298" s="192"/>
      <c r="PHS298" s="192"/>
      <c r="PHT298" s="192"/>
      <c r="PHU298" s="192"/>
      <c r="PHV298" s="192"/>
      <c r="PHW298" s="192"/>
      <c r="PHX298" s="192"/>
      <c r="PHY298" s="192"/>
      <c r="PHZ298" s="192"/>
      <c r="PIA298" s="192"/>
      <c r="PIB298" s="192"/>
      <c r="PIC298" s="192"/>
      <c r="PID298" s="192"/>
      <c r="PIE298" s="192"/>
      <c r="PIF298" s="192"/>
      <c r="PIG298" s="192"/>
      <c r="PIH298" s="192"/>
      <c r="PII298" s="192"/>
      <c r="PIJ298" s="192"/>
      <c r="PIK298" s="192"/>
      <c r="PIL298" s="192"/>
      <c r="PIM298" s="192"/>
      <c r="PIN298" s="192"/>
      <c r="PIO298" s="192"/>
      <c r="PIP298" s="192"/>
      <c r="PIQ298" s="192"/>
      <c r="PIR298" s="192"/>
      <c r="PIS298" s="192"/>
      <c r="PIT298" s="192"/>
      <c r="PIU298" s="192"/>
      <c r="PIV298" s="192"/>
      <c r="PIW298" s="192"/>
      <c r="PIX298" s="192"/>
      <c r="PIY298" s="192"/>
      <c r="PIZ298" s="192"/>
      <c r="PJA298" s="192"/>
      <c r="PJB298" s="192"/>
      <c r="PJC298" s="192"/>
      <c r="PJD298" s="192"/>
      <c r="PJE298" s="192"/>
      <c r="PJF298" s="192"/>
      <c r="PJG298" s="192"/>
      <c r="PJH298" s="192"/>
      <c r="PJI298" s="192"/>
      <c r="PJJ298" s="192"/>
      <c r="PJK298" s="192"/>
      <c r="PJL298" s="192"/>
      <c r="PJM298" s="192"/>
      <c r="PJN298" s="192"/>
      <c r="PJO298" s="192"/>
      <c r="PJP298" s="192"/>
      <c r="PJQ298" s="192"/>
      <c r="PJR298" s="192"/>
      <c r="PJS298" s="192"/>
      <c r="PJT298" s="192"/>
      <c r="PJU298" s="192"/>
      <c r="PJV298" s="192"/>
      <c r="PJW298" s="192"/>
      <c r="PJX298" s="192"/>
      <c r="PJY298" s="192"/>
      <c r="PJZ298" s="192"/>
      <c r="PKA298" s="192"/>
      <c r="PKB298" s="192"/>
      <c r="PKC298" s="192"/>
      <c r="PKD298" s="192"/>
      <c r="PKE298" s="192"/>
      <c r="PKF298" s="192"/>
      <c r="PKG298" s="192"/>
      <c r="PKH298" s="192"/>
      <c r="PKI298" s="192"/>
      <c r="PKJ298" s="192"/>
      <c r="PKK298" s="192"/>
      <c r="PKL298" s="192"/>
      <c r="PKM298" s="192"/>
      <c r="PKN298" s="192"/>
      <c r="PKO298" s="192"/>
      <c r="PKP298" s="192"/>
      <c r="PKQ298" s="192"/>
      <c r="PKR298" s="192"/>
      <c r="PKS298" s="192"/>
      <c r="PKT298" s="192"/>
      <c r="PKU298" s="192"/>
      <c r="PKV298" s="192"/>
      <c r="PKW298" s="192"/>
      <c r="PKX298" s="192"/>
      <c r="PKY298" s="192"/>
      <c r="PKZ298" s="192"/>
      <c r="PLA298" s="192"/>
      <c r="PLB298" s="192"/>
      <c r="PLC298" s="192"/>
      <c r="PLD298" s="192"/>
      <c r="PLE298" s="192"/>
      <c r="PLF298" s="192"/>
      <c r="PLG298" s="192"/>
      <c r="PLH298" s="192"/>
      <c r="PLI298" s="192"/>
      <c r="PLJ298" s="192"/>
      <c r="PLK298" s="192"/>
      <c r="PLL298" s="192"/>
      <c r="PLM298" s="192"/>
      <c r="PLN298" s="192"/>
      <c r="PLO298" s="192"/>
      <c r="PLP298" s="192"/>
      <c r="PLQ298" s="192"/>
      <c r="PLR298" s="192"/>
      <c r="PLS298" s="192"/>
      <c r="PLT298" s="192"/>
      <c r="PLU298" s="192"/>
      <c r="PLV298" s="192"/>
      <c r="PLW298" s="192"/>
      <c r="PLX298" s="192"/>
      <c r="PLY298" s="192"/>
      <c r="PLZ298" s="192"/>
      <c r="PMA298" s="192"/>
      <c r="PMB298" s="192"/>
      <c r="PMC298" s="192"/>
      <c r="PMD298" s="192"/>
      <c r="PME298" s="192"/>
      <c r="PMF298" s="192"/>
      <c r="PMG298" s="192"/>
      <c r="PMH298" s="192"/>
      <c r="PMI298" s="192"/>
      <c r="PMJ298" s="192"/>
      <c r="PMK298" s="192"/>
      <c r="PML298" s="192"/>
      <c r="PMM298" s="192"/>
      <c r="PMN298" s="192"/>
      <c r="PMO298" s="192"/>
      <c r="PMP298" s="192"/>
      <c r="PMQ298" s="192"/>
      <c r="PMR298" s="192"/>
      <c r="PMS298" s="192"/>
      <c r="PMT298" s="192"/>
      <c r="PMU298" s="192"/>
      <c r="PMV298" s="192"/>
      <c r="PMW298" s="192"/>
      <c r="PMX298" s="192"/>
      <c r="PMY298" s="192"/>
      <c r="PMZ298" s="192"/>
      <c r="PNA298" s="192"/>
      <c r="PNB298" s="192"/>
      <c r="PNC298" s="192"/>
      <c r="PND298" s="192"/>
      <c r="PNE298" s="192"/>
      <c r="PNF298" s="192"/>
      <c r="PNG298" s="192"/>
      <c r="PNH298" s="192"/>
      <c r="PNI298" s="192"/>
      <c r="PNJ298" s="192"/>
      <c r="PNK298" s="192"/>
      <c r="PNL298" s="192"/>
      <c r="PNM298" s="192"/>
      <c r="PNN298" s="192"/>
      <c r="PNO298" s="192"/>
      <c r="PNP298" s="192"/>
      <c r="PNQ298" s="192"/>
      <c r="PNR298" s="192"/>
      <c r="PNS298" s="192"/>
      <c r="PNT298" s="192"/>
      <c r="PNU298" s="192"/>
      <c r="PNV298" s="192"/>
      <c r="PNW298" s="192"/>
      <c r="PNX298" s="192"/>
      <c r="PNY298" s="192"/>
      <c r="PNZ298" s="192"/>
      <c r="POA298" s="192"/>
      <c r="POB298" s="192"/>
      <c r="POC298" s="192"/>
      <c r="POD298" s="192"/>
      <c r="POE298" s="192"/>
      <c r="POF298" s="192"/>
      <c r="POG298" s="192"/>
      <c r="POH298" s="192"/>
      <c r="POI298" s="192"/>
      <c r="POJ298" s="192"/>
      <c r="POK298" s="192"/>
      <c r="POL298" s="192"/>
      <c r="POM298" s="192"/>
      <c r="PON298" s="192"/>
      <c r="POO298" s="192"/>
      <c r="POP298" s="192"/>
      <c r="POQ298" s="192"/>
      <c r="POR298" s="192"/>
      <c r="POS298" s="192"/>
      <c r="POT298" s="192"/>
      <c r="POU298" s="192"/>
      <c r="POV298" s="192"/>
      <c r="POW298" s="192"/>
      <c r="POX298" s="192"/>
      <c r="POY298" s="192"/>
      <c r="POZ298" s="192"/>
      <c r="PPA298" s="192"/>
      <c r="PPB298" s="192"/>
      <c r="PPC298" s="192"/>
      <c r="PPD298" s="192"/>
      <c r="PPE298" s="192"/>
      <c r="PPF298" s="192"/>
      <c r="PPG298" s="192"/>
      <c r="PPH298" s="192"/>
      <c r="PPI298" s="192"/>
      <c r="PPJ298" s="192"/>
      <c r="PPK298" s="192"/>
      <c r="PPL298" s="192"/>
      <c r="PPM298" s="192"/>
      <c r="PPN298" s="192"/>
      <c r="PPO298" s="192"/>
      <c r="PPP298" s="192"/>
      <c r="PPQ298" s="192"/>
      <c r="PPR298" s="192"/>
      <c r="PPS298" s="192"/>
      <c r="PPT298" s="192"/>
      <c r="PPU298" s="192"/>
      <c r="PPV298" s="192"/>
      <c r="PPW298" s="192"/>
      <c r="PPX298" s="192"/>
      <c r="PPY298" s="192"/>
      <c r="PPZ298" s="192"/>
      <c r="PQA298" s="192"/>
      <c r="PQB298" s="192"/>
      <c r="PQC298" s="192"/>
      <c r="PQD298" s="192"/>
      <c r="PQE298" s="192"/>
      <c r="PQF298" s="192"/>
      <c r="PQG298" s="192"/>
      <c r="PQH298" s="192"/>
      <c r="PQI298" s="192"/>
      <c r="PQJ298" s="192"/>
      <c r="PQK298" s="192"/>
      <c r="PQL298" s="192"/>
      <c r="PQM298" s="192"/>
      <c r="PQN298" s="192"/>
      <c r="PQO298" s="192"/>
      <c r="PQP298" s="192"/>
      <c r="PQQ298" s="192"/>
      <c r="PQR298" s="192"/>
      <c r="PQS298" s="192"/>
      <c r="PQT298" s="192"/>
      <c r="PQU298" s="192"/>
      <c r="PQV298" s="192"/>
      <c r="PQW298" s="192"/>
      <c r="PQX298" s="192"/>
      <c r="PQY298" s="192"/>
      <c r="PQZ298" s="192"/>
      <c r="PRA298" s="192"/>
      <c r="PRB298" s="192"/>
      <c r="PRC298" s="192"/>
      <c r="PRD298" s="192"/>
      <c r="PRE298" s="192"/>
      <c r="PRF298" s="192"/>
      <c r="PRG298" s="192"/>
      <c r="PRH298" s="192"/>
      <c r="PRI298" s="192"/>
      <c r="PRJ298" s="192"/>
      <c r="PRK298" s="192"/>
      <c r="PRL298" s="192"/>
      <c r="PRM298" s="192"/>
      <c r="PRN298" s="192"/>
      <c r="PRO298" s="192"/>
      <c r="PRP298" s="192"/>
      <c r="PRQ298" s="192"/>
      <c r="PRR298" s="192"/>
      <c r="PRS298" s="192"/>
      <c r="PRT298" s="192"/>
      <c r="PRU298" s="192"/>
      <c r="PRV298" s="192"/>
      <c r="PRW298" s="192"/>
      <c r="PRX298" s="192"/>
      <c r="PRY298" s="192"/>
      <c r="PRZ298" s="192"/>
      <c r="PSA298" s="192"/>
      <c r="PSB298" s="192"/>
      <c r="PSC298" s="192"/>
      <c r="PSD298" s="192"/>
      <c r="PSE298" s="192"/>
      <c r="PSF298" s="192"/>
      <c r="PSG298" s="192"/>
      <c r="PSH298" s="192"/>
      <c r="PSI298" s="192"/>
      <c r="PSJ298" s="192"/>
      <c r="PSK298" s="192"/>
      <c r="PSL298" s="192"/>
      <c r="PSM298" s="192"/>
      <c r="PSN298" s="192"/>
      <c r="PSO298" s="192"/>
      <c r="PSP298" s="192"/>
      <c r="PSQ298" s="192"/>
      <c r="PSR298" s="192"/>
      <c r="PSS298" s="192"/>
      <c r="PST298" s="192"/>
      <c r="PSU298" s="192"/>
      <c r="PSV298" s="192"/>
      <c r="PSW298" s="192"/>
      <c r="PSX298" s="192"/>
      <c r="PSY298" s="192"/>
      <c r="PSZ298" s="192"/>
      <c r="PTA298" s="192"/>
      <c r="PTB298" s="192"/>
      <c r="PTC298" s="192"/>
      <c r="PTD298" s="192"/>
      <c r="PTE298" s="192"/>
      <c r="PTF298" s="192"/>
      <c r="PTG298" s="192"/>
      <c r="PTH298" s="192"/>
      <c r="PTI298" s="192"/>
      <c r="PTJ298" s="192"/>
      <c r="PTK298" s="192"/>
      <c r="PTL298" s="192"/>
      <c r="PTM298" s="192"/>
      <c r="PTN298" s="192"/>
      <c r="PTO298" s="192"/>
      <c r="PTP298" s="192"/>
      <c r="PTQ298" s="192"/>
      <c r="PTR298" s="192"/>
      <c r="PTS298" s="192"/>
      <c r="PTT298" s="192"/>
      <c r="PTU298" s="192"/>
      <c r="PTV298" s="192"/>
      <c r="PTW298" s="192"/>
      <c r="PTX298" s="192"/>
      <c r="PTY298" s="192"/>
      <c r="PTZ298" s="192"/>
      <c r="PUA298" s="192"/>
      <c r="PUB298" s="192"/>
      <c r="PUC298" s="192"/>
      <c r="PUD298" s="192"/>
      <c r="PUE298" s="192"/>
      <c r="PUF298" s="192"/>
      <c r="PUG298" s="192"/>
      <c r="PUH298" s="192"/>
      <c r="PUI298" s="192"/>
      <c r="PUJ298" s="192"/>
      <c r="PUK298" s="192"/>
      <c r="PUL298" s="192"/>
      <c r="PUM298" s="192"/>
      <c r="PUN298" s="192"/>
      <c r="PUO298" s="192"/>
      <c r="PUP298" s="192"/>
      <c r="PUQ298" s="192"/>
      <c r="PUR298" s="192"/>
      <c r="PUS298" s="192"/>
      <c r="PUT298" s="192"/>
      <c r="PUU298" s="192"/>
      <c r="PUV298" s="192"/>
      <c r="PUW298" s="192"/>
      <c r="PUX298" s="192"/>
      <c r="PUY298" s="192"/>
      <c r="PUZ298" s="192"/>
      <c r="PVA298" s="192"/>
      <c r="PVB298" s="192"/>
      <c r="PVC298" s="192"/>
      <c r="PVD298" s="192"/>
      <c r="PVE298" s="192"/>
      <c r="PVF298" s="192"/>
      <c r="PVG298" s="192"/>
      <c r="PVH298" s="192"/>
      <c r="PVI298" s="192"/>
      <c r="PVJ298" s="192"/>
      <c r="PVK298" s="192"/>
      <c r="PVL298" s="192"/>
      <c r="PVM298" s="192"/>
      <c r="PVN298" s="192"/>
      <c r="PVO298" s="192"/>
      <c r="PVP298" s="192"/>
      <c r="PVQ298" s="192"/>
      <c r="PVR298" s="192"/>
      <c r="PVS298" s="192"/>
      <c r="PVT298" s="192"/>
      <c r="PVU298" s="192"/>
      <c r="PVV298" s="192"/>
      <c r="PVW298" s="192"/>
      <c r="PVX298" s="192"/>
      <c r="PVY298" s="192"/>
      <c r="PVZ298" s="192"/>
      <c r="PWA298" s="192"/>
      <c r="PWB298" s="192"/>
      <c r="PWC298" s="192"/>
      <c r="PWD298" s="192"/>
      <c r="PWE298" s="192"/>
      <c r="PWF298" s="192"/>
      <c r="PWG298" s="192"/>
      <c r="PWH298" s="192"/>
      <c r="PWI298" s="192"/>
      <c r="PWJ298" s="192"/>
      <c r="PWK298" s="192"/>
      <c r="PWL298" s="192"/>
      <c r="PWM298" s="192"/>
      <c r="PWN298" s="192"/>
      <c r="PWO298" s="192"/>
      <c r="PWP298" s="192"/>
      <c r="PWQ298" s="192"/>
      <c r="PWR298" s="192"/>
      <c r="PWS298" s="192"/>
      <c r="PWT298" s="192"/>
      <c r="PWU298" s="192"/>
      <c r="PWV298" s="192"/>
      <c r="PWW298" s="192"/>
      <c r="PWX298" s="192"/>
      <c r="PWY298" s="192"/>
      <c r="PWZ298" s="192"/>
      <c r="PXA298" s="192"/>
      <c r="PXB298" s="192"/>
      <c r="PXC298" s="192"/>
      <c r="PXD298" s="192"/>
      <c r="PXE298" s="192"/>
      <c r="PXF298" s="192"/>
      <c r="PXG298" s="192"/>
      <c r="PXH298" s="192"/>
      <c r="PXI298" s="192"/>
      <c r="PXJ298" s="192"/>
      <c r="PXK298" s="192"/>
      <c r="PXL298" s="192"/>
      <c r="PXM298" s="192"/>
      <c r="PXN298" s="192"/>
      <c r="PXO298" s="192"/>
      <c r="PXP298" s="192"/>
      <c r="PXQ298" s="192"/>
      <c r="PXR298" s="192"/>
      <c r="PXS298" s="192"/>
      <c r="PXT298" s="192"/>
      <c r="PXU298" s="192"/>
      <c r="PXV298" s="192"/>
      <c r="PXW298" s="192"/>
      <c r="PXX298" s="192"/>
      <c r="PXY298" s="192"/>
      <c r="PXZ298" s="192"/>
      <c r="PYA298" s="192"/>
      <c r="PYB298" s="192"/>
      <c r="PYC298" s="192"/>
      <c r="PYD298" s="192"/>
      <c r="PYE298" s="192"/>
      <c r="PYF298" s="192"/>
      <c r="PYG298" s="192"/>
      <c r="PYH298" s="192"/>
      <c r="PYI298" s="192"/>
      <c r="PYJ298" s="192"/>
      <c r="PYK298" s="192"/>
      <c r="PYL298" s="192"/>
      <c r="PYM298" s="192"/>
      <c r="PYN298" s="192"/>
      <c r="PYO298" s="192"/>
      <c r="PYP298" s="192"/>
      <c r="PYQ298" s="192"/>
      <c r="PYR298" s="192"/>
      <c r="PYS298" s="192"/>
      <c r="PYT298" s="192"/>
      <c r="PYU298" s="192"/>
      <c r="PYV298" s="192"/>
      <c r="PYW298" s="192"/>
      <c r="PYX298" s="192"/>
      <c r="PYY298" s="192"/>
      <c r="PYZ298" s="192"/>
      <c r="PZA298" s="192"/>
      <c r="PZB298" s="192"/>
      <c r="PZC298" s="192"/>
      <c r="PZD298" s="192"/>
      <c r="PZE298" s="192"/>
      <c r="PZF298" s="192"/>
      <c r="PZG298" s="192"/>
      <c r="PZH298" s="192"/>
      <c r="PZI298" s="192"/>
      <c r="PZJ298" s="192"/>
      <c r="PZK298" s="192"/>
      <c r="PZL298" s="192"/>
      <c r="PZM298" s="192"/>
      <c r="PZN298" s="192"/>
      <c r="PZO298" s="192"/>
      <c r="PZP298" s="192"/>
      <c r="PZQ298" s="192"/>
      <c r="PZR298" s="192"/>
      <c r="PZS298" s="192"/>
      <c r="PZT298" s="192"/>
      <c r="PZU298" s="192"/>
      <c r="PZV298" s="192"/>
      <c r="PZW298" s="192"/>
      <c r="PZX298" s="192"/>
      <c r="PZY298" s="192"/>
      <c r="PZZ298" s="192"/>
      <c r="QAA298" s="192"/>
      <c r="QAB298" s="192"/>
      <c r="QAC298" s="192"/>
      <c r="QAD298" s="192"/>
      <c r="QAE298" s="192"/>
      <c r="QAF298" s="192"/>
      <c r="QAG298" s="192"/>
      <c r="QAH298" s="192"/>
      <c r="QAI298" s="192"/>
      <c r="QAJ298" s="192"/>
      <c r="QAK298" s="192"/>
      <c r="QAL298" s="192"/>
      <c r="QAM298" s="192"/>
      <c r="QAN298" s="192"/>
      <c r="QAO298" s="192"/>
      <c r="QAP298" s="192"/>
      <c r="QAQ298" s="192"/>
      <c r="QAR298" s="192"/>
      <c r="QAS298" s="192"/>
      <c r="QAT298" s="192"/>
      <c r="QAU298" s="192"/>
      <c r="QAV298" s="192"/>
      <c r="QAW298" s="192"/>
      <c r="QAX298" s="192"/>
      <c r="QAY298" s="192"/>
      <c r="QAZ298" s="192"/>
      <c r="QBA298" s="192"/>
      <c r="QBB298" s="192"/>
      <c r="QBC298" s="192"/>
      <c r="QBD298" s="192"/>
      <c r="QBE298" s="192"/>
      <c r="QBF298" s="192"/>
      <c r="QBG298" s="192"/>
      <c r="QBH298" s="192"/>
      <c r="QBI298" s="192"/>
      <c r="QBJ298" s="192"/>
      <c r="QBK298" s="192"/>
      <c r="QBL298" s="192"/>
      <c r="QBM298" s="192"/>
      <c r="QBN298" s="192"/>
      <c r="QBO298" s="192"/>
      <c r="QBP298" s="192"/>
      <c r="QBQ298" s="192"/>
      <c r="QBR298" s="192"/>
      <c r="QBS298" s="192"/>
      <c r="QBT298" s="192"/>
      <c r="QBU298" s="192"/>
      <c r="QBV298" s="192"/>
      <c r="QBW298" s="192"/>
      <c r="QBX298" s="192"/>
      <c r="QBY298" s="192"/>
      <c r="QBZ298" s="192"/>
      <c r="QCA298" s="192"/>
      <c r="QCB298" s="192"/>
      <c r="QCC298" s="192"/>
      <c r="QCD298" s="192"/>
      <c r="QCE298" s="192"/>
      <c r="QCF298" s="192"/>
      <c r="QCG298" s="192"/>
      <c r="QCH298" s="192"/>
      <c r="QCI298" s="192"/>
      <c r="QCJ298" s="192"/>
      <c r="QCK298" s="192"/>
      <c r="QCL298" s="192"/>
      <c r="QCM298" s="192"/>
      <c r="QCN298" s="192"/>
      <c r="QCO298" s="192"/>
      <c r="QCP298" s="192"/>
      <c r="QCQ298" s="192"/>
      <c r="QCR298" s="192"/>
      <c r="QCS298" s="192"/>
      <c r="QCT298" s="192"/>
      <c r="QCU298" s="192"/>
      <c r="QCV298" s="192"/>
      <c r="QCW298" s="192"/>
      <c r="QCX298" s="192"/>
      <c r="QCY298" s="192"/>
      <c r="QCZ298" s="192"/>
      <c r="QDA298" s="192"/>
      <c r="QDB298" s="192"/>
      <c r="QDC298" s="192"/>
      <c r="QDD298" s="192"/>
      <c r="QDE298" s="192"/>
      <c r="QDF298" s="192"/>
      <c r="QDG298" s="192"/>
      <c r="QDH298" s="192"/>
      <c r="QDI298" s="192"/>
      <c r="QDJ298" s="192"/>
      <c r="QDK298" s="192"/>
      <c r="QDL298" s="192"/>
      <c r="QDM298" s="192"/>
      <c r="QDN298" s="192"/>
      <c r="QDO298" s="192"/>
      <c r="QDP298" s="192"/>
      <c r="QDQ298" s="192"/>
      <c r="QDR298" s="192"/>
      <c r="QDS298" s="192"/>
      <c r="QDT298" s="192"/>
      <c r="QDU298" s="192"/>
      <c r="QDV298" s="192"/>
      <c r="QDW298" s="192"/>
      <c r="QDX298" s="192"/>
      <c r="QDY298" s="192"/>
      <c r="QDZ298" s="192"/>
      <c r="QEA298" s="192"/>
      <c r="QEB298" s="192"/>
      <c r="QEC298" s="192"/>
      <c r="QED298" s="192"/>
      <c r="QEE298" s="192"/>
      <c r="QEF298" s="192"/>
      <c r="QEG298" s="192"/>
      <c r="QEH298" s="192"/>
      <c r="QEI298" s="192"/>
      <c r="QEJ298" s="192"/>
      <c r="QEK298" s="192"/>
      <c r="QEL298" s="192"/>
      <c r="QEM298" s="192"/>
      <c r="QEN298" s="192"/>
      <c r="QEO298" s="192"/>
      <c r="QEP298" s="192"/>
      <c r="QEQ298" s="192"/>
      <c r="QER298" s="192"/>
      <c r="QES298" s="192"/>
      <c r="QET298" s="192"/>
      <c r="QEU298" s="192"/>
      <c r="QEV298" s="192"/>
      <c r="QEW298" s="192"/>
      <c r="QEX298" s="192"/>
      <c r="QEY298" s="192"/>
      <c r="QEZ298" s="192"/>
      <c r="QFA298" s="192"/>
      <c r="QFB298" s="192"/>
      <c r="QFC298" s="192"/>
      <c r="QFD298" s="192"/>
      <c r="QFE298" s="192"/>
      <c r="QFF298" s="192"/>
      <c r="QFG298" s="192"/>
      <c r="QFH298" s="192"/>
      <c r="QFI298" s="192"/>
      <c r="QFJ298" s="192"/>
      <c r="QFK298" s="192"/>
      <c r="QFL298" s="192"/>
      <c r="QFM298" s="192"/>
      <c r="QFN298" s="192"/>
      <c r="QFO298" s="192"/>
      <c r="QFP298" s="192"/>
      <c r="QFQ298" s="192"/>
      <c r="QFR298" s="192"/>
      <c r="QFS298" s="192"/>
      <c r="QFT298" s="192"/>
      <c r="QFU298" s="192"/>
      <c r="QFV298" s="192"/>
      <c r="QFW298" s="192"/>
      <c r="QFX298" s="192"/>
      <c r="QFY298" s="192"/>
      <c r="QFZ298" s="192"/>
      <c r="QGA298" s="192"/>
      <c r="QGB298" s="192"/>
      <c r="QGC298" s="192"/>
      <c r="QGD298" s="192"/>
      <c r="QGE298" s="192"/>
      <c r="QGF298" s="192"/>
      <c r="QGG298" s="192"/>
      <c r="QGH298" s="192"/>
      <c r="QGI298" s="192"/>
      <c r="QGJ298" s="192"/>
      <c r="QGK298" s="192"/>
      <c r="QGL298" s="192"/>
      <c r="QGM298" s="192"/>
      <c r="QGN298" s="192"/>
      <c r="QGO298" s="192"/>
      <c r="QGP298" s="192"/>
      <c r="QGQ298" s="192"/>
      <c r="QGR298" s="192"/>
      <c r="QGS298" s="192"/>
      <c r="QGT298" s="192"/>
      <c r="QGU298" s="192"/>
      <c r="QGV298" s="192"/>
      <c r="QGW298" s="192"/>
      <c r="QGX298" s="192"/>
      <c r="QGY298" s="192"/>
      <c r="QGZ298" s="192"/>
      <c r="QHA298" s="192"/>
      <c r="QHB298" s="192"/>
      <c r="QHC298" s="192"/>
      <c r="QHD298" s="192"/>
      <c r="QHE298" s="192"/>
      <c r="QHF298" s="192"/>
      <c r="QHG298" s="192"/>
      <c r="QHH298" s="192"/>
      <c r="QHI298" s="192"/>
      <c r="QHJ298" s="192"/>
      <c r="QHK298" s="192"/>
      <c r="QHL298" s="192"/>
      <c r="QHM298" s="192"/>
      <c r="QHN298" s="192"/>
      <c r="QHO298" s="192"/>
      <c r="QHP298" s="192"/>
      <c r="QHQ298" s="192"/>
      <c r="QHR298" s="192"/>
      <c r="QHS298" s="192"/>
      <c r="QHT298" s="192"/>
      <c r="QHU298" s="192"/>
      <c r="QHV298" s="192"/>
      <c r="QHW298" s="192"/>
      <c r="QHX298" s="192"/>
      <c r="QHY298" s="192"/>
      <c r="QHZ298" s="192"/>
      <c r="QIA298" s="192"/>
      <c r="QIB298" s="192"/>
      <c r="QIC298" s="192"/>
      <c r="QID298" s="192"/>
      <c r="QIE298" s="192"/>
      <c r="QIF298" s="192"/>
      <c r="QIG298" s="192"/>
      <c r="QIH298" s="192"/>
      <c r="QII298" s="192"/>
      <c r="QIJ298" s="192"/>
      <c r="QIK298" s="192"/>
      <c r="QIL298" s="192"/>
      <c r="QIM298" s="192"/>
      <c r="QIN298" s="192"/>
      <c r="QIO298" s="192"/>
      <c r="QIP298" s="192"/>
      <c r="QIQ298" s="192"/>
      <c r="QIR298" s="192"/>
      <c r="QIS298" s="192"/>
      <c r="QIT298" s="192"/>
      <c r="QIU298" s="192"/>
      <c r="QIV298" s="192"/>
      <c r="QIW298" s="192"/>
      <c r="QIX298" s="192"/>
      <c r="QIY298" s="192"/>
      <c r="QIZ298" s="192"/>
      <c r="QJA298" s="192"/>
      <c r="QJB298" s="192"/>
      <c r="QJC298" s="192"/>
      <c r="QJD298" s="192"/>
      <c r="QJE298" s="192"/>
      <c r="QJF298" s="192"/>
      <c r="QJG298" s="192"/>
      <c r="QJH298" s="192"/>
      <c r="QJI298" s="192"/>
      <c r="QJJ298" s="192"/>
      <c r="QJK298" s="192"/>
      <c r="QJL298" s="192"/>
      <c r="QJM298" s="192"/>
      <c r="QJN298" s="192"/>
      <c r="QJO298" s="192"/>
      <c r="QJP298" s="192"/>
      <c r="QJQ298" s="192"/>
      <c r="QJR298" s="192"/>
      <c r="QJS298" s="192"/>
      <c r="QJT298" s="192"/>
      <c r="QJU298" s="192"/>
      <c r="QJV298" s="192"/>
      <c r="QJW298" s="192"/>
      <c r="QJX298" s="192"/>
      <c r="QJY298" s="192"/>
      <c r="QJZ298" s="192"/>
      <c r="QKA298" s="192"/>
      <c r="QKB298" s="192"/>
      <c r="QKC298" s="192"/>
      <c r="QKD298" s="192"/>
      <c r="QKE298" s="192"/>
      <c r="QKF298" s="192"/>
      <c r="QKG298" s="192"/>
      <c r="QKH298" s="192"/>
      <c r="QKI298" s="192"/>
      <c r="QKJ298" s="192"/>
      <c r="QKK298" s="192"/>
      <c r="QKL298" s="192"/>
      <c r="QKM298" s="192"/>
      <c r="QKN298" s="192"/>
      <c r="QKO298" s="192"/>
      <c r="QKP298" s="192"/>
      <c r="QKQ298" s="192"/>
      <c r="QKR298" s="192"/>
      <c r="QKS298" s="192"/>
      <c r="QKT298" s="192"/>
      <c r="QKU298" s="192"/>
      <c r="QKV298" s="192"/>
      <c r="QKW298" s="192"/>
      <c r="QKX298" s="192"/>
      <c r="QKY298" s="192"/>
      <c r="QKZ298" s="192"/>
      <c r="QLA298" s="192"/>
      <c r="QLB298" s="192"/>
      <c r="QLC298" s="192"/>
      <c r="QLD298" s="192"/>
      <c r="QLE298" s="192"/>
      <c r="QLF298" s="192"/>
      <c r="QLG298" s="192"/>
      <c r="QLH298" s="192"/>
      <c r="QLI298" s="192"/>
      <c r="QLJ298" s="192"/>
      <c r="QLK298" s="192"/>
      <c r="QLL298" s="192"/>
      <c r="QLM298" s="192"/>
      <c r="QLN298" s="192"/>
      <c r="QLO298" s="192"/>
      <c r="QLP298" s="192"/>
      <c r="QLQ298" s="192"/>
      <c r="QLR298" s="192"/>
      <c r="QLS298" s="192"/>
      <c r="QLT298" s="192"/>
      <c r="QLU298" s="192"/>
      <c r="QLV298" s="192"/>
      <c r="QLW298" s="192"/>
      <c r="QLX298" s="192"/>
      <c r="QLY298" s="192"/>
      <c r="QLZ298" s="192"/>
      <c r="QMA298" s="192"/>
      <c r="QMB298" s="192"/>
      <c r="QMC298" s="192"/>
      <c r="QMD298" s="192"/>
      <c r="QME298" s="192"/>
      <c r="QMF298" s="192"/>
      <c r="QMG298" s="192"/>
      <c r="QMH298" s="192"/>
      <c r="QMI298" s="192"/>
      <c r="QMJ298" s="192"/>
      <c r="QMK298" s="192"/>
      <c r="QML298" s="192"/>
      <c r="QMM298" s="192"/>
      <c r="QMN298" s="192"/>
      <c r="QMO298" s="192"/>
      <c r="QMP298" s="192"/>
      <c r="QMQ298" s="192"/>
      <c r="QMR298" s="192"/>
      <c r="QMS298" s="192"/>
      <c r="QMT298" s="192"/>
      <c r="QMU298" s="192"/>
      <c r="QMV298" s="192"/>
      <c r="QMW298" s="192"/>
      <c r="QMX298" s="192"/>
      <c r="QMY298" s="192"/>
      <c r="QMZ298" s="192"/>
      <c r="QNA298" s="192"/>
      <c r="QNB298" s="192"/>
      <c r="QNC298" s="192"/>
      <c r="QND298" s="192"/>
      <c r="QNE298" s="192"/>
      <c r="QNF298" s="192"/>
      <c r="QNG298" s="192"/>
      <c r="QNH298" s="192"/>
      <c r="QNI298" s="192"/>
      <c r="QNJ298" s="192"/>
      <c r="QNK298" s="192"/>
      <c r="QNL298" s="192"/>
      <c r="QNM298" s="192"/>
      <c r="QNN298" s="192"/>
      <c r="QNO298" s="192"/>
      <c r="QNP298" s="192"/>
      <c r="QNQ298" s="192"/>
      <c r="QNR298" s="192"/>
      <c r="QNS298" s="192"/>
      <c r="QNT298" s="192"/>
      <c r="QNU298" s="192"/>
      <c r="QNV298" s="192"/>
      <c r="QNW298" s="192"/>
      <c r="QNX298" s="192"/>
      <c r="QNY298" s="192"/>
      <c r="QNZ298" s="192"/>
      <c r="QOA298" s="192"/>
      <c r="QOB298" s="192"/>
      <c r="QOC298" s="192"/>
      <c r="QOD298" s="192"/>
      <c r="QOE298" s="192"/>
      <c r="QOF298" s="192"/>
      <c r="QOG298" s="192"/>
      <c r="QOH298" s="192"/>
      <c r="QOI298" s="192"/>
      <c r="QOJ298" s="192"/>
      <c r="QOK298" s="192"/>
      <c r="QOL298" s="192"/>
      <c r="QOM298" s="192"/>
      <c r="QON298" s="192"/>
      <c r="QOO298" s="192"/>
      <c r="QOP298" s="192"/>
      <c r="QOQ298" s="192"/>
      <c r="QOR298" s="192"/>
      <c r="QOS298" s="192"/>
      <c r="QOT298" s="192"/>
      <c r="QOU298" s="192"/>
      <c r="QOV298" s="192"/>
      <c r="QOW298" s="192"/>
      <c r="QOX298" s="192"/>
      <c r="QOY298" s="192"/>
      <c r="QOZ298" s="192"/>
      <c r="QPA298" s="192"/>
      <c r="QPB298" s="192"/>
      <c r="QPC298" s="192"/>
      <c r="QPD298" s="192"/>
      <c r="QPE298" s="192"/>
      <c r="QPF298" s="192"/>
      <c r="QPG298" s="192"/>
      <c r="QPH298" s="192"/>
      <c r="QPI298" s="192"/>
      <c r="QPJ298" s="192"/>
      <c r="QPK298" s="192"/>
      <c r="QPL298" s="192"/>
      <c r="QPM298" s="192"/>
      <c r="QPN298" s="192"/>
      <c r="QPO298" s="192"/>
      <c r="QPP298" s="192"/>
      <c r="QPQ298" s="192"/>
      <c r="QPR298" s="192"/>
      <c r="QPS298" s="192"/>
      <c r="QPT298" s="192"/>
      <c r="QPU298" s="192"/>
      <c r="QPV298" s="192"/>
      <c r="QPW298" s="192"/>
      <c r="QPX298" s="192"/>
      <c r="QPY298" s="192"/>
      <c r="QPZ298" s="192"/>
      <c r="QQA298" s="192"/>
      <c r="QQB298" s="192"/>
      <c r="QQC298" s="192"/>
      <c r="QQD298" s="192"/>
      <c r="QQE298" s="192"/>
      <c r="QQF298" s="192"/>
      <c r="QQG298" s="192"/>
      <c r="QQH298" s="192"/>
      <c r="QQI298" s="192"/>
      <c r="QQJ298" s="192"/>
      <c r="QQK298" s="192"/>
      <c r="QQL298" s="192"/>
      <c r="QQM298" s="192"/>
      <c r="QQN298" s="192"/>
      <c r="QQO298" s="192"/>
      <c r="QQP298" s="192"/>
      <c r="QQQ298" s="192"/>
      <c r="QQR298" s="192"/>
      <c r="QQS298" s="192"/>
      <c r="QQT298" s="192"/>
      <c r="QQU298" s="192"/>
      <c r="QQV298" s="192"/>
      <c r="QQW298" s="192"/>
      <c r="QQX298" s="192"/>
      <c r="QQY298" s="192"/>
      <c r="QQZ298" s="192"/>
      <c r="QRA298" s="192"/>
      <c r="QRB298" s="192"/>
      <c r="QRC298" s="192"/>
      <c r="QRD298" s="192"/>
      <c r="QRE298" s="192"/>
      <c r="QRF298" s="192"/>
      <c r="QRG298" s="192"/>
      <c r="QRH298" s="192"/>
      <c r="QRI298" s="192"/>
      <c r="QRJ298" s="192"/>
      <c r="QRK298" s="192"/>
      <c r="QRL298" s="192"/>
      <c r="QRM298" s="192"/>
      <c r="QRN298" s="192"/>
      <c r="QRO298" s="192"/>
      <c r="QRP298" s="192"/>
      <c r="QRQ298" s="192"/>
      <c r="QRR298" s="192"/>
      <c r="QRS298" s="192"/>
      <c r="QRT298" s="192"/>
      <c r="QRU298" s="192"/>
      <c r="QRV298" s="192"/>
      <c r="QRW298" s="192"/>
      <c r="QRX298" s="192"/>
      <c r="QRY298" s="192"/>
      <c r="QRZ298" s="192"/>
      <c r="QSA298" s="192"/>
      <c r="QSB298" s="192"/>
      <c r="QSC298" s="192"/>
      <c r="QSD298" s="192"/>
      <c r="QSE298" s="192"/>
      <c r="QSF298" s="192"/>
      <c r="QSG298" s="192"/>
      <c r="QSH298" s="192"/>
      <c r="QSI298" s="192"/>
      <c r="QSJ298" s="192"/>
      <c r="QSK298" s="192"/>
      <c r="QSL298" s="192"/>
      <c r="QSM298" s="192"/>
      <c r="QSN298" s="192"/>
      <c r="QSO298" s="192"/>
      <c r="QSP298" s="192"/>
      <c r="QSQ298" s="192"/>
      <c r="QSR298" s="192"/>
      <c r="QSS298" s="192"/>
      <c r="QST298" s="192"/>
      <c r="QSU298" s="192"/>
      <c r="QSV298" s="192"/>
      <c r="QSW298" s="192"/>
      <c r="QSX298" s="192"/>
      <c r="QSY298" s="192"/>
      <c r="QSZ298" s="192"/>
      <c r="QTA298" s="192"/>
      <c r="QTB298" s="192"/>
      <c r="QTC298" s="192"/>
      <c r="QTD298" s="192"/>
      <c r="QTE298" s="192"/>
      <c r="QTF298" s="192"/>
      <c r="QTG298" s="192"/>
      <c r="QTH298" s="192"/>
      <c r="QTI298" s="192"/>
      <c r="QTJ298" s="192"/>
      <c r="QTK298" s="192"/>
      <c r="QTL298" s="192"/>
      <c r="QTM298" s="192"/>
      <c r="QTN298" s="192"/>
      <c r="QTO298" s="192"/>
      <c r="QTP298" s="192"/>
      <c r="QTQ298" s="192"/>
      <c r="QTR298" s="192"/>
      <c r="QTS298" s="192"/>
      <c r="QTT298" s="192"/>
      <c r="QTU298" s="192"/>
      <c r="QTV298" s="192"/>
      <c r="QTW298" s="192"/>
      <c r="QTX298" s="192"/>
      <c r="QTY298" s="192"/>
      <c r="QTZ298" s="192"/>
      <c r="QUA298" s="192"/>
      <c r="QUB298" s="192"/>
      <c r="QUC298" s="192"/>
      <c r="QUD298" s="192"/>
      <c r="QUE298" s="192"/>
      <c r="QUF298" s="192"/>
      <c r="QUG298" s="192"/>
      <c r="QUH298" s="192"/>
      <c r="QUI298" s="192"/>
      <c r="QUJ298" s="192"/>
      <c r="QUK298" s="192"/>
      <c r="QUL298" s="192"/>
      <c r="QUM298" s="192"/>
      <c r="QUN298" s="192"/>
      <c r="QUO298" s="192"/>
      <c r="QUP298" s="192"/>
      <c r="QUQ298" s="192"/>
      <c r="QUR298" s="192"/>
      <c r="QUS298" s="192"/>
      <c r="QUT298" s="192"/>
      <c r="QUU298" s="192"/>
      <c r="QUV298" s="192"/>
      <c r="QUW298" s="192"/>
      <c r="QUX298" s="192"/>
      <c r="QUY298" s="192"/>
      <c r="QUZ298" s="192"/>
      <c r="QVA298" s="192"/>
      <c r="QVB298" s="192"/>
      <c r="QVC298" s="192"/>
      <c r="QVD298" s="192"/>
      <c r="QVE298" s="192"/>
      <c r="QVF298" s="192"/>
      <c r="QVG298" s="192"/>
      <c r="QVH298" s="192"/>
      <c r="QVI298" s="192"/>
      <c r="QVJ298" s="192"/>
      <c r="QVK298" s="192"/>
      <c r="QVL298" s="192"/>
      <c r="QVM298" s="192"/>
      <c r="QVN298" s="192"/>
      <c r="QVO298" s="192"/>
      <c r="QVP298" s="192"/>
      <c r="QVQ298" s="192"/>
      <c r="QVR298" s="192"/>
      <c r="QVS298" s="192"/>
      <c r="QVT298" s="192"/>
      <c r="QVU298" s="192"/>
      <c r="QVV298" s="192"/>
      <c r="QVW298" s="192"/>
      <c r="QVX298" s="192"/>
      <c r="QVY298" s="192"/>
      <c r="QVZ298" s="192"/>
      <c r="QWA298" s="192"/>
      <c r="QWB298" s="192"/>
      <c r="QWC298" s="192"/>
      <c r="QWD298" s="192"/>
      <c r="QWE298" s="192"/>
      <c r="QWF298" s="192"/>
      <c r="QWG298" s="192"/>
      <c r="QWH298" s="192"/>
      <c r="QWI298" s="192"/>
      <c r="QWJ298" s="192"/>
      <c r="QWK298" s="192"/>
      <c r="QWL298" s="192"/>
      <c r="QWM298" s="192"/>
      <c r="QWN298" s="192"/>
      <c r="QWO298" s="192"/>
      <c r="QWP298" s="192"/>
      <c r="QWQ298" s="192"/>
      <c r="QWR298" s="192"/>
      <c r="QWS298" s="192"/>
      <c r="QWT298" s="192"/>
      <c r="QWU298" s="192"/>
      <c r="QWV298" s="192"/>
      <c r="QWW298" s="192"/>
      <c r="QWX298" s="192"/>
      <c r="QWY298" s="192"/>
      <c r="QWZ298" s="192"/>
      <c r="QXA298" s="192"/>
      <c r="QXB298" s="192"/>
      <c r="QXC298" s="192"/>
      <c r="QXD298" s="192"/>
      <c r="QXE298" s="192"/>
      <c r="QXF298" s="192"/>
      <c r="QXG298" s="192"/>
      <c r="QXH298" s="192"/>
      <c r="QXI298" s="192"/>
      <c r="QXJ298" s="192"/>
      <c r="QXK298" s="192"/>
      <c r="QXL298" s="192"/>
      <c r="QXM298" s="192"/>
      <c r="QXN298" s="192"/>
      <c r="QXO298" s="192"/>
      <c r="QXP298" s="192"/>
      <c r="QXQ298" s="192"/>
      <c r="QXR298" s="192"/>
      <c r="QXS298" s="192"/>
      <c r="QXT298" s="192"/>
      <c r="QXU298" s="192"/>
      <c r="QXV298" s="192"/>
      <c r="QXW298" s="192"/>
      <c r="QXX298" s="192"/>
      <c r="QXY298" s="192"/>
      <c r="QXZ298" s="192"/>
      <c r="QYA298" s="192"/>
      <c r="QYB298" s="192"/>
      <c r="QYC298" s="192"/>
      <c r="QYD298" s="192"/>
      <c r="QYE298" s="192"/>
      <c r="QYF298" s="192"/>
      <c r="QYG298" s="192"/>
      <c r="QYH298" s="192"/>
      <c r="QYI298" s="192"/>
      <c r="QYJ298" s="192"/>
      <c r="QYK298" s="192"/>
      <c r="QYL298" s="192"/>
      <c r="QYM298" s="192"/>
      <c r="QYN298" s="192"/>
      <c r="QYO298" s="192"/>
      <c r="QYP298" s="192"/>
      <c r="QYQ298" s="192"/>
      <c r="QYR298" s="192"/>
      <c r="QYS298" s="192"/>
      <c r="QYT298" s="192"/>
      <c r="QYU298" s="192"/>
      <c r="QYV298" s="192"/>
      <c r="QYW298" s="192"/>
      <c r="QYX298" s="192"/>
      <c r="QYY298" s="192"/>
      <c r="QYZ298" s="192"/>
      <c r="QZA298" s="192"/>
      <c r="QZB298" s="192"/>
      <c r="QZC298" s="192"/>
      <c r="QZD298" s="192"/>
      <c r="QZE298" s="192"/>
      <c r="QZF298" s="192"/>
      <c r="QZG298" s="192"/>
      <c r="QZH298" s="192"/>
      <c r="QZI298" s="192"/>
      <c r="QZJ298" s="192"/>
      <c r="QZK298" s="192"/>
      <c r="QZL298" s="192"/>
      <c r="QZM298" s="192"/>
      <c r="QZN298" s="192"/>
      <c r="QZO298" s="192"/>
      <c r="QZP298" s="192"/>
      <c r="QZQ298" s="192"/>
      <c r="QZR298" s="192"/>
      <c r="QZS298" s="192"/>
      <c r="QZT298" s="192"/>
      <c r="QZU298" s="192"/>
      <c r="QZV298" s="192"/>
      <c r="QZW298" s="192"/>
      <c r="QZX298" s="192"/>
      <c r="QZY298" s="192"/>
      <c r="QZZ298" s="192"/>
      <c r="RAA298" s="192"/>
      <c r="RAB298" s="192"/>
      <c r="RAC298" s="192"/>
      <c r="RAD298" s="192"/>
      <c r="RAE298" s="192"/>
      <c r="RAF298" s="192"/>
      <c r="RAG298" s="192"/>
      <c r="RAH298" s="192"/>
      <c r="RAI298" s="192"/>
      <c r="RAJ298" s="192"/>
      <c r="RAK298" s="192"/>
      <c r="RAL298" s="192"/>
      <c r="RAM298" s="192"/>
      <c r="RAN298" s="192"/>
      <c r="RAO298" s="192"/>
      <c r="RAP298" s="192"/>
      <c r="RAQ298" s="192"/>
      <c r="RAR298" s="192"/>
      <c r="RAS298" s="192"/>
      <c r="RAT298" s="192"/>
      <c r="RAU298" s="192"/>
      <c r="RAV298" s="192"/>
      <c r="RAW298" s="192"/>
      <c r="RAX298" s="192"/>
      <c r="RAY298" s="192"/>
      <c r="RAZ298" s="192"/>
      <c r="RBA298" s="192"/>
      <c r="RBB298" s="192"/>
      <c r="RBC298" s="192"/>
      <c r="RBD298" s="192"/>
      <c r="RBE298" s="192"/>
      <c r="RBF298" s="192"/>
      <c r="RBG298" s="192"/>
      <c r="RBH298" s="192"/>
      <c r="RBI298" s="192"/>
      <c r="RBJ298" s="192"/>
      <c r="RBK298" s="192"/>
      <c r="RBL298" s="192"/>
      <c r="RBM298" s="192"/>
      <c r="RBN298" s="192"/>
      <c r="RBO298" s="192"/>
      <c r="RBP298" s="192"/>
      <c r="RBQ298" s="192"/>
      <c r="RBR298" s="192"/>
      <c r="RBS298" s="192"/>
      <c r="RBT298" s="192"/>
      <c r="RBU298" s="192"/>
      <c r="RBV298" s="192"/>
      <c r="RBW298" s="192"/>
      <c r="RBX298" s="192"/>
      <c r="RBY298" s="192"/>
      <c r="RBZ298" s="192"/>
      <c r="RCA298" s="192"/>
      <c r="RCB298" s="192"/>
      <c r="RCC298" s="192"/>
      <c r="RCD298" s="192"/>
      <c r="RCE298" s="192"/>
      <c r="RCF298" s="192"/>
      <c r="RCG298" s="192"/>
      <c r="RCH298" s="192"/>
      <c r="RCI298" s="192"/>
      <c r="RCJ298" s="192"/>
      <c r="RCK298" s="192"/>
      <c r="RCL298" s="192"/>
      <c r="RCM298" s="192"/>
      <c r="RCN298" s="192"/>
      <c r="RCO298" s="192"/>
      <c r="RCP298" s="192"/>
      <c r="RCQ298" s="192"/>
      <c r="RCR298" s="192"/>
      <c r="RCS298" s="192"/>
      <c r="RCT298" s="192"/>
      <c r="RCU298" s="192"/>
      <c r="RCV298" s="192"/>
      <c r="RCW298" s="192"/>
      <c r="RCX298" s="192"/>
      <c r="RCY298" s="192"/>
      <c r="RCZ298" s="192"/>
      <c r="RDA298" s="192"/>
      <c r="RDB298" s="192"/>
      <c r="RDC298" s="192"/>
      <c r="RDD298" s="192"/>
      <c r="RDE298" s="192"/>
      <c r="RDF298" s="192"/>
      <c r="RDG298" s="192"/>
      <c r="RDH298" s="192"/>
      <c r="RDI298" s="192"/>
      <c r="RDJ298" s="192"/>
      <c r="RDK298" s="192"/>
      <c r="RDL298" s="192"/>
      <c r="RDM298" s="192"/>
      <c r="RDN298" s="192"/>
      <c r="RDO298" s="192"/>
      <c r="RDP298" s="192"/>
      <c r="RDQ298" s="192"/>
      <c r="RDR298" s="192"/>
      <c r="RDS298" s="192"/>
      <c r="RDT298" s="192"/>
      <c r="RDU298" s="192"/>
      <c r="RDV298" s="192"/>
      <c r="RDW298" s="192"/>
      <c r="RDX298" s="192"/>
      <c r="RDY298" s="192"/>
      <c r="RDZ298" s="192"/>
      <c r="REA298" s="192"/>
      <c r="REB298" s="192"/>
      <c r="REC298" s="192"/>
      <c r="RED298" s="192"/>
      <c r="REE298" s="192"/>
      <c r="REF298" s="192"/>
      <c r="REG298" s="192"/>
      <c r="REH298" s="192"/>
      <c r="REI298" s="192"/>
      <c r="REJ298" s="192"/>
      <c r="REK298" s="192"/>
      <c r="REL298" s="192"/>
      <c r="REM298" s="192"/>
      <c r="REN298" s="192"/>
      <c r="REO298" s="192"/>
      <c r="REP298" s="192"/>
      <c r="REQ298" s="192"/>
      <c r="RER298" s="192"/>
      <c r="RES298" s="192"/>
      <c r="RET298" s="192"/>
      <c r="REU298" s="192"/>
      <c r="REV298" s="192"/>
      <c r="REW298" s="192"/>
      <c r="REX298" s="192"/>
      <c r="REY298" s="192"/>
      <c r="REZ298" s="192"/>
      <c r="RFA298" s="192"/>
      <c r="RFB298" s="192"/>
      <c r="RFC298" s="192"/>
      <c r="RFD298" s="192"/>
      <c r="RFE298" s="192"/>
      <c r="RFF298" s="192"/>
      <c r="RFG298" s="192"/>
      <c r="RFH298" s="192"/>
      <c r="RFI298" s="192"/>
      <c r="RFJ298" s="192"/>
      <c r="RFK298" s="192"/>
      <c r="RFL298" s="192"/>
      <c r="RFM298" s="192"/>
      <c r="RFN298" s="192"/>
      <c r="RFO298" s="192"/>
      <c r="RFP298" s="192"/>
      <c r="RFQ298" s="192"/>
      <c r="RFR298" s="192"/>
      <c r="RFS298" s="192"/>
      <c r="RFT298" s="192"/>
      <c r="RFU298" s="192"/>
      <c r="RFV298" s="192"/>
      <c r="RFW298" s="192"/>
      <c r="RFX298" s="192"/>
      <c r="RFY298" s="192"/>
      <c r="RFZ298" s="192"/>
      <c r="RGA298" s="192"/>
      <c r="RGB298" s="192"/>
      <c r="RGC298" s="192"/>
      <c r="RGD298" s="192"/>
      <c r="RGE298" s="192"/>
      <c r="RGF298" s="192"/>
      <c r="RGG298" s="192"/>
      <c r="RGH298" s="192"/>
      <c r="RGI298" s="192"/>
      <c r="RGJ298" s="192"/>
      <c r="RGK298" s="192"/>
      <c r="RGL298" s="192"/>
      <c r="RGM298" s="192"/>
      <c r="RGN298" s="192"/>
      <c r="RGO298" s="192"/>
      <c r="RGP298" s="192"/>
      <c r="RGQ298" s="192"/>
      <c r="RGR298" s="192"/>
      <c r="RGS298" s="192"/>
      <c r="RGT298" s="192"/>
      <c r="RGU298" s="192"/>
      <c r="RGV298" s="192"/>
      <c r="RGW298" s="192"/>
      <c r="RGX298" s="192"/>
      <c r="RGY298" s="192"/>
      <c r="RGZ298" s="192"/>
      <c r="RHA298" s="192"/>
      <c r="RHB298" s="192"/>
      <c r="RHC298" s="192"/>
      <c r="RHD298" s="192"/>
      <c r="RHE298" s="192"/>
      <c r="RHF298" s="192"/>
      <c r="RHG298" s="192"/>
      <c r="RHH298" s="192"/>
      <c r="RHI298" s="192"/>
      <c r="RHJ298" s="192"/>
      <c r="RHK298" s="192"/>
      <c r="RHL298" s="192"/>
      <c r="RHM298" s="192"/>
      <c r="RHN298" s="192"/>
      <c r="RHO298" s="192"/>
      <c r="RHP298" s="192"/>
      <c r="RHQ298" s="192"/>
      <c r="RHR298" s="192"/>
      <c r="RHS298" s="192"/>
      <c r="RHT298" s="192"/>
      <c r="RHU298" s="192"/>
      <c r="RHV298" s="192"/>
      <c r="RHW298" s="192"/>
      <c r="RHX298" s="192"/>
      <c r="RHY298" s="192"/>
      <c r="RHZ298" s="192"/>
      <c r="RIA298" s="192"/>
      <c r="RIB298" s="192"/>
      <c r="RIC298" s="192"/>
      <c r="RID298" s="192"/>
      <c r="RIE298" s="192"/>
      <c r="RIF298" s="192"/>
      <c r="RIG298" s="192"/>
      <c r="RIH298" s="192"/>
      <c r="RII298" s="192"/>
      <c r="RIJ298" s="192"/>
      <c r="RIK298" s="192"/>
      <c r="RIL298" s="192"/>
      <c r="RIM298" s="192"/>
      <c r="RIN298" s="192"/>
      <c r="RIO298" s="192"/>
      <c r="RIP298" s="192"/>
      <c r="RIQ298" s="192"/>
      <c r="RIR298" s="192"/>
      <c r="RIS298" s="192"/>
      <c r="RIT298" s="192"/>
      <c r="RIU298" s="192"/>
      <c r="RIV298" s="192"/>
      <c r="RIW298" s="192"/>
      <c r="RIX298" s="192"/>
      <c r="RIY298" s="192"/>
      <c r="RIZ298" s="192"/>
      <c r="RJA298" s="192"/>
      <c r="RJB298" s="192"/>
      <c r="RJC298" s="192"/>
      <c r="RJD298" s="192"/>
      <c r="RJE298" s="192"/>
      <c r="RJF298" s="192"/>
      <c r="RJG298" s="192"/>
      <c r="RJH298" s="192"/>
      <c r="RJI298" s="192"/>
      <c r="RJJ298" s="192"/>
      <c r="RJK298" s="192"/>
      <c r="RJL298" s="192"/>
      <c r="RJM298" s="192"/>
      <c r="RJN298" s="192"/>
      <c r="RJO298" s="192"/>
      <c r="RJP298" s="192"/>
      <c r="RJQ298" s="192"/>
      <c r="RJR298" s="192"/>
      <c r="RJS298" s="192"/>
      <c r="RJT298" s="192"/>
      <c r="RJU298" s="192"/>
      <c r="RJV298" s="192"/>
      <c r="RJW298" s="192"/>
      <c r="RJX298" s="192"/>
      <c r="RJY298" s="192"/>
      <c r="RJZ298" s="192"/>
      <c r="RKA298" s="192"/>
      <c r="RKB298" s="192"/>
      <c r="RKC298" s="192"/>
      <c r="RKD298" s="192"/>
      <c r="RKE298" s="192"/>
      <c r="RKF298" s="192"/>
      <c r="RKG298" s="192"/>
      <c r="RKH298" s="192"/>
      <c r="RKI298" s="192"/>
      <c r="RKJ298" s="192"/>
      <c r="RKK298" s="192"/>
      <c r="RKL298" s="192"/>
      <c r="RKM298" s="192"/>
      <c r="RKN298" s="192"/>
      <c r="RKO298" s="192"/>
      <c r="RKP298" s="192"/>
      <c r="RKQ298" s="192"/>
      <c r="RKR298" s="192"/>
      <c r="RKS298" s="192"/>
      <c r="RKT298" s="192"/>
      <c r="RKU298" s="192"/>
      <c r="RKV298" s="192"/>
      <c r="RKW298" s="192"/>
      <c r="RKX298" s="192"/>
      <c r="RKY298" s="192"/>
      <c r="RKZ298" s="192"/>
      <c r="RLA298" s="192"/>
      <c r="RLB298" s="192"/>
      <c r="RLC298" s="192"/>
      <c r="RLD298" s="192"/>
      <c r="RLE298" s="192"/>
      <c r="RLF298" s="192"/>
      <c r="RLG298" s="192"/>
      <c r="RLH298" s="192"/>
      <c r="RLI298" s="192"/>
      <c r="RLJ298" s="192"/>
      <c r="RLK298" s="192"/>
      <c r="RLL298" s="192"/>
      <c r="RLM298" s="192"/>
      <c r="RLN298" s="192"/>
      <c r="RLO298" s="192"/>
      <c r="RLP298" s="192"/>
      <c r="RLQ298" s="192"/>
      <c r="RLR298" s="192"/>
      <c r="RLS298" s="192"/>
      <c r="RLT298" s="192"/>
      <c r="RLU298" s="192"/>
      <c r="RLV298" s="192"/>
      <c r="RLW298" s="192"/>
      <c r="RLX298" s="192"/>
      <c r="RLY298" s="192"/>
      <c r="RLZ298" s="192"/>
      <c r="RMA298" s="192"/>
      <c r="RMB298" s="192"/>
      <c r="RMC298" s="192"/>
      <c r="RMD298" s="192"/>
      <c r="RME298" s="192"/>
      <c r="RMF298" s="192"/>
      <c r="RMG298" s="192"/>
      <c r="RMH298" s="192"/>
      <c r="RMI298" s="192"/>
      <c r="RMJ298" s="192"/>
      <c r="RMK298" s="192"/>
      <c r="RML298" s="192"/>
      <c r="RMM298" s="192"/>
      <c r="RMN298" s="192"/>
      <c r="RMO298" s="192"/>
      <c r="RMP298" s="192"/>
      <c r="RMQ298" s="192"/>
      <c r="RMR298" s="192"/>
      <c r="RMS298" s="192"/>
      <c r="RMT298" s="192"/>
      <c r="RMU298" s="192"/>
      <c r="RMV298" s="192"/>
      <c r="RMW298" s="192"/>
      <c r="RMX298" s="192"/>
      <c r="RMY298" s="192"/>
      <c r="RMZ298" s="192"/>
      <c r="RNA298" s="192"/>
      <c r="RNB298" s="192"/>
      <c r="RNC298" s="192"/>
      <c r="RND298" s="192"/>
      <c r="RNE298" s="192"/>
      <c r="RNF298" s="192"/>
      <c r="RNG298" s="192"/>
      <c r="RNH298" s="192"/>
      <c r="RNI298" s="192"/>
      <c r="RNJ298" s="192"/>
      <c r="RNK298" s="192"/>
      <c r="RNL298" s="192"/>
      <c r="RNM298" s="192"/>
      <c r="RNN298" s="192"/>
      <c r="RNO298" s="192"/>
      <c r="RNP298" s="192"/>
      <c r="RNQ298" s="192"/>
      <c r="RNR298" s="192"/>
      <c r="RNS298" s="192"/>
      <c r="RNT298" s="192"/>
      <c r="RNU298" s="192"/>
      <c r="RNV298" s="192"/>
      <c r="RNW298" s="192"/>
      <c r="RNX298" s="192"/>
      <c r="RNY298" s="192"/>
      <c r="RNZ298" s="192"/>
      <c r="ROA298" s="192"/>
      <c r="ROB298" s="192"/>
      <c r="ROC298" s="192"/>
      <c r="ROD298" s="192"/>
      <c r="ROE298" s="192"/>
      <c r="ROF298" s="192"/>
      <c r="ROG298" s="192"/>
      <c r="ROH298" s="192"/>
      <c r="ROI298" s="192"/>
      <c r="ROJ298" s="192"/>
      <c r="ROK298" s="192"/>
      <c r="ROL298" s="192"/>
      <c r="ROM298" s="192"/>
      <c r="RON298" s="192"/>
      <c r="ROO298" s="192"/>
      <c r="ROP298" s="192"/>
      <c r="ROQ298" s="192"/>
      <c r="ROR298" s="192"/>
      <c r="ROS298" s="192"/>
      <c r="ROT298" s="192"/>
      <c r="ROU298" s="192"/>
      <c r="ROV298" s="192"/>
      <c r="ROW298" s="192"/>
      <c r="ROX298" s="192"/>
      <c r="ROY298" s="192"/>
      <c r="ROZ298" s="192"/>
      <c r="RPA298" s="192"/>
      <c r="RPB298" s="192"/>
      <c r="RPC298" s="192"/>
      <c r="RPD298" s="192"/>
      <c r="RPE298" s="192"/>
      <c r="RPF298" s="192"/>
      <c r="RPG298" s="192"/>
      <c r="RPH298" s="192"/>
      <c r="RPI298" s="192"/>
      <c r="RPJ298" s="192"/>
      <c r="RPK298" s="192"/>
      <c r="RPL298" s="192"/>
      <c r="RPM298" s="192"/>
      <c r="RPN298" s="192"/>
      <c r="RPO298" s="192"/>
      <c r="RPP298" s="192"/>
      <c r="RPQ298" s="192"/>
      <c r="RPR298" s="192"/>
      <c r="RPS298" s="192"/>
      <c r="RPT298" s="192"/>
      <c r="RPU298" s="192"/>
      <c r="RPV298" s="192"/>
      <c r="RPW298" s="192"/>
      <c r="RPX298" s="192"/>
      <c r="RPY298" s="192"/>
      <c r="RPZ298" s="192"/>
      <c r="RQA298" s="192"/>
      <c r="RQB298" s="192"/>
      <c r="RQC298" s="192"/>
      <c r="RQD298" s="192"/>
      <c r="RQE298" s="192"/>
      <c r="RQF298" s="192"/>
      <c r="RQG298" s="192"/>
      <c r="RQH298" s="192"/>
      <c r="RQI298" s="192"/>
      <c r="RQJ298" s="192"/>
      <c r="RQK298" s="192"/>
      <c r="RQL298" s="192"/>
      <c r="RQM298" s="192"/>
      <c r="RQN298" s="192"/>
      <c r="RQO298" s="192"/>
      <c r="RQP298" s="192"/>
      <c r="RQQ298" s="192"/>
      <c r="RQR298" s="192"/>
      <c r="RQS298" s="192"/>
      <c r="RQT298" s="192"/>
      <c r="RQU298" s="192"/>
      <c r="RQV298" s="192"/>
      <c r="RQW298" s="192"/>
      <c r="RQX298" s="192"/>
      <c r="RQY298" s="192"/>
      <c r="RQZ298" s="192"/>
      <c r="RRA298" s="192"/>
      <c r="RRB298" s="192"/>
      <c r="RRC298" s="192"/>
      <c r="RRD298" s="192"/>
      <c r="RRE298" s="192"/>
      <c r="RRF298" s="192"/>
      <c r="RRG298" s="192"/>
      <c r="RRH298" s="192"/>
      <c r="RRI298" s="192"/>
      <c r="RRJ298" s="192"/>
      <c r="RRK298" s="192"/>
      <c r="RRL298" s="192"/>
      <c r="RRM298" s="192"/>
      <c r="RRN298" s="192"/>
      <c r="RRO298" s="192"/>
      <c r="RRP298" s="192"/>
      <c r="RRQ298" s="192"/>
      <c r="RRR298" s="192"/>
      <c r="RRS298" s="192"/>
      <c r="RRT298" s="192"/>
      <c r="RRU298" s="192"/>
      <c r="RRV298" s="192"/>
      <c r="RRW298" s="192"/>
      <c r="RRX298" s="192"/>
      <c r="RRY298" s="192"/>
      <c r="RRZ298" s="192"/>
      <c r="RSA298" s="192"/>
      <c r="RSB298" s="192"/>
      <c r="RSC298" s="192"/>
      <c r="RSD298" s="192"/>
      <c r="RSE298" s="192"/>
      <c r="RSF298" s="192"/>
      <c r="RSG298" s="192"/>
      <c r="RSH298" s="192"/>
      <c r="RSI298" s="192"/>
      <c r="RSJ298" s="192"/>
      <c r="RSK298" s="192"/>
      <c r="RSL298" s="192"/>
      <c r="RSM298" s="192"/>
      <c r="RSN298" s="192"/>
      <c r="RSO298" s="192"/>
      <c r="RSP298" s="192"/>
      <c r="RSQ298" s="192"/>
      <c r="RSR298" s="192"/>
      <c r="RSS298" s="192"/>
      <c r="RST298" s="192"/>
      <c r="RSU298" s="192"/>
      <c r="RSV298" s="192"/>
      <c r="RSW298" s="192"/>
      <c r="RSX298" s="192"/>
      <c r="RSY298" s="192"/>
      <c r="RSZ298" s="192"/>
      <c r="RTA298" s="192"/>
      <c r="RTB298" s="192"/>
      <c r="RTC298" s="192"/>
      <c r="RTD298" s="192"/>
      <c r="RTE298" s="192"/>
      <c r="RTF298" s="192"/>
      <c r="RTG298" s="192"/>
      <c r="RTH298" s="192"/>
      <c r="RTI298" s="192"/>
      <c r="RTJ298" s="192"/>
      <c r="RTK298" s="192"/>
      <c r="RTL298" s="192"/>
      <c r="RTM298" s="192"/>
      <c r="RTN298" s="192"/>
      <c r="RTO298" s="192"/>
      <c r="RTP298" s="192"/>
      <c r="RTQ298" s="192"/>
      <c r="RTR298" s="192"/>
      <c r="RTS298" s="192"/>
      <c r="RTT298" s="192"/>
      <c r="RTU298" s="192"/>
      <c r="RTV298" s="192"/>
      <c r="RTW298" s="192"/>
      <c r="RTX298" s="192"/>
      <c r="RTY298" s="192"/>
      <c r="RTZ298" s="192"/>
      <c r="RUA298" s="192"/>
      <c r="RUB298" s="192"/>
      <c r="RUC298" s="192"/>
      <c r="RUD298" s="192"/>
      <c r="RUE298" s="192"/>
      <c r="RUF298" s="192"/>
      <c r="RUG298" s="192"/>
      <c r="RUH298" s="192"/>
      <c r="RUI298" s="192"/>
      <c r="RUJ298" s="192"/>
      <c r="RUK298" s="192"/>
      <c r="RUL298" s="192"/>
      <c r="RUM298" s="192"/>
      <c r="RUN298" s="192"/>
      <c r="RUO298" s="192"/>
      <c r="RUP298" s="192"/>
      <c r="RUQ298" s="192"/>
      <c r="RUR298" s="192"/>
      <c r="RUS298" s="192"/>
      <c r="RUT298" s="192"/>
      <c r="RUU298" s="192"/>
      <c r="RUV298" s="192"/>
      <c r="RUW298" s="192"/>
      <c r="RUX298" s="192"/>
      <c r="RUY298" s="192"/>
      <c r="RUZ298" s="192"/>
      <c r="RVA298" s="192"/>
      <c r="RVB298" s="192"/>
      <c r="RVC298" s="192"/>
      <c r="RVD298" s="192"/>
      <c r="RVE298" s="192"/>
      <c r="RVF298" s="192"/>
      <c r="RVG298" s="192"/>
      <c r="RVH298" s="192"/>
      <c r="RVI298" s="192"/>
      <c r="RVJ298" s="192"/>
      <c r="RVK298" s="192"/>
      <c r="RVL298" s="192"/>
      <c r="RVM298" s="192"/>
      <c r="RVN298" s="192"/>
      <c r="RVO298" s="192"/>
      <c r="RVP298" s="192"/>
      <c r="RVQ298" s="192"/>
      <c r="RVR298" s="192"/>
      <c r="RVS298" s="192"/>
      <c r="RVT298" s="192"/>
      <c r="RVU298" s="192"/>
      <c r="RVV298" s="192"/>
      <c r="RVW298" s="192"/>
      <c r="RVX298" s="192"/>
      <c r="RVY298" s="192"/>
      <c r="RVZ298" s="192"/>
      <c r="RWA298" s="192"/>
      <c r="RWB298" s="192"/>
      <c r="RWC298" s="192"/>
      <c r="RWD298" s="192"/>
      <c r="RWE298" s="192"/>
      <c r="RWF298" s="192"/>
      <c r="RWG298" s="192"/>
      <c r="RWH298" s="192"/>
      <c r="RWI298" s="192"/>
      <c r="RWJ298" s="192"/>
      <c r="RWK298" s="192"/>
      <c r="RWL298" s="192"/>
      <c r="RWM298" s="192"/>
      <c r="RWN298" s="192"/>
      <c r="RWO298" s="192"/>
      <c r="RWP298" s="192"/>
      <c r="RWQ298" s="192"/>
      <c r="RWR298" s="192"/>
      <c r="RWS298" s="192"/>
      <c r="RWT298" s="192"/>
      <c r="RWU298" s="192"/>
      <c r="RWV298" s="192"/>
      <c r="RWW298" s="192"/>
      <c r="RWX298" s="192"/>
      <c r="RWY298" s="192"/>
      <c r="RWZ298" s="192"/>
      <c r="RXA298" s="192"/>
      <c r="RXB298" s="192"/>
      <c r="RXC298" s="192"/>
      <c r="RXD298" s="192"/>
      <c r="RXE298" s="192"/>
      <c r="RXF298" s="192"/>
      <c r="RXG298" s="192"/>
      <c r="RXH298" s="192"/>
      <c r="RXI298" s="192"/>
      <c r="RXJ298" s="192"/>
      <c r="RXK298" s="192"/>
      <c r="RXL298" s="192"/>
      <c r="RXM298" s="192"/>
      <c r="RXN298" s="192"/>
      <c r="RXO298" s="192"/>
      <c r="RXP298" s="192"/>
      <c r="RXQ298" s="192"/>
      <c r="RXR298" s="192"/>
      <c r="RXS298" s="192"/>
      <c r="RXT298" s="192"/>
      <c r="RXU298" s="192"/>
      <c r="RXV298" s="192"/>
      <c r="RXW298" s="192"/>
      <c r="RXX298" s="192"/>
      <c r="RXY298" s="192"/>
      <c r="RXZ298" s="192"/>
      <c r="RYA298" s="192"/>
      <c r="RYB298" s="192"/>
      <c r="RYC298" s="192"/>
      <c r="RYD298" s="192"/>
      <c r="RYE298" s="192"/>
      <c r="RYF298" s="192"/>
      <c r="RYG298" s="192"/>
      <c r="RYH298" s="192"/>
      <c r="RYI298" s="192"/>
      <c r="RYJ298" s="192"/>
      <c r="RYK298" s="192"/>
      <c r="RYL298" s="192"/>
      <c r="RYM298" s="192"/>
      <c r="RYN298" s="192"/>
      <c r="RYO298" s="192"/>
      <c r="RYP298" s="192"/>
      <c r="RYQ298" s="192"/>
      <c r="RYR298" s="192"/>
      <c r="RYS298" s="192"/>
      <c r="RYT298" s="192"/>
      <c r="RYU298" s="192"/>
      <c r="RYV298" s="192"/>
      <c r="RYW298" s="192"/>
      <c r="RYX298" s="192"/>
      <c r="RYY298" s="192"/>
      <c r="RYZ298" s="192"/>
      <c r="RZA298" s="192"/>
      <c r="RZB298" s="192"/>
      <c r="RZC298" s="192"/>
      <c r="RZD298" s="192"/>
      <c r="RZE298" s="192"/>
      <c r="RZF298" s="192"/>
      <c r="RZG298" s="192"/>
      <c r="RZH298" s="192"/>
      <c r="RZI298" s="192"/>
      <c r="RZJ298" s="192"/>
      <c r="RZK298" s="192"/>
      <c r="RZL298" s="192"/>
      <c r="RZM298" s="192"/>
      <c r="RZN298" s="192"/>
      <c r="RZO298" s="192"/>
      <c r="RZP298" s="192"/>
      <c r="RZQ298" s="192"/>
      <c r="RZR298" s="192"/>
      <c r="RZS298" s="192"/>
      <c r="RZT298" s="192"/>
      <c r="RZU298" s="192"/>
      <c r="RZV298" s="192"/>
      <c r="RZW298" s="192"/>
      <c r="RZX298" s="192"/>
      <c r="RZY298" s="192"/>
      <c r="RZZ298" s="192"/>
      <c r="SAA298" s="192"/>
      <c r="SAB298" s="192"/>
      <c r="SAC298" s="192"/>
      <c r="SAD298" s="192"/>
      <c r="SAE298" s="192"/>
      <c r="SAF298" s="192"/>
      <c r="SAG298" s="192"/>
      <c r="SAH298" s="192"/>
      <c r="SAI298" s="192"/>
      <c r="SAJ298" s="192"/>
      <c r="SAK298" s="192"/>
      <c r="SAL298" s="192"/>
      <c r="SAM298" s="192"/>
      <c r="SAN298" s="192"/>
      <c r="SAO298" s="192"/>
      <c r="SAP298" s="192"/>
      <c r="SAQ298" s="192"/>
      <c r="SAR298" s="192"/>
      <c r="SAS298" s="192"/>
      <c r="SAT298" s="192"/>
      <c r="SAU298" s="192"/>
      <c r="SAV298" s="192"/>
      <c r="SAW298" s="192"/>
      <c r="SAX298" s="192"/>
      <c r="SAY298" s="192"/>
      <c r="SAZ298" s="192"/>
      <c r="SBA298" s="192"/>
      <c r="SBB298" s="192"/>
      <c r="SBC298" s="192"/>
      <c r="SBD298" s="192"/>
      <c r="SBE298" s="192"/>
      <c r="SBF298" s="192"/>
      <c r="SBG298" s="192"/>
      <c r="SBH298" s="192"/>
      <c r="SBI298" s="192"/>
      <c r="SBJ298" s="192"/>
      <c r="SBK298" s="192"/>
      <c r="SBL298" s="192"/>
      <c r="SBM298" s="192"/>
      <c r="SBN298" s="192"/>
      <c r="SBO298" s="192"/>
      <c r="SBP298" s="192"/>
      <c r="SBQ298" s="192"/>
      <c r="SBR298" s="192"/>
      <c r="SBS298" s="192"/>
      <c r="SBT298" s="192"/>
      <c r="SBU298" s="192"/>
      <c r="SBV298" s="192"/>
      <c r="SBW298" s="192"/>
      <c r="SBX298" s="192"/>
      <c r="SBY298" s="192"/>
      <c r="SBZ298" s="192"/>
      <c r="SCA298" s="192"/>
      <c r="SCB298" s="192"/>
      <c r="SCC298" s="192"/>
      <c r="SCD298" s="192"/>
      <c r="SCE298" s="192"/>
      <c r="SCF298" s="192"/>
      <c r="SCG298" s="192"/>
      <c r="SCH298" s="192"/>
      <c r="SCI298" s="192"/>
      <c r="SCJ298" s="192"/>
      <c r="SCK298" s="192"/>
      <c r="SCL298" s="192"/>
      <c r="SCM298" s="192"/>
      <c r="SCN298" s="192"/>
      <c r="SCO298" s="192"/>
      <c r="SCP298" s="192"/>
      <c r="SCQ298" s="192"/>
      <c r="SCR298" s="192"/>
      <c r="SCS298" s="192"/>
      <c r="SCT298" s="192"/>
      <c r="SCU298" s="192"/>
      <c r="SCV298" s="192"/>
      <c r="SCW298" s="192"/>
      <c r="SCX298" s="192"/>
      <c r="SCY298" s="192"/>
      <c r="SCZ298" s="192"/>
      <c r="SDA298" s="192"/>
      <c r="SDB298" s="192"/>
      <c r="SDC298" s="192"/>
      <c r="SDD298" s="192"/>
      <c r="SDE298" s="192"/>
      <c r="SDF298" s="192"/>
      <c r="SDG298" s="192"/>
      <c r="SDH298" s="192"/>
      <c r="SDI298" s="192"/>
      <c r="SDJ298" s="192"/>
      <c r="SDK298" s="192"/>
      <c r="SDL298" s="192"/>
      <c r="SDM298" s="192"/>
      <c r="SDN298" s="192"/>
      <c r="SDO298" s="192"/>
      <c r="SDP298" s="192"/>
      <c r="SDQ298" s="192"/>
      <c r="SDR298" s="192"/>
      <c r="SDS298" s="192"/>
      <c r="SDT298" s="192"/>
      <c r="SDU298" s="192"/>
      <c r="SDV298" s="192"/>
      <c r="SDW298" s="192"/>
      <c r="SDX298" s="192"/>
      <c r="SDY298" s="192"/>
      <c r="SDZ298" s="192"/>
      <c r="SEA298" s="192"/>
      <c r="SEB298" s="192"/>
      <c r="SEC298" s="192"/>
      <c r="SED298" s="192"/>
      <c r="SEE298" s="192"/>
      <c r="SEF298" s="192"/>
      <c r="SEG298" s="192"/>
      <c r="SEH298" s="192"/>
      <c r="SEI298" s="192"/>
      <c r="SEJ298" s="192"/>
      <c r="SEK298" s="192"/>
      <c r="SEL298" s="192"/>
      <c r="SEM298" s="192"/>
      <c r="SEN298" s="192"/>
      <c r="SEO298" s="192"/>
      <c r="SEP298" s="192"/>
      <c r="SEQ298" s="192"/>
      <c r="SER298" s="192"/>
      <c r="SES298" s="192"/>
      <c r="SET298" s="192"/>
      <c r="SEU298" s="192"/>
      <c r="SEV298" s="192"/>
      <c r="SEW298" s="192"/>
      <c r="SEX298" s="192"/>
      <c r="SEY298" s="192"/>
      <c r="SEZ298" s="192"/>
      <c r="SFA298" s="192"/>
      <c r="SFB298" s="192"/>
      <c r="SFC298" s="192"/>
      <c r="SFD298" s="192"/>
      <c r="SFE298" s="192"/>
      <c r="SFF298" s="192"/>
      <c r="SFG298" s="192"/>
      <c r="SFH298" s="192"/>
      <c r="SFI298" s="192"/>
      <c r="SFJ298" s="192"/>
      <c r="SFK298" s="192"/>
      <c r="SFL298" s="192"/>
      <c r="SFM298" s="192"/>
      <c r="SFN298" s="192"/>
      <c r="SFO298" s="192"/>
      <c r="SFP298" s="192"/>
      <c r="SFQ298" s="192"/>
      <c r="SFR298" s="192"/>
      <c r="SFS298" s="192"/>
      <c r="SFT298" s="192"/>
      <c r="SFU298" s="192"/>
      <c r="SFV298" s="192"/>
      <c r="SFW298" s="192"/>
      <c r="SFX298" s="192"/>
      <c r="SFY298" s="192"/>
      <c r="SFZ298" s="192"/>
      <c r="SGA298" s="192"/>
      <c r="SGB298" s="192"/>
      <c r="SGC298" s="192"/>
      <c r="SGD298" s="192"/>
      <c r="SGE298" s="192"/>
      <c r="SGF298" s="192"/>
      <c r="SGG298" s="192"/>
      <c r="SGH298" s="192"/>
      <c r="SGI298" s="192"/>
      <c r="SGJ298" s="192"/>
      <c r="SGK298" s="192"/>
      <c r="SGL298" s="192"/>
      <c r="SGM298" s="192"/>
      <c r="SGN298" s="192"/>
      <c r="SGO298" s="192"/>
      <c r="SGP298" s="192"/>
      <c r="SGQ298" s="192"/>
      <c r="SGR298" s="192"/>
      <c r="SGS298" s="192"/>
      <c r="SGT298" s="192"/>
      <c r="SGU298" s="192"/>
      <c r="SGV298" s="192"/>
      <c r="SGW298" s="192"/>
      <c r="SGX298" s="192"/>
      <c r="SGY298" s="192"/>
      <c r="SGZ298" s="192"/>
      <c r="SHA298" s="192"/>
      <c r="SHB298" s="192"/>
      <c r="SHC298" s="192"/>
      <c r="SHD298" s="192"/>
      <c r="SHE298" s="192"/>
      <c r="SHF298" s="192"/>
      <c r="SHG298" s="192"/>
      <c r="SHH298" s="192"/>
      <c r="SHI298" s="192"/>
      <c r="SHJ298" s="192"/>
      <c r="SHK298" s="192"/>
      <c r="SHL298" s="192"/>
      <c r="SHM298" s="192"/>
      <c r="SHN298" s="192"/>
      <c r="SHO298" s="192"/>
      <c r="SHP298" s="192"/>
      <c r="SHQ298" s="192"/>
      <c r="SHR298" s="192"/>
      <c r="SHS298" s="192"/>
      <c r="SHT298" s="192"/>
      <c r="SHU298" s="192"/>
      <c r="SHV298" s="192"/>
      <c r="SHW298" s="192"/>
      <c r="SHX298" s="192"/>
      <c r="SHY298" s="192"/>
      <c r="SHZ298" s="192"/>
      <c r="SIA298" s="192"/>
      <c r="SIB298" s="192"/>
      <c r="SIC298" s="192"/>
      <c r="SID298" s="192"/>
      <c r="SIE298" s="192"/>
      <c r="SIF298" s="192"/>
      <c r="SIG298" s="192"/>
      <c r="SIH298" s="192"/>
      <c r="SII298" s="192"/>
      <c r="SIJ298" s="192"/>
      <c r="SIK298" s="192"/>
      <c r="SIL298" s="192"/>
      <c r="SIM298" s="192"/>
      <c r="SIN298" s="192"/>
      <c r="SIO298" s="192"/>
      <c r="SIP298" s="192"/>
      <c r="SIQ298" s="192"/>
      <c r="SIR298" s="192"/>
      <c r="SIS298" s="192"/>
      <c r="SIT298" s="192"/>
      <c r="SIU298" s="192"/>
      <c r="SIV298" s="192"/>
      <c r="SIW298" s="192"/>
      <c r="SIX298" s="192"/>
      <c r="SIY298" s="192"/>
      <c r="SIZ298" s="192"/>
      <c r="SJA298" s="192"/>
      <c r="SJB298" s="192"/>
      <c r="SJC298" s="192"/>
      <c r="SJD298" s="192"/>
      <c r="SJE298" s="192"/>
      <c r="SJF298" s="192"/>
      <c r="SJG298" s="192"/>
      <c r="SJH298" s="192"/>
      <c r="SJI298" s="192"/>
      <c r="SJJ298" s="192"/>
      <c r="SJK298" s="192"/>
      <c r="SJL298" s="192"/>
      <c r="SJM298" s="192"/>
      <c r="SJN298" s="192"/>
      <c r="SJO298" s="192"/>
      <c r="SJP298" s="192"/>
      <c r="SJQ298" s="192"/>
      <c r="SJR298" s="192"/>
      <c r="SJS298" s="192"/>
      <c r="SJT298" s="192"/>
      <c r="SJU298" s="192"/>
      <c r="SJV298" s="192"/>
      <c r="SJW298" s="192"/>
      <c r="SJX298" s="192"/>
      <c r="SJY298" s="192"/>
      <c r="SJZ298" s="192"/>
      <c r="SKA298" s="192"/>
      <c r="SKB298" s="192"/>
      <c r="SKC298" s="192"/>
      <c r="SKD298" s="192"/>
      <c r="SKE298" s="192"/>
      <c r="SKF298" s="192"/>
      <c r="SKG298" s="192"/>
      <c r="SKH298" s="192"/>
      <c r="SKI298" s="192"/>
      <c r="SKJ298" s="192"/>
      <c r="SKK298" s="192"/>
      <c r="SKL298" s="192"/>
      <c r="SKM298" s="192"/>
      <c r="SKN298" s="192"/>
      <c r="SKO298" s="192"/>
      <c r="SKP298" s="192"/>
      <c r="SKQ298" s="192"/>
      <c r="SKR298" s="192"/>
      <c r="SKS298" s="192"/>
      <c r="SKT298" s="192"/>
      <c r="SKU298" s="192"/>
      <c r="SKV298" s="192"/>
      <c r="SKW298" s="192"/>
      <c r="SKX298" s="192"/>
      <c r="SKY298" s="192"/>
      <c r="SKZ298" s="192"/>
      <c r="SLA298" s="192"/>
      <c r="SLB298" s="192"/>
      <c r="SLC298" s="192"/>
      <c r="SLD298" s="192"/>
      <c r="SLE298" s="192"/>
      <c r="SLF298" s="192"/>
      <c r="SLG298" s="192"/>
      <c r="SLH298" s="192"/>
      <c r="SLI298" s="192"/>
      <c r="SLJ298" s="192"/>
      <c r="SLK298" s="192"/>
      <c r="SLL298" s="192"/>
      <c r="SLM298" s="192"/>
      <c r="SLN298" s="192"/>
      <c r="SLO298" s="192"/>
      <c r="SLP298" s="192"/>
      <c r="SLQ298" s="192"/>
      <c r="SLR298" s="192"/>
      <c r="SLS298" s="192"/>
      <c r="SLT298" s="192"/>
      <c r="SLU298" s="192"/>
      <c r="SLV298" s="192"/>
      <c r="SLW298" s="192"/>
      <c r="SLX298" s="192"/>
      <c r="SLY298" s="192"/>
      <c r="SLZ298" s="192"/>
      <c r="SMA298" s="192"/>
      <c r="SMB298" s="192"/>
      <c r="SMC298" s="192"/>
      <c r="SMD298" s="192"/>
      <c r="SME298" s="192"/>
      <c r="SMF298" s="192"/>
      <c r="SMG298" s="192"/>
      <c r="SMH298" s="192"/>
      <c r="SMI298" s="192"/>
      <c r="SMJ298" s="192"/>
      <c r="SMK298" s="192"/>
      <c r="SML298" s="192"/>
      <c r="SMM298" s="192"/>
      <c r="SMN298" s="192"/>
      <c r="SMO298" s="192"/>
      <c r="SMP298" s="192"/>
      <c r="SMQ298" s="192"/>
      <c r="SMR298" s="192"/>
      <c r="SMS298" s="192"/>
      <c r="SMT298" s="192"/>
      <c r="SMU298" s="192"/>
      <c r="SMV298" s="192"/>
      <c r="SMW298" s="192"/>
      <c r="SMX298" s="192"/>
      <c r="SMY298" s="192"/>
      <c r="SMZ298" s="192"/>
      <c r="SNA298" s="192"/>
      <c r="SNB298" s="192"/>
      <c r="SNC298" s="192"/>
      <c r="SND298" s="192"/>
      <c r="SNE298" s="192"/>
      <c r="SNF298" s="192"/>
      <c r="SNG298" s="192"/>
      <c r="SNH298" s="192"/>
      <c r="SNI298" s="192"/>
      <c r="SNJ298" s="192"/>
      <c r="SNK298" s="192"/>
      <c r="SNL298" s="192"/>
      <c r="SNM298" s="192"/>
      <c r="SNN298" s="192"/>
      <c r="SNO298" s="192"/>
      <c r="SNP298" s="192"/>
      <c r="SNQ298" s="192"/>
      <c r="SNR298" s="192"/>
      <c r="SNS298" s="192"/>
      <c r="SNT298" s="192"/>
      <c r="SNU298" s="192"/>
      <c r="SNV298" s="192"/>
      <c r="SNW298" s="192"/>
      <c r="SNX298" s="192"/>
      <c r="SNY298" s="192"/>
      <c r="SNZ298" s="192"/>
      <c r="SOA298" s="192"/>
      <c r="SOB298" s="192"/>
      <c r="SOC298" s="192"/>
      <c r="SOD298" s="192"/>
      <c r="SOE298" s="192"/>
      <c r="SOF298" s="192"/>
      <c r="SOG298" s="192"/>
      <c r="SOH298" s="192"/>
      <c r="SOI298" s="192"/>
      <c r="SOJ298" s="192"/>
      <c r="SOK298" s="192"/>
      <c r="SOL298" s="192"/>
      <c r="SOM298" s="192"/>
      <c r="SON298" s="192"/>
      <c r="SOO298" s="192"/>
      <c r="SOP298" s="192"/>
      <c r="SOQ298" s="192"/>
      <c r="SOR298" s="192"/>
      <c r="SOS298" s="192"/>
      <c r="SOT298" s="192"/>
      <c r="SOU298" s="192"/>
      <c r="SOV298" s="192"/>
      <c r="SOW298" s="192"/>
      <c r="SOX298" s="192"/>
      <c r="SOY298" s="192"/>
      <c r="SOZ298" s="192"/>
      <c r="SPA298" s="192"/>
      <c r="SPB298" s="192"/>
      <c r="SPC298" s="192"/>
      <c r="SPD298" s="192"/>
      <c r="SPE298" s="192"/>
      <c r="SPF298" s="192"/>
      <c r="SPG298" s="192"/>
      <c r="SPH298" s="192"/>
      <c r="SPI298" s="192"/>
      <c r="SPJ298" s="192"/>
      <c r="SPK298" s="192"/>
      <c r="SPL298" s="192"/>
      <c r="SPM298" s="192"/>
      <c r="SPN298" s="192"/>
      <c r="SPO298" s="192"/>
      <c r="SPP298" s="192"/>
      <c r="SPQ298" s="192"/>
      <c r="SPR298" s="192"/>
      <c r="SPS298" s="192"/>
      <c r="SPT298" s="192"/>
      <c r="SPU298" s="192"/>
      <c r="SPV298" s="192"/>
      <c r="SPW298" s="192"/>
      <c r="SPX298" s="192"/>
      <c r="SPY298" s="192"/>
      <c r="SPZ298" s="192"/>
      <c r="SQA298" s="192"/>
      <c r="SQB298" s="192"/>
      <c r="SQC298" s="192"/>
      <c r="SQD298" s="192"/>
      <c r="SQE298" s="192"/>
      <c r="SQF298" s="192"/>
      <c r="SQG298" s="192"/>
      <c r="SQH298" s="192"/>
      <c r="SQI298" s="192"/>
      <c r="SQJ298" s="192"/>
      <c r="SQK298" s="192"/>
      <c r="SQL298" s="192"/>
      <c r="SQM298" s="192"/>
      <c r="SQN298" s="192"/>
      <c r="SQO298" s="192"/>
      <c r="SQP298" s="192"/>
      <c r="SQQ298" s="192"/>
      <c r="SQR298" s="192"/>
      <c r="SQS298" s="192"/>
      <c r="SQT298" s="192"/>
      <c r="SQU298" s="192"/>
      <c r="SQV298" s="192"/>
      <c r="SQW298" s="192"/>
      <c r="SQX298" s="192"/>
      <c r="SQY298" s="192"/>
      <c r="SQZ298" s="192"/>
      <c r="SRA298" s="192"/>
      <c r="SRB298" s="192"/>
      <c r="SRC298" s="192"/>
      <c r="SRD298" s="192"/>
      <c r="SRE298" s="192"/>
      <c r="SRF298" s="192"/>
      <c r="SRG298" s="192"/>
      <c r="SRH298" s="192"/>
      <c r="SRI298" s="192"/>
      <c r="SRJ298" s="192"/>
      <c r="SRK298" s="192"/>
      <c r="SRL298" s="192"/>
      <c r="SRM298" s="192"/>
      <c r="SRN298" s="192"/>
      <c r="SRO298" s="192"/>
      <c r="SRP298" s="192"/>
      <c r="SRQ298" s="192"/>
      <c r="SRR298" s="192"/>
      <c r="SRS298" s="192"/>
      <c r="SRT298" s="192"/>
      <c r="SRU298" s="192"/>
      <c r="SRV298" s="192"/>
      <c r="SRW298" s="192"/>
      <c r="SRX298" s="192"/>
      <c r="SRY298" s="192"/>
      <c r="SRZ298" s="192"/>
      <c r="SSA298" s="192"/>
      <c r="SSB298" s="192"/>
      <c r="SSC298" s="192"/>
      <c r="SSD298" s="192"/>
      <c r="SSE298" s="192"/>
      <c r="SSF298" s="192"/>
      <c r="SSG298" s="192"/>
      <c r="SSH298" s="192"/>
      <c r="SSI298" s="192"/>
      <c r="SSJ298" s="192"/>
      <c r="SSK298" s="192"/>
      <c r="SSL298" s="192"/>
      <c r="SSM298" s="192"/>
      <c r="SSN298" s="192"/>
      <c r="SSO298" s="192"/>
      <c r="SSP298" s="192"/>
      <c r="SSQ298" s="192"/>
      <c r="SSR298" s="192"/>
      <c r="SSS298" s="192"/>
      <c r="SST298" s="192"/>
      <c r="SSU298" s="192"/>
      <c r="SSV298" s="192"/>
      <c r="SSW298" s="192"/>
      <c r="SSX298" s="192"/>
      <c r="SSY298" s="192"/>
      <c r="SSZ298" s="192"/>
      <c r="STA298" s="192"/>
      <c r="STB298" s="192"/>
      <c r="STC298" s="192"/>
      <c r="STD298" s="192"/>
      <c r="STE298" s="192"/>
      <c r="STF298" s="192"/>
      <c r="STG298" s="192"/>
      <c r="STH298" s="192"/>
      <c r="STI298" s="192"/>
      <c r="STJ298" s="192"/>
      <c r="STK298" s="192"/>
      <c r="STL298" s="192"/>
      <c r="STM298" s="192"/>
      <c r="STN298" s="192"/>
      <c r="STO298" s="192"/>
      <c r="STP298" s="192"/>
      <c r="STQ298" s="192"/>
      <c r="STR298" s="192"/>
      <c r="STS298" s="192"/>
      <c r="STT298" s="192"/>
      <c r="STU298" s="192"/>
      <c r="STV298" s="192"/>
      <c r="STW298" s="192"/>
      <c r="STX298" s="192"/>
      <c r="STY298" s="192"/>
      <c r="STZ298" s="192"/>
      <c r="SUA298" s="192"/>
      <c r="SUB298" s="192"/>
      <c r="SUC298" s="192"/>
      <c r="SUD298" s="192"/>
      <c r="SUE298" s="192"/>
      <c r="SUF298" s="192"/>
      <c r="SUG298" s="192"/>
      <c r="SUH298" s="192"/>
      <c r="SUI298" s="192"/>
      <c r="SUJ298" s="192"/>
      <c r="SUK298" s="192"/>
      <c r="SUL298" s="192"/>
      <c r="SUM298" s="192"/>
      <c r="SUN298" s="192"/>
      <c r="SUO298" s="192"/>
      <c r="SUP298" s="192"/>
      <c r="SUQ298" s="192"/>
      <c r="SUR298" s="192"/>
      <c r="SUS298" s="192"/>
      <c r="SUT298" s="192"/>
      <c r="SUU298" s="192"/>
      <c r="SUV298" s="192"/>
      <c r="SUW298" s="192"/>
      <c r="SUX298" s="192"/>
      <c r="SUY298" s="192"/>
      <c r="SUZ298" s="192"/>
      <c r="SVA298" s="192"/>
      <c r="SVB298" s="192"/>
      <c r="SVC298" s="192"/>
      <c r="SVD298" s="192"/>
      <c r="SVE298" s="192"/>
      <c r="SVF298" s="192"/>
      <c r="SVG298" s="192"/>
      <c r="SVH298" s="192"/>
      <c r="SVI298" s="192"/>
      <c r="SVJ298" s="192"/>
      <c r="SVK298" s="192"/>
      <c r="SVL298" s="192"/>
      <c r="SVM298" s="192"/>
      <c r="SVN298" s="192"/>
      <c r="SVO298" s="192"/>
      <c r="SVP298" s="192"/>
      <c r="SVQ298" s="192"/>
      <c r="SVR298" s="192"/>
      <c r="SVS298" s="192"/>
      <c r="SVT298" s="192"/>
      <c r="SVU298" s="192"/>
      <c r="SVV298" s="192"/>
      <c r="SVW298" s="192"/>
      <c r="SVX298" s="192"/>
      <c r="SVY298" s="192"/>
      <c r="SVZ298" s="192"/>
      <c r="SWA298" s="192"/>
      <c r="SWB298" s="192"/>
      <c r="SWC298" s="192"/>
      <c r="SWD298" s="192"/>
      <c r="SWE298" s="192"/>
      <c r="SWF298" s="192"/>
      <c r="SWG298" s="192"/>
      <c r="SWH298" s="192"/>
      <c r="SWI298" s="192"/>
      <c r="SWJ298" s="192"/>
      <c r="SWK298" s="192"/>
      <c r="SWL298" s="192"/>
      <c r="SWM298" s="192"/>
      <c r="SWN298" s="192"/>
      <c r="SWO298" s="192"/>
      <c r="SWP298" s="192"/>
      <c r="SWQ298" s="192"/>
      <c r="SWR298" s="192"/>
      <c r="SWS298" s="192"/>
      <c r="SWT298" s="192"/>
      <c r="SWU298" s="192"/>
      <c r="SWV298" s="192"/>
      <c r="SWW298" s="192"/>
      <c r="SWX298" s="192"/>
      <c r="SWY298" s="192"/>
      <c r="SWZ298" s="192"/>
      <c r="SXA298" s="192"/>
      <c r="SXB298" s="192"/>
      <c r="SXC298" s="192"/>
      <c r="SXD298" s="192"/>
      <c r="SXE298" s="192"/>
      <c r="SXF298" s="192"/>
      <c r="SXG298" s="192"/>
      <c r="SXH298" s="192"/>
      <c r="SXI298" s="192"/>
      <c r="SXJ298" s="192"/>
      <c r="SXK298" s="192"/>
      <c r="SXL298" s="192"/>
      <c r="SXM298" s="192"/>
      <c r="SXN298" s="192"/>
      <c r="SXO298" s="192"/>
      <c r="SXP298" s="192"/>
      <c r="SXQ298" s="192"/>
      <c r="SXR298" s="192"/>
      <c r="SXS298" s="192"/>
      <c r="SXT298" s="192"/>
      <c r="SXU298" s="192"/>
      <c r="SXV298" s="192"/>
      <c r="SXW298" s="192"/>
      <c r="SXX298" s="192"/>
      <c r="SXY298" s="192"/>
      <c r="SXZ298" s="192"/>
      <c r="SYA298" s="192"/>
      <c r="SYB298" s="192"/>
      <c r="SYC298" s="192"/>
      <c r="SYD298" s="192"/>
      <c r="SYE298" s="192"/>
      <c r="SYF298" s="192"/>
      <c r="SYG298" s="192"/>
      <c r="SYH298" s="192"/>
      <c r="SYI298" s="192"/>
      <c r="SYJ298" s="192"/>
      <c r="SYK298" s="192"/>
      <c r="SYL298" s="192"/>
      <c r="SYM298" s="192"/>
      <c r="SYN298" s="192"/>
      <c r="SYO298" s="192"/>
      <c r="SYP298" s="192"/>
      <c r="SYQ298" s="192"/>
      <c r="SYR298" s="192"/>
      <c r="SYS298" s="192"/>
      <c r="SYT298" s="192"/>
      <c r="SYU298" s="192"/>
      <c r="SYV298" s="192"/>
      <c r="SYW298" s="192"/>
      <c r="SYX298" s="192"/>
      <c r="SYY298" s="192"/>
      <c r="SYZ298" s="192"/>
      <c r="SZA298" s="192"/>
      <c r="SZB298" s="192"/>
      <c r="SZC298" s="192"/>
      <c r="SZD298" s="192"/>
      <c r="SZE298" s="192"/>
      <c r="SZF298" s="192"/>
      <c r="SZG298" s="192"/>
      <c r="SZH298" s="192"/>
      <c r="SZI298" s="192"/>
      <c r="SZJ298" s="192"/>
      <c r="SZK298" s="192"/>
      <c r="SZL298" s="192"/>
      <c r="SZM298" s="192"/>
      <c r="SZN298" s="192"/>
      <c r="SZO298" s="192"/>
      <c r="SZP298" s="192"/>
      <c r="SZQ298" s="192"/>
      <c r="SZR298" s="192"/>
      <c r="SZS298" s="192"/>
      <c r="SZT298" s="192"/>
      <c r="SZU298" s="192"/>
      <c r="SZV298" s="192"/>
      <c r="SZW298" s="192"/>
      <c r="SZX298" s="192"/>
      <c r="SZY298" s="192"/>
      <c r="SZZ298" s="192"/>
      <c r="TAA298" s="192"/>
      <c r="TAB298" s="192"/>
      <c r="TAC298" s="192"/>
      <c r="TAD298" s="192"/>
      <c r="TAE298" s="192"/>
      <c r="TAF298" s="192"/>
      <c r="TAG298" s="192"/>
      <c r="TAH298" s="192"/>
      <c r="TAI298" s="192"/>
      <c r="TAJ298" s="192"/>
      <c r="TAK298" s="192"/>
      <c r="TAL298" s="192"/>
      <c r="TAM298" s="192"/>
      <c r="TAN298" s="192"/>
      <c r="TAO298" s="192"/>
      <c r="TAP298" s="192"/>
      <c r="TAQ298" s="192"/>
      <c r="TAR298" s="192"/>
      <c r="TAS298" s="192"/>
      <c r="TAT298" s="192"/>
      <c r="TAU298" s="192"/>
      <c r="TAV298" s="192"/>
      <c r="TAW298" s="192"/>
      <c r="TAX298" s="192"/>
      <c r="TAY298" s="192"/>
      <c r="TAZ298" s="192"/>
      <c r="TBA298" s="192"/>
      <c r="TBB298" s="192"/>
      <c r="TBC298" s="192"/>
      <c r="TBD298" s="192"/>
      <c r="TBE298" s="192"/>
      <c r="TBF298" s="192"/>
      <c r="TBG298" s="192"/>
      <c r="TBH298" s="192"/>
      <c r="TBI298" s="192"/>
      <c r="TBJ298" s="192"/>
      <c r="TBK298" s="192"/>
      <c r="TBL298" s="192"/>
      <c r="TBM298" s="192"/>
      <c r="TBN298" s="192"/>
      <c r="TBO298" s="192"/>
      <c r="TBP298" s="192"/>
      <c r="TBQ298" s="192"/>
      <c r="TBR298" s="192"/>
      <c r="TBS298" s="192"/>
      <c r="TBT298" s="192"/>
      <c r="TBU298" s="192"/>
      <c r="TBV298" s="192"/>
      <c r="TBW298" s="192"/>
      <c r="TBX298" s="192"/>
      <c r="TBY298" s="192"/>
      <c r="TBZ298" s="192"/>
      <c r="TCA298" s="192"/>
      <c r="TCB298" s="192"/>
      <c r="TCC298" s="192"/>
      <c r="TCD298" s="192"/>
      <c r="TCE298" s="192"/>
      <c r="TCF298" s="192"/>
      <c r="TCG298" s="192"/>
      <c r="TCH298" s="192"/>
      <c r="TCI298" s="192"/>
      <c r="TCJ298" s="192"/>
      <c r="TCK298" s="192"/>
      <c r="TCL298" s="192"/>
      <c r="TCM298" s="192"/>
      <c r="TCN298" s="192"/>
      <c r="TCO298" s="192"/>
      <c r="TCP298" s="192"/>
      <c r="TCQ298" s="192"/>
      <c r="TCR298" s="192"/>
      <c r="TCS298" s="192"/>
      <c r="TCT298" s="192"/>
      <c r="TCU298" s="192"/>
      <c r="TCV298" s="192"/>
      <c r="TCW298" s="192"/>
      <c r="TCX298" s="192"/>
      <c r="TCY298" s="192"/>
      <c r="TCZ298" s="192"/>
      <c r="TDA298" s="192"/>
      <c r="TDB298" s="192"/>
      <c r="TDC298" s="192"/>
      <c r="TDD298" s="192"/>
      <c r="TDE298" s="192"/>
      <c r="TDF298" s="192"/>
      <c r="TDG298" s="192"/>
      <c r="TDH298" s="192"/>
      <c r="TDI298" s="192"/>
      <c r="TDJ298" s="192"/>
      <c r="TDK298" s="192"/>
      <c r="TDL298" s="192"/>
      <c r="TDM298" s="192"/>
      <c r="TDN298" s="192"/>
      <c r="TDO298" s="192"/>
      <c r="TDP298" s="192"/>
      <c r="TDQ298" s="192"/>
      <c r="TDR298" s="192"/>
      <c r="TDS298" s="192"/>
      <c r="TDT298" s="192"/>
      <c r="TDU298" s="192"/>
      <c r="TDV298" s="192"/>
      <c r="TDW298" s="192"/>
      <c r="TDX298" s="192"/>
      <c r="TDY298" s="192"/>
      <c r="TDZ298" s="192"/>
      <c r="TEA298" s="192"/>
      <c r="TEB298" s="192"/>
      <c r="TEC298" s="192"/>
      <c r="TED298" s="192"/>
      <c r="TEE298" s="192"/>
      <c r="TEF298" s="192"/>
      <c r="TEG298" s="192"/>
      <c r="TEH298" s="192"/>
      <c r="TEI298" s="192"/>
      <c r="TEJ298" s="192"/>
      <c r="TEK298" s="192"/>
      <c r="TEL298" s="192"/>
      <c r="TEM298" s="192"/>
      <c r="TEN298" s="192"/>
      <c r="TEO298" s="192"/>
      <c r="TEP298" s="192"/>
      <c r="TEQ298" s="192"/>
      <c r="TER298" s="192"/>
      <c r="TES298" s="192"/>
      <c r="TET298" s="192"/>
      <c r="TEU298" s="192"/>
      <c r="TEV298" s="192"/>
      <c r="TEW298" s="192"/>
      <c r="TEX298" s="192"/>
      <c r="TEY298" s="192"/>
      <c r="TEZ298" s="192"/>
      <c r="TFA298" s="192"/>
      <c r="TFB298" s="192"/>
      <c r="TFC298" s="192"/>
      <c r="TFD298" s="192"/>
      <c r="TFE298" s="192"/>
      <c r="TFF298" s="192"/>
      <c r="TFG298" s="192"/>
      <c r="TFH298" s="192"/>
      <c r="TFI298" s="192"/>
      <c r="TFJ298" s="192"/>
      <c r="TFK298" s="192"/>
      <c r="TFL298" s="192"/>
      <c r="TFM298" s="192"/>
      <c r="TFN298" s="192"/>
      <c r="TFO298" s="192"/>
      <c r="TFP298" s="192"/>
      <c r="TFQ298" s="192"/>
      <c r="TFR298" s="192"/>
      <c r="TFS298" s="192"/>
      <c r="TFT298" s="192"/>
      <c r="TFU298" s="192"/>
      <c r="TFV298" s="192"/>
      <c r="TFW298" s="192"/>
      <c r="TFX298" s="192"/>
      <c r="TFY298" s="192"/>
      <c r="TFZ298" s="192"/>
      <c r="TGA298" s="192"/>
      <c r="TGB298" s="192"/>
      <c r="TGC298" s="192"/>
      <c r="TGD298" s="192"/>
      <c r="TGE298" s="192"/>
      <c r="TGF298" s="192"/>
      <c r="TGG298" s="192"/>
      <c r="TGH298" s="192"/>
      <c r="TGI298" s="192"/>
      <c r="TGJ298" s="192"/>
      <c r="TGK298" s="192"/>
      <c r="TGL298" s="192"/>
      <c r="TGM298" s="192"/>
      <c r="TGN298" s="192"/>
      <c r="TGO298" s="192"/>
      <c r="TGP298" s="192"/>
      <c r="TGQ298" s="192"/>
      <c r="TGR298" s="192"/>
      <c r="TGS298" s="192"/>
      <c r="TGT298" s="192"/>
      <c r="TGU298" s="192"/>
      <c r="TGV298" s="192"/>
      <c r="TGW298" s="192"/>
      <c r="TGX298" s="192"/>
      <c r="TGY298" s="192"/>
      <c r="TGZ298" s="192"/>
      <c r="THA298" s="192"/>
      <c r="THB298" s="192"/>
      <c r="THC298" s="192"/>
      <c r="THD298" s="192"/>
      <c r="THE298" s="192"/>
      <c r="THF298" s="192"/>
      <c r="THG298" s="192"/>
      <c r="THH298" s="192"/>
      <c r="THI298" s="192"/>
      <c r="THJ298" s="192"/>
      <c r="THK298" s="192"/>
      <c r="THL298" s="192"/>
      <c r="THM298" s="192"/>
      <c r="THN298" s="192"/>
      <c r="THO298" s="192"/>
      <c r="THP298" s="192"/>
      <c r="THQ298" s="192"/>
      <c r="THR298" s="192"/>
      <c r="THS298" s="192"/>
      <c r="THT298" s="192"/>
      <c r="THU298" s="192"/>
      <c r="THV298" s="192"/>
      <c r="THW298" s="192"/>
      <c r="THX298" s="192"/>
      <c r="THY298" s="192"/>
      <c r="THZ298" s="192"/>
      <c r="TIA298" s="192"/>
      <c r="TIB298" s="192"/>
      <c r="TIC298" s="192"/>
      <c r="TID298" s="192"/>
      <c r="TIE298" s="192"/>
      <c r="TIF298" s="192"/>
      <c r="TIG298" s="192"/>
      <c r="TIH298" s="192"/>
      <c r="TII298" s="192"/>
      <c r="TIJ298" s="192"/>
      <c r="TIK298" s="192"/>
      <c r="TIL298" s="192"/>
      <c r="TIM298" s="192"/>
      <c r="TIN298" s="192"/>
      <c r="TIO298" s="192"/>
      <c r="TIP298" s="192"/>
      <c r="TIQ298" s="192"/>
      <c r="TIR298" s="192"/>
      <c r="TIS298" s="192"/>
      <c r="TIT298" s="192"/>
      <c r="TIU298" s="192"/>
      <c r="TIV298" s="192"/>
      <c r="TIW298" s="192"/>
      <c r="TIX298" s="192"/>
      <c r="TIY298" s="192"/>
      <c r="TIZ298" s="192"/>
      <c r="TJA298" s="192"/>
      <c r="TJB298" s="192"/>
      <c r="TJC298" s="192"/>
      <c r="TJD298" s="192"/>
      <c r="TJE298" s="192"/>
      <c r="TJF298" s="192"/>
      <c r="TJG298" s="192"/>
      <c r="TJH298" s="192"/>
      <c r="TJI298" s="192"/>
      <c r="TJJ298" s="192"/>
      <c r="TJK298" s="192"/>
      <c r="TJL298" s="192"/>
      <c r="TJM298" s="192"/>
      <c r="TJN298" s="192"/>
      <c r="TJO298" s="192"/>
      <c r="TJP298" s="192"/>
      <c r="TJQ298" s="192"/>
      <c r="TJR298" s="192"/>
      <c r="TJS298" s="192"/>
      <c r="TJT298" s="192"/>
      <c r="TJU298" s="192"/>
      <c r="TJV298" s="192"/>
      <c r="TJW298" s="192"/>
      <c r="TJX298" s="192"/>
      <c r="TJY298" s="192"/>
      <c r="TJZ298" s="192"/>
      <c r="TKA298" s="192"/>
      <c r="TKB298" s="192"/>
      <c r="TKC298" s="192"/>
      <c r="TKD298" s="192"/>
      <c r="TKE298" s="192"/>
      <c r="TKF298" s="192"/>
      <c r="TKG298" s="192"/>
      <c r="TKH298" s="192"/>
      <c r="TKI298" s="192"/>
      <c r="TKJ298" s="192"/>
      <c r="TKK298" s="192"/>
      <c r="TKL298" s="192"/>
      <c r="TKM298" s="192"/>
      <c r="TKN298" s="192"/>
      <c r="TKO298" s="192"/>
      <c r="TKP298" s="192"/>
      <c r="TKQ298" s="192"/>
      <c r="TKR298" s="192"/>
      <c r="TKS298" s="192"/>
      <c r="TKT298" s="192"/>
      <c r="TKU298" s="192"/>
      <c r="TKV298" s="192"/>
      <c r="TKW298" s="192"/>
      <c r="TKX298" s="192"/>
      <c r="TKY298" s="192"/>
      <c r="TKZ298" s="192"/>
      <c r="TLA298" s="192"/>
      <c r="TLB298" s="192"/>
      <c r="TLC298" s="192"/>
      <c r="TLD298" s="192"/>
      <c r="TLE298" s="192"/>
      <c r="TLF298" s="192"/>
      <c r="TLG298" s="192"/>
      <c r="TLH298" s="192"/>
      <c r="TLI298" s="192"/>
      <c r="TLJ298" s="192"/>
      <c r="TLK298" s="192"/>
      <c r="TLL298" s="192"/>
      <c r="TLM298" s="192"/>
      <c r="TLN298" s="192"/>
      <c r="TLO298" s="192"/>
      <c r="TLP298" s="192"/>
      <c r="TLQ298" s="192"/>
      <c r="TLR298" s="192"/>
      <c r="TLS298" s="192"/>
      <c r="TLT298" s="192"/>
      <c r="TLU298" s="192"/>
      <c r="TLV298" s="192"/>
      <c r="TLW298" s="192"/>
      <c r="TLX298" s="192"/>
      <c r="TLY298" s="192"/>
      <c r="TLZ298" s="192"/>
      <c r="TMA298" s="192"/>
      <c r="TMB298" s="192"/>
      <c r="TMC298" s="192"/>
      <c r="TMD298" s="192"/>
      <c r="TME298" s="192"/>
      <c r="TMF298" s="192"/>
      <c r="TMG298" s="192"/>
      <c r="TMH298" s="192"/>
      <c r="TMI298" s="192"/>
      <c r="TMJ298" s="192"/>
      <c r="TMK298" s="192"/>
      <c r="TML298" s="192"/>
      <c r="TMM298" s="192"/>
      <c r="TMN298" s="192"/>
      <c r="TMO298" s="192"/>
      <c r="TMP298" s="192"/>
      <c r="TMQ298" s="192"/>
      <c r="TMR298" s="192"/>
      <c r="TMS298" s="192"/>
      <c r="TMT298" s="192"/>
      <c r="TMU298" s="192"/>
      <c r="TMV298" s="192"/>
      <c r="TMW298" s="192"/>
      <c r="TMX298" s="192"/>
      <c r="TMY298" s="192"/>
      <c r="TMZ298" s="192"/>
      <c r="TNA298" s="192"/>
      <c r="TNB298" s="192"/>
      <c r="TNC298" s="192"/>
      <c r="TND298" s="192"/>
      <c r="TNE298" s="192"/>
      <c r="TNF298" s="192"/>
      <c r="TNG298" s="192"/>
      <c r="TNH298" s="192"/>
      <c r="TNI298" s="192"/>
      <c r="TNJ298" s="192"/>
      <c r="TNK298" s="192"/>
      <c r="TNL298" s="192"/>
      <c r="TNM298" s="192"/>
      <c r="TNN298" s="192"/>
      <c r="TNO298" s="192"/>
      <c r="TNP298" s="192"/>
      <c r="TNQ298" s="192"/>
      <c r="TNR298" s="192"/>
      <c r="TNS298" s="192"/>
      <c r="TNT298" s="192"/>
      <c r="TNU298" s="192"/>
      <c r="TNV298" s="192"/>
      <c r="TNW298" s="192"/>
      <c r="TNX298" s="192"/>
      <c r="TNY298" s="192"/>
      <c r="TNZ298" s="192"/>
      <c r="TOA298" s="192"/>
      <c r="TOB298" s="192"/>
      <c r="TOC298" s="192"/>
      <c r="TOD298" s="192"/>
      <c r="TOE298" s="192"/>
      <c r="TOF298" s="192"/>
      <c r="TOG298" s="192"/>
      <c r="TOH298" s="192"/>
      <c r="TOI298" s="192"/>
      <c r="TOJ298" s="192"/>
      <c r="TOK298" s="192"/>
      <c r="TOL298" s="192"/>
      <c r="TOM298" s="192"/>
      <c r="TON298" s="192"/>
      <c r="TOO298" s="192"/>
      <c r="TOP298" s="192"/>
      <c r="TOQ298" s="192"/>
      <c r="TOR298" s="192"/>
      <c r="TOS298" s="192"/>
      <c r="TOT298" s="192"/>
      <c r="TOU298" s="192"/>
      <c r="TOV298" s="192"/>
      <c r="TOW298" s="192"/>
      <c r="TOX298" s="192"/>
      <c r="TOY298" s="192"/>
      <c r="TOZ298" s="192"/>
      <c r="TPA298" s="192"/>
      <c r="TPB298" s="192"/>
      <c r="TPC298" s="192"/>
      <c r="TPD298" s="192"/>
      <c r="TPE298" s="192"/>
      <c r="TPF298" s="192"/>
      <c r="TPG298" s="192"/>
      <c r="TPH298" s="192"/>
      <c r="TPI298" s="192"/>
      <c r="TPJ298" s="192"/>
      <c r="TPK298" s="192"/>
      <c r="TPL298" s="192"/>
      <c r="TPM298" s="192"/>
      <c r="TPN298" s="192"/>
      <c r="TPO298" s="192"/>
      <c r="TPP298" s="192"/>
      <c r="TPQ298" s="192"/>
      <c r="TPR298" s="192"/>
      <c r="TPS298" s="192"/>
      <c r="TPT298" s="192"/>
      <c r="TPU298" s="192"/>
      <c r="TPV298" s="192"/>
      <c r="TPW298" s="192"/>
      <c r="TPX298" s="192"/>
      <c r="TPY298" s="192"/>
      <c r="TPZ298" s="192"/>
      <c r="TQA298" s="192"/>
      <c r="TQB298" s="192"/>
      <c r="TQC298" s="192"/>
      <c r="TQD298" s="192"/>
      <c r="TQE298" s="192"/>
      <c r="TQF298" s="192"/>
      <c r="TQG298" s="192"/>
      <c r="TQH298" s="192"/>
      <c r="TQI298" s="192"/>
      <c r="TQJ298" s="192"/>
      <c r="TQK298" s="192"/>
      <c r="TQL298" s="192"/>
      <c r="TQM298" s="192"/>
      <c r="TQN298" s="192"/>
      <c r="TQO298" s="192"/>
      <c r="TQP298" s="192"/>
      <c r="TQQ298" s="192"/>
      <c r="TQR298" s="192"/>
      <c r="TQS298" s="192"/>
      <c r="TQT298" s="192"/>
      <c r="TQU298" s="192"/>
      <c r="TQV298" s="192"/>
      <c r="TQW298" s="192"/>
      <c r="TQX298" s="192"/>
      <c r="TQY298" s="192"/>
      <c r="TQZ298" s="192"/>
      <c r="TRA298" s="192"/>
      <c r="TRB298" s="192"/>
      <c r="TRC298" s="192"/>
      <c r="TRD298" s="192"/>
      <c r="TRE298" s="192"/>
      <c r="TRF298" s="192"/>
      <c r="TRG298" s="192"/>
      <c r="TRH298" s="192"/>
      <c r="TRI298" s="192"/>
      <c r="TRJ298" s="192"/>
      <c r="TRK298" s="192"/>
      <c r="TRL298" s="192"/>
      <c r="TRM298" s="192"/>
      <c r="TRN298" s="192"/>
      <c r="TRO298" s="192"/>
      <c r="TRP298" s="192"/>
      <c r="TRQ298" s="192"/>
      <c r="TRR298" s="192"/>
      <c r="TRS298" s="192"/>
      <c r="TRT298" s="192"/>
      <c r="TRU298" s="192"/>
      <c r="TRV298" s="192"/>
      <c r="TRW298" s="192"/>
      <c r="TRX298" s="192"/>
      <c r="TRY298" s="192"/>
      <c r="TRZ298" s="192"/>
      <c r="TSA298" s="192"/>
      <c r="TSB298" s="192"/>
      <c r="TSC298" s="192"/>
      <c r="TSD298" s="192"/>
      <c r="TSE298" s="192"/>
      <c r="TSF298" s="192"/>
      <c r="TSG298" s="192"/>
      <c r="TSH298" s="192"/>
      <c r="TSI298" s="192"/>
      <c r="TSJ298" s="192"/>
      <c r="TSK298" s="192"/>
      <c r="TSL298" s="192"/>
      <c r="TSM298" s="192"/>
      <c r="TSN298" s="192"/>
      <c r="TSO298" s="192"/>
      <c r="TSP298" s="192"/>
      <c r="TSQ298" s="192"/>
      <c r="TSR298" s="192"/>
      <c r="TSS298" s="192"/>
      <c r="TST298" s="192"/>
      <c r="TSU298" s="192"/>
      <c r="TSV298" s="192"/>
      <c r="TSW298" s="192"/>
      <c r="TSX298" s="192"/>
      <c r="TSY298" s="192"/>
      <c r="TSZ298" s="192"/>
      <c r="TTA298" s="192"/>
      <c r="TTB298" s="192"/>
      <c r="TTC298" s="192"/>
      <c r="TTD298" s="192"/>
      <c r="TTE298" s="192"/>
      <c r="TTF298" s="192"/>
      <c r="TTG298" s="192"/>
      <c r="TTH298" s="192"/>
      <c r="TTI298" s="192"/>
      <c r="TTJ298" s="192"/>
      <c r="TTK298" s="192"/>
      <c r="TTL298" s="192"/>
      <c r="TTM298" s="192"/>
      <c r="TTN298" s="192"/>
      <c r="TTO298" s="192"/>
      <c r="TTP298" s="192"/>
      <c r="TTQ298" s="192"/>
      <c r="TTR298" s="192"/>
      <c r="TTS298" s="192"/>
      <c r="TTT298" s="192"/>
      <c r="TTU298" s="192"/>
      <c r="TTV298" s="192"/>
      <c r="TTW298" s="192"/>
      <c r="TTX298" s="192"/>
      <c r="TTY298" s="192"/>
      <c r="TTZ298" s="192"/>
      <c r="TUA298" s="192"/>
      <c r="TUB298" s="192"/>
      <c r="TUC298" s="192"/>
      <c r="TUD298" s="192"/>
      <c r="TUE298" s="192"/>
      <c r="TUF298" s="192"/>
      <c r="TUG298" s="192"/>
      <c r="TUH298" s="192"/>
      <c r="TUI298" s="192"/>
      <c r="TUJ298" s="192"/>
      <c r="TUK298" s="192"/>
      <c r="TUL298" s="192"/>
      <c r="TUM298" s="192"/>
      <c r="TUN298" s="192"/>
      <c r="TUO298" s="192"/>
      <c r="TUP298" s="192"/>
      <c r="TUQ298" s="192"/>
      <c r="TUR298" s="192"/>
      <c r="TUS298" s="192"/>
      <c r="TUT298" s="192"/>
      <c r="TUU298" s="192"/>
      <c r="TUV298" s="192"/>
      <c r="TUW298" s="192"/>
      <c r="TUX298" s="192"/>
      <c r="TUY298" s="192"/>
      <c r="TUZ298" s="192"/>
      <c r="TVA298" s="192"/>
      <c r="TVB298" s="192"/>
      <c r="TVC298" s="192"/>
      <c r="TVD298" s="192"/>
      <c r="TVE298" s="192"/>
      <c r="TVF298" s="192"/>
      <c r="TVG298" s="192"/>
      <c r="TVH298" s="192"/>
      <c r="TVI298" s="192"/>
      <c r="TVJ298" s="192"/>
      <c r="TVK298" s="192"/>
      <c r="TVL298" s="192"/>
      <c r="TVM298" s="192"/>
      <c r="TVN298" s="192"/>
      <c r="TVO298" s="192"/>
      <c r="TVP298" s="192"/>
      <c r="TVQ298" s="192"/>
      <c r="TVR298" s="192"/>
      <c r="TVS298" s="192"/>
      <c r="TVT298" s="192"/>
      <c r="TVU298" s="192"/>
      <c r="TVV298" s="192"/>
      <c r="TVW298" s="192"/>
      <c r="TVX298" s="192"/>
      <c r="TVY298" s="192"/>
      <c r="TVZ298" s="192"/>
      <c r="TWA298" s="192"/>
      <c r="TWB298" s="192"/>
      <c r="TWC298" s="192"/>
      <c r="TWD298" s="192"/>
      <c r="TWE298" s="192"/>
      <c r="TWF298" s="192"/>
      <c r="TWG298" s="192"/>
      <c r="TWH298" s="192"/>
      <c r="TWI298" s="192"/>
      <c r="TWJ298" s="192"/>
      <c r="TWK298" s="192"/>
      <c r="TWL298" s="192"/>
      <c r="TWM298" s="192"/>
      <c r="TWN298" s="192"/>
      <c r="TWO298" s="192"/>
      <c r="TWP298" s="192"/>
      <c r="TWQ298" s="192"/>
      <c r="TWR298" s="192"/>
      <c r="TWS298" s="192"/>
      <c r="TWT298" s="192"/>
      <c r="TWU298" s="192"/>
      <c r="TWV298" s="192"/>
      <c r="TWW298" s="192"/>
      <c r="TWX298" s="192"/>
      <c r="TWY298" s="192"/>
      <c r="TWZ298" s="192"/>
      <c r="TXA298" s="192"/>
      <c r="TXB298" s="192"/>
      <c r="TXC298" s="192"/>
      <c r="TXD298" s="192"/>
      <c r="TXE298" s="192"/>
      <c r="TXF298" s="192"/>
      <c r="TXG298" s="192"/>
      <c r="TXH298" s="192"/>
      <c r="TXI298" s="192"/>
      <c r="TXJ298" s="192"/>
      <c r="TXK298" s="192"/>
      <c r="TXL298" s="192"/>
      <c r="TXM298" s="192"/>
      <c r="TXN298" s="192"/>
      <c r="TXO298" s="192"/>
      <c r="TXP298" s="192"/>
      <c r="TXQ298" s="192"/>
      <c r="TXR298" s="192"/>
      <c r="TXS298" s="192"/>
      <c r="TXT298" s="192"/>
      <c r="TXU298" s="192"/>
      <c r="TXV298" s="192"/>
      <c r="TXW298" s="192"/>
      <c r="TXX298" s="192"/>
      <c r="TXY298" s="192"/>
      <c r="TXZ298" s="192"/>
      <c r="TYA298" s="192"/>
      <c r="TYB298" s="192"/>
      <c r="TYC298" s="192"/>
      <c r="TYD298" s="192"/>
      <c r="TYE298" s="192"/>
      <c r="TYF298" s="192"/>
      <c r="TYG298" s="192"/>
      <c r="TYH298" s="192"/>
      <c r="TYI298" s="192"/>
      <c r="TYJ298" s="192"/>
      <c r="TYK298" s="192"/>
      <c r="TYL298" s="192"/>
      <c r="TYM298" s="192"/>
      <c r="TYN298" s="192"/>
      <c r="TYO298" s="192"/>
      <c r="TYP298" s="192"/>
      <c r="TYQ298" s="192"/>
      <c r="TYR298" s="192"/>
      <c r="TYS298" s="192"/>
      <c r="TYT298" s="192"/>
      <c r="TYU298" s="192"/>
      <c r="TYV298" s="192"/>
      <c r="TYW298" s="192"/>
      <c r="TYX298" s="192"/>
      <c r="TYY298" s="192"/>
      <c r="TYZ298" s="192"/>
      <c r="TZA298" s="192"/>
      <c r="TZB298" s="192"/>
      <c r="TZC298" s="192"/>
      <c r="TZD298" s="192"/>
      <c r="TZE298" s="192"/>
      <c r="TZF298" s="192"/>
      <c r="TZG298" s="192"/>
      <c r="TZH298" s="192"/>
      <c r="TZI298" s="192"/>
      <c r="TZJ298" s="192"/>
      <c r="TZK298" s="192"/>
      <c r="TZL298" s="192"/>
      <c r="TZM298" s="192"/>
      <c r="TZN298" s="192"/>
      <c r="TZO298" s="192"/>
      <c r="TZP298" s="192"/>
      <c r="TZQ298" s="192"/>
      <c r="TZR298" s="192"/>
      <c r="TZS298" s="192"/>
      <c r="TZT298" s="192"/>
      <c r="TZU298" s="192"/>
      <c r="TZV298" s="192"/>
      <c r="TZW298" s="192"/>
      <c r="TZX298" s="192"/>
      <c r="TZY298" s="192"/>
      <c r="TZZ298" s="192"/>
      <c r="UAA298" s="192"/>
      <c r="UAB298" s="192"/>
      <c r="UAC298" s="192"/>
      <c r="UAD298" s="192"/>
      <c r="UAE298" s="192"/>
      <c r="UAF298" s="192"/>
      <c r="UAG298" s="192"/>
      <c r="UAH298" s="192"/>
      <c r="UAI298" s="192"/>
      <c r="UAJ298" s="192"/>
      <c r="UAK298" s="192"/>
      <c r="UAL298" s="192"/>
      <c r="UAM298" s="192"/>
      <c r="UAN298" s="192"/>
      <c r="UAO298" s="192"/>
      <c r="UAP298" s="192"/>
      <c r="UAQ298" s="192"/>
      <c r="UAR298" s="192"/>
      <c r="UAS298" s="192"/>
      <c r="UAT298" s="192"/>
      <c r="UAU298" s="192"/>
      <c r="UAV298" s="192"/>
      <c r="UAW298" s="192"/>
      <c r="UAX298" s="192"/>
      <c r="UAY298" s="192"/>
      <c r="UAZ298" s="192"/>
      <c r="UBA298" s="192"/>
      <c r="UBB298" s="192"/>
      <c r="UBC298" s="192"/>
      <c r="UBD298" s="192"/>
      <c r="UBE298" s="192"/>
      <c r="UBF298" s="192"/>
      <c r="UBG298" s="192"/>
      <c r="UBH298" s="192"/>
      <c r="UBI298" s="192"/>
      <c r="UBJ298" s="192"/>
      <c r="UBK298" s="192"/>
      <c r="UBL298" s="192"/>
      <c r="UBM298" s="192"/>
      <c r="UBN298" s="192"/>
      <c r="UBO298" s="192"/>
      <c r="UBP298" s="192"/>
      <c r="UBQ298" s="192"/>
      <c r="UBR298" s="192"/>
      <c r="UBS298" s="192"/>
      <c r="UBT298" s="192"/>
      <c r="UBU298" s="192"/>
      <c r="UBV298" s="192"/>
      <c r="UBW298" s="192"/>
      <c r="UBX298" s="192"/>
      <c r="UBY298" s="192"/>
      <c r="UBZ298" s="192"/>
      <c r="UCA298" s="192"/>
      <c r="UCB298" s="192"/>
      <c r="UCC298" s="192"/>
      <c r="UCD298" s="192"/>
      <c r="UCE298" s="192"/>
      <c r="UCF298" s="192"/>
      <c r="UCG298" s="192"/>
      <c r="UCH298" s="192"/>
      <c r="UCI298" s="192"/>
      <c r="UCJ298" s="192"/>
      <c r="UCK298" s="192"/>
      <c r="UCL298" s="192"/>
      <c r="UCM298" s="192"/>
      <c r="UCN298" s="192"/>
      <c r="UCO298" s="192"/>
      <c r="UCP298" s="192"/>
      <c r="UCQ298" s="192"/>
      <c r="UCR298" s="192"/>
      <c r="UCS298" s="192"/>
      <c r="UCT298" s="192"/>
      <c r="UCU298" s="192"/>
      <c r="UCV298" s="192"/>
      <c r="UCW298" s="192"/>
      <c r="UCX298" s="192"/>
      <c r="UCY298" s="192"/>
      <c r="UCZ298" s="192"/>
      <c r="UDA298" s="192"/>
      <c r="UDB298" s="192"/>
      <c r="UDC298" s="192"/>
      <c r="UDD298" s="192"/>
      <c r="UDE298" s="192"/>
      <c r="UDF298" s="192"/>
      <c r="UDG298" s="192"/>
      <c r="UDH298" s="192"/>
      <c r="UDI298" s="192"/>
      <c r="UDJ298" s="192"/>
      <c r="UDK298" s="192"/>
      <c r="UDL298" s="192"/>
      <c r="UDM298" s="192"/>
      <c r="UDN298" s="192"/>
      <c r="UDO298" s="192"/>
      <c r="UDP298" s="192"/>
      <c r="UDQ298" s="192"/>
      <c r="UDR298" s="192"/>
      <c r="UDS298" s="192"/>
      <c r="UDT298" s="192"/>
      <c r="UDU298" s="192"/>
      <c r="UDV298" s="192"/>
      <c r="UDW298" s="192"/>
      <c r="UDX298" s="192"/>
      <c r="UDY298" s="192"/>
      <c r="UDZ298" s="192"/>
      <c r="UEA298" s="192"/>
      <c r="UEB298" s="192"/>
      <c r="UEC298" s="192"/>
      <c r="UED298" s="192"/>
      <c r="UEE298" s="192"/>
      <c r="UEF298" s="192"/>
      <c r="UEG298" s="192"/>
      <c r="UEH298" s="192"/>
      <c r="UEI298" s="192"/>
      <c r="UEJ298" s="192"/>
      <c r="UEK298" s="192"/>
      <c r="UEL298" s="192"/>
      <c r="UEM298" s="192"/>
      <c r="UEN298" s="192"/>
      <c r="UEO298" s="192"/>
      <c r="UEP298" s="192"/>
      <c r="UEQ298" s="192"/>
      <c r="UER298" s="192"/>
      <c r="UES298" s="192"/>
      <c r="UET298" s="192"/>
      <c r="UEU298" s="192"/>
      <c r="UEV298" s="192"/>
      <c r="UEW298" s="192"/>
      <c r="UEX298" s="192"/>
      <c r="UEY298" s="192"/>
      <c r="UEZ298" s="192"/>
      <c r="UFA298" s="192"/>
      <c r="UFB298" s="192"/>
      <c r="UFC298" s="192"/>
      <c r="UFD298" s="192"/>
      <c r="UFE298" s="192"/>
      <c r="UFF298" s="192"/>
      <c r="UFG298" s="192"/>
      <c r="UFH298" s="192"/>
      <c r="UFI298" s="192"/>
      <c r="UFJ298" s="192"/>
      <c r="UFK298" s="192"/>
      <c r="UFL298" s="192"/>
      <c r="UFM298" s="192"/>
      <c r="UFN298" s="192"/>
      <c r="UFO298" s="192"/>
      <c r="UFP298" s="192"/>
      <c r="UFQ298" s="192"/>
      <c r="UFR298" s="192"/>
      <c r="UFS298" s="192"/>
      <c r="UFT298" s="192"/>
      <c r="UFU298" s="192"/>
      <c r="UFV298" s="192"/>
      <c r="UFW298" s="192"/>
      <c r="UFX298" s="192"/>
      <c r="UFY298" s="192"/>
      <c r="UFZ298" s="192"/>
      <c r="UGA298" s="192"/>
      <c r="UGB298" s="192"/>
      <c r="UGC298" s="192"/>
      <c r="UGD298" s="192"/>
      <c r="UGE298" s="192"/>
      <c r="UGF298" s="192"/>
      <c r="UGG298" s="192"/>
      <c r="UGH298" s="192"/>
      <c r="UGI298" s="192"/>
      <c r="UGJ298" s="192"/>
      <c r="UGK298" s="192"/>
      <c r="UGL298" s="192"/>
      <c r="UGM298" s="192"/>
      <c r="UGN298" s="192"/>
      <c r="UGO298" s="192"/>
      <c r="UGP298" s="192"/>
      <c r="UGQ298" s="192"/>
      <c r="UGR298" s="192"/>
      <c r="UGS298" s="192"/>
      <c r="UGT298" s="192"/>
      <c r="UGU298" s="192"/>
      <c r="UGV298" s="192"/>
      <c r="UGW298" s="192"/>
      <c r="UGX298" s="192"/>
      <c r="UGY298" s="192"/>
      <c r="UGZ298" s="192"/>
      <c r="UHA298" s="192"/>
      <c r="UHB298" s="192"/>
      <c r="UHC298" s="192"/>
      <c r="UHD298" s="192"/>
      <c r="UHE298" s="192"/>
      <c r="UHF298" s="192"/>
      <c r="UHG298" s="192"/>
      <c r="UHH298" s="192"/>
      <c r="UHI298" s="192"/>
      <c r="UHJ298" s="192"/>
      <c r="UHK298" s="192"/>
      <c r="UHL298" s="192"/>
      <c r="UHM298" s="192"/>
      <c r="UHN298" s="192"/>
      <c r="UHO298" s="192"/>
      <c r="UHP298" s="192"/>
      <c r="UHQ298" s="192"/>
      <c r="UHR298" s="192"/>
      <c r="UHS298" s="192"/>
      <c r="UHT298" s="192"/>
      <c r="UHU298" s="192"/>
      <c r="UHV298" s="192"/>
      <c r="UHW298" s="192"/>
      <c r="UHX298" s="192"/>
      <c r="UHY298" s="192"/>
      <c r="UHZ298" s="192"/>
      <c r="UIA298" s="192"/>
      <c r="UIB298" s="192"/>
      <c r="UIC298" s="192"/>
      <c r="UID298" s="192"/>
      <c r="UIE298" s="192"/>
      <c r="UIF298" s="192"/>
      <c r="UIG298" s="192"/>
      <c r="UIH298" s="192"/>
      <c r="UII298" s="192"/>
      <c r="UIJ298" s="192"/>
      <c r="UIK298" s="192"/>
      <c r="UIL298" s="192"/>
      <c r="UIM298" s="192"/>
      <c r="UIN298" s="192"/>
      <c r="UIO298" s="192"/>
      <c r="UIP298" s="192"/>
      <c r="UIQ298" s="192"/>
      <c r="UIR298" s="192"/>
      <c r="UIS298" s="192"/>
      <c r="UIT298" s="192"/>
      <c r="UIU298" s="192"/>
      <c r="UIV298" s="192"/>
      <c r="UIW298" s="192"/>
      <c r="UIX298" s="192"/>
      <c r="UIY298" s="192"/>
      <c r="UIZ298" s="192"/>
      <c r="UJA298" s="192"/>
      <c r="UJB298" s="192"/>
      <c r="UJC298" s="192"/>
      <c r="UJD298" s="192"/>
      <c r="UJE298" s="192"/>
      <c r="UJF298" s="192"/>
      <c r="UJG298" s="192"/>
      <c r="UJH298" s="192"/>
      <c r="UJI298" s="192"/>
      <c r="UJJ298" s="192"/>
      <c r="UJK298" s="192"/>
      <c r="UJL298" s="192"/>
      <c r="UJM298" s="192"/>
      <c r="UJN298" s="192"/>
      <c r="UJO298" s="192"/>
      <c r="UJP298" s="192"/>
      <c r="UJQ298" s="192"/>
      <c r="UJR298" s="192"/>
      <c r="UJS298" s="192"/>
      <c r="UJT298" s="192"/>
      <c r="UJU298" s="192"/>
      <c r="UJV298" s="192"/>
      <c r="UJW298" s="192"/>
      <c r="UJX298" s="192"/>
      <c r="UJY298" s="192"/>
      <c r="UJZ298" s="192"/>
      <c r="UKA298" s="192"/>
      <c r="UKB298" s="192"/>
      <c r="UKC298" s="192"/>
      <c r="UKD298" s="192"/>
      <c r="UKE298" s="192"/>
      <c r="UKF298" s="192"/>
      <c r="UKG298" s="192"/>
      <c r="UKH298" s="192"/>
      <c r="UKI298" s="192"/>
      <c r="UKJ298" s="192"/>
      <c r="UKK298" s="192"/>
      <c r="UKL298" s="192"/>
      <c r="UKM298" s="192"/>
      <c r="UKN298" s="192"/>
      <c r="UKO298" s="192"/>
      <c r="UKP298" s="192"/>
      <c r="UKQ298" s="192"/>
      <c r="UKR298" s="192"/>
      <c r="UKS298" s="192"/>
      <c r="UKT298" s="192"/>
      <c r="UKU298" s="192"/>
      <c r="UKV298" s="192"/>
      <c r="UKW298" s="192"/>
      <c r="UKX298" s="192"/>
      <c r="UKY298" s="192"/>
      <c r="UKZ298" s="192"/>
      <c r="ULA298" s="192"/>
      <c r="ULB298" s="192"/>
      <c r="ULC298" s="192"/>
      <c r="ULD298" s="192"/>
      <c r="ULE298" s="192"/>
      <c r="ULF298" s="192"/>
      <c r="ULG298" s="192"/>
      <c r="ULH298" s="192"/>
      <c r="ULI298" s="192"/>
      <c r="ULJ298" s="192"/>
      <c r="ULK298" s="192"/>
      <c r="ULL298" s="192"/>
      <c r="ULM298" s="192"/>
      <c r="ULN298" s="192"/>
      <c r="ULO298" s="192"/>
      <c r="ULP298" s="192"/>
      <c r="ULQ298" s="192"/>
      <c r="ULR298" s="192"/>
      <c r="ULS298" s="192"/>
      <c r="ULT298" s="192"/>
      <c r="ULU298" s="192"/>
      <c r="ULV298" s="192"/>
      <c r="ULW298" s="192"/>
      <c r="ULX298" s="192"/>
      <c r="ULY298" s="192"/>
      <c r="ULZ298" s="192"/>
      <c r="UMA298" s="192"/>
      <c r="UMB298" s="192"/>
      <c r="UMC298" s="192"/>
      <c r="UMD298" s="192"/>
      <c r="UME298" s="192"/>
      <c r="UMF298" s="192"/>
      <c r="UMG298" s="192"/>
      <c r="UMH298" s="192"/>
      <c r="UMI298" s="192"/>
      <c r="UMJ298" s="192"/>
      <c r="UMK298" s="192"/>
      <c r="UML298" s="192"/>
      <c r="UMM298" s="192"/>
      <c r="UMN298" s="192"/>
      <c r="UMO298" s="192"/>
      <c r="UMP298" s="192"/>
      <c r="UMQ298" s="192"/>
      <c r="UMR298" s="192"/>
      <c r="UMS298" s="192"/>
      <c r="UMT298" s="192"/>
      <c r="UMU298" s="192"/>
      <c r="UMV298" s="192"/>
      <c r="UMW298" s="192"/>
      <c r="UMX298" s="192"/>
      <c r="UMY298" s="192"/>
      <c r="UMZ298" s="192"/>
      <c r="UNA298" s="192"/>
      <c r="UNB298" s="192"/>
      <c r="UNC298" s="192"/>
      <c r="UND298" s="192"/>
      <c r="UNE298" s="192"/>
      <c r="UNF298" s="192"/>
      <c r="UNG298" s="192"/>
      <c r="UNH298" s="192"/>
      <c r="UNI298" s="192"/>
      <c r="UNJ298" s="192"/>
      <c r="UNK298" s="192"/>
      <c r="UNL298" s="192"/>
      <c r="UNM298" s="192"/>
      <c r="UNN298" s="192"/>
      <c r="UNO298" s="192"/>
      <c r="UNP298" s="192"/>
      <c r="UNQ298" s="192"/>
      <c r="UNR298" s="192"/>
      <c r="UNS298" s="192"/>
      <c r="UNT298" s="192"/>
      <c r="UNU298" s="192"/>
      <c r="UNV298" s="192"/>
      <c r="UNW298" s="192"/>
      <c r="UNX298" s="192"/>
      <c r="UNY298" s="192"/>
      <c r="UNZ298" s="192"/>
      <c r="UOA298" s="192"/>
      <c r="UOB298" s="192"/>
      <c r="UOC298" s="192"/>
      <c r="UOD298" s="192"/>
      <c r="UOE298" s="192"/>
      <c r="UOF298" s="192"/>
      <c r="UOG298" s="192"/>
      <c r="UOH298" s="192"/>
      <c r="UOI298" s="192"/>
      <c r="UOJ298" s="192"/>
      <c r="UOK298" s="192"/>
      <c r="UOL298" s="192"/>
      <c r="UOM298" s="192"/>
      <c r="UON298" s="192"/>
      <c r="UOO298" s="192"/>
      <c r="UOP298" s="192"/>
      <c r="UOQ298" s="192"/>
      <c r="UOR298" s="192"/>
      <c r="UOS298" s="192"/>
      <c r="UOT298" s="192"/>
      <c r="UOU298" s="192"/>
      <c r="UOV298" s="192"/>
      <c r="UOW298" s="192"/>
      <c r="UOX298" s="192"/>
      <c r="UOY298" s="192"/>
      <c r="UOZ298" s="192"/>
      <c r="UPA298" s="192"/>
      <c r="UPB298" s="192"/>
      <c r="UPC298" s="192"/>
      <c r="UPD298" s="192"/>
      <c r="UPE298" s="192"/>
      <c r="UPF298" s="192"/>
      <c r="UPG298" s="192"/>
      <c r="UPH298" s="192"/>
      <c r="UPI298" s="192"/>
      <c r="UPJ298" s="192"/>
      <c r="UPK298" s="192"/>
      <c r="UPL298" s="192"/>
      <c r="UPM298" s="192"/>
      <c r="UPN298" s="192"/>
      <c r="UPO298" s="192"/>
      <c r="UPP298" s="192"/>
      <c r="UPQ298" s="192"/>
      <c r="UPR298" s="192"/>
      <c r="UPS298" s="192"/>
      <c r="UPT298" s="192"/>
      <c r="UPU298" s="192"/>
      <c r="UPV298" s="192"/>
      <c r="UPW298" s="192"/>
      <c r="UPX298" s="192"/>
      <c r="UPY298" s="192"/>
      <c r="UPZ298" s="192"/>
      <c r="UQA298" s="192"/>
      <c r="UQB298" s="192"/>
      <c r="UQC298" s="192"/>
      <c r="UQD298" s="192"/>
      <c r="UQE298" s="192"/>
      <c r="UQF298" s="192"/>
      <c r="UQG298" s="192"/>
      <c r="UQH298" s="192"/>
      <c r="UQI298" s="192"/>
      <c r="UQJ298" s="192"/>
      <c r="UQK298" s="192"/>
      <c r="UQL298" s="192"/>
      <c r="UQM298" s="192"/>
      <c r="UQN298" s="192"/>
      <c r="UQO298" s="192"/>
      <c r="UQP298" s="192"/>
      <c r="UQQ298" s="192"/>
      <c r="UQR298" s="192"/>
      <c r="UQS298" s="192"/>
      <c r="UQT298" s="192"/>
      <c r="UQU298" s="192"/>
      <c r="UQV298" s="192"/>
      <c r="UQW298" s="192"/>
      <c r="UQX298" s="192"/>
      <c r="UQY298" s="192"/>
      <c r="UQZ298" s="192"/>
      <c r="URA298" s="192"/>
      <c r="URB298" s="192"/>
      <c r="URC298" s="192"/>
      <c r="URD298" s="192"/>
      <c r="URE298" s="192"/>
      <c r="URF298" s="192"/>
      <c r="URG298" s="192"/>
      <c r="URH298" s="192"/>
      <c r="URI298" s="192"/>
      <c r="URJ298" s="192"/>
      <c r="URK298" s="192"/>
      <c r="URL298" s="192"/>
      <c r="URM298" s="192"/>
      <c r="URN298" s="192"/>
      <c r="URO298" s="192"/>
      <c r="URP298" s="192"/>
      <c r="URQ298" s="192"/>
      <c r="URR298" s="192"/>
      <c r="URS298" s="192"/>
      <c r="URT298" s="192"/>
      <c r="URU298" s="192"/>
      <c r="URV298" s="192"/>
      <c r="URW298" s="192"/>
      <c r="URX298" s="192"/>
      <c r="URY298" s="192"/>
      <c r="URZ298" s="192"/>
      <c r="USA298" s="192"/>
      <c r="USB298" s="192"/>
      <c r="USC298" s="192"/>
      <c r="USD298" s="192"/>
      <c r="USE298" s="192"/>
      <c r="USF298" s="192"/>
      <c r="USG298" s="192"/>
      <c r="USH298" s="192"/>
      <c r="USI298" s="192"/>
      <c r="USJ298" s="192"/>
      <c r="USK298" s="192"/>
      <c r="USL298" s="192"/>
      <c r="USM298" s="192"/>
      <c r="USN298" s="192"/>
      <c r="USO298" s="192"/>
      <c r="USP298" s="192"/>
      <c r="USQ298" s="192"/>
      <c r="USR298" s="192"/>
      <c r="USS298" s="192"/>
      <c r="UST298" s="192"/>
      <c r="USU298" s="192"/>
      <c r="USV298" s="192"/>
      <c r="USW298" s="192"/>
      <c r="USX298" s="192"/>
      <c r="USY298" s="192"/>
      <c r="USZ298" s="192"/>
      <c r="UTA298" s="192"/>
      <c r="UTB298" s="192"/>
      <c r="UTC298" s="192"/>
      <c r="UTD298" s="192"/>
      <c r="UTE298" s="192"/>
      <c r="UTF298" s="192"/>
      <c r="UTG298" s="192"/>
      <c r="UTH298" s="192"/>
      <c r="UTI298" s="192"/>
      <c r="UTJ298" s="192"/>
      <c r="UTK298" s="192"/>
      <c r="UTL298" s="192"/>
      <c r="UTM298" s="192"/>
      <c r="UTN298" s="192"/>
      <c r="UTO298" s="192"/>
      <c r="UTP298" s="192"/>
      <c r="UTQ298" s="192"/>
      <c r="UTR298" s="192"/>
      <c r="UTS298" s="192"/>
      <c r="UTT298" s="192"/>
      <c r="UTU298" s="192"/>
      <c r="UTV298" s="192"/>
      <c r="UTW298" s="192"/>
      <c r="UTX298" s="192"/>
      <c r="UTY298" s="192"/>
      <c r="UTZ298" s="192"/>
      <c r="UUA298" s="192"/>
      <c r="UUB298" s="192"/>
      <c r="UUC298" s="192"/>
      <c r="UUD298" s="192"/>
      <c r="UUE298" s="192"/>
      <c r="UUF298" s="192"/>
      <c r="UUG298" s="192"/>
      <c r="UUH298" s="192"/>
      <c r="UUI298" s="192"/>
      <c r="UUJ298" s="192"/>
      <c r="UUK298" s="192"/>
      <c r="UUL298" s="192"/>
      <c r="UUM298" s="192"/>
      <c r="UUN298" s="192"/>
      <c r="UUO298" s="192"/>
      <c r="UUP298" s="192"/>
      <c r="UUQ298" s="192"/>
      <c r="UUR298" s="192"/>
      <c r="UUS298" s="192"/>
      <c r="UUT298" s="192"/>
      <c r="UUU298" s="192"/>
      <c r="UUV298" s="192"/>
      <c r="UUW298" s="192"/>
      <c r="UUX298" s="192"/>
      <c r="UUY298" s="192"/>
      <c r="UUZ298" s="192"/>
      <c r="UVA298" s="192"/>
      <c r="UVB298" s="192"/>
      <c r="UVC298" s="192"/>
      <c r="UVD298" s="192"/>
      <c r="UVE298" s="192"/>
      <c r="UVF298" s="192"/>
      <c r="UVG298" s="192"/>
      <c r="UVH298" s="192"/>
      <c r="UVI298" s="192"/>
      <c r="UVJ298" s="192"/>
      <c r="UVK298" s="192"/>
      <c r="UVL298" s="192"/>
      <c r="UVM298" s="192"/>
      <c r="UVN298" s="192"/>
      <c r="UVO298" s="192"/>
      <c r="UVP298" s="192"/>
      <c r="UVQ298" s="192"/>
      <c r="UVR298" s="192"/>
      <c r="UVS298" s="192"/>
      <c r="UVT298" s="192"/>
      <c r="UVU298" s="192"/>
      <c r="UVV298" s="192"/>
      <c r="UVW298" s="192"/>
      <c r="UVX298" s="192"/>
      <c r="UVY298" s="192"/>
      <c r="UVZ298" s="192"/>
      <c r="UWA298" s="192"/>
      <c r="UWB298" s="192"/>
      <c r="UWC298" s="192"/>
      <c r="UWD298" s="192"/>
      <c r="UWE298" s="192"/>
      <c r="UWF298" s="192"/>
      <c r="UWG298" s="192"/>
      <c r="UWH298" s="192"/>
      <c r="UWI298" s="192"/>
      <c r="UWJ298" s="192"/>
      <c r="UWK298" s="192"/>
      <c r="UWL298" s="192"/>
      <c r="UWM298" s="192"/>
      <c r="UWN298" s="192"/>
      <c r="UWO298" s="192"/>
      <c r="UWP298" s="192"/>
      <c r="UWQ298" s="192"/>
      <c r="UWR298" s="192"/>
      <c r="UWS298" s="192"/>
      <c r="UWT298" s="192"/>
      <c r="UWU298" s="192"/>
      <c r="UWV298" s="192"/>
      <c r="UWW298" s="192"/>
      <c r="UWX298" s="192"/>
      <c r="UWY298" s="192"/>
      <c r="UWZ298" s="192"/>
      <c r="UXA298" s="192"/>
      <c r="UXB298" s="192"/>
      <c r="UXC298" s="192"/>
      <c r="UXD298" s="192"/>
      <c r="UXE298" s="192"/>
      <c r="UXF298" s="192"/>
      <c r="UXG298" s="192"/>
      <c r="UXH298" s="192"/>
      <c r="UXI298" s="192"/>
      <c r="UXJ298" s="192"/>
      <c r="UXK298" s="192"/>
      <c r="UXL298" s="192"/>
      <c r="UXM298" s="192"/>
      <c r="UXN298" s="192"/>
      <c r="UXO298" s="192"/>
      <c r="UXP298" s="192"/>
      <c r="UXQ298" s="192"/>
      <c r="UXR298" s="192"/>
      <c r="UXS298" s="192"/>
      <c r="UXT298" s="192"/>
      <c r="UXU298" s="192"/>
      <c r="UXV298" s="192"/>
      <c r="UXW298" s="192"/>
      <c r="UXX298" s="192"/>
      <c r="UXY298" s="192"/>
      <c r="UXZ298" s="192"/>
      <c r="UYA298" s="192"/>
      <c r="UYB298" s="192"/>
      <c r="UYC298" s="192"/>
      <c r="UYD298" s="192"/>
      <c r="UYE298" s="192"/>
      <c r="UYF298" s="192"/>
      <c r="UYG298" s="192"/>
      <c r="UYH298" s="192"/>
      <c r="UYI298" s="192"/>
      <c r="UYJ298" s="192"/>
      <c r="UYK298" s="192"/>
      <c r="UYL298" s="192"/>
      <c r="UYM298" s="192"/>
      <c r="UYN298" s="192"/>
      <c r="UYO298" s="192"/>
      <c r="UYP298" s="192"/>
      <c r="UYQ298" s="192"/>
      <c r="UYR298" s="192"/>
      <c r="UYS298" s="192"/>
      <c r="UYT298" s="192"/>
      <c r="UYU298" s="192"/>
      <c r="UYV298" s="192"/>
      <c r="UYW298" s="192"/>
      <c r="UYX298" s="192"/>
      <c r="UYY298" s="192"/>
      <c r="UYZ298" s="192"/>
      <c r="UZA298" s="192"/>
      <c r="UZB298" s="192"/>
      <c r="UZC298" s="192"/>
      <c r="UZD298" s="192"/>
      <c r="UZE298" s="192"/>
      <c r="UZF298" s="192"/>
      <c r="UZG298" s="192"/>
      <c r="UZH298" s="192"/>
      <c r="UZI298" s="192"/>
      <c r="UZJ298" s="192"/>
      <c r="UZK298" s="192"/>
      <c r="UZL298" s="192"/>
      <c r="UZM298" s="192"/>
      <c r="UZN298" s="192"/>
      <c r="UZO298" s="192"/>
      <c r="UZP298" s="192"/>
      <c r="UZQ298" s="192"/>
      <c r="UZR298" s="192"/>
      <c r="UZS298" s="192"/>
      <c r="UZT298" s="192"/>
      <c r="UZU298" s="192"/>
      <c r="UZV298" s="192"/>
      <c r="UZW298" s="192"/>
      <c r="UZX298" s="192"/>
      <c r="UZY298" s="192"/>
      <c r="UZZ298" s="192"/>
      <c r="VAA298" s="192"/>
      <c r="VAB298" s="192"/>
      <c r="VAC298" s="192"/>
      <c r="VAD298" s="192"/>
      <c r="VAE298" s="192"/>
      <c r="VAF298" s="192"/>
      <c r="VAG298" s="192"/>
      <c r="VAH298" s="192"/>
      <c r="VAI298" s="192"/>
      <c r="VAJ298" s="192"/>
      <c r="VAK298" s="192"/>
      <c r="VAL298" s="192"/>
      <c r="VAM298" s="192"/>
      <c r="VAN298" s="192"/>
      <c r="VAO298" s="192"/>
      <c r="VAP298" s="192"/>
      <c r="VAQ298" s="192"/>
      <c r="VAR298" s="192"/>
      <c r="VAS298" s="192"/>
      <c r="VAT298" s="192"/>
      <c r="VAU298" s="192"/>
      <c r="VAV298" s="192"/>
      <c r="VAW298" s="192"/>
      <c r="VAX298" s="192"/>
      <c r="VAY298" s="192"/>
      <c r="VAZ298" s="192"/>
      <c r="VBA298" s="192"/>
      <c r="VBB298" s="192"/>
      <c r="VBC298" s="192"/>
      <c r="VBD298" s="192"/>
      <c r="VBE298" s="192"/>
      <c r="VBF298" s="192"/>
      <c r="VBG298" s="192"/>
      <c r="VBH298" s="192"/>
      <c r="VBI298" s="192"/>
      <c r="VBJ298" s="192"/>
      <c r="VBK298" s="192"/>
      <c r="VBL298" s="192"/>
      <c r="VBM298" s="192"/>
      <c r="VBN298" s="192"/>
      <c r="VBO298" s="192"/>
      <c r="VBP298" s="192"/>
      <c r="VBQ298" s="192"/>
      <c r="VBR298" s="192"/>
      <c r="VBS298" s="192"/>
      <c r="VBT298" s="192"/>
      <c r="VBU298" s="192"/>
      <c r="VBV298" s="192"/>
      <c r="VBW298" s="192"/>
      <c r="VBX298" s="192"/>
      <c r="VBY298" s="192"/>
      <c r="VBZ298" s="192"/>
      <c r="VCA298" s="192"/>
      <c r="VCB298" s="192"/>
      <c r="VCC298" s="192"/>
      <c r="VCD298" s="192"/>
      <c r="VCE298" s="192"/>
      <c r="VCF298" s="192"/>
      <c r="VCG298" s="192"/>
      <c r="VCH298" s="192"/>
      <c r="VCI298" s="192"/>
      <c r="VCJ298" s="192"/>
      <c r="VCK298" s="192"/>
      <c r="VCL298" s="192"/>
      <c r="VCM298" s="192"/>
      <c r="VCN298" s="192"/>
      <c r="VCO298" s="192"/>
      <c r="VCP298" s="192"/>
      <c r="VCQ298" s="192"/>
      <c r="VCR298" s="192"/>
      <c r="VCS298" s="192"/>
      <c r="VCT298" s="192"/>
      <c r="VCU298" s="192"/>
      <c r="VCV298" s="192"/>
      <c r="VCW298" s="192"/>
      <c r="VCX298" s="192"/>
      <c r="VCY298" s="192"/>
      <c r="VCZ298" s="192"/>
      <c r="VDA298" s="192"/>
      <c r="VDB298" s="192"/>
      <c r="VDC298" s="192"/>
      <c r="VDD298" s="192"/>
      <c r="VDE298" s="192"/>
      <c r="VDF298" s="192"/>
      <c r="VDG298" s="192"/>
      <c r="VDH298" s="192"/>
      <c r="VDI298" s="192"/>
      <c r="VDJ298" s="192"/>
      <c r="VDK298" s="192"/>
      <c r="VDL298" s="192"/>
      <c r="VDM298" s="192"/>
      <c r="VDN298" s="192"/>
      <c r="VDO298" s="192"/>
      <c r="VDP298" s="192"/>
      <c r="VDQ298" s="192"/>
      <c r="VDR298" s="192"/>
      <c r="VDS298" s="192"/>
      <c r="VDT298" s="192"/>
      <c r="VDU298" s="192"/>
      <c r="VDV298" s="192"/>
      <c r="VDW298" s="192"/>
      <c r="VDX298" s="192"/>
      <c r="VDY298" s="192"/>
      <c r="VDZ298" s="192"/>
      <c r="VEA298" s="192"/>
      <c r="VEB298" s="192"/>
      <c r="VEC298" s="192"/>
      <c r="VED298" s="192"/>
      <c r="VEE298" s="192"/>
      <c r="VEF298" s="192"/>
      <c r="VEG298" s="192"/>
      <c r="VEH298" s="192"/>
      <c r="VEI298" s="192"/>
      <c r="VEJ298" s="192"/>
      <c r="VEK298" s="192"/>
      <c r="VEL298" s="192"/>
      <c r="VEM298" s="192"/>
      <c r="VEN298" s="192"/>
      <c r="VEO298" s="192"/>
      <c r="VEP298" s="192"/>
      <c r="VEQ298" s="192"/>
      <c r="VER298" s="192"/>
      <c r="VES298" s="192"/>
      <c r="VET298" s="192"/>
      <c r="VEU298" s="192"/>
      <c r="VEV298" s="192"/>
      <c r="VEW298" s="192"/>
      <c r="VEX298" s="192"/>
      <c r="VEY298" s="192"/>
      <c r="VEZ298" s="192"/>
      <c r="VFA298" s="192"/>
      <c r="VFB298" s="192"/>
      <c r="VFC298" s="192"/>
      <c r="VFD298" s="192"/>
      <c r="VFE298" s="192"/>
      <c r="VFF298" s="192"/>
      <c r="VFG298" s="192"/>
      <c r="VFH298" s="192"/>
      <c r="VFI298" s="192"/>
      <c r="VFJ298" s="192"/>
      <c r="VFK298" s="192"/>
      <c r="VFL298" s="192"/>
      <c r="VFM298" s="192"/>
      <c r="VFN298" s="192"/>
      <c r="VFO298" s="192"/>
      <c r="VFP298" s="192"/>
      <c r="VFQ298" s="192"/>
      <c r="VFR298" s="192"/>
      <c r="VFS298" s="192"/>
      <c r="VFT298" s="192"/>
      <c r="VFU298" s="192"/>
      <c r="VFV298" s="192"/>
      <c r="VFW298" s="192"/>
      <c r="VFX298" s="192"/>
      <c r="VFY298" s="192"/>
      <c r="VFZ298" s="192"/>
      <c r="VGA298" s="192"/>
      <c r="VGB298" s="192"/>
      <c r="VGC298" s="192"/>
      <c r="VGD298" s="192"/>
      <c r="VGE298" s="192"/>
      <c r="VGF298" s="192"/>
      <c r="VGG298" s="192"/>
      <c r="VGH298" s="192"/>
      <c r="VGI298" s="192"/>
      <c r="VGJ298" s="192"/>
      <c r="VGK298" s="192"/>
      <c r="VGL298" s="192"/>
      <c r="VGM298" s="192"/>
      <c r="VGN298" s="192"/>
      <c r="VGO298" s="192"/>
      <c r="VGP298" s="192"/>
      <c r="VGQ298" s="192"/>
      <c r="VGR298" s="192"/>
      <c r="VGS298" s="192"/>
      <c r="VGT298" s="192"/>
      <c r="VGU298" s="192"/>
      <c r="VGV298" s="192"/>
      <c r="VGW298" s="192"/>
      <c r="VGX298" s="192"/>
      <c r="VGY298" s="192"/>
      <c r="VGZ298" s="192"/>
      <c r="VHA298" s="192"/>
      <c r="VHB298" s="192"/>
      <c r="VHC298" s="192"/>
      <c r="VHD298" s="192"/>
      <c r="VHE298" s="192"/>
      <c r="VHF298" s="192"/>
      <c r="VHG298" s="192"/>
      <c r="VHH298" s="192"/>
      <c r="VHI298" s="192"/>
      <c r="VHJ298" s="192"/>
      <c r="VHK298" s="192"/>
      <c r="VHL298" s="192"/>
      <c r="VHM298" s="192"/>
      <c r="VHN298" s="192"/>
      <c r="VHO298" s="192"/>
      <c r="VHP298" s="192"/>
      <c r="VHQ298" s="192"/>
      <c r="VHR298" s="192"/>
      <c r="VHS298" s="192"/>
      <c r="VHT298" s="192"/>
      <c r="VHU298" s="192"/>
      <c r="VHV298" s="192"/>
      <c r="VHW298" s="192"/>
      <c r="VHX298" s="192"/>
      <c r="VHY298" s="192"/>
      <c r="VHZ298" s="192"/>
      <c r="VIA298" s="192"/>
      <c r="VIB298" s="192"/>
      <c r="VIC298" s="192"/>
      <c r="VID298" s="192"/>
      <c r="VIE298" s="192"/>
      <c r="VIF298" s="192"/>
      <c r="VIG298" s="192"/>
      <c r="VIH298" s="192"/>
      <c r="VII298" s="192"/>
      <c r="VIJ298" s="192"/>
      <c r="VIK298" s="192"/>
      <c r="VIL298" s="192"/>
      <c r="VIM298" s="192"/>
      <c r="VIN298" s="192"/>
      <c r="VIO298" s="192"/>
      <c r="VIP298" s="192"/>
      <c r="VIQ298" s="192"/>
      <c r="VIR298" s="192"/>
      <c r="VIS298" s="192"/>
      <c r="VIT298" s="192"/>
      <c r="VIU298" s="192"/>
      <c r="VIV298" s="192"/>
      <c r="VIW298" s="192"/>
      <c r="VIX298" s="192"/>
      <c r="VIY298" s="192"/>
      <c r="VIZ298" s="192"/>
      <c r="VJA298" s="192"/>
      <c r="VJB298" s="192"/>
      <c r="VJC298" s="192"/>
      <c r="VJD298" s="192"/>
      <c r="VJE298" s="192"/>
      <c r="VJF298" s="192"/>
      <c r="VJG298" s="192"/>
      <c r="VJH298" s="192"/>
      <c r="VJI298" s="192"/>
      <c r="VJJ298" s="192"/>
      <c r="VJK298" s="192"/>
      <c r="VJL298" s="192"/>
      <c r="VJM298" s="192"/>
      <c r="VJN298" s="192"/>
      <c r="VJO298" s="192"/>
      <c r="VJP298" s="192"/>
      <c r="VJQ298" s="192"/>
      <c r="VJR298" s="192"/>
      <c r="VJS298" s="192"/>
      <c r="VJT298" s="192"/>
      <c r="VJU298" s="192"/>
      <c r="VJV298" s="192"/>
      <c r="VJW298" s="192"/>
      <c r="VJX298" s="192"/>
      <c r="VJY298" s="192"/>
      <c r="VJZ298" s="192"/>
      <c r="VKA298" s="192"/>
      <c r="VKB298" s="192"/>
      <c r="VKC298" s="192"/>
      <c r="VKD298" s="192"/>
      <c r="VKE298" s="192"/>
      <c r="VKF298" s="192"/>
      <c r="VKG298" s="192"/>
      <c r="VKH298" s="192"/>
      <c r="VKI298" s="192"/>
      <c r="VKJ298" s="192"/>
      <c r="VKK298" s="192"/>
      <c r="VKL298" s="192"/>
      <c r="VKM298" s="192"/>
      <c r="VKN298" s="192"/>
      <c r="VKO298" s="192"/>
      <c r="VKP298" s="192"/>
      <c r="VKQ298" s="192"/>
      <c r="VKR298" s="192"/>
      <c r="VKS298" s="192"/>
      <c r="VKT298" s="192"/>
      <c r="VKU298" s="192"/>
      <c r="VKV298" s="192"/>
      <c r="VKW298" s="192"/>
      <c r="VKX298" s="192"/>
      <c r="VKY298" s="192"/>
      <c r="VKZ298" s="192"/>
      <c r="VLA298" s="192"/>
      <c r="VLB298" s="192"/>
      <c r="VLC298" s="192"/>
      <c r="VLD298" s="192"/>
      <c r="VLE298" s="192"/>
      <c r="VLF298" s="192"/>
      <c r="VLG298" s="192"/>
      <c r="VLH298" s="192"/>
      <c r="VLI298" s="192"/>
      <c r="VLJ298" s="192"/>
      <c r="VLK298" s="192"/>
      <c r="VLL298" s="192"/>
      <c r="VLM298" s="192"/>
      <c r="VLN298" s="192"/>
      <c r="VLO298" s="192"/>
      <c r="VLP298" s="192"/>
      <c r="VLQ298" s="192"/>
      <c r="VLR298" s="192"/>
      <c r="VLS298" s="192"/>
      <c r="VLT298" s="192"/>
      <c r="VLU298" s="192"/>
      <c r="VLV298" s="192"/>
      <c r="VLW298" s="192"/>
      <c r="VLX298" s="192"/>
      <c r="VLY298" s="192"/>
      <c r="VLZ298" s="192"/>
      <c r="VMA298" s="192"/>
      <c r="VMB298" s="192"/>
      <c r="VMC298" s="192"/>
      <c r="VMD298" s="192"/>
      <c r="VME298" s="192"/>
      <c r="VMF298" s="192"/>
      <c r="VMG298" s="192"/>
      <c r="VMH298" s="192"/>
      <c r="VMI298" s="192"/>
      <c r="VMJ298" s="192"/>
      <c r="VMK298" s="192"/>
      <c r="VML298" s="192"/>
      <c r="VMM298" s="192"/>
      <c r="VMN298" s="192"/>
      <c r="VMO298" s="192"/>
      <c r="VMP298" s="192"/>
      <c r="VMQ298" s="192"/>
      <c r="VMR298" s="192"/>
      <c r="VMS298" s="192"/>
      <c r="VMT298" s="192"/>
      <c r="VMU298" s="192"/>
      <c r="VMV298" s="192"/>
      <c r="VMW298" s="192"/>
      <c r="VMX298" s="192"/>
      <c r="VMY298" s="192"/>
      <c r="VMZ298" s="192"/>
      <c r="VNA298" s="192"/>
      <c r="VNB298" s="192"/>
      <c r="VNC298" s="192"/>
      <c r="VND298" s="192"/>
      <c r="VNE298" s="192"/>
      <c r="VNF298" s="192"/>
      <c r="VNG298" s="192"/>
      <c r="VNH298" s="192"/>
      <c r="VNI298" s="192"/>
      <c r="VNJ298" s="192"/>
      <c r="VNK298" s="192"/>
      <c r="VNL298" s="192"/>
      <c r="VNM298" s="192"/>
      <c r="VNN298" s="192"/>
      <c r="VNO298" s="192"/>
      <c r="VNP298" s="192"/>
      <c r="VNQ298" s="192"/>
      <c r="VNR298" s="192"/>
      <c r="VNS298" s="192"/>
      <c r="VNT298" s="192"/>
      <c r="VNU298" s="192"/>
      <c r="VNV298" s="192"/>
      <c r="VNW298" s="192"/>
      <c r="VNX298" s="192"/>
      <c r="VNY298" s="192"/>
      <c r="VNZ298" s="192"/>
      <c r="VOA298" s="192"/>
      <c r="VOB298" s="192"/>
      <c r="VOC298" s="192"/>
      <c r="VOD298" s="192"/>
      <c r="VOE298" s="192"/>
      <c r="VOF298" s="192"/>
      <c r="VOG298" s="192"/>
      <c r="VOH298" s="192"/>
      <c r="VOI298" s="192"/>
      <c r="VOJ298" s="192"/>
      <c r="VOK298" s="192"/>
      <c r="VOL298" s="192"/>
      <c r="VOM298" s="192"/>
      <c r="VON298" s="192"/>
      <c r="VOO298" s="192"/>
      <c r="VOP298" s="192"/>
      <c r="VOQ298" s="192"/>
      <c r="VOR298" s="192"/>
      <c r="VOS298" s="192"/>
      <c r="VOT298" s="192"/>
      <c r="VOU298" s="192"/>
      <c r="VOV298" s="192"/>
      <c r="VOW298" s="192"/>
      <c r="VOX298" s="192"/>
      <c r="VOY298" s="192"/>
      <c r="VOZ298" s="192"/>
      <c r="VPA298" s="192"/>
      <c r="VPB298" s="192"/>
      <c r="VPC298" s="192"/>
      <c r="VPD298" s="192"/>
      <c r="VPE298" s="192"/>
      <c r="VPF298" s="192"/>
      <c r="VPG298" s="192"/>
      <c r="VPH298" s="192"/>
      <c r="VPI298" s="192"/>
      <c r="VPJ298" s="192"/>
      <c r="VPK298" s="192"/>
      <c r="VPL298" s="192"/>
      <c r="VPM298" s="192"/>
      <c r="VPN298" s="192"/>
      <c r="VPO298" s="192"/>
      <c r="VPP298" s="192"/>
      <c r="VPQ298" s="192"/>
      <c r="VPR298" s="192"/>
      <c r="VPS298" s="192"/>
      <c r="VPT298" s="192"/>
      <c r="VPU298" s="192"/>
      <c r="VPV298" s="192"/>
      <c r="VPW298" s="192"/>
      <c r="VPX298" s="192"/>
      <c r="VPY298" s="192"/>
      <c r="VPZ298" s="192"/>
      <c r="VQA298" s="192"/>
      <c r="VQB298" s="192"/>
      <c r="VQC298" s="192"/>
      <c r="VQD298" s="192"/>
      <c r="VQE298" s="192"/>
      <c r="VQF298" s="192"/>
      <c r="VQG298" s="192"/>
      <c r="VQH298" s="192"/>
      <c r="VQI298" s="192"/>
      <c r="VQJ298" s="192"/>
      <c r="VQK298" s="192"/>
      <c r="VQL298" s="192"/>
      <c r="VQM298" s="192"/>
      <c r="VQN298" s="192"/>
      <c r="VQO298" s="192"/>
      <c r="VQP298" s="192"/>
      <c r="VQQ298" s="192"/>
      <c r="VQR298" s="192"/>
      <c r="VQS298" s="192"/>
      <c r="VQT298" s="192"/>
      <c r="VQU298" s="192"/>
      <c r="VQV298" s="192"/>
      <c r="VQW298" s="192"/>
      <c r="VQX298" s="192"/>
      <c r="VQY298" s="192"/>
      <c r="VQZ298" s="192"/>
      <c r="VRA298" s="192"/>
      <c r="VRB298" s="192"/>
      <c r="VRC298" s="192"/>
      <c r="VRD298" s="192"/>
      <c r="VRE298" s="192"/>
      <c r="VRF298" s="192"/>
      <c r="VRG298" s="192"/>
      <c r="VRH298" s="192"/>
      <c r="VRI298" s="192"/>
      <c r="VRJ298" s="192"/>
      <c r="VRK298" s="192"/>
      <c r="VRL298" s="192"/>
      <c r="VRM298" s="192"/>
      <c r="VRN298" s="192"/>
      <c r="VRO298" s="192"/>
      <c r="VRP298" s="192"/>
      <c r="VRQ298" s="192"/>
      <c r="VRR298" s="192"/>
      <c r="VRS298" s="192"/>
      <c r="VRT298" s="192"/>
      <c r="VRU298" s="192"/>
      <c r="VRV298" s="192"/>
      <c r="VRW298" s="192"/>
      <c r="VRX298" s="192"/>
      <c r="VRY298" s="192"/>
      <c r="VRZ298" s="192"/>
      <c r="VSA298" s="192"/>
      <c r="VSB298" s="192"/>
      <c r="VSC298" s="192"/>
      <c r="VSD298" s="192"/>
      <c r="VSE298" s="192"/>
      <c r="VSF298" s="192"/>
      <c r="VSG298" s="192"/>
      <c r="VSH298" s="192"/>
      <c r="VSI298" s="192"/>
      <c r="VSJ298" s="192"/>
      <c r="VSK298" s="192"/>
      <c r="VSL298" s="192"/>
      <c r="VSM298" s="192"/>
      <c r="VSN298" s="192"/>
      <c r="VSO298" s="192"/>
      <c r="VSP298" s="192"/>
      <c r="VSQ298" s="192"/>
      <c r="VSR298" s="192"/>
      <c r="VSS298" s="192"/>
      <c r="VST298" s="192"/>
      <c r="VSU298" s="192"/>
      <c r="VSV298" s="192"/>
      <c r="VSW298" s="192"/>
      <c r="VSX298" s="192"/>
      <c r="VSY298" s="192"/>
      <c r="VSZ298" s="192"/>
      <c r="VTA298" s="192"/>
      <c r="VTB298" s="192"/>
      <c r="VTC298" s="192"/>
      <c r="VTD298" s="192"/>
      <c r="VTE298" s="192"/>
      <c r="VTF298" s="192"/>
      <c r="VTG298" s="192"/>
      <c r="VTH298" s="192"/>
      <c r="VTI298" s="192"/>
      <c r="VTJ298" s="192"/>
      <c r="VTK298" s="192"/>
      <c r="VTL298" s="192"/>
      <c r="VTM298" s="192"/>
      <c r="VTN298" s="192"/>
      <c r="VTO298" s="192"/>
      <c r="VTP298" s="192"/>
      <c r="VTQ298" s="192"/>
      <c r="VTR298" s="192"/>
      <c r="VTS298" s="192"/>
      <c r="VTT298" s="192"/>
      <c r="VTU298" s="192"/>
      <c r="VTV298" s="192"/>
      <c r="VTW298" s="192"/>
      <c r="VTX298" s="192"/>
      <c r="VTY298" s="192"/>
      <c r="VTZ298" s="192"/>
      <c r="VUA298" s="192"/>
      <c r="VUB298" s="192"/>
      <c r="VUC298" s="192"/>
      <c r="VUD298" s="192"/>
      <c r="VUE298" s="192"/>
      <c r="VUF298" s="192"/>
      <c r="VUG298" s="192"/>
      <c r="VUH298" s="192"/>
      <c r="VUI298" s="192"/>
      <c r="VUJ298" s="192"/>
      <c r="VUK298" s="192"/>
      <c r="VUL298" s="192"/>
      <c r="VUM298" s="192"/>
      <c r="VUN298" s="192"/>
      <c r="VUO298" s="192"/>
      <c r="VUP298" s="192"/>
      <c r="VUQ298" s="192"/>
      <c r="VUR298" s="192"/>
      <c r="VUS298" s="192"/>
      <c r="VUT298" s="192"/>
      <c r="VUU298" s="192"/>
      <c r="VUV298" s="192"/>
      <c r="VUW298" s="192"/>
      <c r="VUX298" s="192"/>
      <c r="VUY298" s="192"/>
      <c r="VUZ298" s="192"/>
      <c r="VVA298" s="192"/>
      <c r="VVB298" s="192"/>
      <c r="VVC298" s="192"/>
      <c r="VVD298" s="192"/>
      <c r="VVE298" s="192"/>
      <c r="VVF298" s="192"/>
      <c r="VVG298" s="192"/>
      <c r="VVH298" s="192"/>
      <c r="VVI298" s="192"/>
      <c r="VVJ298" s="192"/>
      <c r="VVK298" s="192"/>
      <c r="VVL298" s="192"/>
      <c r="VVM298" s="192"/>
      <c r="VVN298" s="192"/>
      <c r="VVO298" s="192"/>
      <c r="VVP298" s="192"/>
      <c r="VVQ298" s="192"/>
      <c r="VVR298" s="192"/>
      <c r="VVS298" s="192"/>
      <c r="VVT298" s="192"/>
      <c r="VVU298" s="192"/>
      <c r="VVV298" s="192"/>
      <c r="VVW298" s="192"/>
      <c r="VVX298" s="192"/>
      <c r="VVY298" s="192"/>
      <c r="VVZ298" s="192"/>
      <c r="VWA298" s="192"/>
      <c r="VWB298" s="192"/>
      <c r="VWC298" s="192"/>
      <c r="VWD298" s="192"/>
      <c r="VWE298" s="192"/>
      <c r="VWF298" s="192"/>
      <c r="VWG298" s="192"/>
      <c r="VWH298" s="192"/>
      <c r="VWI298" s="192"/>
      <c r="VWJ298" s="192"/>
      <c r="VWK298" s="192"/>
      <c r="VWL298" s="192"/>
      <c r="VWM298" s="192"/>
      <c r="VWN298" s="192"/>
      <c r="VWO298" s="192"/>
      <c r="VWP298" s="192"/>
      <c r="VWQ298" s="192"/>
      <c r="VWR298" s="192"/>
      <c r="VWS298" s="192"/>
      <c r="VWT298" s="192"/>
      <c r="VWU298" s="192"/>
      <c r="VWV298" s="192"/>
      <c r="VWW298" s="192"/>
      <c r="VWX298" s="192"/>
      <c r="VWY298" s="192"/>
      <c r="VWZ298" s="192"/>
      <c r="VXA298" s="192"/>
      <c r="VXB298" s="192"/>
      <c r="VXC298" s="192"/>
      <c r="VXD298" s="192"/>
      <c r="VXE298" s="192"/>
      <c r="VXF298" s="192"/>
      <c r="VXG298" s="192"/>
      <c r="VXH298" s="192"/>
      <c r="VXI298" s="192"/>
      <c r="VXJ298" s="192"/>
      <c r="VXK298" s="192"/>
      <c r="VXL298" s="192"/>
      <c r="VXM298" s="192"/>
      <c r="VXN298" s="192"/>
      <c r="VXO298" s="192"/>
      <c r="VXP298" s="192"/>
      <c r="VXQ298" s="192"/>
      <c r="VXR298" s="192"/>
      <c r="VXS298" s="192"/>
      <c r="VXT298" s="192"/>
      <c r="VXU298" s="192"/>
      <c r="VXV298" s="192"/>
      <c r="VXW298" s="192"/>
      <c r="VXX298" s="192"/>
      <c r="VXY298" s="192"/>
      <c r="VXZ298" s="192"/>
      <c r="VYA298" s="192"/>
      <c r="VYB298" s="192"/>
      <c r="VYC298" s="192"/>
      <c r="VYD298" s="192"/>
      <c r="VYE298" s="192"/>
      <c r="VYF298" s="192"/>
      <c r="VYG298" s="192"/>
      <c r="VYH298" s="192"/>
      <c r="VYI298" s="192"/>
      <c r="VYJ298" s="192"/>
      <c r="VYK298" s="192"/>
      <c r="VYL298" s="192"/>
      <c r="VYM298" s="192"/>
      <c r="VYN298" s="192"/>
      <c r="VYO298" s="192"/>
      <c r="VYP298" s="192"/>
      <c r="VYQ298" s="192"/>
      <c r="VYR298" s="192"/>
      <c r="VYS298" s="192"/>
      <c r="VYT298" s="192"/>
      <c r="VYU298" s="192"/>
      <c r="VYV298" s="192"/>
      <c r="VYW298" s="192"/>
      <c r="VYX298" s="192"/>
      <c r="VYY298" s="192"/>
      <c r="VYZ298" s="192"/>
      <c r="VZA298" s="192"/>
      <c r="VZB298" s="192"/>
      <c r="VZC298" s="192"/>
      <c r="VZD298" s="192"/>
      <c r="VZE298" s="192"/>
      <c r="VZF298" s="192"/>
      <c r="VZG298" s="192"/>
      <c r="VZH298" s="192"/>
      <c r="VZI298" s="192"/>
      <c r="VZJ298" s="192"/>
      <c r="VZK298" s="192"/>
      <c r="VZL298" s="192"/>
      <c r="VZM298" s="192"/>
      <c r="VZN298" s="192"/>
      <c r="VZO298" s="192"/>
      <c r="VZP298" s="192"/>
      <c r="VZQ298" s="192"/>
      <c r="VZR298" s="192"/>
      <c r="VZS298" s="192"/>
      <c r="VZT298" s="192"/>
      <c r="VZU298" s="192"/>
      <c r="VZV298" s="192"/>
      <c r="VZW298" s="192"/>
      <c r="VZX298" s="192"/>
      <c r="VZY298" s="192"/>
      <c r="VZZ298" s="192"/>
      <c r="WAA298" s="192"/>
      <c r="WAB298" s="192"/>
      <c r="WAC298" s="192"/>
      <c r="WAD298" s="192"/>
      <c r="WAE298" s="192"/>
      <c r="WAF298" s="192"/>
      <c r="WAG298" s="192"/>
      <c r="WAH298" s="192"/>
      <c r="WAI298" s="192"/>
      <c r="WAJ298" s="192"/>
      <c r="WAK298" s="192"/>
      <c r="WAL298" s="192"/>
      <c r="WAM298" s="192"/>
      <c r="WAN298" s="192"/>
      <c r="WAO298" s="192"/>
      <c r="WAP298" s="192"/>
      <c r="WAQ298" s="192"/>
      <c r="WAR298" s="192"/>
      <c r="WAS298" s="192"/>
      <c r="WAT298" s="192"/>
      <c r="WAU298" s="192"/>
      <c r="WAV298" s="192"/>
      <c r="WAW298" s="192"/>
      <c r="WAX298" s="192"/>
      <c r="WAY298" s="192"/>
      <c r="WAZ298" s="192"/>
      <c r="WBA298" s="192"/>
      <c r="WBB298" s="192"/>
      <c r="WBC298" s="192"/>
      <c r="WBD298" s="192"/>
      <c r="WBE298" s="192"/>
      <c r="WBF298" s="192"/>
      <c r="WBG298" s="192"/>
      <c r="WBH298" s="192"/>
      <c r="WBI298" s="192"/>
      <c r="WBJ298" s="192"/>
      <c r="WBK298" s="192"/>
      <c r="WBL298" s="192"/>
      <c r="WBM298" s="192"/>
      <c r="WBN298" s="192"/>
      <c r="WBO298" s="192"/>
      <c r="WBP298" s="192"/>
      <c r="WBQ298" s="192"/>
      <c r="WBR298" s="192"/>
      <c r="WBS298" s="192"/>
      <c r="WBT298" s="192"/>
      <c r="WBU298" s="192"/>
      <c r="WBV298" s="192"/>
      <c r="WBW298" s="192"/>
      <c r="WBX298" s="192"/>
      <c r="WBY298" s="192"/>
      <c r="WBZ298" s="192"/>
      <c r="WCA298" s="192"/>
      <c r="WCB298" s="192"/>
      <c r="WCC298" s="192"/>
      <c r="WCD298" s="192"/>
      <c r="WCE298" s="192"/>
      <c r="WCF298" s="192"/>
      <c r="WCG298" s="192"/>
      <c r="WCH298" s="192"/>
      <c r="WCI298" s="192"/>
      <c r="WCJ298" s="192"/>
      <c r="WCK298" s="192"/>
      <c r="WCL298" s="192"/>
      <c r="WCM298" s="192"/>
      <c r="WCN298" s="192"/>
      <c r="WCO298" s="192"/>
      <c r="WCP298" s="192"/>
      <c r="WCQ298" s="192"/>
      <c r="WCR298" s="192"/>
      <c r="WCS298" s="192"/>
      <c r="WCT298" s="192"/>
      <c r="WCU298" s="192"/>
      <c r="WCV298" s="192"/>
      <c r="WCW298" s="192"/>
      <c r="WCX298" s="192"/>
      <c r="WCY298" s="192"/>
      <c r="WCZ298" s="192"/>
      <c r="WDA298" s="192"/>
      <c r="WDB298" s="192"/>
      <c r="WDC298" s="192"/>
      <c r="WDD298" s="192"/>
      <c r="WDE298" s="192"/>
      <c r="WDF298" s="192"/>
      <c r="WDG298" s="192"/>
      <c r="WDH298" s="192"/>
      <c r="WDI298" s="192"/>
      <c r="WDJ298" s="192"/>
      <c r="WDK298" s="192"/>
      <c r="WDL298" s="192"/>
      <c r="WDM298" s="192"/>
      <c r="WDN298" s="192"/>
      <c r="WDO298" s="192"/>
      <c r="WDP298" s="192"/>
      <c r="WDQ298" s="192"/>
      <c r="WDR298" s="192"/>
      <c r="WDS298" s="192"/>
      <c r="WDT298" s="192"/>
      <c r="WDU298" s="192"/>
      <c r="WDV298" s="192"/>
      <c r="WDW298" s="192"/>
      <c r="WDX298" s="192"/>
      <c r="WDY298" s="192"/>
      <c r="WDZ298" s="192"/>
      <c r="WEA298" s="192"/>
      <c r="WEB298" s="192"/>
      <c r="WEC298" s="192"/>
      <c r="WED298" s="192"/>
      <c r="WEE298" s="192"/>
      <c r="WEF298" s="192"/>
      <c r="WEG298" s="192"/>
      <c r="WEH298" s="192"/>
      <c r="WEI298" s="192"/>
      <c r="WEJ298" s="192"/>
      <c r="WEK298" s="192"/>
      <c r="WEL298" s="192"/>
      <c r="WEM298" s="192"/>
      <c r="WEN298" s="192"/>
      <c r="WEO298" s="192"/>
      <c r="WEP298" s="192"/>
      <c r="WEQ298" s="192"/>
      <c r="WER298" s="192"/>
      <c r="WES298" s="192"/>
      <c r="WET298" s="192"/>
      <c r="WEU298" s="192"/>
      <c r="WEV298" s="192"/>
      <c r="WEW298" s="192"/>
      <c r="WEX298" s="192"/>
      <c r="WEY298" s="192"/>
      <c r="WEZ298" s="192"/>
      <c r="WFA298" s="192"/>
      <c r="WFB298" s="192"/>
      <c r="WFC298" s="192"/>
      <c r="WFD298" s="192"/>
      <c r="WFE298" s="192"/>
      <c r="WFF298" s="192"/>
      <c r="WFG298" s="192"/>
      <c r="WFH298" s="192"/>
      <c r="WFI298" s="192"/>
      <c r="WFJ298" s="192"/>
      <c r="WFK298" s="192"/>
      <c r="WFL298" s="192"/>
      <c r="WFM298" s="192"/>
      <c r="WFN298" s="192"/>
      <c r="WFO298" s="192"/>
      <c r="WFP298" s="192"/>
      <c r="WFQ298" s="192"/>
      <c r="WFR298" s="192"/>
      <c r="WFS298" s="192"/>
      <c r="WFT298" s="192"/>
      <c r="WFU298" s="192"/>
      <c r="WFV298" s="192"/>
      <c r="WFW298" s="192"/>
      <c r="WFX298" s="192"/>
      <c r="WFY298" s="192"/>
      <c r="WFZ298" s="192"/>
      <c r="WGA298" s="192"/>
      <c r="WGB298" s="192"/>
      <c r="WGC298" s="192"/>
      <c r="WGD298" s="192"/>
      <c r="WGE298" s="192"/>
      <c r="WGF298" s="192"/>
      <c r="WGG298" s="192"/>
      <c r="WGH298" s="192"/>
      <c r="WGI298" s="192"/>
      <c r="WGJ298" s="192"/>
      <c r="WGK298" s="192"/>
      <c r="WGL298" s="192"/>
      <c r="WGM298" s="192"/>
      <c r="WGN298" s="192"/>
      <c r="WGO298" s="192"/>
      <c r="WGP298" s="192"/>
      <c r="WGQ298" s="192"/>
      <c r="WGR298" s="192"/>
      <c r="WGS298" s="192"/>
      <c r="WGT298" s="192"/>
      <c r="WGU298" s="192"/>
      <c r="WGV298" s="192"/>
      <c r="WGW298" s="192"/>
      <c r="WGX298" s="192"/>
      <c r="WGY298" s="192"/>
      <c r="WGZ298" s="192"/>
      <c r="WHA298" s="192"/>
      <c r="WHB298" s="192"/>
      <c r="WHC298" s="192"/>
      <c r="WHD298" s="192"/>
      <c r="WHE298" s="192"/>
      <c r="WHF298" s="192"/>
      <c r="WHG298" s="192"/>
      <c r="WHH298" s="192"/>
      <c r="WHI298" s="192"/>
      <c r="WHJ298" s="192"/>
      <c r="WHK298" s="192"/>
      <c r="WHL298" s="192"/>
      <c r="WHM298" s="192"/>
      <c r="WHN298" s="192"/>
      <c r="WHO298" s="192"/>
      <c r="WHP298" s="192"/>
      <c r="WHQ298" s="192"/>
      <c r="WHR298" s="192"/>
      <c r="WHS298" s="192"/>
      <c r="WHT298" s="192"/>
      <c r="WHU298" s="192"/>
      <c r="WHV298" s="192"/>
      <c r="WHW298" s="192"/>
      <c r="WHX298" s="192"/>
      <c r="WHY298" s="192"/>
      <c r="WHZ298" s="192"/>
      <c r="WIA298" s="192"/>
      <c r="WIB298" s="192"/>
      <c r="WIC298" s="192"/>
      <c r="WID298" s="192"/>
      <c r="WIE298" s="192"/>
      <c r="WIF298" s="192"/>
      <c r="WIG298" s="192"/>
      <c r="WIH298" s="192"/>
      <c r="WII298" s="192"/>
      <c r="WIJ298" s="192"/>
      <c r="WIK298" s="192"/>
      <c r="WIL298" s="192"/>
      <c r="WIM298" s="192"/>
      <c r="WIN298" s="192"/>
      <c r="WIO298" s="192"/>
      <c r="WIP298" s="192"/>
      <c r="WIQ298" s="192"/>
      <c r="WIR298" s="192"/>
      <c r="WIS298" s="192"/>
      <c r="WIT298" s="192"/>
      <c r="WIU298" s="192"/>
      <c r="WIV298" s="192"/>
      <c r="WIW298" s="192"/>
      <c r="WIX298" s="192"/>
      <c r="WIY298" s="192"/>
      <c r="WIZ298" s="192"/>
      <c r="WJA298" s="192"/>
      <c r="WJB298" s="192"/>
      <c r="WJC298" s="192"/>
      <c r="WJD298" s="192"/>
      <c r="WJE298" s="192"/>
      <c r="WJF298" s="192"/>
      <c r="WJG298" s="192"/>
      <c r="WJH298" s="192"/>
      <c r="WJI298" s="192"/>
      <c r="WJJ298" s="192"/>
      <c r="WJK298" s="192"/>
      <c r="WJL298" s="192"/>
      <c r="WJM298" s="192"/>
      <c r="WJN298" s="192"/>
      <c r="WJO298" s="192"/>
      <c r="WJP298" s="192"/>
      <c r="WJQ298" s="192"/>
      <c r="WJR298" s="192"/>
      <c r="WJS298" s="192"/>
      <c r="WJT298" s="192"/>
      <c r="WJU298" s="192"/>
      <c r="WJV298" s="192"/>
      <c r="WJW298" s="192"/>
      <c r="WJX298" s="192"/>
      <c r="WJY298" s="192"/>
      <c r="WJZ298" s="192"/>
      <c r="WKA298" s="192"/>
      <c r="WKB298" s="192"/>
      <c r="WKC298" s="192"/>
      <c r="WKD298" s="192"/>
      <c r="WKE298" s="192"/>
      <c r="WKF298" s="192"/>
      <c r="WKG298" s="192"/>
      <c r="WKH298" s="192"/>
      <c r="WKI298" s="192"/>
      <c r="WKJ298" s="192"/>
      <c r="WKK298" s="192"/>
      <c r="WKL298" s="192"/>
      <c r="WKM298" s="192"/>
      <c r="WKN298" s="192"/>
      <c r="WKO298" s="192"/>
      <c r="WKP298" s="192"/>
      <c r="WKQ298" s="192"/>
      <c r="WKR298" s="192"/>
      <c r="WKS298" s="192"/>
      <c r="WKT298" s="192"/>
      <c r="WKU298" s="192"/>
      <c r="WKV298" s="192"/>
      <c r="WKW298" s="192"/>
      <c r="WKX298" s="192"/>
      <c r="WKY298" s="192"/>
      <c r="WKZ298" s="192"/>
      <c r="WLA298" s="192"/>
      <c r="WLB298" s="192"/>
      <c r="WLC298" s="192"/>
      <c r="WLD298" s="192"/>
      <c r="WLE298" s="192"/>
      <c r="WLF298" s="192"/>
      <c r="WLG298" s="192"/>
      <c r="WLH298" s="192"/>
      <c r="WLI298" s="192"/>
      <c r="WLJ298" s="192"/>
      <c r="WLK298" s="192"/>
      <c r="WLL298" s="192"/>
      <c r="WLM298" s="192"/>
      <c r="WLN298" s="192"/>
      <c r="WLO298" s="192"/>
      <c r="WLP298" s="192"/>
      <c r="WLQ298" s="192"/>
      <c r="WLR298" s="192"/>
      <c r="WLS298" s="192"/>
      <c r="WLT298" s="192"/>
      <c r="WLU298" s="192"/>
      <c r="WLV298" s="192"/>
      <c r="WLW298" s="192"/>
      <c r="WLX298" s="192"/>
      <c r="WLY298" s="192"/>
      <c r="WLZ298" s="192"/>
      <c r="WMA298" s="192"/>
      <c r="WMB298" s="192"/>
      <c r="WMC298" s="192"/>
      <c r="WMD298" s="192"/>
      <c r="WME298" s="192"/>
      <c r="WMF298" s="192"/>
      <c r="WMG298" s="192"/>
      <c r="WMH298" s="192"/>
      <c r="WMI298" s="192"/>
      <c r="WMJ298" s="192"/>
      <c r="WMK298" s="192"/>
      <c r="WML298" s="192"/>
      <c r="WMM298" s="192"/>
      <c r="WMN298" s="192"/>
      <c r="WMO298" s="192"/>
      <c r="WMP298" s="192"/>
      <c r="WMQ298" s="192"/>
      <c r="WMR298" s="192"/>
      <c r="WMS298" s="192"/>
      <c r="WMT298" s="192"/>
      <c r="WMU298" s="192"/>
      <c r="WMV298" s="192"/>
      <c r="WMW298" s="192"/>
      <c r="WMX298" s="192"/>
      <c r="WMY298" s="192"/>
      <c r="WMZ298" s="192"/>
      <c r="WNA298" s="192"/>
      <c r="WNB298" s="192"/>
      <c r="WNC298" s="192"/>
      <c r="WND298" s="192"/>
      <c r="WNE298" s="192"/>
      <c r="WNF298" s="192"/>
      <c r="WNG298" s="192"/>
      <c r="WNH298" s="192"/>
      <c r="WNI298" s="192"/>
      <c r="WNJ298" s="192"/>
      <c r="WNK298" s="192"/>
      <c r="WNL298" s="192"/>
      <c r="WNM298" s="192"/>
      <c r="WNN298" s="192"/>
      <c r="WNO298" s="192"/>
      <c r="WNP298" s="192"/>
      <c r="WNQ298" s="192"/>
      <c r="WNR298" s="192"/>
      <c r="WNS298" s="192"/>
      <c r="WNT298" s="192"/>
      <c r="WNU298" s="192"/>
      <c r="WNV298" s="192"/>
      <c r="WNW298" s="192"/>
      <c r="WNX298" s="192"/>
      <c r="WNY298" s="192"/>
      <c r="WNZ298" s="192"/>
      <c r="WOA298" s="192"/>
      <c r="WOB298" s="192"/>
      <c r="WOC298" s="192"/>
      <c r="WOD298" s="192"/>
      <c r="WOE298" s="192"/>
      <c r="WOF298" s="192"/>
      <c r="WOG298" s="192"/>
      <c r="WOH298" s="192"/>
      <c r="WOI298" s="192"/>
      <c r="WOJ298" s="192"/>
      <c r="WOK298" s="192"/>
      <c r="WOL298" s="192"/>
      <c r="WOM298" s="192"/>
      <c r="WON298" s="192"/>
      <c r="WOO298" s="192"/>
      <c r="WOP298" s="192"/>
      <c r="WOQ298" s="192"/>
      <c r="WOR298" s="192"/>
      <c r="WOS298" s="192"/>
      <c r="WOT298" s="192"/>
      <c r="WOU298" s="192"/>
      <c r="WOV298" s="192"/>
      <c r="WOW298" s="192"/>
      <c r="WOX298" s="192"/>
      <c r="WOY298" s="192"/>
      <c r="WOZ298" s="192"/>
      <c r="WPA298" s="192"/>
      <c r="WPB298" s="192"/>
      <c r="WPC298" s="192"/>
      <c r="WPD298" s="192"/>
      <c r="WPE298" s="192"/>
      <c r="WPF298" s="192"/>
      <c r="WPG298" s="192"/>
      <c r="WPH298" s="192"/>
      <c r="WPI298" s="192"/>
      <c r="WPJ298" s="192"/>
      <c r="WPK298" s="192"/>
      <c r="WPL298" s="192"/>
      <c r="WPM298" s="192"/>
      <c r="WPN298" s="192"/>
      <c r="WPO298" s="192"/>
      <c r="WPP298" s="192"/>
      <c r="WPQ298" s="192"/>
      <c r="WPR298" s="192"/>
      <c r="WPS298" s="192"/>
      <c r="WPT298" s="192"/>
      <c r="WPU298" s="192"/>
      <c r="WPV298" s="192"/>
      <c r="WPW298" s="192"/>
      <c r="WPX298" s="192"/>
      <c r="WPY298" s="192"/>
      <c r="WPZ298" s="192"/>
      <c r="WQA298" s="192"/>
      <c r="WQB298" s="192"/>
      <c r="WQC298" s="192"/>
      <c r="WQD298" s="192"/>
      <c r="WQE298" s="192"/>
      <c r="WQF298" s="192"/>
      <c r="WQG298" s="192"/>
      <c r="WQH298" s="192"/>
      <c r="WQI298" s="192"/>
      <c r="WQJ298" s="192"/>
      <c r="WQK298" s="192"/>
      <c r="WQL298" s="192"/>
      <c r="WQM298" s="192"/>
      <c r="WQN298" s="192"/>
      <c r="WQO298" s="192"/>
      <c r="WQP298" s="192"/>
      <c r="WQQ298" s="192"/>
      <c r="WQR298" s="192"/>
      <c r="WQS298" s="192"/>
      <c r="WQT298" s="192"/>
      <c r="WQU298" s="192"/>
      <c r="WQV298" s="192"/>
      <c r="WQW298" s="192"/>
      <c r="WQX298" s="192"/>
      <c r="WQY298" s="192"/>
      <c r="WQZ298" s="192"/>
      <c r="WRA298" s="192"/>
      <c r="WRB298" s="192"/>
      <c r="WRC298" s="192"/>
      <c r="WRD298" s="192"/>
      <c r="WRE298" s="192"/>
      <c r="WRF298" s="192"/>
      <c r="WRG298" s="192"/>
      <c r="WRH298" s="192"/>
      <c r="WRI298" s="192"/>
      <c r="WRJ298" s="192"/>
      <c r="WRK298" s="192"/>
      <c r="WRL298" s="192"/>
      <c r="WRM298" s="192"/>
      <c r="WRN298" s="192"/>
      <c r="WRO298" s="192"/>
      <c r="WRP298" s="192"/>
      <c r="WRQ298" s="192"/>
      <c r="WRR298" s="192"/>
      <c r="WRS298" s="192"/>
      <c r="WRT298" s="192"/>
      <c r="WRU298" s="192"/>
      <c r="WRV298" s="192"/>
      <c r="WRW298" s="192"/>
      <c r="WRX298" s="192"/>
      <c r="WRY298" s="192"/>
      <c r="WRZ298" s="192"/>
      <c r="WSA298" s="192"/>
      <c r="WSB298" s="192"/>
      <c r="WSC298" s="192"/>
      <c r="WSD298" s="192"/>
      <c r="WSE298" s="192"/>
      <c r="WSF298" s="192"/>
      <c r="WSG298" s="192"/>
      <c r="WSH298" s="192"/>
      <c r="WSI298" s="192"/>
      <c r="WSJ298" s="192"/>
      <c r="WSK298" s="192"/>
      <c r="WSL298" s="192"/>
      <c r="WSM298" s="192"/>
      <c r="WSN298" s="192"/>
      <c r="WSO298" s="192"/>
      <c r="WSP298" s="192"/>
      <c r="WSQ298" s="192"/>
      <c r="WSR298" s="192"/>
      <c r="WSS298" s="192"/>
      <c r="WST298" s="192"/>
      <c r="WSU298" s="192"/>
      <c r="WSV298" s="192"/>
      <c r="WSW298" s="192"/>
      <c r="WSX298" s="192"/>
      <c r="WSY298" s="192"/>
      <c r="WSZ298" s="192"/>
      <c r="WTA298" s="192"/>
      <c r="WTB298" s="192"/>
      <c r="WTC298" s="192"/>
      <c r="WTD298" s="192"/>
      <c r="WTE298" s="192"/>
      <c r="WTF298" s="192"/>
      <c r="WTG298" s="192"/>
      <c r="WTH298" s="192"/>
      <c r="WTI298" s="192"/>
      <c r="WTJ298" s="192"/>
      <c r="WTK298" s="192"/>
      <c r="WTL298" s="192"/>
      <c r="WTM298" s="192"/>
      <c r="WTN298" s="192"/>
      <c r="WTO298" s="192"/>
      <c r="WTP298" s="192"/>
      <c r="WTQ298" s="192"/>
      <c r="WTR298" s="192"/>
      <c r="WTS298" s="192"/>
      <c r="WTT298" s="192"/>
      <c r="WTU298" s="192"/>
      <c r="WTV298" s="192"/>
      <c r="WTW298" s="192"/>
      <c r="WTX298" s="192"/>
      <c r="WTY298" s="192"/>
      <c r="WTZ298" s="192"/>
      <c r="WUA298" s="192"/>
      <c r="WUB298" s="192"/>
      <c r="WUC298" s="192"/>
      <c r="WUD298" s="192"/>
      <c r="WUE298" s="192"/>
      <c r="WUF298" s="192"/>
      <c r="WUG298" s="192"/>
      <c r="WUH298" s="192"/>
      <c r="WUI298" s="192"/>
      <c r="WUJ298" s="192"/>
      <c r="WUK298" s="192"/>
      <c r="WUL298" s="192"/>
      <c r="WUM298" s="192"/>
      <c r="WUN298" s="192"/>
      <c r="WUO298" s="192"/>
      <c r="WUP298" s="192"/>
      <c r="WUQ298" s="192"/>
      <c r="WUR298" s="192"/>
      <c r="WUS298" s="192"/>
      <c r="WUT298" s="192"/>
      <c r="WUU298" s="192"/>
      <c r="WUV298" s="192"/>
      <c r="WUW298" s="192"/>
      <c r="WUX298" s="192"/>
      <c r="WUY298" s="192"/>
      <c r="WUZ298" s="192"/>
      <c r="WVA298" s="192"/>
      <c r="WVB298" s="192"/>
      <c r="WVC298" s="192"/>
      <c r="WVD298" s="192"/>
      <c r="WVE298" s="192"/>
      <c r="WVF298" s="192"/>
      <c r="WVG298" s="192"/>
      <c r="WVH298" s="192"/>
      <c r="WVI298" s="192"/>
      <c r="WVJ298" s="192"/>
      <c r="WVK298" s="192"/>
      <c r="WVL298" s="192"/>
      <c r="WVM298" s="192"/>
      <c r="WVN298" s="192"/>
      <c r="WVO298" s="192"/>
      <c r="WVP298" s="192"/>
      <c r="WVQ298" s="192"/>
      <c r="WVR298" s="192"/>
      <c r="WVS298" s="192"/>
      <c r="WVT298" s="192"/>
      <c r="WVU298" s="192"/>
      <c r="WVV298" s="192"/>
      <c r="WVW298" s="192"/>
      <c r="WVX298" s="192"/>
      <c r="WVY298" s="192"/>
      <c r="WVZ298" s="192"/>
      <c r="WWA298" s="192"/>
      <c r="WWB298" s="192"/>
      <c r="WWC298" s="192"/>
      <c r="WWD298" s="192"/>
      <c r="WWE298" s="192"/>
      <c r="WWF298" s="192"/>
      <c r="WWG298" s="192"/>
      <c r="WWH298" s="192"/>
      <c r="WWI298" s="192"/>
      <c r="WWJ298" s="192"/>
      <c r="WWK298" s="192"/>
      <c r="WWL298" s="192"/>
      <c r="WWM298" s="192"/>
      <c r="WWN298" s="192"/>
      <c r="WWO298" s="192"/>
      <c r="WWP298" s="192"/>
      <c r="WWQ298" s="192"/>
      <c r="WWR298" s="192"/>
      <c r="WWS298" s="192"/>
      <c r="WWT298" s="192"/>
      <c r="WWU298" s="192"/>
      <c r="WWV298" s="192"/>
      <c r="WWW298" s="192"/>
      <c r="WWX298" s="192"/>
      <c r="WWY298" s="192"/>
      <c r="WWZ298" s="192"/>
      <c r="WXA298" s="192"/>
      <c r="WXB298" s="192"/>
      <c r="WXC298" s="192"/>
      <c r="WXD298" s="192"/>
      <c r="WXE298" s="192"/>
      <c r="WXF298" s="192"/>
      <c r="WXG298" s="192"/>
      <c r="WXH298" s="192"/>
      <c r="WXI298" s="192"/>
      <c r="WXJ298" s="192"/>
      <c r="WXK298" s="192"/>
      <c r="WXL298" s="192"/>
      <c r="WXM298" s="192"/>
      <c r="WXN298" s="192"/>
      <c r="WXO298" s="192"/>
      <c r="WXP298" s="192"/>
      <c r="WXQ298" s="192"/>
      <c r="WXR298" s="192"/>
      <c r="WXS298" s="192"/>
      <c r="WXT298" s="192"/>
      <c r="WXU298" s="192"/>
      <c r="WXV298" s="192"/>
      <c r="WXW298" s="192"/>
      <c r="WXX298" s="192"/>
      <c r="WXY298" s="192"/>
      <c r="WXZ298" s="192"/>
      <c r="WYA298" s="192"/>
      <c r="WYB298" s="192"/>
      <c r="WYC298" s="192"/>
      <c r="WYD298" s="192"/>
      <c r="WYE298" s="192"/>
      <c r="WYF298" s="192"/>
      <c r="WYG298" s="192"/>
      <c r="WYH298" s="192"/>
      <c r="WYI298" s="192"/>
      <c r="WYJ298" s="192"/>
      <c r="WYK298" s="192"/>
      <c r="WYL298" s="192"/>
      <c r="WYM298" s="192"/>
      <c r="WYN298" s="192"/>
      <c r="WYO298" s="192"/>
      <c r="WYP298" s="192"/>
      <c r="WYQ298" s="192"/>
      <c r="WYR298" s="192"/>
      <c r="WYS298" s="192"/>
      <c r="WYT298" s="192"/>
      <c r="WYU298" s="192"/>
      <c r="WYV298" s="192"/>
      <c r="WYW298" s="192"/>
      <c r="WYX298" s="192"/>
      <c r="WYY298" s="192"/>
      <c r="WYZ298" s="192"/>
      <c r="WZA298" s="192"/>
      <c r="WZB298" s="192"/>
      <c r="WZC298" s="192"/>
      <c r="WZD298" s="192"/>
      <c r="WZE298" s="192"/>
      <c r="WZF298" s="192"/>
      <c r="WZG298" s="192"/>
      <c r="WZH298" s="192"/>
      <c r="WZI298" s="192"/>
      <c r="WZJ298" s="192"/>
      <c r="WZK298" s="192"/>
      <c r="WZL298" s="192"/>
      <c r="WZM298" s="192"/>
      <c r="WZN298" s="192"/>
      <c r="WZO298" s="192"/>
      <c r="WZP298" s="192"/>
      <c r="WZQ298" s="192"/>
      <c r="WZR298" s="192"/>
      <c r="WZS298" s="192"/>
      <c r="WZT298" s="192"/>
      <c r="WZU298" s="192"/>
      <c r="WZV298" s="192"/>
      <c r="WZW298" s="192"/>
      <c r="WZX298" s="192"/>
      <c r="WZY298" s="192"/>
      <c r="WZZ298" s="192"/>
      <c r="XAA298" s="192"/>
      <c r="XAB298" s="192"/>
      <c r="XAC298" s="192"/>
      <c r="XAD298" s="192"/>
      <c r="XAE298" s="192"/>
      <c r="XAF298" s="192"/>
      <c r="XAG298" s="192"/>
      <c r="XAH298" s="192"/>
      <c r="XAI298" s="192"/>
      <c r="XAJ298" s="192"/>
      <c r="XAK298" s="192"/>
      <c r="XAL298" s="192"/>
      <c r="XAM298" s="192"/>
      <c r="XAN298" s="192"/>
      <c r="XAO298" s="192"/>
      <c r="XAP298" s="192"/>
      <c r="XAQ298" s="192"/>
      <c r="XAR298" s="192"/>
      <c r="XAS298" s="192"/>
      <c r="XAT298" s="192"/>
      <c r="XAU298" s="192"/>
      <c r="XAV298" s="192"/>
      <c r="XAW298" s="192"/>
      <c r="XAX298" s="192"/>
      <c r="XAY298" s="192"/>
      <c r="XAZ298" s="192"/>
      <c r="XBA298" s="192"/>
      <c r="XBB298" s="192"/>
      <c r="XBC298" s="192"/>
      <c r="XBD298" s="192"/>
      <c r="XBE298" s="192"/>
      <c r="XBF298" s="192"/>
      <c r="XBG298" s="192"/>
      <c r="XBH298" s="192"/>
      <c r="XBI298" s="192"/>
      <c r="XBJ298" s="192"/>
      <c r="XBK298" s="192"/>
      <c r="XBL298" s="192"/>
      <c r="XBM298" s="192"/>
      <c r="XBN298" s="192"/>
      <c r="XBO298" s="192"/>
      <c r="XBP298" s="192"/>
      <c r="XBQ298" s="192"/>
      <c r="XBR298" s="192"/>
      <c r="XBS298" s="192"/>
      <c r="XBT298" s="192"/>
      <c r="XBU298" s="192"/>
      <c r="XBV298" s="192"/>
      <c r="XBW298" s="192"/>
      <c r="XBX298" s="192"/>
      <c r="XBY298" s="192"/>
      <c r="XBZ298" s="192"/>
      <c r="XCA298" s="192"/>
      <c r="XCB298" s="192"/>
      <c r="XCC298" s="192"/>
      <c r="XCD298" s="192"/>
      <c r="XCE298" s="192"/>
      <c r="XCF298" s="192"/>
      <c r="XCG298" s="192"/>
      <c r="XCH298" s="192"/>
      <c r="XCI298" s="192"/>
      <c r="XCJ298" s="192"/>
      <c r="XCK298" s="192"/>
      <c r="XCL298" s="192"/>
      <c r="XCM298" s="192"/>
      <c r="XCN298" s="192"/>
      <c r="XCO298" s="192"/>
      <c r="XCP298" s="192"/>
      <c r="XCQ298" s="192"/>
      <c r="XCR298" s="192"/>
      <c r="XCS298" s="192"/>
      <c r="XCT298" s="192"/>
      <c r="XCU298" s="192"/>
      <c r="XCV298" s="192"/>
      <c r="XCW298" s="192"/>
      <c r="XCX298" s="192"/>
      <c r="XCY298" s="192"/>
      <c r="XCZ298" s="192"/>
      <c r="XDA298" s="192"/>
      <c r="XDB298" s="192"/>
      <c r="XDC298" s="192"/>
      <c r="XDD298" s="192"/>
      <c r="XDE298" s="192"/>
      <c r="XDF298" s="192"/>
      <c r="XDG298" s="192"/>
      <c r="XDH298" s="192"/>
      <c r="XDI298" s="192"/>
      <c r="XDJ298" s="192"/>
      <c r="XDK298" s="192"/>
      <c r="XDL298" s="192"/>
      <c r="XDM298" s="192"/>
      <c r="XDN298" s="192"/>
      <c r="XDO298" s="192"/>
      <c r="XDP298" s="192"/>
      <c r="XDQ298" s="192"/>
      <c r="XDR298" s="192"/>
      <c r="XDS298" s="192"/>
      <c r="XDT298" s="192"/>
      <c r="XDU298" s="192"/>
      <c r="XDV298" s="192"/>
      <c r="XDW298" s="192"/>
      <c r="XDX298" s="192"/>
      <c r="XDY298" s="192"/>
      <c r="XDZ298" s="192"/>
      <c r="XEA298" s="192"/>
      <c r="XEB298" s="192"/>
      <c r="XEC298" s="192"/>
      <c r="XED298" s="192"/>
      <c r="XEE298" s="192"/>
      <c r="XEF298" s="192"/>
      <c r="XEG298" s="192"/>
      <c r="XEH298" s="192"/>
      <c r="XEI298" s="192"/>
      <c r="XEJ298" s="192"/>
      <c r="XEK298" s="192"/>
      <c r="XEL298" s="192"/>
      <c r="XEM298" s="192"/>
      <c r="XEN298" s="192"/>
    </row>
    <row r="299" spans="1:16368" s="185" customFormat="1" x14ac:dyDescent="0.25">
      <c r="A299" s="192"/>
      <c r="B299" s="192"/>
      <c r="C299" s="192"/>
      <c r="D299" s="192"/>
      <c r="E299" s="192"/>
      <c r="F299" s="192"/>
      <c r="G299" s="192"/>
      <c r="H299" s="192"/>
      <c r="I299" s="192"/>
      <c r="J299" s="192"/>
      <c r="K299" s="192"/>
      <c r="L299" s="192"/>
      <c r="M299" s="192"/>
      <c r="N299" s="192"/>
      <c r="O299" s="192"/>
      <c r="P299" s="192"/>
      <c r="Q299" s="229"/>
      <c r="R299" s="192"/>
      <c r="S299" s="192"/>
      <c r="T299" s="192"/>
      <c r="U299" s="192"/>
      <c r="V299" s="192"/>
      <c r="W299" s="192"/>
      <c r="X299" s="192"/>
      <c r="Y299" s="192"/>
      <c r="Z299" s="192"/>
      <c r="AA299" s="192"/>
      <c r="AB299" s="192"/>
      <c r="AC299" s="192"/>
      <c r="AD299" s="192"/>
      <c r="AE299" s="192"/>
      <c r="AF299" s="192"/>
      <c r="AG299" s="192"/>
      <c r="AH299" s="192"/>
      <c r="AI299" s="192"/>
      <c r="AJ299" s="192"/>
      <c r="AK299" s="192"/>
      <c r="AL299" s="192"/>
      <c r="AM299" s="192"/>
      <c r="AN299" s="192"/>
      <c r="AO299" s="192"/>
      <c r="AP299" s="192"/>
      <c r="AQ299" s="192"/>
      <c r="AR299" s="192"/>
      <c r="AS299" s="192"/>
      <c r="AT299" s="192"/>
      <c r="AU299" s="192"/>
      <c r="AV299" s="192"/>
      <c r="AW299" s="192"/>
      <c r="AX299" s="192"/>
      <c r="AY299" s="192"/>
      <c r="AZ299" s="192"/>
      <c r="BA299" s="192"/>
      <c r="BB299" s="192"/>
      <c r="BC299" s="192"/>
      <c r="BD299" s="192"/>
      <c r="BE299" s="192"/>
      <c r="BF299" s="192"/>
      <c r="BG299" s="192"/>
      <c r="BH299" s="192"/>
      <c r="BI299" s="192"/>
      <c r="BJ299" s="192"/>
      <c r="BK299" s="192"/>
      <c r="BL299" s="192"/>
      <c r="BM299" s="192"/>
      <c r="BN299" s="192"/>
      <c r="BO299" s="192"/>
      <c r="BP299" s="192"/>
      <c r="BQ299" s="192"/>
      <c r="BR299" s="192"/>
      <c r="BS299" s="192"/>
      <c r="BT299" s="192"/>
      <c r="BU299" s="192"/>
      <c r="BV299" s="192"/>
      <c r="BW299" s="192"/>
      <c r="BX299" s="192"/>
      <c r="BY299" s="192"/>
      <c r="BZ299" s="192"/>
      <c r="CA299" s="192"/>
      <c r="CB299" s="192"/>
      <c r="CC299" s="192"/>
      <c r="CD299" s="192"/>
      <c r="CE299" s="192"/>
      <c r="CF299" s="192"/>
      <c r="CG299" s="192"/>
      <c r="CH299" s="192"/>
      <c r="CI299" s="192"/>
      <c r="CJ299" s="192"/>
      <c r="CK299" s="192"/>
      <c r="CL299" s="192"/>
      <c r="CM299" s="192"/>
      <c r="CN299" s="192"/>
      <c r="CO299" s="192"/>
      <c r="CP299" s="192"/>
      <c r="CQ299" s="192"/>
      <c r="CR299" s="192"/>
      <c r="CS299" s="192"/>
      <c r="CT299" s="192"/>
      <c r="CU299" s="192"/>
      <c r="CV299" s="192"/>
      <c r="CW299" s="192"/>
      <c r="CX299" s="192"/>
      <c r="CY299" s="192"/>
      <c r="CZ299" s="192"/>
      <c r="DA299" s="192"/>
      <c r="DB299" s="192"/>
      <c r="DC299" s="192"/>
      <c r="DD299" s="192"/>
      <c r="DE299" s="192"/>
      <c r="DF299" s="192"/>
      <c r="DG299" s="192"/>
      <c r="DH299" s="192"/>
      <c r="DI299" s="192"/>
      <c r="DJ299" s="192"/>
      <c r="DK299" s="192"/>
      <c r="DL299" s="192"/>
      <c r="DM299" s="192"/>
      <c r="DN299" s="192"/>
      <c r="DO299" s="192"/>
      <c r="DP299" s="192"/>
      <c r="DQ299" s="192"/>
      <c r="DR299" s="192"/>
      <c r="DS299" s="192"/>
      <c r="DT299" s="192"/>
      <c r="DU299" s="192"/>
      <c r="DV299" s="192"/>
      <c r="DW299" s="192"/>
      <c r="DX299" s="192"/>
      <c r="DY299" s="192"/>
      <c r="DZ299" s="192"/>
      <c r="EA299" s="192"/>
      <c r="EB299" s="192"/>
      <c r="EC299" s="192"/>
      <c r="ED299" s="192"/>
      <c r="EE299" s="192"/>
      <c r="EF299" s="192"/>
      <c r="EG299" s="192"/>
      <c r="EH299" s="192"/>
      <c r="EI299" s="192"/>
      <c r="EJ299" s="192"/>
      <c r="EK299" s="192"/>
      <c r="EL299" s="192"/>
      <c r="EM299" s="192"/>
      <c r="EN299" s="192"/>
      <c r="EO299" s="192"/>
      <c r="EP299" s="192"/>
      <c r="EQ299" s="192"/>
      <c r="ER299" s="192"/>
      <c r="ES299" s="192"/>
      <c r="ET299" s="192"/>
      <c r="EU299" s="192"/>
      <c r="EV299" s="192"/>
      <c r="EW299" s="192"/>
      <c r="EX299" s="192"/>
      <c r="EY299" s="192"/>
      <c r="EZ299" s="192"/>
      <c r="FA299" s="192"/>
      <c r="FB299" s="192"/>
      <c r="FC299" s="192"/>
      <c r="FD299" s="192"/>
      <c r="FE299" s="192"/>
      <c r="FF299" s="192"/>
      <c r="FG299" s="192"/>
      <c r="FH299" s="192"/>
      <c r="FI299" s="192"/>
      <c r="FJ299" s="192"/>
      <c r="FK299" s="192"/>
      <c r="FL299" s="192"/>
      <c r="FM299" s="192"/>
      <c r="FN299" s="192"/>
      <c r="FO299" s="192"/>
      <c r="FP299" s="192"/>
      <c r="FQ299" s="192"/>
      <c r="FR299" s="192"/>
      <c r="FS299" s="192"/>
      <c r="FT299" s="192"/>
      <c r="FU299" s="192"/>
      <c r="FV299" s="192"/>
      <c r="FW299" s="192"/>
      <c r="FX299" s="192"/>
      <c r="FY299" s="192"/>
      <c r="FZ299" s="192"/>
      <c r="GA299" s="192"/>
      <c r="GB299" s="192"/>
      <c r="GC299" s="192"/>
      <c r="GD299" s="192"/>
      <c r="GE299" s="192"/>
      <c r="GF299" s="192"/>
      <c r="GG299" s="192"/>
      <c r="GH299" s="192"/>
      <c r="GI299" s="192"/>
      <c r="GJ299" s="192"/>
      <c r="GK299" s="192"/>
      <c r="GL299" s="192"/>
      <c r="GM299" s="192"/>
      <c r="GN299" s="192"/>
      <c r="GO299" s="192"/>
      <c r="GP299" s="192"/>
      <c r="GQ299" s="192"/>
      <c r="GR299" s="192"/>
      <c r="GS299" s="192"/>
      <c r="GT299" s="192"/>
      <c r="GU299" s="192"/>
      <c r="GV299" s="192"/>
      <c r="GW299" s="192"/>
      <c r="GX299" s="192"/>
      <c r="GY299" s="192"/>
      <c r="GZ299" s="192"/>
      <c r="HA299" s="192"/>
      <c r="HB299" s="192"/>
      <c r="HC299" s="192"/>
      <c r="HD299" s="192"/>
      <c r="HE299" s="192"/>
      <c r="HF299" s="192"/>
      <c r="HG299" s="192"/>
      <c r="HH299" s="192"/>
      <c r="HI299" s="192"/>
      <c r="HJ299" s="192"/>
      <c r="HK299" s="192"/>
      <c r="HL299" s="192"/>
      <c r="HM299" s="192"/>
      <c r="HN299" s="192"/>
      <c r="HO299" s="192"/>
      <c r="HP299" s="192"/>
      <c r="HQ299" s="192"/>
      <c r="HR299" s="192"/>
      <c r="HS299" s="192"/>
      <c r="HT299" s="192"/>
      <c r="HU299" s="192"/>
      <c r="HV299" s="192"/>
      <c r="HW299" s="192"/>
      <c r="HX299" s="192"/>
      <c r="HY299" s="192"/>
      <c r="HZ299" s="192"/>
      <c r="IA299" s="192"/>
      <c r="IB299" s="192"/>
      <c r="IC299" s="192"/>
      <c r="ID299" s="192"/>
      <c r="IE299" s="192"/>
      <c r="IF299" s="192"/>
      <c r="IG299" s="192"/>
      <c r="IH299" s="192"/>
      <c r="II299" s="192"/>
      <c r="IJ299" s="192"/>
      <c r="IK299" s="192"/>
      <c r="IL299" s="192"/>
      <c r="IM299" s="192"/>
      <c r="IN299" s="192"/>
      <c r="IO299" s="192"/>
      <c r="IP299" s="192"/>
      <c r="IQ299" s="192"/>
      <c r="IR299" s="192"/>
      <c r="IS299" s="192"/>
      <c r="IT299" s="192"/>
      <c r="IU299" s="192"/>
      <c r="IV299" s="192"/>
      <c r="IW299" s="192"/>
      <c r="IX299" s="192"/>
      <c r="IY299" s="192"/>
      <c r="IZ299" s="192"/>
      <c r="JA299" s="192"/>
      <c r="JB299" s="192"/>
      <c r="JC299" s="192"/>
      <c r="JD299" s="192"/>
      <c r="JE299" s="192"/>
      <c r="JF299" s="192"/>
      <c r="JG299" s="192"/>
      <c r="JH299" s="192"/>
      <c r="JI299" s="192"/>
      <c r="JJ299" s="192"/>
      <c r="JK299" s="192"/>
      <c r="JL299" s="192"/>
      <c r="JM299" s="192"/>
      <c r="JN299" s="192"/>
      <c r="JO299" s="192"/>
      <c r="JP299" s="192"/>
      <c r="JQ299" s="192"/>
      <c r="JR299" s="192"/>
      <c r="JS299" s="192"/>
      <c r="JT299" s="192"/>
      <c r="JU299" s="192"/>
      <c r="JV299" s="192"/>
      <c r="JW299" s="192"/>
      <c r="JX299" s="192"/>
      <c r="JY299" s="192"/>
      <c r="JZ299" s="192"/>
      <c r="KA299" s="192"/>
      <c r="KB299" s="192"/>
      <c r="KC299" s="192"/>
      <c r="KD299" s="192"/>
      <c r="KE299" s="192"/>
      <c r="KF299" s="192"/>
      <c r="KG299" s="192"/>
      <c r="KH299" s="192"/>
      <c r="KI299" s="192"/>
      <c r="KJ299" s="192"/>
      <c r="KK299" s="192"/>
      <c r="KL299" s="192"/>
      <c r="KM299" s="192"/>
      <c r="KN299" s="192"/>
      <c r="KO299" s="192"/>
      <c r="KP299" s="192"/>
      <c r="KQ299" s="192"/>
      <c r="KR299" s="192"/>
      <c r="KS299" s="192"/>
      <c r="KT299" s="192"/>
      <c r="KU299" s="192"/>
      <c r="KV299" s="192"/>
      <c r="KW299" s="192"/>
      <c r="KX299" s="192"/>
      <c r="KY299" s="192"/>
      <c r="KZ299" s="192"/>
      <c r="LA299" s="192"/>
      <c r="LB299" s="192"/>
      <c r="LC299" s="192"/>
      <c r="LD299" s="192"/>
      <c r="LE299" s="192"/>
      <c r="LF299" s="192"/>
      <c r="LG299" s="192"/>
      <c r="LH299" s="192"/>
      <c r="LI299" s="192"/>
      <c r="LJ299" s="192"/>
      <c r="LK299" s="192"/>
      <c r="LL299" s="192"/>
      <c r="LM299" s="192"/>
      <c r="LN299" s="192"/>
      <c r="LO299" s="192"/>
      <c r="LP299" s="192"/>
      <c r="LQ299" s="192"/>
      <c r="LR299" s="192"/>
      <c r="LS299" s="192"/>
      <c r="LT299" s="192"/>
      <c r="LU299" s="192"/>
      <c r="LV299" s="192"/>
      <c r="LW299" s="192"/>
      <c r="LX299" s="192"/>
      <c r="LY299" s="192"/>
      <c r="LZ299" s="192"/>
      <c r="MA299" s="192"/>
      <c r="MB299" s="192"/>
      <c r="MC299" s="192"/>
      <c r="MD299" s="192"/>
      <c r="ME299" s="192"/>
      <c r="MF299" s="192"/>
      <c r="MG299" s="192"/>
      <c r="MH299" s="192"/>
      <c r="MI299" s="192"/>
      <c r="MJ299" s="192"/>
      <c r="MK299" s="192"/>
      <c r="ML299" s="192"/>
      <c r="MM299" s="192"/>
      <c r="MN299" s="192"/>
      <c r="MO299" s="192"/>
      <c r="MP299" s="192"/>
      <c r="MQ299" s="192"/>
      <c r="MR299" s="192"/>
      <c r="MS299" s="192"/>
      <c r="MT299" s="192"/>
      <c r="MU299" s="192"/>
      <c r="MV299" s="192"/>
      <c r="MW299" s="192"/>
      <c r="MX299" s="192"/>
      <c r="MY299" s="192"/>
      <c r="MZ299" s="192"/>
      <c r="NA299" s="192"/>
      <c r="NB299" s="192"/>
      <c r="NC299" s="192"/>
      <c r="ND299" s="192"/>
      <c r="NE299" s="192"/>
      <c r="NF299" s="192"/>
      <c r="NG299" s="192"/>
      <c r="NH299" s="192"/>
      <c r="NI299" s="192"/>
      <c r="NJ299" s="192"/>
      <c r="NK299" s="192"/>
      <c r="NL299" s="192"/>
      <c r="NM299" s="192"/>
      <c r="NN299" s="192"/>
      <c r="NO299" s="192"/>
      <c r="NP299" s="192"/>
      <c r="NQ299" s="192"/>
      <c r="NR299" s="192"/>
      <c r="NS299" s="192"/>
      <c r="NT299" s="192"/>
      <c r="NU299" s="192"/>
      <c r="NV299" s="192"/>
      <c r="NW299" s="192"/>
      <c r="NX299" s="192"/>
      <c r="NY299" s="192"/>
      <c r="NZ299" s="192"/>
      <c r="OA299" s="192"/>
      <c r="OB299" s="192"/>
      <c r="OC299" s="192"/>
      <c r="OD299" s="192"/>
      <c r="OE299" s="192"/>
      <c r="OF299" s="192"/>
      <c r="OG299" s="192"/>
      <c r="OH299" s="192"/>
      <c r="OI299" s="192"/>
      <c r="OJ299" s="192"/>
      <c r="OK299" s="192"/>
      <c r="OL299" s="192"/>
      <c r="OM299" s="192"/>
      <c r="ON299" s="192"/>
      <c r="OO299" s="192"/>
      <c r="OP299" s="192"/>
      <c r="OQ299" s="192"/>
      <c r="OR299" s="192"/>
      <c r="OS299" s="192"/>
      <c r="OT299" s="192"/>
      <c r="OU299" s="192"/>
      <c r="OV299" s="192"/>
      <c r="OW299" s="192"/>
      <c r="OX299" s="192"/>
      <c r="OY299" s="192"/>
      <c r="OZ299" s="192"/>
      <c r="PA299" s="192"/>
      <c r="PB299" s="192"/>
      <c r="PC299" s="192"/>
      <c r="PD299" s="192"/>
      <c r="PE299" s="192"/>
      <c r="PF299" s="192"/>
      <c r="PG299" s="192"/>
      <c r="PH299" s="192"/>
      <c r="PI299" s="192"/>
      <c r="PJ299" s="192"/>
      <c r="PK299" s="192"/>
      <c r="PL299" s="192"/>
      <c r="PM299" s="192"/>
      <c r="PN299" s="192"/>
      <c r="PO299" s="192"/>
      <c r="PP299" s="192"/>
      <c r="PQ299" s="192"/>
      <c r="PR299" s="192"/>
      <c r="PS299" s="192"/>
      <c r="PT299" s="192"/>
      <c r="PU299" s="192"/>
      <c r="PV299" s="192"/>
      <c r="PW299" s="192"/>
      <c r="PX299" s="192"/>
      <c r="PY299" s="192"/>
      <c r="PZ299" s="192"/>
      <c r="QA299" s="192"/>
      <c r="QB299" s="192"/>
      <c r="QC299" s="192"/>
      <c r="QD299" s="192"/>
      <c r="QE299" s="192"/>
      <c r="QF299" s="192"/>
      <c r="QG299" s="192"/>
      <c r="QH299" s="192"/>
      <c r="QI299" s="192"/>
      <c r="QJ299" s="192"/>
      <c r="QK299" s="192"/>
      <c r="QL299" s="192"/>
      <c r="QM299" s="192"/>
      <c r="QN299" s="192"/>
      <c r="QO299" s="192"/>
      <c r="QP299" s="192"/>
      <c r="QQ299" s="192"/>
      <c r="QR299" s="192"/>
      <c r="QS299" s="192"/>
      <c r="QT299" s="192"/>
      <c r="QU299" s="192"/>
      <c r="QV299" s="192"/>
      <c r="QW299" s="192"/>
      <c r="QX299" s="192"/>
      <c r="QY299" s="192"/>
      <c r="QZ299" s="192"/>
      <c r="RA299" s="192"/>
      <c r="RB299" s="192"/>
      <c r="RC299" s="192"/>
      <c r="RD299" s="192"/>
      <c r="RE299" s="192"/>
      <c r="RF299" s="192"/>
      <c r="RG299" s="192"/>
      <c r="RH299" s="192"/>
      <c r="RI299" s="192"/>
      <c r="RJ299" s="192"/>
      <c r="RK299" s="192"/>
      <c r="RL299" s="192"/>
      <c r="RM299" s="192"/>
      <c r="RN299" s="192"/>
      <c r="RO299" s="192"/>
      <c r="RP299" s="192"/>
      <c r="RQ299" s="192"/>
      <c r="RR299" s="192"/>
      <c r="RS299" s="192"/>
      <c r="RT299" s="192"/>
      <c r="RU299" s="192"/>
      <c r="RV299" s="192"/>
      <c r="RW299" s="192"/>
      <c r="RX299" s="192"/>
      <c r="RY299" s="192"/>
      <c r="RZ299" s="192"/>
      <c r="SA299" s="192"/>
      <c r="SB299" s="192"/>
      <c r="SC299" s="192"/>
      <c r="SD299" s="192"/>
      <c r="SE299" s="192"/>
      <c r="SF299" s="192"/>
      <c r="SG299" s="192"/>
      <c r="SH299" s="192"/>
      <c r="SI299" s="192"/>
      <c r="SJ299" s="192"/>
      <c r="SK299" s="192"/>
      <c r="SL299" s="192"/>
      <c r="SM299" s="192"/>
      <c r="SN299" s="192"/>
      <c r="SO299" s="192"/>
      <c r="SP299" s="192"/>
      <c r="SQ299" s="192"/>
      <c r="SR299" s="192"/>
      <c r="SS299" s="192"/>
      <c r="ST299" s="192"/>
      <c r="SU299" s="192"/>
      <c r="SV299" s="192"/>
      <c r="SW299" s="192"/>
      <c r="SX299" s="192"/>
      <c r="SY299" s="192"/>
      <c r="SZ299" s="192"/>
      <c r="TA299" s="192"/>
      <c r="TB299" s="192"/>
      <c r="TC299" s="192"/>
      <c r="TD299" s="192"/>
      <c r="TE299" s="192"/>
      <c r="TF299" s="192"/>
      <c r="TG299" s="192"/>
      <c r="TH299" s="192"/>
      <c r="TI299" s="192"/>
      <c r="TJ299" s="192"/>
      <c r="TK299" s="192"/>
      <c r="TL299" s="192"/>
      <c r="TM299" s="192"/>
      <c r="TN299" s="192"/>
      <c r="TO299" s="192"/>
      <c r="TP299" s="192"/>
      <c r="TQ299" s="192"/>
      <c r="TR299" s="192"/>
      <c r="TS299" s="192"/>
      <c r="TT299" s="192"/>
      <c r="TU299" s="192"/>
      <c r="TV299" s="192"/>
      <c r="TW299" s="192"/>
      <c r="TX299" s="192"/>
      <c r="TY299" s="192"/>
      <c r="TZ299" s="192"/>
      <c r="UA299" s="192"/>
      <c r="UB299" s="192"/>
      <c r="UC299" s="192"/>
      <c r="UD299" s="192"/>
      <c r="UE299" s="192"/>
      <c r="UF299" s="192"/>
      <c r="UG299" s="192"/>
      <c r="UH299" s="192"/>
      <c r="UI299" s="192"/>
      <c r="UJ299" s="192"/>
      <c r="UK299" s="192"/>
      <c r="UL299" s="192"/>
      <c r="UM299" s="192"/>
      <c r="UN299" s="192"/>
      <c r="UO299" s="192"/>
      <c r="UP299" s="192"/>
      <c r="UQ299" s="192"/>
      <c r="UR299" s="192"/>
      <c r="US299" s="192"/>
      <c r="UT299" s="192"/>
      <c r="UU299" s="192"/>
      <c r="UV299" s="192"/>
      <c r="UW299" s="192"/>
      <c r="UX299" s="192"/>
      <c r="UY299" s="192"/>
      <c r="UZ299" s="192"/>
      <c r="VA299" s="192"/>
      <c r="VB299" s="192"/>
      <c r="VC299" s="192"/>
      <c r="VD299" s="192"/>
      <c r="VE299" s="192"/>
      <c r="VF299" s="192"/>
      <c r="VG299" s="192"/>
      <c r="VH299" s="192"/>
      <c r="VI299" s="192"/>
      <c r="VJ299" s="192"/>
      <c r="VK299" s="192"/>
      <c r="VL299" s="192"/>
      <c r="VM299" s="192"/>
      <c r="VN299" s="192"/>
      <c r="VO299" s="192"/>
      <c r="VP299" s="192"/>
      <c r="VQ299" s="192"/>
      <c r="VR299" s="192"/>
      <c r="VS299" s="192"/>
      <c r="VT299" s="192"/>
      <c r="VU299" s="192"/>
      <c r="VV299" s="192"/>
      <c r="VW299" s="192"/>
      <c r="VX299" s="192"/>
      <c r="VY299" s="192"/>
      <c r="VZ299" s="192"/>
      <c r="WA299" s="192"/>
      <c r="WB299" s="192"/>
      <c r="WC299" s="192"/>
      <c r="WD299" s="192"/>
      <c r="WE299" s="192"/>
      <c r="WF299" s="192"/>
      <c r="WG299" s="192"/>
      <c r="WH299" s="192"/>
      <c r="WI299" s="192"/>
      <c r="WJ299" s="192"/>
      <c r="WK299" s="192"/>
      <c r="WL299" s="192"/>
      <c r="WM299" s="192"/>
      <c r="WN299" s="192"/>
      <c r="WO299" s="192"/>
      <c r="WP299" s="192"/>
      <c r="WQ299" s="192"/>
      <c r="WR299" s="192"/>
      <c r="WS299" s="192"/>
      <c r="WT299" s="192"/>
      <c r="WU299" s="192"/>
      <c r="WV299" s="192"/>
      <c r="WW299" s="192"/>
      <c r="WX299" s="192"/>
      <c r="WY299" s="192"/>
      <c r="WZ299" s="192"/>
      <c r="XA299" s="192"/>
      <c r="XB299" s="192"/>
      <c r="XC299" s="192"/>
      <c r="XD299" s="192"/>
      <c r="XE299" s="192"/>
      <c r="XF299" s="192"/>
      <c r="XG299" s="192"/>
      <c r="XH299" s="192"/>
      <c r="XI299" s="192"/>
      <c r="XJ299" s="192"/>
      <c r="XK299" s="192"/>
      <c r="XL299" s="192"/>
      <c r="XM299" s="192"/>
      <c r="XN299" s="192"/>
      <c r="XO299" s="192"/>
      <c r="XP299" s="192"/>
      <c r="XQ299" s="192"/>
      <c r="XR299" s="192"/>
      <c r="XS299" s="192"/>
      <c r="XT299" s="192"/>
      <c r="XU299" s="192"/>
      <c r="XV299" s="192"/>
      <c r="XW299" s="192"/>
      <c r="XX299" s="192"/>
      <c r="XY299" s="192"/>
      <c r="XZ299" s="192"/>
      <c r="YA299" s="192"/>
      <c r="YB299" s="192"/>
      <c r="YC299" s="192"/>
      <c r="YD299" s="192"/>
      <c r="YE299" s="192"/>
      <c r="YF299" s="192"/>
      <c r="YG299" s="192"/>
      <c r="YH299" s="192"/>
      <c r="YI299" s="192"/>
      <c r="YJ299" s="192"/>
      <c r="YK299" s="192"/>
      <c r="YL299" s="192"/>
      <c r="YM299" s="192"/>
      <c r="YN299" s="192"/>
      <c r="YO299" s="192"/>
      <c r="YP299" s="192"/>
      <c r="YQ299" s="192"/>
      <c r="YR299" s="192"/>
      <c r="YS299" s="192"/>
      <c r="YT299" s="192"/>
      <c r="YU299" s="192"/>
      <c r="YV299" s="192"/>
      <c r="YW299" s="192"/>
      <c r="YX299" s="192"/>
      <c r="YY299" s="192"/>
      <c r="YZ299" s="192"/>
      <c r="ZA299" s="192"/>
      <c r="ZB299" s="192"/>
      <c r="ZC299" s="192"/>
      <c r="ZD299" s="192"/>
      <c r="ZE299" s="192"/>
      <c r="ZF299" s="192"/>
      <c r="ZG299" s="192"/>
      <c r="ZH299" s="192"/>
      <c r="ZI299" s="192"/>
      <c r="ZJ299" s="192"/>
      <c r="ZK299" s="192"/>
      <c r="ZL299" s="192"/>
      <c r="ZM299" s="192"/>
      <c r="ZN299" s="192"/>
      <c r="ZO299" s="192"/>
      <c r="ZP299" s="192"/>
      <c r="ZQ299" s="192"/>
      <c r="ZR299" s="192"/>
      <c r="ZS299" s="192"/>
      <c r="ZT299" s="192"/>
      <c r="ZU299" s="192"/>
      <c r="ZV299" s="192"/>
      <c r="ZW299" s="192"/>
      <c r="ZX299" s="192"/>
      <c r="ZY299" s="192"/>
      <c r="ZZ299" s="192"/>
      <c r="AAA299" s="192"/>
      <c r="AAB299" s="192"/>
      <c r="AAC299" s="192"/>
      <c r="AAD299" s="192"/>
      <c r="AAE299" s="192"/>
      <c r="AAF299" s="192"/>
      <c r="AAG299" s="192"/>
      <c r="AAH299" s="192"/>
      <c r="AAI299" s="192"/>
      <c r="AAJ299" s="192"/>
      <c r="AAK299" s="192"/>
      <c r="AAL299" s="192"/>
      <c r="AAM299" s="192"/>
      <c r="AAN299" s="192"/>
      <c r="AAO299" s="192"/>
      <c r="AAP299" s="192"/>
      <c r="AAQ299" s="192"/>
      <c r="AAR299" s="192"/>
      <c r="AAS299" s="192"/>
      <c r="AAT299" s="192"/>
      <c r="AAU299" s="192"/>
      <c r="AAV299" s="192"/>
      <c r="AAW299" s="192"/>
      <c r="AAX299" s="192"/>
      <c r="AAY299" s="192"/>
      <c r="AAZ299" s="192"/>
      <c r="ABA299" s="192"/>
      <c r="ABB299" s="192"/>
      <c r="ABC299" s="192"/>
      <c r="ABD299" s="192"/>
      <c r="ABE299" s="192"/>
      <c r="ABF299" s="192"/>
      <c r="ABG299" s="192"/>
      <c r="ABH299" s="192"/>
      <c r="ABI299" s="192"/>
      <c r="ABJ299" s="192"/>
      <c r="ABK299" s="192"/>
      <c r="ABL299" s="192"/>
      <c r="ABM299" s="192"/>
      <c r="ABN299" s="192"/>
      <c r="ABO299" s="192"/>
      <c r="ABP299" s="192"/>
      <c r="ABQ299" s="192"/>
      <c r="ABR299" s="192"/>
      <c r="ABS299" s="192"/>
      <c r="ABT299" s="192"/>
      <c r="ABU299" s="192"/>
      <c r="ABV299" s="192"/>
      <c r="ABW299" s="192"/>
      <c r="ABX299" s="192"/>
      <c r="ABY299" s="192"/>
      <c r="ABZ299" s="192"/>
      <c r="ACA299" s="192"/>
      <c r="ACB299" s="192"/>
      <c r="ACC299" s="192"/>
      <c r="ACD299" s="192"/>
      <c r="ACE299" s="192"/>
      <c r="ACF299" s="192"/>
      <c r="ACG299" s="192"/>
      <c r="ACH299" s="192"/>
      <c r="ACI299" s="192"/>
      <c r="ACJ299" s="192"/>
      <c r="ACK299" s="192"/>
      <c r="ACL299" s="192"/>
      <c r="ACM299" s="192"/>
      <c r="ACN299" s="192"/>
      <c r="ACO299" s="192"/>
      <c r="ACP299" s="192"/>
      <c r="ACQ299" s="192"/>
      <c r="ACR299" s="192"/>
      <c r="ACS299" s="192"/>
      <c r="ACT299" s="192"/>
      <c r="ACU299" s="192"/>
      <c r="ACV299" s="192"/>
      <c r="ACW299" s="192"/>
      <c r="ACX299" s="192"/>
      <c r="ACY299" s="192"/>
      <c r="ACZ299" s="192"/>
      <c r="ADA299" s="192"/>
      <c r="ADB299" s="192"/>
      <c r="ADC299" s="192"/>
      <c r="ADD299" s="192"/>
      <c r="ADE299" s="192"/>
      <c r="ADF299" s="192"/>
      <c r="ADG299" s="192"/>
      <c r="ADH299" s="192"/>
      <c r="ADI299" s="192"/>
      <c r="ADJ299" s="192"/>
      <c r="ADK299" s="192"/>
      <c r="ADL299" s="192"/>
      <c r="ADM299" s="192"/>
      <c r="ADN299" s="192"/>
      <c r="ADO299" s="192"/>
      <c r="ADP299" s="192"/>
      <c r="ADQ299" s="192"/>
      <c r="ADR299" s="192"/>
      <c r="ADS299" s="192"/>
      <c r="ADT299" s="192"/>
      <c r="ADU299" s="192"/>
      <c r="ADV299" s="192"/>
      <c r="ADW299" s="192"/>
      <c r="ADX299" s="192"/>
      <c r="ADY299" s="192"/>
      <c r="ADZ299" s="192"/>
      <c r="AEA299" s="192"/>
      <c r="AEB299" s="192"/>
      <c r="AEC299" s="192"/>
      <c r="AED299" s="192"/>
      <c r="AEE299" s="192"/>
      <c r="AEF299" s="192"/>
      <c r="AEG299" s="192"/>
      <c r="AEH299" s="192"/>
      <c r="AEI299" s="192"/>
      <c r="AEJ299" s="192"/>
      <c r="AEK299" s="192"/>
      <c r="AEL299" s="192"/>
      <c r="AEM299" s="192"/>
      <c r="AEN299" s="192"/>
      <c r="AEO299" s="192"/>
      <c r="AEP299" s="192"/>
      <c r="AEQ299" s="192"/>
      <c r="AER299" s="192"/>
      <c r="AES299" s="192"/>
      <c r="AET299" s="192"/>
      <c r="AEU299" s="192"/>
      <c r="AEV299" s="192"/>
      <c r="AEW299" s="192"/>
      <c r="AEX299" s="192"/>
      <c r="AEY299" s="192"/>
      <c r="AEZ299" s="192"/>
      <c r="AFA299" s="192"/>
      <c r="AFB299" s="192"/>
      <c r="AFC299" s="192"/>
      <c r="AFD299" s="192"/>
      <c r="AFE299" s="192"/>
      <c r="AFF299" s="192"/>
      <c r="AFG299" s="192"/>
      <c r="AFH299" s="192"/>
      <c r="AFI299" s="192"/>
      <c r="AFJ299" s="192"/>
      <c r="AFK299" s="192"/>
      <c r="AFL299" s="192"/>
      <c r="AFM299" s="192"/>
      <c r="AFN299" s="192"/>
      <c r="AFO299" s="192"/>
      <c r="AFP299" s="192"/>
      <c r="AFQ299" s="192"/>
      <c r="AFR299" s="192"/>
      <c r="AFS299" s="192"/>
      <c r="AFT299" s="192"/>
      <c r="AFU299" s="192"/>
      <c r="AFV299" s="192"/>
      <c r="AFW299" s="192"/>
      <c r="AFX299" s="192"/>
      <c r="AFY299" s="192"/>
      <c r="AFZ299" s="192"/>
      <c r="AGA299" s="192"/>
      <c r="AGB299" s="192"/>
      <c r="AGC299" s="192"/>
      <c r="AGD299" s="192"/>
      <c r="AGE299" s="192"/>
      <c r="AGF299" s="192"/>
      <c r="AGG299" s="192"/>
      <c r="AGH299" s="192"/>
      <c r="AGI299" s="192"/>
      <c r="AGJ299" s="192"/>
      <c r="AGK299" s="192"/>
      <c r="AGL299" s="192"/>
      <c r="AGM299" s="192"/>
      <c r="AGN299" s="192"/>
      <c r="AGO299" s="192"/>
      <c r="AGP299" s="192"/>
      <c r="AGQ299" s="192"/>
      <c r="AGR299" s="192"/>
      <c r="AGS299" s="192"/>
      <c r="AGT299" s="192"/>
      <c r="AGU299" s="192"/>
      <c r="AGV299" s="192"/>
      <c r="AGW299" s="192"/>
      <c r="AGX299" s="192"/>
      <c r="AGY299" s="192"/>
      <c r="AGZ299" s="192"/>
      <c r="AHA299" s="192"/>
      <c r="AHB299" s="192"/>
      <c r="AHC299" s="192"/>
      <c r="AHD299" s="192"/>
      <c r="AHE299" s="192"/>
      <c r="AHF299" s="192"/>
      <c r="AHG299" s="192"/>
      <c r="AHH299" s="192"/>
      <c r="AHI299" s="192"/>
      <c r="AHJ299" s="192"/>
      <c r="AHK299" s="192"/>
      <c r="AHL299" s="192"/>
      <c r="AHM299" s="192"/>
      <c r="AHN299" s="192"/>
      <c r="AHO299" s="192"/>
      <c r="AHP299" s="192"/>
      <c r="AHQ299" s="192"/>
      <c r="AHR299" s="192"/>
      <c r="AHS299" s="192"/>
      <c r="AHT299" s="192"/>
      <c r="AHU299" s="192"/>
      <c r="AHV299" s="192"/>
      <c r="AHW299" s="192"/>
      <c r="AHX299" s="192"/>
      <c r="AHY299" s="192"/>
      <c r="AHZ299" s="192"/>
      <c r="AIA299" s="192"/>
      <c r="AIB299" s="192"/>
      <c r="AIC299" s="192"/>
      <c r="AID299" s="192"/>
      <c r="AIE299" s="192"/>
      <c r="AIF299" s="192"/>
      <c r="AIG299" s="192"/>
      <c r="AIH299" s="192"/>
      <c r="AII299" s="192"/>
      <c r="AIJ299" s="192"/>
      <c r="AIK299" s="192"/>
      <c r="AIL299" s="192"/>
      <c r="AIM299" s="192"/>
      <c r="AIN299" s="192"/>
      <c r="AIO299" s="192"/>
      <c r="AIP299" s="192"/>
      <c r="AIQ299" s="192"/>
      <c r="AIR299" s="192"/>
      <c r="AIS299" s="192"/>
      <c r="AIT299" s="192"/>
      <c r="AIU299" s="192"/>
      <c r="AIV299" s="192"/>
      <c r="AIW299" s="192"/>
      <c r="AIX299" s="192"/>
      <c r="AIY299" s="192"/>
      <c r="AIZ299" s="192"/>
      <c r="AJA299" s="192"/>
      <c r="AJB299" s="192"/>
      <c r="AJC299" s="192"/>
      <c r="AJD299" s="192"/>
      <c r="AJE299" s="192"/>
      <c r="AJF299" s="192"/>
      <c r="AJG299" s="192"/>
      <c r="AJH299" s="192"/>
      <c r="AJI299" s="192"/>
      <c r="AJJ299" s="192"/>
      <c r="AJK299" s="192"/>
      <c r="AJL299" s="192"/>
      <c r="AJM299" s="192"/>
      <c r="AJN299" s="192"/>
      <c r="AJO299" s="192"/>
      <c r="AJP299" s="192"/>
      <c r="AJQ299" s="192"/>
      <c r="AJR299" s="192"/>
      <c r="AJS299" s="192"/>
      <c r="AJT299" s="192"/>
      <c r="AJU299" s="192"/>
      <c r="AJV299" s="192"/>
      <c r="AJW299" s="192"/>
      <c r="AJX299" s="192"/>
      <c r="AJY299" s="192"/>
      <c r="AJZ299" s="192"/>
      <c r="AKA299" s="192"/>
      <c r="AKB299" s="192"/>
      <c r="AKC299" s="192"/>
      <c r="AKD299" s="192"/>
      <c r="AKE299" s="192"/>
      <c r="AKF299" s="192"/>
      <c r="AKG299" s="192"/>
      <c r="AKH299" s="192"/>
      <c r="AKI299" s="192"/>
      <c r="AKJ299" s="192"/>
      <c r="AKK299" s="192"/>
      <c r="AKL299" s="192"/>
      <c r="AKM299" s="192"/>
      <c r="AKN299" s="192"/>
      <c r="AKO299" s="192"/>
      <c r="AKP299" s="192"/>
      <c r="AKQ299" s="192"/>
      <c r="AKR299" s="192"/>
      <c r="AKS299" s="192"/>
      <c r="AKT299" s="192"/>
      <c r="AKU299" s="192"/>
      <c r="AKV299" s="192"/>
      <c r="AKW299" s="192"/>
      <c r="AKX299" s="192"/>
      <c r="AKY299" s="192"/>
      <c r="AKZ299" s="192"/>
      <c r="ALA299" s="192"/>
      <c r="ALB299" s="192"/>
      <c r="ALC299" s="192"/>
      <c r="ALD299" s="192"/>
      <c r="ALE299" s="192"/>
      <c r="ALF299" s="192"/>
      <c r="ALG299" s="192"/>
      <c r="ALH299" s="192"/>
      <c r="ALI299" s="192"/>
      <c r="ALJ299" s="192"/>
      <c r="ALK299" s="192"/>
      <c r="ALL299" s="192"/>
      <c r="ALM299" s="192"/>
      <c r="ALN299" s="192"/>
      <c r="ALO299" s="192"/>
      <c r="ALP299" s="192"/>
      <c r="ALQ299" s="192"/>
      <c r="ALR299" s="192"/>
      <c r="ALS299" s="192"/>
      <c r="ALT299" s="192"/>
      <c r="ALU299" s="192"/>
      <c r="ALV299" s="192"/>
      <c r="ALW299" s="192"/>
      <c r="ALX299" s="192"/>
      <c r="ALY299" s="192"/>
      <c r="ALZ299" s="192"/>
      <c r="AMA299" s="192"/>
      <c r="AMB299" s="192"/>
      <c r="AMC299" s="192"/>
      <c r="AMD299" s="192"/>
      <c r="AME299" s="192"/>
      <c r="AMF299" s="192"/>
      <c r="AMG299" s="192"/>
      <c r="AMH299" s="192"/>
      <c r="AMI299" s="192"/>
      <c r="AMJ299" s="192"/>
      <c r="AMK299" s="192"/>
      <c r="AML299" s="192"/>
      <c r="AMM299" s="192"/>
      <c r="AMN299" s="192"/>
      <c r="AMO299" s="192"/>
      <c r="AMP299" s="192"/>
      <c r="AMQ299" s="192"/>
      <c r="AMR299" s="192"/>
      <c r="AMS299" s="192"/>
      <c r="AMT299" s="192"/>
      <c r="AMU299" s="192"/>
      <c r="AMV299" s="192"/>
      <c r="AMW299" s="192"/>
      <c r="AMX299" s="192"/>
      <c r="AMY299" s="192"/>
      <c r="AMZ299" s="192"/>
      <c r="ANA299" s="192"/>
      <c r="ANB299" s="192"/>
      <c r="ANC299" s="192"/>
      <c r="AND299" s="192"/>
      <c r="ANE299" s="192"/>
      <c r="ANF299" s="192"/>
      <c r="ANG299" s="192"/>
      <c r="ANH299" s="192"/>
      <c r="ANI299" s="192"/>
      <c r="ANJ299" s="192"/>
      <c r="ANK299" s="192"/>
      <c r="ANL299" s="192"/>
      <c r="ANM299" s="192"/>
      <c r="ANN299" s="192"/>
      <c r="ANO299" s="192"/>
      <c r="ANP299" s="192"/>
      <c r="ANQ299" s="192"/>
      <c r="ANR299" s="192"/>
      <c r="ANS299" s="192"/>
      <c r="ANT299" s="192"/>
      <c r="ANU299" s="192"/>
      <c r="ANV299" s="192"/>
      <c r="ANW299" s="192"/>
      <c r="ANX299" s="192"/>
      <c r="ANY299" s="192"/>
      <c r="ANZ299" s="192"/>
      <c r="AOA299" s="192"/>
      <c r="AOB299" s="192"/>
      <c r="AOC299" s="192"/>
      <c r="AOD299" s="192"/>
      <c r="AOE299" s="192"/>
      <c r="AOF299" s="192"/>
      <c r="AOG299" s="192"/>
      <c r="AOH299" s="192"/>
      <c r="AOI299" s="192"/>
      <c r="AOJ299" s="192"/>
      <c r="AOK299" s="192"/>
      <c r="AOL299" s="192"/>
      <c r="AOM299" s="192"/>
      <c r="AON299" s="192"/>
      <c r="AOO299" s="192"/>
      <c r="AOP299" s="192"/>
      <c r="AOQ299" s="192"/>
      <c r="AOR299" s="192"/>
      <c r="AOS299" s="192"/>
      <c r="AOT299" s="192"/>
      <c r="AOU299" s="192"/>
      <c r="AOV299" s="192"/>
      <c r="AOW299" s="192"/>
      <c r="AOX299" s="192"/>
      <c r="AOY299" s="192"/>
      <c r="AOZ299" s="192"/>
      <c r="APA299" s="192"/>
      <c r="APB299" s="192"/>
      <c r="APC299" s="192"/>
      <c r="APD299" s="192"/>
      <c r="APE299" s="192"/>
      <c r="APF299" s="192"/>
      <c r="APG299" s="192"/>
      <c r="APH299" s="192"/>
      <c r="API299" s="192"/>
      <c r="APJ299" s="192"/>
      <c r="APK299" s="192"/>
      <c r="APL299" s="192"/>
      <c r="APM299" s="192"/>
      <c r="APN299" s="192"/>
      <c r="APO299" s="192"/>
      <c r="APP299" s="192"/>
      <c r="APQ299" s="192"/>
      <c r="APR299" s="192"/>
      <c r="APS299" s="192"/>
      <c r="APT299" s="192"/>
      <c r="APU299" s="192"/>
      <c r="APV299" s="192"/>
      <c r="APW299" s="192"/>
      <c r="APX299" s="192"/>
      <c r="APY299" s="192"/>
      <c r="APZ299" s="192"/>
      <c r="AQA299" s="192"/>
      <c r="AQB299" s="192"/>
      <c r="AQC299" s="192"/>
      <c r="AQD299" s="192"/>
      <c r="AQE299" s="192"/>
      <c r="AQF299" s="192"/>
      <c r="AQG299" s="192"/>
      <c r="AQH299" s="192"/>
      <c r="AQI299" s="192"/>
      <c r="AQJ299" s="192"/>
      <c r="AQK299" s="192"/>
      <c r="AQL299" s="192"/>
      <c r="AQM299" s="192"/>
      <c r="AQN299" s="192"/>
      <c r="AQO299" s="192"/>
      <c r="AQP299" s="192"/>
      <c r="AQQ299" s="192"/>
      <c r="AQR299" s="192"/>
      <c r="AQS299" s="192"/>
      <c r="AQT299" s="192"/>
      <c r="AQU299" s="192"/>
      <c r="AQV299" s="192"/>
      <c r="AQW299" s="192"/>
      <c r="AQX299" s="192"/>
      <c r="AQY299" s="192"/>
      <c r="AQZ299" s="192"/>
      <c r="ARA299" s="192"/>
      <c r="ARB299" s="192"/>
      <c r="ARC299" s="192"/>
      <c r="ARD299" s="192"/>
      <c r="ARE299" s="192"/>
      <c r="ARF299" s="192"/>
      <c r="ARG299" s="192"/>
      <c r="ARH299" s="192"/>
      <c r="ARI299" s="192"/>
      <c r="ARJ299" s="192"/>
      <c r="ARK299" s="192"/>
      <c r="ARL299" s="192"/>
      <c r="ARM299" s="192"/>
      <c r="ARN299" s="192"/>
      <c r="ARO299" s="192"/>
      <c r="ARP299" s="192"/>
      <c r="ARQ299" s="192"/>
      <c r="ARR299" s="192"/>
      <c r="ARS299" s="192"/>
      <c r="ART299" s="192"/>
      <c r="ARU299" s="192"/>
      <c r="ARV299" s="192"/>
      <c r="ARW299" s="192"/>
      <c r="ARX299" s="192"/>
      <c r="ARY299" s="192"/>
      <c r="ARZ299" s="192"/>
      <c r="ASA299" s="192"/>
      <c r="ASB299" s="192"/>
      <c r="ASC299" s="192"/>
      <c r="ASD299" s="192"/>
      <c r="ASE299" s="192"/>
      <c r="ASF299" s="192"/>
      <c r="ASG299" s="192"/>
      <c r="ASH299" s="192"/>
      <c r="ASI299" s="192"/>
      <c r="ASJ299" s="192"/>
      <c r="ASK299" s="192"/>
      <c r="ASL299" s="192"/>
      <c r="ASM299" s="192"/>
      <c r="ASN299" s="192"/>
      <c r="ASO299" s="192"/>
      <c r="ASP299" s="192"/>
      <c r="ASQ299" s="192"/>
      <c r="ASR299" s="192"/>
      <c r="ASS299" s="192"/>
      <c r="AST299" s="192"/>
      <c r="ASU299" s="192"/>
      <c r="ASV299" s="192"/>
      <c r="ASW299" s="192"/>
      <c r="ASX299" s="192"/>
      <c r="ASY299" s="192"/>
      <c r="ASZ299" s="192"/>
      <c r="ATA299" s="192"/>
      <c r="ATB299" s="192"/>
      <c r="ATC299" s="192"/>
      <c r="ATD299" s="192"/>
      <c r="ATE299" s="192"/>
      <c r="ATF299" s="192"/>
      <c r="ATG299" s="192"/>
      <c r="ATH299" s="192"/>
      <c r="ATI299" s="192"/>
      <c r="ATJ299" s="192"/>
      <c r="ATK299" s="192"/>
      <c r="ATL299" s="192"/>
      <c r="ATM299" s="192"/>
      <c r="ATN299" s="192"/>
      <c r="ATO299" s="192"/>
      <c r="ATP299" s="192"/>
      <c r="ATQ299" s="192"/>
      <c r="ATR299" s="192"/>
      <c r="ATS299" s="192"/>
      <c r="ATT299" s="192"/>
      <c r="ATU299" s="192"/>
      <c r="ATV299" s="192"/>
      <c r="ATW299" s="192"/>
      <c r="ATX299" s="192"/>
      <c r="ATY299" s="192"/>
      <c r="ATZ299" s="192"/>
      <c r="AUA299" s="192"/>
      <c r="AUB299" s="192"/>
      <c r="AUC299" s="192"/>
      <c r="AUD299" s="192"/>
      <c r="AUE299" s="192"/>
      <c r="AUF299" s="192"/>
      <c r="AUG299" s="192"/>
      <c r="AUH299" s="192"/>
      <c r="AUI299" s="192"/>
      <c r="AUJ299" s="192"/>
      <c r="AUK299" s="192"/>
      <c r="AUL299" s="192"/>
      <c r="AUM299" s="192"/>
      <c r="AUN299" s="192"/>
      <c r="AUO299" s="192"/>
      <c r="AUP299" s="192"/>
      <c r="AUQ299" s="192"/>
      <c r="AUR299" s="192"/>
      <c r="AUS299" s="192"/>
      <c r="AUT299" s="192"/>
      <c r="AUU299" s="192"/>
      <c r="AUV299" s="192"/>
      <c r="AUW299" s="192"/>
      <c r="AUX299" s="192"/>
      <c r="AUY299" s="192"/>
      <c r="AUZ299" s="192"/>
      <c r="AVA299" s="192"/>
      <c r="AVB299" s="192"/>
      <c r="AVC299" s="192"/>
      <c r="AVD299" s="192"/>
      <c r="AVE299" s="192"/>
      <c r="AVF299" s="192"/>
      <c r="AVG299" s="192"/>
      <c r="AVH299" s="192"/>
      <c r="AVI299" s="192"/>
      <c r="AVJ299" s="192"/>
      <c r="AVK299" s="192"/>
      <c r="AVL299" s="192"/>
      <c r="AVM299" s="192"/>
      <c r="AVN299" s="192"/>
      <c r="AVO299" s="192"/>
      <c r="AVP299" s="192"/>
      <c r="AVQ299" s="192"/>
      <c r="AVR299" s="192"/>
      <c r="AVS299" s="192"/>
      <c r="AVT299" s="192"/>
      <c r="AVU299" s="192"/>
      <c r="AVV299" s="192"/>
      <c r="AVW299" s="192"/>
      <c r="AVX299" s="192"/>
      <c r="AVY299" s="192"/>
      <c r="AVZ299" s="192"/>
      <c r="AWA299" s="192"/>
      <c r="AWB299" s="192"/>
      <c r="AWC299" s="192"/>
      <c r="AWD299" s="192"/>
      <c r="AWE299" s="192"/>
      <c r="AWF299" s="192"/>
      <c r="AWG299" s="192"/>
      <c r="AWH299" s="192"/>
      <c r="AWI299" s="192"/>
      <c r="AWJ299" s="192"/>
      <c r="AWK299" s="192"/>
      <c r="AWL299" s="192"/>
      <c r="AWM299" s="192"/>
      <c r="AWN299" s="192"/>
      <c r="AWO299" s="192"/>
      <c r="AWP299" s="192"/>
      <c r="AWQ299" s="192"/>
      <c r="AWR299" s="192"/>
      <c r="AWS299" s="192"/>
      <c r="AWT299" s="192"/>
      <c r="AWU299" s="192"/>
      <c r="AWV299" s="192"/>
      <c r="AWW299" s="192"/>
      <c r="AWX299" s="192"/>
      <c r="AWY299" s="192"/>
      <c r="AWZ299" s="192"/>
      <c r="AXA299" s="192"/>
      <c r="AXB299" s="192"/>
      <c r="AXC299" s="192"/>
      <c r="AXD299" s="192"/>
      <c r="AXE299" s="192"/>
      <c r="AXF299" s="192"/>
      <c r="AXG299" s="192"/>
      <c r="AXH299" s="192"/>
      <c r="AXI299" s="192"/>
      <c r="AXJ299" s="192"/>
      <c r="AXK299" s="192"/>
      <c r="AXL299" s="192"/>
      <c r="AXM299" s="192"/>
      <c r="AXN299" s="192"/>
      <c r="AXO299" s="192"/>
      <c r="AXP299" s="192"/>
      <c r="AXQ299" s="192"/>
      <c r="AXR299" s="192"/>
      <c r="AXS299" s="192"/>
      <c r="AXT299" s="192"/>
      <c r="AXU299" s="192"/>
      <c r="AXV299" s="192"/>
      <c r="AXW299" s="192"/>
      <c r="AXX299" s="192"/>
      <c r="AXY299" s="192"/>
      <c r="AXZ299" s="192"/>
      <c r="AYA299" s="192"/>
      <c r="AYB299" s="192"/>
      <c r="AYC299" s="192"/>
      <c r="AYD299" s="192"/>
      <c r="AYE299" s="192"/>
      <c r="AYF299" s="192"/>
      <c r="AYG299" s="192"/>
      <c r="AYH299" s="192"/>
      <c r="AYI299" s="192"/>
      <c r="AYJ299" s="192"/>
      <c r="AYK299" s="192"/>
      <c r="AYL299" s="192"/>
      <c r="AYM299" s="192"/>
      <c r="AYN299" s="192"/>
      <c r="AYO299" s="192"/>
      <c r="AYP299" s="192"/>
      <c r="AYQ299" s="192"/>
      <c r="AYR299" s="192"/>
      <c r="AYS299" s="192"/>
      <c r="AYT299" s="192"/>
      <c r="AYU299" s="192"/>
      <c r="AYV299" s="192"/>
      <c r="AYW299" s="192"/>
      <c r="AYX299" s="192"/>
      <c r="AYY299" s="192"/>
      <c r="AYZ299" s="192"/>
      <c r="AZA299" s="192"/>
      <c r="AZB299" s="192"/>
      <c r="AZC299" s="192"/>
      <c r="AZD299" s="192"/>
      <c r="AZE299" s="192"/>
      <c r="AZF299" s="192"/>
      <c r="AZG299" s="192"/>
      <c r="AZH299" s="192"/>
      <c r="AZI299" s="192"/>
      <c r="AZJ299" s="192"/>
      <c r="AZK299" s="192"/>
      <c r="AZL299" s="192"/>
      <c r="AZM299" s="192"/>
      <c r="AZN299" s="192"/>
      <c r="AZO299" s="192"/>
      <c r="AZP299" s="192"/>
      <c r="AZQ299" s="192"/>
      <c r="AZR299" s="192"/>
      <c r="AZS299" s="192"/>
      <c r="AZT299" s="192"/>
      <c r="AZU299" s="192"/>
      <c r="AZV299" s="192"/>
      <c r="AZW299" s="192"/>
      <c r="AZX299" s="192"/>
      <c r="AZY299" s="192"/>
      <c r="AZZ299" s="192"/>
      <c r="BAA299" s="192"/>
      <c r="BAB299" s="192"/>
      <c r="BAC299" s="192"/>
      <c r="BAD299" s="192"/>
      <c r="BAE299" s="192"/>
      <c r="BAF299" s="192"/>
      <c r="BAG299" s="192"/>
      <c r="BAH299" s="192"/>
      <c r="BAI299" s="192"/>
      <c r="BAJ299" s="192"/>
      <c r="BAK299" s="192"/>
      <c r="BAL299" s="192"/>
      <c r="BAM299" s="192"/>
      <c r="BAN299" s="192"/>
      <c r="BAO299" s="192"/>
      <c r="BAP299" s="192"/>
      <c r="BAQ299" s="192"/>
      <c r="BAR299" s="192"/>
      <c r="BAS299" s="192"/>
      <c r="BAT299" s="192"/>
      <c r="BAU299" s="192"/>
      <c r="BAV299" s="192"/>
      <c r="BAW299" s="192"/>
      <c r="BAX299" s="192"/>
      <c r="BAY299" s="192"/>
      <c r="BAZ299" s="192"/>
      <c r="BBA299" s="192"/>
      <c r="BBB299" s="192"/>
      <c r="BBC299" s="192"/>
      <c r="BBD299" s="192"/>
      <c r="BBE299" s="192"/>
      <c r="BBF299" s="192"/>
      <c r="BBG299" s="192"/>
      <c r="BBH299" s="192"/>
      <c r="BBI299" s="192"/>
      <c r="BBJ299" s="192"/>
      <c r="BBK299" s="192"/>
      <c r="BBL299" s="192"/>
      <c r="BBM299" s="192"/>
      <c r="BBN299" s="192"/>
      <c r="BBO299" s="192"/>
      <c r="BBP299" s="192"/>
      <c r="BBQ299" s="192"/>
      <c r="BBR299" s="192"/>
      <c r="BBS299" s="192"/>
      <c r="BBT299" s="192"/>
      <c r="BBU299" s="192"/>
      <c r="BBV299" s="192"/>
      <c r="BBW299" s="192"/>
      <c r="BBX299" s="192"/>
      <c r="BBY299" s="192"/>
      <c r="BBZ299" s="192"/>
      <c r="BCA299" s="192"/>
      <c r="BCB299" s="192"/>
      <c r="BCC299" s="192"/>
      <c r="BCD299" s="192"/>
      <c r="BCE299" s="192"/>
      <c r="BCF299" s="192"/>
      <c r="BCG299" s="192"/>
      <c r="BCH299" s="192"/>
      <c r="BCI299" s="192"/>
      <c r="BCJ299" s="192"/>
      <c r="BCK299" s="192"/>
      <c r="BCL299" s="192"/>
      <c r="BCM299" s="192"/>
      <c r="BCN299" s="192"/>
      <c r="BCO299" s="192"/>
      <c r="BCP299" s="192"/>
      <c r="BCQ299" s="192"/>
      <c r="BCR299" s="192"/>
      <c r="BCS299" s="192"/>
      <c r="BCT299" s="192"/>
      <c r="BCU299" s="192"/>
      <c r="BCV299" s="192"/>
      <c r="BCW299" s="192"/>
      <c r="BCX299" s="192"/>
      <c r="BCY299" s="192"/>
      <c r="BCZ299" s="192"/>
      <c r="BDA299" s="192"/>
      <c r="BDB299" s="192"/>
      <c r="BDC299" s="192"/>
      <c r="BDD299" s="192"/>
      <c r="BDE299" s="192"/>
      <c r="BDF299" s="192"/>
      <c r="BDG299" s="192"/>
      <c r="BDH299" s="192"/>
      <c r="BDI299" s="192"/>
      <c r="BDJ299" s="192"/>
      <c r="BDK299" s="192"/>
      <c r="BDL299" s="192"/>
      <c r="BDM299" s="192"/>
      <c r="BDN299" s="192"/>
      <c r="BDO299" s="192"/>
      <c r="BDP299" s="192"/>
      <c r="BDQ299" s="192"/>
      <c r="BDR299" s="192"/>
      <c r="BDS299" s="192"/>
      <c r="BDT299" s="192"/>
      <c r="BDU299" s="192"/>
      <c r="BDV299" s="192"/>
      <c r="BDW299" s="192"/>
      <c r="BDX299" s="192"/>
      <c r="BDY299" s="192"/>
      <c r="BDZ299" s="192"/>
      <c r="BEA299" s="192"/>
      <c r="BEB299" s="192"/>
      <c r="BEC299" s="192"/>
      <c r="BED299" s="192"/>
      <c r="BEE299" s="192"/>
      <c r="BEF299" s="192"/>
      <c r="BEG299" s="192"/>
      <c r="BEH299" s="192"/>
      <c r="BEI299" s="192"/>
      <c r="BEJ299" s="192"/>
      <c r="BEK299" s="192"/>
      <c r="BEL299" s="192"/>
      <c r="BEM299" s="192"/>
      <c r="BEN299" s="192"/>
      <c r="BEO299" s="192"/>
      <c r="BEP299" s="192"/>
      <c r="BEQ299" s="192"/>
      <c r="BER299" s="192"/>
      <c r="BES299" s="192"/>
      <c r="BET299" s="192"/>
      <c r="BEU299" s="192"/>
      <c r="BEV299" s="192"/>
      <c r="BEW299" s="192"/>
      <c r="BEX299" s="192"/>
      <c r="BEY299" s="192"/>
      <c r="BEZ299" s="192"/>
      <c r="BFA299" s="192"/>
      <c r="BFB299" s="192"/>
      <c r="BFC299" s="192"/>
      <c r="BFD299" s="192"/>
      <c r="BFE299" s="192"/>
      <c r="BFF299" s="192"/>
      <c r="BFG299" s="192"/>
      <c r="BFH299" s="192"/>
      <c r="BFI299" s="192"/>
      <c r="BFJ299" s="192"/>
      <c r="BFK299" s="192"/>
      <c r="BFL299" s="192"/>
      <c r="BFM299" s="192"/>
      <c r="BFN299" s="192"/>
      <c r="BFO299" s="192"/>
      <c r="BFP299" s="192"/>
      <c r="BFQ299" s="192"/>
      <c r="BFR299" s="192"/>
      <c r="BFS299" s="192"/>
      <c r="BFT299" s="192"/>
      <c r="BFU299" s="192"/>
      <c r="BFV299" s="192"/>
      <c r="BFW299" s="192"/>
      <c r="BFX299" s="192"/>
      <c r="BFY299" s="192"/>
      <c r="BFZ299" s="192"/>
      <c r="BGA299" s="192"/>
      <c r="BGB299" s="192"/>
      <c r="BGC299" s="192"/>
      <c r="BGD299" s="192"/>
      <c r="BGE299" s="192"/>
      <c r="BGF299" s="192"/>
      <c r="BGG299" s="192"/>
      <c r="BGH299" s="192"/>
      <c r="BGI299" s="192"/>
      <c r="BGJ299" s="192"/>
      <c r="BGK299" s="192"/>
      <c r="BGL299" s="192"/>
      <c r="BGM299" s="192"/>
      <c r="BGN299" s="192"/>
      <c r="BGO299" s="192"/>
      <c r="BGP299" s="192"/>
      <c r="BGQ299" s="192"/>
      <c r="BGR299" s="192"/>
      <c r="BGS299" s="192"/>
      <c r="BGT299" s="192"/>
      <c r="BGU299" s="192"/>
      <c r="BGV299" s="192"/>
      <c r="BGW299" s="192"/>
      <c r="BGX299" s="192"/>
      <c r="BGY299" s="192"/>
      <c r="BGZ299" s="192"/>
      <c r="BHA299" s="192"/>
      <c r="BHB299" s="192"/>
      <c r="BHC299" s="192"/>
      <c r="BHD299" s="192"/>
      <c r="BHE299" s="192"/>
      <c r="BHF299" s="192"/>
      <c r="BHG299" s="192"/>
      <c r="BHH299" s="192"/>
      <c r="BHI299" s="192"/>
      <c r="BHJ299" s="192"/>
      <c r="BHK299" s="192"/>
      <c r="BHL299" s="192"/>
      <c r="BHM299" s="192"/>
      <c r="BHN299" s="192"/>
      <c r="BHO299" s="192"/>
      <c r="BHP299" s="192"/>
      <c r="BHQ299" s="192"/>
      <c r="BHR299" s="192"/>
      <c r="BHS299" s="192"/>
      <c r="BHT299" s="192"/>
      <c r="BHU299" s="192"/>
      <c r="BHV299" s="192"/>
      <c r="BHW299" s="192"/>
      <c r="BHX299" s="192"/>
      <c r="BHY299" s="192"/>
      <c r="BHZ299" s="192"/>
      <c r="BIA299" s="192"/>
      <c r="BIB299" s="192"/>
      <c r="BIC299" s="192"/>
      <c r="BID299" s="192"/>
      <c r="BIE299" s="192"/>
      <c r="BIF299" s="192"/>
      <c r="BIG299" s="192"/>
      <c r="BIH299" s="192"/>
      <c r="BII299" s="192"/>
      <c r="BIJ299" s="192"/>
      <c r="BIK299" s="192"/>
      <c r="BIL299" s="192"/>
      <c r="BIM299" s="192"/>
      <c r="BIN299" s="192"/>
      <c r="BIO299" s="192"/>
      <c r="BIP299" s="192"/>
      <c r="BIQ299" s="192"/>
      <c r="BIR299" s="192"/>
      <c r="BIS299" s="192"/>
      <c r="BIT299" s="192"/>
      <c r="BIU299" s="192"/>
      <c r="BIV299" s="192"/>
      <c r="BIW299" s="192"/>
      <c r="BIX299" s="192"/>
      <c r="BIY299" s="192"/>
      <c r="BIZ299" s="192"/>
      <c r="BJA299" s="192"/>
      <c r="BJB299" s="192"/>
      <c r="BJC299" s="192"/>
      <c r="BJD299" s="192"/>
      <c r="BJE299" s="192"/>
      <c r="BJF299" s="192"/>
      <c r="BJG299" s="192"/>
      <c r="BJH299" s="192"/>
      <c r="BJI299" s="192"/>
      <c r="BJJ299" s="192"/>
      <c r="BJK299" s="192"/>
      <c r="BJL299" s="192"/>
      <c r="BJM299" s="192"/>
      <c r="BJN299" s="192"/>
      <c r="BJO299" s="192"/>
      <c r="BJP299" s="192"/>
      <c r="BJQ299" s="192"/>
      <c r="BJR299" s="192"/>
      <c r="BJS299" s="192"/>
      <c r="BJT299" s="192"/>
      <c r="BJU299" s="192"/>
      <c r="BJV299" s="192"/>
      <c r="BJW299" s="192"/>
      <c r="BJX299" s="192"/>
      <c r="BJY299" s="192"/>
      <c r="BJZ299" s="192"/>
      <c r="BKA299" s="192"/>
      <c r="BKB299" s="192"/>
      <c r="BKC299" s="192"/>
      <c r="BKD299" s="192"/>
      <c r="BKE299" s="192"/>
      <c r="BKF299" s="192"/>
      <c r="BKG299" s="192"/>
      <c r="BKH299" s="192"/>
      <c r="BKI299" s="192"/>
      <c r="BKJ299" s="192"/>
      <c r="BKK299" s="192"/>
      <c r="BKL299" s="192"/>
      <c r="BKM299" s="192"/>
      <c r="BKN299" s="192"/>
      <c r="BKO299" s="192"/>
      <c r="BKP299" s="192"/>
      <c r="BKQ299" s="192"/>
      <c r="BKR299" s="192"/>
      <c r="BKS299" s="192"/>
      <c r="BKT299" s="192"/>
      <c r="BKU299" s="192"/>
      <c r="BKV299" s="192"/>
      <c r="BKW299" s="192"/>
      <c r="BKX299" s="192"/>
      <c r="BKY299" s="192"/>
      <c r="BKZ299" s="192"/>
      <c r="BLA299" s="192"/>
      <c r="BLB299" s="192"/>
      <c r="BLC299" s="192"/>
      <c r="BLD299" s="192"/>
      <c r="BLE299" s="192"/>
      <c r="BLF299" s="192"/>
      <c r="BLG299" s="192"/>
      <c r="BLH299" s="192"/>
      <c r="BLI299" s="192"/>
      <c r="BLJ299" s="192"/>
      <c r="BLK299" s="192"/>
      <c r="BLL299" s="192"/>
      <c r="BLM299" s="192"/>
      <c r="BLN299" s="192"/>
      <c r="BLO299" s="192"/>
      <c r="BLP299" s="192"/>
      <c r="BLQ299" s="192"/>
      <c r="BLR299" s="192"/>
      <c r="BLS299" s="192"/>
      <c r="BLT299" s="192"/>
      <c r="BLU299" s="192"/>
      <c r="BLV299" s="192"/>
      <c r="BLW299" s="192"/>
      <c r="BLX299" s="192"/>
      <c r="BLY299" s="192"/>
      <c r="BLZ299" s="192"/>
      <c r="BMA299" s="192"/>
      <c r="BMB299" s="192"/>
      <c r="BMC299" s="192"/>
      <c r="BMD299" s="192"/>
      <c r="BME299" s="192"/>
      <c r="BMF299" s="192"/>
      <c r="BMG299" s="192"/>
      <c r="BMH299" s="192"/>
      <c r="BMI299" s="192"/>
      <c r="BMJ299" s="192"/>
      <c r="BMK299" s="192"/>
      <c r="BML299" s="192"/>
      <c r="BMM299" s="192"/>
      <c r="BMN299" s="192"/>
      <c r="BMO299" s="192"/>
      <c r="BMP299" s="192"/>
      <c r="BMQ299" s="192"/>
      <c r="BMR299" s="192"/>
      <c r="BMS299" s="192"/>
      <c r="BMT299" s="192"/>
      <c r="BMU299" s="192"/>
      <c r="BMV299" s="192"/>
      <c r="BMW299" s="192"/>
      <c r="BMX299" s="192"/>
      <c r="BMY299" s="192"/>
      <c r="BMZ299" s="192"/>
      <c r="BNA299" s="192"/>
      <c r="BNB299" s="192"/>
      <c r="BNC299" s="192"/>
      <c r="BND299" s="192"/>
      <c r="BNE299" s="192"/>
      <c r="BNF299" s="192"/>
      <c r="BNG299" s="192"/>
      <c r="BNH299" s="192"/>
      <c r="BNI299" s="192"/>
      <c r="BNJ299" s="192"/>
      <c r="BNK299" s="192"/>
      <c r="BNL299" s="192"/>
      <c r="BNM299" s="192"/>
      <c r="BNN299" s="192"/>
      <c r="BNO299" s="192"/>
      <c r="BNP299" s="192"/>
      <c r="BNQ299" s="192"/>
      <c r="BNR299" s="192"/>
      <c r="BNS299" s="192"/>
      <c r="BNT299" s="192"/>
      <c r="BNU299" s="192"/>
      <c r="BNV299" s="192"/>
      <c r="BNW299" s="192"/>
      <c r="BNX299" s="192"/>
      <c r="BNY299" s="192"/>
      <c r="BNZ299" s="192"/>
      <c r="BOA299" s="192"/>
      <c r="BOB299" s="192"/>
      <c r="BOC299" s="192"/>
      <c r="BOD299" s="192"/>
      <c r="BOE299" s="192"/>
      <c r="BOF299" s="192"/>
      <c r="BOG299" s="192"/>
      <c r="BOH299" s="192"/>
      <c r="BOI299" s="192"/>
      <c r="BOJ299" s="192"/>
      <c r="BOK299" s="192"/>
      <c r="BOL299" s="192"/>
      <c r="BOM299" s="192"/>
      <c r="BON299" s="192"/>
      <c r="BOO299" s="192"/>
      <c r="BOP299" s="192"/>
      <c r="BOQ299" s="192"/>
      <c r="BOR299" s="192"/>
      <c r="BOS299" s="192"/>
      <c r="BOT299" s="192"/>
      <c r="BOU299" s="192"/>
      <c r="BOV299" s="192"/>
      <c r="BOW299" s="192"/>
      <c r="BOX299" s="192"/>
      <c r="BOY299" s="192"/>
      <c r="BOZ299" s="192"/>
      <c r="BPA299" s="192"/>
      <c r="BPB299" s="192"/>
      <c r="BPC299" s="192"/>
      <c r="BPD299" s="192"/>
      <c r="BPE299" s="192"/>
      <c r="BPF299" s="192"/>
      <c r="BPG299" s="192"/>
      <c r="BPH299" s="192"/>
      <c r="BPI299" s="192"/>
      <c r="BPJ299" s="192"/>
      <c r="BPK299" s="192"/>
      <c r="BPL299" s="192"/>
      <c r="BPM299" s="192"/>
      <c r="BPN299" s="192"/>
      <c r="BPO299" s="192"/>
      <c r="BPP299" s="192"/>
      <c r="BPQ299" s="192"/>
      <c r="BPR299" s="192"/>
      <c r="BPS299" s="192"/>
      <c r="BPT299" s="192"/>
      <c r="BPU299" s="192"/>
      <c r="BPV299" s="192"/>
      <c r="BPW299" s="192"/>
      <c r="BPX299" s="192"/>
      <c r="BPY299" s="192"/>
      <c r="BPZ299" s="192"/>
      <c r="BQA299" s="192"/>
      <c r="BQB299" s="192"/>
      <c r="BQC299" s="192"/>
      <c r="BQD299" s="192"/>
      <c r="BQE299" s="192"/>
      <c r="BQF299" s="192"/>
      <c r="BQG299" s="192"/>
      <c r="BQH299" s="192"/>
      <c r="BQI299" s="192"/>
      <c r="BQJ299" s="192"/>
      <c r="BQK299" s="192"/>
      <c r="BQL299" s="192"/>
      <c r="BQM299" s="192"/>
      <c r="BQN299" s="192"/>
      <c r="BQO299" s="192"/>
      <c r="BQP299" s="192"/>
      <c r="BQQ299" s="192"/>
      <c r="BQR299" s="192"/>
      <c r="BQS299" s="192"/>
      <c r="BQT299" s="192"/>
      <c r="BQU299" s="192"/>
      <c r="BQV299" s="192"/>
      <c r="BQW299" s="192"/>
      <c r="BQX299" s="192"/>
      <c r="BQY299" s="192"/>
      <c r="BQZ299" s="192"/>
      <c r="BRA299" s="192"/>
      <c r="BRB299" s="192"/>
      <c r="BRC299" s="192"/>
      <c r="BRD299" s="192"/>
      <c r="BRE299" s="192"/>
      <c r="BRF299" s="192"/>
      <c r="BRG299" s="192"/>
      <c r="BRH299" s="192"/>
      <c r="BRI299" s="192"/>
      <c r="BRJ299" s="192"/>
      <c r="BRK299" s="192"/>
      <c r="BRL299" s="192"/>
      <c r="BRM299" s="192"/>
      <c r="BRN299" s="192"/>
      <c r="BRO299" s="192"/>
      <c r="BRP299" s="192"/>
      <c r="BRQ299" s="192"/>
      <c r="BRR299" s="192"/>
      <c r="BRS299" s="192"/>
      <c r="BRT299" s="192"/>
      <c r="BRU299" s="192"/>
      <c r="BRV299" s="192"/>
      <c r="BRW299" s="192"/>
      <c r="BRX299" s="192"/>
      <c r="BRY299" s="192"/>
      <c r="BRZ299" s="192"/>
      <c r="BSA299" s="192"/>
      <c r="BSB299" s="192"/>
      <c r="BSC299" s="192"/>
      <c r="BSD299" s="192"/>
      <c r="BSE299" s="192"/>
      <c r="BSF299" s="192"/>
      <c r="BSG299" s="192"/>
      <c r="BSH299" s="192"/>
      <c r="BSI299" s="192"/>
      <c r="BSJ299" s="192"/>
      <c r="BSK299" s="192"/>
      <c r="BSL299" s="192"/>
      <c r="BSM299" s="192"/>
      <c r="BSN299" s="192"/>
      <c r="BSO299" s="192"/>
      <c r="BSP299" s="192"/>
      <c r="BSQ299" s="192"/>
      <c r="BSR299" s="192"/>
      <c r="BSS299" s="192"/>
      <c r="BST299" s="192"/>
      <c r="BSU299" s="192"/>
      <c r="BSV299" s="192"/>
      <c r="BSW299" s="192"/>
      <c r="BSX299" s="192"/>
      <c r="BSY299" s="192"/>
      <c r="BSZ299" s="192"/>
      <c r="BTA299" s="192"/>
      <c r="BTB299" s="192"/>
      <c r="BTC299" s="192"/>
      <c r="BTD299" s="192"/>
      <c r="BTE299" s="192"/>
      <c r="BTF299" s="192"/>
      <c r="BTG299" s="192"/>
      <c r="BTH299" s="192"/>
      <c r="BTI299" s="192"/>
      <c r="BTJ299" s="192"/>
      <c r="BTK299" s="192"/>
      <c r="BTL299" s="192"/>
      <c r="BTM299" s="192"/>
      <c r="BTN299" s="192"/>
      <c r="BTO299" s="192"/>
      <c r="BTP299" s="192"/>
      <c r="BTQ299" s="192"/>
      <c r="BTR299" s="192"/>
      <c r="BTS299" s="192"/>
      <c r="BTT299" s="192"/>
      <c r="BTU299" s="192"/>
      <c r="BTV299" s="192"/>
      <c r="BTW299" s="192"/>
      <c r="BTX299" s="192"/>
      <c r="BTY299" s="192"/>
      <c r="BTZ299" s="192"/>
      <c r="BUA299" s="192"/>
      <c r="BUB299" s="192"/>
      <c r="BUC299" s="192"/>
      <c r="BUD299" s="192"/>
      <c r="BUE299" s="192"/>
      <c r="BUF299" s="192"/>
      <c r="BUG299" s="192"/>
      <c r="BUH299" s="192"/>
      <c r="BUI299" s="192"/>
      <c r="BUJ299" s="192"/>
      <c r="BUK299" s="192"/>
      <c r="BUL299" s="192"/>
      <c r="BUM299" s="192"/>
      <c r="BUN299" s="192"/>
      <c r="BUO299" s="192"/>
      <c r="BUP299" s="192"/>
      <c r="BUQ299" s="192"/>
      <c r="BUR299" s="192"/>
      <c r="BUS299" s="192"/>
      <c r="BUT299" s="192"/>
      <c r="BUU299" s="192"/>
      <c r="BUV299" s="192"/>
      <c r="BUW299" s="192"/>
      <c r="BUX299" s="192"/>
      <c r="BUY299" s="192"/>
      <c r="BUZ299" s="192"/>
      <c r="BVA299" s="192"/>
      <c r="BVB299" s="192"/>
      <c r="BVC299" s="192"/>
      <c r="BVD299" s="192"/>
      <c r="BVE299" s="192"/>
      <c r="BVF299" s="192"/>
      <c r="BVG299" s="192"/>
      <c r="BVH299" s="192"/>
      <c r="BVI299" s="192"/>
      <c r="BVJ299" s="192"/>
      <c r="BVK299" s="192"/>
      <c r="BVL299" s="192"/>
      <c r="BVM299" s="192"/>
      <c r="BVN299" s="192"/>
      <c r="BVO299" s="192"/>
      <c r="BVP299" s="192"/>
      <c r="BVQ299" s="192"/>
      <c r="BVR299" s="192"/>
      <c r="BVS299" s="192"/>
      <c r="BVT299" s="192"/>
      <c r="BVU299" s="192"/>
      <c r="BVV299" s="192"/>
      <c r="BVW299" s="192"/>
      <c r="BVX299" s="192"/>
      <c r="BVY299" s="192"/>
      <c r="BVZ299" s="192"/>
      <c r="BWA299" s="192"/>
      <c r="BWB299" s="192"/>
      <c r="BWC299" s="192"/>
      <c r="BWD299" s="192"/>
      <c r="BWE299" s="192"/>
      <c r="BWF299" s="192"/>
      <c r="BWG299" s="192"/>
      <c r="BWH299" s="192"/>
      <c r="BWI299" s="192"/>
      <c r="BWJ299" s="192"/>
      <c r="BWK299" s="192"/>
      <c r="BWL299" s="192"/>
      <c r="BWM299" s="192"/>
      <c r="BWN299" s="192"/>
      <c r="BWO299" s="192"/>
      <c r="BWP299" s="192"/>
      <c r="BWQ299" s="192"/>
      <c r="BWR299" s="192"/>
      <c r="BWS299" s="192"/>
      <c r="BWT299" s="192"/>
      <c r="BWU299" s="192"/>
      <c r="BWV299" s="192"/>
      <c r="BWW299" s="192"/>
      <c r="BWX299" s="192"/>
      <c r="BWY299" s="192"/>
      <c r="BWZ299" s="192"/>
      <c r="BXA299" s="192"/>
      <c r="BXB299" s="192"/>
      <c r="BXC299" s="192"/>
      <c r="BXD299" s="192"/>
      <c r="BXE299" s="192"/>
      <c r="BXF299" s="192"/>
      <c r="BXG299" s="192"/>
      <c r="BXH299" s="192"/>
      <c r="BXI299" s="192"/>
      <c r="BXJ299" s="192"/>
      <c r="BXK299" s="192"/>
      <c r="BXL299" s="192"/>
      <c r="BXM299" s="192"/>
      <c r="BXN299" s="192"/>
      <c r="BXO299" s="192"/>
      <c r="BXP299" s="192"/>
      <c r="BXQ299" s="192"/>
      <c r="BXR299" s="192"/>
      <c r="BXS299" s="192"/>
      <c r="BXT299" s="192"/>
      <c r="BXU299" s="192"/>
      <c r="BXV299" s="192"/>
      <c r="BXW299" s="192"/>
      <c r="BXX299" s="192"/>
      <c r="BXY299" s="192"/>
      <c r="BXZ299" s="192"/>
      <c r="BYA299" s="192"/>
      <c r="BYB299" s="192"/>
      <c r="BYC299" s="192"/>
      <c r="BYD299" s="192"/>
      <c r="BYE299" s="192"/>
      <c r="BYF299" s="192"/>
      <c r="BYG299" s="192"/>
      <c r="BYH299" s="192"/>
      <c r="BYI299" s="192"/>
      <c r="BYJ299" s="192"/>
      <c r="BYK299" s="192"/>
      <c r="BYL299" s="192"/>
      <c r="BYM299" s="192"/>
      <c r="BYN299" s="192"/>
      <c r="BYO299" s="192"/>
      <c r="BYP299" s="192"/>
      <c r="BYQ299" s="192"/>
      <c r="BYR299" s="192"/>
      <c r="BYS299" s="192"/>
      <c r="BYT299" s="192"/>
      <c r="BYU299" s="192"/>
      <c r="BYV299" s="192"/>
      <c r="BYW299" s="192"/>
      <c r="BYX299" s="192"/>
      <c r="BYY299" s="192"/>
      <c r="BYZ299" s="192"/>
      <c r="BZA299" s="192"/>
      <c r="BZB299" s="192"/>
      <c r="BZC299" s="192"/>
      <c r="BZD299" s="192"/>
      <c r="BZE299" s="192"/>
      <c r="BZF299" s="192"/>
      <c r="BZG299" s="192"/>
      <c r="BZH299" s="192"/>
      <c r="BZI299" s="192"/>
      <c r="BZJ299" s="192"/>
      <c r="BZK299" s="192"/>
      <c r="BZL299" s="192"/>
      <c r="BZM299" s="192"/>
      <c r="BZN299" s="192"/>
      <c r="BZO299" s="192"/>
      <c r="BZP299" s="192"/>
      <c r="BZQ299" s="192"/>
      <c r="BZR299" s="192"/>
      <c r="BZS299" s="192"/>
      <c r="BZT299" s="192"/>
      <c r="BZU299" s="192"/>
      <c r="BZV299" s="192"/>
      <c r="BZW299" s="192"/>
      <c r="BZX299" s="192"/>
      <c r="BZY299" s="192"/>
      <c r="BZZ299" s="192"/>
      <c r="CAA299" s="192"/>
      <c r="CAB299" s="192"/>
      <c r="CAC299" s="192"/>
      <c r="CAD299" s="192"/>
      <c r="CAE299" s="192"/>
      <c r="CAF299" s="192"/>
      <c r="CAG299" s="192"/>
      <c r="CAH299" s="192"/>
      <c r="CAI299" s="192"/>
      <c r="CAJ299" s="192"/>
      <c r="CAK299" s="192"/>
      <c r="CAL299" s="192"/>
      <c r="CAM299" s="192"/>
      <c r="CAN299" s="192"/>
      <c r="CAO299" s="192"/>
      <c r="CAP299" s="192"/>
      <c r="CAQ299" s="192"/>
      <c r="CAR299" s="192"/>
      <c r="CAS299" s="192"/>
      <c r="CAT299" s="192"/>
      <c r="CAU299" s="192"/>
      <c r="CAV299" s="192"/>
      <c r="CAW299" s="192"/>
      <c r="CAX299" s="192"/>
      <c r="CAY299" s="192"/>
      <c r="CAZ299" s="192"/>
      <c r="CBA299" s="192"/>
      <c r="CBB299" s="192"/>
      <c r="CBC299" s="192"/>
      <c r="CBD299" s="192"/>
      <c r="CBE299" s="192"/>
      <c r="CBF299" s="192"/>
      <c r="CBG299" s="192"/>
      <c r="CBH299" s="192"/>
      <c r="CBI299" s="192"/>
      <c r="CBJ299" s="192"/>
      <c r="CBK299" s="192"/>
      <c r="CBL299" s="192"/>
      <c r="CBM299" s="192"/>
      <c r="CBN299" s="192"/>
      <c r="CBO299" s="192"/>
      <c r="CBP299" s="192"/>
      <c r="CBQ299" s="192"/>
      <c r="CBR299" s="192"/>
      <c r="CBS299" s="192"/>
      <c r="CBT299" s="192"/>
      <c r="CBU299" s="192"/>
      <c r="CBV299" s="192"/>
      <c r="CBW299" s="192"/>
      <c r="CBX299" s="192"/>
      <c r="CBY299" s="192"/>
      <c r="CBZ299" s="192"/>
      <c r="CCA299" s="192"/>
      <c r="CCB299" s="192"/>
      <c r="CCC299" s="192"/>
      <c r="CCD299" s="192"/>
      <c r="CCE299" s="192"/>
      <c r="CCF299" s="192"/>
      <c r="CCG299" s="192"/>
      <c r="CCH299" s="192"/>
      <c r="CCI299" s="192"/>
      <c r="CCJ299" s="192"/>
      <c r="CCK299" s="192"/>
      <c r="CCL299" s="192"/>
      <c r="CCM299" s="192"/>
      <c r="CCN299" s="192"/>
      <c r="CCO299" s="192"/>
      <c r="CCP299" s="192"/>
      <c r="CCQ299" s="192"/>
      <c r="CCR299" s="192"/>
      <c r="CCS299" s="192"/>
      <c r="CCT299" s="192"/>
      <c r="CCU299" s="192"/>
      <c r="CCV299" s="192"/>
      <c r="CCW299" s="192"/>
      <c r="CCX299" s="192"/>
      <c r="CCY299" s="192"/>
      <c r="CCZ299" s="192"/>
      <c r="CDA299" s="192"/>
      <c r="CDB299" s="192"/>
      <c r="CDC299" s="192"/>
      <c r="CDD299" s="192"/>
      <c r="CDE299" s="192"/>
      <c r="CDF299" s="192"/>
      <c r="CDG299" s="192"/>
      <c r="CDH299" s="192"/>
      <c r="CDI299" s="192"/>
      <c r="CDJ299" s="192"/>
      <c r="CDK299" s="192"/>
      <c r="CDL299" s="192"/>
      <c r="CDM299" s="192"/>
      <c r="CDN299" s="192"/>
      <c r="CDO299" s="192"/>
      <c r="CDP299" s="192"/>
      <c r="CDQ299" s="192"/>
      <c r="CDR299" s="192"/>
      <c r="CDS299" s="192"/>
      <c r="CDT299" s="192"/>
      <c r="CDU299" s="192"/>
      <c r="CDV299" s="192"/>
      <c r="CDW299" s="192"/>
      <c r="CDX299" s="192"/>
      <c r="CDY299" s="192"/>
      <c r="CDZ299" s="192"/>
      <c r="CEA299" s="192"/>
      <c r="CEB299" s="192"/>
      <c r="CEC299" s="192"/>
      <c r="CED299" s="192"/>
      <c r="CEE299" s="192"/>
      <c r="CEF299" s="192"/>
      <c r="CEG299" s="192"/>
      <c r="CEH299" s="192"/>
      <c r="CEI299" s="192"/>
      <c r="CEJ299" s="192"/>
      <c r="CEK299" s="192"/>
      <c r="CEL299" s="192"/>
      <c r="CEM299" s="192"/>
      <c r="CEN299" s="192"/>
      <c r="CEO299" s="192"/>
      <c r="CEP299" s="192"/>
      <c r="CEQ299" s="192"/>
      <c r="CER299" s="192"/>
      <c r="CES299" s="192"/>
      <c r="CET299" s="192"/>
      <c r="CEU299" s="192"/>
      <c r="CEV299" s="192"/>
      <c r="CEW299" s="192"/>
      <c r="CEX299" s="192"/>
      <c r="CEY299" s="192"/>
      <c r="CEZ299" s="192"/>
      <c r="CFA299" s="192"/>
      <c r="CFB299" s="192"/>
      <c r="CFC299" s="192"/>
      <c r="CFD299" s="192"/>
      <c r="CFE299" s="192"/>
      <c r="CFF299" s="192"/>
      <c r="CFG299" s="192"/>
      <c r="CFH299" s="192"/>
      <c r="CFI299" s="192"/>
      <c r="CFJ299" s="192"/>
      <c r="CFK299" s="192"/>
      <c r="CFL299" s="192"/>
      <c r="CFM299" s="192"/>
      <c r="CFN299" s="192"/>
      <c r="CFO299" s="192"/>
      <c r="CFP299" s="192"/>
      <c r="CFQ299" s="192"/>
      <c r="CFR299" s="192"/>
      <c r="CFS299" s="192"/>
      <c r="CFT299" s="192"/>
      <c r="CFU299" s="192"/>
      <c r="CFV299" s="192"/>
      <c r="CFW299" s="192"/>
      <c r="CFX299" s="192"/>
      <c r="CFY299" s="192"/>
      <c r="CFZ299" s="192"/>
      <c r="CGA299" s="192"/>
      <c r="CGB299" s="192"/>
      <c r="CGC299" s="192"/>
      <c r="CGD299" s="192"/>
      <c r="CGE299" s="192"/>
      <c r="CGF299" s="192"/>
      <c r="CGG299" s="192"/>
      <c r="CGH299" s="192"/>
      <c r="CGI299" s="192"/>
      <c r="CGJ299" s="192"/>
      <c r="CGK299" s="192"/>
      <c r="CGL299" s="192"/>
      <c r="CGM299" s="192"/>
      <c r="CGN299" s="192"/>
      <c r="CGO299" s="192"/>
      <c r="CGP299" s="192"/>
      <c r="CGQ299" s="192"/>
      <c r="CGR299" s="192"/>
      <c r="CGS299" s="192"/>
      <c r="CGT299" s="192"/>
      <c r="CGU299" s="192"/>
      <c r="CGV299" s="192"/>
      <c r="CGW299" s="192"/>
      <c r="CGX299" s="192"/>
      <c r="CGY299" s="192"/>
      <c r="CGZ299" s="192"/>
      <c r="CHA299" s="192"/>
      <c r="CHB299" s="192"/>
      <c r="CHC299" s="192"/>
      <c r="CHD299" s="192"/>
      <c r="CHE299" s="192"/>
      <c r="CHF299" s="192"/>
      <c r="CHG299" s="192"/>
      <c r="CHH299" s="192"/>
      <c r="CHI299" s="192"/>
      <c r="CHJ299" s="192"/>
      <c r="CHK299" s="192"/>
      <c r="CHL299" s="192"/>
      <c r="CHM299" s="192"/>
      <c r="CHN299" s="192"/>
      <c r="CHO299" s="192"/>
      <c r="CHP299" s="192"/>
      <c r="CHQ299" s="192"/>
      <c r="CHR299" s="192"/>
      <c r="CHS299" s="192"/>
      <c r="CHT299" s="192"/>
      <c r="CHU299" s="192"/>
      <c r="CHV299" s="192"/>
      <c r="CHW299" s="192"/>
      <c r="CHX299" s="192"/>
      <c r="CHY299" s="192"/>
      <c r="CHZ299" s="192"/>
      <c r="CIA299" s="192"/>
      <c r="CIB299" s="192"/>
      <c r="CIC299" s="192"/>
      <c r="CID299" s="192"/>
      <c r="CIE299" s="192"/>
      <c r="CIF299" s="192"/>
      <c r="CIG299" s="192"/>
      <c r="CIH299" s="192"/>
      <c r="CII299" s="192"/>
      <c r="CIJ299" s="192"/>
      <c r="CIK299" s="192"/>
      <c r="CIL299" s="192"/>
      <c r="CIM299" s="192"/>
      <c r="CIN299" s="192"/>
      <c r="CIO299" s="192"/>
      <c r="CIP299" s="192"/>
      <c r="CIQ299" s="192"/>
      <c r="CIR299" s="192"/>
      <c r="CIS299" s="192"/>
      <c r="CIT299" s="192"/>
      <c r="CIU299" s="192"/>
      <c r="CIV299" s="192"/>
      <c r="CIW299" s="192"/>
      <c r="CIX299" s="192"/>
      <c r="CIY299" s="192"/>
      <c r="CIZ299" s="192"/>
      <c r="CJA299" s="192"/>
      <c r="CJB299" s="192"/>
      <c r="CJC299" s="192"/>
      <c r="CJD299" s="192"/>
      <c r="CJE299" s="192"/>
      <c r="CJF299" s="192"/>
      <c r="CJG299" s="192"/>
      <c r="CJH299" s="192"/>
      <c r="CJI299" s="192"/>
      <c r="CJJ299" s="192"/>
      <c r="CJK299" s="192"/>
      <c r="CJL299" s="192"/>
      <c r="CJM299" s="192"/>
      <c r="CJN299" s="192"/>
      <c r="CJO299" s="192"/>
      <c r="CJP299" s="192"/>
      <c r="CJQ299" s="192"/>
      <c r="CJR299" s="192"/>
      <c r="CJS299" s="192"/>
      <c r="CJT299" s="192"/>
      <c r="CJU299" s="192"/>
      <c r="CJV299" s="192"/>
      <c r="CJW299" s="192"/>
      <c r="CJX299" s="192"/>
      <c r="CJY299" s="192"/>
      <c r="CJZ299" s="192"/>
      <c r="CKA299" s="192"/>
      <c r="CKB299" s="192"/>
      <c r="CKC299" s="192"/>
      <c r="CKD299" s="192"/>
      <c r="CKE299" s="192"/>
      <c r="CKF299" s="192"/>
      <c r="CKG299" s="192"/>
      <c r="CKH299" s="192"/>
      <c r="CKI299" s="192"/>
      <c r="CKJ299" s="192"/>
      <c r="CKK299" s="192"/>
      <c r="CKL299" s="192"/>
      <c r="CKM299" s="192"/>
      <c r="CKN299" s="192"/>
      <c r="CKO299" s="192"/>
      <c r="CKP299" s="192"/>
      <c r="CKQ299" s="192"/>
      <c r="CKR299" s="192"/>
      <c r="CKS299" s="192"/>
      <c r="CKT299" s="192"/>
      <c r="CKU299" s="192"/>
      <c r="CKV299" s="192"/>
      <c r="CKW299" s="192"/>
      <c r="CKX299" s="192"/>
      <c r="CKY299" s="192"/>
      <c r="CKZ299" s="192"/>
      <c r="CLA299" s="192"/>
      <c r="CLB299" s="192"/>
      <c r="CLC299" s="192"/>
      <c r="CLD299" s="192"/>
      <c r="CLE299" s="192"/>
      <c r="CLF299" s="192"/>
      <c r="CLG299" s="192"/>
      <c r="CLH299" s="192"/>
      <c r="CLI299" s="192"/>
      <c r="CLJ299" s="192"/>
      <c r="CLK299" s="192"/>
      <c r="CLL299" s="192"/>
      <c r="CLM299" s="192"/>
      <c r="CLN299" s="192"/>
      <c r="CLO299" s="192"/>
      <c r="CLP299" s="192"/>
      <c r="CLQ299" s="192"/>
      <c r="CLR299" s="192"/>
      <c r="CLS299" s="192"/>
      <c r="CLT299" s="192"/>
      <c r="CLU299" s="192"/>
      <c r="CLV299" s="192"/>
      <c r="CLW299" s="192"/>
      <c r="CLX299" s="192"/>
      <c r="CLY299" s="192"/>
      <c r="CLZ299" s="192"/>
      <c r="CMA299" s="192"/>
      <c r="CMB299" s="192"/>
      <c r="CMC299" s="192"/>
      <c r="CMD299" s="192"/>
      <c r="CME299" s="192"/>
      <c r="CMF299" s="192"/>
      <c r="CMG299" s="192"/>
      <c r="CMH299" s="192"/>
      <c r="CMI299" s="192"/>
      <c r="CMJ299" s="192"/>
      <c r="CMK299" s="192"/>
      <c r="CML299" s="192"/>
      <c r="CMM299" s="192"/>
      <c r="CMN299" s="192"/>
      <c r="CMO299" s="192"/>
      <c r="CMP299" s="192"/>
      <c r="CMQ299" s="192"/>
      <c r="CMR299" s="192"/>
      <c r="CMS299" s="192"/>
      <c r="CMT299" s="192"/>
      <c r="CMU299" s="192"/>
      <c r="CMV299" s="192"/>
      <c r="CMW299" s="192"/>
      <c r="CMX299" s="192"/>
      <c r="CMY299" s="192"/>
      <c r="CMZ299" s="192"/>
      <c r="CNA299" s="192"/>
      <c r="CNB299" s="192"/>
      <c r="CNC299" s="192"/>
      <c r="CND299" s="192"/>
      <c r="CNE299" s="192"/>
      <c r="CNF299" s="192"/>
      <c r="CNG299" s="192"/>
      <c r="CNH299" s="192"/>
      <c r="CNI299" s="192"/>
      <c r="CNJ299" s="192"/>
      <c r="CNK299" s="192"/>
      <c r="CNL299" s="192"/>
      <c r="CNM299" s="192"/>
      <c r="CNN299" s="192"/>
      <c r="CNO299" s="192"/>
      <c r="CNP299" s="192"/>
      <c r="CNQ299" s="192"/>
      <c r="CNR299" s="192"/>
      <c r="CNS299" s="192"/>
      <c r="CNT299" s="192"/>
      <c r="CNU299" s="192"/>
      <c r="CNV299" s="192"/>
      <c r="CNW299" s="192"/>
      <c r="CNX299" s="192"/>
      <c r="CNY299" s="192"/>
      <c r="CNZ299" s="192"/>
      <c r="COA299" s="192"/>
      <c r="COB299" s="192"/>
      <c r="COC299" s="192"/>
      <c r="COD299" s="192"/>
      <c r="COE299" s="192"/>
      <c r="COF299" s="192"/>
      <c r="COG299" s="192"/>
      <c r="COH299" s="192"/>
      <c r="COI299" s="192"/>
      <c r="COJ299" s="192"/>
      <c r="COK299" s="192"/>
      <c r="COL299" s="192"/>
      <c r="COM299" s="192"/>
      <c r="CON299" s="192"/>
      <c r="COO299" s="192"/>
      <c r="COP299" s="192"/>
      <c r="COQ299" s="192"/>
      <c r="COR299" s="192"/>
      <c r="COS299" s="192"/>
      <c r="COT299" s="192"/>
      <c r="COU299" s="192"/>
      <c r="COV299" s="192"/>
      <c r="COW299" s="192"/>
      <c r="COX299" s="192"/>
      <c r="COY299" s="192"/>
      <c r="COZ299" s="192"/>
      <c r="CPA299" s="192"/>
      <c r="CPB299" s="192"/>
      <c r="CPC299" s="192"/>
      <c r="CPD299" s="192"/>
      <c r="CPE299" s="192"/>
      <c r="CPF299" s="192"/>
      <c r="CPG299" s="192"/>
      <c r="CPH299" s="192"/>
      <c r="CPI299" s="192"/>
      <c r="CPJ299" s="192"/>
      <c r="CPK299" s="192"/>
      <c r="CPL299" s="192"/>
      <c r="CPM299" s="192"/>
      <c r="CPN299" s="192"/>
      <c r="CPO299" s="192"/>
      <c r="CPP299" s="192"/>
      <c r="CPQ299" s="192"/>
      <c r="CPR299" s="192"/>
      <c r="CPS299" s="192"/>
      <c r="CPT299" s="192"/>
      <c r="CPU299" s="192"/>
      <c r="CPV299" s="192"/>
      <c r="CPW299" s="192"/>
      <c r="CPX299" s="192"/>
      <c r="CPY299" s="192"/>
      <c r="CPZ299" s="192"/>
      <c r="CQA299" s="192"/>
      <c r="CQB299" s="192"/>
      <c r="CQC299" s="192"/>
      <c r="CQD299" s="192"/>
      <c r="CQE299" s="192"/>
      <c r="CQF299" s="192"/>
      <c r="CQG299" s="192"/>
      <c r="CQH299" s="192"/>
      <c r="CQI299" s="192"/>
      <c r="CQJ299" s="192"/>
      <c r="CQK299" s="192"/>
      <c r="CQL299" s="192"/>
      <c r="CQM299" s="192"/>
      <c r="CQN299" s="192"/>
      <c r="CQO299" s="192"/>
      <c r="CQP299" s="192"/>
      <c r="CQQ299" s="192"/>
      <c r="CQR299" s="192"/>
      <c r="CQS299" s="192"/>
      <c r="CQT299" s="192"/>
      <c r="CQU299" s="192"/>
      <c r="CQV299" s="192"/>
      <c r="CQW299" s="192"/>
      <c r="CQX299" s="192"/>
      <c r="CQY299" s="192"/>
      <c r="CQZ299" s="192"/>
      <c r="CRA299" s="192"/>
      <c r="CRB299" s="192"/>
      <c r="CRC299" s="192"/>
      <c r="CRD299" s="192"/>
      <c r="CRE299" s="192"/>
      <c r="CRF299" s="192"/>
      <c r="CRG299" s="192"/>
      <c r="CRH299" s="192"/>
      <c r="CRI299" s="192"/>
      <c r="CRJ299" s="192"/>
      <c r="CRK299" s="192"/>
      <c r="CRL299" s="192"/>
      <c r="CRM299" s="192"/>
      <c r="CRN299" s="192"/>
      <c r="CRO299" s="192"/>
      <c r="CRP299" s="192"/>
      <c r="CRQ299" s="192"/>
      <c r="CRR299" s="192"/>
      <c r="CRS299" s="192"/>
      <c r="CRT299" s="192"/>
      <c r="CRU299" s="192"/>
      <c r="CRV299" s="192"/>
      <c r="CRW299" s="192"/>
      <c r="CRX299" s="192"/>
      <c r="CRY299" s="192"/>
      <c r="CRZ299" s="192"/>
      <c r="CSA299" s="192"/>
      <c r="CSB299" s="192"/>
      <c r="CSC299" s="192"/>
      <c r="CSD299" s="192"/>
      <c r="CSE299" s="192"/>
      <c r="CSF299" s="192"/>
      <c r="CSG299" s="192"/>
      <c r="CSH299" s="192"/>
      <c r="CSI299" s="192"/>
      <c r="CSJ299" s="192"/>
      <c r="CSK299" s="192"/>
      <c r="CSL299" s="192"/>
      <c r="CSM299" s="192"/>
      <c r="CSN299" s="192"/>
      <c r="CSO299" s="192"/>
      <c r="CSP299" s="192"/>
      <c r="CSQ299" s="192"/>
      <c r="CSR299" s="192"/>
      <c r="CSS299" s="192"/>
      <c r="CST299" s="192"/>
      <c r="CSU299" s="192"/>
      <c r="CSV299" s="192"/>
      <c r="CSW299" s="192"/>
      <c r="CSX299" s="192"/>
      <c r="CSY299" s="192"/>
      <c r="CSZ299" s="192"/>
      <c r="CTA299" s="192"/>
      <c r="CTB299" s="192"/>
      <c r="CTC299" s="192"/>
      <c r="CTD299" s="192"/>
      <c r="CTE299" s="192"/>
      <c r="CTF299" s="192"/>
      <c r="CTG299" s="192"/>
      <c r="CTH299" s="192"/>
      <c r="CTI299" s="192"/>
      <c r="CTJ299" s="192"/>
      <c r="CTK299" s="192"/>
      <c r="CTL299" s="192"/>
      <c r="CTM299" s="192"/>
      <c r="CTN299" s="192"/>
      <c r="CTO299" s="192"/>
      <c r="CTP299" s="192"/>
      <c r="CTQ299" s="192"/>
      <c r="CTR299" s="192"/>
      <c r="CTS299" s="192"/>
      <c r="CTT299" s="192"/>
      <c r="CTU299" s="192"/>
      <c r="CTV299" s="192"/>
      <c r="CTW299" s="192"/>
      <c r="CTX299" s="192"/>
      <c r="CTY299" s="192"/>
      <c r="CTZ299" s="192"/>
      <c r="CUA299" s="192"/>
      <c r="CUB299" s="192"/>
      <c r="CUC299" s="192"/>
      <c r="CUD299" s="192"/>
      <c r="CUE299" s="192"/>
      <c r="CUF299" s="192"/>
      <c r="CUG299" s="192"/>
      <c r="CUH299" s="192"/>
      <c r="CUI299" s="192"/>
      <c r="CUJ299" s="192"/>
      <c r="CUK299" s="192"/>
      <c r="CUL299" s="192"/>
      <c r="CUM299" s="192"/>
      <c r="CUN299" s="192"/>
      <c r="CUO299" s="192"/>
      <c r="CUP299" s="192"/>
      <c r="CUQ299" s="192"/>
      <c r="CUR299" s="192"/>
      <c r="CUS299" s="192"/>
      <c r="CUT299" s="192"/>
      <c r="CUU299" s="192"/>
      <c r="CUV299" s="192"/>
      <c r="CUW299" s="192"/>
      <c r="CUX299" s="192"/>
      <c r="CUY299" s="192"/>
      <c r="CUZ299" s="192"/>
      <c r="CVA299" s="192"/>
      <c r="CVB299" s="192"/>
      <c r="CVC299" s="192"/>
      <c r="CVD299" s="192"/>
      <c r="CVE299" s="192"/>
      <c r="CVF299" s="192"/>
      <c r="CVG299" s="192"/>
      <c r="CVH299" s="192"/>
      <c r="CVI299" s="192"/>
      <c r="CVJ299" s="192"/>
      <c r="CVK299" s="192"/>
      <c r="CVL299" s="192"/>
      <c r="CVM299" s="192"/>
      <c r="CVN299" s="192"/>
      <c r="CVO299" s="192"/>
      <c r="CVP299" s="192"/>
      <c r="CVQ299" s="192"/>
      <c r="CVR299" s="192"/>
      <c r="CVS299" s="192"/>
      <c r="CVT299" s="192"/>
      <c r="CVU299" s="192"/>
      <c r="CVV299" s="192"/>
      <c r="CVW299" s="192"/>
      <c r="CVX299" s="192"/>
      <c r="CVY299" s="192"/>
      <c r="CVZ299" s="192"/>
      <c r="CWA299" s="192"/>
      <c r="CWB299" s="192"/>
      <c r="CWC299" s="192"/>
      <c r="CWD299" s="192"/>
      <c r="CWE299" s="192"/>
      <c r="CWF299" s="192"/>
      <c r="CWG299" s="192"/>
      <c r="CWH299" s="192"/>
      <c r="CWI299" s="192"/>
      <c r="CWJ299" s="192"/>
      <c r="CWK299" s="192"/>
      <c r="CWL299" s="192"/>
      <c r="CWM299" s="192"/>
      <c r="CWN299" s="192"/>
      <c r="CWO299" s="192"/>
      <c r="CWP299" s="192"/>
      <c r="CWQ299" s="192"/>
      <c r="CWR299" s="192"/>
      <c r="CWS299" s="192"/>
      <c r="CWT299" s="192"/>
      <c r="CWU299" s="192"/>
      <c r="CWV299" s="192"/>
      <c r="CWW299" s="192"/>
      <c r="CWX299" s="192"/>
      <c r="CWY299" s="192"/>
      <c r="CWZ299" s="192"/>
      <c r="CXA299" s="192"/>
      <c r="CXB299" s="192"/>
      <c r="CXC299" s="192"/>
      <c r="CXD299" s="192"/>
      <c r="CXE299" s="192"/>
      <c r="CXF299" s="192"/>
      <c r="CXG299" s="192"/>
      <c r="CXH299" s="192"/>
      <c r="CXI299" s="192"/>
      <c r="CXJ299" s="192"/>
      <c r="CXK299" s="192"/>
      <c r="CXL299" s="192"/>
      <c r="CXM299" s="192"/>
      <c r="CXN299" s="192"/>
      <c r="CXO299" s="192"/>
      <c r="CXP299" s="192"/>
      <c r="CXQ299" s="192"/>
      <c r="CXR299" s="192"/>
      <c r="CXS299" s="192"/>
      <c r="CXT299" s="192"/>
      <c r="CXU299" s="192"/>
      <c r="CXV299" s="192"/>
      <c r="CXW299" s="192"/>
      <c r="CXX299" s="192"/>
      <c r="CXY299" s="192"/>
      <c r="CXZ299" s="192"/>
      <c r="CYA299" s="192"/>
      <c r="CYB299" s="192"/>
      <c r="CYC299" s="192"/>
      <c r="CYD299" s="192"/>
      <c r="CYE299" s="192"/>
      <c r="CYF299" s="192"/>
      <c r="CYG299" s="192"/>
      <c r="CYH299" s="192"/>
      <c r="CYI299" s="192"/>
      <c r="CYJ299" s="192"/>
      <c r="CYK299" s="192"/>
      <c r="CYL299" s="192"/>
      <c r="CYM299" s="192"/>
      <c r="CYN299" s="192"/>
      <c r="CYO299" s="192"/>
      <c r="CYP299" s="192"/>
      <c r="CYQ299" s="192"/>
      <c r="CYR299" s="192"/>
      <c r="CYS299" s="192"/>
      <c r="CYT299" s="192"/>
      <c r="CYU299" s="192"/>
      <c r="CYV299" s="192"/>
      <c r="CYW299" s="192"/>
      <c r="CYX299" s="192"/>
      <c r="CYY299" s="192"/>
      <c r="CYZ299" s="192"/>
      <c r="CZA299" s="192"/>
      <c r="CZB299" s="192"/>
      <c r="CZC299" s="192"/>
      <c r="CZD299" s="192"/>
      <c r="CZE299" s="192"/>
      <c r="CZF299" s="192"/>
      <c r="CZG299" s="192"/>
      <c r="CZH299" s="192"/>
      <c r="CZI299" s="192"/>
      <c r="CZJ299" s="192"/>
      <c r="CZK299" s="192"/>
      <c r="CZL299" s="192"/>
      <c r="CZM299" s="192"/>
      <c r="CZN299" s="192"/>
      <c r="CZO299" s="192"/>
      <c r="CZP299" s="192"/>
      <c r="CZQ299" s="192"/>
      <c r="CZR299" s="192"/>
      <c r="CZS299" s="192"/>
      <c r="CZT299" s="192"/>
      <c r="CZU299" s="192"/>
      <c r="CZV299" s="192"/>
      <c r="CZW299" s="192"/>
      <c r="CZX299" s="192"/>
      <c r="CZY299" s="192"/>
      <c r="CZZ299" s="192"/>
      <c r="DAA299" s="192"/>
      <c r="DAB299" s="192"/>
      <c r="DAC299" s="192"/>
      <c r="DAD299" s="192"/>
      <c r="DAE299" s="192"/>
      <c r="DAF299" s="192"/>
      <c r="DAG299" s="192"/>
      <c r="DAH299" s="192"/>
      <c r="DAI299" s="192"/>
      <c r="DAJ299" s="192"/>
      <c r="DAK299" s="192"/>
      <c r="DAL299" s="192"/>
      <c r="DAM299" s="192"/>
      <c r="DAN299" s="192"/>
      <c r="DAO299" s="192"/>
      <c r="DAP299" s="192"/>
      <c r="DAQ299" s="192"/>
      <c r="DAR299" s="192"/>
      <c r="DAS299" s="192"/>
      <c r="DAT299" s="192"/>
      <c r="DAU299" s="192"/>
      <c r="DAV299" s="192"/>
      <c r="DAW299" s="192"/>
      <c r="DAX299" s="192"/>
      <c r="DAY299" s="192"/>
      <c r="DAZ299" s="192"/>
      <c r="DBA299" s="192"/>
      <c r="DBB299" s="192"/>
      <c r="DBC299" s="192"/>
      <c r="DBD299" s="192"/>
      <c r="DBE299" s="192"/>
      <c r="DBF299" s="192"/>
      <c r="DBG299" s="192"/>
      <c r="DBH299" s="192"/>
      <c r="DBI299" s="192"/>
      <c r="DBJ299" s="192"/>
      <c r="DBK299" s="192"/>
      <c r="DBL299" s="192"/>
      <c r="DBM299" s="192"/>
      <c r="DBN299" s="192"/>
      <c r="DBO299" s="192"/>
      <c r="DBP299" s="192"/>
      <c r="DBQ299" s="192"/>
      <c r="DBR299" s="192"/>
      <c r="DBS299" s="192"/>
      <c r="DBT299" s="192"/>
      <c r="DBU299" s="192"/>
      <c r="DBV299" s="192"/>
      <c r="DBW299" s="192"/>
      <c r="DBX299" s="192"/>
      <c r="DBY299" s="192"/>
      <c r="DBZ299" s="192"/>
      <c r="DCA299" s="192"/>
      <c r="DCB299" s="192"/>
      <c r="DCC299" s="192"/>
      <c r="DCD299" s="192"/>
      <c r="DCE299" s="192"/>
      <c r="DCF299" s="192"/>
      <c r="DCG299" s="192"/>
      <c r="DCH299" s="192"/>
      <c r="DCI299" s="192"/>
      <c r="DCJ299" s="192"/>
      <c r="DCK299" s="192"/>
      <c r="DCL299" s="192"/>
      <c r="DCM299" s="192"/>
      <c r="DCN299" s="192"/>
      <c r="DCO299" s="192"/>
      <c r="DCP299" s="192"/>
      <c r="DCQ299" s="192"/>
      <c r="DCR299" s="192"/>
      <c r="DCS299" s="192"/>
      <c r="DCT299" s="192"/>
      <c r="DCU299" s="192"/>
      <c r="DCV299" s="192"/>
      <c r="DCW299" s="192"/>
      <c r="DCX299" s="192"/>
      <c r="DCY299" s="192"/>
      <c r="DCZ299" s="192"/>
      <c r="DDA299" s="192"/>
      <c r="DDB299" s="192"/>
      <c r="DDC299" s="192"/>
      <c r="DDD299" s="192"/>
      <c r="DDE299" s="192"/>
      <c r="DDF299" s="192"/>
      <c r="DDG299" s="192"/>
      <c r="DDH299" s="192"/>
      <c r="DDI299" s="192"/>
      <c r="DDJ299" s="192"/>
      <c r="DDK299" s="192"/>
      <c r="DDL299" s="192"/>
      <c r="DDM299" s="192"/>
      <c r="DDN299" s="192"/>
      <c r="DDO299" s="192"/>
      <c r="DDP299" s="192"/>
      <c r="DDQ299" s="192"/>
      <c r="DDR299" s="192"/>
      <c r="DDS299" s="192"/>
      <c r="DDT299" s="192"/>
      <c r="DDU299" s="192"/>
      <c r="DDV299" s="192"/>
      <c r="DDW299" s="192"/>
      <c r="DDX299" s="192"/>
      <c r="DDY299" s="192"/>
      <c r="DDZ299" s="192"/>
      <c r="DEA299" s="192"/>
      <c r="DEB299" s="192"/>
      <c r="DEC299" s="192"/>
      <c r="DED299" s="192"/>
      <c r="DEE299" s="192"/>
      <c r="DEF299" s="192"/>
      <c r="DEG299" s="192"/>
      <c r="DEH299" s="192"/>
      <c r="DEI299" s="192"/>
      <c r="DEJ299" s="192"/>
      <c r="DEK299" s="192"/>
      <c r="DEL299" s="192"/>
      <c r="DEM299" s="192"/>
      <c r="DEN299" s="192"/>
      <c r="DEO299" s="192"/>
      <c r="DEP299" s="192"/>
      <c r="DEQ299" s="192"/>
      <c r="DER299" s="192"/>
      <c r="DES299" s="192"/>
      <c r="DET299" s="192"/>
      <c r="DEU299" s="192"/>
      <c r="DEV299" s="192"/>
      <c r="DEW299" s="192"/>
      <c r="DEX299" s="192"/>
      <c r="DEY299" s="192"/>
      <c r="DEZ299" s="192"/>
      <c r="DFA299" s="192"/>
      <c r="DFB299" s="192"/>
      <c r="DFC299" s="192"/>
      <c r="DFD299" s="192"/>
      <c r="DFE299" s="192"/>
      <c r="DFF299" s="192"/>
      <c r="DFG299" s="192"/>
      <c r="DFH299" s="192"/>
      <c r="DFI299" s="192"/>
      <c r="DFJ299" s="192"/>
      <c r="DFK299" s="192"/>
      <c r="DFL299" s="192"/>
      <c r="DFM299" s="192"/>
      <c r="DFN299" s="192"/>
      <c r="DFO299" s="192"/>
      <c r="DFP299" s="192"/>
      <c r="DFQ299" s="192"/>
      <c r="DFR299" s="192"/>
      <c r="DFS299" s="192"/>
      <c r="DFT299" s="192"/>
      <c r="DFU299" s="192"/>
      <c r="DFV299" s="192"/>
      <c r="DFW299" s="192"/>
      <c r="DFX299" s="192"/>
      <c r="DFY299" s="192"/>
      <c r="DFZ299" s="192"/>
      <c r="DGA299" s="192"/>
      <c r="DGB299" s="192"/>
      <c r="DGC299" s="192"/>
      <c r="DGD299" s="192"/>
      <c r="DGE299" s="192"/>
      <c r="DGF299" s="192"/>
      <c r="DGG299" s="192"/>
      <c r="DGH299" s="192"/>
      <c r="DGI299" s="192"/>
      <c r="DGJ299" s="192"/>
      <c r="DGK299" s="192"/>
      <c r="DGL299" s="192"/>
      <c r="DGM299" s="192"/>
      <c r="DGN299" s="192"/>
      <c r="DGO299" s="192"/>
      <c r="DGP299" s="192"/>
      <c r="DGQ299" s="192"/>
      <c r="DGR299" s="192"/>
      <c r="DGS299" s="192"/>
      <c r="DGT299" s="192"/>
      <c r="DGU299" s="192"/>
      <c r="DGV299" s="192"/>
      <c r="DGW299" s="192"/>
      <c r="DGX299" s="192"/>
      <c r="DGY299" s="192"/>
      <c r="DGZ299" s="192"/>
      <c r="DHA299" s="192"/>
      <c r="DHB299" s="192"/>
      <c r="DHC299" s="192"/>
      <c r="DHD299" s="192"/>
      <c r="DHE299" s="192"/>
      <c r="DHF299" s="192"/>
      <c r="DHG299" s="192"/>
      <c r="DHH299" s="192"/>
      <c r="DHI299" s="192"/>
      <c r="DHJ299" s="192"/>
      <c r="DHK299" s="192"/>
      <c r="DHL299" s="192"/>
      <c r="DHM299" s="192"/>
      <c r="DHN299" s="192"/>
      <c r="DHO299" s="192"/>
      <c r="DHP299" s="192"/>
      <c r="DHQ299" s="192"/>
      <c r="DHR299" s="192"/>
      <c r="DHS299" s="192"/>
      <c r="DHT299" s="192"/>
      <c r="DHU299" s="192"/>
      <c r="DHV299" s="192"/>
      <c r="DHW299" s="192"/>
      <c r="DHX299" s="192"/>
      <c r="DHY299" s="192"/>
      <c r="DHZ299" s="192"/>
      <c r="DIA299" s="192"/>
      <c r="DIB299" s="192"/>
      <c r="DIC299" s="192"/>
      <c r="DID299" s="192"/>
      <c r="DIE299" s="192"/>
      <c r="DIF299" s="192"/>
      <c r="DIG299" s="192"/>
      <c r="DIH299" s="192"/>
      <c r="DII299" s="192"/>
      <c r="DIJ299" s="192"/>
      <c r="DIK299" s="192"/>
      <c r="DIL299" s="192"/>
      <c r="DIM299" s="192"/>
      <c r="DIN299" s="192"/>
      <c r="DIO299" s="192"/>
      <c r="DIP299" s="192"/>
      <c r="DIQ299" s="192"/>
      <c r="DIR299" s="192"/>
      <c r="DIS299" s="192"/>
      <c r="DIT299" s="192"/>
      <c r="DIU299" s="192"/>
      <c r="DIV299" s="192"/>
      <c r="DIW299" s="192"/>
      <c r="DIX299" s="192"/>
      <c r="DIY299" s="192"/>
      <c r="DIZ299" s="192"/>
      <c r="DJA299" s="192"/>
      <c r="DJB299" s="192"/>
      <c r="DJC299" s="192"/>
      <c r="DJD299" s="192"/>
      <c r="DJE299" s="192"/>
      <c r="DJF299" s="192"/>
      <c r="DJG299" s="192"/>
      <c r="DJH299" s="192"/>
      <c r="DJI299" s="192"/>
      <c r="DJJ299" s="192"/>
      <c r="DJK299" s="192"/>
      <c r="DJL299" s="192"/>
      <c r="DJM299" s="192"/>
      <c r="DJN299" s="192"/>
      <c r="DJO299" s="192"/>
      <c r="DJP299" s="192"/>
      <c r="DJQ299" s="192"/>
      <c r="DJR299" s="192"/>
      <c r="DJS299" s="192"/>
      <c r="DJT299" s="192"/>
      <c r="DJU299" s="192"/>
      <c r="DJV299" s="192"/>
      <c r="DJW299" s="192"/>
      <c r="DJX299" s="192"/>
      <c r="DJY299" s="192"/>
      <c r="DJZ299" s="192"/>
      <c r="DKA299" s="192"/>
      <c r="DKB299" s="192"/>
      <c r="DKC299" s="192"/>
      <c r="DKD299" s="192"/>
      <c r="DKE299" s="192"/>
      <c r="DKF299" s="192"/>
      <c r="DKG299" s="192"/>
      <c r="DKH299" s="192"/>
      <c r="DKI299" s="192"/>
      <c r="DKJ299" s="192"/>
      <c r="DKK299" s="192"/>
      <c r="DKL299" s="192"/>
      <c r="DKM299" s="192"/>
      <c r="DKN299" s="192"/>
      <c r="DKO299" s="192"/>
      <c r="DKP299" s="192"/>
      <c r="DKQ299" s="192"/>
      <c r="DKR299" s="192"/>
      <c r="DKS299" s="192"/>
      <c r="DKT299" s="192"/>
      <c r="DKU299" s="192"/>
      <c r="DKV299" s="192"/>
      <c r="DKW299" s="192"/>
      <c r="DKX299" s="192"/>
      <c r="DKY299" s="192"/>
      <c r="DKZ299" s="192"/>
      <c r="DLA299" s="192"/>
      <c r="DLB299" s="192"/>
      <c r="DLC299" s="192"/>
      <c r="DLD299" s="192"/>
      <c r="DLE299" s="192"/>
      <c r="DLF299" s="192"/>
      <c r="DLG299" s="192"/>
      <c r="DLH299" s="192"/>
      <c r="DLI299" s="192"/>
      <c r="DLJ299" s="192"/>
      <c r="DLK299" s="192"/>
      <c r="DLL299" s="192"/>
      <c r="DLM299" s="192"/>
      <c r="DLN299" s="192"/>
      <c r="DLO299" s="192"/>
      <c r="DLP299" s="192"/>
      <c r="DLQ299" s="192"/>
      <c r="DLR299" s="192"/>
      <c r="DLS299" s="192"/>
      <c r="DLT299" s="192"/>
      <c r="DLU299" s="192"/>
      <c r="DLV299" s="192"/>
      <c r="DLW299" s="192"/>
      <c r="DLX299" s="192"/>
      <c r="DLY299" s="192"/>
      <c r="DLZ299" s="192"/>
      <c r="DMA299" s="192"/>
      <c r="DMB299" s="192"/>
      <c r="DMC299" s="192"/>
      <c r="DMD299" s="192"/>
      <c r="DME299" s="192"/>
      <c r="DMF299" s="192"/>
      <c r="DMG299" s="192"/>
      <c r="DMH299" s="192"/>
      <c r="DMI299" s="192"/>
      <c r="DMJ299" s="192"/>
      <c r="DMK299" s="192"/>
      <c r="DML299" s="192"/>
      <c r="DMM299" s="192"/>
      <c r="DMN299" s="192"/>
      <c r="DMO299" s="192"/>
      <c r="DMP299" s="192"/>
      <c r="DMQ299" s="192"/>
      <c r="DMR299" s="192"/>
      <c r="DMS299" s="192"/>
      <c r="DMT299" s="192"/>
      <c r="DMU299" s="192"/>
      <c r="DMV299" s="192"/>
      <c r="DMW299" s="192"/>
      <c r="DMX299" s="192"/>
      <c r="DMY299" s="192"/>
      <c r="DMZ299" s="192"/>
      <c r="DNA299" s="192"/>
      <c r="DNB299" s="192"/>
      <c r="DNC299" s="192"/>
      <c r="DND299" s="192"/>
      <c r="DNE299" s="192"/>
      <c r="DNF299" s="192"/>
      <c r="DNG299" s="192"/>
      <c r="DNH299" s="192"/>
      <c r="DNI299" s="192"/>
      <c r="DNJ299" s="192"/>
      <c r="DNK299" s="192"/>
      <c r="DNL299" s="192"/>
      <c r="DNM299" s="192"/>
      <c r="DNN299" s="192"/>
      <c r="DNO299" s="192"/>
      <c r="DNP299" s="192"/>
      <c r="DNQ299" s="192"/>
      <c r="DNR299" s="192"/>
      <c r="DNS299" s="192"/>
      <c r="DNT299" s="192"/>
      <c r="DNU299" s="192"/>
      <c r="DNV299" s="192"/>
      <c r="DNW299" s="192"/>
      <c r="DNX299" s="192"/>
      <c r="DNY299" s="192"/>
      <c r="DNZ299" s="192"/>
      <c r="DOA299" s="192"/>
      <c r="DOB299" s="192"/>
      <c r="DOC299" s="192"/>
      <c r="DOD299" s="192"/>
      <c r="DOE299" s="192"/>
      <c r="DOF299" s="192"/>
      <c r="DOG299" s="192"/>
      <c r="DOH299" s="192"/>
      <c r="DOI299" s="192"/>
      <c r="DOJ299" s="192"/>
      <c r="DOK299" s="192"/>
      <c r="DOL299" s="192"/>
      <c r="DOM299" s="192"/>
      <c r="DON299" s="192"/>
      <c r="DOO299" s="192"/>
      <c r="DOP299" s="192"/>
      <c r="DOQ299" s="192"/>
      <c r="DOR299" s="192"/>
      <c r="DOS299" s="192"/>
      <c r="DOT299" s="192"/>
      <c r="DOU299" s="192"/>
      <c r="DOV299" s="192"/>
      <c r="DOW299" s="192"/>
      <c r="DOX299" s="192"/>
      <c r="DOY299" s="192"/>
      <c r="DOZ299" s="192"/>
      <c r="DPA299" s="192"/>
      <c r="DPB299" s="192"/>
      <c r="DPC299" s="192"/>
      <c r="DPD299" s="192"/>
      <c r="DPE299" s="192"/>
      <c r="DPF299" s="192"/>
      <c r="DPG299" s="192"/>
      <c r="DPH299" s="192"/>
      <c r="DPI299" s="192"/>
      <c r="DPJ299" s="192"/>
      <c r="DPK299" s="192"/>
      <c r="DPL299" s="192"/>
      <c r="DPM299" s="192"/>
      <c r="DPN299" s="192"/>
      <c r="DPO299" s="192"/>
      <c r="DPP299" s="192"/>
      <c r="DPQ299" s="192"/>
      <c r="DPR299" s="192"/>
      <c r="DPS299" s="192"/>
      <c r="DPT299" s="192"/>
      <c r="DPU299" s="192"/>
      <c r="DPV299" s="192"/>
      <c r="DPW299" s="192"/>
      <c r="DPX299" s="192"/>
      <c r="DPY299" s="192"/>
      <c r="DPZ299" s="192"/>
      <c r="DQA299" s="192"/>
      <c r="DQB299" s="192"/>
      <c r="DQC299" s="192"/>
      <c r="DQD299" s="192"/>
      <c r="DQE299" s="192"/>
      <c r="DQF299" s="192"/>
      <c r="DQG299" s="192"/>
      <c r="DQH299" s="192"/>
      <c r="DQI299" s="192"/>
      <c r="DQJ299" s="192"/>
      <c r="DQK299" s="192"/>
      <c r="DQL299" s="192"/>
      <c r="DQM299" s="192"/>
      <c r="DQN299" s="192"/>
      <c r="DQO299" s="192"/>
      <c r="DQP299" s="192"/>
      <c r="DQQ299" s="192"/>
      <c r="DQR299" s="192"/>
      <c r="DQS299" s="192"/>
      <c r="DQT299" s="192"/>
      <c r="DQU299" s="192"/>
      <c r="DQV299" s="192"/>
      <c r="DQW299" s="192"/>
      <c r="DQX299" s="192"/>
      <c r="DQY299" s="192"/>
      <c r="DQZ299" s="192"/>
      <c r="DRA299" s="192"/>
      <c r="DRB299" s="192"/>
      <c r="DRC299" s="192"/>
      <c r="DRD299" s="192"/>
      <c r="DRE299" s="192"/>
      <c r="DRF299" s="192"/>
      <c r="DRG299" s="192"/>
      <c r="DRH299" s="192"/>
      <c r="DRI299" s="192"/>
      <c r="DRJ299" s="192"/>
      <c r="DRK299" s="192"/>
      <c r="DRL299" s="192"/>
      <c r="DRM299" s="192"/>
      <c r="DRN299" s="192"/>
      <c r="DRO299" s="192"/>
      <c r="DRP299" s="192"/>
      <c r="DRQ299" s="192"/>
      <c r="DRR299" s="192"/>
      <c r="DRS299" s="192"/>
      <c r="DRT299" s="192"/>
      <c r="DRU299" s="192"/>
      <c r="DRV299" s="192"/>
      <c r="DRW299" s="192"/>
      <c r="DRX299" s="192"/>
      <c r="DRY299" s="192"/>
      <c r="DRZ299" s="192"/>
      <c r="DSA299" s="192"/>
      <c r="DSB299" s="192"/>
      <c r="DSC299" s="192"/>
      <c r="DSD299" s="192"/>
      <c r="DSE299" s="192"/>
      <c r="DSF299" s="192"/>
      <c r="DSG299" s="192"/>
      <c r="DSH299" s="192"/>
      <c r="DSI299" s="192"/>
      <c r="DSJ299" s="192"/>
      <c r="DSK299" s="192"/>
      <c r="DSL299" s="192"/>
      <c r="DSM299" s="192"/>
      <c r="DSN299" s="192"/>
      <c r="DSO299" s="192"/>
      <c r="DSP299" s="192"/>
      <c r="DSQ299" s="192"/>
      <c r="DSR299" s="192"/>
      <c r="DSS299" s="192"/>
      <c r="DST299" s="192"/>
      <c r="DSU299" s="192"/>
      <c r="DSV299" s="192"/>
      <c r="DSW299" s="192"/>
      <c r="DSX299" s="192"/>
      <c r="DSY299" s="192"/>
      <c r="DSZ299" s="192"/>
      <c r="DTA299" s="192"/>
      <c r="DTB299" s="192"/>
      <c r="DTC299" s="192"/>
      <c r="DTD299" s="192"/>
      <c r="DTE299" s="192"/>
      <c r="DTF299" s="192"/>
      <c r="DTG299" s="192"/>
      <c r="DTH299" s="192"/>
      <c r="DTI299" s="192"/>
      <c r="DTJ299" s="192"/>
      <c r="DTK299" s="192"/>
      <c r="DTL299" s="192"/>
      <c r="DTM299" s="192"/>
      <c r="DTN299" s="192"/>
      <c r="DTO299" s="192"/>
      <c r="DTP299" s="192"/>
      <c r="DTQ299" s="192"/>
      <c r="DTR299" s="192"/>
      <c r="DTS299" s="192"/>
      <c r="DTT299" s="192"/>
      <c r="DTU299" s="192"/>
      <c r="DTV299" s="192"/>
      <c r="DTW299" s="192"/>
      <c r="DTX299" s="192"/>
      <c r="DTY299" s="192"/>
      <c r="DTZ299" s="192"/>
      <c r="DUA299" s="192"/>
      <c r="DUB299" s="192"/>
      <c r="DUC299" s="192"/>
      <c r="DUD299" s="192"/>
      <c r="DUE299" s="192"/>
      <c r="DUF299" s="192"/>
      <c r="DUG299" s="192"/>
      <c r="DUH299" s="192"/>
      <c r="DUI299" s="192"/>
      <c r="DUJ299" s="192"/>
      <c r="DUK299" s="192"/>
      <c r="DUL299" s="192"/>
      <c r="DUM299" s="192"/>
      <c r="DUN299" s="192"/>
      <c r="DUO299" s="192"/>
      <c r="DUP299" s="192"/>
      <c r="DUQ299" s="192"/>
      <c r="DUR299" s="192"/>
      <c r="DUS299" s="192"/>
      <c r="DUT299" s="192"/>
      <c r="DUU299" s="192"/>
      <c r="DUV299" s="192"/>
      <c r="DUW299" s="192"/>
      <c r="DUX299" s="192"/>
      <c r="DUY299" s="192"/>
      <c r="DUZ299" s="192"/>
      <c r="DVA299" s="192"/>
      <c r="DVB299" s="192"/>
      <c r="DVC299" s="192"/>
      <c r="DVD299" s="192"/>
      <c r="DVE299" s="192"/>
      <c r="DVF299" s="192"/>
      <c r="DVG299" s="192"/>
      <c r="DVH299" s="192"/>
      <c r="DVI299" s="192"/>
      <c r="DVJ299" s="192"/>
      <c r="DVK299" s="192"/>
      <c r="DVL299" s="192"/>
      <c r="DVM299" s="192"/>
      <c r="DVN299" s="192"/>
      <c r="DVO299" s="192"/>
      <c r="DVP299" s="192"/>
      <c r="DVQ299" s="192"/>
      <c r="DVR299" s="192"/>
      <c r="DVS299" s="192"/>
      <c r="DVT299" s="192"/>
      <c r="DVU299" s="192"/>
      <c r="DVV299" s="192"/>
      <c r="DVW299" s="192"/>
      <c r="DVX299" s="192"/>
      <c r="DVY299" s="192"/>
      <c r="DVZ299" s="192"/>
      <c r="DWA299" s="192"/>
      <c r="DWB299" s="192"/>
      <c r="DWC299" s="192"/>
      <c r="DWD299" s="192"/>
      <c r="DWE299" s="192"/>
      <c r="DWF299" s="192"/>
      <c r="DWG299" s="192"/>
      <c r="DWH299" s="192"/>
      <c r="DWI299" s="192"/>
      <c r="DWJ299" s="192"/>
      <c r="DWK299" s="192"/>
      <c r="DWL299" s="192"/>
      <c r="DWM299" s="192"/>
      <c r="DWN299" s="192"/>
      <c r="DWO299" s="192"/>
      <c r="DWP299" s="192"/>
      <c r="DWQ299" s="192"/>
      <c r="DWR299" s="192"/>
      <c r="DWS299" s="192"/>
      <c r="DWT299" s="192"/>
      <c r="DWU299" s="192"/>
      <c r="DWV299" s="192"/>
      <c r="DWW299" s="192"/>
      <c r="DWX299" s="192"/>
      <c r="DWY299" s="192"/>
      <c r="DWZ299" s="192"/>
      <c r="DXA299" s="192"/>
      <c r="DXB299" s="192"/>
      <c r="DXC299" s="192"/>
      <c r="DXD299" s="192"/>
      <c r="DXE299" s="192"/>
      <c r="DXF299" s="192"/>
      <c r="DXG299" s="192"/>
      <c r="DXH299" s="192"/>
      <c r="DXI299" s="192"/>
      <c r="DXJ299" s="192"/>
      <c r="DXK299" s="192"/>
      <c r="DXL299" s="192"/>
      <c r="DXM299" s="192"/>
      <c r="DXN299" s="192"/>
      <c r="DXO299" s="192"/>
      <c r="DXP299" s="192"/>
      <c r="DXQ299" s="192"/>
      <c r="DXR299" s="192"/>
      <c r="DXS299" s="192"/>
      <c r="DXT299" s="192"/>
      <c r="DXU299" s="192"/>
      <c r="DXV299" s="192"/>
      <c r="DXW299" s="192"/>
      <c r="DXX299" s="192"/>
      <c r="DXY299" s="192"/>
      <c r="DXZ299" s="192"/>
      <c r="DYA299" s="192"/>
      <c r="DYB299" s="192"/>
      <c r="DYC299" s="192"/>
      <c r="DYD299" s="192"/>
      <c r="DYE299" s="192"/>
      <c r="DYF299" s="192"/>
      <c r="DYG299" s="192"/>
      <c r="DYH299" s="192"/>
      <c r="DYI299" s="192"/>
      <c r="DYJ299" s="192"/>
      <c r="DYK299" s="192"/>
      <c r="DYL299" s="192"/>
      <c r="DYM299" s="192"/>
      <c r="DYN299" s="192"/>
      <c r="DYO299" s="192"/>
      <c r="DYP299" s="192"/>
      <c r="DYQ299" s="192"/>
      <c r="DYR299" s="192"/>
      <c r="DYS299" s="192"/>
      <c r="DYT299" s="192"/>
      <c r="DYU299" s="192"/>
      <c r="DYV299" s="192"/>
      <c r="DYW299" s="192"/>
      <c r="DYX299" s="192"/>
      <c r="DYY299" s="192"/>
      <c r="DYZ299" s="192"/>
      <c r="DZA299" s="192"/>
      <c r="DZB299" s="192"/>
      <c r="DZC299" s="192"/>
      <c r="DZD299" s="192"/>
      <c r="DZE299" s="192"/>
      <c r="DZF299" s="192"/>
      <c r="DZG299" s="192"/>
      <c r="DZH299" s="192"/>
      <c r="DZI299" s="192"/>
      <c r="DZJ299" s="192"/>
      <c r="DZK299" s="192"/>
      <c r="DZL299" s="192"/>
      <c r="DZM299" s="192"/>
      <c r="DZN299" s="192"/>
      <c r="DZO299" s="192"/>
      <c r="DZP299" s="192"/>
      <c r="DZQ299" s="192"/>
      <c r="DZR299" s="192"/>
      <c r="DZS299" s="192"/>
      <c r="DZT299" s="192"/>
      <c r="DZU299" s="192"/>
      <c r="DZV299" s="192"/>
      <c r="DZW299" s="192"/>
      <c r="DZX299" s="192"/>
      <c r="DZY299" s="192"/>
      <c r="DZZ299" s="192"/>
      <c r="EAA299" s="192"/>
      <c r="EAB299" s="192"/>
      <c r="EAC299" s="192"/>
      <c r="EAD299" s="192"/>
      <c r="EAE299" s="192"/>
      <c r="EAF299" s="192"/>
      <c r="EAG299" s="192"/>
      <c r="EAH299" s="192"/>
      <c r="EAI299" s="192"/>
      <c r="EAJ299" s="192"/>
      <c r="EAK299" s="192"/>
      <c r="EAL299" s="192"/>
      <c r="EAM299" s="192"/>
      <c r="EAN299" s="192"/>
      <c r="EAO299" s="192"/>
      <c r="EAP299" s="192"/>
      <c r="EAQ299" s="192"/>
      <c r="EAR299" s="192"/>
      <c r="EAS299" s="192"/>
      <c r="EAT299" s="192"/>
      <c r="EAU299" s="192"/>
      <c r="EAV299" s="192"/>
      <c r="EAW299" s="192"/>
      <c r="EAX299" s="192"/>
      <c r="EAY299" s="192"/>
      <c r="EAZ299" s="192"/>
      <c r="EBA299" s="192"/>
      <c r="EBB299" s="192"/>
      <c r="EBC299" s="192"/>
      <c r="EBD299" s="192"/>
      <c r="EBE299" s="192"/>
      <c r="EBF299" s="192"/>
      <c r="EBG299" s="192"/>
      <c r="EBH299" s="192"/>
      <c r="EBI299" s="192"/>
      <c r="EBJ299" s="192"/>
      <c r="EBK299" s="192"/>
      <c r="EBL299" s="192"/>
      <c r="EBM299" s="192"/>
      <c r="EBN299" s="192"/>
      <c r="EBO299" s="192"/>
      <c r="EBP299" s="192"/>
      <c r="EBQ299" s="192"/>
      <c r="EBR299" s="192"/>
      <c r="EBS299" s="192"/>
      <c r="EBT299" s="192"/>
      <c r="EBU299" s="192"/>
      <c r="EBV299" s="192"/>
      <c r="EBW299" s="192"/>
      <c r="EBX299" s="192"/>
      <c r="EBY299" s="192"/>
      <c r="EBZ299" s="192"/>
      <c r="ECA299" s="192"/>
      <c r="ECB299" s="192"/>
      <c r="ECC299" s="192"/>
      <c r="ECD299" s="192"/>
      <c r="ECE299" s="192"/>
      <c r="ECF299" s="192"/>
      <c r="ECG299" s="192"/>
      <c r="ECH299" s="192"/>
      <c r="ECI299" s="192"/>
      <c r="ECJ299" s="192"/>
      <c r="ECK299" s="192"/>
      <c r="ECL299" s="192"/>
      <c r="ECM299" s="192"/>
      <c r="ECN299" s="192"/>
      <c r="ECO299" s="192"/>
      <c r="ECP299" s="192"/>
      <c r="ECQ299" s="192"/>
      <c r="ECR299" s="192"/>
      <c r="ECS299" s="192"/>
      <c r="ECT299" s="192"/>
      <c r="ECU299" s="192"/>
      <c r="ECV299" s="192"/>
      <c r="ECW299" s="192"/>
      <c r="ECX299" s="192"/>
      <c r="ECY299" s="192"/>
      <c r="ECZ299" s="192"/>
      <c r="EDA299" s="192"/>
      <c r="EDB299" s="192"/>
      <c r="EDC299" s="192"/>
      <c r="EDD299" s="192"/>
      <c r="EDE299" s="192"/>
      <c r="EDF299" s="192"/>
      <c r="EDG299" s="192"/>
      <c r="EDH299" s="192"/>
      <c r="EDI299" s="192"/>
      <c r="EDJ299" s="192"/>
      <c r="EDK299" s="192"/>
      <c r="EDL299" s="192"/>
      <c r="EDM299" s="192"/>
      <c r="EDN299" s="192"/>
      <c r="EDO299" s="192"/>
      <c r="EDP299" s="192"/>
      <c r="EDQ299" s="192"/>
      <c r="EDR299" s="192"/>
      <c r="EDS299" s="192"/>
      <c r="EDT299" s="192"/>
      <c r="EDU299" s="192"/>
      <c r="EDV299" s="192"/>
      <c r="EDW299" s="192"/>
      <c r="EDX299" s="192"/>
      <c r="EDY299" s="192"/>
      <c r="EDZ299" s="192"/>
      <c r="EEA299" s="192"/>
      <c r="EEB299" s="192"/>
      <c r="EEC299" s="192"/>
      <c r="EED299" s="192"/>
      <c r="EEE299" s="192"/>
      <c r="EEF299" s="192"/>
      <c r="EEG299" s="192"/>
      <c r="EEH299" s="192"/>
      <c r="EEI299" s="192"/>
      <c r="EEJ299" s="192"/>
      <c r="EEK299" s="192"/>
      <c r="EEL299" s="192"/>
      <c r="EEM299" s="192"/>
      <c r="EEN299" s="192"/>
      <c r="EEO299" s="192"/>
      <c r="EEP299" s="192"/>
      <c r="EEQ299" s="192"/>
      <c r="EER299" s="192"/>
      <c r="EES299" s="192"/>
      <c r="EET299" s="192"/>
      <c r="EEU299" s="192"/>
      <c r="EEV299" s="192"/>
      <c r="EEW299" s="192"/>
      <c r="EEX299" s="192"/>
      <c r="EEY299" s="192"/>
      <c r="EEZ299" s="192"/>
      <c r="EFA299" s="192"/>
      <c r="EFB299" s="192"/>
      <c r="EFC299" s="192"/>
      <c r="EFD299" s="192"/>
      <c r="EFE299" s="192"/>
      <c r="EFF299" s="192"/>
      <c r="EFG299" s="192"/>
      <c r="EFH299" s="192"/>
      <c r="EFI299" s="192"/>
      <c r="EFJ299" s="192"/>
      <c r="EFK299" s="192"/>
      <c r="EFL299" s="192"/>
      <c r="EFM299" s="192"/>
      <c r="EFN299" s="192"/>
      <c r="EFO299" s="192"/>
      <c r="EFP299" s="192"/>
      <c r="EFQ299" s="192"/>
      <c r="EFR299" s="192"/>
      <c r="EFS299" s="192"/>
      <c r="EFT299" s="192"/>
      <c r="EFU299" s="192"/>
      <c r="EFV299" s="192"/>
      <c r="EFW299" s="192"/>
      <c r="EFX299" s="192"/>
      <c r="EFY299" s="192"/>
      <c r="EFZ299" s="192"/>
      <c r="EGA299" s="192"/>
      <c r="EGB299" s="192"/>
      <c r="EGC299" s="192"/>
      <c r="EGD299" s="192"/>
      <c r="EGE299" s="192"/>
      <c r="EGF299" s="192"/>
      <c r="EGG299" s="192"/>
      <c r="EGH299" s="192"/>
      <c r="EGI299" s="192"/>
      <c r="EGJ299" s="192"/>
      <c r="EGK299" s="192"/>
      <c r="EGL299" s="192"/>
      <c r="EGM299" s="192"/>
      <c r="EGN299" s="192"/>
      <c r="EGO299" s="192"/>
      <c r="EGP299" s="192"/>
      <c r="EGQ299" s="192"/>
      <c r="EGR299" s="192"/>
      <c r="EGS299" s="192"/>
      <c r="EGT299" s="192"/>
      <c r="EGU299" s="192"/>
      <c r="EGV299" s="192"/>
      <c r="EGW299" s="192"/>
      <c r="EGX299" s="192"/>
      <c r="EGY299" s="192"/>
      <c r="EGZ299" s="192"/>
      <c r="EHA299" s="192"/>
      <c r="EHB299" s="192"/>
      <c r="EHC299" s="192"/>
      <c r="EHD299" s="192"/>
      <c r="EHE299" s="192"/>
      <c r="EHF299" s="192"/>
      <c r="EHG299" s="192"/>
      <c r="EHH299" s="192"/>
      <c r="EHI299" s="192"/>
      <c r="EHJ299" s="192"/>
      <c r="EHK299" s="192"/>
      <c r="EHL299" s="192"/>
      <c r="EHM299" s="192"/>
      <c r="EHN299" s="192"/>
      <c r="EHO299" s="192"/>
      <c r="EHP299" s="192"/>
      <c r="EHQ299" s="192"/>
      <c r="EHR299" s="192"/>
      <c r="EHS299" s="192"/>
      <c r="EHT299" s="192"/>
      <c r="EHU299" s="192"/>
      <c r="EHV299" s="192"/>
      <c r="EHW299" s="192"/>
      <c r="EHX299" s="192"/>
      <c r="EHY299" s="192"/>
      <c r="EHZ299" s="192"/>
      <c r="EIA299" s="192"/>
      <c r="EIB299" s="192"/>
      <c r="EIC299" s="192"/>
      <c r="EID299" s="192"/>
      <c r="EIE299" s="192"/>
      <c r="EIF299" s="192"/>
      <c r="EIG299" s="192"/>
      <c r="EIH299" s="192"/>
      <c r="EII299" s="192"/>
      <c r="EIJ299" s="192"/>
      <c r="EIK299" s="192"/>
      <c r="EIL299" s="192"/>
      <c r="EIM299" s="192"/>
      <c r="EIN299" s="192"/>
      <c r="EIO299" s="192"/>
      <c r="EIP299" s="192"/>
      <c r="EIQ299" s="192"/>
      <c r="EIR299" s="192"/>
      <c r="EIS299" s="192"/>
      <c r="EIT299" s="192"/>
      <c r="EIU299" s="192"/>
      <c r="EIV299" s="192"/>
      <c r="EIW299" s="192"/>
      <c r="EIX299" s="192"/>
      <c r="EIY299" s="192"/>
      <c r="EIZ299" s="192"/>
      <c r="EJA299" s="192"/>
      <c r="EJB299" s="192"/>
      <c r="EJC299" s="192"/>
      <c r="EJD299" s="192"/>
      <c r="EJE299" s="192"/>
      <c r="EJF299" s="192"/>
      <c r="EJG299" s="192"/>
      <c r="EJH299" s="192"/>
      <c r="EJI299" s="192"/>
      <c r="EJJ299" s="192"/>
      <c r="EJK299" s="192"/>
      <c r="EJL299" s="192"/>
      <c r="EJM299" s="192"/>
      <c r="EJN299" s="192"/>
      <c r="EJO299" s="192"/>
      <c r="EJP299" s="192"/>
      <c r="EJQ299" s="192"/>
      <c r="EJR299" s="192"/>
      <c r="EJS299" s="192"/>
      <c r="EJT299" s="192"/>
      <c r="EJU299" s="192"/>
      <c r="EJV299" s="192"/>
      <c r="EJW299" s="192"/>
      <c r="EJX299" s="192"/>
      <c r="EJY299" s="192"/>
      <c r="EJZ299" s="192"/>
      <c r="EKA299" s="192"/>
      <c r="EKB299" s="192"/>
      <c r="EKC299" s="192"/>
      <c r="EKD299" s="192"/>
      <c r="EKE299" s="192"/>
      <c r="EKF299" s="192"/>
      <c r="EKG299" s="192"/>
      <c r="EKH299" s="192"/>
      <c r="EKI299" s="192"/>
      <c r="EKJ299" s="192"/>
      <c r="EKK299" s="192"/>
      <c r="EKL299" s="192"/>
      <c r="EKM299" s="192"/>
      <c r="EKN299" s="192"/>
      <c r="EKO299" s="192"/>
      <c r="EKP299" s="192"/>
      <c r="EKQ299" s="192"/>
      <c r="EKR299" s="192"/>
      <c r="EKS299" s="192"/>
      <c r="EKT299" s="192"/>
      <c r="EKU299" s="192"/>
      <c r="EKV299" s="192"/>
      <c r="EKW299" s="192"/>
      <c r="EKX299" s="192"/>
      <c r="EKY299" s="192"/>
      <c r="EKZ299" s="192"/>
      <c r="ELA299" s="192"/>
      <c r="ELB299" s="192"/>
      <c r="ELC299" s="192"/>
      <c r="ELD299" s="192"/>
      <c r="ELE299" s="192"/>
      <c r="ELF299" s="192"/>
      <c r="ELG299" s="192"/>
      <c r="ELH299" s="192"/>
      <c r="ELI299" s="192"/>
      <c r="ELJ299" s="192"/>
      <c r="ELK299" s="192"/>
      <c r="ELL299" s="192"/>
      <c r="ELM299" s="192"/>
      <c r="ELN299" s="192"/>
      <c r="ELO299" s="192"/>
      <c r="ELP299" s="192"/>
      <c r="ELQ299" s="192"/>
      <c r="ELR299" s="192"/>
      <c r="ELS299" s="192"/>
      <c r="ELT299" s="192"/>
      <c r="ELU299" s="192"/>
      <c r="ELV299" s="192"/>
      <c r="ELW299" s="192"/>
      <c r="ELX299" s="192"/>
      <c r="ELY299" s="192"/>
      <c r="ELZ299" s="192"/>
      <c r="EMA299" s="192"/>
      <c r="EMB299" s="192"/>
      <c r="EMC299" s="192"/>
      <c r="EMD299" s="192"/>
      <c r="EME299" s="192"/>
      <c r="EMF299" s="192"/>
      <c r="EMG299" s="192"/>
      <c r="EMH299" s="192"/>
      <c r="EMI299" s="192"/>
      <c r="EMJ299" s="192"/>
      <c r="EMK299" s="192"/>
      <c r="EML299" s="192"/>
      <c r="EMM299" s="192"/>
      <c r="EMN299" s="192"/>
      <c r="EMO299" s="192"/>
      <c r="EMP299" s="192"/>
      <c r="EMQ299" s="192"/>
      <c r="EMR299" s="192"/>
      <c r="EMS299" s="192"/>
      <c r="EMT299" s="192"/>
      <c r="EMU299" s="192"/>
      <c r="EMV299" s="192"/>
      <c r="EMW299" s="192"/>
      <c r="EMX299" s="192"/>
      <c r="EMY299" s="192"/>
      <c r="EMZ299" s="192"/>
      <c r="ENA299" s="192"/>
      <c r="ENB299" s="192"/>
      <c r="ENC299" s="192"/>
      <c r="END299" s="192"/>
      <c r="ENE299" s="192"/>
      <c r="ENF299" s="192"/>
      <c r="ENG299" s="192"/>
      <c r="ENH299" s="192"/>
      <c r="ENI299" s="192"/>
      <c r="ENJ299" s="192"/>
      <c r="ENK299" s="192"/>
      <c r="ENL299" s="192"/>
      <c r="ENM299" s="192"/>
      <c r="ENN299" s="192"/>
      <c r="ENO299" s="192"/>
      <c r="ENP299" s="192"/>
      <c r="ENQ299" s="192"/>
      <c r="ENR299" s="192"/>
      <c r="ENS299" s="192"/>
      <c r="ENT299" s="192"/>
      <c r="ENU299" s="192"/>
      <c r="ENV299" s="192"/>
      <c r="ENW299" s="192"/>
      <c r="ENX299" s="192"/>
      <c r="ENY299" s="192"/>
      <c r="ENZ299" s="192"/>
      <c r="EOA299" s="192"/>
      <c r="EOB299" s="192"/>
      <c r="EOC299" s="192"/>
      <c r="EOD299" s="192"/>
      <c r="EOE299" s="192"/>
      <c r="EOF299" s="192"/>
      <c r="EOG299" s="192"/>
      <c r="EOH299" s="192"/>
      <c r="EOI299" s="192"/>
      <c r="EOJ299" s="192"/>
      <c r="EOK299" s="192"/>
      <c r="EOL299" s="192"/>
      <c r="EOM299" s="192"/>
      <c r="EON299" s="192"/>
      <c r="EOO299" s="192"/>
      <c r="EOP299" s="192"/>
      <c r="EOQ299" s="192"/>
      <c r="EOR299" s="192"/>
      <c r="EOS299" s="192"/>
      <c r="EOT299" s="192"/>
      <c r="EOU299" s="192"/>
      <c r="EOV299" s="192"/>
      <c r="EOW299" s="192"/>
      <c r="EOX299" s="192"/>
      <c r="EOY299" s="192"/>
      <c r="EOZ299" s="192"/>
      <c r="EPA299" s="192"/>
      <c r="EPB299" s="192"/>
      <c r="EPC299" s="192"/>
      <c r="EPD299" s="192"/>
      <c r="EPE299" s="192"/>
      <c r="EPF299" s="192"/>
      <c r="EPG299" s="192"/>
      <c r="EPH299" s="192"/>
      <c r="EPI299" s="192"/>
      <c r="EPJ299" s="192"/>
      <c r="EPK299" s="192"/>
      <c r="EPL299" s="192"/>
      <c r="EPM299" s="192"/>
      <c r="EPN299" s="192"/>
      <c r="EPO299" s="192"/>
      <c r="EPP299" s="192"/>
      <c r="EPQ299" s="192"/>
      <c r="EPR299" s="192"/>
      <c r="EPS299" s="192"/>
      <c r="EPT299" s="192"/>
      <c r="EPU299" s="192"/>
      <c r="EPV299" s="192"/>
      <c r="EPW299" s="192"/>
      <c r="EPX299" s="192"/>
      <c r="EPY299" s="192"/>
      <c r="EPZ299" s="192"/>
      <c r="EQA299" s="192"/>
      <c r="EQB299" s="192"/>
      <c r="EQC299" s="192"/>
      <c r="EQD299" s="192"/>
      <c r="EQE299" s="192"/>
      <c r="EQF299" s="192"/>
      <c r="EQG299" s="192"/>
      <c r="EQH299" s="192"/>
      <c r="EQI299" s="192"/>
      <c r="EQJ299" s="192"/>
      <c r="EQK299" s="192"/>
      <c r="EQL299" s="192"/>
      <c r="EQM299" s="192"/>
      <c r="EQN299" s="192"/>
      <c r="EQO299" s="192"/>
      <c r="EQP299" s="192"/>
      <c r="EQQ299" s="192"/>
      <c r="EQR299" s="192"/>
      <c r="EQS299" s="192"/>
      <c r="EQT299" s="192"/>
      <c r="EQU299" s="192"/>
      <c r="EQV299" s="192"/>
      <c r="EQW299" s="192"/>
      <c r="EQX299" s="192"/>
      <c r="EQY299" s="192"/>
      <c r="EQZ299" s="192"/>
      <c r="ERA299" s="192"/>
      <c r="ERB299" s="192"/>
      <c r="ERC299" s="192"/>
      <c r="ERD299" s="192"/>
      <c r="ERE299" s="192"/>
      <c r="ERF299" s="192"/>
      <c r="ERG299" s="192"/>
      <c r="ERH299" s="192"/>
      <c r="ERI299" s="192"/>
      <c r="ERJ299" s="192"/>
      <c r="ERK299" s="192"/>
      <c r="ERL299" s="192"/>
      <c r="ERM299" s="192"/>
      <c r="ERN299" s="192"/>
      <c r="ERO299" s="192"/>
      <c r="ERP299" s="192"/>
      <c r="ERQ299" s="192"/>
      <c r="ERR299" s="192"/>
      <c r="ERS299" s="192"/>
      <c r="ERT299" s="192"/>
      <c r="ERU299" s="192"/>
      <c r="ERV299" s="192"/>
      <c r="ERW299" s="192"/>
      <c r="ERX299" s="192"/>
      <c r="ERY299" s="192"/>
      <c r="ERZ299" s="192"/>
      <c r="ESA299" s="192"/>
      <c r="ESB299" s="192"/>
      <c r="ESC299" s="192"/>
      <c r="ESD299" s="192"/>
      <c r="ESE299" s="192"/>
      <c r="ESF299" s="192"/>
      <c r="ESG299" s="192"/>
      <c r="ESH299" s="192"/>
      <c r="ESI299" s="192"/>
      <c r="ESJ299" s="192"/>
      <c r="ESK299" s="192"/>
      <c r="ESL299" s="192"/>
      <c r="ESM299" s="192"/>
      <c r="ESN299" s="192"/>
      <c r="ESO299" s="192"/>
      <c r="ESP299" s="192"/>
      <c r="ESQ299" s="192"/>
      <c r="ESR299" s="192"/>
      <c r="ESS299" s="192"/>
      <c r="EST299" s="192"/>
      <c r="ESU299" s="192"/>
      <c r="ESV299" s="192"/>
      <c r="ESW299" s="192"/>
      <c r="ESX299" s="192"/>
      <c r="ESY299" s="192"/>
      <c r="ESZ299" s="192"/>
      <c r="ETA299" s="192"/>
      <c r="ETB299" s="192"/>
      <c r="ETC299" s="192"/>
      <c r="ETD299" s="192"/>
      <c r="ETE299" s="192"/>
      <c r="ETF299" s="192"/>
      <c r="ETG299" s="192"/>
      <c r="ETH299" s="192"/>
      <c r="ETI299" s="192"/>
      <c r="ETJ299" s="192"/>
      <c r="ETK299" s="192"/>
      <c r="ETL299" s="192"/>
      <c r="ETM299" s="192"/>
      <c r="ETN299" s="192"/>
      <c r="ETO299" s="192"/>
      <c r="ETP299" s="192"/>
      <c r="ETQ299" s="192"/>
      <c r="ETR299" s="192"/>
      <c r="ETS299" s="192"/>
      <c r="ETT299" s="192"/>
      <c r="ETU299" s="192"/>
      <c r="ETV299" s="192"/>
      <c r="ETW299" s="192"/>
      <c r="ETX299" s="192"/>
      <c r="ETY299" s="192"/>
      <c r="ETZ299" s="192"/>
      <c r="EUA299" s="192"/>
      <c r="EUB299" s="192"/>
      <c r="EUC299" s="192"/>
      <c r="EUD299" s="192"/>
      <c r="EUE299" s="192"/>
      <c r="EUF299" s="192"/>
      <c r="EUG299" s="192"/>
      <c r="EUH299" s="192"/>
      <c r="EUI299" s="192"/>
      <c r="EUJ299" s="192"/>
      <c r="EUK299" s="192"/>
      <c r="EUL299" s="192"/>
      <c r="EUM299" s="192"/>
      <c r="EUN299" s="192"/>
      <c r="EUO299" s="192"/>
      <c r="EUP299" s="192"/>
      <c r="EUQ299" s="192"/>
      <c r="EUR299" s="192"/>
      <c r="EUS299" s="192"/>
      <c r="EUT299" s="192"/>
      <c r="EUU299" s="192"/>
      <c r="EUV299" s="192"/>
      <c r="EUW299" s="192"/>
      <c r="EUX299" s="192"/>
      <c r="EUY299" s="192"/>
      <c r="EUZ299" s="192"/>
      <c r="EVA299" s="192"/>
      <c r="EVB299" s="192"/>
      <c r="EVC299" s="192"/>
      <c r="EVD299" s="192"/>
      <c r="EVE299" s="192"/>
      <c r="EVF299" s="192"/>
      <c r="EVG299" s="192"/>
      <c r="EVH299" s="192"/>
      <c r="EVI299" s="192"/>
      <c r="EVJ299" s="192"/>
      <c r="EVK299" s="192"/>
      <c r="EVL299" s="192"/>
      <c r="EVM299" s="192"/>
      <c r="EVN299" s="192"/>
      <c r="EVO299" s="192"/>
      <c r="EVP299" s="192"/>
      <c r="EVQ299" s="192"/>
      <c r="EVR299" s="192"/>
      <c r="EVS299" s="192"/>
      <c r="EVT299" s="192"/>
      <c r="EVU299" s="192"/>
      <c r="EVV299" s="192"/>
      <c r="EVW299" s="192"/>
      <c r="EVX299" s="192"/>
      <c r="EVY299" s="192"/>
      <c r="EVZ299" s="192"/>
      <c r="EWA299" s="192"/>
      <c r="EWB299" s="192"/>
      <c r="EWC299" s="192"/>
      <c r="EWD299" s="192"/>
      <c r="EWE299" s="192"/>
      <c r="EWF299" s="192"/>
      <c r="EWG299" s="192"/>
      <c r="EWH299" s="192"/>
      <c r="EWI299" s="192"/>
      <c r="EWJ299" s="192"/>
      <c r="EWK299" s="192"/>
      <c r="EWL299" s="192"/>
      <c r="EWM299" s="192"/>
      <c r="EWN299" s="192"/>
      <c r="EWO299" s="192"/>
      <c r="EWP299" s="192"/>
      <c r="EWQ299" s="192"/>
      <c r="EWR299" s="192"/>
      <c r="EWS299" s="192"/>
      <c r="EWT299" s="192"/>
      <c r="EWU299" s="192"/>
      <c r="EWV299" s="192"/>
      <c r="EWW299" s="192"/>
      <c r="EWX299" s="192"/>
      <c r="EWY299" s="192"/>
      <c r="EWZ299" s="192"/>
      <c r="EXA299" s="192"/>
      <c r="EXB299" s="192"/>
      <c r="EXC299" s="192"/>
      <c r="EXD299" s="192"/>
      <c r="EXE299" s="192"/>
      <c r="EXF299" s="192"/>
      <c r="EXG299" s="192"/>
      <c r="EXH299" s="192"/>
      <c r="EXI299" s="192"/>
      <c r="EXJ299" s="192"/>
      <c r="EXK299" s="192"/>
      <c r="EXL299" s="192"/>
      <c r="EXM299" s="192"/>
      <c r="EXN299" s="192"/>
      <c r="EXO299" s="192"/>
      <c r="EXP299" s="192"/>
      <c r="EXQ299" s="192"/>
      <c r="EXR299" s="192"/>
      <c r="EXS299" s="192"/>
      <c r="EXT299" s="192"/>
      <c r="EXU299" s="192"/>
      <c r="EXV299" s="192"/>
      <c r="EXW299" s="192"/>
      <c r="EXX299" s="192"/>
      <c r="EXY299" s="192"/>
      <c r="EXZ299" s="192"/>
      <c r="EYA299" s="192"/>
      <c r="EYB299" s="192"/>
      <c r="EYC299" s="192"/>
      <c r="EYD299" s="192"/>
      <c r="EYE299" s="192"/>
      <c r="EYF299" s="192"/>
      <c r="EYG299" s="192"/>
      <c r="EYH299" s="192"/>
      <c r="EYI299" s="192"/>
      <c r="EYJ299" s="192"/>
      <c r="EYK299" s="192"/>
      <c r="EYL299" s="192"/>
      <c r="EYM299" s="192"/>
      <c r="EYN299" s="192"/>
      <c r="EYO299" s="192"/>
      <c r="EYP299" s="192"/>
      <c r="EYQ299" s="192"/>
      <c r="EYR299" s="192"/>
      <c r="EYS299" s="192"/>
      <c r="EYT299" s="192"/>
      <c r="EYU299" s="192"/>
      <c r="EYV299" s="192"/>
      <c r="EYW299" s="192"/>
      <c r="EYX299" s="192"/>
      <c r="EYY299" s="192"/>
      <c r="EYZ299" s="192"/>
      <c r="EZA299" s="192"/>
      <c r="EZB299" s="192"/>
      <c r="EZC299" s="192"/>
      <c r="EZD299" s="192"/>
      <c r="EZE299" s="192"/>
      <c r="EZF299" s="192"/>
      <c r="EZG299" s="192"/>
      <c r="EZH299" s="192"/>
      <c r="EZI299" s="192"/>
      <c r="EZJ299" s="192"/>
      <c r="EZK299" s="192"/>
      <c r="EZL299" s="192"/>
      <c r="EZM299" s="192"/>
      <c r="EZN299" s="192"/>
      <c r="EZO299" s="192"/>
      <c r="EZP299" s="192"/>
      <c r="EZQ299" s="192"/>
      <c r="EZR299" s="192"/>
      <c r="EZS299" s="192"/>
      <c r="EZT299" s="192"/>
      <c r="EZU299" s="192"/>
      <c r="EZV299" s="192"/>
      <c r="EZW299" s="192"/>
      <c r="EZX299" s="192"/>
      <c r="EZY299" s="192"/>
      <c r="EZZ299" s="192"/>
      <c r="FAA299" s="192"/>
      <c r="FAB299" s="192"/>
      <c r="FAC299" s="192"/>
      <c r="FAD299" s="192"/>
      <c r="FAE299" s="192"/>
      <c r="FAF299" s="192"/>
      <c r="FAG299" s="192"/>
      <c r="FAH299" s="192"/>
      <c r="FAI299" s="192"/>
      <c r="FAJ299" s="192"/>
      <c r="FAK299" s="192"/>
      <c r="FAL299" s="192"/>
      <c r="FAM299" s="192"/>
      <c r="FAN299" s="192"/>
      <c r="FAO299" s="192"/>
      <c r="FAP299" s="192"/>
      <c r="FAQ299" s="192"/>
      <c r="FAR299" s="192"/>
      <c r="FAS299" s="192"/>
      <c r="FAT299" s="192"/>
      <c r="FAU299" s="192"/>
      <c r="FAV299" s="192"/>
      <c r="FAW299" s="192"/>
      <c r="FAX299" s="192"/>
      <c r="FAY299" s="192"/>
      <c r="FAZ299" s="192"/>
      <c r="FBA299" s="192"/>
      <c r="FBB299" s="192"/>
      <c r="FBC299" s="192"/>
      <c r="FBD299" s="192"/>
      <c r="FBE299" s="192"/>
      <c r="FBF299" s="192"/>
      <c r="FBG299" s="192"/>
      <c r="FBH299" s="192"/>
      <c r="FBI299" s="192"/>
      <c r="FBJ299" s="192"/>
      <c r="FBK299" s="192"/>
      <c r="FBL299" s="192"/>
      <c r="FBM299" s="192"/>
      <c r="FBN299" s="192"/>
      <c r="FBO299" s="192"/>
      <c r="FBP299" s="192"/>
      <c r="FBQ299" s="192"/>
      <c r="FBR299" s="192"/>
      <c r="FBS299" s="192"/>
      <c r="FBT299" s="192"/>
      <c r="FBU299" s="192"/>
      <c r="FBV299" s="192"/>
      <c r="FBW299" s="192"/>
      <c r="FBX299" s="192"/>
      <c r="FBY299" s="192"/>
      <c r="FBZ299" s="192"/>
      <c r="FCA299" s="192"/>
      <c r="FCB299" s="192"/>
      <c r="FCC299" s="192"/>
      <c r="FCD299" s="192"/>
      <c r="FCE299" s="192"/>
      <c r="FCF299" s="192"/>
      <c r="FCG299" s="192"/>
      <c r="FCH299" s="192"/>
      <c r="FCI299" s="192"/>
      <c r="FCJ299" s="192"/>
      <c r="FCK299" s="192"/>
      <c r="FCL299" s="192"/>
      <c r="FCM299" s="192"/>
      <c r="FCN299" s="192"/>
      <c r="FCO299" s="192"/>
      <c r="FCP299" s="192"/>
      <c r="FCQ299" s="192"/>
      <c r="FCR299" s="192"/>
      <c r="FCS299" s="192"/>
      <c r="FCT299" s="192"/>
      <c r="FCU299" s="192"/>
      <c r="FCV299" s="192"/>
      <c r="FCW299" s="192"/>
      <c r="FCX299" s="192"/>
      <c r="FCY299" s="192"/>
      <c r="FCZ299" s="192"/>
      <c r="FDA299" s="192"/>
      <c r="FDB299" s="192"/>
      <c r="FDC299" s="192"/>
      <c r="FDD299" s="192"/>
      <c r="FDE299" s="192"/>
      <c r="FDF299" s="192"/>
      <c r="FDG299" s="192"/>
      <c r="FDH299" s="192"/>
      <c r="FDI299" s="192"/>
      <c r="FDJ299" s="192"/>
      <c r="FDK299" s="192"/>
      <c r="FDL299" s="192"/>
      <c r="FDM299" s="192"/>
      <c r="FDN299" s="192"/>
      <c r="FDO299" s="192"/>
      <c r="FDP299" s="192"/>
      <c r="FDQ299" s="192"/>
      <c r="FDR299" s="192"/>
      <c r="FDS299" s="192"/>
      <c r="FDT299" s="192"/>
      <c r="FDU299" s="192"/>
      <c r="FDV299" s="192"/>
      <c r="FDW299" s="192"/>
      <c r="FDX299" s="192"/>
      <c r="FDY299" s="192"/>
      <c r="FDZ299" s="192"/>
      <c r="FEA299" s="192"/>
      <c r="FEB299" s="192"/>
      <c r="FEC299" s="192"/>
      <c r="FED299" s="192"/>
      <c r="FEE299" s="192"/>
      <c r="FEF299" s="192"/>
      <c r="FEG299" s="192"/>
      <c r="FEH299" s="192"/>
      <c r="FEI299" s="192"/>
      <c r="FEJ299" s="192"/>
      <c r="FEK299" s="192"/>
      <c r="FEL299" s="192"/>
      <c r="FEM299" s="192"/>
      <c r="FEN299" s="192"/>
      <c r="FEO299" s="192"/>
      <c r="FEP299" s="192"/>
      <c r="FEQ299" s="192"/>
      <c r="FER299" s="192"/>
      <c r="FES299" s="192"/>
      <c r="FET299" s="192"/>
      <c r="FEU299" s="192"/>
      <c r="FEV299" s="192"/>
      <c r="FEW299" s="192"/>
      <c r="FEX299" s="192"/>
      <c r="FEY299" s="192"/>
      <c r="FEZ299" s="192"/>
      <c r="FFA299" s="192"/>
      <c r="FFB299" s="192"/>
      <c r="FFC299" s="192"/>
      <c r="FFD299" s="192"/>
      <c r="FFE299" s="192"/>
      <c r="FFF299" s="192"/>
      <c r="FFG299" s="192"/>
      <c r="FFH299" s="192"/>
      <c r="FFI299" s="192"/>
      <c r="FFJ299" s="192"/>
      <c r="FFK299" s="192"/>
      <c r="FFL299" s="192"/>
      <c r="FFM299" s="192"/>
      <c r="FFN299" s="192"/>
      <c r="FFO299" s="192"/>
      <c r="FFP299" s="192"/>
      <c r="FFQ299" s="192"/>
      <c r="FFR299" s="192"/>
      <c r="FFS299" s="192"/>
      <c r="FFT299" s="192"/>
      <c r="FFU299" s="192"/>
      <c r="FFV299" s="192"/>
      <c r="FFW299" s="192"/>
      <c r="FFX299" s="192"/>
      <c r="FFY299" s="192"/>
      <c r="FFZ299" s="192"/>
      <c r="FGA299" s="192"/>
      <c r="FGB299" s="192"/>
      <c r="FGC299" s="192"/>
      <c r="FGD299" s="192"/>
      <c r="FGE299" s="192"/>
      <c r="FGF299" s="192"/>
      <c r="FGG299" s="192"/>
      <c r="FGH299" s="192"/>
      <c r="FGI299" s="192"/>
      <c r="FGJ299" s="192"/>
      <c r="FGK299" s="192"/>
      <c r="FGL299" s="192"/>
      <c r="FGM299" s="192"/>
      <c r="FGN299" s="192"/>
      <c r="FGO299" s="192"/>
      <c r="FGP299" s="192"/>
      <c r="FGQ299" s="192"/>
      <c r="FGR299" s="192"/>
      <c r="FGS299" s="192"/>
      <c r="FGT299" s="192"/>
      <c r="FGU299" s="192"/>
      <c r="FGV299" s="192"/>
      <c r="FGW299" s="192"/>
      <c r="FGX299" s="192"/>
      <c r="FGY299" s="192"/>
      <c r="FGZ299" s="192"/>
      <c r="FHA299" s="192"/>
      <c r="FHB299" s="192"/>
      <c r="FHC299" s="192"/>
      <c r="FHD299" s="192"/>
      <c r="FHE299" s="192"/>
      <c r="FHF299" s="192"/>
      <c r="FHG299" s="192"/>
      <c r="FHH299" s="192"/>
      <c r="FHI299" s="192"/>
      <c r="FHJ299" s="192"/>
      <c r="FHK299" s="192"/>
      <c r="FHL299" s="192"/>
      <c r="FHM299" s="192"/>
      <c r="FHN299" s="192"/>
      <c r="FHO299" s="192"/>
      <c r="FHP299" s="192"/>
      <c r="FHQ299" s="192"/>
      <c r="FHR299" s="192"/>
      <c r="FHS299" s="192"/>
      <c r="FHT299" s="192"/>
      <c r="FHU299" s="192"/>
      <c r="FHV299" s="192"/>
      <c r="FHW299" s="192"/>
      <c r="FHX299" s="192"/>
      <c r="FHY299" s="192"/>
      <c r="FHZ299" s="192"/>
      <c r="FIA299" s="192"/>
      <c r="FIB299" s="192"/>
      <c r="FIC299" s="192"/>
      <c r="FID299" s="192"/>
      <c r="FIE299" s="192"/>
      <c r="FIF299" s="192"/>
      <c r="FIG299" s="192"/>
      <c r="FIH299" s="192"/>
      <c r="FII299" s="192"/>
      <c r="FIJ299" s="192"/>
      <c r="FIK299" s="192"/>
      <c r="FIL299" s="192"/>
      <c r="FIM299" s="192"/>
      <c r="FIN299" s="192"/>
      <c r="FIO299" s="192"/>
      <c r="FIP299" s="192"/>
      <c r="FIQ299" s="192"/>
      <c r="FIR299" s="192"/>
      <c r="FIS299" s="192"/>
      <c r="FIT299" s="192"/>
      <c r="FIU299" s="192"/>
      <c r="FIV299" s="192"/>
      <c r="FIW299" s="192"/>
      <c r="FIX299" s="192"/>
      <c r="FIY299" s="192"/>
      <c r="FIZ299" s="192"/>
      <c r="FJA299" s="192"/>
      <c r="FJB299" s="192"/>
      <c r="FJC299" s="192"/>
      <c r="FJD299" s="192"/>
      <c r="FJE299" s="192"/>
      <c r="FJF299" s="192"/>
      <c r="FJG299" s="192"/>
      <c r="FJH299" s="192"/>
      <c r="FJI299" s="192"/>
      <c r="FJJ299" s="192"/>
      <c r="FJK299" s="192"/>
      <c r="FJL299" s="192"/>
      <c r="FJM299" s="192"/>
      <c r="FJN299" s="192"/>
      <c r="FJO299" s="192"/>
      <c r="FJP299" s="192"/>
      <c r="FJQ299" s="192"/>
      <c r="FJR299" s="192"/>
      <c r="FJS299" s="192"/>
      <c r="FJT299" s="192"/>
      <c r="FJU299" s="192"/>
      <c r="FJV299" s="192"/>
      <c r="FJW299" s="192"/>
      <c r="FJX299" s="192"/>
      <c r="FJY299" s="192"/>
      <c r="FJZ299" s="192"/>
      <c r="FKA299" s="192"/>
      <c r="FKB299" s="192"/>
      <c r="FKC299" s="192"/>
      <c r="FKD299" s="192"/>
      <c r="FKE299" s="192"/>
      <c r="FKF299" s="192"/>
      <c r="FKG299" s="192"/>
      <c r="FKH299" s="192"/>
      <c r="FKI299" s="192"/>
      <c r="FKJ299" s="192"/>
      <c r="FKK299" s="192"/>
      <c r="FKL299" s="192"/>
      <c r="FKM299" s="192"/>
      <c r="FKN299" s="192"/>
      <c r="FKO299" s="192"/>
      <c r="FKP299" s="192"/>
      <c r="FKQ299" s="192"/>
      <c r="FKR299" s="192"/>
      <c r="FKS299" s="192"/>
      <c r="FKT299" s="192"/>
      <c r="FKU299" s="192"/>
      <c r="FKV299" s="192"/>
      <c r="FKW299" s="192"/>
      <c r="FKX299" s="192"/>
      <c r="FKY299" s="192"/>
      <c r="FKZ299" s="192"/>
      <c r="FLA299" s="192"/>
      <c r="FLB299" s="192"/>
      <c r="FLC299" s="192"/>
      <c r="FLD299" s="192"/>
      <c r="FLE299" s="192"/>
      <c r="FLF299" s="192"/>
      <c r="FLG299" s="192"/>
      <c r="FLH299" s="192"/>
      <c r="FLI299" s="192"/>
      <c r="FLJ299" s="192"/>
      <c r="FLK299" s="192"/>
      <c r="FLL299" s="192"/>
      <c r="FLM299" s="192"/>
      <c r="FLN299" s="192"/>
      <c r="FLO299" s="192"/>
      <c r="FLP299" s="192"/>
      <c r="FLQ299" s="192"/>
      <c r="FLR299" s="192"/>
      <c r="FLS299" s="192"/>
      <c r="FLT299" s="192"/>
      <c r="FLU299" s="192"/>
      <c r="FLV299" s="192"/>
      <c r="FLW299" s="192"/>
      <c r="FLX299" s="192"/>
      <c r="FLY299" s="192"/>
      <c r="FLZ299" s="192"/>
      <c r="FMA299" s="192"/>
      <c r="FMB299" s="192"/>
      <c r="FMC299" s="192"/>
      <c r="FMD299" s="192"/>
      <c r="FME299" s="192"/>
      <c r="FMF299" s="192"/>
      <c r="FMG299" s="192"/>
      <c r="FMH299" s="192"/>
      <c r="FMI299" s="192"/>
      <c r="FMJ299" s="192"/>
      <c r="FMK299" s="192"/>
      <c r="FML299" s="192"/>
      <c r="FMM299" s="192"/>
      <c r="FMN299" s="192"/>
      <c r="FMO299" s="192"/>
      <c r="FMP299" s="192"/>
      <c r="FMQ299" s="192"/>
      <c r="FMR299" s="192"/>
      <c r="FMS299" s="192"/>
      <c r="FMT299" s="192"/>
      <c r="FMU299" s="192"/>
      <c r="FMV299" s="192"/>
      <c r="FMW299" s="192"/>
      <c r="FMX299" s="192"/>
      <c r="FMY299" s="192"/>
      <c r="FMZ299" s="192"/>
      <c r="FNA299" s="192"/>
      <c r="FNB299" s="192"/>
      <c r="FNC299" s="192"/>
      <c r="FND299" s="192"/>
      <c r="FNE299" s="192"/>
      <c r="FNF299" s="192"/>
      <c r="FNG299" s="192"/>
      <c r="FNH299" s="192"/>
      <c r="FNI299" s="192"/>
      <c r="FNJ299" s="192"/>
      <c r="FNK299" s="192"/>
      <c r="FNL299" s="192"/>
      <c r="FNM299" s="192"/>
      <c r="FNN299" s="192"/>
      <c r="FNO299" s="192"/>
      <c r="FNP299" s="192"/>
      <c r="FNQ299" s="192"/>
      <c r="FNR299" s="192"/>
      <c r="FNS299" s="192"/>
      <c r="FNT299" s="192"/>
      <c r="FNU299" s="192"/>
      <c r="FNV299" s="192"/>
      <c r="FNW299" s="192"/>
      <c r="FNX299" s="192"/>
      <c r="FNY299" s="192"/>
      <c r="FNZ299" s="192"/>
      <c r="FOA299" s="192"/>
      <c r="FOB299" s="192"/>
      <c r="FOC299" s="192"/>
      <c r="FOD299" s="192"/>
      <c r="FOE299" s="192"/>
      <c r="FOF299" s="192"/>
      <c r="FOG299" s="192"/>
      <c r="FOH299" s="192"/>
      <c r="FOI299" s="192"/>
      <c r="FOJ299" s="192"/>
      <c r="FOK299" s="192"/>
      <c r="FOL299" s="192"/>
      <c r="FOM299" s="192"/>
      <c r="FON299" s="192"/>
      <c r="FOO299" s="192"/>
      <c r="FOP299" s="192"/>
      <c r="FOQ299" s="192"/>
      <c r="FOR299" s="192"/>
      <c r="FOS299" s="192"/>
      <c r="FOT299" s="192"/>
      <c r="FOU299" s="192"/>
      <c r="FOV299" s="192"/>
      <c r="FOW299" s="192"/>
      <c r="FOX299" s="192"/>
      <c r="FOY299" s="192"/>
      <c r="FOZ299" s="192"/>
      <c r="FPA299" s="192"/>
      <c r="FPB299" s="192"/>
      <c r="FPC299" s="192"/>
      <c r="FPD299" s="192"/>
      <c r="FPE299" s="192"/>
      <c r="FPF299" s="192"/>
      <c r="FPG299" s="192"/>
      <c r="FPH299" s="192"/>
      <c r="FPI299" s="192"/>
      <c r="FPJ299" s="192"/>
      <c r="FPK299" s="192"/>
      <c r="FPL299" s="192"/>
      <c r="FPM299" s="192"/>
      <c r="FPN299" s="192"/>
      <c r="FPO299" s="192"/>
      <c r="FPP299" s="192"/>
      <c r="FPQ299" s="192"/>
      <c r="FPR299" s="192"/>
      <c r="FPS299" s="192"/>
      <c r="FPT299" s="192"/>
      <c r="FPU299" s="192"/>
      <c r="FPV299" s="192"/>
      <c r="FPW299" s="192"/>
      <c r="FPX299" s="192"/>
      <c r="FPY299" s="192"/>
      <c r="FPZ299" s="192"/>
      <c r="FQA299" s="192"/>
      <c r="FQB299" s="192"/>
      <c r="FQC299" s="192"/>
      <c r="FQD299" s="192"/>
      <c r="FQE299" s="192"/>
      <c r="FQF299" s="192"/>
      <c r="FQG299" s="192"/>
      <c r="FQH299" s="192"/>
      <c r="FQI299" s="192"/>
      <c r="FQJ299" s="192"/>
      <c r="FQK299" s="192"/>
      <c r="FQL299" s="192"/>
      <c r="FQM299" s="192"/>
      <c r="FQN299" s="192"/>
      <c r="FQO299" s="192"/>
      <c r="FQP299" s="192"/>
      <c r="FQQ299" s="192"/>
      <c r="FQR299" s="192"/>
      <c r="FQS299" s="192"/>
      <c r="FQT299" s="192"/>
      <c r="FQU299" s="192"/>
      <c r="FQV299" s="192"/>
      <c r="FQW299" s="192"/>
      <c r="FQX299" s="192"/>
      <c r="FQY299" s="192"/>
      <c r="FQZ299" s="192"/>
      <c r="FRA299" s="192"/>
      <c r="FRB299" s="192"/>
      <c r="FRC299" s="192"/>
      <c r="FRD299" s="192"/>
      <c r="FRE299" s="192"/>
      <c r="FRF299" s="192"/>
      <c r="FRG299" s="192"/>
      <c r="FRH299" s="192"/>
      <c r="FRI299" s="192"/>
      <c r="FRJ299" s="192"/>
      <c r="FRK299" s="192"/>
      <c r="FRL299" s="192"/>
      <c r="FRM299" s="192"/>
      <c r="FRN299" s="192"/>
      <c r="FRO299" s="192"/>
      <c r="FRP299" s="192"/>
      <c r="FRQ299" s="192"/>
      <c r="FRR299" s="192"/>
      <c r="FRS299" s="192"/>
      <c r="FRT299" s="192"/>
      <c r="FRU299" s="192"/>
      <c r="FRV299" s="192"/>
      <c r="FRW299" s="192"/>
      <c r="FRX299" s="192"/>
      <c r="FRY299" s="192"/>
      <c r="FRZ299" s="192"/>
      <c r="FSA299" s="192"/>
      <c r="FSB299" s="192"/>
      <c r="FSC299" s="192"/>
      <c r="FSD299" s="192"/>
      <c r="FSE299" s="192"/>
      <c r="FSF299" s="192"/>
      <c r="FSG299" s="192"/>
      <c r="FSH299" s="192"/>
      <c r="FSI299" s="192"/>
      <c r="FSJ299" s="192"/>
      <c r="FSK299" s="192"/>
      <c r="FSL299" s="192"/>
      <c r="FSM299" s="192"/>
      <c r="FSN299" s="192"/>
      <c r="FSO299" s="192"/>
      <c r="FSP299" s="192"/>
      <c r="FSQ299" s="192"/>
      <c r="FSR299" s="192"/>
      <c r="FSS299" s="192"/>
      <c r="FST299" s="192"/>
      <c r="FSU299" s="192"/>
      <c r="FSV299" s="192"/>
      <c r="FSW299" s="192"/>
      <c r="FSX299" s="192"/>
      <c r="FSY299" s="192"/>
      <c r="FSZ299" s="192"/>
      <c r="FTA299" s="192"/>
      <c r="FTB299" s="192"/>
      <c r="FTC299" s="192"/>
      <c r="FTD299" s="192"/>
      <c r="FTE299" s="192"/>
      <c r="FTF299" s="192"/>
      <c r="FTG299" s="192"/>
      <c r="FTH299" s="192"/>
      <c r="FTI299" s="192"/>
      <c r="FTJ299" s="192"/>
      <c r="FTK299" s="192"/>
      <c r="FTL299" s="192"/>
      <c r="FTM299" s="192"/>
      <c r="FTN299" s="192"/>
      <c r="FTO299" s="192"/>
      <c r="FTP299" s="192"/>
      <c r="FTQ299" s="192"/>
      <c r="FTR299" s="192"/>
      <c r="FTS299" s="192"/>
      <c r="FTT299" s="192"/>
      <c r="FTU299" s="192"/>
      <c r="FTV299" s="192"/>
      <c r="FTW299" s="192"/>
      <c r="FTX299" s="192"/>
      <c r="FTY299" s="192"/>
      <c r="FTZ299" s="192"/>
      <c r="FUA299" s="192"/>
      <c r="FUB299" s="192"/>
      <c r="FUC299" s="192"/>
      <c r="FUD299" s="192"/>
      <c r="FUE299" s="192"/>
      <c r="FUF299" s="192"/>
      <c r="FUG299" s="192"/>
      <c r="FUH299" s="192"/>
      <c r="FUI299" s="192"/>
      <c r="FUJ299" s="192"/>
      <c r="FUK299" s="192"/>
      <c r="FUL299" s="192"/>
      <c r="FUM299" s="192"/>
      <c r="FUN299" s="192"/>
      <c r="FUO299" s="192"/>
      <c r="FUP299" s="192"/>
      <c r="FUQ299" s="192"/>
      <c r="FUR299" s="192"/>
      <c r="FUS299" s="192"/>
      <c r="FUT299" s="192"/>
      <c r="FUU299" s="192"/>
      <c r="FUV299" s="192"/>
      <c r="FUW299" s="192"/>
      <c r="FUX299" s="192"/>
      <c r="FUY299" s="192"/>
      <c r="FUZ299" s="192"/>
      <c r="FVA299" s="192"/>
      <c r="FVB299" s="192"/>
      <c r="FVC299" s="192"/>
      <c r="FVD299" s="192"/>
      <c r="FVE299" s="192"/>
      <c r="FVF299" s="192"/>
      <c r="FVG299" s="192"/>
      <c r="FVH299" s="192"/>
      <c r="FVI299" s="192"/>
      <c r="FVJ299" s="192"/>
      <c r="FVK299" s="192"/>
      <c r="FVL299" s="192"/>
      <c r="FVM299" s="192"/>
      <c r="FVN299" s="192"/>
      <c r="FVO299" s="192"/>
      <c r="FVP299" s="192"/>
      <c r="FVQ299" s="192"/>
      <c r="FVR299" s="192"/>
      <c r="FVS299" s="192"/>
      <c r="FVT299" s="192"/>
      <c r="FVU299" s="192"/>
      <c r="FVV299" s="192"/>
      <c r="FVW299" s="192"/>
      <c r="FVX299" s="192"/>
      <c r="FVY299" s="192"/>
      <c r="FVZ299" s="192"/>
      <c r="FWA299" s="192"/>
      <c r="FWB299" s="192"/>
      <c r="FWC299" s="192"/>
      <c r="FWD299" s="192"/>
      <c r="FWE299" s="192"/>
      <c r="FWF299" s="192"/>
      <c r="FWG299" s="192"/>
      <c r="FWH299" s="192"/>
      <c r="FWI299" s="192"/>
      <c r="FWJ299" s="192"/>
      <c r="FWK299" s="192"/>
      <c r="FWL299" s="192"/>
      <c r="FWM299" s="192"/>
      <c r="FWN299" s="192"/>
      <c r="FWO299" s="192"/>
      <c r="FWP299" s="192"/>
      <c r="FWQ299" s="192"/>
      <c r="FWR299" s="192"/>
      <c r="FWS299" s="192"/>
      <c r="FWT299" s="192"/>
      <c r="FWU299" s="192"/>
      <c r="FWV299" s="192"/>
      <c r="FWW299" s="192"/>
      <c r="FWX299" s="192"/>
      <c r="FWY299" s="192"/>
      <c r="FWZ299" s="192"/>
      <c r="FXA299" s="192"/>
      <c r="FXB299" s="192"/>
      <c r="FXC299" s="192"/>
      <c r="FXD299" s="192"/>
      <c r="FXE299" s="192"/>
      <c r="FXF299" s="192"/>
      <c r="FXG299" s="192"/>
      <c r="FXH299" s="192"/>
      <c r="FXI299" s="192"/>
      <c r="FXJ299" s="192"/>
      <c r="FXK299" s="192"/>
      <c r="FXL299" s="192"/>
      <c r="FXM299" s="192"/>
      <c r="FXN299" s="192"/>
      <c r="FXO299" s="192"/>
      <c r="FXP299" s="192"/>
      <c r="FXQ299" s="192"/>
      <c r="FXR299" s="192"/>
      <c r="FXS299" s="192"/>
      <c r="FXT299" s="192"/>
      <c r="FXU299" s="192"/>
      <c r="FXV299" s="192"/>
      <c r="FXW299" s="192"/>
      <c r="FXX299" s="192"/>
      <c r="FXY299" s="192"/>
      <c r="FXZ299" s="192"/>
      <c r="FYA299" s="192"/>
      <c r="FYB299" s="192"/>
      <c r="FYC299" s="192"/>
      <c r="FYD299" s="192"/>
      <c r="FYE299" s="192"/>
      <c r="FYF299" s="192"/>
      <c r="FYG299" s="192"/>
      <c r="FYH299" s="192"/>
      <c r="FYI299" s="192"/>
      <c r="FYJ299" s="192"/>
      <c r="FYK299" s="192"/>
      <c r="FYL299" s="192"/>
      <c r="FYM299" s="192"/>
      <c r="FYN299" s="192"/>
      <c r="FYO299" s="192"/>
      <c r="FYP299" s="192"/>
      <c r="FYQ299" s="192"/>
      <c r="FYR299" s="192"/>
      <c r="FYS299" s="192"/>
      <c r="FYT299" s="192"/>
      <c r="FYU299" s="192"/>
      <c r="FYV299" s="192"/>
      <c r="FYW299" s="192"/>
      <c r="FYX299" s="192"/>
      <c r="FYY299" s="192"/>
      <c r="FYZ299" s="192"/>
      <c r="FZA299" s="192"/>
      <c r="FZB299" s="192"/>
      <c r="FZC299" s="192"/>
      <c r="FZD299" s="192"/>
      <c r="FZE299" s="192"/>
      <c r="FZF299" s="192"/>
      <c r="FZG299" s="192"/>
      <c r="FZH299" s="192"/>
      <c r="FZI299" s="192"/>
      <c r="FZJ299" s="192"/>
      <c r="FZK299" s="192"/>
      <c r="FZL299" s="192"/>
      <c r="FZM299" s="192"/>
      <c r="FZN299" s="192"/>
      <c r="FZO299" s="192"/>
      <c r="FZP299" s="192"/>
      <c r="FZQ299" s="192"/>
      <c r="FZR299" s="192"/>
      <c r="FZS299" s="192"/>
      <c r="FZT299" s="192"/>
      <c r="FZU299" s="192"/>
      <c r="FZV299" s="192"/>
      <c r="FZW299" s="192"/>
      <c r="FZX299" s="192"/>
      <c r="FZY299" s="192"/>
      <c r="FZZ299" s="192"/>
      <c r="GAA299" s="192"/>
      <c r="GAB299" s="192"/>
      <c r="GAC299" s="192"/>
      <c r="GAD299" s="192"/>
      <c r="GAE299" s="192"/>
      <c r="GAF299" s="192"/>
      <c r="GAG299" s="192"/>
      <c r="GAH299" s="192"/>
      <c r="GAI299" s="192"/>
      <c r="GAJ299" s="192"/>
      <c r="GAK299" s="192"/>
      <c r="GAL299" s="192"/>
      <c r="GAM299" s="192"/>
      <c r="GAN299" s="192"/>
      <c r="GAO299" s="192"/>
      <c r="GAP299" s="192"/>
      <c r="GAQ299" s="192"/>
      <c r="GAR299" s="192"/>
      <c r="GAS299" s="192"/>
      <c r="GAT299" s="192"/>
      <c r="GAU299" s="192"/>
      <c r="GAV299" s="192"/>
      <c r="GAW299" s="192"/>
      <c r="GAX299" s="192"/>
      <c r="GAY299" s="192"/>
      <c r="GAZ299" s="192"/>
      <c r="GBA299" s="192"/>
      <c r="GBB299" s="192"/>
      <c r="GBC299" s="192"/>
      <c r="GBD299" s="192"/>
      <c r="GBE299" s="192"/>
      <c r="GBF299" s="192"/>
      <c r="GBG299" s="192"/>
      <c r="GBH299" s="192"/>
      <c r="GBI299" s="192"/>
      <c r="GBJ299" s="192"/>
      <c r="GBK299" s="192"/>
      <c r="GBL299" s="192"/>
      <c r="GBM299" s="192"/>
      <c r="GBN299" s="192"/>
      <c r="GBO299" s="192"/>
      <c r="GBP299" s="192"/>
      <c r="GBQ299" s="192"/>
      <c r="GBR299" s="192"/>
      <c r="GBS299" s="192"/>
      <c r="GBT299" s="192"/>
      <c r="GBU299" s="192"/>
      <c r="GBV299" s="192"/>
      <c r="GBW299" s="192"/>
      <c r="GBX299" s="192"/>
      <c r="GBY299" s="192"/>
      <c r="GBZ299" s="192"/>
      <c r="GCA299" s="192"/>
      <c r="GCB299" s="192"/>
      <c r="GCC299" s="192"/>
      <c r="GCD299" s="192"/>
      <c r="GCE299" s="192"/>
      <c r="GCF299" s="192"/>
      <c r="GCG299" s="192"/>
      <c r="GCH299" s="192"/>
      <c r="GCI299" s="192"/>
      <c r="GCJ299" s="192"/>
      <c r="GCK299" s="192"/>
      <c r="GCL299" s="192"/>
      <c r="GCM299" s="192"/>
      <c r="GCN299" s="192"/>
      <c r="GCO299" s="192"/>
      <c r="GCP299" s="192"/>
      <c r="GCQ299" s="192"/>
      <c r="GCR299" s="192"/>
      <c r="GCS299" s="192"/>
      <c r="GCT299" s="192"/>
      <c r="GCU299" s="192"/>
      <c r="GCV299" s="192"/>
      <c r="GCW299" s="192"/>
      <c r="GCX299" s="192"/>
      <c r="GCY299" s="192"/>
      <c r="GCZ299" s="192"/>
      <c r="GDA299" s="192"/>
      <c r="GDB299" s="192"/>
      <c r="GDC299" s="192"/>
      <c r="GDD299" s="192"/>
      <c r="GDE299" s="192"/>
      <c r="GDF299" s="192"/>
      <c r="GDG299" s="192"/>
      <c r="GDH299" s="192"/>
      <c r="GDI299" s="192"/>
      <c r="GDJ299" s="192"/>
      <c r="GDK299" s="192"/>
      <c r="GDL299" s="192"/>
      <c r="GDM299" s="192"/>
      <c r="GDN299" s="192"/>
      <c r="GDO299" s="192"/>
      <c r="GDP299" s="192"/>
      <c r="GDQ299" s="192"/>
      <c r="GDR299" s="192"/>
      <c r="GDS299" s="192"/>
      <c r="GDT299" s="192"/>
      <c r="GDU299" s="192"/>
      <c r="GDV299" s="192"/>
      <c r="GDW299" s="192"/>
      <c r="GDX299" s="192"/>
      <c r="GDY299" s="192"/>
      <c r="GDZ299" s="192"/>
      <c r="GEA299" s="192"/>
      <c r="GEB299" s="192"/>
      <c r="GEC299" s="192"/>
      <c r="GED299" s="192"/>
      <c r="GEE299" s="192"/>
      <c r="GEF299" s="192"/>
      <c r="GEG299" s="192"/>
      <c r="GEH299" s="192"/>
      <c r="GEI299" s="192"/>
      <c r="GEJ299" s="192"/>
      <c r="GEK299" s="192"/>
      <c r="GEL299" s="192"/>
      <c r="GEM299" s="192"/>
      <c r="GEN299" s="192"/>
      <c r="GEO299" s="192"/>
      <c r="GEP299" s="192"/>
      <c r="GEQ299" s="192"/>
      <c r="GER299" s="192"/>
      <c r="GES299" s="192"/>
      <c r="GET299" s="192"/>
      <c r="GEU299" s="192"/>
      <c r="GEV299" s="192"/>
      <c r="GEW299" s="192"/>
      <c r="GEX299" s="192"/>
      <c r="GEY299" s="192"/>
      <c r="GEZ299" s="192"/>
      <c r="GFA299" s="192"/>
      <c r="GFB299" s="192"/>
      <c r="GFC299" s="192"/>
      <c r="GFD299" s="192"/>
      <c r="GFE299" s="192"/>
      <c r="GFF299" s="192"/>
      <c r="GFG299" s="192"/>
      <c r="GFH299" s="192"/>
      <c r="GFI299" s="192"/>
      <c r="GFJ299" s="192"/>
      <c r="GFK299" s="192"/>
      <c r="GFL299" s="192"/>
      <c r="GFM299" s="192"/>
      <c r="GFN299" s="192"/>
      <c r="GFO299" s="192"/>
      <c r="GFP299" s="192"/>
      <c r="GFQ299" s="192"/>
      <c r="GFR299" s="192"/>
      <c r="GFS299" s="192"/>
      <c r="GFT299" s="192"/>
      <c r="GFU299" s="192"/>
      <c r="GFV299" s="192"/>
      <c r="GFW299" s="192"/>
      <c r="GFX299" s="192"/>
      <c r="GFY299" s="192"/>
      <c r="GFZ299" s="192"/>
      <c r="GGA299" s="192"/>
      <c r="GGB299" s="192"/>
      <c r="GGC299" s="192"/>
      <c r="GGD299" s="192"/>
      <c r="GGE299" s="192"/>
      <c r="GGF299" s="192"/>
      <c r="GGG299" s="192"/>
      <c r="GGH299" s="192"/>
      <c r="GGI299" s="192"/>
      <c r="GGJ299" s="192"/>
      <c r="GGK299" s="192"/>
      <c r="GGL299" s="192"/>
      <c r="GGM299" s="192"/>
      <c r="GGN299" s="192"/>
      <c r="GGO299" s="192"/>
      <c r="GGP299" s="192"/>
      <c r="GGQ299" s="192"/>
      <c r="GGR299" s="192"/>
      <c r="GGS299" s="192"/>
      <c r="GGT299" s="192"/>
      <c r="GGU299" s="192"/>
      <c r="GGV299" s="192"/>
      <c r="GGW299" s="192"/>
      <c r="GGX299" s="192"/>
      <c r="GGY299" s="192"/>
      <c r="GGZ299" s="192"/>
      <c r="GHA299" s="192"/>
      <c r="GHB299" s="192"/>
      <c r="GHC299" s="192"/>
      <c r="GHD299" s="192"/>
      <c r="GHE299" s="192"/>
      <c r="GHF299" s="192"/>
      <c r="GHG299" s="192"/>
      <c r="GHH299" s="192"/>
      <c r="GHI299" s="192"/>
      <c r="GHJ299" s="192"/>
      <c r="GHK299" s="192"/>
      <c r="GHL299" s="192"/>
      <c r="GHM299" s="192"/>
      <c r="GHN299" s="192"/>
      <c r="GHO299" s="192"/>
      <c r="GHP299" s="192"/>
      <c r="GHQ299" s="192"/>
      <c r="GHR299" s="192"/>
      <c r="GHS299" s="192"/>
      <c r="GHT299" s="192"/>
      <c r="GHU299" s="192"/>
      <c r="GHV299" s="192"/>
      <c r="GHW299" s="192"/>
      <c r="GHX299" s="192"/>
      <c r="GHY299" s="192"/>
      <c r="GHZ299" s="192"/>
      <c r="GIA299" s="192"/>
      <c r="GIB299" s="192"/>
      <c r="GIC299" s="192"/>
      <c r="GID299" s="192"/>
      <c r="GIE299" s="192"/>
      <c r="GIF299" s="192"/>
      <c r="GIG299" s="192"/>
      <c r="GIH299" s="192"/>
      <c r="GII299" s="192"/>
      <c r="GIJ299" s="192"/>
      <c r="GIK299" s="192"/>
      <c r="GIL299" s="192"/>
      <c r="GIM299" s="192"/>
      <c r="GIN299" s="192"/>
      <c r="GIO299" s="192"/>
      <c r="GIP299" s="192"/>
      <c r="GIQ299" s="192"/>
      <c r="GIR299" s="192"/>
      <c r="GIS299" s="192"/>
      <c r="GIT299" s="192"/>
      <c r="GIU299" s="192"/>
      <c r="GIV299" s="192"/>
      <c r="GIW299" s="192"/>
      <c r="GIX299" s="192"/>
      <c r="GIY299" s="192"/>
      <c r="GIZ299" s="192"/>
      <c r="GJA299" s="192"/>
      <c r="GJB299" s="192"/>
      <c r="GJC299" s="192"/>
      <c r="GJD299" s="192"/>
      <c r="GJE299" s="192"/>
      <c r="GJF299" s="192"/>
      <c r="GJG299" s="192"/>
      <c r="GJH299" s="192"/>
      <c r="GJI299" s="192"/>
      <c r="GJJ299" s="192"/>
      <c r="GJK299" s="192"/>
      <c r="GJL299" s="192"/>
      <c r="GJM299" s="192"/>
      <c r="GJN299" s="192"/>
      <c r="GJO299" s="192"/>
      <c r="GJP299" s="192"/>
      <c r="GJQ299" s="192"/>
      <c r="GJR299" s="192"/>
      <c r="GJS299" s="192"/>
      <c r="GJT299" s="192"/>
      <c r="GJU299" s="192"/>
      <c r="GJV299" s="192"/>
      <c r="GJW299" s="192"/>
      <c r="GJX299" s="192"/>
      <c r="GJY299" s="192"/>
      <c r="GJZ299" s="192"/>
      <c r="GKA299" s="192"/>
      <c r="GKB299" s="192"/>
      <c r="GKC299" s="192"/>
      <c r="GKD299" s="192"/>
      <c r="GKE299" s="192"/>
      <c r="GKF299" s="192"/>
      <c r="GKG299" s="192"/>
      <c r="GKH299" s="192"/>
      <c r="GKI299" s="192"/>
      <c r="GKJ299" s="192"/>
      <c r="GKK299" s="192"/>
      <c r="GKL299" s="192"/>
      <c r="GKM299" s="192"/>
      <c r="GKN299" s="192"/>
      <c r="GKO299" s="192"/>
      <c r="GKP299" s="192"/>
      <c r="GKQ299" s="192"/>
      <c r="GKR299" s="192"/>
      <c r="GKS299" s="192"/>
      <c r="GKT299" s="192"/>
      <c r="GKU299" s="192"/>
      <c r="GKV299" s="192"/>
      <c r="GKW299" s="192"/>
      <c r="GKX299" s="192"/>
      <c r="GKY299" s="192"/>
      <c r="GKZ299" s="192"/>
      <c r="GLA299" s="192"/>
      <c r="GLB299" s="192"/>
      <c r="GLC299" s="192"/>
      <c r="GLD299" s="192"/>
      <c r="GLE299" s="192"/>
      <c r="GLF299" s="192"/>
      <c r="GLG299" s="192"/>
      <c r="GLH299" s="192"/>
      <c r="GLI299" s="192"/>
      <c r="GLJ299" s="192"/>
      <c r="GLK299" s="192"/>
      <c r="GLL299" s="192"/>
      <c r="GLM299" s="192"/>
      <c r="GLN299" s="192"/>
      <c r="GLO299" s="192"/>
      <c r="GLP299" s="192"/>
      <c r="GLQ299" s="192"/>
      <c r="GLR299" s="192"/>
      <c r="GLS299" s="192"/>
      <c r="GLT299" s="192"/>
      <c r="GLU299" s="192"/>
      <c r="GLV299" s="192"/>
      <c r="GLW299" s="192"/>
      <c r="GLX299" s="192"/>
      <c r="GLY299" s="192"/>
      <c r="GLZ299" s="192"/>
      <c r="GMA299" s="192"/>
      <c r="GMB299" s="192"/>
      <c r="GMC299" s="192"/>
      <c r="GMD299" s="192"/>
      <c r="GME299" s="192"/>
      <c r="GMF299" s="192"/>
      <c r="GMG299" s="192"/>
      <c r="GMH299" s="192"/>
      <c r="GMI299" s="192"/>
      <c r="GMJ299" s="192"/>
      <c r="GMK299" s="192"/>
      <c r="GML299" s="192"/>
      <c r="GMM299" s="192"/>
      <c r="GMN299" s="192"/>
      <c r="GMO299" s="192"/>
      <c r="GMP299" s="192"/>
      <c r="GMQ299" s="192"/>
      <c r="GMR299" s="192"/>
      <c r="GMS299" s="192"/>
      <c r="GMT299" s="192"/>
      <c r="GMU299" s="192"/>
      <c r="GMV299" s="192"/>
      <c r="GMW299" s="192"/>
      <c r="GMX299" s="192"/>
      <c r="GMY299" s="192"/>
      <c r="GMZ299" s="192"/>
      <c r="GNA299" s="192"/>
      <c r="GNB299" s="192"/>
      <c r="GNC299" s="192"/>
      <c r="GND299" s="192"/>
      <c r="GNE299" s="192"/>
      <c r="GNF299" s="192"/>
      <c r="GNG299" s="192"/>
      <c r="GNH299" s="192"/>
      <c r="GNI299" s="192"/>
      <c r="GNJ299" s="192"/>
      <c r="GNK299" s="192"/>
      <c r="GNL299" s="192"/>
      <c r="GNM299" s="192"/>
      <c r="GNN299" s="192"/>
      <c r="GNO299" s="192"/>
      <c r="GNP299" s="192"/>
      <c r="GNQ299" s="192"/>
      <c r="GNR299" s="192"/>
      <c r="GNS299" s="192"/>
      <c r="GNT299" s="192"/>
      <c r="GNU299" s="192"/>
      <c r="GNV299" s="192"/>
      <c r="GNW299" s="192"/>
      <c r="GNX299" s="192"/>
      <c r="GNY299" s="192"/>
      <c r="GNZ299" s="192"/>
      <c r="GOA299" s="192"/>
      <c r="GOB299" s="192"/>
      <c r="GOC299" s="192"/>
      <c r="GOD299" s="192"/>
      <c r="GOE299" s="192"/>
      <c r="GOF299" s="192"/>
      <c r="GOG299" s="192"/>
      <c r="GOH299" s="192"/>
      <c r="GOI299" s="192"/>
      <c r="GOJ299" s="192"/>
      <c r="GOK299" s="192"/>
      <c r="GOL299" s="192"/>
      <c r="GOM299" s="192"/>
      <c r="GON299" s="192"/>
      <c r="GOO299" s="192"/>
      <c r="GOP299" s="192"/>
      <c r="GOQ299" s="192"/>
      <c r="GOR299" s="192"/>
      <c r="GOS299" s="192"/>
      <c r="GOT299" s="192"/>
      <c r="GOU299" s="192"/>
      <c r="GOV299" s="192"/>
      <c r="GOW299" s="192"/>
      <c r="GOX299" s="192"/>
      <c r="GOY299" s="192"/>
      <c r="GOZ299" s="192"/>
      <c r="GPA299" s="192"/>
      <c r="GPB299" s="192"/>
      <c r="GPC299" s="192"/>
      <c r="GPD299" s="192"/>
      <c r="GPE299" s="192"/>
      <c r="GPF299" s="192"/>
      <c r="GPG299" s="192"/>
      <c r="GPH299" s="192"/>
      <c r="GPI299" s="192"/>
      <c r="GPJ299" s="192"/>
      <c r="GPK299" s="192"/>
      <c r="GPL299" s="192"/>
      <c r="GPM299" s="192"/>
      <c r="GPN299" s="192"/>
      <c r="GPO299" s="192"/>
      <c r="GPP299" s="192"/>
      <c r="GPQ299" s="192"/>
      <c r="GPR299" s="192"/>
      <c r="GPS299" s="192"/>
      <c r="GPT299" s="192"/>
      <c r="GPU299" s="192"/>
      <c r="GPV299" s="192"/>
      <c r="GPW299" s="192"/>
      <c r="GPX299" s="192"/>
      <c r="GPY299" s="192"/>
      <c r="GPZ299" s="192"/>
      <c r="GQA299" s="192"/>
      <c r="GQB299" s="192"/>
      <c r="GQC299" s="192"/>
      <c r="GQD299" s="192"/>
      <c r="GQE299" s="192"/>
      <c r="GQF299" s="192"/>
      <c r="GQG299" s="192"/>
      <c r="GQH299" s="192"/>
      <c r="GQI299" s="192"/>
      <c r="GQJ299" s="192"/>
      <c r="GQK299" s="192"/>
      <c r="GQL299" s="192"/>
      <c r="GQM299" s="192"/>
      <c r="GQN299" s="192"/>
      <c r="GQO299" s="192"/>
      <c r="GQP299" s="192"/>
      <c r="GQQ299" s="192"/>
      <c r="GQR299" s="192"/>
      <c r="GQS299" s="192"/>
      <c r="GQT299" s="192"/>
      <c r="GQU299" s="192"/>
      <c r="GQV299" s="192"/>
      <c r="GQW299" s="192"/>
      <c r="GQX299" s="192"/>
      <c r="GQY299" s="192"/>
      <c r="GQZ299" s="192"/>
      <c r="GRA299" s="192"/>
      <c r="GRB299" s="192"/>
      <c r="GRC299" s="192"/>
      <c r="GRD299" s="192"/>
      <c r="GRE299" s="192"/>
      <c r="GRF299" s="192"/>
      <c r="GRG299" s="192"/>
      <c r="GRH299" s="192"/>
      <c r="GRI299" s="192"/>
      <c r="GRJ299" s="192"/>
      <c r="GRK299" s="192"/>
      <c r="GRL299" s="192"/>
      <c r="GRM299" s="192"/>
      <c r="GRN299" s="192"/>
      <c r="GRO299" s="192"/>
      <c r="GRP299" s="192"/>
      <c r="GRQ299" s="192"/>
      <c r="GRR299" s="192"/>
      <c r="GRS299" s="192"/>
      <c r="GRT299" s="192"/>
      <c r="GRU299" s="192"/>
      <c r="GRV299" s="192"/>
      <c r="GRW299" s="192"/>
      <c r="GRX299" s="192"/>
      <c r="GRY299" s="192"/>
      <c r="GRZ299" s="192"/>
      <c r="GSA299" s="192"/>
      <c r="GSB299" s="192"/>
      <c r="GSC299" s="192"/>
      <c r="GSD299" s="192"/>
      <c r="GSE299" s="192"/>
      <c r="GSF299" s="192"/>
      <c r="GSG299" s="192"/>
      <c r="GSH299" s="192"/>
      <c r="GSI299" s="192"/>
      <c r="GSJ299" s="192"/>
      <c r="GSK299" s="192"/>
      <c r="GSL299" s="192"/>
      <c r="GSM299" s="192"/>
      <c r="GSN299" s="192"/>
      <c r="GSO299" s="192"/>
      <c r="GSP299" s="192"/>
      <c r="GSQ299" s="192"/>
      <c r="GSR299" s="192"/>
      <c r="GSS299" s="192"/>
      <c r="GST299" s="192"/>
      <c r="GSU299" s="192"/>
      <c r="GSV299" s="192"/>
      <c r="GSW299" s="192"/>
      <c r="GSX299" s="192"/>
      <c r="GSY299" s="192"/>
      <c r="GSZ299" s="192"/>
      <c r="GTA299" s="192"/>
      <c r="GTB299" s="192"/>
      <c r="GTC299" s="192"/>
      <c r="GTD299" s="192"/>
      <c r="GTE299" s="192"/>
      <c r="GTF299" s="192"/>
      <c r="GTG299" s="192"/>
      <c r="GTH299" s="192"/>
      <c r="GTI299" s="192"/>
      <c r="GTJ299" s="192"/>
      <c r="GTK299" s="192"/>
      <c r="GTL299" s="192"/>
      <c r="GTM299" s="192"/>
      <c r="GTN299" s="192"/>
      <c r="GTO299" s="192"/>
      <c r="GTP299" s="192"/>
      <c r="GTQ299" s="192"/>
      <c r="GTR299" s="192"/>
      <c r="GTS299" s="192"/>
      <c r="GTT299" s="192"/>
      <c r="GTU299" s="192"/>
      <c r="GTV299" s="192"/>
      <c r="GTW299" s="192"/>
      <c r="GTX299" s="192"/>
      <c r="GTY299" s="192"/>
      <c r="GTZ299" s="192"/>
      <c r="GUA299" s="192"/>
      <c r="GUB299" s="192"/>
      <c r="GUC299" s="192"/>
      <c r="GUD299" s="192"/>
      <c r="GUE299" s="192"/>
      <c r="GUF299" s="192"/>
      <c r="GUG299" s="192"/>
      <c r="GUH299" s="192"/>
      <c r="GUI299" s="192"/>
      <c r="GUJ299" s="192"/>
      <c r="GUK299" s="192"/>
      <c r="GUL299" s="192"/>
      <c r="GUM299" s="192"/>
      <c r="GUN299" s="192"/>
      <c r="GUO299" s="192"/>
      <c r="GUP299" s="192"/>
      <c r="GUQ299" s="192"/>
      <c r="GUR299" s="192"/>
      <c r="GUS299" s="192"/>
      <c r="GUT299" s="192"/>
      <c r="GUU299" s="192"/>
      <c r="GUV299" s="192"/>
      <c r="GUW299" s="192"/>
      <c r="GUX299" s="192"/>
      <c r="GUY299" s="192"/>
      <c r="GUZ299" s="192"/>
      <c r="GVA299" s="192"/>
      <c r="GVB299" s="192"/>
      <c r="GVC299" s="192"/>
      <c r="GVD299" s="192"/>
      <c r="GVE299" s="192"/>
      <c r="GVF299" s="192"/>
      <c r="GVG299" s="192"/>
      <c r="GVH299" s="192"/>
      <c r="GVI299" s="192"/>
      <c r="GVJ299" s="192"/>
      <c r="GVK299" s="192"/>
      <c r="GVL299" s="192"/>
      <c r="GVM299" s="192"/>
      <c r="GVN299" s="192"/>
      <c r="GVO299" s="192"/>
      <c r="GVP299" s="192"/>
      <c r="GVQ299" s="192"/>
      <c r="GVR299" s="192"/>
      <c r="GVS299" s="192"/>
      <c r="GVT299" s="192"/>
      <c r="GVU299" s="192"/>
      <c r="GVV299" s="192"/>
      <c r="GVW299" s="192"/>
      <c r="GVX299" s="192"/>
      <c r="GVY299" s="192"/>
      <c r="GVZ299" s="192"/>
      <c r="GWA299" s="192"/>
      <c r="GWB299" s="192"/>
      <c r="GWC299" s="192"/>
      <c r="GWD299" s="192"/>
      <c r="GWE299" s="192"/>
      <c r="GWF299" s="192"/>
      <c r="GWG299" s="192"/>
      <c r="GWH299" s="192"/>
      <c r="GWI299" s="192"/>
      <c r="GWJ299" s="192"/>
      <c r="GWK299" s="192"/>
      <c r="GWL299" s="192"/>
      <c r="GWM299" s="192"/>
      <c r="GWN299" s="192"/>
      <c r="GWO299" s="192"/>
      <c r="GWP299" s="192"/>
      <c r="GWQ299" s="192"/>
      <c r="GWR299" s="192"/>
      <c r="GWS299" s="192"/>
      <c r="GWT299" s="192"/>
      <c r="GWU299" s="192"/>
      <c r="GWV299" s="192"/>
      <c r="GWW299" s="192"/>
      <c r="GWX299" s="192"/>
      <c r="GWY299" s="192"/>
      <c r="GWZ299" s="192"/>
      <c r="GXA299" s="192"/>
      <c r="GXB299" s="192"/>
      <c r="GXC299" s="192"/>
      <c r="GXD299" s="192"/>
      <c r="GXE299" s="192"/>
      <c r="GXF299" s="192"/>
      <c r="GXG299" s="192"/>
      <c r="GXH299" s="192"/>
      <c r="GXI299" s="192"/>
      <c r="GXJ299" s="192"/>
      <c r="GXK299" s="192"/>
      <c r="GXL299" s="192"/>
      <c r="GXM299" s="192"/>
      <c r="GXN299" s="192"/>
      <c r="GXO299" s="192"/>
      <c r="GXP299" s="192"/>
      <c r="GXQ299" s="192"/>
      <c r="GXR299" s="192"/>
      <c r="GXS299" s="192"/>
      <c r="GXT299" s="192"/>
      <c r="GXU299" s="192"/>
      <c r="GXV299" s="192"/>
      <c r="GXW299" s="192"/>
      <c r="GXX299" s="192"/>
      <c r="GXY299" s="192"/>
      <c r="GXZ299" s="192"/>
      <c r="GYA299" s="192"/>
      <c r="GYB299" s="192"/>
      <c r="GYC299" s="192"/>
      <c r="GYD299" s="192"/>
      <c r="GYE299" s="192"/>
      <c r="GYF299" s="192"/>
      <c r="GYG299" s="192"/>
      <c r="GYH299" s="192"/>
      <c r="GYI299" s="192"/>
      <c r="GYJ299" s="192"/>
      <c r="GYK299" s="192"/>
      <c r="GYL299" s="192"/>
      <c r="GYM299" s="192"/>
      <c r="GYN299" s="192"/>
      <c r="GYO299" s="192"/>
      <c r="GYP299" s="192"/>
      <c r="GYQ299" s="192"/>
      <c r="GYR299" s="192"/>
      <c r="GYS299" s="192"/>
      <c r="GYT299" s="192"/>
      <c r="GYU299" s="192"/>
      <c r="GYV299" s="192"/>
      <c r="GYW299" s="192"/>
      <c r="GYX299" s="192"/>
      <c r="GYY299" s="192"/>
      <c r="GYZ299" s="192"/>
      <c r="GZA299" s="192"/>
      <c r="GZB299" s="192"/>
      <c r="GZC299" s="192"/>
      <c r="GZD299" s="192"/>
      <c r="GZE299" s="192"/>
      <c r="GZF299" s="192"/>
      <c r="GZG299" s="192"/>
      <c r="GZH299" s="192"/>
      <c r="GZI299" s="192"/>
      <c r="GZJ299" s="192"/>
      <c r="GZK299" s="192"/>
      <c r="GZL299" s="192"/>
      <c r="GZM299" s="192"/>
      <c r="GZN299" s="192"/>
      <c r="GZO299" s="192"/>
      <c r="GZP299" s="192"/>
      <c r="GZQ299" s="192"/>
      <c r="GZR299" s="192"/>
      <c r="GZS299" s="192"/>
      <c r="GZT299" s="192"/>
      <c r="GZU299" s="192"/>
      <c r="GZV299" s="192"/>
      <c r="GZW299" s="192"/>
      <c r="GZX299" s="192"/>
      <c r="GZY299" s="192"/>
      <c r="GZZ299" s="192"/>
      <c r="HAA299" s="192"/>
      <c r="HAB299" s="192"/>
      <c r="HAC299" s="192"/>
      <c r="HAD299" s="192"/>
      <c r="HAE299" s="192"/>
      <c r="HAF299" s="192"/>
      <c r="HAG299" s="192"/>
      <c r="HAH299" s="192"/>
      <c r="HAI299" s="192"/>
      <c r="HAJ299" s="192"/>
      <c r="HAK299" s="192"/>
      <c r="HAL299" s="192"/>
      <c r="HAM299" s="192"/>
      <c r="HAN299" s="192"/>
      <c r="HAO299" s="192"/>
      <c r="HAP299" s="192"/>
      <c r="HAQ299" s="192"/>
      <c r="HAR299" s="192"/>
      <c r="HAS299" s="192"/>
      <c r="HAT299" s="192"/>
      <c r="HAU299" s="192"/>
      <c r="HAV299" s="192"/>
      <c r="HAW299" s="192"/>
      <c r="HAX299" s="192"/>
      <c r="HAY299" s="192"/>
      <c r="HAZ299" s="192"/>
      <c r="HBA299" s="192"/>
      <c r="HBB299" s="192"/>
      <c r="HBC299" s="192"/>
      <c r="HBD299" s="192"/>
      <c r="HBE299" s="192"/>
      <c r="HBF299" s="192"/>
      <c r="HBG299" s="192"/>
      <c r="HBH299" s="192"/>
      <c r="HBI299" s="192"/>
      <c r="HBJ299" s="192"/>
      <c r="HBK299" s="192"/>
      <c r="HBL299" s="192"/>
      <c r="HBM299" s="192"/>
      <c r="HBN299" s="192"/>
      <c r="HBO299" s="192"/>
      <c r="HBP299" s="192"/>
      <c r="HBQ299" s="192"/>
      <c r="HBR299" s="192"/>
      <c r="HBS299" s="192"/>
      <c r="HBT299" s="192"/>
      <c r="HBU299" s="192"/>
      <c r="HBV299" s="192"/>
      <c r="HBW299" s="192"/>
      <c r="HBX299" s="192"/>
      <c r="HBY299" s="192"/>
      <c r="HBZ299" s="192"/>
      <c r="HCA299" s="192"/>
      <c r="HCB299" s="192"/>
      <c r="HCC299" s="192"/>
      <c r="HCD299" s="192"/>
      <c r="HCE299" s="192"/>
      <c r="HCF299" s="192"/>
      <c r="HCG299" s="192"/>
      <c r="HCH299" s="192"/>
      <c r="HCI299" s="192"/>
      <c r="HCJ299" s="192"/>
      <c r="HCK299" s="192"/>
      <c r="HCL299" s="192"/>
      <c r="HCM299" s="192"/>
      <c r="HCN299" s="192"/>
      <c r="HCO299" s="192"/>
      <c r="HCP299" s="192"/>
      <c r="HCQ299" s="192"/>
      <c r="HCR299" s="192"/>
      <c r="HCS299" s="192"/>
      <c r="HCT299" s="192"/>
      <c r="HCU299" s="192"/>
      <c r="HCV299" s="192"/>
      <c r="HCW299" s="192"/>
      <c r="HCX299" s="192"/>
      <c r="HCY299" s="192"/>
      <c r="HCZ299" s="192"/>
      <c r="HDA299" s="192"/>
      <c r="HDB299" s="192"/>
      <c r="HDC299" s="192"/>
      <c r="HDD299" s="192"/>
      <c r="HDE299" s="192"/>
      <c r="HDF299" s="192"/>
      <c r="HDG299" s="192"/>
      <c r="HDH299" s="192"/>
      <c r="HDI299" s="192"/>
      <c r="HDJ299" s="192"/>
      <c r="HDK299" s="192"/>
      <c r="HDL299" s="192"/>
      <c r="HDM299" s="192"/>
      <c r="HDN299" s="192"/>
      <c r="HDO299" s="192"/>
      <c r="HDP299" s="192"/>
      <c r="HDQ299" s="192"/>
      <c r="HDR299" s="192"/>
      <c r="HDS299" s="192"/>
      <c r="HDT299" s="192"/>
      <c r="HDU299" s="192"/>
      <c r="HDV299" s="192"/>
      <c r="HDW299" s="192"/>
      <c r="HDX299" s="192"/>
      <c r="HDY299" s="192"/>
      <c r="HDZ299" s="192"/>
      <c r="HEA299" s="192"/>
      <c r="HEB299" s="192"/>
      <c r="HEC299" s="192"/>
      <c r="HED299" s="192"/>
      <c r="HEE299" s="192"/>
      <c r="HEF299" s="192"/>
      <c r="HEG299" s="192"/>
      <c r="HEH299" s="192"/>
      <c r="HEI299" s="192"/>
      <c r="HEJ299" s="192"/>
      <c r="HEK299" s="192"/>
      <c r="HEL299" s="192"/>
      <c r="HEM299" s="192"/>
      <c r="HEN299" s="192"/>
      <c r="HEO299" s="192"/>
      <c r="HEP299" s="192"/>
      <c r="HEQ299" s="192"/>
      <c r="HER299" s="192"/>
      <c r="HES299" s="192"/>
      <c r="HET299" s="192"/>
      <c r="HEU299" s="192"/>
      <c r="HEV299" s="192"/>
      <c r="HEW299" s="192"/>
      <c r="HEX299" s="192"/>
      <c r="HEY299" s="192"/>
      <c r="HEZ299" s="192"/>
      <c r="HFA299" s="192"/>
      <c r="HFB299" s="192"/>
      <c r="HFC299" s="192"/>
      <c r="HFD299" s="192"/>
      <c r="HFE299" s="192"/>
      <c r="HFF299" s="192"/>
      <c r="HFG299" s="192"/>
      <c r="HFH299" s="192"/>
      <c r="HFI299" s="192"/>
      <c r="HFJ299" s="192"/>
      <c r="HFK299" s="192"/>
      <c r="HFL299" s="192"/>
      <c r="HFM299" s="192"/>
      <c r="HFN299" s="192"/>
      <c r="HFO299" s="192"/>
      <c r="HFP299" s="192"/>
      <c r="HFQ299" s="192"/>
      <c r="HFR299" s="192"/>
      <c r="HFS299" s="192"/>
      <c r="HFT299" s="192"/>
      <c r="HFU299" s="192"/>
      <c r="HFV299" s="192"/>
      <c r="HFW299" s="192"/>
      <c r="HFX299" s="192"/>
      <c r="HFY299" s="192"/>
      <c r="HFZ299" s="192"/>
      <c r="HGA299" s="192"/>
      <c r="HGB299" s="192"/>
      <c r="HGC299" s="192"/>
      <c r="HGD299" s="192"/>
      <c r="HGE299" s="192"/>
      <c r="HGF299" s="192"/>
      <c r="HGG299" s="192"/>
      <c r="HGH299" s="192"/>
      <c r="HGI299" s="192"/>
      <c r="HGJ299" s="192"/>
      <c r="HGK299" s="192"/>
      <c r="HGL299" s="192"/>
      <c r="HGM299" s="192"/>
      <c r="HGN299" s="192"/>
      <c r="HGO299" s="192"/>
      <c r="HGP299" s="192"/>
      <c r="HGQ299" s="192"/>
      <c r="HGR299" s="192"/>
      <c r="HGS299" s="192"/>
      <c r="HGT299" s="192"/>
      <c r="HGU299" s="192"/>
      <c r="HGV299" s="192"/>
      <c r="HGW299" s="192"/>
      <c r="HGX299" s="192"/>
      <c r="HGY299" s="192"/>
      <c r="HGZ299" s="192"/>
      <c r="HHA299" s="192"/>
      <c r="HHB299" s="192"/>
      <c r="HHC299" s="192"/>
      <c r="HHD299" s="192"/>
      <c r="HHE299" s="192"/>
      <c r="HHF299" s="192"/>
      <c r="HHG299" s="192"/>
      <c r="HHH299" s="192"/>
      <c r="HHI299" s="192"/>
      <c r="HHJ299" s="192"/>
      <c r="HHK299" s="192"/>
      <c r="HHL299" s="192"/>
      <c r="HHM299" s="192"/>
      <c r="HHN299" s="192"/>
      <c r="HHO299" s="192"/>
      <c r="HHP299" s="192"/>
      <c r="HHQ299" s="192"/>
      <c r="HHR299" s="192"/>
      <c r="HHS299" s="192"/>
      <c r="HHT299" s="192"/>
      <c r="HHU299" s="192"/>
      <c r="HHV299" s="192"/>
      <c r="HHW299" s="192"/>
      <c r="HHX299" s="192"/>
      <c r="HHY299" s="192"/>
      <c r="HHZ299" s="192"/>
      <c r="HIA299" s="192"/>
      <c r="HIB299" s="192"/>
      <c r="HIC299" s="192"/>
      <c r="HID299" s="192"/>
      <c r="HIE299" s="192"/>
      <c r="HIF299" s="192"/>
      <c r="HIG299" s="192"/>
      <c r="HIH299" s="192"/>
      <c r="HII299" s="192"/>
      <c r="HIJ299" s="192"/>
      <c r="HIK299" s="192"/>
      <c r="HIL299" s="192"/>
      <c r="HIM299" s="192"/>
      <c r="HIN299" s="192"/>
      <c r="HIO299" s="192"/>
      <c r="HIP299" s="192"/>
      <c r="HIQ299" s="192"/>
      <c r="HIR299" s="192"/>
      <c r="HIS299" s="192"/>
      <c r="HIT299" s="192"/>
      <c r="HIU299" s="192"/>
      <c r="HIV299" s="192"/>
      <c r="HIW299" s="192"/>
      <c r="HIX299" s="192"/>
      <c r="HIY299" s="192"/>
      <c r="HIZ299" s="192"/>
      <c r="HJA299" s="192"/>
      <c r="HJB299" s="192"/>
      <c r="HJC299" s="192"/>
      <c r="HJD299" s="192"/>
      <c r="HJE299" s="192"/>
      <c r="HJF299" s="192"/>
      <c r="HJG299" s="192"/>
      <c r="HJH299" s="192"/>
      <c r="HJI299" s="192"/>
      <c r="HJJ299" s="192"/>
      <c r="HJK299" s="192"/>
      <c r="HJL299" s="192"/>
      <c r="HJM299" s="192"/>
      <c r="HJN299" s="192"/>
      <c r="HJO299" s="192"/>
      <c r="HJP299" s="192"/>
      <c r="HJQ299" s="192"/>
      <c r="HJR299" s="192"/>
      <c r="HJS299" s="192"/>
      <c r="HJT299" s="192"/>
      <c r="HJU299" s="192"/>
      <c r="HJV299" s="192"/>
      <c r="HJW299" s="192"/>
      <c r="HJX299" s="192"/>
      <c r="HJY299" s="192"/>
      <c r="HJZ299" s="192"/>
      <c r="HKA299" s="192"/>
      <c r="HKB299" s="192"/>
      <c r="HKC299" s="192"/>
      <c r="HKD299" s="192"/>
      <c r="HKE299" s="192"/>
      <c r="HKF299" s="192"/>
      <c r="HKG299" s="192"/>
      <c r="HKH299" s="192"/>
      <c r="HKI299" s="192"/>
      <c r="HKJ299" s="192"/>
      <c r="HKK299" s="192"/>
      <c r="HKL299" s="192"/>
      <c r="HKM299" s="192"/>
      <c r="HKN299" s="192"/>
      <c r="HKO299" s="192"/>
      <c r="HKP299" s="192"/>
      <c r="HKQ299" s="192"/>
      <c r="HKR299" s="192"/>
      <c r="HKS299" s="192"/>
      <c r="HKT299" s="192"/>
      <c r="HKU299" s="192"/>
      <c r="HKV299" s="192"/>
      <c r="HKW299" s="192"/>
      <c r="HKX299" s="192"/>
      <c r="HKY299" s="192"/>
      <c r="HKZ299" s="192"/>
      <c r="HLA299" s="192"/>
      <c r="HLB299" s="192"/>
      <c r="HLC299" s="192"/>
      <c r="HLD299" s="192"/>
      <c r="HLE299" s="192"/>
      <c r="HLF299" s="192"/>
      <c r="HLG299" s="192"/>
      <c r="HLH299" s="192"/>
      <c r="HLI299" s="192"/>
      <c r="HLJ299" s="192"/>
      <c r="HLK299" s="192"/>
      <c r="HLL299" s="192"/>
      <c r="HLM299" s="192"/>
      <c r="HLN299" s="192"/>
      <c r="HLO299" s="192"/>
      <c r="HLP299" s="192"/>
      <c r="HLQ299" s="192"/>
      <c r="HLR299" s="192"/>
      <c r="HLS299" s="192"/>
      <c r="HLT299" s="192"/>
      <c r="HLU299" s="192"/>
      <c r="HLV299" s="192"/>
      <c r="HLW299" s="192"/>
      <c r="HLX299" s="192"/>
      <c r="HLY299" s="192"/>
      <c r="HLZ299" s="192"/>
      <c r="HMA299" s="192"/>
      <c r="HMB299" s="192"/>
      <c r="HMC299" s="192"/>
      <c r="HMD299" s="192"/>
      <c r="HME299" s="192"/>
      <c r="HMF299" s="192"/>
      <c r="HMG299" s="192"/>
      <c r="HMH299" s="192"/>
      <c r="HMI299" s="192"/>
      <c r="HMJ299" s="192"/>
      <c r="HMK299" s="192"/>
      <c r="HML299" s="192"/>
      <c r="HMM299" s="192"/>
      <c r="HMN299" s="192"/>
      <c r="HMO299" s="192"/>
      <c r="HMP299" s="192"/>
      <c r="HMQ299" s="192"/>
      <c r="HMR299" s="192"/>
      <c r="HMS299" s="192"/>
      <c r="HMT299" s="192"/>
      <c r="HMU299" s="192"/>
      <c r="HMV299" s="192"/>
      <c r="HMW299" s="192"/>
      <c r="HMX299" s="192"/>
      <c r="HMY299" s="192"/>
      <c r="HMZ299" s="192"/>
      <c r="HNA299" s="192"/>
      <c r="HNB299" s="192"/>
      <c r="HNC299" s="192"/>
      <c r="HND299" s="192"/>
      <c r="HNE299" s="192"/>
      <c r="HNF299" s="192"/>
      <c r="HNG299" s="192"/>
      <c r="HNH299" s="192"/>
      <c r="HNI299" s="192"/>
      <c r="HNJ299" s="192"/>
      <c r="HNK299" s="192"/>
      <c r="HNL299" s="192"/>
      <c r="HNM299" s="192"/>
      <c r="HNN299" s="192"/>
      <c r="HNO299" s="192"/>
      <c r="HNP299" s="192"/>
      <c r="HNQ299" s="192"/>
      <c r="HNR299" s="192"/>
      <c r="HNS299" s="192"/>
      <c r="HNT299" s="192"/>
      <c r="HNU299" s="192"/>
      <c r="HNV299" s="192"/>
      <c r="HNW299" s="192"/>
      <c r="HNX299" s="192"/>
      <c r="HNY299" s="192"/>
      <c r="HNZ299" s="192"/>
      <c r="HOA299" s="192"/>
      <c r="HOB299" s="192"/>
      <c r="HOC299" s="192"/>
      <c r="HOD299" s="192"/>
      <c r="HOE299" s="192"/>
      <c r="HOF299" s="192"/>
      <c r="HOG299" s="192"/>
      <c r="HOH299" s="192"/>
      <c r="HOI299" s="192"/>
      <c r="HOJ299" s="192"/>
      <c r="HOK299" s="192"/>
      <c r="HOL299" s="192"/>
      <c r="HOM299" s="192"/>
      <c r="HON299" s="192"/>
      <c r="HOO299" s="192"/>
      <c r="HOP299" s="192"/>
      <c r="HOQ299" s="192"/>
      <c r="HOR299" s="192"/>
      <c r="HOS299" s="192"/>
      <c r="HOT299" s="192"/>
      <c r="HOU299" s="192"/>
      <c r="HOV299" s="192"/>
      <c r="HOW299" s="192"/>
      <c r="HOX299" s="192"/>
      <c r="HOY299" s="192"/>
      <c r="HOZ299" s="192"/>
      <c r="HPA299" s="192"/>
      <c r="HPB299" s="192"/>
      <c r="HPC299" s="192"/>
      <c r="HPD299" s="192"/>
      <c r="HPE299" s="192"/>
      <c r="HPF299" s="192"/>
      <c r="HPG299" s="192"/>
      <c r="HPH299" s="192"/>
      <c r="HPI299" s="192"/>
      <c r="HPJ299" s="192"/>
      <c r="HPK299" s="192"/>
      <c r="HPL299" s="192"/>
      <c r="HPM299" s="192"/>
      <c r="HPN299" s="192"/>
      <c r="HPO299" s="192"/>
      <c r="HPP299" s="192"/>
      <c r="HPQ299" s="192"/>
      <c r="HPR299" s="192"/>
      <c r="HPS299" s="192"/>
      <c r="HPT299" s="192"/>
      <c r="HPU299" s="192"/>
      <c r="HPV299" s="192"/>
      <c r="HPW299" s="192"/>
      <c r="HPX299" s="192"/>
      <c r="HPY299" s="192"/>
      <c r="HPZ299" s="192"/>
      <c r="HQA299" s="192"/>
      <c r="HQB299" s="192"/>
      <c r="HQC299" s="192"/>
      <c r="HQD299" s="192"/>
      <c r="HQE299" s="192"/>
      <c r="HQF299" s="192"/>
      <c r="HQG299" s="192"/>
      <c r="HQH299" s="192"/>
      <c r="HQI299" s="192"/>
      <c r="HQJ299" s="192"/>
      <c r="HQK299" s="192"/>
      <c r="HQL299" s="192"/>
      <c r="HQM299" s="192"/>
      <c r="HQN299" s="192"/>
      <c r="HQO299" s="192"/>
      <c r="HQP299" s="192"/>
      <c r="HQQ299" s="192"/>
      <c r="HQR299" s="192"/>
      <c r="HQS299" s="192"/>
      <c r="HQT299" s="192"/>
      <c r="HQU299" s="192"/>
      <c r="HQV299" s="192"/>
      <c r="HQW299" s="192"/>
      <c r="HQX299" s="192"/>
      <c r="HQY299" s="192"/>
      <c r="HQZ299" s="192"/>
      <c r="HRA299" s="192"/>
      <c r="HRB299" s="192"/>
      <c r="HRC299" s="192"/>
      <c r="HRD299" s="192"/>
      <c r="HRE299" s="192"/>
      <c r="HRF299" s="192"/>
      <c r="HRG299" s="192"/>
      <c r="HRH299" s="192"/>
      <c r="HRI299" s="192"/>
      <c r="HRJ299" s="192"/>
      <c r="HRK299" s="192"/>
      <c r="HRL299" s="192"/>
      <c r="HRM299" s="192"/>
      <c r="HRN299" s="192"/>
      <c r="HRO299" s="192"/>
      <c r="HRP299" s="192"/>
      <c r="HRQ299" s="192"/>
      <c r="HRR299" s="192"/>
      <c r="HRS299" s="192"/>
      <c r="HRT299" s="192"/>
      <c r="HRU299" s="192"/>
      <c r="HRV299" s="192"/>
      <c r="HRW299" s="192"/>
      <c r="HRX299" s="192"/>
      <c r="HRY299" s="192"/>
      <c r="HRZ299" s="192"/>
      <c r="HSA299" s="192"/>
      <c r="HSB299" s="192"/>
      <c r="HSC299" s="192"/>
      <c r="HSD299" s="192"/>
      <c r="HSE299" s="192"/>
      <c r="HSF299" s="192"/>
      <c r="HSG299" s="192"/>
      <c r="HSH299" s="192"/>
      <c r="HSI299" s="192"/>
      <c r="HSJ299" s="192"/>
      <c r="HSK299" s="192"/>
      <c r="HSL299" s="192"/>
      <c r="HSM299" s="192"/>
      <c r="HSN299" s="192"/>
      <c r="HSO299" s="192"/>
      <c r="HSP299" s="192"/>
      <c r="HSQ299" s="192"/>
      <c r="HSR299" s="192"/>
      <c r="HSS299" s="192"/>
      <c r="HST299" s="192"/>
      <c r="HSU299" s="192"/>
      <c r="HSV299" s="192"/>
      <c r="HSW299" s="192"/>
      <c r="HSX299" s="192"/>
      <c r="HSY299" s="192"/>
      <c r="HSZ299" s="192"/>
      <c r="HTA299" s="192"/>
      <c r="HTB299" s="192"/>
      <c r="HTC299" s="192"/>
      <c r="HTD299" s="192"/>
      <c r="HTE299" s="192"/>
      <c r="HTF299" s="192"/>
      <c r="HTG299" s="192"/>
      <c r="HTH299" s="192"/>
      <c r="HTI299" s="192"/>
      <c r="HTJ299" s="192"/>
      <c r="HTK299" s="192"/>
      <c r="HTL299" s="192"/>
      <c r="HTM299" s="192"/>
      <c r="HTN299" s="192"/>
      <c r="HTO299" s="192"/>
      <c r="HTP299" s="192"/>
      <c r="HTQ299" s="192"/>
      <c r="HTR299" s="192"/>
      <c r="HTS299" s="192"/>
      <c r="HTT299" s="192"/>
      <c r="HTU299" s="192"/>
      <c r="HTV299" s="192"/>
      <c r="HTW299" s="192"/>
      <c r="HTX299" s="192"/>
      <c r="HTY299" s="192"/>
      <c r="HTZ299" s="192"/>
      <c r="HUA299" s="192"/>
      <c r="HUB299" s="192"/>
      <c r="HUC299" s="192"/>
      <c r="HUD299" s="192"/>
      <c r="HUE299" s="192"/>
      <c r="HUF299" s="192"/>
      <c r="HUG299" s="192"/>
      <c r="HUH299" s="192"/>
      <c r="HUI299" s="192"/>
      <c r="HUJ299" s="192"/>
      <c r="HUK299" s="192"/>
      <c r="HUL299" s="192"/>
      <c r="HUM299" s="192"/>
      <c r="HUN299" s="192"/>
      <c r="HUO299" s="192"/>
      <c r="HUP299" s="192"/>
      <c r="HUQ299" s="192"/>
      <c r="HUR299" s="192"/>
      <c r="HUS299" s="192"/>
      <c r="HUT299" s="192"/>
      <c r="HUU299" s="192"/>
      <c r="HUV299" s="192"/>
      <c r="HUW299" s="192"/>
      <c r="HUX299" s="192"/>
      <c r="HUY299" s="192"/>
      <c r="HUZ299" s="192"/>
      <c r="HVA299" s="192"/>
      <c r="HVB299" s="192"/>
      <c r="HVC299" s="192"/>
      <c r="HVD299" s="192"/>
      <c r="HVE299" s="192"/>
      <c r="HVF299" s="192"/>
      <c r="HVG299" s="192"/>
      <c r="HVH299" s="192"/>
      <c r="HVI299" s="192"/>
      <c r="HVJ299" s="192"/>
      <c r="HVK299" s="192"/>
      <c r="HVL299" s="192"/>
      <c r="HVM299" s="192"/>
      <c r="HVN299" s="192"/>
      <c r="HVO299" s="192"/>
      <c r="HVP299" s="192"/>
      <c r="HVQ299" s="192"/>
      <c r="HVR299" s="192"/>
      <c r="HVS299" s="192"/>
      <c r="HVT299" s="192"/>
      <c r="HVU299" s="192"/>
      <c r="HVV299" s="192"/>
      <c r="HVW299" s="192"/>
      <c r="HVX299" s="192"/>
      <c r="HVY299" s="192"/>
      <c r="HVZ299" s="192"/>
      <c r="HWA299" s="192"/>
      <c r="HWB299" s="192"/>
      <c r="HWC299" s="192"/>
      <c r="HWD299" s="192"/>
      <c r="HWE299" s="192"/>
      <c r="HWF299" s="192"/>
      <c r="HWG299" s="192"/>
      <c r="HWH299" s="192"/>
      <c r="HWI299" s="192"/>
      <c r="HWJ299" s="192"/>
      <c r="HWK299" s="192"/>
      <c r="HWL299" s="192"/>
      <c r="HWM299" s="192"/>
      <c r="HWN299" s="192"/>
      <c r="HWO299" s="192"/>
      <c r="HWP299" s="192"/>
      <c r="HWQ299" s="192"/>
      <c r="HWR299" s="192"/>
      <c r="HWS299" s="192"/>
      <c r="HWT299" s="192"/>
      <c r="HWU299" s="192"/>
      <c r="HWV299" s="192"/>
      <c r="HWW299" s="192"/>
      <c r="HWX299" s="192"/>
      <c r="HWY299" s="192"/>
      <c r="HWZ299" s="192"/>
      <c r="HXA299" s="192"/>
      <c r="HXB299" s="192"/>
      <c r="HXC299" s="192"/>
      <c r="HXD299" s="192"/>
      <c r="HXE299" s="192"/>
      <c r="HXF299" s="192"/>
      <c r="HXG299" s="192"/>
      <c r="HXH299" s="192"/>
      <c r="HXI299" s="192"/>
      <c r="HXJ299" s="192"/>
      <c r="HXK299" s="192"/>
      <c r="HXL299" s="192"/>
      <c r="HXM299" s="192"/>
      <c r="HXN299" s="192"/>
      <c r="HXO299" s="192"/>
      <c r="HXP299" s="192"/>
      <c r="HXQ299" s="192"/>
      <c r="HXR299" s="192"/>
      <c r="HXS299" s="192"/>
      <c r="HXT299" s="192"/>
      <c r="HXU299" s="192"/>
      <c r="HXV299" s="192"/>
      <c r="HXW299" s="192"/>
      <c r="HXX299" s="192"/>
      <c r="HXY299" s="192"/>
      <c r="HXZ299" s="192"/>
      <c r="HYA299" s="192"/>
      <c r="HYB299" s="192"/>
      <c r="HYC299" s="192"/>
      <c r="HYD299" s="192"/>
      <c r="HYE299" s="192"/>
      <c r="HYF299" s="192"/>
      <c r="HYG299" s="192"/>
      <c r="HYH299" s="192"/>
      <c r="HYI299" s="192"/>
      <c r="HYJ299" s="192"/>
      <c r="HYK299" s="192"/>
      <c r="HYL299" s="192"/>
      <c r="HYM299" s="192"/>
      <c r="HYN299" s="192"/>
      <c r="HYO299" s="192"/>
      <c r="HYP299" s="192"/>
      <c r="HYQ299" s="192"/>
      <c r="HYR299" s="192"/>
      <c r="HYS299" s="192"/>
      <c r="HYT299" s="192"/>
      <c r="HYU299" s="192"/>
      <c r="HYV299" s="192"/>
      <c r="HYW299" s="192"/>
      <c r="HYX299" s="192"/>
      <c r="HYY299" s="192"/>
      <c r="HYZ299" s="192"/>
      <c r="HZA299" s="192"/>
      <c r="HZB299" s="192"/>
      <c r="HZC299" s="192"/>
      <c r="HZD299" s="192"/>
      <c r="HZE299" s="192"/>
      <c r="HZF299" s="192"/>
      <c r="HZG299" s="192"/>
      <c r="HZH299" s="192"/>
      <c r="HZI299" s="192"/>
      <c r="HZJ299" s="192"/>
      <c r="HZK299" s="192"/>
      <c r="HZL299" s="192"/>
      <c r="HZM299" s="192"/>
      <c r="HZN299" s="192"/>
      <c r="HZO299" s="192"/>
      <c r="HZP299" s="192"/>
      <c r="HZQ299" s="192"/>
      <c r="HZR299" s="192"/>
      <c r="HZS299" s="192"/>
      <c r="HZT299" s="192"/>
      <c r="HZU299" s="192"/>
      <c r="HZV299" s="192"/>
      <c r="HZW299" s="192"/>
      <c r="HZX299" s="192"/>
      <c r="HZY299" s="192"/>
      <c r="HZZ299" s="192"/>
      <c r="IAA299" s="192"/>
      <c r="IAB299" s="192"/>
      <c r="IAC299" s="192"/>
      <c r="IAD299" s="192"/>
      <c r="IAE299" s="192"/>
      <c r="IAF299" s="192"/>
      <c r="IAG299" s="192"/>
      <c r="IAH299" s="192"/>
      <c r="IAI299" s="192"/>
      <c r="IAJ299" s="192"/>
      <c r="IAK299" s="192"/>
      <c r="IAL299" s="192"/>
      <c r="IAM299" s="192"/>
      <c r="IAN299" s="192"/>
      <c r="IAO299" s="192"/>
      <c r="IAP299" s="192"/>
      <c r="IAQ299" s="192"/>
      <c r="IAR299" s="192"/>
      <c r="IAS299" s="192"/>
      <c r="IAT299" s="192"/>
      <c r="IAU299" s="192"/>
      <c r="IAV299" s="192"/>
      <c r="IAW299" s="192"/>
      <c r="IAX299" s="192"/>
      <c r="IAY299" s="192"/>
      <c r="IAZ299" s="192"/>
      <c r="IBA299" s="192"/>
      <c r="IBB299" s="192"/>
      <c r="IBC299" s="192"/>
      <c r="IBD299" s="192"/>
      <c r="IBE299" s="192"/>
      <c r="IBF299" s="192"/>
      <c r="IBG299" s="192"/>
      <c r="IBH299" s="192"/>
      <c r="IBI299" s="192"/>
      <c r="IBJ299" s="192"/>
      <c r="IBK299" s="192"/>
      <c r="IBL299" s="192"/>
      <c r="IBM299" s="192"/>
      <c r="IBN299" s="192"/>
      <c r="IBO299" s="192"/>
      <c r="IBP299" s="192"/>
      <c r="IBQ299" s="192"/>
      <c r="IBR299" s="192"/>
      <c r="IBS299" s="192"/>
      <c r="IBT299" s="192"/>
      <c r="IBU299" s="192"/>
      <c r="IBV299" s="192"/>
      <c r="IBW299" s="192"/>
      <c r="IBX299" s="192"/>
      <c r="IBY299" s="192"/>
      <c r="IBZ299" s="192"/>
      <c r="ICA299" s="192"/>
      <c r="ICB299" s="192"/>
      <c r="ICC299" s="192"/>
      <c r="ICD299" s="192"/>
      <c r="ICE299" s="192"/>
      <c r="ICF299" s="192"/>
      <c r="ICG299" s="192"/>
      <c r="ICH299" s="192"/>
      <c r="ICI299" s="192"/>
      <c r="ICJ299" s="192"/>
      <c r="ICK299" s="192"/>
      <c r="ICL299" s="192"/>
      <c r="ICM299" s="192"/>
      <c r="ICN299" s="192"/>
      <c r="ICO299" s="192"/>
      <c r="ICP299" s="192"/>
      <c r="ICQ299" s="192"/>
      <c r="ICR299" s="192"/>
      <c r="ICS299" s="192"/>
      <c r="ICT299" s="192"/>
      <c r="ICU299" s="192"/>
      <c r="ICV299" s="192"/>
      <c r="ICW299" s="192"/>
      <c r="ICX299" s="192"/>
      <c r="ICY299" s="192"/>
      <c r="ICZ299" s="192"/>
      <c r="IDA299" s="192"/>
      <c r="IDB299" s="192"/>
      <c r="IDC299" s="192"/>
      <c r="IDD299" s="192"/>
      <c r="IDE299" s="192"/>
      <c r="IDF299" s="192"/>
      <c r="IDG299" s="192"/>
      <c r="IDH299" s="192"/>
      <c r="IDI299" s="192"/>
      <c r="IDJ299" s="192"/>
      <c r="IDK299" s="192"/>
      <c r="IDL299" s="192"/>
      <c r="IDM299" s="192"/>
      <c r="IDN299" s="192"/>
      <c r="IDO299" s="192"/>
      <c r="IDP299" s="192"/>
      <c r="IDQ299" s="192"/>
      <c r="IDR299" s="192"/>
      <c r="IDS299" s="192"/>
      <c r="IDT299" s="192"/>
      <c r="IDU299" s="192"/>
      <c r="IDV299" s="192"/>
      <c r="IDW299" s="192"/>
      <c r="IDX299" s="192"/>
      <c r="IDY299" s="192"/>
      <c r="IDZ299" s="192"/>
      <c r="IEA299" s="192"/>
      <c r="IEB299" s="192"/>
      <c r="IEC299" s="192"/>
      <c r="IED299" s="192"/>
      <c r="IEE299" s="192"/>
      <c r="IEF299" s="192"/>
      <c r="IEG299" s="192"/>
      <c r="IEH299" s="192"/>
      <c r="IEI299" s="192"/>
      <c r="IEJ299" s="192"/>
      <c r="IEK299" s="192"/>
      <c r="IEL299" s="192"/>
      <c r="IEM299" s="192"/>
      <c r="IEN299" s="192"/>
      <c r="IEO299" s="192"/>
      <c r="IEP299" s="192"/>
      <c r="IEQ299" s="192"/>
      <c r="IER299" s="192"/>
      <c r="IES299" s="192"/>
      <c r="IET299" s="192"/>
      <c r="IEU299" s="192"/>
      <c r="IEV299" s="192"/>
      <c r="IEW299" s="192"/>
      <c r="IEX299" s="192"/>
      <c r="IEY299" s="192"/>
      <c r="IEZ299" s="192"/>
      <c r="IFA299" s="192"/>
      <c r="IFB299" s="192"/>
      <c r="IFC299" s="192"/>
      <c r="IFD299" s="192"/>
      <c r="IFE299" s="192"/>
      <c r="IFF299" s="192"/>
      <c r="IFG299" s="192"/>
      <c r="IFH299" s="192"/>
      <c r="IFI299" s="192"/>
      <c r="IFJ299" s="192"/>
      <c r="IFK299" s="192"/>
      <c r="IFL299" s="192"/>
      <c r="IFM299" s="192"/>
      <c r="IFN299" s="192"/>
      <c r="IFO299" s="192"/>
      <c r="IFP299" s="192"/>
      <c r="IFQ299" s="192"/>
      <c r="IFR299" s="192"/>
      <c r="IFS299" s="192"/>
      <c r="IFT299" s="192"/>
      <c r="IFU299" s="192"/>
      <c r="IFV299" s="192"/>
      <c r="IFW299" s="192"/>
      <c r="IFX299" s="192"/>
      <c r="IFY299" s="192"/>
      <c r="IFZ299" s="192"/>
      <c r="IGA299" s="192"/>
      <c r="IGB299" s="192"/>
      <c r="IGC299" s="192"/>
      <c r="IGD299" s="192"/>
      <c r="IGE299" s="192"/>
      <c r="IGF299" s="192"/>
      <c r="IGG299" s="192"/>
      <c r="IGH299" s="192"/>
      <c r="IGI299" s="192"/>
      <c r="IGJ299" s="192"/>
      <c r="IGK299" s="192"/>
      <c r="IGL299" s="192"/>
      <c r="IGM299" s="192"/>
      <c r="IGN299" s="192"/>
      <c r="IGO299" s="192"/>
      <c r="IGP299" s="192"/>
      <c r="IGQ299" s="192"/>
      <c r="IGR299" s="192"/>
      <c r="IGS299" s="192"/>
      <c r="IGT299" s="192"/>
      <c r="IGU299" s="192"/>
      <c r="IGV299" s="192"/>
      <c r="IGW299" s="192"/>
      <c r="IGX299" s="192"/>
      <c r="IGY299" s="192"/>
      <c r="IGZ299" s="192"/>
      <c r="IHA299" s="192"/>
      <c r="IHB299" s="192"/>
      <c r="IHC299" s="192"/>
      <c r="IHD299" s="192"/>
      <c r="IHE299" s="192"/>
      <c r="IHF299" s="192"/>
      <c r="IHG299" s="192"/>
      <c r="IHH299" s="192"/>
      <c r="IHI299" s="192"/>
      <c r="IHJ299" s="192"/>
      <c r="IHK299" s="192"/>
      <c r="IHL299" s="192"/>
      <c r="IHM299" s="192"/>
      <c r="IHN299" s="192"/>
      <c r="IHO299" s="192"/>
      <c r="IHP299" s="192"/>
      <c r="IHQ299" s="192"/>
      <c r="IHR299" s="192"/>
      <c r="IHS299" s="192"/>
      <c r="IHT299" s="192"/>
      <c r="IHU299" s="192"/>
      <c r="IHV299" s="192"/>
      <c r="IHW299" s="192"/>
      <c r="IHX299" s="192"/>
      <c r="IHY299" s="192"/>
      <c r="IHZ299" s="192"/>
      <c r="IIA299" s="192"/>
      <c r="IIB299" s="192"/>
      <c r="IIC299" s="192"/>
      <c r="IID299" s="192"/>
      <c r="IIE299" s="192"/>
      <c r="IIF299" s="192"/>
      <c r="IIG299" s="192"/>
      <c r="IIH299" s="192"/>
      <c r="III299" s="192"/>
      <c r="IIJ299" s="192"/>
      <c r="IIK299" s="192"/>
      <c r="IIL299" s="192"/>
      <c r="IIM299" s="192"/>
      <c r="IIN299" s="192"/>
      <c r="IIO299" s="192"/>
      <c r="IIP299" s="192"/>
      <c r="IIQ299" s="192"/>
      <c r="IIR299" s="192"/>
      <c r="IIS299" s="192"/>
      <c r="IIT299" s="192"/>
      <c r="IIU299" s="192"/>
      <c r="IIV299" s="192"/>
      <c r="IIW299" s="192"/>
      <c r="IIX299" s="192"/>
      <c r="IIY299" s="192"/>
      <c r="IIZ299" s="192"/>
      <c r="IJA299" s="192"/>
      <c r="IJB299" s="192"/>
      <c r="IJC299" s="192"/>
      <c r="IJD299" s="192"/>
      <c r="IJE299" s="192"/>
      <c r="IJF299" s="192"/>
      <c r="IJG299" s="192"/>
      <c r="IJH299" s="192"/>
      <c r="IJI299" s="192"/>
      <c r="IJJ299" s="192"/>
      <c r="IJK299" s="192"/>
      <c r="IJL299" s="192"/>
      <c r="IJM299" s="192"/>
      <c r="IJN299" s="192"/>
      <c r="IJO299" s="192"/>
      <c r="IJP299" s="192"/>
      <c r="IJQ299" s="192"/>
      <c r="IJR299" s="192"/>
      <c r="IJS299" s="192"/>
      <c r="IJT299" s="192"/>
      <c r="IJU299" s="192"/>
      <c r="IJV299" s="192"/>
      <c r="IJW299" s="192"/>
      <c r="IJX299" s="192"/>
      <c r="IJY299" s="192"/>
      <c r="IJZ299" s="192"/>
      <c r="IKA299" s="192"/>
      <c r="IKB299" s="192"/>
      <c r="IKC299" s="192"/>
      <c r="IKD299" s="192"/>
      <c r="IKE299" s="192"/>
      <c r="IKF299" s="192"/>
      <c r="IKG299" s="192"/>
      <c r="IKH299" s="192"/>
      <c r="IKI299" s="192"/>
      <c r="IKJ299" s="192"/>
      <c r="IKK299" s="192"/>
      <c r="IKL299" s="192"/>
      <c r="IKM299" s="192"/>
      <c r="IKN299" s="192"/>
      <c r="IKO299" s="192"/>
      <c r="IKP299" s="192"/>
      <c r="IKQ299" s="192"/>
      <c r="IKR299" s="192"/>
      <c r="IKS299" s="192"/>
      <c r="IKT299" s="192"/>
      <c r="IKU299" s="192"/>
      <c r="IKV299" s="192"/>
      <c r="IKW299" s="192"/>
      <c r="IKX299" s="192"/>
      <c r="IKY299" s="192"/>
      <c r="IKZ299" s="192"/>
      <c r="ILA299" s="192"/>
      <c r="ILB299" s="192"/>
      <c r="ILC299" s="192"/>
      <c r="ILD299" s="192"/>
      <c r="ILE299" s="192"/>
      <c r="ILF299" s="192"/>
      <c r="ILG299" s="192"/>
      <c r="ILH299" s="192"/>
      <c r="ILI299" s="192"/>
      <c r="ILJ299" s="192"/>
      <c r="ILK299" s="192"/>
      <c r="ILL299" s="192"/>
      <c r="ILM299" s="192"/>
      <c r="ILN299" s="192"/>
      <c r="ILO299" s="192"/>
      <c r="ILP299" s="192"/>
      <c r="ILQ299" s="192"/>
      <c r="ILR299" s="192"/>
      <c r="ILS299" s="192"/>
      <c r="ILT299" s="192"/>
      <c r="ILU299" s="192"/>
      <c r="ILV299" s="192"/>
      <c r="ILW299" s="192"/>
      <c r="ILX299" s="192"/>
      <c r="ILY299" s="192"/>
      <c r="ILZ299" s="192"/>
      <c r="IMA299" s="192"/>
      <c r="IMB299" s="192"/>
      <c r="IMC299" s="192"/>
      <c r="IMD299" s="192"/>
      <c r="IME299" s="192"/>
      <c r="IMF299" s="192"/>
      <c r="IMG299" s="192"/>
      <c r="IMH299" s="192"/>
      <c r="IMI299" s="192"/>
      <c r="IMJ299" s="192"/>
      <c r="IMK299" s="192"/>
      <c r="IML299" s="192"/>
      <c r="IMM299" s="192"/>
      <c r="IMN299" s="192"/>
      <c r="IMO299" s="192"/>
      <c r="IMP299" s="192"/>
      <c r="IMQ299" s="192"/>
      <c r="IMR299" s="192"/>
      <c r="IMS299" s="192"/>
      <c r="IMT299" s="192"/>
      <c r="IMU299" s="192"/>
      <c r="IMV299" s="192"/>
      <c r="IMW299" s="192"/>
      <c r="IMX299" s="192"/>
      <c r="IMY299" s="192"/>
      <c r="IMZ299" s="192"/>
      <c r="INA299" s="192"/>
      <c r="INB299" s="192"/>
      <c r="INC299" s="192"/>
      <c r="IND299" s="192"/>
      <c r="INE299" s="192"/>
      <c r="INF299" s="192"/>
      <c r="ING299" s="192"/>
      <c r="INH299" s="192"/>
      <c r="INI299" s="192"/>
      <c r="INJ299" s="192"/>
      <c r="INK299" s="192"/>
      <c r="INL299" s="192"/>
      <c r="INM299" s="192"/>
      <c r="INN299" s="192"/>
      <c r="INO299" s="192"/>
      <c r="INP299" s="192"/>
      <c r="INQ299" s="192"/>
      <c r="INR299" s="192"/>
      <c r="INS299" s="192"/>
      <c r="INT299" s="192"/>
      <c r="INU299" s="192"/>
      <c r="INV299" s="192"/>
      <c r="INW299" s="192"/>
      <c r="INX299" s="192"/>
      <c r="INY299" s="192"/>
      <c r="INZ299" s="192"/>
      <c r="IOA299" s="192"/>
      <c r="IOB299" s="192"/>
      <c r="IOC299" s="192"/>
      <c r="IOD299" s="192"/>
      <c r="IOE299" s="192"/>
      <c r="IOF299" s="192"/>
      <c r="IOG299" s="192"/>
      <c r="IOH299" s="192"/>
      <c r="IOI299" s="192"/>
      <c r="IOJ299" s="192"/>
      <c r="IOK299" s="192"/>
      <c r="IOL299" s="192"/>
      <c r="IOM299" s="192"/>
      <c r="ION299" s="192"/>
      <c r="IOO299" s="192"/>
      <c r="IOP299" s="192"/>
      <c r="IOQ299" s="192"/>
      <c r="IOR299" s="192"/>
      <c r="IOS299" s="192"/>
      <c r="IOT299" s="192"/>
      <c r="IOU299" s="192"/>
      <c r="IOV299" s="192"/>
      <c r="IOW299" s="192"/>
      <c r="IOX299" s="192"/>
      <c r="IOY299" s="192"/>
      <c r="IOZ299" s="192"/>
      <c r="IPA299" s="192"/>
      <c r="IPB299" s="192"/>
      <c r="IPC299" s="192"/>
      <c r="IPD299" s="192"/>
      <c r="IPE299" s="192"/>
      <c r="IPF299" s="192"/>
      <c r="IPG299" s="192"/>
      <c r="IPH299" s="192"/>
      <c r="IPI299" s="192"/>
      <c r="IPJ299" s="192"/>
      <c r="IPK299" s="192"/>
      <c r="IPL299" s="192"/>
      <c r="IPM299" s="192"/>
      <c r="IPN299" s="192"/>
      <c r="IPO299" s="192"/>
      <c r="IPP299" s="192"/>
      <c r="IPQ299" s="192"/>
      <c r="IPR299" s="192"/>
      <c r="IPS299" s="192"/>
      <c r="IPT299" s="192"/>
      <c r="IPU299" s="192"/>
      <c r="IPV299" s="192"/>
      <c r="IPW299" s="192"/>
      <c r="IPX299" s="192"/>
      <c r="IPY299" s="192"/>
      <c r="IPZ299" s="192"/>
      <c r="IQA299" s="192"/>
      <c r="IQB299" s="192"/>
      <c r="IQC299" s="192"/>
      <c r="IQD299" s="192"/>
      <c r="IQE299" s="192"/>
      <c r="IQF299" s="192"/>
      <c r="IQG299" s="192"/>
      <c r="IQH299" s="192"/>
      <c r="IQI299" s="192"/>
      <c r="IQJ299" s="192"/>
      <c r="IQK299" s="192"/>
      <c r="IQL299" s="192"/>
      <c r="IQM299" s="192"/>
      <c r="IQN299" s="192"/>
      <c r="IQO299" s="192"/>
      <c r="IQP299" s="192"/>
      <c r="IQQ299" s="192"/>
      <c r="IQR299" s="192"/>
      <c r="IQS299" s="192"/>
      <c r="IQT299" s="192"/>
      <c r="IQU299" s="192"/>
      <c r="IQV299" s="192"/>
      <c r="IQW299" s="192"/>
      <c r="IQX299" s="192"/>
      <c r="IQY299" s="192"/>
      <c r="IQZ299" s="192"/>
      <c r="IRA299" s="192"/>
      <c r="IRB299" s="192"/>
      <c r="IRC299" s="192"/>
      <c r="IRD299" s="192"/>
      <c r="IRE299" s="192"/>
      <c r="IRF299" s="192"/>
      <c r="IRG299" s="192"/>
      <c r="IRH299" s="192"/>
      <c r="IRI299" s="192"/>
      <c r="IRJ299" s="192"/>
      <c r="IRK299" s="192"/>
      <c r="IRL299" s="192"/>
      <c r="IRM299" s="192"/>
      <c r="IRN299" s="192"/>
      <c r="IRO299" s="192"/>
      <c r="IRP299" s="192"/>
      <c r="IRQ299" s="192"/>
      <c r="IRR299" s="192"/>
      <c r="IRS299" s="192"/>
      <c r="IRT299" s="192"/>
      <c r="IRU299" s="192"/>
      <c r="IRV299" s="192"/>
      <c r="IRW299" s="192"/>
      <c r="IRX299" s="192"/>
      <c r="IRY299" s="192"/>
      <c r="IRZ299" s="192"/>
      <c r="ISA299" s="192"/>
      <c r="ISB299" s="192"/>
      <c r="ISC299" s="192"/>
      <c r="ISD299" s="192"/>
      <c r="ISE299" s="192"/>
      <c r="ISF299" s="192"/>
      <c r="ISG299" s="192"/>
      <c r="ISH299" s="192"/>
      <c r="ISI299" s="192"/>
      <c r="ISJ299" s="192"/>
      <c r="ISK299" s="192"/>
      <c r="ISL299" s="192"/>
      <c r="ISM299" s="192"/>
      <c r="ISN299" s="192"/>
      <c r="ISO299" s="192"/>
      <c r="ISP299" s="192"/>
      <c r="ISQ299" s="192"/>
      <c r="ISR299" s="192"/>
      <c r="ISS299" s="192"/>
      <c r="IST299" s="192"/>
      <c r="ISU299" s="192"/>
      <c r="ISV299" s="192"/>
      <c r="ISW299" s="192"/>
      <c r="ISX299" s="192"/>
      <c r="ISY299" s="192"/>
      <c r="ISZ299" s="192"/>
      <c r="ITA299" s="192"/>
      <c r="ITB299" s="192"/>
      <c r="ITC299" s="192"/>
      <c r="ITD299" s="192"/>
      <c r="ITE299" s="192"/>
      <c r="ITF299" s="192"/>
      <c r="ITG299" s="192"/>
      <c r="ITH299" s="192"/>
      <c r="ITI299" s="192"/>
      <c r="ITJ299" s="192"/>
      <c r="ITK299" s="192"/>
      <c r="ITL299" s="192"/>
      <c r="ITM299" s="192"/>
      <c r="ITN299" s="192"/>
      <c r="ITO299" s="192"/>
      <c r="ITP299" s="192"/>
      <c r="ITQ299" s="192"/>
      <c r="ITR299" s="192"/>
      <c r="ITS299" s="192"/>
      <c r="ITT299" s="192"/>
      <c r="ITU299" s="192"/>
      <c r="ITV299" s="192"/>
      <c r="ITW299" s="192"/>
      <c r="ITX299" s="192"/>
      <c r="ITY299" s="192"/>
      <c r="ITZ299" s="192"/>
      <c r="IUA299" s="192"/>
      <c r="IUB299" s="192"/>
      <c r="IUC299" s="192"/>
      <c r="IUD299" s="192"/>
      <c r="IUE299" s="192"/>
      <c r="IUF299" s="192"/>
      <c r="IUG299" s="192"/>
      <c r="IUH299" s="192"/>
      <c r="IUI299" s="192"/>
      <c r="IUJ299" s="192"/>
      <c r="IUK299" s="192"/>
      <c r="IUL299" s="192"/>
      <c r="IUM299" s="192"/>
      <c r="IUN299" s="192"/>
      <c r="IUO299" s="192"/>
      <c r="IUP299" s="192"/>
      <c r="IUQ299" s="192"/>
      <c r="IUR299" s="192"/>
      <c r="IUS299" s="192"/>
      <c r="IUT299" s="192"/>
      <c r="IUU299" s="192"/>
      <c r="IUV299" s="192"/>
      <c r="IUW299" s="192"/>
      <c r="IUX299" s="192"/>
      <c r="IUY299" s="192"/>
      <c r="IUZ299" s="192"/>
      <c r="IVA299" s="192"/>
      <c r="IVB299" s="192"/>
      <c r="IVC299" s="192"/>
      <c r="IVD299" s="192"/>
      <c r="IVE299" s="192"/>
      <c r="IVF299" s="192"/>
      <c r="IVG299" s="192"/>
      <c r="IVH299" s="192"/>
      <c r="IVI299" s="192"/>
      <c r="IVJ299" s="192"/>
      <c r="IVK299" s="192"/>
      <c r="IVL299" s="192"/>
      <c r="IVM299" s="192"/>
      <c r="IVN299" s="192"/>
      <c r="IVO299" s="192"/>
      <c r="IVP299" s="192"/>
      <c r="IVQ299" s="192"/>
      <c r="IVR299" s="192"/>
      <c r="IVS299" s="192"/>
      <c r="IVT299" s="192"/>
      <c r="IVU299" s="192"/>
      <c r="IVV299" s="192"/>
      <c r="IVW299" s="192"/>
      <c r="IVX299" s="192"/>
      <c r="IVY299" s="192"/>
      <c r="IVZ299" s="192"/>
      <c r="IWA299" s="192"/>
      <c r="IWB299" s="192"/>
      <c r="IWC299" s="192"/>
      <c r="IWD299" s="192"/>
      <c r="IWE299" s="192"/>
      <c r="IWF299" s="192"/>
      <c r="IWG299" s="192"/>
      <c r="IWH299" s="192"/>
      <c r="IWI299" s="192"/>
      <c r="IWJ299" s="192"/>
      <c r="IWK299" s="192"/>
      <c r="IWL299" s="192"/>
      <c r="IWM299" s="192"/>
      <c r="IWN299" s="192"/>
      <c r="IWO299" s="192"/>
      <c r="IWP299" s="192"/>
      <c r="IWQ299" s="192"/>
      <c r="IWR299" s="192"/>
      <c r="IWS299" s="192"/>
      <c r="IWT299" s="192"/>
      <c r="IWU299" s="192"/>
      <c r="IWV299" s="192"/>
      <c r="IWW299" s="192"/>
      <c r="IWX299" s="192"/>
      <c r="IWY299" s="192"/>
      <c r="IWZ299" s="192"/>
      <c r="IXA299" s="192"/>
      <c r="IXB299" s="192"/>
      <c r="IXC299" s="192"/>
      <c r="IXD299" s="192"/>
      <c r="IXE299" s="192"/>
      <c r="IXF299" s="192"/>
      <c r="IXG299" s="192"/>
      <c r="IXH299" s="192"/>
      <c r="IXI299" s="192"/>
      <c r="IXJ299" s="192"/>
      <c r="IXK299" s="192"/>
      <c r="IXL299" s="192"/>
      <c r="IXM299" s="192"/>
      <c r="IXN299" s="192"/>
      <c r="IXO299" s="192"/>
      <c r="IXP299" s="192"/>
      <c r="IXQ299" s="192"/>
      <c r="IXR299" s="192"/>
      <c r="IXS299" s="192"/>
      <c r="IXT299" s="192"/>
      <c r="IXU299" s="192"/>
      <c r="IXV299" s="192"/>
      <c r="IXW299" s="192"/>
      <c r="IXX299" s="192"/>
      <c r="IXY299" s="192"/>
      <c r="IXZ299" s="192"/>
      <c r="IYA299" s="192"/>
      <c r="IYB299" s="192"/>
      <c r="IYC299" s="192"/>
      <c r="IYD299" s="192"/>
      <c r="IYE299" s="192"/>
      <c r="IYF299" s="192"/>
      <c r="IYG299" s="192"/>
      <c r="IYH299" s="192"/>
      <c r="IYI299" s="192"/>
      <c r="IYJ299" s="192"/>
      <c r="IYK299" s="192"/>
      <c r="IYL299" s="192"/>
      <c r="IYM299" s="192"/>
      <c r="IYN299" s="192"/>
      <c r="IYO299" s="192"/>
      <c r="IYP299" s="192"/>
      <c r="IYQ299" s="192"/>
      <c r="IYR299" s="192"/>
      <c r="IYS299" s="192"/>
      <c r="IYT299" s="192"/>
      <c r="IYU299" s="192"/>
      <c r="IYV299" s="192"/>
      <c r="IYW299" s="192"/>
      <c r="IYX299" s="192"/>
      <c r="IYY299" s="192"/>
      <c r="IYZ299" s="192"/>
      <c r="IZA299" s="192"/>
      <c r="IZB299" s="192"/>
      <c r="IZC299" s="192"/>
      <c r="IZD299" s="192"/>
      <c r="IZE299" s="192"/>
      <c r="IZF299" s="192"/>
      <c r="IZG299" s="192"/>
      <c r="IZH299" s="192"/>
      <c r="IZI299" s="192"/>
      <c r="IZJ299" s="192"/>
      <c r="IZK299" s="192"/>
      <c r="IZL299" s="192"/>
      <c r="IZM299" s="192"/>
      <c r="IZN299" s="192"/>
      <c r="IZO299" s="192"/>
      <c r="IZP299" s="192"/>
      <c r="IZQ299" s="192"/>
      <c r="IZR299" s="192"/>
      <c r="IZS299" s="192"/>
      <c r="IZT299" s="192"/>
      <c r="IZU299" s="192"/>
      <c r="IZV299" s="192"/>
      <c r="IZW299" s="192"/>
      <c r="IZX299" s="192"/>
      <c r="IZY299" s="192"/>
      <c r="IZZ299" s="192"/>
      <c r="JAA299" s="192"/>
      <c r="JAB299" s="192"/>
      <c r="JAC299" s="192"/>
      <c r="JAD299" s="192"/>
      <c r="JAE299" s="192"/>
      <c r="JAF299" s="192"/>
      <c r="JAG299" s="192"/>
      <c r="JAH299" s="192"/>
      <c r="JAI299" s="192"/>
      <c r="JAJ299" s="192"/>
      <c r="JAK299" s="192"/>
      <c r="JAL299" s="192"/>
      <c r="JAM299" s="192"/>
      <c r="JAN299" s="192"/>
      <c r="JAO299" s="192"/>
      <c r="JAP299" s="192"/>
      <c r="JAQ299" s="192"/>
      <c r="JAR299" s="192"/>
      <c r="JAS299" s="192"/>
      <c r="JAT299" s="192"/>
      <c r="JAU299" s="192"/>
      <c r="JAV299" s="192"/>
      <c r="JAW299" s="192"/>
      <c r="JAX299" s="192"/>
      <c r="JAY299" s="192"/>
      <c r="JAZ299" s="192"/>
      <c r="JBA299" s="192"/>
      <c r="JBB299" s="192"/>
      <c r="JBC299" s="192"/>
      <c r="JBD299" s="192"/>
      <c r="JBE299" s="192"/>
      <c r="JBF299" s="192"/>
      <c r="JBG299" s="192"/>
      <c r="JBH299" s="192"/>
      <c r="JBI299" s="192"/>
      <c r="JBJ299" s="192"/>
      <c r="JBK299" s="192"/>
      <c r="JBL299" s="192"/>
      <c r="JBM299" s="192"/>
      <c r="JBN299" s="192"/>
      <c r="JBO299" s="192"/>
      <c r="JBP299" s="192"/>
      <c r="JBQ299" s="192"/>
      <c r="JBR299" s="192"/>
      <c r="JBS299" s="192"/>
      <c r="JBT299" s="192"/>
      <c r="JBU299" s="192"/>
      <c r="JBV299" s="192"/>
      <c r="JBW299" s="192"/>
      <c r="JBX299" s="192"/>
      <c r="JBY299" s="192"/>
      <c r="JBZ299" s="192"/>
      <c r="JCA299" s="192"/>
      <c r="JCB299" s="192"/>
      <c r="JCC299" s="192"/>
      <c r="JCD299" s="192"/>
      <c r="JCE299" s="192"/>
      <c r="JCF299" s="192"/>
      <c r="JCG299" s="192"/>
      <c r="JCH299" s="192"/>
      <c r="JCI299" s="192"/>
      <c r="JCJ299" s="192"/>
      <c r="JCK299" s="192"/>
      <c r="JCL299" s="192"/>
      <c r="JCM299" s="192"/>
      <c r="JCN299" s="192"/>
      <c r="JCO299" s="192"/>
      <c r="JCP299" s="192"/>
      <c r="JCQ299" s="192"/>
      <c r="JCR299" s="192"/>
      <c r="JCS299" s="192"/>
      <c r="JCT299" s="192"/>
      <c r="JCU299" s="192"/>
      <c r="JCV299" s="192"/>
      <c r="JCW299" s="192"/>
      <c r="JCX299" s="192"/>
      <c r="JCY299" s="192"/>
      <c r="JCZ299" s="192"/>
      <c r="JDA299" s="192"/>
      <c r="JDB299" s="192"/>
      <c r="JDC299" s="192"/>
      <c r="JDD299" s="192"/>
      <c r="JDE299" s="192"/>
      <c r="JDF299" s="192"/>
      <c r="JDG299" s="192"/>
      <c r="JDH299" s="192"/>
      <c r="JDI299" s="192"/>
      <c r="JDJ299" s="192"/>
      <c r="JDK299" s="192"/>
      <c r="JDL299" s="192"/>
      <c r="JDM299" s="192"/>
      <c r="JDN299" s="192"/>
      <c r="JDO299" s="192"/>
      <c r="JDP299" s="192"/>
      <c r="JDQ299" s="192"/>
      <c r="JDR299" s="192"/>
      <c r="JDS299" s="192"/>
      <c r="JDT299" s="192"/>
      <c r="JDU299" s="192"/>
      <c r="JDV299" s="192"/>
      <c r="JDW299" s="192"/>
      <c r="JDX299" s="192"/>
      <c r="JDY299" s="192"/>
      <c r="JDZ299" s="192"/>
      <c r="JEA299" s="192"/>
      <c r="JEB299" s="192"/>
      <c r="JEC299" s="192"/>
      <c r="JED299" s="192"/>
      <c r="JEE299" s="192"/>
      <c r="JEF299" s="192"/>
      <c r="JEG299" s="192"/>
      <c r="JEH299" s="192"/>
      <c r="JEI299" s="192"/>
      <c r="JEJ299" s="192"/>
      <c r="JEK299" s="192"/>
      <c r="JEL299" s="192"/>
      <c r="JEM299" s="192"/>
      <c r="JEN299" s="192"/>
      <c r="JEO299" s="192"/>
      <c r="JEP299" s="192"/>
      <c r="JEQ299" s="192"/>
      <c r="JER299" s="192"/>
      <c r="JES299" s="192"/>
      <c r="JET299" s="192"/>
      <c r="JEU299" s="192"/>
      <c r="JEV299" s="192"/>
      <c r="JEW299" s="192"/>
      <c r="JEX299" s="192"/>
      <c r="JEY299" s="192"/>
      <c r="JEZ299" s="192"/>
      <c r="JFA299" s="192"/>
      <c r="JFB299" s="192"/>
      <c r="JFC299" s="192"/>
      <c r="JFD299" s="192"/>
      <c r="JFE299" s="192"/>
      <c r="JFF299" s="192"/>
      <c r="JFG299" s="192"/>
      <c r="JFH299" s="192"/>
      <c r="JFI299" s="192"/>
      <c r="JFJ299" s="192"/>
      <c r="JFK299" s="192"/>
      <c r="JFL299" s="192"/>
      <c r="JFM299" s="192"/>
      <c r="JFN299" s="192"/>
      <c r="JFO299" s="192"/>
      <c r="JFP299" s="192"/>
      <c r="JFQ299" s="192"/>
      <c r="JFR299" s="192"/>
      <c r="JFS299" s="192"/>
      <c r="JFT299" s="192"/>
      <c r="JFU299" s="192"/>
      <c r="JFV299" s="192"/>
      <c r="JFW299" s="192"/>
      <c r="JFX299" s="192"/>
      <c r="JFY299" s="192"/>
      <c r="JFZ299" s="192"/>
      <c r="JGA299" s="192"/>
      <c r="JGB299" s="192"/>
      <c r="JGC299" s="192"/>
      <c r="JGD299" s="192"/>
      <c r="JGE299" s="192"/>
      <c r="JGF299" s="192"/>
      <c r="JGG299" s="192"/>
      <c r="JGH299" s="192"/>
      <c r="JGI299" s="192"/>
      <c r="JGJ299" s="192"/>
      <c r="JGK299" s="192"/>
      <c r="JGL299" s="192"/>
      <c r="JGM299" s="192"/>
      <c r="JGN299" s="192"/>
      <c r="JGO299" s="192"/>
      <c r="JGP299" s="192"/>
      <c r="JGQ299" s="192"/>
      <c r="JGR299" s="192"/>
      <c r="JGS299" s="192"/>
      <c r="JGT299" s="192"/>
      <c r="JGU299" s="192"/>
      <c r="JGV299" s="192"/>
      <c r="JGW299" s="192"/>
      <c r="JGX299" s="192"/>
      <c r="JGY299" s="192"/>
      <c r="JGZ299" s="192"/>
      <c r="JHA299" s="192"/>
      <c r="JHB299" s="192"/>
      <c r="JHC299" s="192"/>
      <c r="JHD299" s="192"/>
      <c r="JHE299" s="192"/>
      <c r="JHF299" s="192"/>
      <c r="JHG299" s="192"/>
      <c r="JHH299" s="192"/>
      <c r="JHI299" s="192"/>
      <c r="JHJ299" s="192"/>
      <c r="JHK299" s="192"/>
      <c r="JHL299" s="192"/>
      <c r="JHM299" s="192"/>
      <c r="JHN299" s="192"/>
      <c r="JHO299" s="192"/>
      <c r="JHP299" s="192"/>
      <c r="JHQ299" s="192"/>
      <c r="JHR299" s="192"/>
      <c r="JHS299" s="192"/>
      <c r="JHT299" s="192"/>
      <c r="JHU299" s="192"/>
      <c r="JHV299" s="192"/>
      <c r="JHW299" s="192"/>
      <c r="JHX299" s="192"/>
      <c r="JHY299" s="192"/>
      <c r="JHZ299" s="192"/>
      <c r="JIA299" s="192"/>
      <c r="JIB299" s="192"/>
      <c r="JIC299" s="192"/>
      <c r="JID299" s="192"/>
      <c r="JIE299" s="192"/>
      <c r="JIF299" s="192"/>
      <c r="JIG299" s="192"/>
      <c r="JIH299" s="192"/>
      <c r="JII299" s="192"/>
      <c r="JIJ299" s="192"/>
      <c r="JIK299" s="192"/>
      <c r="JIL299" s="192"/>
      <c r="JIM299" s="192"/>
      <c r="JIN299" s="192"/>
      <c r="JIO299" s="192"/>
      <c r="JIP299" s="192"/>
      <c r="JIQ299" s="192"/>
      <c r="JIR299" s="192"/>
      <c r="JIS299" s="192"/>
      <c r="JIT299" s="192"/>
      <c r="JIU299" s="192"/>
      <c r="JIV299" s="192"/>
      <c r="JIW299" s="192"/>
      <c r="JIX299" s="192"/>
      <c r="JIY299" s="192"/>
      <c r="JIZ299" s="192"/>
      <c r="JJA299" s="192"/>
      <c r="JJB299" s="192"/>
      <c r="JJC299" s="192"/>
      <c r="JJD299" s="192"/>
      <c r="JJE299" s="192"/>
      <c r="JJF299" s="192"/>
      <c r="JJG299" s="192"/>
      <c r="JJH299" s="192"/>
      <c r="JJI299" s="192"/>
      <c r="JJJ299" s="192"/>
      <c r="JJK299" s="192"/>
      <c r="JJL299" s="192"/>
      <c r="JJM299" s="192"/>
      <c r="JJN299" s="192"/>
      <c r="JJO299" s="192"/>
      <c r="JJP299" s="192"/>
      <c r="JJQ299" s="192"/>
      <c r="JJR299" s="192"/>
      <c r="JJS299" s="192"/>
      <c r="JJT299" s="192"/>
      <c r="JJU299" s="192"/>
      <c r="JJV299" s="192"/>
      <c r="JJW299" s="192"/>
      <c r="JJX299" s="192"/>
      <c r="JJY299" s="192"/>
      <c r="JJZ299" s="192"/>
      <c r="JKA299" s="192"/>
      <c r="JKB299" s="192"/>
      <c r="JKC299" s="192"/>
      <c r="JKD299" s="192"/>
      <c r="JKE299" s="192"/>
      <c r="JKF299" s="192"/>
      <c r="JKG299" s="192"/>
      <c r="JKH299" s="192"/>
      <c r="JKI299" s="192"/>
      <c r="JKJ299" s="192"/>
      <c r="JKK299" s="192"/>
      <c r="JKL299" s="192"/>
      <c r="JKM299" s="192"/>
      <c r="JKN299" s="192"/>
      <c r="JKO299" s="192"/>
      <c r="JKP299" s="192"/>
      <c r="JKQ299" s="192"/>
      <c r="JKR299" s="192"/>
      <c r="JKS299" s="192"/>
      <c r="JKT299" s="192"/>
      <c r="JKU299" s="192"/>
      <c r="JKV299" s="192"/>
      <c r="JKW299" s="192"/>
      <c r="JKX299" s="192"/>
      <c r="JKY299" s="192"/>
      <c r="JKZ299" s="192"/>
      <c r="JLA299" s="192"/>
      <c r="JLB299" s="192"/>
      <c r="JLC299" s="192"/>
      <c r="JLD299" s="192"/>
      <c r="JLE299" s="192"/>
      <c r="JLF299" s="192"/>
      <c r="JLG299" s="192"/>
      <c r="JLH299" s="192"/>
      <c r="JLI299" s="192"/>
      <c r="JLJ299" s="192"/>
      <c r="JLK299" s="192"/>
      <c r="JLL299" s="192"/>
      <c r="JLM299" s="192"/>
      <c r="JLN299" s="192"/>
      <c r="JLO299" s="192"/>
      <c r="JLP299" s="192"/>
      <c r="JLQ299" s="192"/>
      <c r="JLR299" s="192"/>
      <c r="JLS299" s="192"/>
      <c r="JLT299" s="192"/>
      <c r="JLU299" s="192"/>
      <c r="JLV299" s="192"/>
      <c r="JLW299" s="192"/>
      <c r="JLX299" s="192"/>
      <c r="JLY299" s="192"/>
      <c r="JLZ299" s="192"/>
      <c r="JMA299" s="192"/>
      <c r="JMB299" s="192"/>
      <c r="JMC299" s="192"/>
      <c r="JMD299" s="192"/>
      <c r="JME299" s="192"/>
      <c r="JMF299" s="192"/>
      <c r="JMG299" s="192"/>
      <c r="JMH299" s="192"/>
      <c r="JMI299" s="192"/>
      <c r="JMJ299" s="192"/>
      <c r="JMK299" s="192"/>
      <c r="JML299" s="192"/>
      <c r="JMM299" s="192"/>
      <c r="JMN299" s="192"/>
      <c r="JMO299" s="192"/>
      <c r="JMP299" s="192"/>
      <c r="JMQ299" s="192"/>
      <c r="JMR299" s="192"/>
      <c r="JMS299" s="192"/>
      <c r="JMT299" s="192"/>
      <c r="JMU299" s="192"/>
      <c r="JMV299" s="192"/>
      <c r="JMW299" s="192"/>
      <c r="JMX299" s="192"/>
      <c r="JMY299" s="192"/>
      <c r="JMZ299" s="192"/>
      <c r="JNA299" s="192"/>
      <c r="JNB299" s="192"/>
      <c r="JNC299" s="192"/>
      <c r="JND299" s="192"/>
      <c r="JNE299" s="192"/>
      <c r="JNF299" s="192"/>
      <c r="JNG299" s="192"/>
      <c r="JNH299" s="192"/>
      <c r="JNI299" s="192"/>
      <c r="JNJ299" s="192"/>
      <c r="JNK299" s="192"/>
      <c r="JNL299" s="192"/>
      <c r="JNM299" s="192"/>
      <c r="JNN299" s="192"/>
      <c r="JNO299" s="192"/>
      <c r="JNP299" s="192"/>
      <c r="JNQ299" s="192"/>
      <c r="JNR299" s="192"/>
      <c r="JNS299" s="192"/>
      <c r="JNT299" s="192"/>
      <c r="JNU299" s="192"/>
      <c r="JNV299" s="192"/>
      <c r="JNW299" s="192"/>
      <c r="JNX299" s="192"/>
      <c r="JNY299" s="192"/>
      <c r="JNZ299" s="192"/>
      <c r="JOA299" s="192"/>
      <c r="JOB299" s="192"/>
      <c r="JOC299" s="192"/>
      <c r="JOD299" s="192"/>
      <c r="JOE299" s="192"/>
      <c r="JOF299" s="192"/>
      <c r="JOG299" s="192"/>
      <c r="JOH299" s="192"/>
      <c r="JOI299" s="192"/>
      <c r="JOJ299" s="192"/>
      <c r="JOK299" s="192"/>
      <c r="JOL299" s="192"/>
      <c r="JOM299" s="192"/>
      <c r="JON299" s="192"/>
      <c r="JOO299" s="192"/>
      <c r="JOP299" s="192"/>
      <c r="JOQ299" s="192"/>
      <c r="JOR299" s="192"/>
      <c r="JOS299" s="192"/>
      <c r="JOT299" s="192"/>
      <c r="JOU299" s="192"/>
      <c r="JOV299" s="192"/>
      <c r="JOW299" s="192"/>
      <c r="JOX299" s="192"/>
      <c r="JOY299" s="192"/>
      <c r="JOZ299" s="192"/>
      <c r="JPA299" s="192"/>
      <c r="JPB299" s="192"/>
      <c r="JPC299" s="192"/>
      <c r="JPD299" s="192"/>
      <c r="JPE299" s="192"/>
      <c r="JPF299" s="192"/>
      <c r="JPG299" s="192"/>
      <c r="JPH299" s="192"/>
      <c r="JPI299" s="192"/>
      <c r="JPJ299" s="192"/>
      <c r="JPK299" s="192"/>
      <c r="JPL299" s="192"/>
      <c r="JPM299" s="192"/>
      <c r="JPN299" s="192"/>
      <c r="JPO299" s="192"/>
      <c r="JPP299" s="192"/>
      <c r="JPQ299" s="192"/>
      <c r="JPR299" s="192"/>
      <c r="JPS299" s="192"/>
      <c r="JPT299" s="192"/>
      <c r="JPU299" s="192"/>
      <c r="JPV299" s="192"/>
      <c r="JPW299" s="192"/>
      <c r="JPX299" s="192"/>
      <c r="JPY299" s="192"/>
      <c r="JPZ299" s="192"/>
      <c r="JQA299" s="192"/>
      <c r="JQB299" s="192"/>
      <c r="JQC299" s="192"/>
      <c r="JQD299" s="192"/>
      <c r="JQE299" s="192"/>
      <c r="JQF299" s="192"/>
      <c r="JQG299" s="192"/>
      <c r="JQH299" s="192"/>
      <c r="JQI299" s="192"/>
      <c r="JQJ299" s="192"/>
      <c r="JQK299" s="192"/>
      <c r="JQL299" s="192"/>
      <c r="JQM299" s="192"/>
      <c r="JQN299" s="192"/>
      <c r="JQO299" s="192"/>
      <c r="JQP299" s="192"/>
      <c r="JQQ299" s="192"/>
      <c r="JQR299" s="192"/>
      <c r="JQS299" s="192"/>
      <c r="JQT299" s="192"/>
      <c r="JQU299" s="192"/>
      <c r="JQV299" s="192"/>
      <c r="JQW299" s="192"/>
      <c r="JQX299" s="192"/>
      <c r="JQY299" s="192"/>
      <c r="JQZ299" s="192"/>
      <c r="JRA299" s="192"/>
      <c r="JRB299" s="192"/>
      <c r="JRC299" s="192"/>
      <c r="JRD299" s="192"/>
      <c r="JRE299" s="192"/>
      <c r="JRF299" s="192"/>
      <c r="JRG299" s="192"/>
      <c r="JRH299" s="192"/>
      <c r="JRI299" s="192"/>
      <c r="JRJ299" s="192"/>
      <c r="JRK299" s="192"/>
      <c r="JRL299" s="192"/>
      <c r="JRM299" s="192"/>
      <c r="JRN299" s="192"/>
      <c r="JRO299" s="192"/>
      <c r="JRP299" s="192"/>
      <c r="JRQ299" s="192"/>
      <c r="JRR299" s="192"/>
      <c r="JRS299" s="192"/>
      <c r="JRT299" s="192"/>
      <c r="JRU299" s="192"/>
      <c r="JRV299" s="192"/>
      <c r="JRW299" s="192"/>
      <c r="JRX299" s="192"/>
      <c r="JRY299" s="192"/>
      <c r="JRZ299" s="192"/>
      <c r="JSA299" s="192"/>
      <c r="JSB299" s="192"/>
      <c r="JSC299" s="192"/>
      <c r="JSD299" s="192"/>
      <c r="JSE299" s="192"/>
      <c r="JSF299" s="192"/>
      <c r="JSG299" s="192"/>
      <c r="JSH299" s="192"/>
      <c r="JSI299" s="192"/>
      <c r="JSJ299" s="192"/>
      <c r="JSK299" s="192"/>
      <c r="JSL299" s="192"/>
      <c r="JSM299" s="192"/>
      <c r="JSN299" s="192"/>
      <c r="JSO299" s="192"/>
      <c r="JSP299" s="192"/>
      <c r="JSQ299" s="192"/>
      <c r="JSR299" s="192"/>
      <c r="JSS299" s="192"/>
      <c r="JST299" s="192"/>
      <c r="JSU299" s="192"/>
      <c r="JSV299" s="192"/>
      <c r="JSW299" s="192"/>
      <c r="JSX299" s="192"/>
      <c r="JSY299" s="192"/>
      <c r="JSZ299" s="192"/>
      <c r="JTA299" s="192"/>
      <c r="JTB299" s="192"/>
      <c r="JTC299" s="192"/>
      <c r="JTD299" s="192"/>
      <c r="JTE299" s="192"/>
      <c r="JTF299" s="192"/>
      <c r="JTG299" s="192"/>
      <c r="JTH299" s="192"/>
      <c r="JTI299" s="192"/>
      <c r="JTJ299" s="192"/>
      <c r="JTK299" s="192"/>
      <c r="JTL299" s="192"/>
      <c r="JTM299" s="192"/>
      <c r="JTN299" s="192"/>
      <c r="JTO299" s="192"/>
      <c r="JTP299" s="192"/>
      <c r="JTQ299" s="192"/>
      <c r="JTR299" s="192"/>
      <c r="JTS299" s="192"/>
      <c r="JTT299" s="192"/>
      <c r="JTU299" s="192"/>
      <c r="JTV299" s="192"/>
      <c r="JTW299" s="192"/>
      <c r="JTX299" s="192"/>
      <c r="JTY299" s="192"/>
      <c r="JTZ299" s="192"/>
      <c r="JUA299" s="192"/>
      <c r="JUB299" s="192"/>
      <c r="JUC299" s="192"/>
      <c r="JUD299" s="192"/>
      <c r="JUE299" s="192"/>
      <c r="JUF299" s="192"/>
      <c r="JUG299" s="192"/>
      <c r="JUH299" s="192"/>
      <c r="JUI299" s="192"/>
      <c r="JUJ299" s="192"/>
      <c r="JUK299" s="192"/>
      <c r="JUL299" s="192"/>
      <c r="JUM299" s="192"/>
      <c r="JUN299" s="192"/>
      <c r="JUO299" s="192"/>
      <c r="JUP299" s="192"/>
      <c r="JUQ299" s="192"/>
      <c r="JUR299" s="192"/>
      <c r="JUS299" s="192"/>
      <c r="JUT299" s="192"/>
      <c r="JUU299" s="192"/>
      <c r="JUV299" s="192"/>
      <c r="JUW299" s="192"/>
      <c r="JUX299" s="192"/>
      <c r="JUY299" s="192"/>
      <c r="JUZ299" s="192"/>
      <c r="JVA299" s="192"/>
      <c r="JVB299" s="192"/>
      <c r="JVC299" s="192"/>
      <c r="JVD299" s="192"/>
      <c r="JVE299" s="192"/>
      <c r="JVF299" s="192"/>
      <c r="JVG299" s="192"/>
      <c r="JVH299" s="192"/>
      <c r="JVI299" s="192"/>
      <c r="JVJ299" s="192"/>
      <c r="JVK299" s="192"/>
      <c r="JVL299" s="192"/>
      <c r="JVM299" s="192"/>
      <c r="JVN299" s="192"/>
      <c r="JVO299" s="192"/>
      <c r="JVP299" s="192"/>
      <c r="JVQ299" s="192"/>
      <c r="JVR299" s="192"/>
      <c r="JVS299" s="192"/>
      <c r="JVT299" s="192"/>
      <c r="JVU299" s="192"/>
      <c r="JVV299" s="192"/>
      <c r="JVW299" s="192"/>
      <c r="JVX299" s="192"/>
      <c r="JVY299" s="192"/>
      <c r="JVZ299" s="192"/>
      <c r="JWA299" s="192"/>
      <c r="JWB299" s="192"/>
      <c r="JWC299" s="192"/>
      <c r="JWD299" s="192"/>
      <c r="JWE299" s="192"/>
      <c r="JWF299" s="192"/>
      <c r="JWG299" s="192"/>
      <c r="JWH299" s="192"/>
      <c r="JWI299" s="192"/>
      <c r="JWJ299" s="192"/>
      <c r="JWK299" s="192"/>
      <c r="JWL299" s="192"/>
      <c r="JWM299" s="192"/>
      <c r="JWN299" s="192"/>
      <c r="JWO299" s="192"/>
      <c r="JWP299" s="192"/>
      <c r="JWQ299" s="192"/>
      <c r="JWR299" s="192"/>
      <c r="JWS299" s="192"/>
      <c r="JWT299" s="192"/>
      <c r="JWU299" s="192"/>
      <c r="JWV299" s="192"/>
      <c r="JWW299" s="192"/>
      <c r="JWX299" s="192"/>
      <c r="JWY299" s="192"/>
      <c r="JWZ299" s="192"/>
      <c r="JXA299" s="192"/>
      <c r="JXB299" s="192"/>
      <c r="JXC299" s="192"/>
      <c r="JXD299" s="192"/>
      <c r="JXE299" s="192"/>
      <c r="JXF299" s="192"/>
      <c r="JXG299" s="192"/>
      <c r="JXH299" s="192"/>
      <c r="JXI299" s="192"/>
      <c r="JXJ299" s="192"/>
      <c r="JXK299" s="192"/>
      <c r="JXL299" s="192"/>
      <c r="JXM299" s="192"/>
      <c r="JXN299" s="192"/>
      <c r="JXO299" s="192"/>
      <c r="JXP299" s="192"/>
      <c r="JXQ299" s="192"/>
      <c r="JXR299" s="192"/>
      <c r="JXS299" s="192"/>
      <c r="JXT299" s="192"/>
      <c r="JXU299" s="192"/>
      <c r="JXV299" s="192"/>
      <c r="JXW299" s="192"/>
      <c r="JXX299" s="192"/>
      <c r="JXY299" s="192"/>
      <c r="JXZ299" s="192"/>
      <c r="JYA299" s="192"/>
      <c r="JYB299" s="192"/>
      <c r="JYC299" s="192"/>
      <c r="JYD299" s="192"/>
      <c r="JYE299" s="192"/>
      <c r="JYF299" s="192"/>
      <c r="JYG299" s="192"/>
      <c r="JYH299" s="192"/>
      <c r="JYI299" s="192"/>
      <c r="JYJ299" s="192"/>
      <c r="JYK299" s="192"/>
      <c r="JYL299" s="192"/>
      <c r="JYM299" s="192"/>
      <c r="JYN299" s="192"/>
      <c r="JYO299" s="192"/>
      <c r="JYP299" s="192"/>
      <c r="JYQ299" s="192"/>
      <c r="JYR299" s="192"/>
      <c r="JYS299" s="192"/>
      <c r="JYT299" s="192"/>
      <c r="JYU299" s="192"/>
      <c r="JYV299" s="192"/>
      <c r="JYW299" s="192"/>
      <c r="JYX299" s="192"/>
      <c r="JYY299" s="192"/>
      <c r="JYZ299" s="192"/>
      <c r="JZA299" s="192"/>
      <c r="JZB299" s="192"/>
      <c r="JZC299" s="192"/>
      <c r="JZD299" s="192"/>
      <c r="JZE299" s="192"/>
      <c r="JZF299" s="192"/>
      <c r="JZG299" s="192"/>
      <c r="JZH299" s="192"/>
      <c r="JZI299" s="192"/>
      <c r="JZJ299" s="192"/>
      <c r="JZK299" s="192"/>
      <c r="JZL299" s="192"/>
      <c r="JZM299" s="192"/>
      <c r="JZN299" s="192"/>
      <c r="JZO299" s="192"/>
      <c r="JZP299" s="192"/>
      <c r="JZQ299" s="192"/>
      <c r="JZR299" s="192"/>
      <c r="JZS299" s="192"/>
      <c r="JZT299" s="192"/>
      <c r="JZU299" s="192"/>
      <c r="JZV299" s="192"/>
      <c r="JZW299" s="192"/>
      <c r="JZX299" s="192"/>
      <c r="JZY299" s="192"/>
      <c r="JZZ299" s="192"/>
      <c r="KAA299" s="192"/>
      <c r="KAB299" s="192"/>
      <c r="KAC299" s="192"/>
      <c r="KAD299" s="192"/>
      <c r="KAE299" s="192"/>
      <c r="KAF299" s="192"/>
      <c r="KAG299" s="192"/>
      <c r="KAH299" s="192"/>
      <c r="KAI299" s="192"/>
      <c r="KAJ299" s="192"/>
      <c r="KAK299" s="192"/>
      <c r="KAL299" s="192"/>
      <c r="KAM299" s="192"/>
      <c r="KAN299" s="192"/>
      <c r="KAO299" s="192"/>
      <c r="KAP299" s="192"/>
      <c r="KAQ299" s="192"/>
      <c r="KAR299" s="192"/>
      <c r="KAS299" s="192"/>
      <c r="KAT299" s="192"/>
      <c r="KAU299" s="192"/>
      <c r="KAV299" s="192"/>
      <c r="KAW299" s="192"/>
      <c r="KAX299" s="192"/>
      <c r="KAY299" s="192"/>
      <c r="KAZ299" s="192"/>
      <c r="KBA299" s="192"/>
      <c r="KBB299" s="192"/>
      <c r="KBC299" s="192"/>
      <c r="KBD299" s="192"/>
      <c r="KBE299" s="192"/>
      <c r="KBF299" s="192"/>
      <c r="KBG299" s="192"/>
      <c r="KBH299" s="192"/>
      <c r="KBI299" s="192"/>
      <c r="KBJ299" s="192"/>
      <c r="KBK299" s="192"/>
      <c r="KBL299" s="192"/>
      <c r="KBM299" s="192"/>
      <c r="KBN299" s="192"/>
      <c r="KBO299" s="192"/>
      <c r="KBP299" s="192"/>
      <c r="KBQ299" s="192"/>
      <c r="KBR299" s="192"/>
      <c r="KBS299" s="192"/>
      <c r="KBT299" s="192"/>
      <c r="KBU299" s="192"/>
      <c r="KBV299" s="192"/>
      <c r="KBW299" s="192"/>
      <c r="KBX299" s="192"/>
      <c r="KBY299" s="192"/>
      <c r="KBZ299" s="192"/>
      <c r="KCA299" s="192"/>
      <c r="KCB299" s="192"/>
      <c r="KCC299" s="192"/>
      <c r="KCD299" s="192"/>
      <c r="KCE299" s="192"/>
      <c r="KCF299" s="192"/>
      <c r="KCG299" s="192"/>
      <c r="KCH299" s="192"/>
      <c r="KCI299" s="192"/>
      <c r="KCJ299" s="192"/>
      <c r="KCK299" s="192"/>
      <c r="KCL299" s="192"/>
      <c r="KCM299" s="192"/>
      <c r="KCN299" s="192"/>
      <c r="KCO299" s="192"/>
      <c r="KCP299" s="192"/>
      <c r="KCQ299" s="192"/>
      <c r="KCR299" s="192"/>
      <c r="KCS299" s="192"/>
      <c r="KCT299" s="192"/>
      <c r="KCU299" s="192"/>
      <c r="KCV299" s="192"/>
      <c r="KCW299" s="192"/>
      <c r="KCX299" s="192"/>
      <c r="KCY299" s="192"/>
      <c r="KCZ299" s="192"/>
      <c r="KDA299" s="192"/>
      <c r="KDB299" s="192"/>
      <c r="KDC299" s="192"/>
      <c r="KDD299" s="192"/>
      <c r="KDE299" s="192"/>
      <c r="KDF299" s="192"/>
      <c r="KDG299" s="192"/>
      <c r="KDH299" s="192"/>
      <c r="KDI299" s="192"/>
      <c r="KDJ299" s="192"/>
      <c r="KDK299" s="192"/>
      <c r="KDL299" s="192"/>
      <c r="KDM299" s="192"/>
      <c r="KDN299" s="192"/>
      <c r="KDO299" s="192"/>
      <c r="KDP299" s="192"/>
      <c r="KDQ299" s="192"/>
      <c r="KDR299" s="192"/>
      <c r="KDS299" s="192"/>
      <c r="KDT299" s="192"/>
      <c r="KDU299" s="192"/>
      <c r="KDV299" s="192"/>
      <c r="KDW299" s="192"/>
      <c r="KDX299" s="192"/>
      <c r="KDY299" s="192"/>
      <c r="KDZ299" s="192"/>
      <c r="KEA299" s="192"/>
      <c r="KEB299" s="192"/>
      <c r="KEC299" s="192"/>
      <c r="KED299" s="192"/>
      <c r="KEE299" s="192"/>
      <c r="KEF299" s="192"/>
      <c r="KEG299" s="192"/>
      <c r="KEH299" s="192"/>
      <c r="KEI299" s="192"/>
      <c r="KEJ299" s="192"/>
      <c r="KEK299" s="192"/>
      <c r="KEL299" s="192"/>
      <c r="KEM299" s="192"/>
      <c r="KEN299" s="192"/>
      <c r="KEO299" s="192"/>
      <c r="KEP299" s="192"/>
      <c r="KEQ299" s="192"/>
      <c r="KER299" s="192"/>
      <c r="KES299" s="192"/>
      <c r="KET299" s="192"/>
      <c r="KEU299" s="192"/>
      <c r="KEV299" s="192"/>
      <c r="KEW299" s="192"/>
      <c r="KEX299" s="192"/>
      <c r="KEY299" s="192"/>
      <c r="KEZ299" s="192"/>
      <c r="KFA299" s="192"/>
      <c r="KFB299" s="192"/>
      <c r="KFC299" s="192"/>
      <c r="KFD299" s="192"/>
      <c r="KFE299" s="192"/>
      <c r="KFF299" s="192"/>
      <c r="KFG299" s="192"/>
      <c r="KFH299" s="192"/>
      <c r="KFI299" s="192"/>
      <c r="KFJ299" s="192"/>
      <c r="KFK299" s="192"/>
      <c r="KFL299" s="192"/>
      <c r="KFM299" s="192"/>
      <c r="KFN299" s="192"/>
      <c r="KFO299" s="192"/>
      <c r="KFP299" s="192"/>
      <c r="KFQ299" s="192"/>
      <c r="KFR299" s="192"/>
      <c r="KFS299" s="192"/>
      <c r="KFT299" s="192"/>
      <c r="KFU299" s="192"/>
      <c r="KFV299" s="192"/>
      <c r="KFW299" s="192"/>
      <c r="KFX299" s="192"/>
      <c r="KFY299" s="192"/>
      <c r="KFZ299" s="192"/>
      <c r="KGA299" s="192"/>
      <c r="KGB299" s="192"/>
      <c r="KGC299" s="192"/>
      <c r="KGD299" s="192"/>
      <c r="KGE299" s="192"/>
      <c r="KGF299" s="192"/>
      <c r="KGG299" s="192"/>
      <c r="KGH299" s="192"/>
      <c r="KGI299" s="192"/>
      <c r="KGJ299" s="192"/>
      <c r="KGK299" s="192"/>
      <c r="KGL299" s="192"/>
      <c r="KGM299" s="192"/>
      <c r="KGN299" s="192"/>
      <c r="KGO299" s="192"/>
      <c r="KGP299" s="192"/>
      <c r="KGQ299" s="192"/>
      <c r="KGR299" s="192"/>
      <c r="KGS299" s="192"/>
      <c r="KGT299" s="192"/>
      <c r="KGU299" s="192"/>
      <c r="KGV299" s="192"/>
      <c r="KGW299" s="192"/>
      <c r="KGX299" s="192"/>
      <c r="KGY299" s="192"/>
      <c r="KGZ299" s="192"/>
      <c r="KHA299" s="192"/>
      <c r="KHB299" s="192"/>
      <c r="KHC299" s="192"/>
      <c r="KHD299" s="192"/>
      <c r="KHE299" s="192"/>
      <c r="KHF299" s="192"/>
      <c r="KHG299" s="192"/>
      <c r="KHH299" s="192"/>
      <c r="KHI299" s="192"/>
      <c r="KHJ299" s="192"/>
      <c r="KHK299" s="192"/>
      <c r="KHL299" s="192"/>
      <c r="KHM299" s="192"/>
      <c r="KHN299" s="192"/>
      <c r="KHO299" s="192"/>
      <c r="KHP299" s="192"/>
      <c r="KHQ299" s="192"/>
      <c r="KHR299" s="192"/>
      <c r="KHS299" s="192"/>
      <c r="KHT299" s="192"/>
      <c r="KHU299" s="192"/>
      <c r="KHV299" s="192"/>
      <c r="KHW299" s="192"/>
      <c r="KHX299" s="192"/>
      <c r="KHY299" s="192"/>
      <c r="KHZ299" s="192"/>
      <c r="KIA299" s="192"/>
      <c r="KIB299" s="192"/>
      <c r="KIC299" s="192"/>
      <c r="KID299" s="192"/>
      <c r="KIE299" s="192"/>
      <c r="KIF299" s="192"/>
      <c r="KIG299" s="192"/>
      <c r="KIH299" s="192"/>
      <c r="KII299" s="192"/>
      <c r="KIJ299" s="192"/>
      <c r="KIK299" s="192"/>
      <c r="KIL299" s="192"/>
      <c r="KIM299" s="192"/>
      <c r="KIN299" s="192"/>
      <c r="KIO299" s="192"/>
      <c r="KIP299" s="192"/>
      <c r="KIQ299" s="192"/>
      <c r="KIR299" s="192"/>
      <c r="KIS299" s="192"/>
      <c r="KIT299" s="192"/>
      <c r="KIU299" s="192"/>
      <c r="KIV299" s="192"/>
      <c r="KIW299" s="192"/>
      <c r="KIX299" s="192"/>
      <c r="KIY299" s="192"/>
      <c r="KIZ299" s="192"/>
      <c r="KJA299" s="192"/>
      <c r="KJB299" s="192"/>
      <c r="KJC299" s="192"/>
      <c r="KJD299" s="192"/>
      <c r="KJE299" s="192"/>
      <c r="KJF299" s="192"/>
      <c r="KJG299" s="192"/>
      <c r="KJH299" s="192"/>
      <c r="KJI299" s="192"/>
      <c r="KJJ299" s="192"/>
      <c r="KJK299" s="192"/>
      <c r="KJL299" s="192"/>
      <c r="KJM299" s="192"/>
      <c r="KJN299" s="192"/>
      <c r="KJO299" s="192"/>
      <c r="KJP299" s="192"/>
      <c r="KJQ299" s="192"/>
      <c r="KJR299" s="192"/>
      <c r="KJS299" s="192"/>
      <c r="KJT299" s="192"/>
      <c r="KJU299" s="192"/>
      <c r="KJV299" s="192"/>
      <c r="KJW299" s="192"/>
      <c r="KJX299" s="192"/>
      <c r="KJY299" s="192"/>
      <c r="KJZ299" s="192"/>
      <c r="KKA299" s="192"/>
      <c r="KKB299" s="192"/>
      <c r="KKC299" s="192"/>
      <c r="KKD299" s="192"/>
      <c r="KKE299" s="192"/>
      <c r="KKF299" s="192"/>
      <c r="KKG299" s="192"/>
      <c r="KKH299" s="192"/>
      <c r="KKI299" s="192"/>
      <c r="KKJ299" s="192"/>
      <c r="KKK299" s="192"/>
      <c r="KKL299" s="192"/>
      <c r="KKM299" s="192"/>
      <c r="KKN299" s="192"/>
      <c r="KKO299" s="192"/>
      <c r="KKP299" s="192"/>
      <c r="KKQ299" s="192"/>
      <c r="KKR299" s="192"/>
      <c r="KKS299" s="192"/>
      <c r="KKT299" s="192"/>
      <c r="KKU299" s="192"/>
      <c r="KKV299" s="192"/>
      <c r="KKW299" s="192"/>
      <c r="KKX299" s="192"/>
      <c r="KKY299" s="192"/>
      <c r="KKZ299" s="192"/>
      <c r="KLA299" s="192"/>
      <c r="KLB299" s="192"/>
      <c r="KLC299" s="192"/>
      <c r="KLD299" s="192"/>
      <c r="KLE299" s="192"/>
      <c r="KLF299" s="192"/>
      <c r="KLG299" s="192"/>
      <c r="KLH299" s="192"/>
      <c r="KLI299" s="192"/>
      <c r="KLJ299" s="192"/>
      <c r="KLK299" s="192"/>
      <c r="KLL299" s="192"/>
      <c r="KLM299" s="192"/>
      <c r="KLN299" s="192"/>
      <c r="KLO299" s="192"/>
      <c r="KLP299" s="192"/>
      <c r="KLQ299" s="192"/>
      <c r="KLR299" s="192"/>
      <c r="KLS299" s="192"/>
      <c r="KLT299" s="192"/>
      <c r="KLU299" s="192"/>
      <c r="KLV299" s="192"/>
      <c r="KLW299" s="192"/>
      <c r="KLX299" s="192"/>
      <c r="KLY299" s="192"/>
      <c r="KLZ299" s="192"/>
      <c r="KMA299" s="192"/>
      <c r="KMB299" s="192"/>
      <c r="KMC299" s="192"/>
      <c r="KMD299" s="192"/>
      <c r="KME299" s="192"/>
      <c r="KMF299" s="192"/>
      <c r="KMG299" s="192"/>
      <c r="KMH299" s="192"/>
      <c r="KMI299" s="192"/>
      <c r="KMJ299" s="192"/>
      <c r="KMK299" s="192"/>
      <c r="KML299" s="192"/>
      <c r="KMM299" s="192"/>
      <c r="KMN299" s="192"/>
      <c r="KMO299" s="192"/>
      <c r="KMP299" s="192"/>
      <c r="KMQ299" s="192"/>
      <c r="KMR299" s="192"/>
      <c r="KMS299" s="192"/>
      <c r="KMT299" s="192"/>
      <c r="KMU299" s="192"/>
      <c r="KMV299" s="192"/>
      <c r="KMW299" s="192"/>
      <c r="KMX299" s="192"/>
      <c r="KMY299" s="192"/>
      <c r="KMZ299" s="192"/>
      <c r="KNA299" s="192"/>
      <c r="KNB299" s="192"/>
      <c r="KNC299" s="192"/>
      <c r="KND299" s="192"/>
      <c r="KNE299" s="192"/>
      <c r="KNF299" s="192"/>
      <c r="KNG299" s="192"/>
      <c r="KNH299" s="192"/>
      <c r="KNI299" s="192"/>
      <c r="KNJ299" s="192"/>
      <c r="KNK299" s="192"/>
      <c r="KNL299" s="192"/>
      <c r="KNM299" s="192"/>
      <c r="KNN299" s="192"/>
      <c r="KNO299" s="192"/>
      <c r="KNP299" s="192"/>
      <c r="KNQ299" s="192"/>
      <c r="KNR299" s="192"/>
      <c r="KNS299" s="192"/>
      <c r="KNT299" s="192"/>
      <c r="KNU299" s="192"/>
      <c r="KNV299" s="192"/>
      <c r="KNW299" s="192"/>
      <c r="KNX299" s="192"/>
      <c r="KNY299" s="192"/>
      <c r="KNZ299" s="192"/>
      <c r="KOA299" s="192"/>
      <c r="KOB299" s="192"/>
      <c r="KOC299" s="192"/>
      <c r="KOD299" s="192"/>
      <c r="KOE299" s="192"/>
      <c r="KOF299" s="192"/>
      <c r="KOG299" s="192"/>
      <c r="KOH299" s="192"/>
      <c r="KOI299" s="192"/>
      <c r="KOJ299" s="192"/>
      <c r="KOK299" s="192"/>
      <c r="KOL299" s="192"/>
      <c r="KOM299" s="192"/>
      <c r="KON299" s="192"/>
      <c r="KOO299" s="192"/>
      <c r="KOP299" s="192"/>
      <c r="KOQ299" s="192"/>
      <c r="KOR299" s="192"/>
      <c r="KOS299" s="192"/>
      <c r="KOT299" s="192"/>
      <c r="KOU299" s="192"/>
      <c r="KOV299" s="192"/>
      <c r="KOW299" s="192"/>
      <c r="KOX299" s="192"/>
      <c r="KOY299" s="192"/>
      <c r="KOZ299" s="192"/>
      <c r="KPA299" s="192"/>
      <c r="KPB299" s="192"/>
      <c r="KPC299" s="192"/>
      <c r="KPD299" s="192"/>
      <c r="KPE299" s="192"/>
      <c r="KPF299" s="192"/>
      <c r="KPG299" s="192"/>
      <c r="KPH299" s="192"/>
      <c r="KPI299" s="192"/>
      <c r="KPJ299" s="192"/>
      <c r="KPK299" s="192"/>
      <c r="KPL299" s="192"/>
      <c r="KPM299" s="192"/>
      <c r="KPN299" s="192"/>
      <c r="KPO299" s="192"/>
      <c r="KPP299" s="192"/>
      <c r="KPQ299" s="192"/>
      <c r="KPR299" s="192"/>
      <c r="KPS299" s="192"/>
      <c r="KPT299" s="192"/>
      <c r="KPU299" s="192"/>
      <c r="KPV299" s="192"/>
      <c r="KPW299" s="192"/>
      <c r="KPX299" s="192"/>
      <c r="KPY299" s="192"/>
      <c r="KPZ299" s="192"/>
      <c r="KQA299" s="192"/>
      <c r="KQB299" s="192"/>
      <c r="KQC299" s="192"/>
      <c r="KQD299" s="192"/>
      <c r="KQE299" s="192"/>
      <c r="KQF299" s="192"/>
      <c r="KQG299" s="192"/>
      <c r="KQH299" s="192"/>
      <c r="KQI299" s="192"/>
      <c r="KQJ299" s="192"/>
      <c r="KQK299" s="192"/>
      <c r="KQL299" s="192"/>
      <c r="KQM299" s="192"/>
      <c r="KQN299" s="192"/>
      <c r="KQO299" s="192"/>
      <c r="KQP299" s="192"/>
      <c r="KQQ299" s="192"/>
      <c r="KQR299" s="192"/>
      <c r="KQS299" s="192"/>
      <c r="KQT299" s="192"/>
      <c r="KQU299" s="192"/>
      <c r="KQV299" s="192"/>
      <c r="KQW299" s="192"/>
      <c r="KQX299" s="192"/>
      <c r="KQY299" s="192"/>
      <c r="KQZ299" s="192"/>
      <c r="KRA299" s="192"/>
      <c r="KRB299" s="192"/>
      <c r="KRC299" s="192"/>
      <c r="KRD299" s="192"/>
      <c r="KRE299" s="192"/>
      <c r="KRF299" s="192"/>
      <c r="KRG299" s="192"/>
      <c r="KRH299" s="192"/>
      <c r="KRI299" s="192"/>
      <c r="KRJ299" s="192"/>
      <c r="KRK299" s="192"/>
      <c r="KRL299" s="192"/>
      <c r="KRM299" s="192"/>
      <c r="KRN299" s="192"/>
      <c r="KRO299" s="192"/>
      <c r="KRP299" s="192"/>
      <c r="KRQ299" s="192"/>
      <c r="KRR299" s="192"/>
      <c r="KRS299" s="192"/>
      <c r="KRT299" s="192"/>
      <c r="KRU299" s="192"/>
      <c r="KRV299" s="192"/>
      <c r="KRW299" s="192"/>
      <c r="KRX299" s="192"/>
      <c r="KRY299" s="192"/>
      <c r="KRZ299" s="192"/>
      <c r="KSA299" s="192"/>
      <c r="KSB299" s="192"/>
      <c r="KSC299" s="192"/>
      <c r="KSD299" s="192"/>
      <c r="KSE299" s="192"/>
      <c r="KSF299" s="192"/>
      <c r="KSG299" s="192"/>
      <c r="KSH299" s="192"/>
      <c r="KSI299" s="192"/>
      <c r="KSJ299" s="192"/>
      <c r="KSK299" s="192"/>
      <c r="KSL299" s="192"/>
      <c r="KSM299" s="192"/>
      <c r="KSN299" s="192"/>
      <c r="KSO299" s="192"/>
      <c r="KSP299" s="192"/>
      <c r="KSQ299" s="192"/>
      <c r="KSR299" s="192"/>
      <c r="KSS299" s="192"/>
      <c r="KST299" s="192"/>
      <c r="KSU299" s="192"/>
      <c r="KSV299" s="192"/>
      <c r="KSW299" s="192"/>
      <c r="KSX299" s="192"/>
      <c r="KSY299" s="192"/>
      <c r="KSZ299" s="192"/>
      <c r="KTA299" s="192"/>
      <c r="KTB299" s="192"/>
      <c r="KTC299" s="192"/>
      <c r="KTD299" s="192"/>
      <c r="KTE299" s="192"/>
      <c r="KTF299" s="192"/>
      <c r="KTG299" s="192"/>
      <c r="KTH299" s="192"/>
      <c r="KTI299" s="192"/>
      <c r="KTJ299" s="192"/>
      <c r="KTK299" s="192"/>
      <c r="KTL299" s="192"/>
      <c r="KTM299" s="192"/>
      <c r="KTN299" s="192"/>
      <c r="KTO299" s="192"/>
      <c r="KTP299" s="192"/>
      <c r="KTQ299" s="192"/>
      <c r="KTR299" s="192"/>
      <c r="KTS299" s="192"/>
      <c r="KTT299" s="192"/>
      <c r="KTU299" s="192"/>
      <c r="KTV299" s="192"/>
      <c r="KTW299" s="192"/>
      <c r="KTX299" s="192"/>
      <c r="KTY299" s="192"/>
      <c r="KTZ299" s="192"/>
      <c r="KUA299" s="192"/>
      <c r="KUB299" s="192"/>
      <c r="KUC299" s="192"/>
      <c r="KUD299" s="192"/>
      <c r="KUE299" s="192"/>
      <c r="KUF299" s="192"/>
      <c r="KUG299" s="192"/>
      <c r="KUH299" s="192"/>
      <c r="KUI299" s="192"/>
      <c r="KUJ299" s="192"/>
      <c r="KUK299" s="192"/>
      <c r="KUL299" s="192"/>
      <c r="KUM299" s="192"/>
      <c r="KUN299" s="192"/>
      <c r="KUO299" s="192"/>
      <c r="KUP299" s="192"/>
      <c r="KUQ299" s="192"/>
      <c r="KUR299" s="192"/>
      <c r="KUS299" s="192"/>
      <c r="KUT299" s="192"/>
      <c r="KUU299" s="192"/>
      <c r="KUV299" s="192"/>
      <c r="KUW299" s="192"/>
      <c r="KUX299" s="192"/>
      <c r="KUY299" s="192"/>
      <c r="KUZ299" s="192"/>
      <c r="KVA299" s="192"/>
      <c r="KVB299" s="192"/>
      <c r="KVC299" s="192"/>
      <c r="KVD299" s="192"/>
      <c r="KVE299" s="192"/>
      <c r="KVF299" s="192"/>
      <c r="KVG299" s="192"/>
      <c r="KVH299" s="192"/>
      <c r="KVI299" s="192"/>
      <c r="KVJ299" s="192"/>
      <c r="KVK299" s="192"/>
      <c r="KVL299" s="192"/>
      <c r="KVM299" s="192"/>
      <c r="KVN299" s="192"/>
      <c r="KVO299" s="192"/>
      <c r="KVP299" s="192"/>
      <c r="KVQ299" s="192"/>
      <c r="KVR299" s="192"/>
      <c r="KVS299" s="192"/>
      <c r="KVT299" s="192"/>
      <c r="KVU299" s="192"/>
      <c r="KVV299" s="192"/>
      <c r="KVW299" s="192"/>
      <c r="KVX299" s="192"/>
      <c r="KVY299" s="192"/>
      <c r="KVZ299" s="192"/>
      <c r="KWA299" s="192"/>
      <c r="KWB299" s="192"/>
      <c r="KWC299" s="192"/>
      <c r="KWD299" s="192"/>
      <c r="KWE299" s="192"/>
      <c r="KWF299" s="192"/>
      <c r="KWG299" s="192"/>
      <c r="KWH299" s="192"/>
      <c r="KWI299" s="192"/>
      <c r="KWJ299" s="192"/>
      <c r="KWK299" s="192"/>
      <c r="KWL299" s="192"/>
      <c r="KWM299" s="192"/>
      <c r="KWN299" s="192"/>
      <c r="KWO299" s="192"/>
      <c r="KWP299" s="192"/>
      <c r="KWQ299" s="192"/>
      <c r="KWR299" s="192"/>
      <c r="KWS299" s="192"/>
      <c r="KWT299" s="192"/>
      <c r="KWU299" s="192"/>
      <c r="KWV299" s="192"/>
      <c r="KWW299" s="192"/>
      <c r="KWX299" s="192"/>
      <c r="KWY299" s="192"/>
      <c r="KWZ299" s="192"/>
      <c r="KXA299" s="192"/>
      <c r="KXB299" s="192"/>
      <c r="KXC299" s="192"/>
      <c r="KXD299" s="192"/>
      <c r="KXE299" s="192"/>
      <c r="KXF299" s="192"/>
      <c r="KXG299" s="192"/>
      <c r="KXH299" s="192"/>
      <c r="KXI299" s="192"/>
      <c r="KXJ299" s="192"/>
      <c r="KXK299" s="192"/>
      <c r="KXL299" s="192"/>
      <c r="KXM299" s="192"/>
      <c r="KXN299" s="192"/>
      <c r="KXO299" s="192"/>
      <c r="KXP299" s="192"/>
      <c r="KXQ299" s="192"/>
      <c r="KXR299" s="192"/>
      <c r="KXS299" s="192"/>
      <c r="KXT299" s="192"/>
      <c r="KXU299" s="192"/>
      <c r="KXV299" s="192"/>
      <c r="KXW299" s="192"/>
      <c r="KXX299" s="192"/>
      <c r="KXY299" s="192"/>
      <c r="KXZ299" s="192"/>
      <c r="KYA299" s="192"/>
      <c r="KYB299" s="192"/>
      <c r="KYC299" s="192"/>
      <c r="KYD299" s="192"/>
      <c r="KYE299" s="192"/>
      <c r="KYF299" s="192"/>
      <c r="KYG299" s="192"/>
      <c r="KYH299" s="192"/>
      <c r="KYI299" s="192"/>
      <c r="KYJ299" s="192"/>
      <c r="KYK299" s="192"/>
      <c r="KYL299" s="192"/>
      <c r="KYM299" s="192"/>
      <c r="KYN299" s="192"/>
      <c r="KYO299" s="192"/>
      <c r="KYP299" s="192"/>
      <c r="KYQ299" s="192"/>
      <c r="KYR299" s="192"/>
      <c r="KYS299" s="192"/>
      <c r="KYT299" s="192"/>
      <c r="KYU299" s="192"/>
      <c r="KYV299" s="192"/>
      <c r="KYW299" s="192"/>
      <c r="KYX299" s="192"/>
      <c r="KYY299" s="192"/>
      <c r="KYZ299" s="192"/>
      <c r="KZA299" s="192"/>
      <c r="KZB299" s="192"/>
      <c r="KZC299" s="192"/>
      <c r="KZD299" s="192"/>
      <c r="KZE299" s="192"/>
      <c r="KZF299" s="192"/>
      <c r="KZG299" s="192"/>
      <c r="KZH299" s="192"/>
      <c r="KZI299" s="192"/>
      <c r="KZJ299" s="192"/>
      <c r="KZK299" s="192"/>
      <c r="KZL299" s="192"/>
      <c r="KZM299" s="192"/>
      <c r="KZN299" s="192"/>
      <c r="KZO299" s="192"/>
      <c r="KZP299" s="192"/>
      <c r="KZQ299" s="192"/>
      <c r="KZR299" s="192"/>
      <c r="KZS299" s="192"/>
      <c r="KZT299" s="192"/>
      <c r="KZU299" s="192"/>
      <c r="KZV299" s="192"/>
      <c r="KZW299" s="192"/>
      <c r="KZX299" s="192"/>
      <c r="KZY299" s="192"/>
      <c r="KZZ299" s="192"/>
      <c r="LAA299" s="192"/>
      <c r="LAB299" s="192"/>
      <c r="LAC299" s="192"/>
      <c r="LAD299" s="192"/>
      <c r="LAE299" s="192"/>
      <c r="LAF299" s="192"/>
      <c r="LAG299" s="192"/>
      <c r="LAH299" s="192"/>
      <c r="LAI299" s="192"/>
      <c r="LAJ299" s="192"/>
      <c r="LAK299" s="192"/>
      <c r="LAL299" s="192"/>
      <c r="LAM299" s="192"/>
      <c r="LAN299" s="192"/>
      <c r="LAO299" s="192"/>
      <c r="LAP299" s="192"/>
      <c r="LAQ299" s="192"/>
      <c r="LAR299" s="192"/>
      <c r="LAS299" s="192"/>
      <c r="LAT299" s="192"/>
      <c r="LAU299" s="192"/>
      <c r="LAV299" s="192"/>
      <c r="LAW299" s="192"/>
      <c r="LAX299" s="192"/>
      <c r="LAY299" s="192"/>
      <c r="LAZ299" s="192"/>
      <c r="LBA299" s="192"/>
      <c r="LBB299" s="192"/>
      <c r="LBC299" s="192"/>
      <c r="LBD299" s="192"/>
      <c r="LBE299" s="192"/>
      <c r="LBF299" s="192"/>
      <c r="LBG299" s="192"/>
      <c r="LBH299" s="192"/>
      <c r="LBI299" s="192"/>
      <c r="LBJ299" s="192"/>
      <c r="LBK299" s="192"/>
      <c r="LBL299" s="192"/>
      <c r="LBM299" s="192"/>
      <c r="LBN299" s="192"/>
      <c r="LBO299" s="192"/>
      <c r="LBP299" s="192"/>
      <c r="LBQ299" s="192"/>
      <c r="LBR299" s="192"/>
      <c r="LBS299" s="192"/>
      <c r="LBT299" s="192"/>
      <c r="LBU299" s="192"/>
      <c r="LBV299" s="192"/>
      <c r="LBW299" s="192"/>
      <c r="LBX299" s="192"/>
      <c r="LBY299" s="192"/>
      <c r="LBZ299" s="192"/>
      <c r="LCA299" s="192"/>
      <c r="LCB299" s="192"/>
      <c r="LCC299" s="192"/>
      <c r="LCD299" s="192"/>
      <c r="LCE299" s="192"/>
      <c r="LCF299" s="192"/>
      <c r="LCG299" s="192"/>
      <c r="LCH299" s="192"/>
      <c r="LCI299" s="192"/>
      <c r="LCJ299" s="192"/>
      <c r="LCK299" s="192"/>
      <c r="LCL299" s="192"/>
      <c r="LCM299" s="192"/>
      <c r="LCN299" s="192"/>
      <c r="LCO299" s="192"/>
      <c r="LCP299" s="192"/>
      <c r="LCQ299" s="192"/>
      <c r="LCR299" s="192"/>
      <c r="LCS299" s="192"/>
      <c r="LCT299" s="192"/>
      <c r="LCU299" s="192"/>
      <c r="LCV299" s="192"/>
      <c r="LCW299" s="192"/>
      <c r="LCX299" s="192"/>
      <c r="LCY299" s="192"/>
      <c r="LCZ299" s="192"/>
      <c r="LDA299" s="192"/>
      <c r="LDB299" s="192"/>
      <c r="LDC299" s="192"/>
      <c r="LDD299" s="192"/>
      <c r="LDE299" s="192"/>
      <c r="LDF299" s="192"/>
      <c r="LDG299" s="192"/>
      <c r="LDH299" s="192"/>
      <c r="LDI299" s="192"/>
      <c r="LDJ299" s="192"/>
      <c r="LDK299" s="192"/>
      <c r="LDL299" s="192"/>
      <c r="LDM299" s="192"/>
      <c r="LDN299" s="192"/>
      <c r="LDO299" s="192"/>
      <c r="LDP299" s="192"/>
      <c r="LDQ299" s="192"/>
      <c r="LDR299" s="192"/>
      <c r="LDS299" s="192"/>
      <c r="LDT299" s="192"/>
      <c r="LDU299" s="192"/>
      <c r="LDV299" s="192"/>
      <c r="LDW299" s="192"/>
      <c r="LDX299" s="192"/>
      <c r="LDY299" s="192"/>
      <c r="LDZ299" s="192"/>
      <c r="LEA299" s="192"/>
      <c r="LEB299" s="192"/>
      <c r="LEC299" s="192"/>
      <c r="LED299" s="192"/>
      <c r="LEE299" s="192"/>
      <c r="LEF299" s="192"/>
      <c r="LEG299" s="192"/>
      <c r="LEH299" s="192"/>
      <c r="LEI299" s="192"/>
      <c r="LEJ299" s="192"/>
      <c r="LEK299" s="192"/>
      <c r="LEL299" s="192"/>
      <c r="LEM299" s="192"/>
      <c r="LEN299" s="192"/>
      <c r="LEO299" s="192"/>
      <c r="LEP299" s="192"/>
      <c r="LEQ299" s="192"/>
      <c r="LER299" s="192"/>
      <c r="LES299" s="192"/>
      <c r="LET299" s="192"/>
      <c r="LEU299" s="192"/>
      <c r="LEV299" s="192"/>
      <c r="LEW299" s="192"/>
      <c r="LEX299" s="192"/>
      <c r="LEY299" s="192"/>
      <c r="LEZ299" s="192"/>
      <c r="LFA299" s="192"/>
      <c r="LFB299" s="192"/>
      <c r="LFC299" s="192"/>
      <c r="LFD299" s="192"/>
      <c r="LFE299" s="192"/>
      <c r="LFF299" s="192"/>
      <c r="LFG299" s="192"/>
      <c r="LFH299" s="192"/>
      <c r="LFI299" s="192"/>
      <c r="LFJ299" s="192"/>
      <c r="LFK299" s="192"/>
      <c r="LFL299" s="192"/>
      <c r="LFM299" s="192"/>
      <c r="LFN299" s="192"/>
      <c r="LFO299" s="192"/>
      <c r="LFP299" s="192"/>
      <c r="LFQ299" s="192"/>
      <c r="LFR299" s="192"/>
      <c r="LFS299" s="192"/>
      <c r="LFT299" s="192"/>
      <c r="LFU299" s="192"/>
      <c r="LFV299" s="192"/>
      <c r="LFW299" s="192"/>
      <c r="LFX299" s="192"/>
      <c r="LFY299" s="192"/>
      <c r="LFZ299" s="192"/>
      <c r="LGA299" s="192"/>
      <c r="LGB299" s="192"/>
      <c r="LGC299" s="192"/>
      <c r="LGD299" s="192"/>
      <c r="LGE299" s="192"/>
      <c r="LGF299" s="192"/>
      <c r="LGG299" s="192"/>
      <c r="LGH299" s="192"/>
      <c r="LGI299" s="192"/>
      <c r="LGJ299" s="192"/>
      <c r="LGK299" s="192"/>
      <c r="LGL299" s="192"/>
      <c r="LGM299" s="192"/>
      <c r="LGN299" s="192"/>
      <c r="LGO299" s="192"/>
      <c r="LGP299" s="192"/>
      <c r="LGQ299" s="192"/>
      <c r="LGR299" s="192"/>
      <c r="LGS299" s="192"/>
      <c r="LGT299" s="192"/>
      <c r="LGU299" s="192"/>
      <c r="LGV299" s="192"/>
      <c r="LGW299" s="192"/>
      <c r="LGX299" s="192"/>
      <c r="LGY299" s="192"/>
      <c r="LGZ299" s="192"/>
      <c r="LHA299" s="192"/>
      <c r="LHB299" s="192"/>
      <c r="LHC299" s="192"/>
      <c r="LHD299" s="192"/>
      <c r="LHE299" s="192"/>
      <c r="LHF299" s="192"/>
      <c r="LHG299" s="192"/>
      <c r="LHH299" s="192"/>
      <c r="LHI299" s="192"/>
      <c r="LHJ299" s="192"/>
      <c r="LHK299" s="192"/>
      <c r="LHL299" s="192"/>
      <c r="LHM299" s="192"/>
      <c r="LHN299" s="192"/>
      <c r="LHO299" s="192"/>
      <c r="LHP299" s="192"/>
      <c r="LHQ299" s="192"/>
      <c r="LHR299" s="192"/>
      <c r="LHS299" s="192"/>
      <c r="LHT299" s="192"/>
      <c r="LHU299" s="192"/>
      <c r="LHV299" s="192"/>
      <c r="LHW299" s="192"/>
      <c r="LHX299" s="192"/>
      <c r="LHY299" s="192"/>
      <c r="LHZ299" s="192"/>
      <c r="LIA299" s="192"/>
      <c r="LIB299" s="192"/>
      <c r="LIC299" s="192"/>
      <c r="LID299" s="192"/>
      <c r="LIE299" s="192"/>
      <c r="LIF299" s="192"/>
      <c r="LIG299" s="192"/>
      <c r="LIH299" s="192"/>
      <c r="LII299" s="192"/>
      <c r="LIJ299" s="192"/>
      <c r="LIK299" s="192"/>
      <c r="LIL299" s="192"/>
      <c r="LIM299" s="192"/>
      <c r="LIN299" s="192"/>
      <c r="LIO299" s="192"/>
      <c r="LIP299" s="192"/>
      <c r="LIQ299" s="192"/>
      <c r="LIR299" s="192"/>
      <c r="LIS299" s="192"/>
      <c r="LIT299" s="192"/>
      <c r="LIU299" s="192"/>
      <c r="LIV299" s="192"/>
      <c r="LIW299" s="192"/>
      <c r="LIX299" s="192"/>
      <c r="LIY299" s="192"/>
      <c r="LIZ299" s="192"/>
      <c r="LJA299" s="192"/>
      <c r="LJB299" s="192"/>
      <c r="LJC299" s="192"/>
      <c r="LJD299" s="192"/>
      <c r="LJE299" s="192"/>
      <c r="LJF299" s="192"/>
      <c r="LJG299" s="192"/>
      <c r="LJH299" s="192"/>
      <c r="LJI299" s="192"/>
      <c r="LJJ299" s="192"/>
      <c r="LJK299" s="192"/>
      <c r="LJL299" s="192"/>
      <c r="LJM299" s="192"/>
      <c r="LJN299" s="192"/>
      <c r="LJO299" s="192"/>
      <c r="LJP299" s="192"/>
      <c r="LJQ299" s="192"/>
      <c r="LJR299" s="192"/>
      <c r="LJS299" s="192"/>
      <c r="LJT299" s="192"/>
      <c r="LJU299" s="192"/>
      <c r="LJV299" s="192"/>
      <c r="LJW299" s="192"/>
      <c r="LJX299" s="192"/>
      <c r="LJY299" s="192"/>
      <c r="LJZ299" s="192"/>
      <c r="LKA299" s="192"/>
      <c r="LKB299" s="192"/>
      <c r="LKC299" s="192"/>
      <c r="LKD299" s="192"/>
      <c r="LKE299" s="192"/>
      <c r="LKF299" s="192"/>
      <c r="LKG299" s="192"/>
      <c r="LKH299" s="192"/>
      <c r="LKI299" s="192"/>
      <c r="LKJ299" s="192"/>
      <c r="LKK299" s="192"/>
      <c r="LKL299" s="192"/>
      <c r="LKM299" s="192"/>
      <c r="LKN299" s="192"/>
      <c r="LKO299" s="192"/>
      <c r="LKP299" s="192"/>
      <c r="LKQ299" s="192"/>
      <c r="LKR299" s="192"/>
      <c r="LKS299" s="192"/>
      <c r="LKT299" s="192"/>
      <c r="LKU299" s="192"/>
      <c r="LKV299" s="192"/>
      <c r="LKW299" s="192"/>
      <c r="LKX299" s="192"/>
      <c r="LKY299" s="192"/>
      <c r="LKZ299" s="192"/>
      <c r="LLA299" s="192"/>
      <c r="LLB299" s="192"/>
      <c r="LLC299" s="192"/>
      <c r="LLD299" s="192"/>
      <c r="LLE299" s="192"/>
      <c r="LLF299" s="192"/>
      <c r="LLG299" s="192"/>
      <c r="LLH299" s="192"/>
      <c r="LLI299" s="192"/>
      <c r="LLJ299" s="192"/>
      <c r="LLK299" s="192"/>
      <c r="LLL299" s="192"/>
      <c r="LLM299" s="192"/>
      <c r="LLN299" s="192"/>
      <c r="LLO299" s="192"/>
      <c r="LLP299" s="192"/>
      <c r="LLQ299" s="192"/>
      <c r="LLR299" s="192"/>
      <c r="LLS299" s="192"/>
      <c r="LLT299" s="192"/>
      <c r="LLU299" s="192"/>
      <c r="LLV299" s="192"/>
      <c r="LLW299" s="192"/>
      <c r="LLX299" s="192"/>
      <c r="LLY299" s="192"/>
      <c r="LLZ299" s="192"/>
      <c r="LMA299" s="192"/>
      <c r="LMB299" s="192"/>
      <c r="LMC299" s="192"/>
      <c r="LMD299" s="192"/>
      <c r="LME299" s="192"/>
      <c r="LMF299" s="192"/>
      <c r="LMG299" s="192"/>
      <c r="LMH299" s="192"/>
      <c r="LMI299" s="192"/>
      <c r="LMJ299" s="192"/>
      <c r="LMK299" s="192"/>
      <c r="LML299" s="192"/>
      <c r="LMM299" s="192"/>
      <c r="LMN299" s="192"/>
      <c r="LMO299" s="192"/>
      <c r="LMP299" s="192"/>
      <c r="LMQ299" s="192"/>
      <c r="LMR299" s="192"/>
      <c r="LMS299" s="192"/>
      <c r="LMT299" s="192"/>
      <c r="LMU299" s="192"/>
      <c r="LMV299" s="192"/>
      <c r="LMW299" s="192"/>
      <c r="LMX299" s="192"/>
      <c r="LMY299" s="192"/>
      <c r="LMZ299" s="192"/>
      <c r="LNA299" s="192"/>
      <c r="LNB299" s="192"/>
      <c r="LNC299" s="192"/>
      <c r="LND299" s="192"/>
      <c r="LNE299" s="192"/>
      <c r="LNF299" s="192"/>
      <c r="LNG299" s="192"/>
      <c r="LNH299" s="192"/>
      <c r="LNI299" s="192"/>
      <c r="LNJ299" s="192"/>
      <c r="LNK299" s="192"/>
      <c r="LNL299" s="192"/>
      <c r="LNM299" s="192"/>
      <c r="LNN299" s="192"/>
      <c r="LNO299" s="192"/>
      <c r="LNP299" s="192"/>
      <c r="LNQ299" s="192"/>
      <c r="LNR299" s="192"/>
      <c r="LNS299" s="192"/>
      <c r="LNT299" s="192"/>
      <c r="LNU299" s="192"/>
      <c r="LNV299" s="192"/>
      <c r="LNW299" s="192"/>
      <c r="LNX299" s="192"/>
      <c r="LNY299" s="192"/>
      <c r="LNZ299" s="192"/>
      <c r="LOA299" s="192"/>
      <c r="LOB299" s="192"/>
      <c r="LOC299" s="192"/>
      <c r="LOD299" s="192"/>
      <c r="LOE299" s="192"/>
      <c r="LOF299" s="192"/>
      <c r="LOG299" s="192"/>
      <c r="LOH299" s="192"/>
      <c r="LOI299" s="192"/>
      <c r="LOJ299" s="192"/>
      <c r="LOK299" s="192"/>
      <c r="LOL299" s="192"/>
      <c r="LOM299" s="192"/>
      <c r="LON299" s="192"/>
      <c r="LOO299" s="192"/>
      <c r="LOP299" s="192"/>
      <c r="LOQ299" s="192"/>
      <c r="LOR299" s="192"/>
      <c r="LOS299" s="192"/>
      <c r="LOT299" s="192"/>
      <c r="LOU299" s="192"/>
      <c r="LOV299" s="192"/>
      <c r="LOW299" s="192"/>
      <c r="LOX299" s="192"/>
      <c r="LOY299" s="192"/>
      <c r="LOZ299" s="192"/>
      <c r="LPA299" s="192"/>
      <c r="LPB299" s="192"/>
      <c r="LPC299" s="192"/>
      <c r="LPD299" s="192"/>
      <c r="LPE299" s="192"/>
      <c r="LPF299" s="192"/>
      <c r="LPG299" s="192"/>
      <c r="LPH299" s="192"/>
      <c r="LPI299" s="192"/>
      <c r="LPJ299" s="192"/>
      <c r="LPK299" s="192"/>
      <c r="LPL299" s="192"/>
      <c r="LPM299" s="192"/>
      <c r="LPN299" s="192"/>
      <c r="LPO299" s="192"/>
      <c r="LPP299" s="192"/>
      <c r="LPQ299" s="192"/>
      <c r="LPR299" s="192"/>
      <c r="LPS299" s="192"/>
      <c r="LPT299" s="192"/>
      <c r="LPU299" s="192"/>
      <c r="LPV299" s="192"/>
      <c r="LPW299" s="192"/>
      <c r="LPX299" s="192"/>
      <c r="LPY299" s="192"/>
      <c r="LPZ299" s="192"/>
      <c r="LQA299" s="192"/>
      <c r="LQB299" s="192"/>
      <c r="LQC299" s="192"/>
      <c r="LQD299" s="192"/>
      <c r="LQE299" s="192"/>
      <c r="LQF299" s="192"/>
      <c r="LQG299" s="192"/>
      <c r="LQH299" s="192"/>
      <c r="LQI299" s="192"/>
      <c r="LQJ299" s="192"/>
      <c r="LQK299" s="192"/>
      <c r="LQL299" s="192"/>
      <c r="LQM299" s="192"/>
      <c r="LQN299" s="192"/>
      <c r="LQO299" s="192"/>
      <c r="LQP299" s="192"/>
      <c r="LQQ299" s="192"/>
      <c r="LQR299" s="192"/>
      <c r="LQS299" s="192"/>
      <c r="LQT299" s="192"/>
      <c r="LQU299" s="192"/>
      <c r="LQV299" s="192"/>
      <c r="LQW299" s="192"/>
      <c r="LQX299" s="192"/>
      <c r="LQY299" s="192"/>
      <c r="LQZ299" s="192"/>
      <c r="LRA299" s="192"/>
      <c r="LRB299" s="192"/>
      <c r="LRC299" s="192"/>
      <c r="LRD299" s="192"/>
      <c r="LRE299" s="192"/>
      <c r="LRF299" s="192"/>
      <c r="LRG299" s="192"/>
      <c r="LRH299" s="192"/>
      <c r="LRI299" s="192"/>
      <c r="LRJ299" s="192"/>
      <c r="LRK299" s="192"/>
      <c r="LRL299" s="192"/>
      <c r="LRM299" s="192"/>
      <c r="LRN299" s="192"/>
      <c r="LRO299" s="192"/>
      <c r="LRP299" s="192"/>
      <c r="LRQ299" s="192"/>
      <c r="LRR299" s="192"/>
      <c r="LRS299" s="192"/>
      <c r="LRT299" s="192"/>
      <c r="LRU299" s="192"/>
      <c r="LRV299" s="192"/>
      <c r="LRW299" s="192"/>
      <c r="LRX299" s="192"/>
      <c r="LRY299" s="192"/>
      <c r="LRZ299" s="192"/>
      <c r="LSA299" s="192"/>
      <c r="LSB299" s="192"/>
      <c r="LSC299" s="192"/>
      <c r="LSD299" s="192"/>
      <c r="LSE299" s="192"/>
      <c r="LSF299" s="192"/>
      <c r="LSG299" s="192"/>
      <c r="LSH299" s="192"/>
      <c r="LSI299" s="192"/>
      <c r="LSJ299" s="192"/>
      <c r="LSK299" s="192"/>
      <c r="LSL299" s="192"/>
      <c r="LSM299" s="192"/>
      <c r="LSN299" s="192"/>
      <c r="LSO299" s="192"/>
      <c r="LSP299" s="192"/>
      <c r="LSQ299" s="192"/>
      <c r="LSR299" s="192"/>
      <c r="LSS299" s="192"/>
      <c r="LST299" s="192"/>
      <c r="LSU299" s="192"/>
      <c r="LSV299" s="192"/>
      <c r="LSW299" s="192"/>
      <c r="LSX299" s="192"/>
      <c r="LSY299" s="192"/>
      <c r="LSZ299" s="192"/>
      <c r="LTA299" s="192"/>
      <c r="LTB299" s="192"/>
      <c r="LTC299" s="192"/>
      <c r="LTD299" s="192"/>
      <c r="LTE299" s="192"/>
      <c r="LTF299" s="192"/>
      <c r="LTG299" s="192"/>
      <c r="LTH299" s="192"/>
      <c r="LTI299" s="192"/>
      <c r="LTJ299" s="192"/>
      <c r="LTK299" s="192"/>
      <c r="LTL299" s="192"/>
      <c r="LTM299" s="192"/>
      <c r="LTN299" s="192"/>
      <c r="LTO299" s="192"/>
      <c r="LTP299" s="192"/>
      <c r="LTQ299" s="192"/>
      <c r="LTR299" s="192"/>
      <c r="LTS299" s="192"/>
      <c r="LTT299" s="192"/>
      <c r="LTU299" s="192"/>
      <c r="LTV299" s="192"/>
      <c r="LTW299" s="192"/>
      <c r="LTX299" s="192"/>
      <c r="LTY299" s="192"/>
      <c r="LTZ299" s="192"/>
      <c r="LUA299" s="192"/>
      <c r="LUB299" s="192"/>
      <c r="LUC299" s="192"/>
      <c r="LUD299" s="192"/>
      <c r="LUE299" s="192"/>
      <c r="LUF299" s="192"/>
      <c r="LUG299" s="192"/>
      <c r="LUH299" s="192"/>
      <c r="LUI299" s="192"/>
      <c r="LUJ299" s="192"/>
      <c r="LUK299" s="192"/>
      <c r="LUL299" s="192"/>
      <c r="LUM299" s="192"/>
      <c r="LUN299" s="192"/>
      <c r="LUO299" s="192"/>
      <c r="LUP299" s="192"/>
      <c r="LUQ299" s="192"/>
      <c r="LUR299" s="192"/>
      <c r="LUS299" s="192"/>
      <c r="LUT299" s="192"/>
      <c r="LUU299" s="192"/>
      <c r="LUV299" s="192"/>
      <c r="LUW299" s="192"/>
      <c r="LUX299" s="192"/>
      <c r="LUY299" s="192"/>
      <c r="LUZ299" s="192"/>
      <c r="LVA299" s="192"/>
      <c r="LVB299" s="192"/>
      <c r="LVC299" s="192"/>
      <c r="LVD299" s="192"/>
      <c r="LVE299" s="192"/>
      <c r="LVF299" s="192"/>
      <c r="LVG299" s="192"/>
      <c r="LVH299" s="192"/>
      <c r="LVI299" s="192"/>
      <c r="LVJ299" s="192"/>
      <c r="LVK299" s="192"/>
      <c r="LVL299" s="192"/>
      <c r="LVM299" s="192"/>
      <c r="LVN299" s="192"/>
      <c r="LVO299" s="192"/>
      <c r="LVP299" s="192"/>
      <c r="LVQ299" s="192"/>
      <c r="LVR299" s="192"/>
      <c r="LVS299" s="192"/>
      <c r="LVT299" s="192"/>
      <c r="LVU299" s="192"/>
      <c r="LVV299" s="192"/>
      <c r="LVW299" s="192"/>
      <c r="LVX299" s="192"/>
      <c r="LVY299" s="192"/>
      <c r="LVZ299" s="192"/>
      <c r="LWA299" s="192"/>
      <c r="LWB299" s="192"/>
      <c r="LWC299" s="192"/>
      <c r="LWD299" s="192"/>
      <c r="LWE299" s="192"/>
      <c r="LWF299" s="192"/>
      <c r="LWG299" s="192"/>
      <c r="LWH299" s="192"/>
      <c r="LWI299" s="192"/>
      <c r="LWJ299" s="192"/>
      <c r="LWK299" s="192"/>
      <c r="LWL299" s="192"/>
      <c r="LWM299" s="192"/>
      <c r="LWN299" s="192"/>
      <c r="LWO299" s="192"/>
      <c r="LWP299" s="192"/>
      <c r="LWQ299" s="192"/>
      <c r="LWR299" s="192"/>
      <c r="LWS299" s="192"/>
      <c r="LWT299" s="192"/>
      <c r="LWU299" s="192"/>
      <c r="LWV299" s="192"/>
      <c r="LWW299" s="192"/>
      <c r="LWX299" s="192"/>
      <c r="LWY299" s="192"/>
      <c r="LWZ299" s="192"/>
      <c r="LXA299" s="192"/>
      <c r="LXB299" s="192"/>
      <c r="LXC299" s="192"/>
      <c r="LXD299" s="192"/>
      <c r="LXE299" s="192"/>
      <c r="LXF299" s="192"/>
      <c r="LXG299" s="192"/>
      <c r="LXH299" s="192"/>
      <c r="LXI299" s="192"/>
      <c r="LXJ299" s="192"/>
      <c r="LXK299" s="192"/>
      <c r="LXL299" s="192"/>
      <c r="LXM299" s="192"/>
      <c r="LXN299" s="192"/>
      <c r="LXO299" s="192"/>
      <c r="LXP299" s="192"/>
      <c r="LXQ299" s="192"/>
      <c r="LXR299" s="192"/>
      <c r="LXS299" s="192"/>
      <c r="LXT299" s="192"/>
      <c r="LXU299" s="192"/>
      <c r="LXV299" s="192"/>
      <c r="LXW299" s="192"/>
      <c r="LXX299" s="192"/>
      <c r="LXY299" s="192"/>
      <c r="LXZ299" s="192"/>
      <c r="LYA299" s="192"/>
      <c r="LYB299" s="192"/>
      <c r="LYC299" s="192"/>
      <c r="LYD299" s="192"/>
      <c r="LYE299" s="192"/>
      <c r="LYF299" s="192"/>
      <c r="LYG299" s="192"/>
      <c r="LYH299" s="192"/>
      <c r="LYI299" s="192"/>
      <c r="LYJ299" s="192"/>
      <c r="LYK299" s="192"/>
      <c r="LYL299" s="192"/>
      <c r="LYM299" s="192"/>
      <c r="LYN299" s="192"/>
      <c r="LYO299" s="192"/>
      <c r="LYP299" s="192"/>
      <c r="LYQ299" s="192"/>
      <c r="LYR299" s="192"/>
      <c r="LYS299" s="192"/>
      <c r="LYT299" s="192"/>
      <c r="LYU299" s="192"/>
      <c r="LYV299" s="192"/>
      <c r="LYW299" s="192"/>
      <c r="LYX299" s="192"/>
      <c r="LYY299" s="192"/>
      <c r="LYZ299" s="192"/>
      <c r="LZA299" s="192"/>
      <c r="LZB299" s="192"/>
      <c r="LZC299" s="192"/>
      <c r="LZD299" s="192"/>
      <c r="LZE299" s="192"/>
      <c r="LZF299" s="192"/>
      <c r="LZG299" s="192"/>
      <c r="LZH299" s="192"/>
      <c r="LZI299" s="192"/>
      <c r="LZJ299" s="192"/>
      <c r="LZK299" s="192"/>
      <c r="LZL299" s="192"/>
      <c r="LZM299" s="192"/>
      <c r="LZN299" s="192"/>
      <c r="LZO299" s="192"/>
      <c r="LZP299" s="192"/>
      <c r="LZQ299" s="192"/>
      <c r="LZR299" s="192"/>
      <c r="LZS299" s="192"/>
      <c r="LZT299" s="192"/>
      <c r="LZU299" s="192"/>
      <c r="LZV299" s="192"/>
      <c r="LZW299" s="192"/>
      <c r="LZX299" s="192"/>
      <c r="LZY299" s="192"/>
      <c r="LZZ299" s="192"/>
      <c r="MAA299" s="192"/>
      <c r="MAB299" s="192"/>
      <c r="MAC299" s="192"/>
      <c r="MAD299" s="192"/>
      <c r="MAE299" s="192"/>
      <c r="MAF299" s="192"/>
      <c r="MAG299" s="192"/>
      <c r="MAH299" s="192"/>
      <c r="MAI299" s="192"/>
      <c r="MAJ299" s="192"/>
      <c r="MAK299" s="192"/>
      <c r="MAL299" s="192"/>
      <c r="MAM299" s="192"/>
      <c r="MAN299" s="192"/>
      <c r="MAO299" s="192"/>
      <c r="MAP299" s="192"/>
      <c r="MAQ299" s="192"/>
      <c r="MAR299" s="192"/>
      <c r="MAS299" s="192"/>
      <c r="MAT299" s="192"/>
      <c r="MAU299" s="192"/>
      <c r="MAV299" s="192"/>
      <c r="MAW299" s="192"/>
      <c r="MAX299" s="192"/>
      <c r="MAY299" s="192"/>
      <c r="MAZ299" s="192"/>
      <c r="MBA299" s="192"/>
      <c r="MBB299" s="192"/>
      <c r="MBC299" s="192"/>
      <c r="MBD299" s="192"/>
      <c r="MBE299" s="192"/>
      <c r="MBF299" s="192"/>
      <c r="MBG299" s="192"/>
      <c r="MBH299" s="192"/>
      <c r="MBI299" s="192"/>
      <c r="MBJ299" s="192"/>
      <c r="MBK299" s="192"/>
      <c r="MBL299" s="192"/>
      <c r="MBM299" s="192"/>
      <c r="MBN299" s="192"/>
      <c r="MBO299" s="192"/>
      <c r="MBP299" s="192"/>
      <c r="MBQ299" s="192"/>
      <c r="MBR299" s="192"/>
      <c r="MBS299" s="192"/>
      <c r="MBT299" s="192"/>
      <c r="MBU299" s="192"/>
      <c r="MBV299" s="192"/>
      <c r="MBW299" s="192"/>
      <c r="MBX299" s="192"/>
      <c r="MBY299" s="192"/>
      <c r="MBZ299" s="192"/>
      <c r="MCA299" s="192"/>
      <c r="MCB299" s="192"/>
      <c r="MCC299" s="192"/>
      <c r="MCD299" s="192"/>
      <c r="MCE299" s="192"/>
      <c r="MCF299" s="192"/>
      <c r="MCG299" s="192"/>
      <c r="MCH299" s="192"/>
      <c r="MCI299" s="192"/>
      <c r="MCJ299" s="192"/>
      <c r="MCK299" s="192"/>
      <c r="MCL299" s="192"/>
      <c r="MCM299" s="192"/>
      <c r="MCN299" s="192"/>
      <c r="MCO299" s="192"/>
      <c r="MCP299" s="192"/>
      <c r="MCQ299" s="192"/>
      <c r="MCR299" s="192"/>
      <c r="MCS299" s="192"/>
      <c r="MCT299" s="192"/>
      <c r="MCU299" s="192"/>
      <c r="MCV299" s="192"/>
      <c r="MCW299" s="192"/>
      <c r="MCX299" s="192"/>
      <c r="MCY299" s="192"/>
      <c r="MCZ299" s="192"/>
      <c r="MDA299" s="192"/>
      <c r="MDB299" s="192"/>
      <c r="MDC299" s="192"/>
      <c r="MDD299" s="192"/>
      <c r="MDE299" s="192"/>
      <c r="MDF299" s="192"/>
      <c r="MDG299" s="192"/>
      <c r="MDH299" s="192"/>
      <c r="MDI299" s="192"/>
      <c r="MDJ299" s="192"/>
      <c r="MDK299" s="192"/>
      <c r="MDL299" s="192"/>
      <c r="MDM299" s="192"/>
      <c r="MDN299" s="192"/>
      <c r="MDO299" s="192"/>
      <c r="MDP299" s="192"/>
      <c r="MDQ299" s="192"/>
      <c r="MDR299" s="192"/>
      <c r="MDS299" s="192"/>
      <c r="MDT299" s="192"/>
      <c r="MDU299" s="192"/>
      <c r="MDV299" s="192"/>
      <c r="MDW299" s="192"/>
      <c r="MDX299" s="192"/>
      <c r="MDY299" s="192"/>
      <c r="MDZ299" s="192"/>
      <c r="MEA299" s="192"/>
      <c r="MEB299" s="192"/>
      <c r="MEC299" s="192"/>
      <c r="MED299" s="192"/>
      <c r="MEE299" s="192"/>
      <c r="MEF299" s="192"/>
      <c r="MEG299" s="192"/>
      <c r="MEH299" s="192"/>
      <c r="MEI299" s="192"/>
      <c r="MEJ299" s="192"/>
      <c r="MEK299" s="192"/>
      <c r="MEL299" s="192"/>
      <c r="MEM299" s="192"/>
      <c r="MEN299" s="192"/>
      <c r="MEO299" s="192"/>
      <c r="MEP299" s="192"/>
      <c r="MEQ299" s="192"/>
      <c r="MER299" s="192"/>
      <c r="MES299" s="192"/>
      <c r="MET299" s="192"/>
      <c r="MEU299" s="192"/>
      <c r="MEV299" s="192"/>
      <c r="MEW299" s="192"/>
      <c r="MEX299" s="192"/>
      <c r="MEY299" s="192"/>
      <c r="MEZ299" s="192"/>
      <c r="MFA299" s="192"/>
      <c r="MFB299" s="192"/>
      <c r="MFC299" s="192"/>
      <c r="MFD299" s="192"/>
      <c r="MFE299" s="192"/>
      <c r="MFF299" s="192"/>
      <c r="MFG299" s="192"/>
      <c r="MFH299" s="192"/>
      <c r="MFI299" s="192"/>
      <c r="MFJ299" s="192"/>
      <c r="MFK299" s="192"/>
      <c r="MFL299" s="192"/>
      <c r="MFM299" s="192"/>
      <c r="MFN299" s="192"/>
      <c r="MFO299" s="192"/>
      <c r="MFP299" s="192"/>
      <c r="MFQ299" s="192"/>
      <c r="MFR299" s="192"/>
      <c r="MFS299" s="192"/>
      <c r="MFT299" s="192"/>
      <c r="MFU299" s="192"/>
      <c r="MFV299" s="192"/>
      <c r="MFW299" s="192"/>
      <c r="MFX299" s="192"/>
      <c r="MFY299" s="192"/>
      <c r="MFZ299" s="192"/>
      <c r="MGA299" s="192"/>
      <c r="MGB299" s="192"/>
      <c r="MGC299" s="192"/>
      <c r="MGD299" s="192"/>
      <c r="MGE299" s="192"/>
      <c r="MGF299" s="192"/>
      <c r="MGG299" s="192"/>
      <c r="MGH299" s="192"/>
      <c r="MGI299" s="192"/>
      <c r="MGJ299" s="192"/>
      <c r="MGK299" s="192"/>
      <c r="MGL299" s="192"/>
      <c r="MGM299" s="192"/>
      <c r="MGN299" s="192"/>
      <c r="MGO299" s="192"/>
      <c r="MGP299" s="192"/>
      <c r="MGQ299" s="192"/>
      <c r="MGR299" s="192"/>
      <c r="MGS299" s="192"/>
      <c r="MGT299" s="192"/>
      <c r="MGU299" s="192"/>
      <c r="MGV299" s="192"/>
      <c r="MGW299" s="192"/>
      <c r="MGX299" s="192"/>
      <c r="MGY299" s="192"/>
      <c r="MGZ299" s="192"/>
      <c r="MHA299" s="192"/>
      <c r="MHB299" s="192"/>
      <c r="MHC299" s="192"/>
      <c r="MHD299" s="192"/>
      <c r="MHE299" s="192"/>
      <c r="MHF299" s="192"/>
      <c r="MHG299" s="192"/>
      <c r="MHH299" s="192"/>
      <c r="MHI299" s="192"/>
      <c r="MHJ299" s="192"/>
      <c r="MHK299" s="192"/>
      <c r="MHL299" s="192"/>
      <c r="MHM299" s="192"/>
      <c r="MHN299" s="192"/>
      <c r="MHO299" s="192"/>
      <c r="MHP299" s="192"/>
      <c r="MHQ299" s="192"/>
      <c r="MHR299" s="192"/>
      <c r="MHS299" s="192"/>
      <c r="MHT299" s="192"/>
      <c r="MHU299" s="192"/>
      <c r="MHV299" s="192"/>
      <c r="MHW299" s="192"/>
      <c r="MHX299" s="192"/>
      <c r="MHY299" s="192"/>
      <c r="MHZ299" s="192"/>
      <c r="MIA299" s="192"/>
      <c r="MIB299" s="192"/>
      <c r="MIC299" s="192"/>
      <c r="MID299" s="192"/>
      <c r="MIE299" s="192"/>
      <c r="MIF299" s="192"/>
      <c r="MIG299" s="192"/>
      <c r="MIH299" s="192"/>
      <c r="MII299" s="192"/>
      <c r="MIJ299" s="192"/>
      <c r="MIK299" s="192"/>
      <c r="MIL299" s="192"/>
      <c r="MIM299" s="192"/>
      <c r="MIN299" s="192"/>
      <c r="MIO299" s="192"/>
      <c r="MIP299" s="192"/>
      <c r="MIQ299" s="192"/>
      <c r="MIR299" s="192"/>
      <c r="MIS299" s="192"/>
      <c r="MIT299" s="192"/>
      <c r="MIU299" s="192"/>
      <c r="MIV299" s="192"/>
      <c r="MIW299" s="192"/>
      <c r="MIX299" s="192"/>
      <c r="MIY299" s="192"/>
      <c r="MIZ299" s="192"/>
      <c r="MJA299" s="192"/>
      <c r="MJB299" s="192"/>
      <c r="MJC299" s="192"/>
      <c r="MJD299" s="192"/>
      <c r="MJE299" s="192"/>
      <c r="MJF299" s="192"/>
      <c r="MJG299" s="192"/>
      <c r="MJH299" s="192"/>
      <c r="MJI299" s="192"/>
      <c r="MJJ299" s="192"/>
      <c r="MJK299" s="192"/>
      <c r="MJL299" s="192"/>
      <c r="MJM299" s="192"/>
      <c r="MJN299" s="192"/>
      <c r="MJO299" s="192"/>
      <c r="MJP299" s="192"/>
      <c r="MJQ299" s="192"/>
      <c r="MJR299" s="192"/>
      <c r="MJS299" s="192"/>
      <c r="MJT299" s="192"/>
      <c r="MJU299" s="192"/>
      <c r="MJV299" s="192"/>
      <c r="MJW299" s="192"/>
      <c r="MJX299" s="192"/>
      <c r="MJY299" s="192"/>
      <c r="MJZ299" s="192"/>
      <c r="MKA299" s="192"/>
      <c r="MKB299" s="192"/>
      <c r="MKC299" s="192"/>
      <c r="MKD299" s="192"/>
      <c r="MKE299" s="192"/>
      <c r="MKF299" s="192"/>
      <c r="MKG299" s="192"/>
      <c r="MKH299" s="192"/>
      <c r="MKI299" s="192"/>
      <c r="MKJ299" s="192"/>
      <c r="MKK299" s="192"/>
      <c r="MKL299" s="192"/>
      <c r="MKM299" s="192"/>
      <c r="MKN299" s="192"/>
      <c r="MKO299" s="192"/>
      <c r="MKP299" s="192"/>
      <c r="MKQ299" s="192"/>
      <c r="MKR299" s="192"/>
      <c r="MKS299" s="192"/>
      <c r="MKT299" s="192"/>
      <c r="MKU299" s="192"/>
      <c r="MKV299" s="192"/>
      <c r="MKW299" s="192"/>
      <c r="MKX299" s="192"/>
      <c r="MKY299" s="192"/>
      <c r="MKZ299" s="192"/>
      <c r="MLA299" s="192"/>
      <c r="MLB299" s="192"/>
      <c r="MLC299" s="192"/>
      <c r="MLD299" s="192"/>
      <c r="MLE299" s="192"/>
      <c r="MLF299" s="192"/>
      <c r="MLG299" s="192"/>
      <c r="MLH299" s="192"/>
      <c r="MLI299" s="192"/>
      <c r="MLJ299" s="192"/>
      <c r="MLK299" s="192"/>
      <c r="MLL299" s="192"/>
      <c r="MLM299" s="192"/>
      <c r="MLN299" s="192"/>
      <c r="MLO299" s="192"/>
      <c r="MLP299" s="192"/>
      <c r="MLQ299" s="192"/>
      <c r="MLR299" s="192"/>
      <c r="MLS299" s="192"/>
      <c r="MLT299" s="192"/>
      <c r="MLU299" s="192"/>
      <c r="MLV299" s="192"/>
      <c r="MLW299" s="192"/>
      <c r="MLX299" s="192"/>
      <c r="MLY299" s="192"/>
      <c r="MLZ299" s="192"/>
      <c r="MMA299" s="192"/>
      <c r="MMB299" s="192"/>
      <c r="MMC299" s="192"/>
      <c r="MMD299" s="192"/>
      <c r="MME299" s="192"/>
      <c r="MMF299" s="192"/>
      <c r="MMG299" s="192"/>
      <c r="MMH299" s="192"/>
      <c r="MMI299" s="192"/>
      <c r="MMJ299" s="192"/>
      <c r="MMK299" s="192"/>
      <c r="MML299" s="192"/>
      <c r="MMM299" s="192"/>
      <c r="MMN299" s="192"/>
      <c r="MMO299" s="192"/>
      <c r="MMP299" s="192"/>
      <c r="MMQ299" s="192"/>
      <c r="MMR299" s="192"/>
      <c r="MMS299" s="192"/>
      <c r="MMT299" s="192"/>
      <c r="MMU299" s="192"/>
      <c r="MMV299" s="192"/>
      <c r="MMW299" s="192"/>
      <c r="MMX299" s="192"/>
      <c r="MMY299" s="192"/>
      <c r="MMZ299" s="192"/>
      <c r="MNA299" s="192"/>
      <c r="MNB299" s="192"/>
      <c r="MNC299" s="192"/>
      <c r="MND299" s="192"/>
      <c r="MNE299" s="192"/>
      <c r="MNF299" s="192"/>
      <c r="MNG299" s="192"/>
      <c r="MNH299" s="192"/>
      <c r="MNI299" s="192"/>
      <c r="MNJ299" s="192"/>
      <c r="MNK299" s="192"/>
      <c r="MNL299" s="192"/>
      <c r="MNM299" s="192"/>
      <c r="MNN299" s="192"/>
      <c r="MNO299" s="192"/>
      <c r="MNP299" s="192"/>
      <c r="MNQ299" s="192"/>
      <c r="MNR299" s="192"/>
      <c r="MNS299" s="192"/>
      <c r="MNT299" s="192"/>
      <c r="MNU299" s="192"/>
      <c r="MNV299" s="192"/>
      <c r="MNW299" s="192"/>
      <c r="MNX299" s="192"/>
      <c r="MNY299" s="192"/>
      <c r="MNZ299" s="192"/>
      <c r="MOA299" s="192"/>
      <c r="MOB299" s="192"/>
      <c r="MOC299" s="192"/>
      <c r="MOD299" s="192"/>
      <c r="MOE299" s="192"/>
      <c r="MOF299" s="192"/>
      <c r="MOG299" s="192"/>
      <c r="MOH299" s="192"/>
      <c r="MOI299" s="192"/>
      <c r="MOJ299" s="192"/>
      <c r="MOK299" s="192"/>
      <c r="MOL299" s="192"/>
      <c r="MOM299" s="192"/>
      <c r="MON299" s="192"/>
      <c r="MOO299" s="192"/>
      <c r="MOP299" s="192"/>
      <c r="MOQ299" s="192"/>
      <c r="MOR299" s="192"/>
      <c r="MOS299" s="192"/>
      <c r="MOT299" s="192"/>
      <c r="MOU299" s="192"/>
      <c r="MOV299" s="192"/>
      <c r="MOW299" s="192"/>
      <c r="MOX299" s="192"/>
      <c r="MOY299" s="192"/>
      <c r="MOZ299" s="192"/>
      <c r="MPA299" s="192"/>
      <c r="MPB299" s="192"/>
      <c r="MPC299" s="192"/>
      <c r="MPD299" s="192"/>
      <c r="MPE299" s="192"/>
      <c r="MPF299" s="192"/>
      <c r="MPG299" s="192"/>
      <c r="MPH299" s="192"/>
      <c r="MPI299" s="192"/>
      <c r="MPJ299" s="192"/>
      <c r="MPK299" s="192"/>
      <c r="MPL299" s="192"/>
      <c r="MPM299" s="192"/>
      <c r="MPN299" s="192"/>
      <c r="MPO299" s="192"/>
      <c r="MPP299" s="192"/>
      <c r="MPQ299" s="192"/>
      <c r="MPR299" s="192"/>
      <c r="MPS299" s="192"/>
      <c r="MPT299" s="192"/>
      <c r="MPU299" s="192"/>
      <c r="MPV299" s="192"/>
      <c r="MPW299" s="192"/>
      <c r="MPX299" s="192"/>
      <c r="MPY299" s="192"/>
      <c r="MPZ299" s="192"/>
      <c r="MQA299" s="192"/>
      <c r="MQB299" s="192"/>
      <c r="MQC299" s="192"/>
      <c r="MQD299" s="192"/>
      <c r="MQE299" s="192"/>
      <c r="MQF299" s="192"/>
      <c r="MQG299" s="192"/>
      <c r="MQH299" s="192"/>
      <c r="MQI299" s="192"/>
      <c r="MQJ299" s="192"/>
      <c r="MQK299" s="192"/>
      <c r="MQL299" s="192"/>
      <c r="MQM299" s="192"/>
      <c r="MQN299" s="192"/>
      <c r="MQO299" s="192"/>
      <c r="MQP299" s="192"/>
      <c r="MQQ299" s="192"/>
      <c r="MQR299" s="192"/>
      <c r="MQS299" s="192"/>
      <c r="MQT299" s="192"/>
      <c r="MQU299" s="192"/>
      <c r="MQV299" s="192"/>
      <c r="MQW299" s="192"/>
      <c r="MQX299" s="192"/>
      <c r="MQY299" s="192"/>
      <c r="MQZ299" s="192"/>
      <c r="MRA299" s="192"/>
      <c r="MRB299" s="192"/>
      <c r="MRC299" s="192"/>
      <c r="MRD299" s="192"/>
      <c r="MRE299" s="192"/>
      <c r="MRF299" s="192"/>
      <c r="MRG299" s="192"/>
      <c r="MRH299" s="192"/>
      <c r="MRI299" s="192"/>
      <c r="MRJ299" s="192"/>
      <c r="MRK299" s="192"/>
      <c r="MRL299" s="192"/>
      <c r="MRM299" s="192"/>
      <c r="MRN299" s="192"/>
      <c r="MRO299" s="192"/>
      <c r="MRP299" s="192"/>
      <c r="MRQ299" s="192"/>
      <c r="MRR299" s="192"/>
      <c r="MRS299" s="192"/>
      <c r="MRT299" s="192"/>
      <c r="MRU299" s="192"/>
      <c r="MRV299" s="192"/>
      <c r="MRW299" s="192"/>
      <c r="MRX299" s="192"/>
      <c r="MRY299" s="192"/>
      <c r="MRZ299" s="192"/>
      <c r="MSA299" s="192"/>
      <c r="MSB299" s="192"/>
      <c r="MSC299" s="192"/>
      <c r="MSD299" s="192"/>
      <c r="MSE299" s="192"/>
      <c r="MSF299" s="192"/>
      <c r="MSG299" s="192"/>
      <c r="MSH299" s="192"/>
      <c r="MSI299" s="192"/>
      <c r="MSJ299" s="192"/>
      <c r="MSK299" s="192"/>
      <c r="MSL299" s="192"/>
      <c r="MSM299" s="192"/>
      <c r="MSN299" s="192"/>
      <c r="MSO299" s="192"/>
      <c r="MSP299" s="192"/>
      <c r="MSQ299" s="192"/>
      <c r="MSR299" s="192"/>
      <c r="MSS299" s="192"/>
      <c r="MST299" s="192"/>
      <c r="MSU299" s="192"/>
      <c r="MSV299" s="192"/>
      <c r="MSW299" s="192"/>
      <c r="MSX299" s="192"/>
      <c r="MSY299" s="192"/>
      <c r="MSZ299" s="192"/>
      <c r="MTA299" s="192"/>
      <c r="MTB299" s="192"/>
      <c r="MTC299" s="192"/>
      <c r="MTD299" s="192"/>
      <c r="MTE299" s="192"/>
      <c r="MTF299" s="192"/>
      <c r="MTG299" s="192"/>
      <c r="MTH299" s="192"/>
      <c r="MTI299" s="192"/>
      <c r="MTJ299" s="192"/>
      <c r="MTK299" s="192"/>
      <c r="MTL299" s="192"/>
      <c r="MTM299" s="192"/>
      <c r="MTN299" s="192"/>
      <c r="MTO299" s="192"/>
      <c r="MTP299" s="192"/>
      <c r="MTQ299" s="192"/>
      <c r="MTR299" s="192"/>
      <c r="MTS299" s="192"/>
      <c r="MTT299" s="192"/>
      <c r="MTU299" s="192"/>
      <c r="MTV299" s="192"/>
      <c r="MTW299" s="192"/>
      <c r="MTX299" s="192"/>
      <c r="MTY299" s="192"/>
      <c r="MTZ299" s="192"/>
      <c r="MUA299" s="192"/>
      <c r="MUB299" s="192"/>
      <c r="MUC299" s="192"/>
      <c r="MUD299" s="192"/>
      <c r="MUE299" s="192"/>
      <c r="MUF299" s="192"/>
      <c r="MUG299" s="192"/>
      <c r="MUH299" s="192"/>
      <c r="MUI299" s="192"/>
      <c r="MUJ299" s="192"/>
      <c r="MUK299" s="192"/>
      <c r="MUL299" s="192"/>
      <c r="MUM299" s="192"/>
      <c r="MUN299" s="192"/>
      <c r="MUO299" s="192"/>
      <c r="MUP299" s="192"/>
      <c r="MUQ299" s="192"/>
      <c r="MUR299" s="192"/>
      <c r="MUS299" s="192"/>
      <c r="MUT299" s="192"/>
      <c r="MUU299" s="192"/>
      <c r="MUV299" s="192"/>
      <c r="MUW299" s="192"/>
      <c r="MUX299" s="192"/>
      <c r="MUY299" s="192"/>
      <c r="MUZ299" s="192"/>
      <c r="MVA299" s="192"/>
      <c r="MVB299" s="192"/>
      <c r="MVC299" s="192"/>
      <c r="MVD299" s="192"/>
      <c r="MVE299" s="192"/>
      <c r="MVF299" s="192"/>
      <c r="MVG299" s="192"/>
      <c r="MVH299" s="192"/>
      <c r="MVI299" s="192"/>
      <c r="MVJ299" s="192"/>
      <c r="MVK299" s="192"/>
      <c r="MVL299" s="192"/>
      <c r="MVM299" s="192"/>
      <c r="MVN299" s="192"/>
      <c r="MVO299" s="192"/>
      <c r="MVP299" s="192"/>
      <c r="MVQ299" s="192"/>
      <c r="MVR299" s="192"/>
      <c r="MVS299" s="192"/>
      <c r="MVT299" s="192"/>
      <c r="MVU299" s="192"/>
      <c r="MVV299" s="192"/>
      <c r="MVW299" s="192"/>
      <c r="MVX299" s="192"/>
      <c r="MVY299" s="192"/>
      <c r="MVZ299" s="192"/>
      <c r="MWA299" s="192"/>
      <c r="MWB299" s="192"/>
      <c r="MWC299" s="192"/>
      <c r="MWD299" s="192"/>
      <c r="MWE299" s="192"/>
      <c r="MWF299" s="192"/>
      <c r="MWG299" s="192"/>
      <c r="MWH299" s="192"/>
      <c r="MWI299" s="192"/>
      <c r="MWJ299" s="192"/>
      <c r="MWK299" s="192"/>
      <c r="MWL299" s="192"/>
      <c r="MWM299" s="192"/>
      <c r="MWN299" s="192"/>
      <c r="MWO299" s="192"/>
      <c r="MWP299" s="192"/>
      <c r="MWQ299" s="192"/>
      <c r="MWR299" s="192"/>
      <c r="MWS299" s="192"/>
      <c r="MWT299" s="192"/>
      <c r="MWU299" s="192"/>
      <c r="MWV299" s="192"/>
      <c r="MWW299" s="192"/>
      <c r="MWX299" s="192"/>
      <c r="MWY299" s="192"/>
      <c r="MWZ299" s="192"/>
      <c r="MXA299" s="192"/>
      <c r="MXB299" s="192"/>
      <c r="MXC299" s="192"/>
      <c r="MXD299" s="192"/>
      <c r="MXE299" s="192"/>
      <c r="MXF299" s="192"/>
      <c r="MXG299" s="192"/>
      <c r="MXH299" s="192"/>
      <c r="MXI299" s="192"/>
      <c r="MXJ299" s="192"/>
      <c r="MXK299" s="192"/>
      <c r="MXL299" s="192"/>
      <c r="MXM299" s="192"/>
      <c r="MXN299" s="192"/>
      <c r="MXO299" s="192"/>
      <c r="MXP299" s="192"/>
      <c r="MXQ299" s="192"/>
      <c r="MXR299" s="192"/>
      <c r="MXS299" s="192"/>
      <c r="MXT299" s="192"/>
      <c r="MXU299" s="192"/>
      <c r="MXV299" s="192"/>
      <c r="MXW299" s="192"/>
      <c r="MXX299" s="192"/>
      <c r="MXY299" s="192"/>
      <c r="MXZ299" s="192"/>
      <c r="MYA299" s="192"/>
      <c r="MYB299" s="192"/>
      <c r="MYC299" s="192"/>
      <c r="MYD299" s="192"/>
      <c r="MYE299" s="192"/>
      <c r="MYF299" s="192"/>
      <c r="MYG299" s="192"/>
      <c r="MYH299" s="192"/>
      <c r="MYI299" s="192"/>
      <c r="MYJ299" s="192"/>
      <c r="MYK299" s="192"/>
      <c r="MYL299" s="192"/>
      <c r="MYM299" s="192"/>
      <c r="MYN299" s="192"/>
      <c r="MYO299" s="192"/>
      <c r="MYP299" s="192"/>
      <c r="MYQ299" s="192"/>
      <c r="MYR299" s="192"/>
      <c r="MYS299" s="192"/>
      <c r="MYT299" s="192"/>
      <c r="MYU299" s="192"/>
      <c r="MYV299" s="192"/>
      <c r="MYW299" s="192"/>
      <c r="MYX299" s="192"/>
      <c r="MYY299" s="192"/>
      <c r="MYZ299" s="192"/>
      <c r="MZA299" s="192"/>
      <c r="MZB299" s="192"/>
      <c r="MZC299" s="192"/>
      <c r="MZD299" s="192"/>
      <c r="MZE299" s="192"/>
      <c r="MZF299" s="192"/>
      <c r="MZG299" s="192"/>
      <c r="MZH299" s="192"/>
      <c r="MZI299" s="192"/>
      <c r="MZJ299" s="192"/>
      <c r="MZK299" s="192"/>
      <c r="MZL299" s="192"/>
      <c r="MZM299" s="192"/>
      <c r="MZN299" s="192"/>
      <c r="MZO299" s="192"/>
      <c r="MZP299" s="192"/>
      <c r="MZQ299" s="192"/>
      <c r="MZR299" s="192"/>
      <c r="MZS299" s="192"/>
      <c r="MZT299" s="192"/>
      <c r="MZU299" s="192"/>
      <c r="MZV299" s="192"/>
      <c r="MZW299" s="192"/>
      <c r="MZX299" s="192"/>
      <c r="MZY299" s="192"/>
      <c r="MZZ299" s="192"/>
      <c r="NAA299" s="192"/>
      <c r="NAB299" s="192"/>
      <c r="NAC299" s="192"/>
      <c r="NAD299" s="192"/>
      <c r="NAE299" s="192"/>
      <c r="NAF299" s="192"/>
      <c r="NAG299" s="192"/>
      <c r="NAH299" s="192"/>
      <c r="NAI299" s="192"/>
      <c r="NAJ299" s="192"/>
      <c r="NAK299" s="192"/>
      <c r="NAL299" s="192"/>
      <c r="NAM299" s="192"/>
      <c r="NAN299" s="192"/>
      <c r="NAO299" s="192"/>
      <c r="NAP299" s="192"/>
      <c r="NAQ299" s="192"/>
      <c r="NAR299" s="192"/>
      <c r="NAS299" s="192"/>
      <c r="NAT299" s="192"/>
      <c r="NAU299" s="192"/>
      <c r="NAV299" s="192"/>
      <c r="NAW299" s="192"/>
      <c r="NAX299" s="192"/>
      <c r="NAY299" s="192"/>
      <c r="NAZ299" s="192"/>
      <c r="NBA299" s="192"/>
      <c r="NBB299" s="192"/>
      <c r="NBC299" s="192"/>
      <c r="NBD299" s="192"/>
      <c r="NBE299" s="192"/>
      <c r="NBF299" s="192"/>
      <c r="NBG299" s="192"/>
      <c r="NBH299" s="192"/>
      <c r="NBI299" s="192"/>
      <c r="NBJ299" s="192"/>
      <c r="NBK299" s="192"/>
      <c r="NBL299" s="192"/>
      <c r="NBM299" s="192"/>
      <c r="NBN299" s="192"/>
      <c r="NBO299" s="192"/>
      <c r="NBP299" s="192"/>
      <c r="NBQ299" s="192"/>
      <c r="NBR299" s="192"/>
      <c r="NBS299" s="192"/>
      <c r="NBT299" s="192"/>
      <c r="NBU299" s="192"/>
      <c r="NBV299" s="192"/>
      <c r="NBW299" s="192"/>
      <c r="NBX299" s="192"/>
      <c r="NBY299" s="192"/>
      <c r="NBZ299" s="192"/>
      <c r="NCA299" s="192"/>
      <c r="NCB299" s="192"/>
      <c r="NCC299" s="192"/>
      <c r="NCD299" s="192"/>
      <c r="NCE299" s="192"/>
      <c r="NCF299" s="192"/>
      <c r="NCG299" s="192"/>
      <c r="NCH299" s="192"/>
      <c r="NCI299" s="192"/>
      <c r="NCJ299" s="192"/>
      <c r="NCK299" s="192"/>
      <c r="NCL299" s="192"/>
      <c r="NCM299" s="192"/>
      <c r="NCN299" s="192"/>
      <c r="NCO299" s="192"/>
      <c r="NCP299" s="192"/>
      <c r="NCQ299" s="192"/>
      <c r="NCR299" s="192"/>
      <c r="NCS299" s="192"/>
      <c r="NCT299" s="192"/>
      <c r="NCU299" s="192"/>
      <c r="NCV299" s="192"/>
      <c r="NCW299" s="192"/>
      <c r="NCX299" s="192"/>
      <c r="NCY299" s="192"/>
      <c r="NCZ299" s="192"/>
      <c r="NDA299" s="192"/>
      <c r="NDB299" s="192"/>
      <c r="NDC299" s="192"/>
      <c r="NDD299" s="192"/>
      <c r="NDE299" s="192"/>
      <c r="NDF299" s="192"/>
      <c r="NDG299" s="192"/>
      <c r="NDH299" s="192"/>
      <c r="NDI299" s="192"/>
      <c r="NDJ299" s="192"/>
      <c r="NDK299" s="192"/>
      <c r="NDL299" s="192"/>
      <c r="NDM299" s="192"/>
      <c r="NDN299" s="192"/>
      <c r="NDO299" s="192"/>
      <c r="NDP299" s="192"/>
      <c r="NDQ299" s="192"/>
      <c r="NDR299" s="192"/>
      <c r="NDS299" s="192"/>
      <c r="NDT299" s="192"/>
      <c r="NDU299" s="192"/>
      <c r="NDV299" s="192"/>
      <c r="NDW299" s="192"/>
      <c r="NDX299" s="192"/>
      <c r="NDY299" s="192"/>
      <c r="NDZ299" s="192"/>
      <c r="NEA299" s="192"/>
      <c r="NEB299" s="192"/>
      <c r="NEC299" s="192"/>
      <c r="NED299" s="192"/>
      <c r="NEE299" s="192"/>
      <c r="NEF299" s="192"/>
      <c r="NEG299" s="192"/>
      <c r="NEH299" s="192"/>
      <c r="NEI299" s="192"/>
      <c r="NEJ299" s="192"/>
      <c r="NEK299" s="192"/>
      <c r="NEL299" s="192"/>
      <c r="NEM299" s="192"/>
      <c r="NEN299" s="192"/>
      <c r="NEO299" s="192"/>
      <c r="NEP299" s="192"/>
      <c r="NEQ299" s="192"/>
      <c r="NER299" s="192"/>
      <c r="NES299" s="192"/>
      <c r="NET299" s="192"/>
      <c r="NEU299" s="192"/>
      <c r="NEV299" s="192"/>
      <c r="NEW299" s="192"/>
      <c r="NEX299" s="192"/>
      <c r="NEY299" s="192"/>
      <c r="NEZ299" s="192"/>
      <c r="NFA299" s="192"/>
      <c r="NFB299" s="192"/>
      <c r="NFC299" s="192"/>
      <c r="NFD299" s="192"/>
      <c r="NFE299" s="192"/>
      <c r="NFF299" s="192"/>
      <c r="NFG299" s="192"/>
      <c r="NFH299" s="192"/>
      <c r="NFI299" s="192"/>
      <c r="NFJ299" s="192"/>
      <c r="NFK299" s="192"/>
      <c r="NFL299" s="192"/>
      <c r="NFM299" s="192"/>
      <c r="NFN299" s="192"/>
      <c r="NFO299" s="192"/>
      <c r="NFP299" s="192"/>
      <c r="NFQ299" s="192"/>
      <c r="NFR299" s="192"/>
      <c r="NFS299" s="192"/>
      <c r="NFT299" s="192"/>
      <c r="NFU299" s="192"/>
      <c r="NFV299" s="192"/>
      <c r="NFW299" s="192"/>
      <c r="NFX299" s="192"/>
      <c r="NFY299" s="192"/>
      <c r="NFZ299" s="192"/>
      <c r="NGA299" s="192"/>
      <c r="NGB299" s="192"/>
      <c r="NGC299" s="192"/>
      <c r="NGD299" s="192"/>
      <c r="NGE299" s="192"/>
      <c r="NGF299" s="192"/>
      <c r="NGG299" s="192"/>
      <c r="NGH299" s="192"/>
      <c r="NGI299" s="192"/>
      <c r="NGJ299" s="192"/>
      <c r="NGK299" s="192"/>
      <c r="NGL299" s="192"/>
      <c r="NGM299" s="192"/>
      <c r="NGN299" s="192"/>
      <c r="NGO299" s="192"/>
      <c r="NGP299" s="192"/>
      <c r="NGQ299" s="192"/>
      <c r="NGR299" s="192"/>
      <c r="NGS299" s="192"/>
      <c r="NGT299" s="192"/>
      <c r="NGU299" s="192"/>
      <c r="NGV299" s="192"/>
      <c r="NGW299" s="192"/>
      <c r="NGX299" s="192"/>
      <c r="NGY299" s="192"/>
      <c r="NGZ299" s="192"/>
      <c r="NHA299" s="192"/>
      <c r="NHB299" s="192"/>
      <c r="NHC299" s="192"/>
      <c r="NHD299" s="192"/>
      <c r="NHE299" s="192"/>
      <c r="NHF299" s="192"/>
      <c r="NHG299" s="192"/>
      <c r="NHH299" s="192"/>
      <c r="NHI299" s="192"/>
      <c r="NHJ299" s="192"/>
      <c r="NHK299" s="192"/>
      <c r="NHL299" s="192"/>
      <c r="NHM299" s="192"/>
      <c r="NHN299" s="192"/>
      <c r="NHO299" s="192"/>
      <c r="NHP299" s="192"/>
      <c r="NHQ299" s="192"/>
      <c r="NHR299" s="192"/>
      <c r="NHS299" s="192"/>
      <c r="NHT299" s="192"/>
      <c r="NHU299" s="192"/>
      <c r="NHV299" s="192"/>
      <c r="NHW299" s="192"/>
      <c r="NHX299" s="192"/>
      <c r="NHY299" s="192"/>
      <c r="NHZ299" s="192"/>
      <c r="NIA299" s="192"/>
      <c r="NIB299" s="192"/>
      <c r="NIC299" s="192"/>
      <c r="NID299" s="192"/>
      <c r="NIE299" s="192"/>
      <c r="NIF299" s="192"/>
      <c r="NIG299" s="192"/>
      <c r="NIH299" s="192"/>
      <c r="NII299" s="192"/>
      <c r="NIJ299" s="192"/>
      <c r="NIK299" s="192"/>
      <c r="NIL299" s="192"/>
      <c r="NIM299" s="192"/>
      <c r="NIN299" s="192"/>
      <c r="NIO299" s="192"/>
      <c r="NIP299" s="192"/>
      <c r="NIQ299" s="192"/>
      <c r="NIR299" s="192"/>
      <c r="NIS299" s="192"/>
      <c r="NIT299" s="192"/>
      <c r="NIU299" s="192"/>
      <c r="NIV299" s="192"/>
      <c r="NIW299" s="192"/>
      <c r="NIX299" s="192"/>
      <c r="NIY299" s="192"/>
      <c r="NIZ299" s="192"/>
      <c r="NJA299" s="192"/>
      <c r="NJB299" s="192"/>
      <c r="NJC299" s="192"/>
      <c r="NJD299" s="192"/>
      <c r="NJE299" s="192"/>
      <c r="NJF299" s="192"/>
      <c r="NJG299" s="192"/>
      <c r="NJH299" s="192"/>
      <c r="NJI299" s="192"/>
      <c r="NJJ299" s="192"/>
      <c r="NJK299" s="192"/>
      <c r="NJL299" s="192"/>
      <c r="NJM299" s="192"/>
      <c r="NJN299" s="192"/>
      <c r="NJO299" s="192"/>
      <c r="NJP299" s="192"/>
      <c r="NJQ299" s="192"/>
      <c r="NJR299" s="192"/>
      <c r="NJS299" s="192"/>
      <c r="NJT299" s="192"/>
      <c r="NJU299" s="192"/>
      <c r="NJV299" s="192"/>
      <c r="NJW299" s="192"/>
      <c r="NJX299" s="192"/>
      <c r="NJY299" s="192"/>
      <c r="NJZ299" s="192"/>
      <c r="NKA299" s="192"/>
      <c r="NKB299" s="192"/>
      <c r="NKC299" s="192"/>
      <c r="NKD299" s="192"/>
      <c r="NKE299" s="192"/>
      <c r="NKF299" s="192"/>
      <c r="NKG299" s="192"/>
      <c r="NKH299" s="192"/>
      <c r="NKI299" s="192"/>
      <c r="NKJ299" s="192"/>
      <c r="NKK299" s="192"/>
      <c r="NKL299" s="192"/>
      <c r="NKM299" s="192"/>
      <c r="NKN299" s="192"/>
      <c r="NKO299" s="192"/>
      <c r="NKP299" s="192"/>
      <c r="NKQ299" s="192"/>
      <c r="NKR299" s="192"/>
      <c r="NKS299" s="192"/>
      <c r="NKT299" s="192"/>
      <c r="NKU299" s="192"/>
      <c r="NKV299" s="192"/>
      <c r="NKW299" s="192"/>
      <c r="NKX299" s="192"/>
      <c r="NKY299" s="192"/>
      <c r="NKZ299" s="192"/>
      <c r="NLA299" s="192"/>
      <c r="NLB299" s="192"/>
      <c r="NLC299" s="192"/>
      <c r="NLD299" s="192"/>
      <c r="NLE299" s="192"/>
      <c r="NLF299" s="192"/>
      <c r="NLG299" s="192"/>
      <c r="NLH299" s="192"/>
      <c r="NLI299" s="192"/>
      <c r="NLJ299" s="192"/>
      <c r="NLK299" s="192"/>
      <c r="NLL299" s="192"/>
      <c r="NLM299" s="192"/>
      <c r="NLN299" s="192"/>
      <c r="NLO299" s="192"/>
      <c r="NLP299" s="192"/>
      <c r="NLQ299" s="192"/>
      <c r="NLR299" s="192"/>
      <c r="NLS299" s="192"/>
      <c r="NLT299" s="192"/>
      <c r="NLU299" s="192"/>
      <c r="NLV299" s="192"/>
      <c r="NLW299" s="192"/>
      <c r="NLX299" s="192"/>
      <c r="NLY299" s="192"/>
      <c r="NLZ299" s="192"/>
      <c r="NMA299" s="192"/>
      <c r="NMB299" s="192"/>
      <c r="NMC299" s="192"/>
      <c r="NMD299" s="192"/>
      <c r="NME299" s="192"/>
      <c r="NMF299" s="192"/>
      <c r="NMG299" s="192"/>
      <c r="NMH299" s="192"/>
      <c r="NMI299" s="192"/>
      <c r="NMJ299" s="192"/>
      <c r="NMK299" s="192"/>
      <c r="NML299" s="192"/>
      <c r="NMM299" s="192"/>
      <c r="NMN299" s="192"/>
      <c r="NMO299" s="192"/>
      <c r="NMP299" s="192"/>
      <c r="NMQ299" s="192"/>
      <c r="NMR299" s="192"/>
      <c r="NMS299" s="192"/>
      <c r="NMT299" s="192"/>
      <c r="NMU299" s="192"/>
      <c r="NMV299" s="192"/>
      <c r="NMW299" s="192"/>
      <c r="NMX299" s="192"/>
      <c r="NMY299" s="192"/>
      <c r="NMZ299" s="192"/>
      <c r="NNA299" s="192"/>
      <c r="NNB299" s="192"/>
      <c r="NNC299" s="192"/>
      <c r="NND299" s="192"/>
      <c r="NNE299" s="192"/>
      <c r="NNF299" s="192"/>
      <c r="NNG299" s="192"/>
      <c r="NNH299" s="192"/>
      <c r="NNI299" s="192"/>
      <c r="NNJ299" s="192"/>
      <c r="NNK299" s="192"/>
      <c r="NNL299" s="192"/>
      <c r="NNM299" s="192"/>
      <c r="NNN299" s="192"/>
      <c r="NNO299" s="192"/>
      <c r="NNP299" s="192"/>
      <c r="NNQ299" s="192"/>
      <c r="NNR299" s="192"/>
      <c r="NNS299" s="192"/>
      <c r="NNT299" s="192"/>
      <c r="NNU299" s="192"/>
      <c r="NNV299" s="192"/>
      <c r="NNW299" s="192"/>
      <c r="NNX299" s="192"/>
      <c r="NNY299" s="192"/>
      <c r="NNZ299" s="192"/>
      <c r="NOA299" s="192"/>
      <c r="NOB299" s="192"/>
      <c r="NOC299" s="192"/>
      <c r="NOD299" s="192"/>
      <c r="NOE299" s="192"/>
      <c r="NOF299" s="192"/>
      <c r="NOG299" s="192"/>
      <c r="NOH299" s="192"/>
      <c r="NOI299" s="192"/>
      <c r="NOJ299" s="192"/>
      <c r="NOK299" s="192"/>
      <c r="NOL299" s="192"/>
      <c r="NOM299" s="192"/>
      <c r="NON299" s="192"/>
      <c r="NOO299" s="192"/>
      <c r="NOP299" s="192"/>
      <c r="NOQ299" s="192"/>
      <c r="NOR299" s="192"/>
      <c r="NOS299" s="192"/>
      <c r="NOT299" s="192"/>
      <c r="NOU299" s="192"/>
      <c r="NOV299" s="192"/>
      <c r="NOW299" s="192"/>
      <c r="NOX299" s="192"/>
      <c r="NOY299" s="192"/>
      <c r="NOZ299" s="192"/>
      <c r="NPA299" s="192"/>
      <c r="NPB299" s="192"/>
      <c r="NPC299" s="192"/>
      <c r="NPD299" s="192"/>
      <c r="NPE299" s="192"/>
      <c r="NPF299" s="192"/>
      <c r="NPG299" s="192"/>
      <c r="NPH299" s="192"/>
      <c r="NPI299" s="192"/>
      <c r="NPJ299" s="192"/>
      <c r="NPK299" s="192"/>
      <c r="NPL299" s="192"/>
      <c r="NPM299" s="192"/>
      <c r="NPN299" s="192"/>
      <c r="NPO299" s="192"/>
      <c r="NPP299" s="192"/>
      <c r="NPQ299" s="192"/>
      <c r="NPR299" s="192"/>
      <c r="NPS299" s="192"/>
      <c r="NPT299" s="192"/>
      <c r="NPU299" s="192"/>
      <c r="NPV299" s="192"/>
      <c r="NPW299" s="192"/>
      <c r="NPX299" s="192"/>
      <c r="NPY299" s="192"/>
      <c r="NPZ299" s="192"/>
      <c r="NQA299" s="192"/>
      <c r="NQB299" s="192"/>
      <c r="NQC299" s="192"/>
      <c r="NQD299" s="192"/>
      <c r="NQE299" s="192"/>
      <c r="NQF299" s="192"/>
      <c r="NQG299" s="192"/>
      <c r="NQH299" s="192"/>
      <c r="NQI299" s="192"/>
      <c r="NQJ299" s="192"/>
      <c r="NQK299" s="192"/>
      <c r="NQL299" s="192"/>
      <c r="NQM299" s="192"/>
      <c r="NQN299" s="192"/>
      <c r="NQO299" s="192"/>
      <c r="NQP299" s="192"/>
      <c r="NQQ299" s="192"/>
      <c r="NQR299" s="192"/>
      <c r="NQS299" s="192"/>
      <c r="NQT299" s="192"/>
      <c r="NQU299" s="192"/>
      <c r="NQV299" s="192"/>
      <c r="NQW299" s="192"/>
      <c r="NQX299" s="192"/>
      <c r="NQY299" s="192"/>
      <c r="NQZ299" s="192"/>
      <c r="NRA299" s="192"/>
      <c r="NRB299" s="192"/>
      <c r="NRC299" s="192"/>
      <c r="NRD299" s="192"/>
      <c r="NRE299" s="192"/>
      <c r="NRF299" s="192"/>
      <c r="NRG299" s="192"/>
      <c r="NRH299" s="192"/>
      <c r="NRI299" s="192"/>
      <c r="NRJ299" s="192"/>
      <c r="NRK299" s="192"/>
      <c r="NRL299" s="192"/>
      <c r="NRM299" s="192"/>
      <c r="NRN299" s="192"/>
      <c r="NRO299" s="192"/>
      <c r="NRP299" s="192"/>
      <c r="NRQ299" s="192"/>
      <c r="NRR299" s="192"/>
      <c r="NRS299" s="192"/>
      <c r="NRT299" s="192"/>
      <c r="NRU299" s="192"/>
      <c r="NRV299" s="192"/>
      <c r="NRW299" s="192"/>
      <c r="NRX299" s="192"/>
      <c r="NRY299" s="192"/>
      <c r="NRZ299" s="192"/>
      <c r="NSA299" s="192"/>
      <c r="NSB299" s="192"/>
      <c r="NSC299" s="192"/>
      <c r="NSD299" s="192"/>
      <c r="NSE299" s="192"/>
      <c r="NSF299" s="192"/>
      <c r="NSG299" s="192"/>
      <c r="NSH299" s="192"/>
      <c r="NSI299" s="192"/>
      <c r="NSJ299" s="192"/>
      <c r="NSK299" s="192"/>
      <c r="NSL299" s="192"/>
      <c r="NSM299" s="192"/>
      <c r="NSN299" s="192"/>
      <c r="NSO299" s="192"/>
      <c r="NSP299" s="192"/>
      <c r="NSQ299" s="192"/>
      <c r="NSR299" s="192"/>
      <c r="NSS299" s="192"/>
      <c r="NST299" s="192"/>
      <c r="NSU299" s="192"/>
      <c r="NSV299" s="192"/>
      <c r="NSW299" s="192"/>
      <c r="NSX299" s="192"/>
      <c r="NSY299" s="192"/>
      <c r="NSZ299" s="192"/>
      <c r="NTA299" s="192"/>
      <c r="NTB299" s="192"/>
      <c r="NTC299" s="192"/>
      <c r="NTD299" s="192"/>
      <c r="NTE299" s="192"/>
      <c r="NTF299" s="192"/>
      <c r="NTG299" s="192"/>
      <c r="NTH299" s="192"/>
      <c r="NTI299" s="192"/>
      <c r="NTJ299" s="192"/>
      <c r="NTK299" s="192"/>
      <c r="NTL299" s="192"/>
      <c r="NTM299" s="192"/>
      <c r="NTN299" s="192"/>
      <c r="NTO299" s="192"/>
      <c r="NTP299" s="192"/>
      <c r="NTQ299" s="192"/>
      <c r="NTR299" s="192"/>
      <c r="NTS299" s="192"/>
      <c r="NTT299" s="192"/>
      <c r="NTU299" s="192"/>
      <c r="NTV299" s="192"/>
      <c r="NTW299" s="192"/>
      <c r="NTX299" s="192"/>
      <c r="NTY299" s="192"/>
      <c r="NTZ299" s="192"/>
      <c r="NUA299" s="192"/>
      <c r="NUB299" s="192"/>
      <c r="NUC299" s="192"/>
      <c r="NUD299" s="192"/>
      <c r="NUE299" s="192"/>
      <c r="NUF299" s="192"/>
      <c r="NUG299" s="192"/>
      <c r="NUH299" s="192"/>
      <c r="NUI299" s="192"/>
      <c r="NUJ299" s="192"/>
      <c r="NUK299" s="192"/>
      <c r="NUL299" s="192"/>
      <c r="NUM299" s="192"/>
      <c r="NUN299" s="192"/>
      <c r="NUO299" s="192"/>
      <c r="NUP299" s="192"/>
      <c r="NUQ299" s="192"/>
      <c r="NUR299" s="192"/>
      <c r="NUS299" s="192"/>
      <c r="NUT299" s="192"/>
      <c r="NUU299" s="192"/>
      <c r="NUV299" s="192"/>
      <c r="NUW299" s="192"/>
      <c r="NUX299" s="192"/>
      <c r="NUY299" s="192"/>
      <c r="NUZ299" s="192"/>
      <c r="NVA299" s="192"/>
      <c r="NVB299" s="192"/>
      <c r="NVC299" s="192"/>
      <c r="NVD299" s="192"/>
      <c r="NVE299" s="192"/>
      <c r="NVF299" s="192"/>
      <c r="NVG299" s="192"/>
      <c r="NVH299" s="192"/>
      <c r="NVI299" s="192"/>
      <c r="NVJ299" s="192"/>
      <c r="NVK299" s="192"/>
      <c r="NVL299" s="192"/>
      <c r="NVM299" s="192"/>
      <c r="NVN299" s="192"/>
      <c r="NVO299" s="192"/>
      <c r="NVP299" s="192"/>
      <c r="NVQ299" s="192"/>
      <c r="NVR299" s="192"/>
      <c r="NVS299" s="192"/>
      <c r="NVT299" s="192"/>
      <c r="NVU299" s="192"/>
      <c r="NVV299" s="192"/>
      <c r="NVW299" s="192"/>
      <c r="NVX299" s="192"/>
      <c r="NVY299" s="192"/>
      <c r="NVZ299" s="192"/>
      <c r="NWA299" s="192"/>
      <c r="NWB299" s="192"/>
      <c r="NWC299" s="192"/>
      <c r="NWD299" s="192"/>
      <c r="NWE299" s="192"/>
      <c r="NWF299" s="192"/>
      <c r="NWG299" s="192"/>
      <c r="NWH299" s="192"/>
      <c r="NWI299" s="192"/>
      <c r="NWJ299" s="192"/>
      <c r="NWK299" s="192"/>
      <c r="NWL299" s="192"/>
      <c r="NWM299" s="192"/>
      <c r="NWN299" s="192"/>
      <c r="NWO299" s="192"/>
      <c r="NWP299" s="192"/>
      <c r="NWQ299" s="192"/>
      <c r="NWR299" s="192"/>
      <c r="NWS299" s="192"/>
      <c r="NWT299" s="192"/>
      <c r="NWU299" s="192"/>
      <c r="NWV299" s="192"/>
      <c r="NWW299" s="192"/>
      <c r="NWX299" s="192"/>
      <c r="NWY299" s="192"/>
      <c r="NWZ299" s="192"/>
      <c r="NXA299" s="192"/>
      <c r="NXB299" s="192"/>
      <c r="NXC299" s="192"/>
      <c r="NXD299" s="192"/>
      <c r="NXE299" s="192"/>
      <c r="NXF299" s="192"/>
      <c r="NXG299" s="192"/>
      <c r="NXH299" s="192"/>
      <c r="NXI299" s="192"/>
      <c r="NXJ299" s="192"/>
      <c r="NXK299" s="192"/>
      <c r="NXL299" s="192"/>
      <c r="NXM299" s="192"/>
      <c r="NXN299" s="192"/>
      <c r="NXO299" s="192"/>
      <c r="NXP299" s="192"/>
      <c r="NXQ299" s="192"/>
      <c r="NXR299" s="192"/>
      <c r="NXS299" s="192"/>
      <c r="NXT299" s="192"/>
      <c r="NXU299" s="192"/>
      <c r="NXV299" s="192"/>
      <c r="NXW299" s="192"/>
      <c r="NXX299" s="192"/>
      <c r="NXY299" s="192"/>
      <c r="NXZ299" s="192"/>
      <c r="NYA299" s="192"/>
      <c r="NYB299" s="192"/>
      <c r="NYC299" s="192"/>
      <c r="NYD299" s="192"/>
      <c r="NYE299" s="192"/>
      <c r="NYF299" s="192"/>
      <c r="NYG299" s="192"/>
      <c r="NYH299" s="192"/>
      <c r="NYI299" s="192"/>
      <c r="NYJ299" s="192"/>
      <c r="NYK299" s="192"/>
      <c r="NYL299" s="192"/>
      <c r="NYM299" s="192"/>
      <c r="NYN299" s="192"/>
      <c r="NYO299" s="192"/>
      <c r="NYP299" s="192"/>
      <c r="NYQ299" s="192"/>
      <c r="NYR299" s="192"/>
      <c r="NYS299" s="192"/>
      <c r="NYT299" s="192"/>
      <c r="NYU299" s="192"/>
      <c r="NYV299" s="192"/>
      <c r="NYW299" s="192"/>
      <c r="NYX299" s="192"/>
      <c r="NYY299" s="192"/>
      <c r="NYZ299" s="192"/>
      <c r="NZA299" s="192"/>
      <c r="NZB299" s="192"/>
      <c r="NZC299" s="192"/>
      <c r="NZD299" s="192"/>
      <c r="NZE299" s="192"/>
      <c r="NZF299" s="192"/>
      <c r="NZG299" s="192"/>
      <c r="NZH299" s="192"/>
      <c r="NZI299" s="192"/>
      <c r="NZJ299" s="192"/>
      <c r="NZK299" s="192"/>
      <c r="NZL299" s="192"/>
      <c r="NZM299" s="192"/>
      <c r="NZN299" s="192"/>
      <c r="NZO299" s="192"/>
      <c r="NZP299" s="192"/>
      <c r="NZQ299" s="192"/>
      <c r="NZR299" s="192"/>
      <c r="NZS299" s="192"/>
      <c r="NZT299" s="192"/>
      <c r="NZU299" s="192"/>
      <c r="NZV299" s="192"/>
      <c r="NZW299" s="192"/>
      <c r="NZX299" s="192"/>
      <c r="NZY299" s="192"/>
      <c r="NZZ299" s="192"/>
      <c r="OAA299" s="192"/>
      <c r="OAB299" s="192"/>
      <c r="OAC299" s="192"/>
      <c r="OAD299" s="192"/>
      <c r="OAE299" s="192"/>
      <c r="OAF299" s="192"/>
      <c r="OAG299" s="192"/>
      <c r="OAH299" s="192"/>
      <c r="OAI299" s="192"/>
      <c r="OAJ299" s="192"/>
      <c r="OAK299" s="192"/>
      <c r="OAL299" s="192"/>
      <c r="OAM299" s="192"/>
      <c r="OAN299" s="192"/>
      <c r="OAO299" s="192"/>
      <c r="OAP299" s="192"/>
      <c r="OAQ299" s="192"/>
      <c r="OAR299" s="192"/>
      <c r="OAS299" s="192"/>
      <c r="OAT299" s="192"/>
      <c r="OAU299" s="192"/>
      <c r="OAV299" s="192"/>
      <c r="OAW299" s="192"/>
      <c r="OAX299" s="192"/>
      <c r="OAY299" s="192"/>
      <c r="OAZ299" s="192"/>
      <c r="OBA299" s="192"/>
      <c r="OBB299" s="192"/>
      <c r="OBC299" s="192"/>
      <c r="OBD299" s="192"/>
      <c r="OBE299" s="192"/>
      <c r="OBF299" s="192"/>
      <c r="OBG299" s="192"/>
      <c r="OBH299" s="192"/>
      <c r="OBI299" s="192"/>
      <c r="OBJ299" s="192"/>
      <c r="OBK299" s="192"/>
      <c r="OBL299" s="192"/>
      <c r="OBM299" s="192"/>
      <c r="OBN299" s="192"/>
      <c r="OBO299" s="192"/>
      <c r="OBP299" s="192"/>
      <c r="OBQ299" s="192"/>
      <c r="OBR299" s="192"/>
      <c r="OBS299" s="192"/>
      <c r="OBT299" s="192"/>
      <c r="OBU299" s="192"/>
      <c r="OBV299" s="192"/>
      <c r="OBW299" s="192"/>
      <c r="OBX299" s="192"/>
      <c r="OBY299" s="192"/>
      <c r="OBZ299" s="192"/>
      <c r="OCA299" s="192"/>
      <c r="OCB299" s="192"/>
      <c r="OCC299" s="192"/>
      <c r="OCD299" s="192"/>
      <c r="OCE299" s="192"/>
      <c r="OCF299" s="192"/>
      <c r="OCG299" s="192"/>
      <c r="OCH299" s="192"/>
      <c r="OCI299" s="192"/>
      <c r="OCJ299" s="192"/>
      <c r="OCK299" s="192"/>
      <c r="OCL299" s="192"/>
      <c r="OCM299" s="192"/>
      <c r="OCN299" s="192"/>
      <c r="OCO299" s="192"/>
      <c r="OCP299" s="192"/>
      <c r="OCQ299" s="192"/>
      <c r="OCR299" s="192"/>
      <c r="OCS299" s="192"/>
      <c r="OCT299" s="192"/>
      <c r="OCU299" s="192"/>
      <c r="OCV299" s="192"/>
      <c r="OCW299" s="192"/>
      <c r="OCX299" s="192"/>
      <c r="OCY299" s="192"/>
      <c r="OCZ299" s="192"/>
      <c r="ODA299" s="192"/>
      <c r="ODB299" s="192"/>
      <c r="ODC299" s="192"/>
      <c r="ODD299" s="192"/>
      <c r="ODE299" s="192"/>
      <c r="ODF299" s="192"/>
      <c r="ODG299" s="192"/>
      <c r="ODH299" s="192"/>
      <c r="ODI299" s="192"/>
      <c r="ODJ299" s="192"/>
      <c r="ODK299" s="192"/>
      <c r="ODL299" s="192"/>
      <c r="ODM299" s="192"/>
      <c r="ODN299" s="192"/>
      <c r="ODO299" s="192"/>
      <c r="ODP299" s="192"/>
      <c r="ODQ299" s="192"/>
      <c r="ODR299" s="192"/>
      <c r="ODS299" s="192"/>
      <c r="ODT299" s="192"/>
      <c r="ODU299" s="192"/>
      <c r="ODV299" s="192"/>
      <c r="ODW299" s="192"/>
      <c r="ODX299" s="192"/>
      <c r="ODY299" s="192"/>
      <c r="ODZ299" s="192"/>
      <c r="OEA299" s="192"/>
      <c r="OEB299" s="192"/>
      <c r="OEC299" s="192"/>
      <c r="OED299" s="192"/>
      <c r="OEE299" s="192"/>
      <c r="OEF299" s="192"/>
      <c r="OEG299" s="192"/>
      <c r="OEH299" s="192"/>
      <c r="OEI299" s="192"/>
      <c r="OEJ299" s="192"/>
      <c r="OEK299" s="192"/>
      <c r="OEL299" s="192"/>
      <c r="OEM299" s="192"/>
      <c r="OEN299" s="192"/>
      <c r="OEO299" s="192"/>
      <c r="OEP299" s="192"/>
      <c r="OEQ299" s="192"/>
      <c r="OER299" s="192"/>
      <c r="OES299" s="192"/>
      <c r="OET299" s="192"/>
      <c r="OEU299" s="192"/>
      <c r="OEV299" s="192"/>
      <c r="OEW299" s="192"/>
      <c r="OEX299" s="192"/>
      <c r="OEY299" s="192"/>
      <c r="OEZ299" s="192"/>
      <c r="OFA299" s="192"/>
      <c r="OFB299" s="192"/>
      <c r="OFC299" s="192"/>
      <c r="OFD299" s="192"/>
      <c r="OFE299" s="192"/>
      <c r="OFF299" s="192"/>
      <c r="OFG299" s="192"/>
      <c r="OFH299" s="192"/>
      <c r="OFI299" s="192"/>
      <c r="OFJ299" s="192"/>
      <c r="OFK299" s="192"/>
      <c r="OFL299" s="192"/>
      <c r="OFM299" s="192"/>
      <c r="OFN299" s="192"/>
      <c r="OFO299" s="192"/>
      <c r="OFP299" s="192"/>
      <c r="OFQ299" s="192"/>
      <c r="OFR299" s="192"/>
      <c r="OFS299" s="192"/>
      <c r="OFT299" s="192"/>
      <c r="OFU299" s="192"/>
      <c r="OFV299" s="192"/>
      <c r="OFW299" s="192"/>
      <c r="OFX299" s="192"/>
      <c r="OFY299" s="192"/>
      <c r="OFZ299" s="192"/>
      <c r="OGA299" s="192"/>
      <c r="OGB299" s="192"/>
      <c r="OGC299" s="192"/>
      <c r="OGD299" s="192"/>
      <c r="OGE299" s="192"/>
      <c r="OGF299" s="192"/>
      <c r="OGG299" s="192"/>
      <c r="OGH299" s="192"/>
      <c r="OGI299" s="192"/>
      <c r="OGJ299" s="192"/>
      <c r="OGK299" s="192"/>
      <c r="OGL299" s="192"/>
      <c r="OGM299" s="192"/>
      <c r="OGN299" s="192"/>
      <c r="OGO299" s="192"/>
      <c r="OGP299" s="192"/>
      <c r="OGQ299" s="192"/>
      <c r="OGR299" s="192"/>
      <c r="OGS299" s="192"/>
      <c r="OGT299" s="192"/>
      <c r="OGU299" s="192"/>
      <c r="OGV299" s="192"/>
      <c r="OGW299" s="192"/>
      <c r="OGX299" s="192"/>
      <c r="OGY299" s="192"/>
      <c r="OGZ299" s="192"/>
      <c r="OHA299" s="192"/>
      <c r="OHB299" s="192"/>
      <c r="OHC299" s="192"/>
      <c r="OHD299" s="192"/>
      <c r="OHE299" s="192"/>
      <c r="OHF299" s="192"/>
      <c r="OHG299" s="192"/>
      <c r="OHH299" s="192"/>
      <c r="OHI299" s="192"/>
      <c r="OHJ299" s="192"/>
      <c r="OHK299" s="192"/>
      <c r="OHL299" s="192"/>
      <c r="OHM299" s="192"/>
      <c r="OHN299" s="192"/>
      <c r="OHO299" s="192"/>
      <c r="OHP299" s="192"/>
      <c r="OHQ299" s="192"/>
      <c r="OHR299" s="192"/>
      <c r="OHS299" s="192"/>
      <c r="OHT299" s="192"/>
      <c r="OHU299" s="192"/>
      <c r="OHV299" s="192"/>
      <c r="OHW299" s="192"/>
      <c r="OHX299" s="192"/>
      <c r="OHY299" s="192"/>
      <c r="OHZ299" s="192"/>
      <c r="OIA299" s="192"/>
      <c r="OIB299" s="192"/>
      <c r="OIC299" s="192"/>
      <c r="OID299" s="192"/>
      <c r="OIE299" s="192"/>
      <c r="OIF299" s="192"/>
      <c r="OIG299" s="192"/>
      <c r="OIH299" s="192"/>
      <c r="OII299" s="192"/>
      <c r="OIJ299" s="192"/>
      <c r="OIK299" s="192"/>
      <c r="OIL299" s="192"/>
      <c r="OIM299" s="192"/>
      <c r="OIN299" s="192"/>
      <c r="OIO299" s="192"/>
      <c r="OIP299" s="192"/>
      <c r="OIQ299" s="192"/>
      <c r="OIR299" s="192"/>
      <c r="OIS299" s="192"/>
      <c r="OIT299" s="192"/>
      <c r="OIU299" s="192"/>
      <c r="OIV299" s="192"/>
      <c r="OIW299" s="192"/>
      <c r="OIX299" s="192"/>
      <c r="OIY299" s="192"/>
      <c r="OIZ299" s="192"/>
      <c r="OJA299" s="192"/>
      <c r="OJB299" s="192"/>
      <c r="OJC299" s="192"/>
      <c r="OJD299" s="192"/>
      <c r="OJE299" s="192"/>
      <c r="OJF299" s="192"/>
      <c r="OJG299" s="192"/>
      <c r="OJH299" s="192"/>
      <c r="OJI299" s="192"/>
      <c r="OJJ299" s="192"/>
      <c r="OJK299" s="192"/>
      <c r="OJL299" s="192"/>
      <c r="OJM299" s="192"/>
      <c r="OJN299" s="192"/>
      <c r="OJO299" s="192"/>
      <c r="OJP299" s="192"/>
      <c r="OJQ299" s="192"/>
      <c r="OJR299" s="192"/>
      <c r="OJS299" s="192"/>
      <c r="OJT299" s="192"/>
      <c r="OJU299" s="192"/>
      <c r="OJV299" s="192"/>
      <c r="OJW299" s="192"/>
      <c r="OJX299" s="192"/>
      <c r="OJY299" s="192"/>
      <c r="OJZ299" s="192"/>
      <c r="OKA299" s="192"/>
      <c r="OKB299" s="192"/>
      <c r="OKC299" s="192"/>
      <c r="OKD299" s="192"/>
      <c r="OKE299" s="192"/>
      <c r="OKF299" s="192"/>
      <c r="OKG299" s="192"/>
      <c r="OKH299" s="192"/>
      <c r="OKI299" s="192"/>
      <c r="OKJ299" s="192"/>
      <c r="OKK299" s="192"/>
      <c r="OKL299" s="192"/>
      <c r="OKM299" s="192"/>
      <c r="OKN299" s="192"/>
      <c r="OKO299" s="192"/>
      <c r="OKP299" s="192"/>
      <c r="OKQ299" s="192"/>
      <c r="OKR299" s="192"/>
      <c r="OKS299" s="192"/>
      <c r="OKT299" s="192"/>
      <c r="OKU299" s="192"/>
      <c r="OKV299" s="192"/>
      <c r="OKW299" s="192"/>
      <c r="OKX299" s="192"/>
      <c r="OKY299" s="192"/>
      <c r="OKZ299" s="192"/>
      <c r="OLA299" s="192"/>
      <c r="OLB299" s="192"/>
      <c r="OLC299" s="192"/>
      <c r="OLD299" s="192"/>
      <c r="OLE299" s="192"/>
      <c r="OLF299" s="192"/>
      <c r="OLG299" s="192"/>
      <c r="OLH299" s="192"/>
      <c r="OLI299" s="192"/>
      <c r="OLJ299" s="192"/>
      <c r="OLK299" s="192"/>
      <c r="OLL299" s="192"/>
      <c r="OLM299" s="192"/>
      <c r="OLN299" s="192"/>
      <c r="OLO299" s="192"/>
      <c r="OLP299" s="192"/>
      <c r="OLQ299" s="192"/>
      <c r="OLR299" s="192"/>
      <c r="OLS299" s="192"/>
      <c r="OLT299" s="192"/>
      <c r="OLU299" s="192"/>
      <c r="OLV299" s="192"/>
      <c r="OLW299" s="192"/>
      <c r="OLX299" s="192"/>
      <c r="OLY299" s="192"/>
      <c r="OLZ299" s="192"/>
      <c r="OMA299" s="192"/>
      <c r="OMB299" s="192"/>
      <c r="OMC299" s="192"/>
      <c r="OMD299" s="192"/>
      <c r="OME299" s="192"/>
      <c r="OMF299" s="192"/>
      <c r="OMG299" s="192"/>
      <c r="OMH299" s="192"/>
      <c r="OMI299" s="192"/>
      <c r="OMJ299" s="192"/>
      <c r="OMK299" s="192"/>
      <c r="OML299" s="192"/>
      <c r="OMM299" s="192"/>
      <c r="OMN299" s="192"/>
      <c r="OMO299" s="192"/>
      <c r="OMP299" s="192"/>
      <c r="OMQ299" s="192"/>
      <c r="OMR299" s="192"/>
      <c r="OMS299" s="192"/>
      <c r="OMT299" s="192"/>
      <c r="OMU299" s="192"/>
      <c r="OMV299" s="192"/>
      <c r="OMW299" s="192"/>
      <c r="OMX299" s="192"/>
      <c r="OMY299" s="192"/>
      <c r="OMZ299" s="192"/>
      <c r="ONA299" s="192"/>
      <c r="ONB299" s="192"/>
      <c r="ONC299" s="192"/>
      <c r="OND299" s="192"/>
      <c r="ONE299" s="192"/>
      <c r="ONF299" s="192"/>
      <c r="ONG299" s="192"/>
      <c r="ONH299" s="192"/>
      <c r="ONI299" s="192"/>
      <c r="ONJ299" s="192"/>
      <c r="ONK299" s="192"/>
      <c r="ONL299" s="192"/>
      <c r="ONM299" s="192"/>
      <c r="ONN299" s="192"/>
      <c r="ONO299" s="192"/>
      <c r="ONP299" s="192"/>
      <c r="ONQ299" s="192"/>
      <c r="ONR299" s="192"/>
      <c r="ONS299" s="192"/>
      <c r="ONT299" s="192"/>
      <c r="ONU299" s="192"/>
      <c r="ONV299" s="192"/>
      <c r="ONW299" s="192"/>
      <c r="ONX299" s="192"/>
      <c r="ONY299" s="192"/>
      <c r="ONZ299" s="192"/>
      <c r="OOA299" s="192"/>
      <c r="OOB299" s="192"/>
      <c r="OOC299" s="192"/>
      <c r="OOD299" s="192"/>
      <c r="OOE299" s="192"/>
      <c r="OOF299" s="192"/>
      <c r="OOG299" s="192"/>
      <c r="OOH299" s="192"/>
      <c r="OOI299" s="192"/>
      <c r="OOJ299" s="192"/>
      <c r="OOK299" s="192"/>
      <c r="OOL299" s="192"/>
      <c r="OOM299" s="192"/>
      <c r="OON299" s="192"/>
      <c r="OOO299" s="192"/>
      <c r="OOP299" s="192"/>
      <c r="OOQ299" s="192"/>
      <c r="OOR299" s="192"/>
      <c r="OOS299" s="192"/>
      <c r="OOT299" s="192"/>
      <c r="OOU299" s="192"/>
      <c r="OOV299" s="192"/>
      <c r="OOW299" s="192"/>
      <c r="OOX299" s="192"/>
      <c r="OOY299" s="192"/>
      <c r="OOZ299" s="192"/>
      <c r="OPA299" s="192"/>
      <c r="OPB299" s="192"/>
      <c r="OPC299" s="192"/>
      <c r="OPD299" s="192"/>
      <c r="OPE299" s="192"/>
      <c r="OPF299" s="192"/>
      <c r="OPG299" s="192"/>
      <c r="OPH299" s="192"/>
      <c r="OPI299" s="192"/>
      <c r="OPJ299" s="192"/>
      <c r="OPK299" s="192"/>
      <c r="OPL299" s="192"/>
      <c r="OPM299" s="192"/>
      <c r="OPN299" s="192"/>
      <c r="OPO299" s="192"/>
      <c r="OPP299" s="192"/>
      <c r="OPQ299" s="192"/>
      <c r="OPR299" s="192"/>
      <c r="OPS299" s="192"/>
      <c r="OPT299" s="192"/>
      <c r="OPU299" s="192"/>
      <c r="OPV299" s="192"/>
      <c r="OPW299" s="192"/>
      <c r="OPX299" s="192"/>
      <c r="OPY299" s="192"/>
      <c r="OPZ299" s="192"/>
      <c r="OQA299" s="192"/>
      <c r="OQB299" s="192"/>
      <c r="OQC299" s="192"/>
      <c r="OQD299" s="192"/>
      <c r="OQE299" s="192"/>
      <c r="OQF299" s="192"/>
      <c r="OQG299" s="192"/>
      <c r="OQH299" s="192"/>
      <c r="OQI299" s="192"/>
      <c r="OQJ299" s="192"/>
      <c r="OQK299" s="192"/>
      <c r="OQL299" s="192"/>
      <c r="OQM299" s="192"/>
      <c r="OQN299" s="192"/>
      <c r="OQO299" s="192"/>
      <c r="OQP299" s="192"/>
      <c r="OQQ299" s="192"/>
      <c r="OQR299" s="192"/>
      <c r="OQS299" s="192"/>
      <c r="OQT299" s="192"/>
      <c r="OQU299" s="192"/>
      <c r="OQV299" s="192"/>
      <c r="OQW299" s="192"/>
      <c r="OQX299" s="192"/>
      <c r="OQY299" s="192"/>
      <c r="OQZ299" s="192"/>
      <c r="ORA299" s="192"/>
      <c r="ORB299" s="192"/>
      <c r="ORC299" s="192"/>
      <c r="ORD299" s="192"/>
      <c r="ORE299" s="192"/>
      <c r="ORF299" s="192"/>
      <c r="ORG299" s="192"/>
      <c r="ORH299" s="192"/>
      <c r="ORI299" s="192"/>
      <c r="ORJ299" s="192"/>
      <c r="ORK299" s="192"/>
      <c r="ORL299" s="192"/>
      <c r="ORM299" s="192"/>
      <c r="ORN299" s="192"/>
      <c r="ORO299" s="192"/>
      <c r="ORP299" s="192"/>
      <c r="ORQ299" s="192"/>
      <c r="ORR299" s="192"/>
      <c r="ORS299" s="192"/>
      <c r="ORT299" s="192"/>
      <c r="ORU299" s="192"/>
      <c r="ORV299" s="192"/>
      <c r="ORW299" s="192"/>
      <c r="ORX299" s="192"/>
      <c r="ORY299" s="192"/>
      <c r="ORZ299" s="192"/>
      <c r="OSA299" s="192"/>
      <c r="OSB299" s="192"/>
      <c r="OSC299" s="192"/>
      <c r="OSD299" s="192"/>
      <c r="OSE299" s="192"/>
      <c r="OSF299" s="192"/>
      <c r="OSG299" s="192"/>
      <c r="OSH299" s="192"/>
      <c r="OSI299" s="192"/>
      <c r="OSJ299" s="192"/>
      <c r="OSK299" s="192"/>
      <c r="OSL299" s="192"/>
      <c r="OSM299" s="192"/>
      <c r="OSN299" s="192"/>
      <c r="OSO299" s="192"/>
      <c r="OSP299" s="192"/>
      <c r="OSQ299" s="192"/>
      <c r="OSR299" s="192"/>
      <c r="OSS299" s="192"/>
      <c r="OST299" s="192"/>
      <c r="OSU299" s="192"/>
      <c r="OSV299" s="192"/>
      <c r="OSW299" s="192"/>
      <c r="OSX299" s="192"/>
      <c r="OSY299" s="192"/>
      <c r="OSZ299" s="192"/>
      <c r="OTA299" s="192"/>
      <c r="OTB299" s="192"/>
      <c r="OTC299" s="192"/>
      <c r="OTD299" s="192"/>
      <c r="OTE299" s="192"/>
      <c r="OTF299" s="192"/>
      <c r="OTG299" s="192"/>
      <c r="OTH299" s="192"/>
      <c r="OTI299" s="192"/>
      <c r="OTJ299" s="192"/>
      <c r="OTK299" s="192"/>
      <c r="OTL299" s="192"/>
      <c r="OTM299" s="192"/>
      <c r="OTN299" s="192"/>
      <c r="OTO299" s="192"/>
      <c r="OTP299" s="192"/>
      <c r="OTQ299" s="192"/>
      <c r="OTR299" s="192"/>
      <c r="OTS299" s="192"/>
      <c r="OTT299" s="192"/>
      <c r="OTU299" s="192"/>
      <c r="OTV299" s="192"/>
      <c r="OTW299" s="192"/>
      <c r="OTX299" s="192"/>
      <c r="OTY299" s="192"/>
      <c r="OTZ299" s="192"/>
      <c r="OUA299" s="192"/>
      <c r="OUB299" s="192"/>
      <c r="OUC299" s="192"/>
      <c r="OUD299" s="192"/>
      <c r="OUE299" s="192"/>
      <c r="OUF299" s="192"/>
      <c r="OUG299" s="192"/>
      <c r="OUH299" s="192"/>
      <c r="OUI299" s="192"/>
      <c r="OUJ299" s="192"/>
      <c r="OUK299" s="192"/>
      <c r="OUL299" s="192"/>
      <c r="OUM299" s="192"/>
      <c r="OUN299" s="192"/>
      <c r="OUO299" s="192"/>
      <c r="OUP299" s="192"/>
      <c r="OUQ299" s="192"/>
      <c r="OUR299" s="192"/>
      <c r="OUS299" s="192"/>
      <c r="OUT299" s="192"/>
      <c r="OUU299" s="192"/>
      <c r="OUV299" s="192"/>
      <c r="OUW299" s="192"/>
      <c r="OUX299" s="192"/>
      <c r="OUY299" s="192"/>
      <c r="OUZ299" s="192"/>
      <c r="OVA299" s="192"/>
      <c r="OVB299" s="192"/>
      <c r="OVC299" s="192"/>
      <c r="OVD299" s="192"/>
      <c r="OVE299" s="192"/>
      <c r="OVF299" s="192"/>
      <c r="OVG299" s="192"/>
      <c r="OVH299" s="192"/>
      <c r="OVI299" s="192"/>
      <c r="OVJ299" s="192"/>
      <c r="OVK299" s="192"/>
      <c r="OVL299" s="192"/>
      <c r="OVM299" s="192"/>
      <c r="OVN299" s="192"/>
      <c r="OVO299" s="192"/>
      <c r="OVP299" s="192"/>
      <c r="OVQ299" s="192"/>
      <c r="OVR299" s="192"/>
      <c r="OVS299" s="192"/>
      <c r="OVT299" s="192"/>
      <c r="OVU299" s="192"/>
      <c r="OVV299" s="192"/>
      <c r="OVW299" s="192"/>
      <c r="OVX299" s="192"/>
      <c r="OVY299" s="192"/>
      <c r="OVZ299" s="192"/>
      <c r="OWA299" s="192"/>
      <c r="OWB299" s="192"/>
      <c r="OWC299" s="192"/>
      <c r="OWD299" s="192"/>
      <c r="OWE299" s="192"/>
      <c r="OWF299" s="192"/>
      <c r="OWG299" s="192"/>
      <c r="OWH299" s="192"/>
      <c r="OWI299" s="192"/>
      <c r="OWJ299" s="192"/>
      <c r="OWK299" s="192"/>
      <c r="OWL299" s="192"/>
      <c r="OWM299" s="192"/>
      <c r="OWN299" s="192"/>
      <c r="OWO299" s="192"/>
      <c r="OWP299" s="192"/>
      <c r="OWQ299" s="192"/>
      <c r="OWR299" s="192"/>
      <c r="OWS299" s="192"/>
      <c r="OWT299" s="192"/>
      <c r="OWU299" s="192"/>
      <c r="OWV299" s="192"/>
      <c r="OWW299" s="192"/>
      <c r="OWX299" s="192"/>
      <c r="OWY299" s="192"/>
      <c r="OWZ299" s="192"/>
      <c r="OXA299" s="192"/>
      <c r="OXB299" s="192"/>
      <c r="OXC299" s="192"/>
      <c r="OXD299" s="192"/>
      <c r="OXE299" s="192"/>
      <c r="OXF299" s="192"/>
      <c r="OXG299" s="192"/>
      <c r="OXH299" s="192"/>
      <c r="OXI299" s="192"/>
      <c r="OXJ299" s="192"/>
      <c r="OXK299" s="192"/>
      <c r="OXL299" s="192"/>
      <c r="OXM299" s="192"/>
      <c r="OXN299" s="192"/>
      <c r="OXO299" s="192"/>
      <c r="OXP299" s="192"/>
      <c r="OXQ299" s="192"/>
      <c r="OXR299" s="192"/>
      <c r="OXS299" s="192"/>
      <c r="OXT299" s="192"/>
      <c r="OXU299" s="192"/>
      <c r="OXV299" s="192"/>
      <c r="OXW299" s="192"/>
      <c r="OXX299" s="192"/>
      <c r="OXY299" s="192"/>
      <c r="OXZ299" s="192"/>
      <c r="OYA299" s="192"/>
      <c r="OYB299" s="192"/>
      <c r="OYC299" s="192"/>
      <c r="OYD299" s="192"/>
      <c r="OYE299" s="192"/>
      <c r="OYF299" s="192"/>
      <c r="OYG299" s="192"/>
      <c r="OYH299" s="192"/>
      <c r="OYI299" s="192"/>
      <c r="OYJ299" s="192"/>
      <c r="OYK299" s="192"/>
      <c r="OYL299" s="192"/>
      <c r="OYM299" s="192"/>
      <c r="OYN299" s="192"/>
      <c r="OYO299" s="192"/>
      <c r="OYP299" s="192"/>
      <c r="OYQ299" s="192"/>
      <c r="OYR299" s="192"/>
      <c r="OYS299" s="192"/>
      <c r="OYT299" s="192"/>
      <c r="OYU299" s="192"/>
      <c r="OYV299" s="192"/>
      <c r="OYW299" s="192"/>
      <c r="OYX299" s="192"/>
      <c r="OYY299" s="192"/>
      <c r="OYZ299" s="192"/>
      <c r="OZA299" s="192"/>
      <c r="OZB299" s="192"/>
      <c r="OZC299" s="192"/>
      <c r="OZD299" s="192"/>
      <c r="OZE299" s="192"/>
      <c r="OZF299" s="192"/>
      <c r="OZG299" s="192"/>
      <c r="OZH299" s="192"/>
      <c r="OZI299" s="192"/>
      <c r="OZJ299" s="192"/>
      <c r="OZK299" s="192"/>
      <c r="OZL299" s="192"/>
      <c r="OZM299" s="192"/>
      <c r="OZN299" s="192"/>
      <c r="OZO299" s="192"/>
      <c r="OZP299" s="192"/>
      <c r="OZQ299" s="192"/>
      <c r="OZR299" s="192"/>
      <c r="OZS299" s="192"/>
      <c r="OZT299" s="192"/>
      <c r="OZU299" s="192"/>
      <c r="OZV299" s="192"/>
      <c r="OZW299" s="192"/>
      <c r="OZX299" s="192"/>
      <c r="OZY299" s="192"/>
      <c r="OZZ299" s="192"/>
      <c r="PAA299" s="192"/>
      <c r="PAB299" s="192"/>
      <c r="PAC299" s="192"/>
      <c r="PAD299" s="192"/>
      <c r="PAE299" s="192"/>
      <c r="PAF299" s="192"/>
      <c r="PAG299" s="192"/>
      <c r="PAH299" s="192"/>
      <c r="PAI299" s="192"/>
      <c r="PAJ299" s="192"/>
      <c r="PAK299" s="192"/>
      <c r="PAL299" s="192"/>
      <c r="PAM299" s="192"/>
      <c r="PAN299" s="192"/>
      <c r="PAO299" s="192"/>
      <c r="PAP299" s="192"/>
      <c r="PAQ299" s="192"/>
      <c r="PAR299" s="192"/>
      <c r="PAS299" s="192"/>
      <c r="PAT299" s="192"/>
      <c r="PAU299" s="192"/>
      <c r="PAV299" s="192"/>
      <c r="PAW299" s="192"/>
      <c r="PAX299" s="192"/>
      <c r="PAY299" s="192"/>
      <c r="PAZ299" s="192"/>
      <c r="PBA299" s="192"/>
      <c r="PBB299" s="192"/>
      <c r="PBC299" s="192"/>
      <c r="PBD299" s="192"/>
      <c r="PBE299" s="192"/>
      <c r="PBF299" s="192"/>
      <c r="PBG299" s="192"/>
      <c r="PBH299" s="192"/>
      <c r="PBI299" s="192"/>
      <c r="PBJ299" s="192"/>
      <c r="PBK299" s="192"/>
      <c r="PBL299" s="192"/>
      <c r="PBM299" s="192"/>
      <c r="PBN299" s="192"/>
      <c r="PBO299" s="192"/>
      <c r="PBP299" s="192"/>
      <c r="PBQ299" s="192"/>
      <c r="PBR299" s="192"/>
      <c r="PBS299" s="192"/>
      <c r="PBT299" s="192"/>
      <c r="PBU299" s="192"/>
      <c r="PBV299" s="192"/>
      <c r="PBW299" s="192"/>
      <c r="PBX299" s="192"/>
      <c r="PBY299" s="192"/>
      <c r="PBZ299" s="192"/>
      <c r="PCA299" s="192"/>
      <c r="PCB299" s="192"/>
      <c r="PCC299" s="192"/>
      <c r="PCD299" s="192"/>
      <c r="PCE299" s="192"/>
      <c r="PCF299" s="192"/>
      <c r="PCG299" s="192"/>
      <c r="PCH299" s="192"/>
      <c r="PCI299" s="192"/>
      <c r="PCJ299" s="192"/>
      <c r="PCK299" s="192"/>
      <c r="PCL299" s="192"/>
      <c r="PCM299" s="192"/>
      <c r="PCN299" s="192"/>
      <c r="PCO299" s="192"/>
      <c r="PCP299" s="192"/>
      <c r="PCQ299" s="192"/>
      <c r="PCR299" s="192"/>
      <c r="PCS299" s="192"/>
      <c r="PCT299" s="192"/>
      <c r="PCU299" s="192"/>
      <c r="PCV299" s="192"/>
      <c r="PCW299" s="192"/>
      <c r="PCX299" s="192"/>
      <c r="PCY299" s="192"/>
      <c r="PCZ299" s="192"/>
      <c r="PDA299" s="192"/>
      <c r="PDB299" s="192"/>
      <c r="PDC299" s="192"/>
      <c r="PDD299" s="192"/>
      <c r="PDE299" s="192"/>
      <c r="PDF299" s="192"/>
      <c r="PDG299" s="192"/>
      <c r="PDH299" s="192"/>
      <c r="PDI299" s="192"/>
      <c r="PDJ299" s="192"/>
      <c r="PDK299" s="192"/>
      <c r="PDL299" s="192"/>
      <c r="PDM299" s="192"/>
      <c r="PDN299" s="192"/>
      <c r="PDO299" s="192"/>
      <c r="PDP299" s="192"/>
      <c r="PDQ299" s="192"/>
      <c r="PDR299" s="192"/>
      <c r="PDS299" s="192"/>
      <c r="PDT299" s="192"/>
      <c r="PDU299" s="192"/>
      <c r="PDV299" s="192"/>
      <c r="PDW299" s="192"/>
      <c r="PDX299" s="192"/>
      <c r="PDY299" s="192"/>
      <c r="PDZ299" s="192"/>
      <c r="PEA299" s="192"/>
      <c r="PEB299" s="192"/>
      <c r="PEC299" s="192"/>
      <c r="PED299" s="192"/>
      <c r="PEE299" s="192"/>
      <c r="PEF299" s="192"/>
      <c r="PEG299" s="192"/>
      <c r="PEH299" s="192"/>
      <c r="PEI299" s="192"/>
      <c r="PEJ299" s="192"/>
      <c r="PEK299" s="192"/>
      <c r="PEL299" s="192"/>
      <c r="PEM299" s="192"/>
      <c r="PEN299" s="192"/>
      <c r="PEO299" s="192"/>
      <c r="PEP299" s="192"/>
      <c r="PEQ299" s="192"/>
      <c r="PER299" s="192"/>
      <c r="PES299" s="192"/>
      <c r="PET299" s="192"/>
      <c r="PEU299" s="192"/>
      <c r="PEV299" s="192"/>
      <c r="PEW299" s="192"/>
      <c r="PEX299" s="192"/>
      <c r="PEY299" s="192"/>
      <c r="PEZ299" s="192"/>
      <c r="PFA299" s="192"/>
      <c r="PFB299" s="192"/>
      <c r="PFC299" s="192"/>
      <c r="PFD299" s="192"/>
      <c r="PFE299" s="192"/>
      <c r="PFF299" s="192"/>
      <c r="PFG299" s="192"/>
      <c r="PFH299" s="192"/>
      <c r="PFI299" s="192"/>
      <c r="PFJ299" s="192"/>
      <c r="PFK299" s="192"/>
      <c r="PFL299" s="192"/>
      <c r="PFM299" s="192"/>
      <c r="PFN299" s="192"/>
      <c r="PFO299" s="192"/>
      <c r="PFP299" s="192"/>
      <c r="PFQ299" s="192"/>
      <c r="PFR299" s="192"/>
      <c r="PFS299" s="192"/>
      <c r="PFT299" s="192"/>
      <c r="PFU299" s="192"/>
      <c r="PFV299" s="192"/>
      <c r="PFW299" s="192"/>
      <c r="PFX299" s="192"/>
      <c r="PFY299" s="192"/>
      <c r="PFZ299" s="192"/>
      <c r="PGA299" s="192"/>
      <c r="PGB299" s="192"/>
      <c r="PGC299" s="192"/>
      <c r="PGD299" s="192"/>
      <c r="PGE299" s="192"/>
      <c r="PGF299" s="192"/>
      <c r="PGG299" s="192"/>
      <c r="PGH299" s="192"/>
      <c r="PGI299" s="192"/>
      <c r="PGJ299" s="192"/>
      <c r="PGK299" s="192"/>
      <c r="PGL299" s="192"/>
      <c r="PGM299" s="192"/>
      <c r="PGN299" s="192"/>
      <c r="PGO299" s="192"/>
      <c r="PGP299" s="192"/>
      <c r="PGQ299" s="192"/>
      <c r="PGR299" s="192"/>
      <c r="PGS299" s="192"/>
      <c r="PGT299" s="192"/>
      <c r="PGU299" s="192"/>
      <c r="PGV299" s="192"/>
      <c r="PGW299" s="192"/>
      <c r="PGX299" s="192"/>
      <c r="PGY299" s="192"/>
      <c r="PGZ299" s="192"/>
      <c r="PHA299" s="192"/>
      <c r="PHB299" s="192"/>
      <c r="PHC299" s="192"/>
      <c r="PHD299" s="192"/>
      <c r="PHE299" s="192"/>
      <c r="PHF299" s="192"/>
      <c r="PHG299" s="192"/>
      <c r="PHH299" s="192"/>
      <c r="PHI299" s="192"/>
      <c r="PHJ299" s="192"/>
      <c r="PHK299" s="192"/>
      <c r="PHL299" s="192"/>
      <c r="PHM299" s="192"/>
      <c r="PHN299" s="192"/>
      <c r="PHO299" s="192"/>
      <c r="PHP299" s="192"/>
      <c r="PHQ299" s="192"/>
      <c r="PHR299" s="192"/>
      <c r="PHS299" s="192"/>
      <c r="PHT299" s="192"/>
      <c r="PHU299" s="192"/>
      <c r="PHV299" s="192"/>
      <c r="PHW299" s="192"/>
      <c r="PHX299" s="192"/>
      <c r="PHY299" s="192"/>
      <c r="PHZ299" s="192"/>
      <c r="PIA299" s="192"/>
      <c r="PIB299" s="192"/>
      <c r="PIC299" s="192"/>
      <c r="PID299" s="192"/>
      <c r="PIE299" s="192"/>
      <c r="PIF299" s="192"/>
      <c r="PIG299" s="192"/>
      <c r="PIH299" s="192"/>
      <c r="PII299" s="192"/>
      <c r="PIJ299" s="192"/>
      <c r="PIK299" s="192"/>
      <c r="PIL299" s="192"/>
      <c r="PIM299" s="192"/>
      <c r="PIN299" s="192"/>
      <c r="PIO299" s="192"/>
      <c r="PIP299" s="192"/>
      <c r="PIQ299" s="192"/>
      <c r="PIR299" s="192"/>
      <c r="PIS299" s="192"/>
      <c r="PIT299" s="192"/>
      <c r="PIU299" s="192"/>
      <c r="PIV299" s="192"/>
      <c r="PIW299" s="192"/>
      <c r="PIX299" s="192"/>
      <c r="PIY299" s="192"/>
      <c r="PIZ299" s="192"/>
      <c r="PJA299" s="192"/>
      <c r="PJB299" s="192"/>
      <c r="PJC299" s="192"/>
      <c r="PJD299" s="192"/>
      <c r="PJE299" s="192"/>
      <c r="PJF299" s="192"/>
      <c r="PJG299" s="192"/>
      <c r="PJH299" s="192"/>
      <c r="PJI299" s="192"/>
      <c r="PJJ299" s="192"/>
      <c r="PJK299" s="192"/>
      <c r="PJL299" s="192"/>
      <c r="PJM299" s="192"/>
      <c r="PJN299" s="192"/>
      <c r="PJO299" s="192"/>
      <c r="PJP299" s="192"/>
      <c r="PJQ299" s="192"/>
      <c r="PJR299" s="192"/>
      <c r="PJS299" s="192"/>
      <c r="PJT299" s="192"/>
      <c r="PJU299" s="192"/>
      <c r="PJV299" s="192"/>
      <c r="PJW299" s="192"/>
      <c r="PJX299" s="192"/>
      <c r="PJY299" s="192"/>
      <c r="PJZ299" s="192"/>
      <c r="PKA299" s="192"/>
      <c r="PKB299" s="192"/>
      <c r="PKC299" s="192"/>
      <c r="PKD299" s="192"/>
      <c r="PKE299" s="192"/>
      <c r="PKF299" s="192"/>
      <c r="PKG299" s="192"/>
      <c r="PKH299" s="192"/>
      <c r="PKI299" s="192"/>
      <c r="PKJ299" s="192"/>
      <c r="PKK299" s="192"/>
      <c r="PKL299" s="192"/>
      <c r="PKM299" s="192"/>
      <c r="PKN299" s="192"/>
      <c r="PKO299" s="192"/>
      <c r="PKP299" s="192"/>
      <c r="PKQ299" s="192"/>
      <c r="PKR299" s="192"/>
      <c r="PKS299" s="192"/>
      <c r="PKT299" s="192"/>
      <c r="PKU299" s="192"/>
      <c r="PKV299" s="192"/>
      <c r="PKW299" s="192"/>
      <c r="PKX299" s="192"/>
      <c r="PKY299" s="192"/>
      <c r="PKZ299" s="192"/>
      <c r="PLA299" s="192"/>
      <c r="PLB299" s="192"/>
      <c r="PLC299" s="192"/>
      <c r="PLD299" s="192"/>
      <c r="PLE299" s="192"/>
      <c r="PLF299" s="192"/>
      <c r="PLG299" s="192"/>
      <c r="PLH299" s="192"/>
      <c r="PLI299" s="192"/>
      <c r="PLJ299" s="192"/>
      <c r="PLK299" s="192"/>
      <c r="PLL299" s="192"/>
      <c r="PLM299" s="192"/>
      <c r="PLN299" s="192"/>
      <c r="PLO299" s="192"/>
      <c r="PLP299" s="192"/>
      <c r="PLQ299" s="192"/>
      <c r="PLR299" s="192"/>
      <c r="PLS299" s="192"/>
      <c r="PLT299" s="192"/>
      <c r="PLU299" s="192"/>
      <c r="PLV299" s="192"/>
      <c r="PLW299" s="192"/>
      <c r="PLX299" s="192"/>
      <c r="PLY299" s="192"/>
      <c r="PLZ299" s="192"/>
      <c r="PMA299" s="192"/>
      <c r="PMB299" s="192"/>
      <c r="PMC299" s="192"/>
      <c r="PMD299" s="192"/>
      <c r="PME299" s="192"/>
      <c r="PMF299" s="192"/>
      <c r="PMG299" s="192"/>
      <c r="PMH299" s="192"/>
      <c r="PMI299" s="192"/>
      <c r="PMJ299" s="192"/>
      <c r="PMK299" s="192"/>
      <c r="PML299" s="192"/>
      <c r="PMM299" s="192"/>
      <c r="PMN299" s="192"/>
      <c r="PMO299" s="192"/>
      <c r="PMP299" s="192"/>
      <c r="PMQ299" s="192"/>
      <c r="PMR299" s="192"/>
      <c r="PMS299" s="192"/>
      <c r="PMT299" s="192"/>
      <c r="PMU299" s="192"/>
      <c r="PMV299" s="192"/>
      <c r="PMW299" s="192"/>
      <c r="PMX299" s="192"/>
      <c r="PMY299" s="192"/>
      <c r="PMZ299" s="192"/>
      <c r="PNA299" s="192"/>
      <c r="PNB299" s="192"/>
      <c r="PNC299" s="192"/>
      <c r="PND299" s="192"/>
      <c r="PNE299" s="192"/>
      <c r="PNF299" s="192"/>
      <c r="PNG299" s="192"/>
      <c r="PNH299" s="192"/>
      <c r="PNI299" s="192"/>
      <c r="PNJ299" s="192"/>
      <c r="PNK299" s="192"/>
      <c r="PNL299" s="192"/>
      <c r="PNM299" s="192"/>
      <c r="PNN299" s="192"/>
      <c r="PNO299" s="192"/>
      <c r="PNP299" s="192"/>
      <c r="PNQ299" s="192"/>
      <c r="PNR299" s="192"/>
      <c r="PNS299" s="192"/>
      <c r="PNT299" s="192"/>
      <c r="PNU299" s="192"/>
      <c r="PNV299" s="192"/>
      <c r="PNW299" s="192"/>
      <c r="PNX299" s="192"/>
      <c r="PNY299" s="192"/>
      <c r="PNZ299" s="192"/>
      <c r="POA299" s="192"/>
      <c r="POB299" s="192"/>
      <c r="POC299" s="192"/>
      <c r="POD299" s="192"/>
      <c r="POE299" s="192"/>
      <c r="POF299" s="192"/>
      <c r="POG299" s="192"/>
      <c r="POH299" s="192"/>
      <c r="POI299" s="192"/>
      <c r="POJ299" s="192"/>
      <c r="POK299" s="192"/>
      <c r="POL299" s="192"/>
      <c r="POM299" s="192"/>
      <c r="PON299" s="192"/>
      <c r="POO299" s="192"/>
      <c r="POP299" s="192"/>
      <c r="POQ299" s="192"/>
      <c r="POR299" s="192"/>
      <c r="POS299" s="192"/>
      <c r="POT299" s="192"/>
      <c r="POU299" s="192"/>
      <c r="POV299" s="192"/>
      <c r="POW299" s="192"/>
      <c r="POX299" s="192"/>
      <c r="POY299" s="192"/>
      <c r="POZ299" s="192"/>
      <c r="PPA299" s="192"/>
      <c r="PPB299" s="192"/>
      <c r="PPC299" s="192"/>
      <c r="PPD299" s="192"/>
      <c r="PPE299" s="192"/>
      <c r="PPF299" s="192"/>
      <c r="PPG299" s="192"/>
      <c r="PPH299" s="192"/>
      <c r="PPI299" s="192"/>
      <c r="PPJ299" s="192"/>
      <c r="PPK299" s="192"/>
      <c r="PPL299" s="192"/>
      <c r="PPM299" s="192"/>
      <c r="PPN299" s="192"/>
      <c r="PPO299" s="192"/>
      <c r="PPP299" s="192"/>
      <c r="PPQ299" s="192"/>
      <c r="PPR299" s="192"/>
      <c r="PPS299" s="192"/>
      <c r="PPT299" s="192"/>
      <c r="PPU299" s="192"/>
      <c r="PPV299" s="192"/>
      <c r="PPW299" s="192"/>
      <c r="PPX299" s="192"/>
      <c r="PPY299" s="192"/>
      <c r="PPZ299" s="192"/>
      <c r="PQA299" s="192"/>
      <c r="PQB299" s="192"/>
      <c r="PQC299" s="192"/>
      <c r="PQD299" s="192"/>
      <c r="PQE299" s="192"/>
      <c r="PQF299" s="192"/>
      <c r="PQG299" s="192"/>
      <c r="PQH299" s="192"/>
      <c r="PQI299" s="192"/>
      <c r="PQJ299" s="192"/>
      <c r="PQK299" s="192"/>
      <c r="PQL299" s="192"/>
      <c r="PQM299" s="192"/>
      <c r="PQN299" s="192"/>
      <c r="PQO299" s="192"/>
      <c r="PQP299" s="192"/>
      <c r="PQQ299" s="192"/>
      <c r="PQR299" s="192"/>
      <c r="PQS299" s="192"/>
      <c r="PQT299" s="192"/>
      <c r="PQU299" s="192"/>
      <c r="PQV299" s="192"/>
      <c r="PQW299" s="192"/>
      <c r="PQX299" s="192"/>
      <c r="PQY299" s="192"/>
      <c r="PQZ299" s="192"/>
      <c r="PRA299" s="192"/>
      <c r="PRB299" s="192"/>
      <c r="PRC299" s="192"/>
      <c r="PRD299" s="192"/>
      <c r="PRE299" s="192"/>
      <c r="PRF299" s="192"/>
      <c r="PRG299" s="192"/>
      <c r="PRH299" s="192"/>
      <c r="PRI299" s="192"/>
      <c r="PRJ299" s="192"/>
      <c r="PRK299" s="192"/>
      <c r="PRL299" s="192"/>
      <c r="PRM299" s="192"/>
      <c r="PRN299" s="192"/>
      <c r="PRO299" s="192"/>
      <c r="PRP299" s="192"/>
      <c r="PRQ299" s="192"/>
      <c r="PRR299" s="192"/>
      <c r="PRS299" s="192"/>
      <c r="PRT299" s="192"/>
      <c r="PRU299" s="192"/>
      <c r="PRV299" s="192"/>
      <c r="PRW299" s="192"/>
      <c r="PRX299" s="192"/>
      <c r="PRY299" s="192"/>
      <c r="PRZ299" s="192"/>
      <c r="PSA299" s="192"/>
      <c r="PSB299" s="192"/>
      <c r="PSC299" s="192"/>
      <c r="PSD299" s="192"/>
      <c r="PSE299" s="192"/>
      <c r="PSF299" s="192"/>
      <c r="PSG299" s="192"/>
      <c r="PSH299" s="192"/>
      <c r="PSI299" s="192"/>
      <c r="PSJ299" s="192"/>
      <c r="PSK299" s="192"/>
      <c r="PSL299" s="192"/>
      <c r="PSM299" s="192"/>
      <c r="PSN299" s="192"/>
      <c r="PSO299" s="192"/>
      <c r="PSP299" s="192"/>
      <c r="PSQ299" s="192"/>
      <c r="PSR299" s="192"/>
      <c r="PSS299" s="192"/>
      <c r="PST299" s="192"/>
      <c r="PSU299" s="192"/>
      <c r="PSV299" s="192"/>
      <c r="PSW299" s="192"/>
      <c r="PSX299" s="192"/>
      <c r="PSY299" s="192"/>
      <c r="PSZ299" s="192"/>
      <c r="PTA299" s="192"/>
      <c r="PTB299" s="192"/>
      <c r="PTC299" s="192"/>
      <c r="PTD299" s="192"/>
      <c r="PTE299" s="192"/>
      <c r="PTF299" s="192"/>
      <c r="PTG299" s="192"/>
      <c r="PTH299" s="192"/>
      <c r="PTI299" s="192"/>
      <c r="PTJ299" s="192"/>
      <c r="PTK299" s="192"/>
      <c r="PTL299" s="192"/>
      <c r="PTM299" s="192"/>
      <c r="PTN299" s="192"/>
      <c r="PTO299" s="192"/>
      <c r="PTP299" s="192"/>
      <c r="PTQ299" s="192"/>
      <c r="PTR299" s="192"/>
      <c r="PTS299" s="192"/>
      <c r="PTT299" s="192"/>
      <c r="PTU299" s="192"/>
      <c r="PTV299" s="192"/>
      <c r="PTW299" s="192"/>
      <c r="PTX299" s="192"/>
      <c r="PTY299" s="192"/>
      <c r="PTZ299" s="192"/>
      <c r="PUA299" s="192"/>
      <c r="PUB299" s="192"/>
      <c r="PUC299" s="192"/>
      <c r="PUD299" s="192"/>
      <c r="PUE299" s="192"/>
      <c r="PUF299" s="192"/>
      <c r="PUG299" s="192"/>
      <c r="PUH299" s="192"/>
      <c r="PUI299" s="192"/>
      <c r="PUJ299" s="192"/>
      <c r="PUK299" s="192"/>
      <c r="PUL299" s="192"/>
      <c r="PUM299" s="192"/>
      <c r="PUN299" s="192"/>
      <c r="PUO299" s="192"/>
      <c r="PUP299" s="192"/>
      <c r="PUQ299" s="192"/>
      <c r="PUR299" s="192"/>
      <c r="PUS299" s="192"/>
      <c r="PUT299" s="192"/>
      <c r="PUU299" s="192"/>
      <c r="PUV299" s="192"/>
      <c r="PUW299" s="192"/>
      <c r="PUX299" s="192"/>
      <c r="PUY299" s="192"/>
      <c r="PUZ299" s="192"/>
      <c r="PVA299" s="192"/>
      <c r="PVB299" s="192"/>
      <c r="PVC299" s="192"/>
      <c r="PVD299" s="192"/>
      <c r="PVE299" s="192"/>
      <c r="PVF299" s="192"/>
      <c r="PVG299" s="192"/>
      <c r="PVH299" s="192"/>
      <c r="PVI299" s="192"/>
      <c r="PVJ299" s="192"/>
      <c r="PVK299" s="192"/>
      <c r="PVL299" s="192"/>
      <c r="PVM299" s="192"/>
      <c r="PVN299" s="192"/>
      <c r="PVO299" s="192"/>
      <c r="PVP299" s="192"/>
      <c r="PVQ299" s="192"/>
      <c r="PVR299" s="192"/>
      <c r="PVS299" s="192"/>
      <c r="PVT299" s="192"/>
      <c r="PVU299" s="192"/>
      <c r="PVV299" s="192"/>
      <c r="PVW299" s="192"/>
      <c r="PVX299" s="192"/>
      <c r="PVY299" s="192"/>
      <c r="PVZ299" s="192"/>
      <c r="PWA299" s="192"/>
      <c r="PWB299" s="192"/>
      <c r="PWC299" s="192"/>
      <c r="PWD299" s="192"/>
      <c r="PWE299" s="192"/>
      <c r="PWF299" s="192"/>
      <c r="PWG299" s="192"/>
      <c r="PWH299" s="192"/>
      <c r="PWI299" s="192"/>
      <c r="PWJ299" s="192"/>
      <c r="PWK299" s="192"/>
      <c r="PWL299" s="192"/>
      <c r="PWM299" s="192"/>
      <c r="PWN299" s="192"/>
      <c r="PWO299" s="192"/>
      <c r="PWP299" s="192"/>
      <c r="PWQ299" s="192"/>
      <c r="PWR299" s="192"/>
      <c r="PWS299" s="192"/>
      <c r="PWT299" s="192"/>
      <c r="PWU299" s="192"/>
      <c r="PWV299" s="192"/>
      <c r="PWW299" s="192"/>
      <c r="PWX299" s="192"/>
      <c r="PWY299" s="192"/>
      <c r="PWZ299" s="192"/>
      <c r="PXA299" s="192"/>
      <c r="PXB299" s="192"/>
      <c r="PXC299" s="192"/>
      <c r="PXD299" s="192"/>
      <c r="PXE299" s="192"/>
      <c r="PXF299" s="192"/>
      <c r="PXG299" s="192"/>
      <c r="PXH299" s="192"/>
      <c r="PXI299" s="192"/>
      <c r="PXJ299" s="192"/>
      <c r="PXK299" s="192"/>
      <c r="PXL299" s="192"/>
      <c r="PXM299" s="192"/>
      <c r="PXN299" s="192"/>
      <c r="PXO299" s="192"/>
      <c r="PXP299" s="192"/>
      <c r="PXQ299" s="192"/>
      <c r="PXR299" s="192"/>
      <c r="PXS299" s="192"/>
      <c r="PXT299" s="192"/>
      <c r="PXU299" s="192"/>
      <c r="PXV299" s="192"/>
      <c r="PXW299" s="192"/>
      <c r="PXX299" s="192"/>
      <c r="PXY299" s="192"/>
      <c r="PXZ299" s="192"/>
      <c r="PYA299" s="192"/>
      <c r="PYB299" s="192"/>
      <c r="PYC299" s="192"/>
      <c r="PYD299" s="192"/>
      <c r="PYE299" s="192"/>
      <c r="PYF299" s="192"/>
      <c r="PYG299" s="192"/>
      <c r="PYH299" s="192"/>
      <c r="PYI299" s="192"/>
      <c r="PYJ299" s="192"/>
      <c r="PYK299" s="192"/>
      <c r="PYL299" s="192"/>
      <c r="PYM299" s="192"/>
      <c r="PYN299" s="192"/>
      <c r="PYO299" s="192"/>
      <c r="PYP299" s="192"/>
      <c r="PYQ299" s="192"/>
      <c r="PYR299" s="192"/>
      <c r="PYS299" s="192"/>
      <c r="PYT299" s="192"/>
      <c r="PYU299" s="192"/>
      <c r="PYV299" s="192"/>
      <c r="PYW299" s="192"/>
      <c r="PYX299" s="192"/>
      <c r="PYY299" s="192"/>
      <c r="PYZ299" s="192"/>
      <c r="PZA299" s="192"/>
      <c r="PZB299" s="192"/>
      <c r="PZC299" s="192"/>
      <c r="PZD299" s="192"/>
      <c r="PZE299" s="192"/>
      <c r="PZF299" s="192"/>
      <c r="PZG299" s="192"/>
      <c r="PZH299" s="192"/>
      <c r="PZI299" s="192"/>
      <c r="PZJ299" s="192"/>
      <c r="PZK299" s="192"/>
      <c r="PZL299" s="192"/>
      <c r="PZM299" s="192"/>
      <c r="PZN299" s="192"/>
      <c r="PZO299" s="192"/>
      <c r="PZP299" s="192"/>
      <c r="PZQ299" s="192"/>
      <c r="PZR299" s="192"/>
      <c r="PZS299" s="192"/>
      <c r="PZT299" s="192"/>
      <c r="PZU299" s="192"/>
      <c r="PZV299" s="192"/>
      <c r="PZW299" s="192"/>
      <c r="PZX299" s="192"/>
      <c r="PZY299" s="192"/>
      <c r="PZZ299" s="192"/>
      <c r="QAA299" s="192"/>
      <c r="QAB299" s="192"/>
      <c r="QAC299" s="192"/>
      <c r="QAD299" s="192"/>
      <c r="QAE299" s="192"/>
      <c r="QAF299" s="192"/>
      <c r="QAG299" s="192"/>
      <c r="QAH299" s="192"/>
      <c r="QAI299" s="192"/>
      <c r="QAJ299" s="192"/>
      <c r="QAK299" s="192"/>
      <c r="QAL299" s="192"/>
      <c r="QAM299" s="192"/>
      <c r="QAN299" s="192"/>
      <c r="QAO299" s="192"/>
      <c r="QAP299" s="192"/>
      <c r="QAQ299" s="192"/>
      <c r="QAR299" s="192"/>
      <c r="QAS299" s="192"/>
      <c r="QAT299" s="192"/>
      <c r="QAU299" s="192"/>
      <c r="QAV299" s="192"/>
      <c r="QAW299" s="192"/>
      <c r="QAX299" s="192"/>
      <c r="QAY299" s="192"/>
      <c r="QAZ299" s="192"/>
      <c r="QBA299" s="192"/>
      <c r="QBB299" s="192"/>
      <c r="QBC299" s="192"/>
      <c r="QBD299" s="192"/>
      <c r="QBE299" s="192"/>
      <c r="QBF299" s="192"/>
      <c r="QBG299" s="192"/>
      <c r="QBH299" s="192"/>
      <c r="QBI299" s="192"/>
      <c r="QBJ299" s="192"/>
      <c r="QBK299" s="192"/>
      <c r="QBL299" s="192"/>
      <c r="QBM299" s="192"/>
      <c r="QBN299" s="192"/>
      <c r="QBO299" s="192"/>
      <c r="QBP299" s="192"/>
      <c r="QBQ299" s="192"/>
      <c r="QBR299" s="192"/>
      <c r="QBS299" s="192"/>
      <c r="QBT299" s="192"/>
      <c r="QBU299" s="192"/>
      <c r="QBV299" s="192"/>
      <c r="QBW299" s="192"/>
      <c r="QBX299" s="192"/>
      <c r="QBY299" s="192"/>
      <c r="QBZ299" s="192"/>
      <c r="QCA299" s="192"/>
      <c r="QCB299" s="192"/>
      <c r="QCC299" s="192"/>
      <c r="QCD299" s="192"/>
      <c r="QCE299" s="192"/>
      <c r="QCF299" s="192"/>
      <c r="QCG299" s="192"/>
      <c r="QCH299" s="192"/>
      <c r="QCI299" s="192"/>
      <c r="QCJ299" s="192"/>
      <c r="QCK299" s="192"/>
      <c r="QCL299" s="192"/>
      <c r="QCM299" s="192"/>
      <c r="QCN299" s="192"/>
      <c r="QCO299" s="192"/>
      <c r="QCP299" s="192"/>
      <c r="QCQ299" s="192"/>
      <c r="QCR299" s="192"/>
      <c r="QCS299" s="192"/>
      <c r="QCT299" s="192"/>
      <c r="QCU299" s="192"/>
      <c r="QCV299" s="192"/>
      <c r="QCW299" s="192"/>
      <c r="QCX299" s="192"/>
      <c r="QCY299" s="192"/>
      <c r="QCZ299" s="192"/>
      <c r="QDA299" s="192"/>
      <c r="QDB299" s="192"/>
      <c r="QDC299" s="192"/>
      <c r="QDD299" s="192"/>
      <c r="QDE299" s="192"/>
      <c r="QDF299" s="192"/>
      <c r="QDG299" s="192"/>
      <c r="QDH299" s="192"/>
      <c r="QDI299" s="192"/>
      <c r="QDJ299" s="192"/>
      <c r="QDK299" s="192"/>
      <c r="QDL299" s="192"/>
      <c r="QDM299" s="192"/>
      <c r="QDN299" s="192"/>
      <c r="QDO299" s="192"/>
      <c r="QDP299" s="192"/>
      <c r="QDQ299" s="192"/>
      <c r="QDR299" s="192"/>
      <c r="QDS299" s="192"/>
      <c r="QDT299" s="192"/>
      <c r="QDU299" s="192"/>
      <c r="QDV299" s="192"/>
      <c r="QDW299" s="192"/>
      <c r="QDX299" s="192"/>
      <c r="QDY299" s="192"/>
      <c r="QDZ299" s="192"/>
      <c r="QEA299" s="192"/>
      <c r="QEB299" s="192"/>
      <c r="QEC299" s="192"/>
      <c r="QED299" s="192"/>
      <c r="QEE299" s="192"/>
      <c r="QEF299" s="192"/>
      <c r="QEG299" s="192"/>
      <c r="QEH299" s="192"/>
      <c r="QEI299" s="192"/>
      <c r="QEJ299" s="192"/>
      <c r="QEK299" s="192"/>
      <c r="QEL299" s="192"/>
      <c r="QEM299" s="192"/>
      <c r="QEN299" s="192"/>
      <c r="QEO299" s="192"/>
      <c r="QEP299" s="192"/>
      <c r="QEQ299" s="192"/>
      <c r="QER299" s="192"/>
      <c r="QES299" s="192"/>
      <c r="QET299" s="192"/>
      <c r="QEU299" s="192"/>
      <c r="QEV299" s="192"/>
      <c r="QEW299" s="192"/>
      <c r="QEX299" s="192"/>
      <c r="QEY299" s="192"/>
      <c r="QEZ299" s="192"/>
      <c r="QFA299" s="192"/>
      <c r="QFB299" s="192"/>
      <c r="QFC299" s="192"/>
      <c r="QFD299" s="192"/>
      <c r="QFE299" s="192"/>
      <c r="QFF299" s="192"/>
      <c r="QFG299" s="192"/>
      <c r="QFH299" s="192"/>
      <c r="QFI299" s="192"/>
      <c r="QFJ299" s="192"/>
      <c r="QFK299" s="192"/>
      <c r="QFL299" s="192"/>
      <c r="QFM299" s="192"/>
      <c r="QFN299" s="192"/>
      <c r="QFO299" s="192"/>
      <c r="QFP299" s="192"/>
      <c r="QFQ299" s="192"/>
      <c r="QFR299" s="192"/>
      <c r="QFS299" s="192"/>
      <c r="QFT299" s="192"/>
      <c r="QFU299" s="192"/>
      <c r="QFV299" s="192"/>
      <c r="QFW299" s="192"/>
      <c r="QFX299" s="192"/>
      <c r="QFY299" s="192"/>
      <c r="QFZ299" s="192"/>
      <c r="QGA299" s="192"/>
      <c r="QGB299" s="192"/>
      <c r="QGC299" s="192"/>
      <c r="QGD299" s="192"/>
      <c r="QGE299" s="192"/>
      <c r="QGF299" s="192"/>
      <c r="QGG299" s="192"/>
      <c r="QGH299" s="192"/>
      <c r="QGI299" s="192"/>
      <c r="QGJ299" s="192"/>
      <c r="QGK299" s="192"/>
      <c r="QGL299" s="192"/>
      <c r="QGM299" s="192"/>
      <c r="QGN299" s="192"/>
      <c r="QGO299" s="192"/>
      <c r="QGP299" s="192"/>
      <c r="QGQ299" s="192"/>
      <c r="QGR299" s="192"/>
      <c r="QGS299" s="192"/>
      <c r="QGT299" s="192"/>
      <c r="QGU299" s="192"/>
      <c r="QGV299" s="192"/>
      <c r="QGW299" s="192"/>
      <c r="QGX299" s="192"/>
      <c r="QGY299" s="192"/>
      <c r="QGZ299" s="192"/>
      <c r="QHA299" s="192"/>
      <c r="QHB299" s="192"/>
      <c r="QHC299" s="192"/>
      <c r="QHD299" s="192"/>
      <c r="QHE299" s="192"/>
      <c r="QHF299" s="192"/>
      <c r="QHG299" s="192"/>
      <c r="QHH299" s="192"/>
      <c r="QHI299" s="192"/>
      <c r="QHJ299" s="192"/>
      <c r="QHK299" s="192"/>
      <c r="QHL299" s="192"/>
      <c r="QHM299" s="192"/>
      <c r="QHN299" s="192"/>
      <c r="QHO299" s="192"/>
      <c r="QHP299" s="192"/>
      <c r="QHQ299" s="192"/>
      <c r="QHR299" s="192"/>
      <c r="QHS299" s="192"/>
      <c r="QHT299" s="192"/>
      <c r="QHU299" s="192"/>
      <c r="QHV299" s="192"/>
      <c r="QHW299" s="192"/>
      <c r="QHX299" s="192"/>
      <c r="QHY299" s="192"/>
      <c r="QHZ299" s="192"/>
      <c r="QIA299" s="192"/>
      <c r="QIB299" s="192"/>
      <c r="QIC299" s="192"/>
      <c r="QID299" s="192"/>
      <c r="QIE299" s="192"/>
      <c r="QIF299" s="192"/>
      <c r="QIG299" s="192"/>
      <c r="QIH299" s="192"/>
      <c r="QII299" s="192"/>
      <c r="QIJ299" s="192"/>
      <c r="QIK299" s="192"/>
      <c r="QIL299" s="192"/>
      <c r="QIM299" s="192"/>
      <c r="QIN299" s="192"/>
      <c r="QIO299" s="192"/>
      <c r="QIP299" s="192"/>
      <c r="QIQ299" s="192"/>
      <c r="QIR299" s="192"/>
      <c r="QIS299" s="192"/>
      <c r="QIT299" s="192"/>
      <c r="QIU299" s="192"/>
      <c r="QIV299" s="192"/>
      <c r="QIW299" s="192"/>
      <c r="QIX299" s="192"/>
      <c r="QIY299" s="192"/>
      <c r="QIZ299" s="192"/>
      <c r="QJA299" s="192"/>
      <c r="QJB299" s="192"/>
      <c r="QJC299" s="192"/>
      <c r="QJD299" s="192"/>
      <c r="QJE299" s="192"/>
      <c r="QJF299" s="192"/>
      <c r="QJG299" s="192"/>
      <c r="QJH299" s="192"/>
      <c r="QJI299" s="192"/>
      <c r="QJJ299" s="192"/>
      <c r="QJK299" s="192"/>
      <c r="QJL299" s="192"/>
      <c r="QJM299" s="192"/>
      <c r="QJN299" s="192"/>
      <c r="QJO299" s="192"/>
      <c r="QJP299" s="192"/>
      <c r="QJQ299" s="192"/>
      <c r="QJR299" s="192"/>
      <c r="QJS299" s="192"/>
      <c r="QJT299" s="192"/>
      <c r="QJU299" s="192"/>
      <c r="QJV299" s="192"/>
      <c r="QJW299" s="192"/>
      <c r="QJX299" s="192"/>
      <c r="QJY299" s="192"/>
      <c r="QJZ299" s="192"/>
      <c r="QKA299" s="192"/>
      <c r="QKB299" s="192"/>
      <c r="QKC299" s="192"/>
      <c r="QKD299" s="192"/>
      <c r="QKE299" s="192"/>
      <c r="QKF299" s="192"/>
      <c r="QKG299" s="192"/>
      <c r="QKH299" s="192"/>
      <c r="QKI299" s="192"/>
      <c r="QKJ299" s="192"/>
      <c r="QKK299" s="192"/>
      <c r="QKL299" s="192"/>
      <c r="QKM299" s="192"/>
      <c r="QKN299" s="192"/>
      <c r="QKO299" s="192"/>
      <c r="QKP299" s="192"/>
      <c r="QKQ299" s="192"/>
      <c r="QKR299" s="192"/>
      <c r="QKS299" s="192"/>
      <c r="QKT299" s="192"/>
      <c r="QKU299" s="192"/>
      <c r="QKV299" s="192"/>
      <c r="QKW299" s="192"/>
      <c r="QKX299" s="192"/>
      <c r="QKY299" s="192"/>
      <c r="QKZ299" s="192"/>
      <c r="QLA299" s="192"/>
      <c r="QLB299" s="192"/>
      <c r="QLC299" s="192"/>
      <c r="QLD299" s="192"/>
      <c r="QLE299" s="192"/>
      <c r="QLF299" s="192"/>
      <c r="QLG299" s="192"/>
      <c r="QLH299" s="192"/>
      <c r="QLI299" s="192"/>
      <c r="QLJ299" s="192"/>
      <c r="QLK299" s="192"/>
      <c r="QLL299" s="192"/>
      <c r="QLM299" s="192"/>
      <c r="QLN299" s="192"/>
      <c r="QLO299" s="192"/>
      <c r="QLP299" s="192"/>
      <c r="QLQ299" s="192"/>
      <c r="QLR299" s="192"/>
      <c r="QLS299" s="192"/>
      <c r="QLT299" s="192"/>
      <c r="QLU299" s="192"/>
      <c r="QLV299" s="192"/>
      <c r="QLW299" s="192"/>
      <c r="QLX299" s="192"/>
      <c r="QLY299" s="192"/>
      <c r="QLZ299" s="192"/>
      <c r="QMA299" s="192"/>
      <c r="QMB299" s="192"/>
      <c r="QMC299" s="192"/>
      <c r="QMD299" s="192"/>
      <c r="QME299" s="192"/>
      <c r="QMF299" s="192"/>
      <c r="QMG299" s="192"/>
      <c r="QMH299" s="192"/>
      <c r="QMI299" s="192"/>
      <c r="QMJ299" s="192"/>
      <c r="QMK299" s="192"/>
      <c r="QML299" s="192"/>
      <c r="QMM299" s="192"/>
      <c r="QMN299" s="192"/>
      <c r="QMO299" s="192"/>
      <c r="QMP299" s="192"/>
      <c r="QMQ299" s="192"/>
      <c r="QMR299" s="192"/>
      <c r="QMS299" s="192"/>
      <c r="QMT299" s="192"/>
      <c r="QMU299" s="192"/>
      <c r="QMV299" s="192"/>
      <c r="QMW299" s="192"/>
      <c r="QMX299" s="192"/>
      <c r="QMY299" s="192"/>
      <c r="QMZ299" s="192"/>
      <c r="QNA299" s="192"/>
      <c r="QNB299" s="192"/>
      <c r="QNC299" s="192"/>
      <c r="QND299" s="192"/>
      <c r="QNE299" s="192"/>
      <c r="QNF299" s="192"/>
      <c r="QNG299" s="192"/>
      <c r="QNH299" s="192"/>
      <c r="QNI299" s="192"/>
      <c r="QNJ299" s="192"/>
      <c r="QNK299" s="192"/>
      <c r="QNL299" s="192"/>
      <c r="QNM299" s="192"/>
      <c r="QNN299" s="192"/>
      <c r="QNO299" s="192"/>
      <c r="QNP299" s="192"/>
      <c r="QNQ299" s="192"/>
      <c r="QNR299" s="192"/>
      <c r="QNS299" s="192"/>
      <c r="QNT299" s="192"/>
      <c r="QNU299" s="192"/>
      <c r="QNV299" s="192"/>
      <c r="QNW299" s="192"/>
      <c r="QNX299" s="192"/>
      <c r="QNY299" s="192"/>
      <c r="QNZ299" s="192"/>
      <c r="QOA299" s="192"/>
      <c r="QOB299" s="192"/>
      <c r="QOC299" s="192"/>
      <c r="QOD299" s="192"/>
      <c r="QOE299" s="192"/>
      <c r="QOF299" s="192"/>
      <c r="QOG299" s="192"/>
      <c r="QOH299" s="192"/>
      <c r="QOI299" s="192"/>
      <c r="QOJ299" s="192"/>
      <c r="QOK299" s="192"/>
      <c r="QOL299" s="192"/>
      <c r="QOM299" s="192"/>
      <c r="QON299" s="192"/>
      <c r="QOO299" s="192"/>
      <c r="QOP299" s="192"/>
      <c r="QOQ299" s="192"/>
      <c r="QOR299" s="192"/>
      <c r="QOS299" s="192"/>
      <c r="QOT299" s="192"/>
      <c r="QOU299" s="192"/>
      <c r="QOV299" s="192"/>
      <c r="QOW299" s="192"/>
      <c r="QOX299" s="192"/>
      <c r="QOY299" s="192"/>
      <c r="QOZ299" s="192"/>
      <c r="QPA299" s="192"/>
      <c r="QPB299" s="192"/>
      <c r="QPC299" s="192"/>
      <c r="QPD299" s="192"/>
      <c r="QPE299" s="192"/>
      <c r="QPF299" s="192"/>
      <c r="QPG299" s="192"/>
      <c r="QPH299" s="192"/>
      <c r="QPI299" s="192"/>
      <c r="QPJ299" s="192"/>
      <c r="QPK299" s="192"/>
      <c r="QPL299" s="192"/>
      <c r="QPM299" s="192"/>
      <c r="QPN299" s="192"/>
      <c r="QPO299" s="192"/>
      <c r="QPP299" s="192"/>
      <c r="QPQ299" s="192"/>
      <c r="QPR299" s="192"/>
      <c r="QPS299" s="192"/>
      <c r="QPT299" s="192"/>
      <c r="QPU299" s="192"/>
      <c r="QPV299" s="192"/>
      <c r="QPW299" s="192"/>
      <c r="QPX299" s="192"/>
      <c r="QPY299" s="192"/>
      <c r="QPZ299" s="192"/>
      <c r="QQA299" s="192"/>
      <c r="QQB299" s="192"/>
      <c r="QQC299" s="192"/>
      <c r="QQD299" s="192"/>
      <c r="QQE299" s="192"/>
      <c r="QQF299" s="192"/>
      <c r="QQG299" s="192"/>
      <c r="QQH299" s="192"/>
      <c r="QQI299" s="192"/>
      <c r="QQJ299" s="192"/>
      <c r="QQK299" s="192"/>
      <c r="QQL299" s="192"/>
      <c r="QQM299" s="192"/>
      <c r="QQN299" s="192"/>
      <c r="QQO299" s="192"/>
      <c r="QQP299" s="192"/>
      <c r="QQQ299" s="192"/>
      <c r="QQR299" s="192"/>
      <c r="QQS299" s="192"/>
      <c r="QQT299" s="192"/>
      <c r="QQU299" s="192"/>
      <c r="QQV299" s="192"/>
      <c r="QQW299" s="192"/>
      <c r="QQX299" s="192"/>
      <c r="QQY299" s="192"/>
      <c r="QQZ299" s="192"/>
      <c r="QRA299" s="192"/>
      <c r="QRB299" s="192"/>
      <c r="QRC299" s="192"/>
      <c r="QRD299" s="192"/>
      <c r="QRE299" s="192"/>
      <c r="QRF299" s="192"/>
      <c r="QRG299" s="192"/>
      <c r="QRH299" s="192"/>
      <c r="QRI299" s="192"/>
      <c r="QRJ299" s="192"/>
      <c r="QRK299" s="192"/>
      <c r="QRL299" s="192"/>
      <c r="QRM299" s="192"/>
      <c r="QRN299" s="192"/>
      <c r="QRO299" s="192"/>
      <c r="QRP299" s="192"/>
      <c r="QRQ299" s="192"/>
      <c r="QRR299" s="192"/>
      <c r="QRS299" s="192"/>
      <c r="QRT299" s="192"/>
      <c r="QRU299" s="192"/>
      <c r="QRV299" s="192"/>
      <c r="QRW299" s="192"/>
      <c r="QRX299" s="192"/>
      <c r="QRY299" s="192"/>
      <c r="QRZ299" s="192"/>
      <c r="QSA299" s="192"/>
      <c r="QSB299" s="192"/>
      <c r="QSC299" s="192"/>
      <c r="QSD299" s="192"/>
      <c r="QSE299" s="192"/>
      <c r="QSF299" s="192"/>
      <c r="QSG299" s="192"/>
      <c r="QSH299" s="192"/>
      <c r="QSI299" s="192"/>
      <c r="QSJ299" s="192"/>
      <c r="QSK299" s="192"/>
      <c r="QSL299" s="192"/>
      <c r="QSM299" s="192"/>
      <c r="QSN299" s="192"/>
      <c r="QSO299" s="192"/>
      <c r="QSP299" s="192"/>
      <c r="QSQ299" s="192"/>
      <c r="QSR299" s="192"/>
      <c r="QSS299" s="192"/>
      <c r="QST299" s="192"/>
      <c r="QSU299" s="192"/>
      <c r="QSV299" s="192"/>
      <c r="QSW299" s="192"/>
      <c r="QSX299" s="192"/>
      <c r="QSY299" s="192"/>
      <c r="QSZ299" s="192"/>
      <c r="QTA299" s="192"/>
      <c r="QTB299" s="192"/>
      <c r="QTC299" s="192"/>
      <c r="QTD299" s="192"/>
      <c r="QTE299" s="192"/>
      <c r="QTF299" s="192"/>
      <c r="QTG299" s="192"/>
      <c r="QTH299" s="192"/>
      <c r="QTI299" s="192"/>
      <c r="QTJ299" s="192"/>
      <c r="QTK299" s="192"/>
      <c r="QTL299" s="192"/>
      <c r="QTM299" s="192"/>
      <c r="QTN299" s="192"/>
      <c r="QTO299" s="192"/>
      <c r="QTP299" s="192"/>
      <c r="QTQ299" s="192"/>
      <c r="QTR299" s="192"/>
      <c r="QTS299" s="192"/>
      <c r="QTT299" s="192"/>
      <c r="QTU299" s="192"/>
      <c r="QTV299" s="192"/>
      <c r="QTW299" s="192"/>
      <c r="QTX299" s="192"/>
      <c r="QTY299" s="192"/>
      <c r="QTZ299" s="192"/>
      <c r="QUA299" s="192"/>
      <c r="QUB299" s="192"/>
      <c r="QUC299" s="192"/>
      <c r="QUD299" s="192"/>
      <c r="QUE299" s="192"/>
      <c r="QUF299" s="192"/>
      <c r="QUG299" s="192"/>
      <c r="QUH299" s="192"/>
      <c r="QUI299" s="192"/>
      <c r="QUJ299" s="192"/>
      <c r="QUK299" s="192"/>
      <c r="QUL299" s="192"/>
      <c r="QUM299" s="192"/>
      <c r="QUN299" s="192"/>
      <c r="QUO299" s="192"/>
      <c r="QUP299" s="192"/>
      <c r="QUQ299" s="192"/>
      <c r="QUR299" s="192"/>
      <c r="QUS299" s="192"/>
      <c r="QUT299" s="192"/>
      <c r="QUU299" s="192"/>
      <c r="QUV299" s="192"/>
      <c r="QUW299" s="192"/>
      <c r="QUX299" s="192"/>
      <c r="QUY299" s="192"/>
      <c r="QUZ299" s="192"/>
      <c r="QVA299" s="192"/>
      <c r="QVB299" s="192"/>
      <c r="QVC299" s="192"/>
      <c r="QVD299" s="192"/>
      <c r="QVE299" s="192"/>
      <c r="QVF299" s="192"/>
      <c r="QVG299" s="192"/>
      <c r="QVH299" s="192"/>
      <c r="QVI299" s="192"/>
      <c r="QVJ299" s="192"/>
      <c r="QVK299" s="192"/>
      <c r="QVL299" s="192"/>
      <c r="QVM299" s="192"/>
      <c r="QVN299" s="192"/>
      <c r="QVO299" s="192"/>
      <c r="QVP299" s="192"/>
      <c r="QVQ299" s="192"/>
      <c r="QVR299" s="192"/>
      <c r="QVS299" s="192"/>
      <c r="QVT299" s="192"/>
      <c r="QVU299" s="192"/>
      <c r="QVV299" s="192"/>
      <c r="QVW299" s="192"/>
      <c r="QVX299" s="192"/>
      <c r="QVY299" s="192"/>
      <c r="QVZ299" s="192"/>
      <c r="QWA299" s="192"/>
      <c r="QWB299" s="192"/>
      <c r="QWC299" s="192"/>
      <c r="QWD299" s="192"/>
      <c r="QWE299" s="192"/>
      <c r="QWF299" s="192"/>
      <c r="QWG299" s="192"/>
      <c r="QWH299" s="192"/>
      <c r="QWI299" s="192"/>
      <c r="QWJ299" s="192"/>
      <c r="QWK299" s="192"/>
      <c r="QWL299" s="192"/>
      <c r="QWM299" s="192"/>
      <c r="QWN299" s="192"/>
      <c r="QWO299" s="192"/>
      <c r="QWP299" s="192"/>
      <c r="QWQ299" s="192"/>
      <c r="QWR299" s="192"/>
      <c r="QWS299" s="192"/>
      <c r="QWT299" s="192"/>
      <c r="QWU299" s="192"/>
      <c r="QWV299" s="192"/>
      <c r="QWW299" s="192"/>
      <c r="QWX299" s="192"/>
      <c r="QWY299" s="192"/>
      <c r="QWZ299" s="192"/>
      <c r="QXA299" s="192"/>
      <c r="QXB299" s="192"/>
      <c r="QXC299" s="192"/>
      <c r="QXD299" s="192"/>
      <c r="QXE299" s="192"/>
      <c r="QXF299" s="192"/>
      <c r="QXG299" s="192"/>
      <c r="QXH299" s="192"/>
      <c r="QXI299" s="192"/>
      <c r="QXJ299" s="192"/>
      <c r="QXK299" s="192"/>
      <c r="QXL299" s="192"/>
      <c r="QXM299" s="192"/>
      <c r="QXN299" s="192"/>
      <c r="QXO299" s="192"/>
      <c r="QXP299" s="192"/>
      <c r="QXQ299" s="192"/>
      <c r="QXR299" s="192"/>
      <c r="QXS299" s="192"/>
      <c r="QXT299" s="192"/>
      <c r="QXU299" s="192"/>
      <c r="QXV299" s="192"/>
      <c r="QXW299" s="192"/>
      <c r="QXX299" s="192"/>
      <c r="QXY299" s="192"/>
      <c r="QXZ299" s="192"/>
      <c r="QYA299" s="192"/>
      <c r="QYB299" s="192"/>
      <c r="QYC299" s="192"/>
      <c r="QYD299" s="192"/>
      <c r="QYE299" s="192"/>
      <c r="QYF299" s="192"/>
      <c r="QYG299" s="192"/>
      <c r="QYH299" s="192"/>
      <c r="QYI299" s="192"/>
      <c r="QYJ299" s="192"/>
      <c r="QYK299" s="192"/>
      <c r="QYL299" s="192"/>
      <c r="QYM299" s="192"/>
      <c r="QYN299" s="192"/>
      <c r="QYO299" s="192"/>
      <c r="QYP299" s="192"/>
      <c r="QYQ299" s="192"/>
      <c r="QYR299" s="192"/>
      <c r="QYS299" s="192"/>
      <c r="QYT299" s="192"/>
      <c r="QYU299" s="192"/>
      <c r="QYV299" s="192"/>
      <c r="QYW299" s="192"/>
      <c r="QYX299" s="192"/>
      <c r="QYY299" s="192"/>
      <c r="QYZ299" s="192"/>
      <c r="QZA299" s="192"/>
      <c r="QZB299" s="192"/>
      <c r="QZC299" s="192"/>
      <c r="QZD299" s="192"/>
      <c r="QZE299" s="192"/>
      <c r="QZF299" s="192"/>
      <c r="QZG299" s="192"/>
      <c r="QZH299" s="192"/>
      <c r="QZI299" s="192"/>
      <c r="QZJ299" s="192"/>
      <c r="QZK299" s="192"/>
      <c r="QZL299" s="192"/>
      <c r="QZM299" s="192"/>
      <c r="QZN299" s="192"/>
      <c r="QZO299" s="192"/>
      <c r="QZP299" s="192"/>
      <c r="QZQ299" s="192"/>
      <c r="QZR299" s="192"/>
      <c r="QZS299" s="192"/>
      <c r="QZT299" s="192"/>
      <c r="QZU299" s="192"/>
      <c r="QZV299" s="192"/>
      <c r="QZW299" s="192"/>
      <c r="QZX299" s="192"/>
      <c r="QZY299" s="192"/>
      <c r="QZZ299" s="192"/>
      <c r="RAA299" s="192"/>
      <c r="RAB299" s="192"/>
      <c r="RAC299" s="192"/>
      <c r="RAD299" s="192"/>
      <c r="RAE299" s="192"/>
      <c r="RAF299" s="192"/>
      <c r="RAG299" s="192"/>
      <c r="RAH299" s="192"/>
      <c r="RAI299" s="192"/>
      <c r="RAJ299" s="192"/>
      <c r="RAK299" s="192"/>
      <c r="RAL299" s="192"/>
      <c r="RAM299" s="192"/>
      <c r="RAN299" s="192"/>
      <c r="RAO299" s="192"/>
      <c r="RAP299" s="192"/>
      <c r="RAQ299" s="192"/>
      <c r="RAR299" s="192"/>
      <c r="RAS299" s="192"/>
      <c r="RAT299" s="192"/>
      <c r="RAU299" s="192"/>
      <c r="RAV299" s="192"/>
      <c r="RAW299" s="192"/>
      <c r="RAX299" s="192"/>
      <c r="RAY299" s="192"/>
      <c r="RAZ299" s="192"/>
      <c r="RBA299" s="192"/>
      <c r="RBB299" s="192"/>
      <c r="RBC299" s="192"/>
      <c r="RBD299" s="192"/>
      <c r="RBE299" s="192"/>
      <c r="RBF299" s="192"/>
      <c r="RBG299" s="192"/>
      <c r="RBH299" s="192"/>
      <c r="RBI299" s="192"/>
      <c r="RBJ299" s="192"/>
      <c r="RBK299" s="192"/>
      <c r="RBL299" s="192"/>
      <c r="RBM299" s="192"/>
      <c r="RBN299" s="192"/>
      <c r="RBO299" s="192"/>
      <c r="RBP299" s="192"/>
      <c r="RBQ299" s="192"/>
      <c r="RBR299" s="192"/>
      <c r="RBS299" s="192"/>
      <c r="RBT299" s="192"/>
      <c r="RBU299" s="192"/>
      <c r="RBV299" s="192"/>
      <c r="RBW299" s="192"/>
      <c r="RBX299" s="192"/>
      <c r="RBY299" s="192"/>
      <c r="RBZ299" s="192"/>
      <c r="RCA299" s="192"/>
      <c r="RCB299" s="192"/>
      <c r="RCC299" s="192"/>
      <c r="RCD299" s="192"/>
      <c r="RCE299" s="192"/>
      <c r="RCF299" s="192"/>
      <c r="RCG299" s="192"/>
      <c r="RCH299" s="192"/>
      <c r="RCI299" s="192"/>
      <c r="RCJ299" s="192"/>
      <c r="RCK299" s="192"/>
      <c r="RCL299" s="192"/>
      <c r="RCM299" s="192"/>
      <c r="RCN299" s="192"/>
      <c r="RCO299" s="192"/>
      <c r="RCP299" s="192"/>
      <c r="RCQ299" s="192"/>
      <c r="RCR299" s="192"/>
      <c r="RCS299" s="192"/>
      <c r="RCT299" s="192"/>
      <c r="RCU299" s="192"/>
      <c r="RCV299" s="192"/>
      <c r="RCW299" s="192"/>
      <c r="RCX299" s="192"/>
      <c r="RCY299" s="192"/>
      <c r="RCZ299" s="192"/>
      <c r="RDA299" s="192"/>
      <c r="RDB299" s="192"/>
      <c r="RDC299" s="192"/>
      <c r="RDD299" s="192"/>
      <c r="RDE299" s="192"/>
      <c r="RDF299" s="192"/>
      <c r="RDG299" s="192"/>
      <c r="RDH299" s="192"/>
      <c r="RDI299" s="192"/>
      <c r="RDJ299" s="192"/>
      <c r="RDK299" s="192"/>
      <c r="RDL299" s="192"/>
      <c r="RDM299" s="192"/>
      <c r="RDN299" s="192"/>
      <c r="RDO299" s="192"/>
      <c r="RDP299" s="192"/>
      <c r="RDQ299" s="192"/>
      <c r="RDR299" s="192"/>
      <c r="RDS299" s="192"/>
      <c r="RDT299" s="192"/>
      <c r="RDU299" s="192"/>
      <c r="RDV299" s="192"/>
      <c r="RDW299" s="192"/>
      <c r="RDX299" s="192"/>
      <c r="RDY299" s="192"/>
      <c r="RDZ299" s="192"/>
      <c r="REA299" s="192"/>
      <c r="REB299" s="192"/>
      <c r="REC299" s="192"/>
      <c r="RED299" s="192"/>
      <c r="REE299" s="192"/>
      <c r="REF299" s="192"/>
      <c r="REG299" s="192"/>
      <c r="REH299" s="192"/>
      <c r="REI299" s="192"/>
      <c r="REJ299" s="192"/>
      <c r="REK299" s="192"/>
      <c r="REL299" s="192"/>
      <c r="REM299" s="192"/>
      <c r="REN299" s="192"/>
      <c r="REO299" s="192"/>
      <c r="REP299" s="192"/>
      <c r="REQ299" s="192"/>
      <c r="RER299" s="192"/>
      <c r="RES299" s="192"/>
      <c r="RET299" s="192"/>
      <c r="REU299" s="192"/>
      <c r="REV299" s="192"/>
      <c r="REW299" s="192"/>
      <c r="REX299" s="192"/>
      <c r="REY299" s="192"/>
      <c r="REZ299" s="192"/>
      <c r="RFA299" s="192"/>
      <c r="RFB299" s="192"/>
      <c r="RFC299" s="192"/>
      <c r="RFD299" s="192"/>
      <c r="RFE299" s="192"/>
      <c r="RFF299" s="192"/>
      <c r="RFG299" s="192"/>
      <c r="RFH299" s="192"/>
      <c r="RFI299" s="192"/>
      <c r="RFJ299" s="192"/>
      <c r="RFK299" s="192"/>
      <c r="RFL299" s="192"/>
      <c r="RFM299" s="192"/>
      <c r="RFN299" s="192"/>
      <c r="RFO299" s="192"/>
      <c r="RFP299" s="192"/>
      <c r="RFQ299" s="192"/>
      <c r="RFR299" s="192"/>
      <c r="RFS299" s="192"/>
      <c r="RFT299" s="192"/>
      <c r="RFU299" s="192"/>
      <c r="RFV299" s="192"/>
      <c r="RFW299" s="192"/>
      <c r="RFX299" s="192"/>
      <c r="RFY299" s="192"/>
      <c r="RFZ299" s="192"/>
      <c r="RGA299" s="192"/>
      <c r="RGB299" s="192"/>
      <c r="RGC299" s="192"/>
      <c r="RGD299" s="192"/>
      <c r="RGE299" s="192"/>
      <c r="RGF299" s="192"/>
      <c r="RGG299" s="192"/>
      <c r="RGH299" s="192"/>
      <c r="RGI299" s="192"/>
      <c r="RGJ299" s="192"/>
      <c r="RGK299" s="192"/>
      <c r="RGL299" s="192"/>
      <c r="RGM299" s="192"/>
      <c r="RGN299" s="192"/>
      <c r="RGO299" s="192"/>
      <c r="RGP299" s="192"/>
      <c r="RGQ299" s="192"/>
      <c r="RGR299" s="192"/>
      <c r="RGS299" s="192"/>
      <c r="RGT299" s="192"/>
      <c r="RGU299" s="192"/>
      <c r="RGV299" s="192"/>
      <c r="RGW299" s="192"/>
      <c r="RGX299" s="192"/>
      <c r="RGY299" s="192"/>
      <c r="RGZ299" s="192"/>
      <c r="RHA299" s="192"/>
      <c r="RHB299" s="192"/>
      <c r="RHC299" s="192"/>
      <c r="RHD299" s="192"/>
      <c r="RHE299" s="192"/>
      <c r="RHF299" s="192"/>
      <c r="RHG299" s="192"/>
      <c r="RHH299" s="192"/>
      <c r="RHI299" s="192"/>
      <c r="RHJ299" s="192"/>
      <c r="RHK299" s="192"/>
      <c r="RHL299" s="192"/>
      <c r="RHM299" s="192"/>
      <c r="RHN299" s="192"/>
      <c r="RHO299" s="192"/>
      <c r="RHP299" s="192"/>
      <c r="RHQ299" s="192"/>
      <c r="RHR299" s="192"/>
      <c r="RHS299" s="192"/>
      <c r="RHT299" s="192"/>
      <c r="RHU299" s="192"/>
      <c r="RHV299" s="192"/>
      <c r="RHW299" s="192"/>
      <c r="RHX299" s="192"/>
      <c r="RHY299" s="192"/>
      <c r="RHZ299" s="192"/>
      <c r="RIA299" s="192"/>
      <c r="RIB299" s="192"/>
      <c r="RIC299" s="192"/>
      <c r="RID299" s="192"/>
      <c r="RIE299" s="192"/>
      <c r="RIF299" s="192"/>
      <c r="RIG299" s="192"/>
      <c r="RIH299" s="192"/>
      <c r="RII299" s="192"/>
      <c r="RIJ299" s="192"/>
      <c r="RIK299" s="192"/>
      <c r="RIL299" s="192"/>
      <c r="RIM299" s="192"/>
      <c r="RIN299" s="192"/>
      <c r="RIO299" s="192"/>
      <c r="RIP299" s="192"/>
      <c r="RIQ299" s="192"/>
      <c r="RIR299" s="192"/>
      <c r="RIS299" s="192"/>
      <c r="RIT299" s="192"/>
      <c r="RIU299" s="192"/>
      <c r="RIV299" s="192"/>
      <c r="RIW299" s="192"/>
      <c r="RIX299" s="192"/>
      <c r="RIY299" s="192"/>
      <c r="RIZ299" s="192"/>
      <c r="RJA299" s="192"/>
      <c r="RJB299" s="192"/>
      <c r="RJC299" s="192"/>
      <c r="RJD299" s="192"/>
      <c r="RJE299" s="192"/>
      <c r="RJF299" s="192"/>
      <c r="RJG299" s="192"/>
      <c r="RJH299" s="192"/>
      <c r="RJI299" s="192"/>
      <c r="RJJ299" s="192"/>
      <c r="RJK299" s="192"/>
      <c r="RJL299" s="192"/>
      <c r="RJM299" s="192"/>
      <c r="RJN299" s="192"/>
      <c r="RJO299" s="192"/>
      <c r="RJP299" s="192"/>
      <c r="RJQ299" s="192"/>
      <c r="RJR299" s="192"/>
      <c r="RJS299" s="192"/>
      <c r="RJT299" s="192"/>
      <c r="RJU299" s="192"/>
      <c r="RJV299" s="192"/>
      <c r="RJW299" s="192"/>
      <c r="RJX299" s="192"/>
      <c r="RJY299" s="192"/>
      <c r="RJZ299" s="192"/>
      <c r="RKA299" s="192"/>
      <c r="RKB299" s="192"/>
      <c r="RKC299" s="192"/>
      <c r="RKD299" s="192"/>
      <c r="RKE299" s="192"/>
      <c r="RKF299" s="192"/>
      <c r="RKG299" s="192"/>
      <c r="RKH299" s="192"/>
      <c r="RKI299" s="192"/>
      <c r="RKJ299" s="192"/>
      <c r="RKK299" s="192"/>
      <c r="RKL299" s="192"/>
      <c r="RKM299" s="192"/>
      <c r="RKN299" s="192"/>
      <c r="RKO299" s="192"/>
      <c r="RKP299" s="192"/>
      <c r="RKQ299" s="192"/>
      <c r="RKR299" s="192"/>
      <c r="RKS299" s="192"/>
      <c r="RKT299" s="192"/>
      <c r="RKU299" s="192"/>
      <c r="RKV299" s="192"/>
      <c r="RKW299" s="192"/>
      <c r="RKX299" s="192"/>
      <c r="RKY299" s="192"/>
      <c r="RKZ299" s="192"/>
      <c r="RLA299" s="192"/>
      <c r="RLB299" s="192"/>
      <c r="RLC299" s="192"/>
      <c r="RLD299" s="192"/>
      <c r="RLE299" s="192"/>
      <c r="RLF299" s="192"/>
      <c r="RLG299" s="192"/>
      <c r="RLH299" s="192"/>
      <c r="RLI299" s="192"/>
      <c r="RLJ299" s="192"/>
      <c r="RLK299" s="192"/>
      <c r="RLL299" s="192"/>
      <c r="RLM299" s="192"/>
      <c r="RLN299" s="192"/>
      <c r="RLO299" s="192"/>
      <c r="RLP299" s="192"/>
      <c r="RLQ299" s="192"/>
      <c r="RLR299" s="192"/>
      <c r="RLS299" s="192"/>
      <c r="RLT299" s="192"/>
      <c r="RLU299" s="192"/>
      <c r="RLV299" s="192"/>
      <c r="RLW299" s="192"/>
      <c r="RLX299" s="192"/>
      <c r="RLY299" s="192"/>
      <c r="RLZ299" s="192"/>
      <c r="RMA299" s="192"/>
      <c r="RMB299" s="192"/>
      <c r="RMC299" s="192"/>
      <c r="RMD299" s="192"/>
      <c r="RME299" s="192"/>
      <c r="RMF299" s="192"/>
      <c r="RMG299" s="192"/>
      <c r="RMH299" s="192"/>
      <c r="RMI299" s="192"/>
      <c r="RMJ299" s="192"/>
      <c r="RMK299" s="192"/>
      <c r="RML299" s="192"/>
      <c r="RMM299" s="192"/>
      <c r="RMN299" s="192"/>
      <c r="RMO299" s="192"/>
      <c r="RMP299" s="192"/>
      <c r="RMQ299" s="192"/>
      <c r="RMR299" s="192"/>
      <c r="RMS299" s="192"/>
      <c r="RMT299" s="192"/>
      <c r="RMU299" s="192"/>
      <c r="RMV299" s="192"/>
      <c r="RMW299" s="192"/>
      <c r="RMX299" s="192"/>
      <c r="RMY299" s="192"/>
      <c r="RMZ299" s="192"/>
      <c r="RNA299" s="192"/>
      <c r="RNB299" s="192"/>
      <c r="RNC299" s="192"/>
      <c r="RND299" s="192"/>
      <c r="RNE299" s="192"/>
      <c r="RNF299" s="192"/>
      <c r="RNG299" s="192"/>
      <c r="RNH299" s="192"/>
      <c r="RNI299" s="192"/>
      <c r="RNJ299" s="192"/>
      <c r="RNK299" s="192"/>
      <c r="RNL299" s="192"/>
      <c r="RNM299" s="192"/>
      <c r="RNN299" s="192"/>
      <c r="RNO299" s="192"/>
      <c r="RNP299" s="192"/>
      <c r="RNQ299" s="192"/>
      <c r="RNR299" s="192"/>
      <c r="RNS299" s="192"/>
      <c r="RNT299" s="192"/>
      <c r="RNU299" s="192"/>
      <c r="RNV299" s="192"/>
      <c r="RNW299" s="192"/>
      <c r="RNX299" s="192"/>
      <c r="RNY299" s="192"/>
      <c r="RNZ299" s="192"/>
      <c r="ROA299" s="192"/>
      <c r="ROB299" s="192"/>
      <c r="ROC299" s="192"/>
      <c r="ROD299" s="192"/>
      <c r="ROE299" s="192"/>
      <c r="ROF299" s="192"/>
      <c r="ROG299" s="192"/>
      <c r="ROH299" s="192"/>
      <c r="ROI299" s="192"/>
      <c r="ROJ299" s="192"/>
      <c r="ROK299" s="192"/>
      <c r="ROL299" s="192"/>
      <c r="ROM299" s="192"/>
      <c r="RON299" s="192"/>
      <c r="ROO299" s="192"/>
      <c r="ROP299" s="192"/>
      <c r="ROQ299" s="192"/>
      <c r="ROR299" s="192"/>
      <c r="ROS299" s="192"/>
      <c r="ROT299" s="192"/>
      <c r="ROU299" s="192"/>
      <c r="ROV299" s="192"/>
      <c r="ROW299" s="192"/>
      <c r="ROX299" s="192"/>
      <c r="ROY299" s="192"/>
      <c r="ROZ299" s="192"/>
      <c r="RPA299" s="192"/>
      <c r="RPB299" s="192"/>
      <c r="RPC299" s="192"/>
      <c r="RPD299" s="192"/>
      <c r="RPE299" s="192"/>
      <c r="RPF299" s="192"/>
      <c r="RPG299" s="192"/>
      <c r="RPH299" s="192"/>
      <c r="RPI299" s="192"/>
      <c r="RPJ299" s="192"/>
      <c r="RPK299" s="192"/>
      <c r="RPL299" s="192"/>
      <c r="RPM299" s="192"/>
      <c r="RPN299" s="192"/>
      <c r="RPO299" s="192"/>
      <c r="RPP299" s="192"/>
      <c r="RPQ299" s="192"/>
      <c r="RPR299" s="192"/>
      <c r="RPS299" s="192"/>
      <c r="RPT299" s="192"/>
      <c r="RPU299" s="192"/>
      <c r="RPV299" s="192"/>
      <c r="RPW299" s="192"/>
      <c r="RPX299" s="192"/>
      <c r="RPY299" s="192"/>
      <c r="RPZ299" s="192"/>
      <c r="RQA299" s="192"/>
      <c r="RQB299" s="192"/>
      <c r="RQC299" s="192"/>
      <c r="RQD299" s="192"/>
      <c r="RQE299" s="192"/>
      <c r="RQF299" s="192"/>
      <c r="RQG299" s="192"/>
      <c r="RQH299" s="192"/>
      <c r="RQI299" s="192"/>
      <c r="RQJ299" s="192"/>
      <c r="RQK299" s="192"/>
      <c r="RQL299" s="192"/>
      <c r="RQM299" s="192"/>
      <c r="RQN299" s="192"/>
      <c r="RQO299" s="192"/>
      <c r="RQP299" s="192"/>
      <c r="RQQ299" s="192"/>
      <c r="RQR299" s="192"/>
      <c r="RQS299" s="192"/>
      <c r="RQT299" s="192"/>
      <c r="RQU299" s="192"/>
      <c r="RQV299" s="192"/>
      <c r="RQW299" s="192"/>
      <c r="RQX299" s="192"/>
      <c r="RQY299" s="192"/>
      <c r="RQZ299" s="192"/>
      <c r="RRA299" s="192"/>
      <c r="RRB299" s="192"/>
      <c r="RRC299" s="192"/>
      <c r="RRD299" s="192"/>
      <c r="RRE299" s="192"/>
      <c r="RRF299" s="192"/>
      <c r="RRG299" s="192"/>
      <c r="RRH299" s="192"/>
      <c r="RRI299" s="192"/>
      <c r="RRJ299" s="192"/>
      <c r="RRK299" s="192"/>
      <c r="RRL299" s="192"/>
      <c r="RRM299" s="192"/>
      <c r="RRN299" s="192"/>
      <c r="RRO299" s="192"/>
      <c r="RRP299" s="192"/>
      <c r="RRQ299" s="192"/>
      <c r="RRR299" s="192"/>
      <c r="RRS299" s="192"/>
      <c r="RRT299" s="192"/>
      <c r="RRU299" s="192"/>
      <c r="RRV299" s="192"/>
      <c r="RRW299" s="192"/>
      <c r="RRX299" s="192"/>
      <c r="RRY299" s="192"/>
      <c r="RRZ299" s="192"/>
      <c r="RSA299" s="192"/>
      <c r="RSB299" s="192"/>
      <c r="RSC299" s="192"/>
      <c r="RSD299" s="192"/>
      <c r="RSE299" s="192"/>
      <c r="RSF299" s="192"/>
      <c r="RSG299" s="192"/>
      <c r="RSH299" s="192"/>
      <c r="RSI299" s="192"/>
      <c r="RSJ299" s="192"/>
      <c r="RSK299" s="192"/>
      <c r="RSL299" s="192"/>
      <c r="RSM299" s="192"/>
      <c r="RSN299" s="192"/>
      <c r="RSO299" s="192"/>
      <c r="RSP299" s="192"/>
      <c r="RSQ299" s="192"/>
      <c r="RSR299" s="192"/>
      <c r="RSS299" s="192"/>
      <c r="RST299" s="192"/>
      <c r="RSU299" s="192"/>
      <c r="RSV299" s="192"/>
      <c r="RSW299" s="192"/>
      <c r="RSX299" s="192"/>
      <c r="RSY299" s="192"/>
      <c r="RSZ299" s="192"/>
      <c r="RTA299" s="192"/>
      <c r="RTB299" s="192"/>
      <c r="RTC299" s="192"/>
      <c r="RTD299" s="192"/>
      <c r="RTE299" s="192"/>
      <c r="RTF299" s="192"/>
      <c r="RTG299" s="192"/>
      <c r="RTH299" s="192"/>
      <c r="RTI299" s="192"/>
      <c r="RTJ299" s="192"/>
      <c r="RTK299" s="192"/>
      <c r="RTL299" s="192"/>
      <c r="RTM299" s="192"/>
      <c r="RTN299" s="192"/>
      <c r="RTO299" s="192"/>
      <c r="RTP299" s="192"/>
      <c r="RTQ299" s="192"/>
      <c r="RTR299" s="192"/>
      <c r="RTS299" s="192"/>
      <c r="RTT299" s="192"/>
      <c r="RTU299" s="192"/>
      <c r="RTV299" s="192"/>
      <c r="RTW299" s="192"/>
      <c r="RTX299" s="192"/>
      <c r="RTY299" s="192"/>
      <c r="RTZ299" s="192"/>
      <c r="RUA299" s="192"/>
      <c r="RUB299" s="192"/>
      <c r="RUC299" s="192"/>
      <c r="RUD299" s="192"/>
      <c r="RUE299" s="192"/>
      <c r="RUF299" s="192"/>
      <c r="RUG299" s="192"/>
      <c r="RUH299" s="192"/>
      <c r="RUI299" s="192"/>
      <c r="RUJ299" s="192"/>
      <c r="RUK299" s="192"/>
      <c r="RUL299" s="192"/>
      <c r="RUM299" s="192"/>
      <c r="RUN299" s="192"/>
      <c r="RUO299" s="192"/>
      <c r="RUP299" s="192"/>
      <c r="RUQ299" s="192"/>
      <c r="RUR299" s="192"/>
      <c r="RUS299" s="192"/>
      <c r="RUT299" s="192"/>
      <c r="RUU299" s="192"/>
      <c r="RUV299" s="192"/>
      <c r="RUW299" s="192"/>
      <c r="RUX299" s="192"/>
      <c r="RUY299" s="192"/>
      <c r="RUZ299" s="192"/>
      <c r="RVA299" s="192"/>
      <c r="RVB299" s="192"/>
      <c r="RVC299" s="192"/>
      <c r="RVD299" s="192"/>
      <c r="RVE299" s="192"/>
      <c r="RVF299" s="192"/>
      <c r="RVG299" s="192"/>
      <c r="RVH299" s="192"/>
      <c r="RVI299" s="192"/>
      <c r="RVJ299" s="192"/>
      <c r="RVK299" s="192"/>
      <c r="RVL299" s="192"/>
      <c r="RVM299" s="192"/>
      <c r="RVN299" s="192"/>
      <c r="RVO299" s="192"/>
      <c r="RVP299" s="192"/>
      <c r="RVQ299" s="192"/>
      <c r="RVR299" s="192"/>
      <c r="RVS299" s="192"/>
      <c r="RVT299" s="192"/>
      <c r="RVU299" s="192"/>
      <c r="RVV299" s="192"/>
      <c r="RVW299" s="192"/>
      <c r="RVX299" s="192"/>
      <c r="RVY299" s="192"/>
      <c r="RVZ299" s="192"/>
      <c r="RWA299" s="192"/>
      <c r="RWB299" s="192"/>
      <c r="RWC299" s="192"/>
      <c r="RWD299" s="192"/>
      <c r="RWE299" s="192"/>
      <c r="RWF299" s="192"/>
      <c r="RWG299" s="192"/>
      <c r="RWH299" s="192"/>
      <c r="RWI299" s="192"/>
      <c r="RWJ299" s="192"/>
      <c r="RWK299" s="192"/>
      <c r="RWL299" s="192"/>
      <c r="RWM299" s="192"/>
      <c r="RWN299" s="192"/>
      <c r="RWO299" s="192"/>
      <c r="RWP299" s="192"/>
      <c r="RWQ299" s="192"/>
      <c r="RWR299" s="192"/>
      <c r="RWS299" s="192"/>
      <c r="RWT299" s="192"/>
      <c r="RWU299" s="192"/>
      <c r="RWV299" s="192"/>
      <c r="RWW299" s="192"/>
      <c r="RWX299" s="192"/>
      <c r="RWY299" s="192"/>
      <c r="RWZ299" s="192"/>
      <c r="RXA299" s="192"/>
      <c r="RXB299" s="192"/>
      <c r="RXC299" s="192"/>
      <c r="RXD299" s="192"/>
      <c r="RXE299" s="192"/>
      <c r="RXF299" s="192"/>
      <c r="RXG299" s="192"/>
      <c r="RXH299" s="192"/>
      <c r="RXI299" s="192"/>
      <c r="RXJ299" s="192"/>
      <c r="RXK299" s="192"/>
      <c r="RXL299" s="192"/>
      <c r="RXM299" s="192"/>
      <c r="RXN299" s="192"/>
      <c r="RXO299" s="192"/>
      <c r="RXP299" s="192"/>
      <c r="RXQ299" s="192"/>
      <c r="RXR299" s="192"/>
      <c r="RXS299" s="192"/>
      <c r="RXT299" s="192"/>
      <c r="RXU299" s="192"/>
      <c r="RXV299" s="192"/>
      <c r="RXW299" s="192"/>
      <c r="RXX299" s="192"/>
      <c r="RXY299" s="192"/>
      <c r="RXZ299" s="192"/>
      <c r="RYA299" s="192"/>
      <c r="RYB299" s="192"/>
      <c r="RYC299" s="192"/>
      <c r="RYD299" s="192"/>
      <c r="RYE299" s="192"/>
      <c r="RYF299" s="192"/>
      <c r="RYG299" s="192"/>
      <c r="RYH299" s="192"/>
      <c r="RYI299" s="192"/>
      <c r="RYJ299" s="192"/>
      <c r="RYK299" s="192"/>
      <c r="RYL299" s="192"/>
      <c r="RYM299" s="192"/>
      <c r="RYN299" s="192"/>
      <c r="RYO299" s="192"/>
      <c r="RYP299" s="192"/>
      <c r="RYQ299" s="192"/>
      <c r="RYR299" s="192"/>
      <c r="RYS299" s="192"/>
      <c r="RYT299" s="192"/>
      <c r="RYU299" s="192"/>
      <c r="RYV299" s="192"/>
      <c r="RYW299" s="192"/>
      <c r="RYX299" s="192"/>
      <c r="RYY299" s="192"/>
      <c r="RYZ299" s="192"/>
      <c r="RZA299" s="192"/>
      <c r="RZB299" s="192"/>
      <c r="RZC299" s="192"/>
      <c r="RZD299" s="192"/>
      <c r="RZE299" s="192"/>
      <c r="RZF299" s="192"/>
      <c r="RZG299" s="192"/>
      <c r="RZH299" s="192"/>
      <c r="RZI299" s="192"/>
      <c r="RZJ299" s="192"/>
      <c r="RZK299" s="192"/>
      <c r="RZL299" s="192"/>
      <c r="RZM299" s="192"/>
      <c r="RZN299" s="192"/>
      <c r="RZO299" s="192"/>
      <c r="RZP299" s="192"/>
      <c r="RZQ299" s="192"/>
      <c r="RZR299" s="192"/>
      <c r="RZS299" s="192"/>
      <c r="RZT299" s="192"/>
      <c r="RZU299" s="192"/>
      <c r="RZV299" s="192"/>
      <c r="RZW299" s="192"/>
      <c r="RZX299" s="192"/>
      <c r="RZY299" s="192"/>
      <c r="RZZ299" s="192"/>
      <c r="SAA299" s="192"/>
      <c r="SAB299" s="192"/>
      <c r="SAC299" s="192"/>
      <c r="SAD299" s="192"/>
      <c r="SAE299" s="192"/>
      <c r="SAF299" s="192"/>
      <c r="SAG299" s="192"/>
      <c r="SAH299" s="192"/>
      <c r="SAI299" s="192"/>
      <c r="SAJ299" s="192"/>
      <c r="SAK299" s="192"/>
      <c r="SAL299" s="192"/>
      <c r="SAM299" s="192"/>
      <c r="SAN299" s="192"/>
      <c r="SAO299" s="192"/>
      <c r="SAP299" s="192"/>
      <c r="SAQ299" s="192"/>
      <c r="SAR299" s="192"/>
      <c r="SAS299" s="192"/>
      <c r="SAT299" s="192"/>
      <c r="SAU299" s="192"/>
      <c r="SAV299" s="192"/>
      <c r="SAW299" s="192"/>
      <c r="SAX299" s="192"/>
      <c r="SAY299" s="192"/>
      <c r="SAZ299" s="192"/>
      <c r="SBA299" s="192"/>
      <c r="SBB299" s="192"/>
      <c r="SBC299" s="192"/>
      <c r="SBD299" s="192"/>
      <c r="SBE299" s="192"/>
      <c r="SBF299" s="192"/>
      <c r="SBG299" s="192"/>
      <c r="SBH299" s="192"/>
      <c r="SBI299" s="192"/>
      <c r="SBJ299" s="192"/>
      <c r="SBK299" s="192"/>
      <c r="SBL299" s="192"/>
      <c r="SBM299" s="192"/>
      <c r="SBN299" s="192"/>
      <c r="SBO299" s="192"/>
      <c r="SBP299" s="192"/>
      <c r="SBQ299" s="192"/>
      <c r="SBR299" s="192"/>
      <c r="SBS299" s="192"/>
      <c r="SBT299" s="192"/>
      <c r="SBU299" s="192"/>
      <c r="SBV299" s="192"/>
      <c r="SBW299" s="192"/>
      <c r="SBX299" s="192"/>
      <c r="SBY299" s="192"/>
      <c r="SBZ299" s="192"/>
      <c r="SCA299" s="192"/>
      <c r="SCB299" s="192"/>
      <c r="SCC299" s="192"/>
      <c r="SCD299" s="192"/>
      <c r="SCE299" s="192"/>
      <c r="SCF299" s="192"/>
      <c r="SCG299" s="192"/>
      <c r="SCH299" s="192"/>
      <c r="SCI299" s="192"/>
      <c r="SCJ299" s="192"/>
      <c r="SCK299" s="192"/>
      <c r="SCL299" s="192"/>
      <c r="SCM299" s="192"/>
      <c r="SCN299" s="192"/>
      <c r="SCO299" s="192"/>
      <c r="SCP299" s="192"/>
      <c r="SCQ299" s="192"/>
      <c r="SCR299" s="192"/>
      <c r="SCS299" s="192"/>
      <c r="SCT299" s="192"/>
      <c r="SCU299" s="192"/>
      <c r="SCV299" s="192"/>
      <c r="SCW299" s="192"/>
      <c r="SCX299" s="192"/>
      <c r="SCY299" s="192"/>
      <c r="SCZ299" s="192"/>
      <c r="SDA299" s="192"/>
      <c r="SDB299" s="192"/>
      <c r="SDC299" s="192"/>
      <c r="SDD299" s="192"/>
      <c r="SDE299" s="192"/>
      <c r="SDF299" s="192"/>
      <c r="SDG299" s="192"/>
      <c r="SDH299" s="192"/>
      <c r="SDI299" s="192"/>
      <c r="SDJ299" s="192"/>
      <c r="SDK299" s="192"/>
      <c r="SDL299" s="192"/>
      <c r="SDM299" s="192"/>
      <c r="SDN299" s="192"/>
      <c r="SDO299" s="192"/>
      <c r="SDP299" s="192"/>
      <c r="SDQ299" s="192"/>
      <c r="SDR299" s="192"/>
      <c r="SDS299" s="192"/>
      <c r="SDT299" s="192"/>
      <c r="SDU299" s="192"/>
      <c r="SDV299" s="192"/>
      <c r="SDW299" s="192"/>
      <c r="SDX299" s="192"/>
      <c r="SDY299" s="192"/>
      <c r="SDZ299" s="192"/>
      <c r="SEA299" s="192"/>
      <c r="SEB299" s="192"/>
      <c r="SEC299" s="192"/>
      <c r="SED299" s="192"/>
      <c r="SEE299" s="192"/>
      <c r="SEF299" s="192"/>
      <c r="SEG299" s="192"/>
      <c r="SEH299" s="192"/>
      <c r="SEI299" s="192"/>
      <c r="SEJ299" s="192"/>
      <c r="SEK299" s="192"/>
      <c r="SEL299" s="192"/>
      <c r="SEM299" s="192"/>
      <c r="SEN299" s="192"/>
      <c r="SEO299" s="192"/>
      <c r="SEP299" s="192"/>
      <c r="SEQ299" s="192"/>
      <c r="SER299" s="192"/>
      <c r="SES299" s="192"/>
      <c r="SET299" s="192"/>
      <c r="SEU299" s="192"/>
      <c r="SEV299" s="192"/>
      <c r="SEW299" s="192"/>
      <c r="SEX299" s="192"/>
      <c r="SEY299" s="192"/>
      <c r="SEZ299" s="192"/>
      <c r="SFA299" s="192"/>
      <c r="SFB299" s="192"/>
      <c r="SFC299" s="192"/>
      <c r="SFD299" s="192"/>
      <c r="SFE299" s="192"/>
      <c r="SFF299" s="192"/>
      <c r="SFG299" s="192"/>
      <c r="SFH299" s="192"/>
      <c r="SFI299" s="192"/>
      <c r="SFJ299" s="192"/>
      <c r="SFK299" s="192"/>
      <c r="SFL299" s="192"/>
      <c r="SFM299" s="192"/>
      <c r="SFN299" s="192"/>
      <c r="SFO299" s="192"/>
      <c r="SFP299" s="192"/>
      <c r="SFQ299" s="192"/>
      <c r="SFR299" s="192"/>
      <c r="SFS299" s="192"/>
      <c r="SFT299" s="192"/>
      <c r="SFU299" s="192"/>
      <c r="SFV299" s="192"/>
      <c r="SFW299" s="192"/>
      <c r="SFX299" s="192"/>
      <c r="SFY299" s="192"/>
      <c r="SFZ299" s="192"/>
      <c r="SGA299" s="192"/>
      <c r="SGB299" s="192"/>
      <c r="SGC299" s="192"/>
      <c r="SGD299" s="192"/>
      <c r="SGE299" s="192"/>
      <c r="SGF299" s="192"/>
      <c r="SGG299" s="192"/>
      <c r="SGH299" s="192"/>
      <c r="SGI299" s="192"/>
      <c r="SGJ299" s="192"/>
      <c r="SGK299" s="192"/>
      <c r="SGL299" s="192"/>
      <c r="SGM299" s="192"/>
      <c r="SGN299" s="192"/>
      <c r="SGO299" s="192"/>
      <c r="SGP299" s="192"/>
      <c r="SGQ299" s="192"/>
      <c r="SGR299" s="192"/>
      <c r="SGS299" s="192"/>
      <c r="SGT299" s="192"/>
      <c r="SGU299" s="192"/>
      <c r="SGV299" s="192"/>
      <c r="SGW299" s="192"/>
      <c r="SGX299" s="192"/>
      <c r="SGY299" s="192"/>
      <c r="SGZ299" s="192"/>
      <c r="SHA299" s="192"/>
      <c r="SHB299" s="192"/>
      <c r="SHC299" s="192"/>
      <c r="SHD299" s="192"/>
      <c r="SHE299" s="192"/>
      <c r="SHF299" s="192"/>
      <c r="SHG299" s="192"/>
      <c r="SHH299" s="192"/>
      <c r="SHI299" s="192"/>
      <c r="SHJ299" s="192"/>
      <c r="SHK299" s="192"/>
      <c r="SHL299" s="192"/>
      <c r="SHM299" s="192"/>
      <c r="SHN299" s="192"/>
      <c r="SHO299" s="192"/>
      <c r="SHP299" s="192"/>
      <c r="SHQ299" s="192"/>
      <c r="SHR299" s="192"/>
      <c r="SHS299" s="192"/>
      <c r="SHT299" s="192"/>
      <c r="SHU299" s="192"/>
      <c r="SHV299" s="192"/>
      <c r="SHW299" s="192"/>
      <c r="SHX299" s="192"/>
      <c r="SHY299" s="192"/>
      <c r="SHZ299" s="192"/>
      <c r="SIA299" s="192"/>
      <c r="SIB299" s="192"/>
      <c r="SIC299" s="192"/>
      <c r="SID299" s="192"/>
      <c r="SIE299" s="192"/>
      <c r="SIF299" s="192"/>
      <c r="SIG299" s="192"/>
      <c r="SIH299" s="192"/>
      <c r="SII299" s="192"/>
      <c r="SIJ299" s="192"/>
      <c r="SIK299" s="192"/>
      <c r="SIL299" s="192"/>
      <c r="SIM299" s="192"/>
      <c r="SIN299" s="192"/>
      <c r="SIO299" s="192"/>
      <c r="SIP299" s="192"/>
      <c r="SIQ299" s="192"/>
      <c r="SIR299" s="192"/>
      <c r="SIS299" s="192"/>
      <c r="SIT299" s="192"/>
      <c r="SIU299" s="192"/>
      <c r="SIV299" s="192"/>
      <c r="SIW299" s="192"/>
      <c r="SIX299" s="192"/>
      <c r="SIY299" s="192"/>
      <c r="SIZ299" s="192"/>
      <c r="SJA299" s="192"/>
      <c r="SJB299" s="192"/>
      <c r="SJC299" s="192"/>
      <c r="SJD299" s="192"/>
      <c r="SJE299" s="192"/>
      <c r="SJF299" s="192"/>
      <c r="SJG299" s="192"/>
      <c r="SJH299" s="192"/>
      <c r="SJI299" s="192"/>
      <c r="SJJ299" s="192"/>
      <c r="SJK299" s="192"/>
      <c r="SJL299" s="192"/>
      <c r="SJM299" s="192"/>
      <c r="SJN299" s="192"/>
      <c r="SJO299" s="192"/>
      <c r="SJP299" s="192"/>
      <c r="SJQ299" s="192"/>
      <c r="SJR299" s="192"/>
      <c r="SJS299" s="192"/>
      <c r="SJT299" s="192"/>
      <c r="SJU299" s="192"/>
      <c r="SJV299" s="192"/>
      <c r="SJW299" s="192"/>
      <c r="SJX299" s="192"/>
      <c r="SJY299" s="192"/>
      <c r="SJZ299" s="192"/>
      <c r="SKA299" s="192"/>
      <c r="SKB299" s="192"/>
      <c r="SKC299" s="192"/>
      <c r="SKD299" s="192"/>
      <c r="SKE299" s="192"/>
      <c r="SKF299" s="192"/>
      <c r="SKG299" s="192"/>
      <c r="SKH299" s="192"/>
      <c r="SKI299" s="192"/>
      <c r="SKJ299" s="192"/>
      <c r="SKK299" s="192"/>
      <c r="SKL299" s="192"/>
      <c r="SKM299" s="192"/>
      <c r="SKN299" s="192"/>
      <c r="SKO299" s="192"/>
      <c r="SKP299" s="192"/>
      <c r="SKQ299" s="192"/>
      <c r="SKR299" s="192"/>
      <c r="SKS299" s="192"/>
      <c r="SKT299" s="192"/>
      <c r="SKU299" s="192"/>
      <c r="SKV299" s="192"/>
      <c r="SKW299" s="192"/>
      <c r="SKX299" s="192"/>
      <c r="SKY299" s="192"/>
      <c r="SKZ299" s="192"/>
      <c r="SLA299" s="192"/>
      <c r="SLB299" s="192"/>
      <c r="SLC299" s="192"/>
      <c r="SLD299" s="192"/>
      <c r="SLE299" s="192"/>
      <c r="SLF299" s="192"/>
      <c r="SLG299" s="192"/>
      <c r="SLH299" s="192"/>
      <c r="SLI299" s="192"/>
      <c r="SLJ299" s="192"/>
      <c r="SLK299" s="192"/>
      <c r="SLL299" s="192"/>
      <c r="SLM299" s="192"/>
      <c r="SLN299" s="192"/>
      <c r="SLO299" s="192"/>
      <c r="SLP299" s="192"/>
      <c r="SLQ299" s="192"/>
      <c r="SLR299" s="192"/>
      <c r="SLS299" s="192"/>
      <c r="SLT299" s="192"/>
      <c r="SLU299" s="192"/>
      <c r="SLV299" s="192"/>
      <c r="SLW299" s="192"/>
      <c r="SLX299" s="192"/>
      <c r="SLY299" s="192"/>
      <c r="SLZ299" s="192"/>
      <c r="SMA299" s="192"/>
      <c r="SMB299" s="192"/>
      <c r="SMC299" s="192"/>
      <c r="SMD299" s="192"/>
      <c r="SME299" s="192"/>
      <c r="SMF299" s="192"/>
      <c r="SMG299" s="192"/>
      <c r="SMH299" s="192"/>
      <c r="SMI299" s="192"/>
      <c r="SMJ299" s="192"/>
      <c r="SMK299" s="192"/>
      <c r="SML299" s="192"/>
      <c r="SMM299" s="192"/>
      <c r="SMN299" s="192"/>
      <c r="SMO299" s="192"/>
      <c r="SMP299" s="192"/>
      <c r="SMQ299" s="192"/>
      <c r="SMR299" s="192"/>
      <c r="SMS299" s="192"/>
      <c r="SMT299" s="192"/>
      <c r="SMU299" s="192"/>
      <c r="SMV299" s="192"/>
      <c r="SMW299" s="192"/>
      <c r="SMX299" s="192"/>
      <c r="SMY299" s="192"/>
      <c r="SMZ299" s="192"/>
      <c r="SNA299" s="192"/>
      <c r="SNB299" s="192"/>
      <c r="SNC299" s="192"/>
      <c r="SND299" s="192"/>
      <c r="SNE299" s="192"/>
      <c r="SNF299" s="192"/>
      <c r="SNG299" s="192"/>
      <c r="SNH299" s="192"/>
      <c r="SNI299" s="192"/>
      <c r="SNJ299" s="192"/>
      <c r="SNK299" s="192"/>
      <c r="SNL299" s="192"/>
      <c r="SNM299" s="192"/>
      <c r="SNN299" s="192"/>
      <c r="SNO299" s="192"/>
      <c r="SNP299" s="192"/>
      <c r="SNQ299" s="192"/>
      <c r="SNR299" s="192"/>
      <c r="SNS299" s="192"/>
      <c r="SNT299" s="192"/>
      <c r="SNU299" s="192"/>
      <c r="SNV299" s="192"/>
      <c r="SNW299" s="192"/>
      <c r="SNX299" s="192"/>
      <c r="SNY299" s="192"/>
      <c r="SNZ299" s="192"/>
      <c r="SOA299" s="192"/>
      <c r="SOB299" s="192"/>
      <c r="SOC299" s="192"/>
      <c r="SOD299" s="192"/>
      <c r="SOE299" s="192"/>
      <c r="SOF299" s="192"/>
      <c r="SOG299" s="192"/>
      <c r="SOH299" s="192"/>
      <c r="SOI299" s="192"/>
      <c r="SOJ299" s="192"/>
      <c r="SOK299" s="192"/>
      <c r="SOL299" s="192"/>
      <c r="SOM299" s="192"/>
      <c r="SON299" s="192"/>
      <c r="SOO299" s="192"/>
      <c r="SOP299" s="192"/>
      <c r="SOQ299" s="192"/>
      <c r="SOR299" s="192"/>
      <c r="SOS299" s="192"/>
      <c r="SOT299" s="192"/>
      <c r="SOU299" s="192"/>
      <c r="SOV299" s="192"/>
      <c r="SOW299" s="192"/>
      <c r="SOX299" s="192"/>
      <c r="SOY299" s="192"/>
      <c r="SOZ299" s="192"/>
      <c r="SPA299" s="192"/>
      <c r="SPB299" s="192"/>
      <c r="SPC299" s="192"/>
      <c r="SPD299" s="192"/>
      <c r="SPE299" s="192"/>
      <c r="SPF299" s="192"/>
      <c r="SPG299" s="192"/>
      <c r="SPH299" s="192"/>
      <c r="SPI299" s="192"/>
      <c r="SPJ299" s="192"/>
      <c r="SPK299" s="192"/>
      <c r="SPL299" s="192"/>
      <c r="SPM299" s="192"/>
      <c r="SPN299" s="192"/>
      <c r="SPO299" s="192"/>
      <c r="SPP299" s="192"/>
      <c r="SPQ299" s="192"/>
      <c r="SPR299" s="192"/>
      <c r="SPS299" s="192"/>
      <c r="SPT299" s="192"/>
      <c r="SPU299" s="192"/>
      <c r="SPV299" s="192"/>
      <c r="SPW299" s="192"/>
      <c r="SPX299" s="192"/>
      <c r="SPY299" s="192"/>
      <c r="SPZ299" s="192"/>
      <c r="SQA299" s="192"/>
      <c r="SQB299" s="192"/>
      <c r="SQC299" s="192"/>
      <c r="SQD299" s="192"/>
      <c r="SQE299" s="192"/>
      <c r="SQF299" s="192"/>
      <c r="SQG299" s="192"/>
      <c r="SQH299" s="192"/>
      <c r="SQI299" s="192"/>
      <c r="SQJ299" s="192"/>
      <c r="SQK299" s="192"/>
      <c r="SQL299" s="192"/>
      <c r="SQM299" s="192"/>
      <c r="SQN299" s="192"/>
      <c r="SQO299" s="192"/>
      <c r="SQP299" s="192"/>
      <c r="SQQ299" s="192"/>
      <c r="SQR299" s="192"/>
      <c r="SQS299" s="192"/>
      <c r="SQT299" s="192"/>
      <c r="SQU299" s="192"/>
      <c r="SQV299" s="192"/>
      <c r="SQW299" s="192"/>
      <c r="SQX299" s="192"/>
      <c r="SQY299" s="192"/>
      <c r="SQZ299" s="192"/>
      <c r="SRA299" s="192"/>
      <c r="SRB299" s="192"/>
      <c r="SRC299" s="192"/>
      <c r="SRD299" s="192"/>
      <c r="SRE299" s="192"/>
      <c r="SRF299" s="192"/>
      <c r="SRG299" s="192"/>
      <c r="SRH299" s="192"/>
      <c r="SRI299" s="192"/>
      <c r="SRJ299" s="192"/>
      <c r="SRK299" s="192"/>
      <c r="SRL299" s="192"/>
      <c r="SRM299" s="192"/>
      <c r="SRN299" s="192"/>
      <c r="SRO299" s="192"/>
      <c r="SRP299" s="192"/>
      <c r="SRQ299" s="192"/>
      <c r="SRR299" s="192"/>
      <c r="SRS299" s="192"/>
      <c r="SRT299" s="192"/>
      <c r="SRU299" s="192"/>
      <c r="SRV299" s="192"/>
      <c r="SRW299" s="192"/>
      <c r="SRX299" s="192"/>
      <c r="SRY299" s="192"/>
      <c r="SRZ299" s="192"/>
      <c r="SSA299" s="192"/>
      <c r="SSB299" s="192"/>
      <c r="SSC299" s="192"/>
      <c r="SSD299" s="192"/>
      <c r="SSE299" s="192"/>
      <c r="SSF299" s="192"/>
      <c r="SSG299" s="192"/>
      <c r="SSH299" s="192"/>
      <c r="SSI299" s="192"/>
      <c r="SSJ299" s="192"/>
      <c r="SSK299" s="192"/>
      <c r="SSL299" s="192"/>
      <c r="SSM299" s="192"/>
      <c r="SSN299" s="192"/>
      <c r="SSO299" s="192"/>
      <c r="SSP299" s="192"/>
      <c r="SSQ299" s="192"/>
      <c r="SSR299" s="192"/>
      <c r="SSS299" s="192"/>
      <c r="SST299" s="192"/>
      <c r="SSU299" s="192"/>
      <c r="SSV299" s="192"/>
      <c r="SSW299" s="192"/>
      <c r="SSX299" s="192"/>
      <c r="SSY299" s="192"/>
      <c r="SSZ299" s="192"/>
      <c r="STA299" s="192"/>
      <c r="STB299" s="192"/>
      <c r="STC299" s="192"/>
      <c r="STD299" s="192"/>
      <c r="STE299" s="192"/>
      <c r="STF299" s="192"/>
      <c r="STG299" s="192"/>
      <c r="STH299" s="192"/>
      <c r="STI299" s="192"/>
      <c r="STJ299" s="192"/>
      <c r="STK299" s="192"/>
      <c r="STL299" s="192"/>
      <c r="STM299" s="192"/>
      <c r="STN299" s="192"/>
      <c r="STO299" s="192"/>
      <c r="STP299" s="192"/>
      <c r="STQ299" s="192"/>
      <c r="STR299" s="192"/>
      <c r="STS299" s="192"/>
      <c r="STT299" s="192"/>
      <c r="STU299" s="192"/>
      <c r="STV299" s="192"/>
      <c r="STW299" s="192"/>
      <c r="STX299" s="192"/>
      <c r="STY299" s="192"/>
      <c r="STZ299" s="192"/>
      <c r="SUA299" s="192"/>
      <c r="SUB299" s="192"/>
      <c r="SUC299" s="192"/>
      <c r="SUD299" s="192"/>
      <c r="SUE299" s="192"/>
      <c r="SUF299" s="192"/>
      <c r="SUG299" s="192"/>
      <c r="SUH299" s="192"/>
      <c r="SUI299" s="192"/>
      <c r="SUJ299" s="192"/>
      <c r="SUK299" s="192"/>
      <c r="SUL299" s="192"/>
      <c r="SUM299" s="192"/>
      <c r="SUN299" s="192"/>
      <c r="SUO299" s="192"/>
      <c r="SUP299" s="192"/>
      <c r="SUQ299" s="192"/>
      <c r="SUR299" s="192"/>
      <c r="SUS299" s="192"/>
      <c r="SUT299" s="192"/>
      <c r="SUU299" s="192"/>
      <c r="SUV299" s="192"/>
      <c r="SUW299" s="192"/>
      <c r="SUX299" s="192"/>
      <c r="SUY299" s="192"/>
      <c r="SUZ299" s="192"/>
      <c r="SVA299" s="192"/>
      <c r="SVB299" s="192"/>
      <c r="SVC299" s="192"/>
      <c r="SVD299" s="192"/>
      <c r="SVE299" s="192"/>
      <c r="SVF299" s="192"/>
      <c r="SVG299" s="192"/>
      <c r="SVH299" s="192"/>
      <c r="SVI299" s="192"/>
      <c r="SVJ299" s="192"/>
      <c r="SVK299" s="192"/>
      <c r="SVL299" s="192"/>
      <c r="SVM299" s="192"/>
      <c r="SVN299" s="192"/>
      <c r="SVO299" s="192"/>
      <c r="SVP299" s="192"/>
      <c r="SVQ299" s="192"/>
      <c r="SVR299" s="192"/>
      <c r="SVS299" s="192"/>
      <c r="SVT299" s="192"/>
      <c r="SVU299" s="192"/>
      <c r="SVV299" s="192"/>
      <c r="SVW299" s="192"/>
      <c r="SVX299" s="192"/>
      <c r="SVY299" s="192"/>
      <c r="SVZ299" s="192"/>
      <c r="SWA299" s="192"/>
      <c r="SWB299" s="192"/>
      <c r="SWC299" s="192"/>
      <c r="SWD299" s="192"/>
      <c r="SWE299" s="192"/>
      <c r="SWF299" s="192"/>
      <c r="SWG299" s="192"/>
      <c r="SWH299" s="192"/>
      <c r="SWI299" s="192"/>
      <c r="SWJ299" s="192"/>
      <c r="SWK299" s="192"/>
      <c r="SWL299" s="192"/>
      <c r="SWM299" s="192"/>
      <c r="SWN299" s="192"/>
      <c r="SWO299" s="192"/>
      <c r="SWP299" s="192"/>
      <c r="SWQ299" s="192"/>
      <c r="SWR299" s="192"/>
      <c r="SWS299" s="192"/>
      <c r="SWT299" s="192"/>
      <c r="SWU299" s="192"/>
      <c r="SWV299" s="192"/>
      <c r="SWW299" s="192"/>
      <c r="SWX299" s="192"/>
      <c r="SWY299" s="192"/>
      <c r="SWZ299" s="192"/>
      <c r="SXA299" s="192"/>
      <c r="SXB299" s="192"/>
      <c r="SXC299" s="192"/>
      <c r="SXD299" s="192"/>
      <c r="SXE299" s="192"/>
      <c r="SXF299" s="192"/>
      <c r="SXG299" s="192"/>
      <c r="SXH299" s="192"/>
      <c r="SXI299" s="192"/>
      <c r="SXJ299" s="192"/>
      <c r="SXK299" s="192"/>
      <c r="SXL299" s="192"/>
      <c r="SXM299" s="192"/>
      <c r="SXN299" s="192"/>
      <c r="SXO299" s="192"/>
      <c r="SXP299" s="192"/>
      <c r="SXQ299" s="192"/>
      <c r="SXR299" s="192"/>
      <c r="SXS299" s="192"/>
      <c r="SXT299" s="192"/>
      <c r="SXU299" s="192"/>
      <c r="SXV299" s="192"/>
      <c r="SXW299" s="192"/>
      <c r="SXX299" s="192"/>
      <c r="SXY299" s="192"/>
      <c r="SXZ299" s="192"/>
      <c r="SYA299" s="192"/>
      <c r="SYB299" s="192"/>
      <c r="SYC299" s="192"/>
      <c r="SYD299" s="192"/>
      <c r="SYE299" s="192"/>
      <c r="SYF299" s="192"/>
      <c r="SYG299" s="192"/>
      <c r="SYH299" s="192"/>
      <c r="SYI299" s="192"/>
      <c r="SYJ299" s="192"/>
      <c r="SYK299" s="192"/>
      <c r="SYL299" s="192"/>
      <c r="SYM299" s="192"/>
      <c r="SYN299" s="192"/>
      <c r="SYO299" s="192"/>
      <c r="SYP299" s="192"/>
      <c r="SYQ299" s="192"/>
      <c r="SYR299" s="192"/>
      <c r="SYS299" s="192"/>
      <c r="SYT299" s="192"/>
      <c r="SYU299" s="192"/>
      <c r="SYV299" s="192"/>
      <c r="SYW299" s="192"/>
      <c r="SYX299" s="192"/>
      <c r="SYY299" s="192"/>
      <c r="SYZ299" s="192"/>
      <c r="SZA299" s="192"/>
      <c r="SZB299" s="192"/>
      <c r="SZC299" s="192"/>
      <c r="SZD299" s="192"/>
      <c r="SZE299" s="192"/>
      <c r="SZF299" s="192"/>
      <c r="SZG299" s="192"/>
      <c r="SZH299" s="192"/>
      <c r="SZI299" s="192"/>
      <c r="SZJ299" s="192"/>
      <c r="SZK299" s="192"/>
      <c r="SZL299" s="192"/>
      <c r="SZM299" s="192"/>
      <c r="SZN299" s="192"/>
      <c r="SZO299" s="192"/>
      <c r="SZP299" s="192"/>
      <c r="SZQ299" s="192"/>
      <c r="SZR299" s="192"/>
      <c r="SZS299" s="192"/>
      <c r="SZT299" s="192"/>
      <c r="SZU299" s="192"/>
      <c r="SZV299" s="192"/>
      <c r="SZW299" s="192"/>
      <c r="SZX299" s="192"/>
      <c r="SZY299" s="192"/>
      <c r="SZZ299" s="192"/>
      <c r="TAA299" s="192"/>
      <c r="TAB299" s="192"/>
      <c r="TAC299" s="192"/>
      <c r="TAD299" s="192"/>
      <c r="TAE299" s="192"/>
      <c r="TAF299" s="192"/>
      <c r="TAG299" s="192"/>
      <c r="TAH299" s="192"/>
      <c r="TAI299" s="192"/>
      <c r="TAJ299" s="192"/>
      <c r="TAK299" s="192"/>
      <c r="TAL299" s="192"/>
      <c r="TAM299" s="192"/>
      <c r="TAN299" s="192"/>
      <c r="TAO299" s="192"/>
      <c r="TAP299" s="192"/>
      <c r="TAQ299" s="192"/>
      <c r="TAR299" s="192"/>
      <c r="TAS299" s="192"/>
      <c r="TAT299" s="192"/>
      <c r="TAU299" s="192"/>
      <c r="TAV299" s="192"/>
      <c r="TAW299" s="192"/>
      <c r="TAX299" s="192"/>
      <c r="TAY299" s="192"/>
      <c r="TAZ299" s="192"/>
      <c r="TBA299" s="192"/>
      <c r="TBB299" s="192"/>
      <c r="TBC299" s="192"/>
      <c r="TBD299" s="192"/>
      <c r="TBE299" s="192"/>
      <c r="TBF299" s="192"/>
      <c r="TBG299" s="192"/>
      <c r="TBH299" s="192"/>
      <c r="TBI299" s="192"/>
      <c r="TBJ299" s="192"/>
      <c r="TBK299" s="192"/>
      <c r="TBL299" s="192"/>
      <c r="TBM299" s="192"/>
      <c r="TBN299" s="192"/>
      <c r="TBO299" s="192"/>
      <c r="TBP299" s="192"/>
      <c r="TBQ299" s="192"/>
      <c r="TBR299" s="192"/>
      <c r="TBS299" s="192"/>
      <c r="TBT299" s="192"/>
      <c r="TBU299" s="192"/>
      <c r="TBV299" s="192"/>
      <c r="TBW299" s="192"/>
      <c r="TBX299" s="192"/>
      <c r="TBY299" s="192"/>
      <c r="TBZ299" s="192"/>
      <c r="TCA299" s="192"/>
      <c r="TCB299" s="192"/>
      <c r="TCC299" s="192"/>
      <c r="TCD299" s="192"/>
      <c r="TCE299" s="192"/>
      <c r="TCF299" s="192"/>
      <c r="TCG299" s="192"/>
      <c r="TCH299" s="192"/>
      <c r="TCI299" s="192"/>
      <c r="TCJ299" s="192"/>
      <c r="TCK299" s="192"/>
      <c r="TCL299" s="192"/>
      <c r="TCM299" s="192"/>
      <c r="TCN299" s="192"/>
      <c r="TCO299" s="192"/>
      <c r="TCP299" s="192"/>
      <c r="TCQ299" s="192"/>
      <c r="TCR299" s="192"/>
      <c r="TCS299" s="192"/>
      <c r="TCT299" s="192"/>
      <c r="TCU299" s="192"/>
      <c r="TCV299" s="192"/>
      <c r="TCW299" s="192"/>
      <c r="TCX299" s="192"/>
      <c r="TCY299" s="192"/>
      <c r="TCZ299" s="192"/>
      <c r="TDA299" s="192"/>
      <c r="TDB299" s="192"/>
      <c r="TDC299" s="192"/>
      <c r="TDD299" s="192"/>
      <c r="TDE299" s="192"/>
      <c r="TDF299" s="192"/>
      <c r="TDG299" s="192"/>
      <c r="TDH299" s="192"/>
      <c r="TDI299" s="192"/>
      <c r="TDJ299" s="192"/>
      <c r="TDK299" s="192"/>
      <c r="TDL299" s="192"/>
      <c r="TDM299" s="192"/>
      <c r="TDN299" s="192"/>
      <c r="TDO299" s="192"/>
      <c r="TDP299" s="192"/>
      <c r="TDQ299" s="192"/>
      <c r="TDR299" s="192"/>
      <c r="TDS299" s="192"/>
      <c r="TDT299" s="192"/>
      <c r="TDU299" s="192"/>
      <c r="TDV299" s="192"/>
      <c r="TDW299" s="192"/>
      <c r="TDX299" s="192"/>
      <c r="TDY299" s="192"/>
      <c r="TDZ299" s="192"/>
      <c r="TEA299" s="192"/>
      <c r="TEB299" s="192"/>
      <c r="TEC299" s="192"/>
      <c r="TED299" s="192"/>
      <c r="TEE299" s="192"/>
      <c r="TEF299" s="192"/>
      <c r="TEG299" s="192"/>
      <c r="TEH299" s="192"/>
      <c r="TEI299" s="192"/>
      <c r="TEJ299" s="192"/>
      <c r="TEK299" s="192"/>
      <c r="TEL299" s="192"/>
      <c r="TEM299" s="192"/>
      <c r="TEN299" s="192"/>
      <c r="TEO299" s="192"/>
      <c r="TEP299" s="192"/>
      <c r="TEQ299" s="192"/>
      <c r="TER299" s="192"/>
      <c r="TES299" s="192"/>
      <c r="TET299" s="192"/>
      <c r="TEU299" s="192"/>
      <c r="TEV299" s="192"/>
      <c r="TEW299" s="192"/>
      <c r="TEX299" s="192"/>
      <c r="TEY299" s="192"/>
      <c r="TEZ299" s="192"/>
      <c r="TFA299" s="192"/>
      <c r="TFB299" s="192"/>
      <c r="TFC299" s="192"/>
      <c r="TFD299" s="192"/>
      <c r="TFE299" s="192"/>
      <c r="TFF299" s="192"/>
      <c r="TFG299" s="192"/>
      <c r="TFH299" s="192"/>
      <c r="TFI299" s="192"/>
      <c r="TFJ299" s="192"/>
      <c r="TFK299" s="192"/>
      <c r="TFL299" s="192"/>
      <c r="TFM299" s="192"/>
      <c r="TFN299" s="192"/>
      <c r="TFO299" s="192"/>
      <c r="TFP299" s="192"/>
      <c r="TFQ299" s="192"/>
      <c r="TFR299" s="192"/>
      <c r="TFS299" s="192"/>
      <c r="TFT299" s="192"/>
      <c r="TFU299" s="192"/>
      <c r="TFV299" s="192"/>
      <c r="TFW299" s="192"/>
      <c r="TFX299" s="192"/>
      <c r="TFY299" s="192"/>
      <c r="TFZ299" s="192"/>
      <c r="TGA299" s="192"/>
      <c r="TGB299" s="192"/>
      <c r="TGC299" s="192"/>
      <c r="TGD299" s="192"/>
      <c r="TGE299" s="192"/>
      <c r="TGF299" s="192"/>
      <c r="TGG299" s="192"/>
      <c r="TGH299" s="192"/>
      <c r="TGI299" s="192"/>
      <c r="TGJ299" s="192"/>
      <c r="TGK299" s="192"/>
      <c r="TGL299" s="192"/>
      <c r="TGM299" s="192"/>
      <c r="TGN299" s="192"/>
      <c r="TGO299" s="192"/>
      <c r="TGP299" s="192"/>
      <c r="TGQ299" s="192"/>
      <c r="TGR299" s="192"/>
      <c r="TGS299" s="192"/>
      <c r="TGT299" s="192"/>
      <c r="TGU299" s="192"/>
      <c r="TGV299" s="192"/>
      <c r="TGW299" s="192"/>
      <c r="TGX299" s="192"/>
      <c r="TGY299" s="192"/>
      <c r="TGZ299" s="192"/>
      <c r="THA299" s="192"/>
      <c r="THB299" s="192"/>
      <c r="THC299" s="192"/>
      <c r="THD299" s="192"/>
      <c r="THE299" s="192"/>
      <c r="THF299" s="192"/>
      <c r="THG299" s="192"/>
      <c r="THH299" s="192"/>
      <c r="THI299" s="192"/>
      <c r="THJ299" s="192"/>
      <c r="THK299" s="192"/>
      <c r="THL299" s="192"/>
      <c r="THM299" s="192"/>
      <c r="THN299" s="192"/>
      <c r="THO299" s="192"/>
      <c r="THP299" s="192"/>
      <c r="THQ299" s="192"/>
      <c r="THR299" s="192"/>
      <c r="THS299" s="192"/>
      <c r="THT299" s="192"/>
      <c r="THU299" s="192"/>
      <c r="THV299" s="192"/>
      <c r="THW299" s="192"/>
      <c r="THX299" s="192"/>
      <c r="THY299" s="192"/>
      <c r="THZ299" s="192"/>
      <c r="TIA299" s="192"/>
      <c r="TIB299" s="192"/>
      <c r="TIC299" s="192"/>
      <c r="TID299" s="192"/>
      <c r="TIE299" s="192"/>
      <c r="TIF299" s="192"/>
      <c r="TIG299" s="192"/>
      <c r="TIH299" s="192"/>
      <c r="TII299" s="192"/>
      <c r="TIJ299" s="192"/>
      <c r="TIK299" s="192"/>
      <c r="TIL299" s="192"/>
      <c r="TIM299" s="192"/>
      <c r="TIN299" s="192"/>
      <c r="TIO299" s="192"/>
      <c r="TIP299" s="192"/>
      <c r="TIQ299" s="192"/>
      <c r="TIR299" s="192"/>
      <c r="TIS299" s="192"/>
      <c r="TIT299" s="192"/>
      <c r="TIU299" s="192"/>
      <c r="TIV299" s="192"/>
      <c r="TIW299" s="192"/>
      <c r="TIX299" s="192"/>
      <c r="TIY299" s="192"/>
      <c r="TIZ299" s="192"/>
      <c r="TJA299" s="192"/>
      <c r="TJB299" s="192"/>
      <c r="TJC299" s="192"/>
      <c r="TJD299" s="192"/>
      <c r="TJE299" s="192"/>
      <c r="TJF299" s="192"/>
      <c r="TJG299" s="192"/>
      <c r="TJH299" s="192"/>
      <c r="TJI299" s="192"/>
      <c r="TJJ299" s="192"/>
      <c r="TJK299" s="192"/>
      <c r="TJL299" s="192"/>
      <c r="TJM299" s="192"/>
      <c r="TJN299" s="192"/>
      <c r="TJO299" s="192"/>
      <c r="TJP299" s="192"/>
      <c r="TJQ299" s="192"/>
      <c r="TJR299" s="192"/>
      <c r="TJS299" s="192"/>
      <c r="TJT299" s="192"/>
      <c r="TJU299" s="192"/>
      <c r="TJV299" s="192"/>
      <c r="TJW299" s="192"/>
      <c r="TJX299" s="192"/>
      <c r="TJY299" s="192"/>
      <c r="TJZ299" s="192"/>
      <c r="TKA299" s="192"/>
      <c r="TKB299" s="192"/>
      <c r="TKC299" s="192"/>
      <c r="TKD299" s="192"/>
      <c r="TKE299" s="192"/>
      <c r="TKF299" s="192"/>
      <c r="TKG299" s="192"/>
      <c r="TKH299" s="192"/>
      <c r="TKI299" s="192"/>
      <c r="TKJ299" s="192"/>
      <c r="TKK299" s="192"/>
      <c r="TKL299" s="192"/>
      <c r="TKM299" s="192"/>
      <c r="TKN299" s="192"/>
      <c r="TKO299" s="192"/>
      <c r="TKP299" s="192"/>
      <c r="TKQ299" s="192"/>
      <c r="TKR299" s="192"/>
      <c r="TKS299" s="192"/>
      <c r="TKT299" s="192"/>
      <c r="TKU299" s="192"/>
      <c r="TKV299" s="192"/>
      <c r="TKW299" s="192"/>
      <c r="TKX299" s="192"/>
      <c r="TKY299" s="192"/>
      <c r="TKZ299" s="192"/>
      <c r="TLA299" s="192"/>
      <c r="TLB299" s="192"/>
      <c r="TLC299" s="192"/>
      <c r="TLD299" s="192"/>
      <c r="TLE299" s="192"/>
      <c r="TLF299" s="192"/>
      <c r="TLG299" s="192"/>
      <c r="TLH299" s="192"/>
      <c r="TLI299" s="192"/>
      <c r="TLJ299" s="192"/>
      <c r="TLK299" s="192"/>
      <c r="TLL299" s="192"/>
      <c r="TLM299" s="192"/>
      <c r="TLN299" s="192"/>
      <c r="TLO299" s="192"/>
      <c r="TLP299" s="192"/>
      <c r="TLQ299" s="192"/>
      <c r="TLR299" s="192"/>
      <c r="TLS299" s="192"/>
      <c r="TLT299" s="192"/>
      <c r="TLU299" s="192"/>
      <c r="TLV299" s="192"/>
      <c r="TLW299" s="192"/>
      <c r="TLX299" s="192"/>
      <c r="TLY299" s="192"/>
      <c r="TLZ299" s="192"/>
      <c r="TMA299" s="192"/>
      <c r="TMB299" s="192"/>
      <c r="TMC299" s="192"/>
      <c r="TMD299" s="192"/>
      <c r="TME299" s="192"/>
      <c r="TMF299" s="192"/>
      <c r="TMG299" s="192"/>
      <c r="TMH299" s="192"/>
      <c r="TMI299" s="192"/>
      <c r="TMJ299" s="192"/>
      <c r="TMK299" s="192"/>
      <c r="TML299" s="192"/>
      <c r="TMM299" s="192"/>
      <c r="TMN299" s="192"/>
      <c r="TMO299" s="192"/>
      <c r="TMP299" s="192"/>
      <c r="TMQ299" s="192"/>
      <c r="TMR299" s="192"/>
      <c r="TMS299" s="192"/>
      <c r="TMT299" s="192"/>
      <c r="TMU299" s="192"/>
      <c r="TMV299" s="192"/>
      <c r="TMW299" s="192"/>
      <c r="TMX299" s="192"/>
      <c r="TMY299" s="192"/>
      <c r="TMZ299" s="192"/>
      <c r="TNA299" s="192"/>
      <c r="TNB299" s="192"/>
      <c r="TNC299" s="192"/>
      <c r="TND299" s="192"/>
      <c r="TNE299" s="192"/>
      <c r="TNF299" s="192"/>
      <c r="TNG299" s="192"/>
      <c r="TNH299" s="192"/>
      <c r="TNI299" s="192"/>
      <c r="TNJ299" s="192"/>
      <c r="TNK299" s="192"/>
      <c r="TNL299" s="192"/>
      <c r="TNM299" s="192"/>
      <c r="TNN299" s="192"/>
      <c r="TNO299" s="192"/>
      <c r="TNP299" s="192"/>
      <c r="TNQ299" s="192"/>
      <c r="TNR299" s="192"/>
      <c r="TNS299" s="192"/>
      <c r="TNT299" s="192"/>
      <c r="TNU299" s="192"/>
      <c r="TNV299" s="192"/>
      <c r="TNW299" s="192"/>
      <c r="TNX299" s="192"/>
      <c r="TNY299" s="192"/>
      <c r="TNZ299" s="192"/>
      <c r="TOA299" s="192"/>
      <c r="TOB299" s="192"/>
      <c r="TOC299" s="192"/>
      <c r="TOD299" s="192"/>
      <c r="TOE299" s="192"/>
      <c r="TOF299" s="192"/>
      <c r="TOG299" s="192"/>
      <c r="TOH299" s="192"/>
      <c r="TOI299" s="192"/>
      <c r="TOJ299" s="192"/>
      <c r="TOK299" s="192"/>
      <c r="TOL299" s="192"/>
      <c r="TOM299" s="192"/>
      <c r="TON299" s="192"/>
      <c r="TOO299" s="192"/>
      <c r="TOP299" s="192"/>
      <c r="TOQ299" s="192"/>
      <c r="TOR299" s="192"/>
      <c r="TOS299" s="192"/>
      <c r="TOT299" s="192"/>
      <c r="TOU299" s="192"/>
      <c r="TOV299" s="192"/>
      <c r="TOW299" s="192"/>
      <c r="TOX299" s="192"/>
      <c r="TOY299" s="192"/>
      <c r="TOZ299" s="192"/>
      <c r="TPA299" s="192"/>
      <c r="TPB299" s="192"/>
      <c r="TPC299" s="192"/>
      <c r="TPD299" s="192"/>
      <c r="TPE299" s="192"/>
      <c r="TPF299" s="192"/>
      <c r="TPG299" s="192"/>
      <c r="TPH299" s="192"/>
      <c r="TPI299" s="192"/>
      <c r="TPJ299" s="192"/>
      <c r="TPK299" s="192"/>
      <c r="TPL299" s="192"/>
      <c r="TPM299" s="192"/>
      <c r="TPN299" s="192"/>
      <c r="TPO299" s="192"/>
      <c r="TPP299" s="192"/>
      <c r="TPQ299" s="192"/>
      <c r="TPR299" s="192"/>
      <c r="TPS299" s="192"/>
      <c r="TPT299" s="192"/>
      <c r="TPU299" s="192"/>
      <c r="TPV299" s="192"/>
      <c r="TPW299" s="192"/>
      <c r="TPX299" s="192"/>
      <c r="TPY299" s="192"/>
      <c r="TPZ299" s="192"/>
      <c r="TQA299" s="192"/>
      <c r="TQB299" s="192"/>
      <c r="TQC299" s="192"/>
      <c r="TQD299" s="192"/>
      <c r="TQE299" s="192"/>
      <c r="TQF299" s="192"/>
      <c r="TQG299" s="192"/>
      <c r="TQH299" s="192"/>
      <c r="TQI299" s="192"/>
      <c r="TQJ299" s="192"/>
      <c r="TQK299" s="192"/>
      <c r="TQL299" s="192"/>
      <c r="TQM299" s="192"/>
      <c r="TQN299" s="192"/>
      <c r="TQO299" s="192"/>
      <c r="TQP299" s="192"/>
      <c r="TQQ299" s="192"/>
      <c r="TQR299" s="192"/>
      <c r="TQS299" s="192"/>
      <c r="TQT299" s="192"/>
      <c r="TQU299" s="192"/>
      <c r="TQV299" s="192"/>
      <c r="TQW299" s="192"/>
      <c r="TQX299" s="192"/>
      <c r="TQY299" s="192"/>
      <c r="TQZ299" s="192"/>
      <c r="TRA299" s="192"/>
      <c r="TRB299" s="192"/>
      <c r="TRC299" s="192"/>
      <c r="TRD299" s="192"/>
      <c r="TRE299" s="192"/>
      <c r="TRF299" s="192"/>
      <c r="TRG299" s="192"/>
      <c r="TRH299" s="192"/>
      <c r="TRI299" s="192"/>
      <c r="TRJ299" s="192"/>
      <c r="TRK299" s="192"/>
      <c r="TRL299" s="192"/>
      <c r="TRM299" s="192"/>
      <c r="TRN299" s="192"/>
      <c r="TRO299" s="192"/>
      <c r="TRP299" s="192"/>
      <c r="TRQ299" s="192"/>
      <c r="TRR299" s="192"/>
      <c r="TRS299" s="192"/>
      <c r="TRT299" s="192"/>
      <c r="TRU299" s="192"/>
      <c r="TRV299" s="192"/>
      <c r="TRW299" s="192"/>
      <c r="TRX299" s="192"/>
      <c r="TRY299" s="192"/>
      <c r="TRZ299" s="192"/>
      <c r="TSA299" s="192"/>
      <c r="TSB299" s="192"/>
      <c r="TSC299" s="192"/>
      <c r="TSD299" s="192"/>
      <c r="TSE299" s="192"/>
      <c r="TSF299" s="192"/>
      <c r="TSG299" s="192"/>
      <c r="TSH299" s="192"/>
      <c r="TSI299" s="192"/>
      <c r="TSJ299" s="192"/>
      <c r="TSK299" s="192"/>
      <c r="TSL299" s="192"/>
      <c r="TSM299" s="192"/>
      <c r="TSN299" s="192"/>
      <c r="TSO299" s="192"/>
      <c r="TSP299" s="192"/>
      <c r="TSQ299" s="192"/>
      <c r="TSR299" s="192"/>
      <c r="TSS299" s="192"/>
      <c r="TST299" s="192"/>
      <c r="TSU299" s="192"/>
      <c r="TSV299" s="192"/>
      <c r="TSW299" s="192"/>
      <c r="TSX299" s="192"/>
      <c r="TSY299" s="192"/>
      <c r="TSZ299" s="192"/>
      <c r="TTA299" s="192"/>
      <c r="TTB299" s="192"/>
      <c r="TTC299" s="192"/>
      <c r="TTD299" s="192"/>
      <c r="TTE299" s="192"/>
      <c r="TTF299" s="192"/>
      <c r="TTG299" s="192"/>
      <c r="TTH299" s="192"/>
      <c r="TTI299" s="192"/>
      <c r="TTJ299" s="192"/>
      <c r="TTK299" s="192"/>
      <c r="TTL299" s="192"/>
      <c r="TTM299" s="192"/>
      <c r="TTN299" s="192"/>
      <c r="TTO299" s="192"/>
      <c r="TTP299" s="192"/>
      <c r="TTQ299" s="192"/>
      <c r="TTR299" s="192"/>
      <c r="TTS299" s="192"/>
      <c r="TTT299" s="192"/>
      <c r="TTU299" s="192"/>
      <c r="TTV299" s="192"/>
      <c r="TTW299" s="192"/>
      <c r="TTX299" s="192"/>
      <c r="TTY299" s="192"/>
      <c r="TTZ299" s="192"/>
      <c r="TUA299" s="192"/>
      <c r="TUB299" s="192"/>
      <c r="TUC299" s="192"/>
      <c r="TUD299" s="192"/>
      <c r="TUE299" s="192"/>
      <c r="TUF299" s="192"/>
      <c r="TUG299" s="192"/>
      <c r="TUH299" s="192"/>
      <c r="TUI299" s="192"/>
      <c r="TUJ299" s="192"/>
      <c r="TUK299" s="192"/>
      <c r="TUL299" s="192"/>
      <c r="TUM299" s="192"/>
      <c r="TUN299" s="192"/>
      <c r="TUO299" s="192"/>
      <c r="TUP299" s="192"/>
      <c r="TUQ299" s="192"/>
      <c r="TUR299" s="192"/>
      <c r="TUS299" s="192"/>
      <c r="TUT299" s="192"/>
      <c r="TUU299" s="192"/>
      <c r="TUV299" s="192"/>
      <c r="TUW299" s="192"/>
      <c r="TUX299" s="192"/>
      <c r="TUY299" s="192"/>
      <c r="TUZ299" s="192"/>
      <c r="TVA299" s="192"/>
      <c r="TVB299" s="192"/>
      <c r="TVC299" s="192"/>
      <c r="TVD299" s="192"/>
      <c r="TVE299" s="192"/>
      <c r="TVF299" s="192"/>
      <c r="TVG299" s="192"/>
      <c r="TVH299" s="192"/>
      <c r="TVI299" s="192"/>
      <c r="TVJ299" s="192"/>
      <c r="TVK299" s="192"/>
      <c r="TVL299" s="192"/>
      <c r="TVM299" s="192"/>
      <c r="TVN299" s="192"/>
      <c r="TVO299" s="192"/>
      <c r="TVP299" s="192"/>
      <c r="TVQ299" s="192"/>
      <c r="TVR299" s="192"/>
      <c r="TVS299" s="192"/>
      <c r="TVT299" s="192"/>
      <c r="TVU299" s="192"/>
      <c r="TVV299" s="192"/>
      <c r="TVW299" s="192"/>
      <c r="TVX299" s="192"/>
      <c r="TVY299" s="192"/>
      <c r="TVZ299" s="192"/>
      <c r="TWA299" s="192"/>
      <c r="TWB299" s="192"/>
      <c r="TWC299" s="192"/>
      <c r="TWD299" s="192"/>
      <c r="TWE299" s="192"/>
      <c r="TWF299" s="192"/>
      <c r="TWG299" s="192"/>
      <c r="TWH299" s="192"/>
      <c r="TWI299" s="192"/>
      <c r="TWJ299" s="192"/>
      <c r="TWK299" s="192"/>
      <c r="TWL299" s="192"/>
      <c r="TWM299" s="192"/>
      <c r="TWN299" s="192"/>
      <c r="TWO299" s="192"/>
      <c r="TWP299" s="192"/>
      <c r="TWQ299" s="192"/>
      <c r="TWR299" s="192"/>
      <c r="TWS299" s="192"/>
      <c r="TWT299" s="192"/>
      <c r="TWU299" s="192"/>
      <c r="TWV299" s="192"/>
      <c r="TWW299" s="192"/>
      <c r="TWX299" s="192"/>
      <c r="TWY299" s="192"/>
      <c r="TWZ299" s="192"/>
      <c r="TXA299" s="192"/>
      <c r="TXB299" s="192"/>
      <c r="TXC299" s="192"/>
      <c r="TXD299" s="192"/>
      <c r="TXE299" s="192"/>
      <c r="TXF299" s="192"/>
      <c r="TXG299" s="192"/>
      <c r="TXH299" s="192"/>
      <c r="TXI299" s="192"/>
      <c r="TXJ299" s="192"/>
      <c r="TXK299" s="192"/>
      <c r="TXL299" s="192"/>
      <c r="TXM299" s="192"/>
      <c r="TXN299" s="192"/>
      <c r="TXO299" s="192"/>
      <c r="TXP299" s="192"/>
      <c r="TXQ299" s="192"/>
      <c r="TXR299" s="192"/>
      <c r="TXS299" s="192"/>
      <c r="TXT299" s="192"/>
      <c r="TXU299" s="192"/>
      <c r="TXV299" s="192"/>
      <c r="TXW299" s="192"/>
      <c r="TXX299" s="192"/>
      <c r="TXY299" s="192"/>
      <c r="TXZ299" s="192"/>
      <c r="TYA299" s="192"/>
      <c r="TYB299" s="192"/>
      <c r="TYC299" s="192"/>
      <c r="TYD299" s="192"/>
      <c r="TYE299" s="192"/>
      <c r="TYF299" s="192"/>
      <c r="TYG299" s="192"/>
      <c r="TYH299" s="192"/>
      <c r="TYI299" s="192"/>
      <c r="TYJ299" s="192"/>
      <c r="TYK299" s="192"/>
      <c r="TYL299" s="192"/>
      <c r="TYM299" s="192"/>
      <c r="TYN299" s="192"/>
      <c r="TYO299" s="192"/>
      <c r="TYP299" s="192"/>
      <c r="TYQ299" s="192"/>
      <c r="TYR299" s="192"/>
      <c r="TYS299" s="192"/>
      <c r="TYT299" s="192"/>
      <c r="TYU299" s="192"/>
      <c r="TYV299" s="192"/>
      <c r="TYW299" s="192"/>
      <c r="TYX299" s="192"/>
      <c r="TYY299" s="192"/>
      <c r="TYZ299" s="192"/>
      <c r="TZA299" s="192"/>
      <c r="TZB299" s="192"/>
      <c r="TZC299" s="192"/>
      <c r="TZD299" s="192"/>
      <c r="TZE299" s="192"/>
      <c r="TZF299" s="192"/>
      <c r="TZG299" s="192"/>
      <c r="TZH299" s="192"/>
      <c r="TZI299" s="192"/>
      <c r="TZJ299" s="192"/>
      <c r="TZK299" s="192"/>
      <c r="TZL299" s="192"/>
      <c r="TZM299" s="192"/>
      <c r="TZN299" s="192"/>
      <c r="TZO299" s="192"/>
      <c r="TZP299" s="192"/>
      <c r="TZQ299" s="192"/>
      <c r="TZR299" s="192"/>
      <c r="TZS299" s="192"/>
      <c r="TZT299" s="192"/>
      <c r="TZU299" s="192"/>
      <c r="TZV299" s="192"/>
      <c r="TZW299" s="192"/>
      <c r="TZX299" s="192"/>
      <c r="TZY299" s="192"/>
      <c r="TZZ299" s="192"/>
      <c r="UAA299" s="192"/>
      <c r="UAB299" s="192"/>
      <c r="UAC299" s="192"/>
      <c r="UAD299" s="192"/>
      <c r="UAE299" s="192"/>
      <c r="UAF299" s="192"/>
      <c r="UAG299" s="192"/>
      <c r="UAH299" s="192"/>
      <c r="UAI299" s="192"/>
      <c r="UAJ299" s="192"/>
      <c r="UAK299" s="192"/>
      <c r="UAL299" s="192"/>
      <c r="UAM299" s="192"/>
      <c r="UAN299" s="192"/>
      <c r="UAO299" s="192"/>
      <c r="UAP299" s="192"/>
      <c r="UAQ299" s="192"/>
      <c r="UAR299" s="192"/>
      <c r="UAS299" s="192"/>
      <c r="UAT299" s="192"/>
      <c r="UAU299" s="192"/>
      <c r="UAV299" s="192"/>
      <c r="UAW299" s="192"/>
      <c r="UAX299" s="192"/>
      <c r="UAY299" s="192"/>
      <c r="UAZ299" s="192"/>
      <c r="UBA299" s="192"/>
      <c r="UBB299" s="192"/>
      <c r="UBC299" s="192"/>
      <c r="UBD299" s="192"/>
      <c r="UBE299" s="192"/>
      <c r="UBF299" s="192"/>
      <c r="UBG299" s="192"/>
      <c r="UBH299" s="192"/>
      <c r="UBI299" s="192"/>
      <c r="UBJ299" s="192"/>
      <c r="UBK299" s="192"/>
      <c r="UBL299" s="192"/>
      <c r="UBM299" s="192"/>
      <c r="UBN299" s="192"/>
      <c r="UBO299" s="192"/>
      <c r="UBP299" s="192"/>
      <c r="UBQ299" s="192"/>
      <c r="UBR299" s="192"/>
      <c r="UBS299" s="192"/>
      <c r="UBT299" s="192"/>
      <c r="UBU299" s="192"/>
      <c r="UBV299" s="192"/>
      <c r="UBW299" s="192"/>
      <c r="UBX299" s="192"/>
      <c r="UBY299" s="192"/>
      <c r="UBZ299" s="192"/>
      <c r="UCA299" s="192"/>
      <c r="UCB299" s="192"/>
      <c r="UCC299" s="192"/>
      <c r="UCD299" s="192"/>
      <c r="UCE299" s="192"/>
      <c r="UCF299" s="192"/>
      <c r="UCG299" s="192"/>
      <c r="UCH299" s="192"/>
      <c r="UCI299" s="192"/>
      <c r="UCJ299" s="192"/>
      <c r="UCK299" s="192"/>
      <c r="UCL299" s="192"/>
      <c r="UCM299" s="192"/>
      <c r="UCN299" s="192"/>
      <c r="UCO299" s="192"/>
      <c r="UCP299" s="192"/>
      <c r="UCQ299" s="192"/>
      <c r="UCR299" s="192"/>
      <c r="UCS299" s="192"/>
      <c r="UCT299" s="192"/>
      <c r="UCU299" s="192"/>
      <c r="UCV299" s="192"/>
      <c r="UCW299" s="192"/>
      <c r="UCX299" s="192"/>
      <c r="UCY299" s="192"/>
      <c r="UCZ299" s="192"/>
      <c r="UDA299" s="192"/>
      <c r="UDB299" s="192"/>
      <c r="UDC299" s="192"/>
      <c r="UDD299" s="192"/>
      <c r="UDE299" s="192"/>
      <c r="UDF299" s="192"/>
      <c r="UDG299" s="192"/>
      <c r="UDH299" s="192"/>
      <c r="UDI299" s="192"/>
      <c r="UDJ299" s="192"/>
      <c r="UDK299" s="192"/>
      <c r="UDL299" s="192"/>
      <c r="UDM299" s="192"/>
      <c r="UDN299" s="192"/>
      <c r="UDO299" s="192"/>
      <c r="UDP299" s="192"/>
      <c r="UDQ299" s="192"/>
      <c r="UDR299" s="192"/>
      <c r="UDS299" s="192"/>
      <c r="UDT299" s="192"/>
      <c r="UDU299" s="192"/>
      <c r="UDV299" s="192"/>
      <c r="UDW299" s="192"/>
      <c r="UDX299" s="192"/>
      <c r="UDY299" s="192"/>
      <c r="UDZ299" s="192"/>
      <c r="UEA299" s="192"/>
      <c r="UEB299" s="192"/>
      <c r="UEC299" s="192"/>
      <c r="UED299" s="192"/>
      <c r="UEE299" s="192"/>
      <c r="UEF299" s="192"/>
      <c r="UEG299" s="192"/>
      <c r="UEH299" s="192"/>
      <c r="UEI299" s="192"/>
      <c r="UEJ299" s="192"/>
      <c r="UEK299" s="192"/>
      <c r="UEL299" s="192"/>
      <c r="UEM299" s="192"/>
      <c r="UEN299" s="192"/>
      <c r="UEO299" s="192"/>
      <c r="UEP299" s="192"/>
      <c r="UEQ299" s="192"/>
      <c r="UER299" s="192"/>
      <c r="UES299" s="192"/>
      <c r="UET299" s="192"/>
      <c r="UEU299" s="192"/>
      <c r="UEV299" s="192"/>
      <c r="UEW299" s="192"/>
      <c r="UEX299" s="192"/>
      <c r="UEY299" s="192"/>
      <c r="UEZ299" s="192"/>
      <c r="UFA299" s="192"/>
      <c r="UFB299" s="192"/>
      <c r="UFC299" s="192"/>
      <c r="UFD299" s="192"/>
      <c r="UFE299" s="192"/>
      <c r="UFF299" s="192"/>
      <c r="UFG299" s="192"/>
      <c r="UFH299" s="192"/>
      <c r="UFI299" s="192"/>
      <c r="UFJ299" s="192"/>
      <c r="UFK299" s="192"/>
      <c r="UFL299" s="192"/>
      <c r="UFM299" s="192"/>
      <c r="UFN299" s="192"/>
      <c r="UFO299" s="192"/>
      <c r="UFP299" s="192"/>
      <c r="UFQ299" s="192"/>
      <c r="UFR299" s="192"/>
      <c r="UFS299" s="192"/>
      <c r="UFT299" s="192"/>
      <c r="UFU299" s="192"/>
      <c r="UFV299" s="192"/>
      <c r="UFW299" s="192"/>
      <c r="UFX299" s="192"/>
      <c r="UFY299" s="192"/>
      <c r="UFZ299" s="192"/>
      <c r="UGA299" s="192"/>
      <c r="UGB299" s="192"/>
      <c r="UGC299" s="192"/>
      <c r="UGD299" s="192"/>
      <c r="UGE299" s="192"/>
      <c r="UGF299" s="192"/>
      <c r="UGG299" s="192"/>
      <c r="UGH299" s="192"/>
      <c r="UGI299" s="192"/>
      <c r="UGJ299" s="192"/>
      <c r="UGK299" s="192"/>
      <c r="UGL299" s="192"/>
      <c r="UGM299" s="192"/>
      <c r="UGN299" s="192"/>
      <c r="UGO299" s="192"/>
      <c r="UGP299" s="192"/>
      <c r="UGQ299" s="192"/>
      <c r="UGR299" s="192"/>
      <c r="UGS299" s="192"/>
      <c r="UGT299" s="192"/>
      <c r="UGU299" s="192"/>
      <c r="UGV299" s="192"/>
      <c r="UGW299" s="192"/>
      <c r="UGX299" s="192"/>
      <c r="UGY299" s="192"/>
      <c r="UGZ299" s="192"/>
      <c r="UHA299" s="192"/>
      <c r="UHB299" s="192"/>
      <c r="UHC299" s="192"/>
      <c r="UHD299" s="192"/>
      <c r="UHE299" s="192"/>
      <c r="UHF299" s="192"/>
      <c r="UHG299" s="192"/>
      <c r="UHH299" s="192"/>
      <c r="UHI299" s="192"/>
      <c r="UHJ299" s="192"/>
      <c r="UHK299" s="192"/>
      <c r="UHL299" s="192"/>
      <c r="UHM299" s="192"/>
      <c r="UHN299" s="192"/>
      <c r="UHO299" s="192"/>
      <c r="UHP299" s="192"/>
      <c r="UHQ299" s="192"/>
      <c r="UHR299" s="192"/>
      <c r="UHS299" s="192"/>
      <c r="UHT299" s="192"/>
      <c r="UHU299" s="192"/>
      <c r="UHV299" s="192"/>
      <c r="UHW299" s="192"/>
      <c r="UHX299" s="192"/>
      <c r="UHY299" s="192"/>
      <c r="UHZ299" s="192"/>
      <c r="UIA299" s="192"/>
      <c r="UIB299" s="192"/>
      <c r="UIC299" s="192"/>
      <c r="UID299" s="192"/>
      <c r="UIE299" s="192"/>
      <c r="UIF299" s="192"/>
      <c r="UIG299" s="192"/>
      <c r="UIH299" s="192"/>
      <c r="UII299" s="192"/>
      <c r="UIJ299" s="192"/>
      <c r="UIK299" s="192"/>
      <c r="UIL299" s="192"/>
      <c r="UIM299" s="192"/>
      <c r="UIN299" s="192"/>
      <c r="UIO299" s="192"/>
      <c r="UIP299" s="192"/>
      <c r="UIQ299" s="192"/>
      <c r="UIR299" s="192"/>
      <c r="UIS299" s="192"/>
      <c r="UIT299" s="192"/>
      <c r="UIU299" s="192"/>
      <c r="UIV299" s="192"/>
      <c r="UIW299" s="192"/>
      <c r="UIX299" s="192"/>
      <c r="UIY299" s="192"/>
      <c r="UIZ299" s="192"/>
      <c r="UJA299" s="192"/>
      <c r="UJB299" s="192"/>
      <c r="UJC299" s="192"/>
      <c r="UJD299" s="192"/>
      <c r="UJE299" s="192"/>
      <c r="UJF299" s="192"/>
      <c r="UJG299" s="192"/>
      <c r="UJH299" s="192"/>
      <c r="UJI299" s="192"/>
      <c r="UJJ299" s="192"/>
      <c r="UJK299" s="192"/>
      <c r="UJL299" s="192"/>
      <c r="UJM299" s="192"/>
      <c r="UJN299" s="192"/>
      <c r="UJO299" s="192"/>
      <c r="UJP299" s="192"/>
      <c r="UJQ299" s="192"/>
      <c r="UJR299" s="192"/>
      <c r="UJS299" s="192"/>
      <c r="UJT299" s="192"/>
      <c r="UJU299" s="192"/>
      <c r="UJV299" s="192"/>
      <c r="UJW299" s="192"/>
      <c r="UJX299" s="192"/>
      <c r="UJY299" s="192"/>
      <c r="UJZ299" s="192"/>
      <c r="UKA299" s="192"/>
      <c r="UKB299" s="192"/>
      <c r="UKC299" s="192"/>
      <c r="UKD299" s="192"/>
      <c r="UKE299" s="192"/>
      <c r="UKF299" s="192"/>
      <c r="UKG299" s="192"/>
      <c r="UKH299" s="192"/>
      <c r="UKI299" s="192"/>
      <c r="UKJ299" s="192"/>
      <c r="UKK299" s="192"/>
      <c r="UKL299" s="192"/>
      <c r="UKM299" s="192"/>
      <c r="UKN299" s="192"/>
      <c r="UKO299" s="192"/>
      <c r="UKP299" s="192"/>
      <c r="UKQ299" s="192"/>
      <c r="UKR299" s="192"/>
      <c r="UKS299" s="192"/>
      <c r="UKT299" s="192"/>
      <c r="UKU299" s="192"/>
      <c r="UKV299" s="192"/>
      <c r="UKW299" s="192"/>
      <c r="UKX299" s="192"/>
      <c r="UKY299" s="192"/>
      <c r="UKZ299" s="192"/>
      <c r="ULA299" s="192"/>
      <c r="ULB299" s="192"/>
      <c r="ULC299" s="192"/>
      <c r="ULD299" s="192"/>
      <c r="ULE299" s="192"/>
      <c r="ULF299" s="192"/>
      <c r="ULG299" s="192"/>
      <c r="ULH299" s="192"/>
      <c r="ULI299" s="192"/>
      <c r="ULJ299" s="192"/>
      <c r="ULK299" s="192"/>
      <c r="ULL299" s="192"/>
      <c r="ULM299" s="192"/>
      <c r="ULN299" s="192"/>
      <c r="ULO299" s="192"/>
      <c r="ULP299" s="192"/>
      <c r="ULQ299" s="192"/>
      <c r="ULR299" s="192"/>
      <c r="ULS299" s="192"/>
      <c r="ULT299" s="192"/>
      <c r="ULU299" s="192"/>
      <c r="ULV299" s="192"/>
      <c r="ULW299" s="192"/>
      <c r="ULX299" s="192"/>
      <c r="ULY299" s="192"/>
      <c r="ULZ299" s="192"/>
      <c r="UMA299" s="192"/>
      <c r="UMB299" s="192"/>
      <c r="UMC299" s="192"/>
      <c r="UMD299" s="192"/>
      <c r="UME299" s="192"/>
      <c r="UMF299" s="192"/>
      <c r="UMG299" s="192"/>
      <c r="UMH299" s="192"/>
      <c r="UMI299" s="192"/>
      <c r="UMJ299" s="192"/>
      <c r="UMK299" s="192"/>
      <c r="UML299" s="192"/>
      <c r="UMM299" s="192"/>
      <c r="UMN299" s="192"/>
      <c r="UMO299" s="192"/>
      <c r="UMP299" s="192"/>
      <c r="UMQ299" s="192"/>
      <c r="UMR299" s="192"/>
      <c r="UMS299" s="192"/>
      <c r="UMT299" s="192"/>
      <c r="UMU299" s="192"/>
      <c r="UMV299" s="192"/>
      <c r="UMW299" s="192"/>
      <c r="UMX299" s="192"/>
      <c r="UMY299" s="192"/>
      <c r="UMZ299" s="192"/>
      <c r="UNA299" s="192"/>
      <c r="UNB299" s="192"/>
      <c r="UNC299" s="192"/>
      <c r="UND299" s="192"/>
      <c r="UNE299" s="192"/>
      <c r="UNF299" s="192"/>
      <c r="UNG299" s="192"/>
      <c r="UNH299" s="192"/>
      <c r="UNI299" s="192"/>
      <c r="UNJ299" s="192"/>
      <c r="UNK299" s="192"/>
      <c r="UNL299" s="192"/>
      <c r="UNM299" s="192"/>
      <c r="UNN299" s="192"/>
      <c r="UNO299" s="192"/>
      <c r="UNP299" s="192"/>
      <c r="UNQ299" s="192"/>
      <c r="UNR299" s="192"/>
      <c r="UNS299" s="192"/>
      <c r="UNT299" s="192"/>
      <c r="UNU299" s="192"/>
      <c r="UNV299" s="192"/>
      <c r="UNW299" s="192"/>
      <c r="UNX299" s="192"/>
      <c r="UNY299" s="192"/>
      <c r="UNZ299" s="192"/>
      <c r="UOA299" s="192"/>
      <c r="UOB299" s="192"/>
      <c r="UOC299" s="192"/>
      <c r="UOD299" s="192"/>
      <c r="UOE299" s="192"/>
      <c r="UOF299" s="192"/>
      <c r="UOG299" s="192"/>
      <c r="UOH299" s="192"/>
      <c r="UOI299" s="192"/>
      <c r="UOJ299" s="192"/>
      <c r="UOK299" s="192"/>
      <c r="UOL299" s="192"/>
      <c r="UOM299" s="192"/>
      <c r="UON299" s="192"/>
      <c r="UOO299" s="192"/>
      <c r="UOP299" s="192"/>
      <c r="UOQ299" s="192"/>
      <c r="UOR299" s="192"/>
      <c r="UOS299" s="192"/>
      <c r="UOT299" s="192"/>
      <c r="UOU299" s="192"/>
      <c r="UOV299" s="192"/>
      <c r="UOW299" s="192"/>
      <c r="UOX299" s="192"/>
      <c r="UOY299" s="192"/>
      <c r="UOZ299" s="192"/>
      <c r="UPA299" s="192"/>
      <c r="UPB299" s="192"/>
      <c r="UPC299" s="192"/>
      <c r="UPD299" s="192"/>
      <c r="UPE299" s="192"/>
      <c r="UPF299" s="192"/>
      <c r="UPG299" s="192"/>
      <c r="UPH299" s="192"/>
      <c r="UPI299" s="192"/>
      <c r="UPJ299" s="192"/>
      <c r="UPK299" s="192"/>
      <c r="UPL299" s="192"/>
      <c r="UPM299" s="192"/>
      <c r="UPN299" s="192"/>
      <c r="UPO299" s="192"/>
      <c r="UPP299" s="192"/>
      <c r="UPQ299" s="192"/>
      <c r="UPR299" s="192"/>
      <c r="UPS299" s="192"/>
      <c r="UPT299" s="192"/>
      <c r="UPU299" s="192"/>
      <c r="UPV299" s="192"/>
      <c r="UPW299" s="192"/>
      <c r="UPX299" s="192"/>
      <c r="UPY299" s="192"/>
      <c r="UPZ299" s="192"/>
      <c r="UQA299" s="192"/>
      <c r="UQB299" s="192"/>
      <c r="UQC299" s="192"/>
      <c r="UQD299" s="192"/>
      <c r="UQE299" s="192"/>
      <c r="UQF299" s="192"/>
      <c r="UQG299" s="192"/>
      <c r="UQH299" s="192"/>
      <c r="UQI299" s="192"/>
      <c r="UQJ299" s="192"/>
      <c r="UQK299" s="192"/>
      <c r="UQL299" s="192"/>
      <c r="UQM299" s="192"/>
      <c r="UQN299" s="192"/>
      <c r="UQO299" s="192"/>
      <c r="UQP299" s="192"/>
      <c r="UQQ299" s="192"/>
      <c r="UQR299" s="192"/>
      <c r="UQS299" s="192"/>
      <c r="UQT299" s="192"/>
      <c r="UQU299" s="192"/>
      <c r="UQV299" s="192"/>
      <c r="UQW299" s="192"/>
      <c r="UQX299" s="192"/>
      <c r="UQY299" s="192"/>
      <c r="UQZ299" s="192"/>
      <c r="URA299" s="192"/>
      <c r="URB299" s="192"/>
      <c r="URC299" s="192"/>
      <c r="URD299" s="192"/>
      <c r="URE299" s="192"/>
      <c r="URF299" s="192"/>
      <c r="URG299" s="192"/>
      <c r="URH299" s="192"/>
      <c r="URI299" s="192"/>
      <c r="URJ299" s="192"/>
      <c r="URK299" s="192"/>
      <c r="URL299" s="192"/>
      <c r="URM299" s="192"/>
      <c r="URN299" s="192"/>
      <c r="URO299" s="192"/>
      <c r="URP299" s="192"/>
      <c r="URQ299" s="192"/>
      <c r="URR299" s="192"/>
      <c r="URS299" s="192"/>
      <c r="URT299" s="192"/>
      <c r="URU299" s="192"/>
      <c r="URV299" s="192"/>
      <c r="URW299" s="192"/>
      <c r="URX299" s="192"/>
      <c r="URY299" s="192"/>
      <c r="URZ299" s="192"/>
      <c r="USA299" s="192"/>
      <c r="USB299" s="192"/>
      <c r="USC299" s="192"/>
      <c r="USD299" s="192"/>
      <c r="USE299" s="192"/>
      <c r="USF299" s="192"/>
      <c r="USG299" s="192"/>
      <c r="USH299" s="192"/>
      <c r="USI299" s="192"/>
      <c r="USJ299" s="192"/>
      <c r="USK299" s="192"/>
      <c r="USL299" s="192"/>
      <c r="USM299" s="192"/>
      <c r="USN299" s="192"/>
      <c r="USO299" s="192"/>
      <c r="USP299" s="192"/>
      <c r="USQ299" s="192"/>
      <c r="USR299" s="192"/>
      <c r="USS299" s="192"/>
      <c r="UST299" s="192"/>
      <c r="USU299" s="192"/>
      <c r="USV299" s="192"/>
      <c r="USW299" s="192"/>
      <c r="USX299" s="192"/>
      <c r="USY299" s="192"/>
      <c r="USZ299" s="192"/>
      <c r="UTA299" s="192"/>
      <c r="UTB299" s="192"/>
      <c r="UTC299" s="192"/>
      <c r="UTD299" s="192"/>
      <c r="UTE299" s="192"/>
      <c r="UTF299" s="192"/>
      <c r="UTG299" s="192"/>
      <c r="UTH299" s="192"/>
      <c r="UTI299" s="192"/>
      <c r="UTJ299" s="192"/>
      <c r="UTK299" s="192"/>
      <c r="UTL299" s="192"/>
      <c r="UTM299" s="192"/>
      <c r="UTN299" s="192"/>
      <c r="UTO299" s="192"/>
      <c r="UTP299" s="192"/>
      <c r="UTQ299" s="192"/>
      <c r="UTR299" s="192"/>
      <c r="UTS299" s="192"/>
      <c r="UTT299" s="192"/>
      <c r="UTU299" s="192"/>
      <c r="UTV299" s="192"/>
      <c r="UTW299" s="192"/>
      <c r="UTX299" s="192"/>
      <c r="UTY299" s="192"/>
      <c r="UTZ299" s="192"/>
      <c r="UUA299" s="192"/>
      <c r="UUB299" s="192"/>
      <c r="UUC299" s="192"/>
      <c r="UUD299" s="192"/>
      <c r="UUE299" s="192"/>
      <c r="UUF299" s="192"/>
      <c r="UUG299" s="192"/>
      <c r="UUH299" s="192"/>
      <c r="UUI299" s="192"/>
      <c r="UUJ299" s="192"/>
      <c r="UUK299" s="192"/>
      <c r="UUL299" s="192"/>
      <c r="UUM299" s="192"/>
      <c r="UUN299" s="192"/>
      <c r="UUO299" s="192"/>
      <c r="UUP299" s="192"/>
      <c r="UUQ299" s="192"/>
      <c r="UUR299" s="192"/>
      <c r="UUS299" s="192"/>
      <c r="UUT299" s="192"/>
      <c r="UUU299" s="192"/>
      <c r="UUV299" s="192"/>
      <c r="UUW299" s="192"/>
      <c r="UUX299" s="192"/>
      <c r="UUY299" s="192"/>
      <c r="UUZ299" s="192"/>
      <c r="UVA299" s="192"/>
      <c r="UVB299" s="192"/>
      <c r="UVC299" s="192"/>
      <c r="UVD299" s="192"/>
      <c r="UVE299" s="192"/>
      <c r="UVF299" s="192"/>
      <c r="UVG299" s="192"/>
      <c r="UVH299" s="192"/>
      <c r="UVI299" s="192"/>
      <c r="UVJ299" s="192"/>
      <c r="UVK299" s="192"/>
      <c r="UVL299" s="192"/>
      <c r="UVM299" s="192"/>
      <c r="UVN299" s="192"/>
      <c r="UVO299" s="192"/>
      <c r="UVP299" s="192"/>
      <c r="UVQ299" s="192"/>
      <c r="UVR299" s="192"/>
      <c r="UVS299" s="192"/>
      <c r="UVT299" s="192"/>
      <c r="UVU299" s="192"/>
      <c r="UVV299" s="192"/>
      <c r="UVW299" s="192"/>
      <c r="UVX299" s="192"/>
      <c r="UVY299" s="192"/>
      <c r="UVZ299" s="192"/>
      <c r="UWA299" s="192"/>
      <c r="UWB299" s="192"/>
      <c r="UWC299" s="192"/>
      <c r="UWD299" s="192"/>
      <c r="UWE299" s="192"/>
      <c r="UWF299" s="192"/>
      <c r="UWG299" s="192"/>
      <c r="UWH299" s="192"/>
      <c r="UWI299" s="192"/>
      <c r="UWJ299" s="192"/>
      <c r="UWK299" s="192"/>
      <c r="UWL299" s="192"/>
      <c r="UWM299" s="192"/>
      <c r="UWN299" s="192"/>
      <c r="UWO299" s="192"/>
      <c r="UWP299" s="192"/>
      <c r="UWQ299" s="192"/>
      <c r="UWR299" s="192"/>
      <c r="UWS299" s="192"/>
      <c r="UWT299" s="192"/>
      <c r="UWU299" s="192"/>
      <c r="UWV299" s="192"/>
      <c r="UWW299" s="192"/>
      <c r="UWX299" s="192"/>
      <c r="UWY299" s="192"/>
      <c r="UWZ299" s="192"/>
      <c r="UXA299" s="192"/>
      <c r="UXB299" s="192"/>
      <c r="UXC299" s="192"/>
      <c r="UXD299" s="192"/>
      <c r="UXE299" s="192"/>
      <c r="UXF299" s="192"/>
      <c r="UXG299" s="192"/>
      <c r="UXH299" s="192"/>
      <c r="UXI299" s="192"/>
      <c r="UXJ299" s="192"/>
      <c r="UXK299" s="192"/>
      <c r="UXL299" s="192"/>
      <c r="UXM299" s="192"/>
      <c r="UXN299" s="192"/>
      <c r="UXO299" s="192"/>
      <c r="UXP299" s="192"/>
      <c r="UXQ299" s="192"/>
      <c r="UXR299" s="192"/>
      <c r="UXS299" s="192"/>
      <c r="UXT299" s="192"/>
      <c r="UXU299" s="192"/>
      <c r="UXV299" s="192"/>
      <c r="UXW299" s="192"/>
      <c r="UXX299" s="192"/>
      <c r="UXY299" s="192"/>
      <c r="UXZ299" s="192"/>
      <c r="UYA299" s="192"/>
      <c r="UYB299" s="192"/>
      <c r="UYC299" s="192"/>
      <c r="UYD299" s="192"/>
      <c r="UYE299" s="192"/>
      <c r="UYF299" s="192"/>
      <c r="UYG299" s="192"/>
      <c r="UYH299" s="192"/>
      <c r="UYI299" s="192"/>
      <c r="UYJ299" s="192"/>
      <c r="UYK299" s="192"/>
      <c r="UYL299" s="192"/>
      <c r="UYM299" s="192"/>
      <c r="UYN299" s="192"/>
      <c r="UYO299" s="192"/>
      <c r="UYP299" s="192"/>
      <c r="UYQ299" s="192"/>
      <c r="UYR299" s="192"/>
      <c r="UYS299" s="192"/>
      <c r="UYT299" s="192"/>
      <c r="UYU299" s="192"/>
      <c r="UYV299" s="192"/>
      <c r="UYW299" s="192"/>
      <c r="UYX299" s="192"/>
      <c r="UYY299" s="192"/>
      <c r="UYZ299" s="192"/>
      <c r="UZA299" s="192"/>
      <c r="UZB299" s="192"/>
      <c r="UZC299" s="192"/>
      <c r="UZD299" s="192"/>
      <c r="UZE299" s="192"/>
      <c r="UZF299" s="192"/>
      <c r="UZG299" s="192"/>
      <c r="UZH299" s="192"/>
      <c r="UZI299" s="192"/>
      <c r="UZJ299" s="192"/>
      <c r="UZK299" s="192"/>
      <c r="UZL299" s="192"/>
      <c r="UZM299" s="192"/>
      <c r="UZN299" s="192"/>
      <c r="UZO299" s="192"/>
      <c r="UZP299" s="192"/>
      <c r="UZQ299" s="192"/>
      <c r="UZR299" s="192"/>
      <c r="UZS299" s="192"/>
      <c r="UZT299" s="192"/>
      <c r="UZU299" s="192"/>
      <c r="UZV299" s="192"/>
      <c r="UZW299" s="192"/>
      <c r="UZX299" s="192"/>
      <c r="UZY299" s="192"/>
      <c r="UZZ299" s="192"/>
      <c r="VAA299" s="192"/>
      <c r="VAB299" s="192"/>
      <c r="VAC299" s="192"/>
      <c r="VAD299" s="192"/>
      <c r="VAE299" s="192"/>
      <c r="VAF299" s="192"/>
      <c r="VAG299" s="192"/>
      <c r="VAH299" s="192"/>
      <c r="VAI299" s="192"/>
      <c r="VAJ299" s="192"/>
      <c r="VAK299" s="192"/>
      <c r="VAL299" s="192"/>
      <c r="VAM299" s="192"/>
      <c r="VAN299" s="192"/>
      <c r="VAO299" s="192"/>
      <c r="VAP299" s="192"/>
      <c r="VAQ299" s="192"/>
      <c r="VAR299" s="192"/>
      <c r="VAS299" s="192"/>
      <c r="VAT299" s="192"/>
      <c r="VAU299" s="192"/>
      <c r="VAV299" s="192"/>
      <c r="VAW299" s="192"/>
      <c r="VAX299" s="192"/>
      <c r="VAY299" s="192"/>
      <c r="VAZ299" s="192"/>
      <c r="VBA299" s="192"/>
      <c r="VBB299" s="192"/>
      <c r="VBC299" s="192"/>
      <c r="VBD299" s="192"/>
      <c r="VBE299" s="192"/>
      <c r="VBF299" s="192"/>
      <c r="VBG299" s="192"/>
      <c r="VBH299" s="192"/>
      <c r="VBI299" s="192"/>
      <c r="VBJ299" s="192"/>
      <c r="VBK299" s="192"/>
      <c r="VBL299" s="192"/>
      <c r="VBM299" s="192"/>
      <c r="VBN299" s="192"/>
      <c r="VBO299" s="192"/>
      <c r="VBP299" s="192"/>
      <c r="VBQ299" s="192"/>
      <c r="VBR299" s="192"/>
      <c r="VBS299" s="192"/>
      <c r="VBT299" s="192"/>
      <c r="VBU299" s="192"/>
      <c r="VBV299" s="192"/>
      <c r="VBW299" s="192"/>
      <c r="VBX299" s="192"/>
      <c r="VBY299" s="192"/>
      <c r="VBZ299" s="192"/>
      <c r="VCA299" s="192"/>
      <c r="VCB299" s="192"/>
      <c r="VCC299" s="192"/>
      <c r="VCD299" s="192"/>
      <c r="VCE299" s="192"/>
      <c r="VCF299" s="192"/>
      <c r="VCG299" s="192"/>
      <c r="VCH299" s="192"/>
      <c r="VCI299" s="192"/>
      <c r="VCJ299" s="192"/>
      <c r="VCK299" s="192"/>
      <c r="VCL299" s="192"/>
      <c r="VCM299" s="192"/>
      <c r="VCN299" s="192"/>
      <c r="VCO299" s="192"/>
      <c r="VCP299" s="192"/>
      <c r="VCQ299" s="192"/>
      <c r="VCR299" s="192"/>
      <c r="VCS299" s="192"/>
      <c r="VCT299" s="192"/>
      <c r="VCU299" s="192"/>
      <c r="VCV299" s="192"/>
      <c r="VCW299" s="192"/>
      <c r="VCX299" s="192"/>
      <c r="VCY299" s="192"/>
      <c r="VCZ299" s="192"/>
      <c r="VDA299" s="192"/>
      <c r="VDB299" s="192"/>
      <c r="VDC299" s="192"/>
      <c r="VDD299" s="192"/>
      <c r="VDE299" s="192"/>
      <c r="VDF299" s="192"/>
      <c r="VDG299" s="192"/>
      <c r="VDH299" s="192"/>
      <c r="VDI299" s="192"/>
      <c r="VDJ299" s="192"/>
      <c r="VDK299" s="192"/>
      <c r="VDL299" s="192"/>
      <c r="VDM299" s="192"/>
      <c r="VDN299" s="192"/>
      <c r="VDO299" s="192"/>
      <c r="VDP299" s="192"/>
      <c r="VDQ299" s="192"/>
      <c r="VDR299" s="192"/>
      <c r="VDS299" s="192"/>
      <c r="VDT299" s="192"/>
      <c r="VDU299" s="192"/>
      <c r="VDV299" s="192"/>
      <c r="VDW299" s="192"/>
      <c r="VDX299" s="192"/>
      <c r="VDY299" s="192"/>
      <c r="VDZ299" s="192"/>
      <c r="VEA299" s="192"/>
      <c r="VEB299" s="192"/>
      <c r="VEC299" s="192"/>
      <c r="VED299" s="192"/>
      <c r="VEE299" s="192"/>
      <c r="VEF299" s="192"/>
      <c r="VEG299" s="192"/>
      <c r="VEH299" s="192"/>
      <c r="VEI299" s="192"/>
      <c r="VEJ299" s="192"/>
      <c r="VEK299" s="192"/>
      <c r="VEL299" s="192"/>
      <c r="VEM299" s="192"/>
      <c r="VEN299" s="192"/>
      <c r="VEO299" s="192"/>
      <c r="VEP299" s="192"/>
      <c r="VEQ299" s="192"/>
      <c r="VER299" s="192"/>
      <c r="VES299" s="192"/>
      <c r="VET299" s="192"/>
      <c r="VEU299" s="192"/>
      <c r="VEV299" s="192"/>
      <c r="VEW299" s="192"/>
      <c r="VEX299" s="192"/>
      <c r="VEY299" s="192"/>
      <c r="VEZ299" s="192"/>
      <c r="VFA299" s="192"/>
      <c r="VFB299" s="192"/>
      <c r="VFC299" s="192"/>
      <c r="VFD299" s="192"/>
      <c r="VFE299" s="192"/>
      <c r="VFF299" s="192"/>
      <c r="VFG299" s="192"/>
      <c r="VFH299" s="192"/>
      <c r="VFI299" s="192"/>
      <c r="VFJ299" s="192"/>
      <c r="VFK299" s="192"/>
      <c r="VFL299" s="192"/>
      <c r="VFM299" s="192"/>
      <c r="VFN299" s="192"/>
      <c r="VFO299" s="192"/>
      <c r="VFP299" s="192"/>
      <c r="VFQ299" s="192"/>
      <c r="VFR299" s="192"/>
      <c r="VFS299" s="192"/>
      <c r="VFT299" s="192"/>
      <c r="VFU299" s="192"/>
      <c r="VFV299" s="192"/>
      <c r="VFW299" s="192"/>
      <c r="VFX299" s="192"/>
      <c r="VFY299" s="192"/>
      <c r="VFZ299" s="192"/>
      <c r="VGA299" s="192"/>
      <c r="VGB299" s="192"/>
      <c r="VGC299" s="192"/>
      <c r="VGD299" s="192"/>
      <c r="VGE299" s="192"/>
      <c r="VGF299" s="192"/>
      <c r="VGG299" s="192"/>
      <c r="VGH299" s="192"/>
      <c r="VGI299" s="192"/>
      <c r="VGJ299" s="192"/>
      <c r="VGK299" s="192"/>
      <c r="VGL299" s="192"/>
      <c r="VGM299" s="192"/>
      <c r="VGN299" s="192"/>
      <c r="VGO299" s="192"/>
      <c r="VGP299" s="192"/>
      <c r="VGQ299" s="192"/>
      <c r="VGR299" s="192"/>
      <c r="VGS299" s="192"/>
      <c r="VGT299" s="192"/>
      <c r="VGU299" s="192"/>
      <c r="VGV299" s="192"/>
      <c r="VGW299" s="192"/>
      <c r="VGX299" s="192"/>
      <c r="VGY299" s="192"/>
      <c r="VGZ299" s="192"/>
      <c r="VHA299" s="192"/>
      <c r="VHB299" s="192"/>
      <c r="VHC299" s="192"/>
      <c r="VHD299" s="192"/>
      <c r="VHE299" s="192"/>
      <c r="VHF299" s="192"/>
      <c r="VHG299" s="192"/>
      <c r="VHH299" s="192"/>
      <c r="VHI299" s="192"/>
      <c r="VHJ299" s="192"/>
      <c r="VHK299" s="192"/>
      <c r="VHL299" s="192"/>
      <c r="VHM299" s="192"/>
      <c r="VHN299" s="192"/>
      <c r="VHO299" s="192"/>
      <c r="VHP299" s="192"/>
      <c r="VHQ299" s="192"/>
      <c r="VHR299" s="192"/>
      <c r="VHS299" s="192"/>
      <c r="VHT299" s="192"/>
      <c r="VHU299" s="192"/>
      <c r="VHV299" s="192"/>
      <c r="VHW299" s="192"/>
      <c r="VHX299" s="192"/>
      <c r="VHY299" s="192"/>
      <c r="VHZ299" s="192"/>
      <c r="VIA299" s="192"/>
      <c r="VIB299" s="192"/>
      <c r="VIC299" s="192"/>
      <c r="VID299" s="192"/>
      <c r="VIE299" s="192"/>
      <c r="VIF299" s="192"/>
      <c r="VIG299" s="192"/>
      <c r="VIH299" s="192"/>
      <c r="VII299" s="192"/>
      <c r="VIJ299" s="192"/>
      <c r="VIK299" s="192"/>
      <c r="VIL299" s="192"/>
      <c r="VIM299" s="192"/>
      <c r="VIN299" s="192"/>
      <c r="VIO299" s="192"/>
      <c r="VIP299" s="192"/>
      <c r="VIQ299" s="192"/>
      <c r="VIR299" s="192"/>
      <c r="VIS299" s="192"/>
      <c r="VIT299" s="192"/>
      <c r="VIU299" s="192"/>
      <c r="VIV299" s="192"/>
      <c r="VIW299" s="192"/>
      <c r="VIX299" s="192"/>
      <c r="VIY299" s="192"/>
      <c r="VIZ299" s="192"/>
      <c r="VJA299" s="192"/>
      <c r="VJB299" s="192"/>
      <c r="VJC299" s="192"/>
      <c r="VJD299" s="192"/>
      <c r="VJE299" s="192"/>
      <c r="VJF299" s="192"/>
      <c r="VJG299" s="192"/>
      <c r="VJH299" s="192"/>
      <c r="VJI299" s="192"/>
      <c r="VJJ299" s="192"/>
      <c r="VJK299" s="192"/>
      <c r="VJL299" s="192"/>
      <c r="VJM299" s="192"/>
      <c r="VJN299" s="192"/>
      <c r="VJO299" s="192"/>
      <c r="VJP299" s="192"/>
      <c r="VJQ299" s="192"/>
      <c r="VJR299" s="192"/>
      <c r="VJS299" s="192"/>
      <c r="VJT299" s="192"/>
      <c r="VJU299" s="192"/>
      <c r="VJV299" s="192"/>
      <c r="VJW299" s="192"/>
      <c r="VJX299" s="192"/>
      <c r="VJY299" s="192"/>
      <c r="VJZ299" s="192"/>
      <c r="VKA299" s="192"/>
      <c r="VKB299" s="192"/>
      <c r="VKC299" s="192"/>
      <c r="VKD299" s="192"/>
      <c r="VKE299" s="192"/>
      <c r="VKF299" s="192"/>
      <c r="VKG299" s="192"/>
      <c r="VKH299" s="192"/>
      <c r="VKI299" s="192"/>
      <c r="VKJ299" s="192"/>
      <c r="VKK299" s="192"/>
      <c r="VKL299" s="192"/>
      <c r="VKM299" s="192"/>
      <c r="VKN299" s="192"/>
      <c r="VKO299" s="192"/>
      <c r="VKP299" s="192"/>
      <c r="VKQ299" s="192"/>
      <c r="VKR299" s="192"/>
      <c r="VKS299" s="192"/>
      <c r="VKT299" s="192"/>
      <c r="VKU299" s="192"/>
      <c r="VKV299" s="192"/>
      <c r="VKW299" s="192"/>
      <c r="VKX299" s="192"/>
      <c r="VKY299" s="192"/>
      <c r="VKZ299" s="192"/>
      <c r="VLA299" s="192"/>
      <c r="VLB299" s="192"/>
      <c r="VLC299" s="192"/>
      <c r="VLD299" s="192"/>
      <c r="VLE299" s="192"/>
      <c r="VLF299" s="192"/>
      <c r="VLG299" s="192"/>
      <c r="VLH299" s="192"/>
      <c r="VLI299" s="192"/>
      <c r="VLJ299" s="192"/>
      <c r="VLK299" s="192"/>
      <c r="VLL299" s="192"/>
      <c r="VLM299" s="192"/>
      <c r="VLN299" s="192"/>
      <c r="VLO299" s="192"/>
      <c r="VLP299" s="192"/>
      <c r="VLQ299" s="192"/>
      <c r="VLR299" s="192"/>
      <c r="VLS299" s="192"/>
      <c r="VLT299" s="192"/>
      <c r="VLU299" s="192"/>
      <c r="VLV299" s="192"/>
      <c r="VLW299" s="192"/>
      <c r="VLX299" s="192"/>
      <c r="VLY299" s="192"/>
      <c r="VLZ299" s="192"/>
      <c r="VMA299" s="192"/>
      <c r="VMB299" s="192"/>
      <c r="VMC299" s="192"/>
      <c r="VMD299" s="192"/>
      <c r="VME299" s="192"/>
      <c r="VMF299" s="192"/>
      <c r="VMG299" s="192"/>
      <c r="VMH299" s="192"/>
      <c r="VMI299" s="192"/>
      <c r="VMJ299" s="192"/>
      <c r="VMK299" s="192"/>
      <c r="VML299" s="192"/>
      <c r="VMM299" s="192"/>
      <c r="VMN299" s="192"/>
      <c r="VMO299" s="192"/>
      <c r="VMP299" s="192"/>
      <c r="VMQ299" s="192"/>
      <c r="VMR299" s="192"/>
      <c r="VMS299" s="192"/>
      <c r="VMT299" s="192"/>
      <c r="VMU299" s="192"/>
      <c r="VMV299" s="192"/>
      <c r="VMW299" s="192"/>
      <c r="VMX299" s="192"/>
      <c r="VMY299" s="192"/>
      <c r="VMZ299" s="192"/>
      <c r="VNA299" s="192"/>
      <c r="VNB299" s="192"/>
      <c r="VNC299" s="192"/>
      <c r="VND299" s="192"/>
      <c r="VNE299" s="192"/>
      <c r="VNF299" s="192"/>
      <c r="VNG299" s="192"/>
      <c r="VNH299" s="192"/>
      <c r="VNI299" s="192"/>
      <c r="VNJ299" s="192"/>
      <c r="VNK299" s="192"/>
      <c r="VNL299" s="192"/>
      <c r="VNM299" s="192"/>
      <c r="VNN299" s="192"/>
      <c r="VNO299" s="192"/>
      <c r="VNP299" s="192"/>
      <c r="VNQ299" s="192"/>
      <c r="VNR299" s="192"/>
      <c r="VNS299" s="192"/>
      <c r="VNT299" s="192"/>
      <c r="VNU299" s="192"/>
      <c r="VNV299" s="192"/>
      <c r="VNW299" s="192"/>
      <c r="VNX299" s="192"/>
      <c r="VNY299" s="192"/>
      <c r="VNZ299" s="192"/>
      <c r="VOA299" s="192"/>
      <c r="VOB299" s="192"/>
      <c r="VOC299" s="192"/>
      <c r="VOD299" s="192"/>
      <c r="VOE299" s="192"/>
      <c r="VOF299" s="192"/>
      <c r="VOG299" s="192"/>
      <c r="VOH299" s="192"/>
      <c r="VOI299" s="192"/>
      <c r="VOJ299" s="192"/>
      <c r="VOK299" s="192"/>
      <c r="VOL299" s="192"/>
      <c r="VOM299" s="192"/>
      <c r="VON299" s="192"/>
      <c r="VOO299" s="192"/>
      <c r="VOP299" s="192"/>
      <c r="VOQ299" s="192"/>
      <c r="VOR299" s="192"/>
      <c r="VOS299" s="192"/>
      <c r="VOT299" s="192"/>
      <c r="VOU299" s="192"/>
      <c r="VOV299" s="192"/>
      <c r="VOW299" s="192"/>
      <c r="VOX299" s="192"/>
      <c r="VOY299" s="192"/>
      <c r="VOZ299" s="192"/>
      <c r="VPA299" s="192"/>
      <c r="VPB299" s="192"/>
      <c r="VPC299" s="192"/>
      <c r="VPD299" s="192"/>
      <c r="VPE299" s="192"/>
      <c r="VPF299" s="192"/>
      <c r="VPG299" s="192"/>
      <c r="VPH299" s="192"/>
      <c r="VPI299" s="192"/>
      <c r="VPJ299" s="192"/>
      <c r="VPK299" s="192"/>
      <c r="VPL299" s="192"/>
      <c r="VPM299" s="192"/>
      <c r="VPN299" s="192"/>
      <c r="VPO299" s="192"/>
      <c r="VPP299" s="192"/>
      <c r="VPQ299" s="192"/>
      <c r="VPR299" s="192"/>
      <c r="VPS299" s="192"/>
      <c r="VPT299" s="192"/>
      <c r="VPU299" s="192"/>
      <c r="VPV299" s="192"/>
      <c r="VPW299" s="192"/>
      <c r="VPX299" s="192"/>
      <c r="VPY299" s="192"/>
      <c r="VPZ299" s="192"/>
      <c r="VQA299" s="192"/>
      <c r="VQB299" s="192"/>
      <c r="VQC299" s="192"/>
      <c r="VQD299" s="192"/>
      <c r="VQE299" s="192"/>
      <c r="VQF299" s="192"/>
      <c r="VQG299" s="192"/>
      <c r="VQH299" s="192"/>
      <c r="VQI299" s="192"/>
      <c r="VQJ299" s="192"/>
      <c r="VQK299" s="192"/>
      <c r="VQL299" s="192"/>
      <c r="VQM299" s="192"/>
      <c r="VQN299" s="192"/>
      <c r="VQO299" s="192"/>
      <c r="VQP299" s="192"/>
      <c r="VQQ299" s="192"/>
      <c r="VQR299" s="192"/>
      <c r="VQS299" s="192"/>
      <c r="VQT299" s="192"/>
      <c r="VQU299" s="192"/>
      <c r="VQV299" s="192"/>
      <c r="VQW299" s="192"/>
      <c r="VQX299" s="192"/>
      <c r="VQY299" s="192"/>
      <c r="VQZ299" s="192"/>
      <c r="VRA299" s="192"/>
      <c r="VRB299" s="192"/>
      <c r="VRC299" s="192"/>
      <c r="VRD299" s="192"/>
      <c r="VRE299" s="192"/>
      <c r="VRF299" s="192"/>
      <c r="VRG299" s="192"/>
      <c r="VRH299" s="192"/>
      <c r="VRI299" s="192"/>
      <c r="VRJ299" s="192"/>
      <c r="VRK299" s="192"/>
      <c r="VRL299" s="192"/>
      <c r="VRM299" s="192"/>
      <c r="VRN299" s="192"/>
      <c r="VRO299" s="192"/>
      <c r="VRP299" s="192"/>
      <c r="VRQ299" s="192"/>
      <c r="VRR299" s="192"/>
      <c r="VRS299" s="192"/>
      <c r="VRT299" s="192"/>
      <c r="VRU299" s="192"/>
      <c r="VRV299" s="192"/>
      <c r="VRW299" s="192"/>
      <c r="VRX299" s="192"/>
      <c r="VRY299" s="192"/>
      <c r="VRZ299" s="192"/>
      <c r="VSA299" s="192"/>
      <c r="VSB299" s="192"/>
      <c r="VSC299" s="192"/>
      <c r="VSD299" s="192"/>
      <c r="VSE299" s="192"/>
      <c r="VSF299" s="192"/>
      <c r="VSG299" s="192"/>
      <c r="VSH299" s="192"/>
      <c r="VSI299" s="192"/>
      <c r="VSJ299" s="192"/>
      <c r="VSK299" s="192"/>
      <c r="VSL299" s="192"/>
      <c r="VSM299" s="192"/>
      <c r="VSN299" s="192"/>
      <c r="VSO299" s="192"/>
      <c r="VSP299" s="192"/>
      <c r="VSQ299" s="192"/>
      <c r="VSR299" s="192"/>
      <c r="VSS299" s="192"/>
      <c r="VST299" s="192"/>
      <c r="VSU299" s="192"/>
      <c r="VSV299" s="192"/>
      <c r="VSW299" s="192"/>
      <c r="VSX299" s="192"/>
      <c r="VSY299" s="192"/>
      <c r="VSZ299" s="192"/>
      <c r="VTA299" s="192"/>
      <c r="VTB299" s="192"/>
      <c r="VTC299" s="192"/>
      <c r="VTD299" s="192"/>
      <c r="VTE299" s="192"/>
      <c r="VTF299" s="192"/>
      <c r="VTG299" s="192"/>
      <c r="VTH299" s="192"/>
      <c r="VTI299" s="192"/>
      <c r="VTJ299" s="192"/>
      <c r="VTK299" s="192"/>
      <c r="VTL299" s="192"/>
      <c r="VTM299" s="192"/>
      <c r="VTN299" s="192"/>
      <c r="VTO299" s="192"/>
      <c r="VTP299" s="192"/>
      <c r="VTQ299" s="192"/>
      <c r="VTR299" s="192"/>
      <c r="VTS299" s="192"/>
      <c r="VTT299" s="192"/>
      <c r="VTU299" s="192"/>
      <c r="VTV299" s="192"/>
      <c r="VTW299" s="192"/>
      <c r="VTX299" s="192"/>
      <c r="VTY299" s="192"/>
      <c r="VTZ299" s="192"/>
      <c r="VUA299" s="192"/>
      <c r="VUB299" s="192"/>
      <c r="VUC299" s="192"/>
      <c r="VUD299" s="192"/>
      <c r="VUE299" s="192"/>
      <c r="VUF299" s="192"/>
      <c r="VUG299" s="192"/>
      <c r="VUH299" s="192"/>
      <c r="VUI299" s="192"/>
      <c r="VUJ299" s="192"/>
      <c r="VUK299" s="192"/>
      <c r="VUL299" s="192"/>
      <c r="VUM299" s="192"/>
      <c r="VUN299" s="192"/>
      <c r="VUO299" s="192"/>
      <c r="VUP299" s="192"/>
      <c r="VUQ299" s="192"/>
      <c r="VUR299" s="192"/>
      <c r="VUS299" s="192"/>
      <c r="VUT299" s="192"/>
      <c r="VUU299" s="192"/>
      <c r="VUV299" s="192"/>
      <c r="VUW299" s="192"/>
      <c r="VUX299" s="192"/>
      <c r="VUY299" s="192"/>
      <c r="VUZ299" s="192"/>
      <c r="VVA299" s="192"/>
      <c r="VVB299" s="192"/>
      <c r="VVC299" s="192"/>
      <c r="VVD299" s="192"/>
      <c r="VVE299" s="192"/>
      <c r="VVF299" s="192"/>
      <c r="VVG299" s="192"/>
      <c r="VVH299" s="192"/>
      <c r="VVI299" s="192"/>
      <c r="VVJ299" s="192"/>
      <c r="VVK299" s="192"/>
      <c r="VVL299" s="192"/>
      <c r="VVM299" s="192"/>
      <c r="VVN299" s="192"/>
      <c r="VVO299" s="192"/>
      <c r="VVP299" s="192"/>
      <c r="VVQ299" s="192"/>
      <c r="VVR299" s="192"/>
      <c r="VVS299" s="192"/>
      <c r="VVT299" s="192"/>
      <c r="VVU299" s="192"/>
      <c r="VVV299" s="192"/>
      <c r="VVW299" s="192"/>
      <c r="VVX299" s="192"/>
      <c r="VVY299" s="192"/>
      <c r="VVZ299" s="192"/>
      <c r="VWA299" s="192"/>
      <c r="VWB299" s="192"/>
      <c r="VWC299" s="192"/>
      <c r="VWD299" s="192"/>
      <c r="VWE299" s="192"/>
      <c r="VWF299" s="192"/>
      <c r="VWG299" s="192"/>
      <c r="VWH299" s="192"/>
      <c r="VWI299" s="192"/>
      <c r="VWJ299" s="192"/>
      <c r="VWK299" s="192"/>
      <c r="VWL299" s="192"/>
      <c r="VWM299" s="192"/>
      <c r="VWN299" s="192"/>
      <c r="VWO299" s="192"/>
      <c r="VWP299" s="192"/>
      <c r="VWQ299" s="192"/>
      <c r="VWR299" s="192"/>
      <c r="VWS299" s="192"/>
      <c r="VWT299" s="192"/>
      <c r="VWU299" s="192"/>
      <c r="VWV299" s="192"/>
      <c r="VWW299" s="192"/>
      <c r="VWX299" s="192"/>
      <c r="VWY299" s="192"/>
      <c r="VWZ299" s="192"/>
      <c r="VXA299" s="192"/>
      <c r="VXB299" s="192"/>
      <c r="VXC299" s="192"/>
      <c r="VXD299" s="192"/>
      <c r="VXE299" s="192"/>
      <c r="VXF299" s="192"/>
      <c r="VXG299" s="192"/>
      <c r="VXH299" s="192"/>
      <c r="VXI299" s="192"/>
      <c r="VXJ299" s="192"/>
      <c r="VXK299" s="192"/>
      <c r="VXL299" s="192"/>
      <c r="VXM299" s="192"/>
      <c r="VXN299" s="192"/>
      <c r="VXO299" s="192"/>
      <c r="VXP299" s="192"/>
      <c r="VXQ299" s="192"/>
      <c r="VXR299" s="192"/>
      <c r="VXS299" s="192"/>
      <c r="VXT299" s="192"/>
      <c r="VXU299" s="192"/>
      <c r="VXV299" s="192"/>
      <c r="VXW299" s="192"/>
      <c r="VXX299" s="192"/>
      <c r="VXY299" s="192"/>
      <c r="VXZ299" s="192"/>
      <c r="VYA299" s="192"/>
      <c r="VYB299" s="192"/>
      <c r="VYC299" s="192"/>
      <c r="VYD299" s="192"/>
      <c r="VYE299" s="192"/>
      <c r="VYF299" s="192"/>
      <c r="VYG299" s="192"/>
      <c r="VYH299" s="192"/>
      <c r="VYI299" s="192"/>
      <c r="VYJ299" s="192"/>
      <c r="VYK299" s="192"/>
      <c r="VYL299" s="192"/>
      <c r="VYM299" s="192"/>
      <c r="VYN299" s="192"/>
      <c r="VYO299" s="192"/>
      <c r="VYP299" s="192"/>
      <c r="VYQ299" s="192"/>
      <c r="VYR299" s="192"/>
      <c r="VYS299" s="192"/>
      <c r="VYT299" s="192"/>
      <c r="VYU299" s="192"/>
      <c r="VYV299" s="192"/>
      <c r="VYW299" s="192"/>
      <c r="VYX299" s="192"/>
      <c r="VYY299" s="192"/>
      <c r="VYZ299" s="192"/>
      <c r="VZA299" s="192"/>
      <c r="VZB299" s="192"/>
      <c r="VZC299" s="192"/>
      <c r="VZD299" s="192"/>
      <c r="VZE299" s="192"/>
      <c r="VZF299" s="192"/>
      <c r="VZG299" s="192"/>
      <c r="VZH299" s="192"/>
      <c r="VZI299" s="192"/>
      <c r="VZJ299" s="192"/>
      <c r="VZK299" s="192"/>
      <c r="VZL299" s="192"/>
      <c r="VZM299" s="192"/>
      <c r="VZN299" s="192"/>
      <c r="VZO299" s="192"/>
      <c r="VZP299" s="192"/>
      <c r="VZQ299" s="192"/>
      <c r="VZR299" s="192"/>
      <c r="VZS299" s="192"/>
      <c r="VZT299" s="192"/>
      <c r="VZU299" s="192"/>
      <c r="VZV299" s="192"/>
      <c r="VZW299" s="192"/>
      <c r="VZX299" s="192"/>
      <c r="VZY299" s="192"/>
      <c r="VZZ299" s="192"/>
      <c r="WAA299" s="192"/>
      <c r="WAB299" s="192"/>
      <c r="WAC299" s="192"/>
      <c r="WAD299" s="192"/>
      <c r="WAE299" s="192"/>
      <c r="WAF299" s="192"/>
      <c r="WAG299" s="192"/>
      <c r="WAH299" s="192"/>
      <c r="WAI299" s="192"/>
      <c r="WAJ299" s="192"/>
      <c r="WAK299" s="192"/>
      <c r="WAL299" s="192"/>
      <c r="WAM299" s="192"/>
      <c r="WAN299" s="192"/>
      <c r="WAO299" s="192"/>
      <c r="WAP299" s="192"/>
      <c r="WAQ299" s="192"/>
      <c r="WAR299" s="192"/>
      <c r="WAS299" s="192"/>
      <c r="WAT299" s="192"/>
      <c r="WAU299" s="192"/>
      <c r="WAV299" s="192"/>
      <c r="WAW299" s="192"/>
      <c r="WAX299" s="192"/>
      <c r="WAY299" s="192"/>
      <c r="WAZ299" s="192"/>
      <c r="WBA299" s="192"/>
      <c r="WBB299" s="192"/>
      <c r="WBC299" s="192"/>
      <c r="WBD299" s="192"/>
      <c r="WBE299" s="192"/>
      <c r="WBF299" s="192"/>
      <c r="WBG299" s="192"/>
      <c r="WBH299" s="192"/>
      <c r="WBI299" s="192"/>
      <c r="WBJ299" s="192"/>
      <c r="WBK299" s="192"/>
      <c r="WBL299" s="192"/>
      <c r="WBM299" s="192"/>
      <c r="WBN299" s="192"/>
      <c r="WBO299" s="192"/>
      <c r="WBP299" s="192"/>
      <c r="WBQ299" s="192"/>
      <c r="WBR299" s="192"/>
      <c r="WBS299" s="192"/>
      <c r="WBT299" s="192"/>
      <c r="WBU299" s="192"/>
      <c r="WBV299" s="192"/>
      <c r="WBW299" s="192"/>
      <c r="WBX299" s="192"/>
      <c r="WBY299" s="192"/>
      <c r="WBZ299" s="192"/>
      <c r="WCA299" s="192"/>
      <c r="WCB299" s="192"/>
      <c r="WCC299" s="192"/>
      <c r="WCD299" s="192"/>
      <c r="WCE299" s="192"/>
      <c r="WCF299" s="192"/>
      <c r="WCG299" s="192"/>
      <c r="WCH299" s="192"/>
      <c r="WCI299" s="192"/>
      <c r="WCJ299" s="192"/>
      <c r="WCK299" s="192"/>
      <c r="WCL299" s="192"/>
      <c r="WCM299" s="192"/>
      <c r="WCN299" s="192"/>
      <c r="WCO299" s="192"/>
      <c r="WCP299" s="192"/>
      <c r="WCQ299" s="192"/>
      <c r="WCR299" s="192"/>
      <c r="WCS299" s="192"/>
      <c r="WCT299" s="192"/>
      <c r="WCU299" s="192"/>
      <c r="WCV299" s="192"/>
      <c r="WCW299" s="192"/>
      <c r="WCX299" s="192"/>
      <c r="WCY299" s="192"/>
      <c r="WCZ299" s="192"/>
      <c r="WDA299" s="192"/>
      <c r="WDB299" s="192"/>
      <c r="WDC299" s="192"/>
      <c r="WDD299" s="192"/>
      <c r="WDE299" s="192"/>
      <c r="WDF299" s="192"/>
      <c r="WDG299" s="192"/>
      <c r="WDH299" s="192"/>
      <c r="WDI299" s="192"/>
      <c r="WDJ299" s="192"/>
      <c r="WDK299" s="192"/>
      <c r="WDL299" s="192"/>
      <c r="WDM299" s="192"/>
      <c r="WDN299" s="192"/>
      <c r="WDO299" s="192"/>
      <c r="WDP299" s="192"/>
      <c r="WDQ299" s="192"/>
      <c r="WDR299" s="192"/>
      <c r="WDS299" s="192"/>
      <c r="WDT299" s="192"/>
      <c r="WDU299" s="192"/>
      <c r="WDV299" s="192"/>
      <c r="WDW299" s="192"/>
      <c r="WDX299" s="192"/>
      <c r="WDY299" s="192"/>
      <c r="WDZ299" s="192"/>
      <c r="WEA299" s="192"/>
      <c r="WEB299" s="192"/>
      <c r="WEC299" s="192"/>
      <c r="WED299" s="192"/>
      <c r="WEE299" s="192"/>
      <c r="WEF299" s="192"/>
      <c r="WEG299" s="192"/>
      <c r="WEH299" s="192"/>
      <c r="WEI299" s="192"/>
      <c r="WEJ299" s="192"/>
      <c r="WEK299" s="192"/>
      <c r="WEL299" s="192"/>
      <c r="WEM299" s="192"/>
      <c r="WEN299" s="192"/>
      <c r="WEO299" s="192"/>
      <c r="WEP299" s="192"/>
      <c r="WEQ299" s="192"/>
      <c r="WER299" s="192"/>
      <c r="WES299" s="192"/>
      <c r="WET299" s="192"/>
      <c r="WEU299" s="192"/>
      <c r="WEV299" s="192"/>
      <c r="WEW299" s="192"/>
      <c r="WEX299" s="192"/>
      <c r="WEY299" s="192"/>
      <c r="WEZ299" s="192"/>
      <c r="WFA299" s="192"/>
      <c r="WFB299" s="192"/>
      <c r="WFC299" s="192"/>
      <c r="WFD299" s="192"/>
      <c r="WFE299" s="192"/>
      <c r="WFF299" s="192"/>
      <c r="WFG299" s="192"/>
      <c r="WFH299" s="192"/>
      <c r="WFI299" s="192"/>
      <c r="WFJ299" s="192"/>
      <c r="WFK299" s="192"/>
      <c r="WFL299" s="192"/>
      <c r="WFM299" s="192"/>
      <c r="WFN299" s="192"/>
      <c r="WFO299" s="192"/>
      <c r="WFP299" s="192"/>
      <c r="WFQ299" s="192"/>
      <c r="WFR299" s="192"/>
      <c r="WFS299" s="192"/>
      <c r="WFT299" s="192"/>
      <c r="WFU299" s="192"/>
      <c r="WFV299" s="192"/>
      <c r="WFW299" s="192"/>
      <c r="WFX299" s="192"/>
      <c r="WFY299" s="192"/>
      <c r="WFZ299" s="192"/>
      <c r="WGA299" s="192"/>
      <c r="WGB299" s="192"/>
      <c r="WGC299" s="192"/>
      <c r="WGD299" s="192"/>
      <c r="WGE299" s="192"/>
      <c r="WGF299" s="192"/>
      <c r="WGG299" s="192"/>
      <c r="WGH299" s="192"/>
      <c r="WGI299" s="192"/>
      <c r="WGJ299" s="192"/>
      <c r="WGK299" s="192"/>
      <c r="WGL299" s="192"/>
      <c r="WGM299" s="192"/>
      <c r="WGN299" s="192"/>
      <c r="WGO299" s="192"/>
      <c r="WGP299" s="192"/>
      <c r="WGQ299" s="192"/>
      <c r="WGR299" s="192"/>
      <c r="WGS299" s="192"/>
      <c r="WGT299" s="192"/>
      <c r="WGU299" s="192"/>
      <c r="WGV299" s="192"/>
      <c r="WGW299" s="192"/>
      <c r="WGX299" s="192"/>
      <c r="WGY299" s="192"/>
      <c r="WGZ299" s="192"/>
      <c r="WHA299" s="192"/>
      <c r="WHB299" s="192"/>
      <c r="WHC299" s="192"/>
      <c r="WHD299" s="192"/>
      <c r="WHE299" s="192"/>
      <c r="WHF299" s="192"/>
      <c r="WHG299" s="192"/>
      <c r="WHH299" s="192"/>
      <c r="WHI299" s="192"/>
      <c r="WHJ299" s="192"/>
      <c r="WHK299" s="192"/>
      <c r="WHL299" s="192"/>
      <c r="WHM299" s="192"/>
      <c r="WHN299" s="192"/>
      <c r="WHO299" s="192"/>
      <c r="WHP299" s="192"/>
      <c r="WHQ299" s="192"/>
      <c r="WHR299" s="192"/>
      <c r="WHS299" s="192"/>
      <c r="WHT299" s="192"/>
      <c r="WHU299" s="192"/>
      <c r="WHV299" s="192"/>
      <c r="WHW299" s="192"/>
      <c r="WHX299" s="192"/>
      <c r="WHY299" s="192"/>
      <c r="WHZ299" s="192"/>
      <c r="WIA299" s="192"/>
      <c r="WIB299" s="192"/>
      <c r="WIC299" s="192"/>
      <c r="WID299" s="192"/>
      <c r="WIE299" s="192"/>
      <c r="WIF299" s="192"/>
      <c r="WIG299" s="192"/>
      <c r="WIH299" s="192"/>
      <c r="WII299" s="192"/>
      <c r="WIJ299" s="192"/>
      <c r="WIK299" s="192"/>
      <c r="WIL299" s="192"/>
      <c r="WIM299" s="192"/>
      <c r="WIN299" s="192"/>
      <c r="WIO299" s="192"/>
      <c r="WIP299" s="192"/>
      <c r="WIQ299" s="192"/>
      <c r="WIR299" s="192"/>
      <c r="WIS299" s="192"/>
      <c r="WIT299" s="192"/>
      <c r="WIU299" s="192"/>
      <c r="WIV299" s="192"/>
      <c r="WIW299" s="192"/>
      <c r="WIX299" s="192"/>
      <c r="WIY299" s="192"/>
      <c r="WIZ299" s="192"/>
      <c r="WJA299" s="192"/>
      <c r="WJB299" s="192"/>
      <c r="WJC299" s="192"/>
      <c r="WJD299" s="192"/>
      <c r="WJE299" s="192"/>
      <c r="WJF299" s="192"/>
      <c r="WJG299" s="192"/>
      <c r="WJH299" s="192"/>
      <c r="WJI299" s="192"/>
      <c r="WJJ299" s="192"/>
      <c r="WJK299" s="192"/>
      <c r="WJL299" s="192"/>
      <c r="WJM299" s="192"/>
      <c r="WJN299" s="192"/>
      <c r="WJO299" s="192"/>
      <c r="WJP299" s="192"/>
      <c r="WJQ299" s="192"/>
      <c r="WJR299" s="192"/>
      <c r="WJS299" s="192"/>
      <c r="WJT299" s="192"/>
      <c r="WJU299" s="192"/>
      <c r="WJV299" s="192"/>
      <c r="WJW299" s="192"/>
      <c r="WJX299" s="192"/>
      <c r="WJY299" s="192"/>
      <c r="WJZ299" s="192"/>
      <c r="WKA299" s="192"/>
      <c r="WKB299" s="192"/>
      <c r="WKC299" s="192"/>
      <c r="WKD299" s="192"/>
      <c r="WKE299" s="192"/>
      <c r="WKF299" s="192"/>
      <c r="WKG299" s="192"/>
      <c r="WKH299" s="192"/>
      <c r="WKI299" s="192"/>
      <c r="WKJ299" s="192"/>
      <c r="WKK299" s="192"/>
      <c r="WKL299" s="192"/>
      <c r="WKM299" s="192"/>
      <c r="WKN299" s="192"/>
      <c r="WKO299" s="192"/>
      <c r="WKP299" s="192"/>
      <c r="WKQ299" s="192"/>
      <c r="WKR299" s="192"/>
      <c r="WKS299" s="192"/>
      <c r="WKT299" s="192"/>
      <c r="WKU299" s="192"/>
      <c r="WKV299" s="192"/>
      <c r="WKW299" s="192"/>
      <c r="WKX299" s="192"/>
      <c r="WKY299" s="192"/>
      <c r="WKZ299" s="192"/>
      <c r="WLA299" s="192"/>
      <c r="WLB299" s="192"/>
      <c r="WLC299" s="192"/>
      <c r="WLD299" s="192"/>
      <c r="WLE299" s="192"/>
      <c r="WLF299" s="192"/>
      <c r="WLG299" s="192"/>
      <c r="WLH299" s="192"/>
      <c r="WLI299" s="192"/>
      <c r="WLJ299" s="192"/>
      <c r="WLK299" s="192"/>
      <c r="WLL299" s="192"/>
      <c r="WLM299" s="192"/>
      <c r="WLN299" s="192"/>
      <c r="WLO299" s="192"/>
      <c r="WLP299" s="192"/>
      <c r="WLQ299" s="192"/>
      <c r="WLR299" s="192"/>
      <c r="WLS299" s="192"/>
      <c r="WLT299" s="192"/>
      <c r="WLU299" s="192"/>
      <c r="WLV299" s="192"/>
      <c r="WLW299" s="192"/>
      <c r="WLX299" s="192"/>
      <c r="WLY299" s="192"/>
      <c r="WLZ299" s="192"/>
      <c r="WMA299" s="192"/>
      <c r="WMB299" s="192"/>
      <c r="WMC299" s="192"/>
      <c r="WMD299" s="192"/>
      <c r="WME299" s="192"/>
      <c r="WMF299" s="192"/>
      <c r="WMG299" s="192"/>
      <c r="WMH299" s="192"/>
      <c r="WMI299" s="192"/>
      <c r="WMJ299" s="192"/>
      <c r="WMK299" s="192"/>
      <c r="WML299" s="192"/>
      <c r="WMM299" s="192"/>
      <c r="WMN299" s="192"/>
      <c r="WMO299" s="192"/>
      <c r="WMP299" s="192"/>
      <c r="WMQ299" s="192"/>
      <c r="WMR299" s="192"/>
      <c r="WMS299" s="192"/>
      <c r="WMT299" s="192"/>
      <c r="WMU299" s="192"/>
      <c r="WMV299" s="192"/>
      <c r="WMW299" s="192"/>
      <c r="WMX299" s="192"/>
      <c r="WMY299" s="192"/>
      <c r="WMZ299" s="192"/>
      <c r="WNA299" s="192"/>
      <c r="WNB299" s="192"/>
      <c r="WNC299" s="192"/>
      <c r="WND299" s="192"/>
      <c r="WNE299" s="192"/>
      <c r="WNF299" s="192"/>
      <c r="WNG299" s="192"/>
      <c r="WNH299" s="192"/>
      <c r="WNI299" s="192"/>
      <c r="WNJ299" s="192"/>
      <c r="WNK299" s="192"/>
      <c r="WNL299" s="192"/>
      <c r="WNM299" s="192"/>
      <c r="WNN299" s="192"/>
      <c r="WNO299" s="192"/>
      <c r="WNP299" s="192"/>
      <c r="WNQ299" s="192"/>
      <c r="WNR299" s="192"/>
      <c r="WNS299" s="192"/>
      <c r="WNT299" s="192"/>
      <c r="WNU299" s="192"/>
      <c r="WNV299" s="192"/>
      <c r="WNW299" s="192"/>
      <c r="WNX299" s="192"/>
      <c r="WNY299" s="192"/>
      <c r="WNZ299" s="192"/>
      <c r="WOA299" s="192"/>
      <c r="WOB299" s="192"/>
      <c r="WOC299" s="192"/>
      <c r="WOD299" s="192"/>
      <c r="WOE299" s="192"/>
      <c r="WOF299" s="192"/>
      <c r="WOG299" s="192"/>
      <c r="WOH299" s="192"/>
      <c r="WOI299" s="192"/>
      <c r="WOJ299" s="192"/>
      <c r="WOK299" s="192"/>
      <c r="WOL299" s="192"/>
      <c r="WOM299" s="192"/>
      <c r="WON299" s="192"/>
      <c r="WOO299" s="192"/>
      <c r="WOP299" s="192"/>
      <c r="WOQ299" s="192"/>
      <c r="WOR299" s="192"/>
      <c r="WOS299" s="192"/>
      <c r="WOT299" s="192"/>
      <c r="WOU299" s="192"/>
      <c r="WOV299" s="192"/>
      <c r="WOW299" s="192"/>
      <c r="WOX299" s="192"/>
      <c r="WOY299" s="192"/>
      <c r="WOZ299" s="192"/>
      <c r="WPA299" s="192"/>
      <c r="WPB299" s="192"/>
      <c r="WPC299" s="192"/>
      <c r="WPD299" s="192"/>
      <c r="WPE299" s="192"/>
      <c r="WPF299" s="192"/>
      <c r="WPG299" s="192"/>
      <c r="WPH299" s="192"/>
      <c r="WPI299" s="192"/>
      <c r="WPJ299" s="192"/>
      <c r="WPK299" s="192"/>
      <c r="WPL299" s="192"/>
      <c r="WPM299" s="192"/>
      <c r="WPN299" s="192"/>
      <c r="WPO299" s="192"/>
      <c r="WPP299" s="192"/>
      <c r="WPQ299" s="192"/>
      <c r="WPR299" s="192"/>
      <c r="WPS299" s="192"/>
      <c r="WPT299" s="192"/>
      <c r="WPU299" s="192"/>
      <c r="WPV299" s="192"/>
      <c r="WPW299" s="192"/>
      <c r="WPX299" s="192"/>
      <c r="WPY299" s="192"/>
      <c r="WPZ299" s="192"/>
      <c r="WQA299" s="192"/>
      <c r="WQB299" s="192"/>
      <c r="WQC299" s="192"/>
      <c r="WQD299" s="192"/>
      <c r="WQE299" s="192"/>
      <c r="WQF299" s="192"/>
      <c r="WQG299" s="192"/>
      <c r="WQH299" s="192"/>
      <c r="WQI299" s="192"/>
      <c r="WQJ299" s="192"/>
      <c r="WQK299" s="192"/>
      <c r="WQL299" s="192"/>
      <c r="WQM299" s="192"/>
      <c r="WQN299" s="192"/>
      <c r="WQO299" s="192"/>
      <c r="WQP299" s="192"/>
      <c r="WQQ299" s="192"/>
      <c r="WQR299" s="192"/>
      <c r="WQS299" s="192"/>
      <c r="WQT299" s="192"/>
      <c r="WQU299" s="192"/>
      <c r="WQV299" s="192"/>
      <c r="WQW299" s="192"/>
      <c r="WQX299" s="192"/>
      <c r="WQY299" s="192"/>
      <c r="WQZ299" s="192"/>
      <c r="WRA299" s="192"/>
      <c r="WRB299" s="192"/>
      <c r="WRC299" s="192"/>
      <c r="WRD299" s="192"/>
      <c r="WRE299" s="192"/>
      <c r="WRF299" s="192"/>
      <c r="WRG299" s="192"/>
      <c r="WRH299" s="192"/>
      <c r="WRI299" s="192"/>
      <c r="WRJ299" s="192"/>
      <c r="WRK299" s="192"/>
      <c r="WRL299" s="192"/>
      <c r="WRM299" s="192"/>
      <c r="WRN299" s="192"/>
      <c r="WRO299" s="192"/>
      <c r="WRP299" s="192"/>
      <c r="WRQ299" s="192"/>
      <c r="WRR299" s="192"/>
      <c r="WRS299" s="192"/>
      <c r="WRT299" s="192"/>
      <c r="WRU299" s="192"/>
      <c r="WRV299" s="192"/>
      <c r="WRW299" s="192"/>
      <c r="WRX299" s="192"/>
      <c r="WRY299" s="192"/>
      <c r="WRZ299" s="192"/>
      <c r="WSA299" s="192"/>
      <c r="WSB299" s="192"/>
      <c r="WSC299" s="192"/>
      <c r="WSD299" s="192"/>
      <c r="WSE299" s="192"/>
      <c r="WSF299" s="192"/>
      <c r="WSG299" s="192"/>
      <c r="WSH299" s="192"/>
      <c r="WSI299" s="192"/>
      <c r="WSJ299" s="192"/>
      <c r="WSK299" s="192"/>
      <c r="WSL299" s="192"/>
      <c r="WSM299" s="192"/>
      <c r="WSN299" s="192"/>
      <c r="WSO299" s="192"/>
      <c r="WSP299" s="192"/>
      <c r="WSQ299" s="192"/>
      <c r="WSR299" s="192"/>
      <c r="WSS299" s="192"/>
      <c r="WST299" s="192"/>
      <c r="WSU299" s="192"/>
      <c r="WSV299" s="192"/>
      <c r="WSW299" s="192"/>
      <c r="WSX299" s="192"/>
      <c r="WSY299" s="192"/>
      <c r="WSZ299" s="192"/>
      <c r="WTA299" s="192"/>
      <c r="WTB299" s="192"/>
      <c r="WTC299" s="192"/>
      <c r="WTD299" s="192"/>
      <c r="WTE299" s="192"/>
      <c r="WTF299" s="192"/>
      <c r="WTG299" s="192"/>
      <c r="WTH299" s="192"/>
      <c r="WTI299" s="192"/>
      <c r="WTJ299" s="192"/>
      <c r="WTK299" s="192"/>
      <c r="WTL299" s="192"/>
      <c r="WTM299" s="192"/>
      <c r="WTN299" s="192"/>
      <c r="WTO299" s="192"/>
      <c r="WTP299" s="192"/>
      <c r="WTQ299" s="192"/>
      <c r="WTR299" s="192"/>
      <c r="WTS299" s="192"/>
      <c r="WTT299" s="192"/>
      <c r="WTU299" s="192"/>
      <c r="WTV299" s="192"/>
      <c r="WTW299" s="192"/>
      <c r="WTX299" s="192"/>
      <c r="WTY299" s="192"/>
      <c r="WTZ299" s="192"/>
      <c r="WUA299" s="192"/>
      <c r="WUB299" s="192"/>
      <c r="WUC299" s="192"/>
      <c r="WUD299" s="192"/>
      <c r="WUE299" s="192"/>
      <c r="WUF299" s="192"/>
      <c r="WUG299" s="192"/>
      <c r="WUH299" s="192"/>
      <c r="WUI299" s="192"/>
      <c r="WUJ299" s="192"/>
      <c r="WUK299" s="192"/>
      <c r="WUL299" s="192"/>
      <c r="WUM299" s="192"/>
      <c r="WUN299" s="192"/>
      <c r="WUO299" s="192"/>
      <c r="WUP299" s="192"/>
      <c r="WUQ299" s="192"/>
      <c r="WUR299" s="192"/>
      <c r="WUS299" s="192"/>
      <c r="WUT299" s="192"/>
      <c r="WUU299" s="192"/>
      <c r="WUV299" s="192"/>
      <c r="WUW299" s="192"/>
      <c r="WUX299" s="192"/>
      <c r="WUY299" s="192"/>
      <c r="WUZ299" s="192"/>
      <c r="WVA299" s="192"/>
      <c r="WVB299" s="192"/>
      <c r="WVC299" s="192"/>
      <c r="WVD299" s="192"/>
      <c r="WVE299" s="192"/>
      <c r="WVF299" s="192"/>
      <c r="WVG299" s="192"/>
      <c r="WVH299" s="192"/>
      <c r="WVI299" s="192"/>
      <c r="WVJ299" s="192"/>
      <c r="WVK299" s="192"/>
      <c r="WVL299" s="192"/>
      <c r="WVM299" s="192"/>
      <c r="WVN299" s="192"/>
      <c r="WVO299" s="192"/>
      <c r="WVP299" s="192"/>
      <c r="WVQ299" s="192"/>
      <c r="WVR299" s="192"/>
      <c r="WVS299" s="192"/>
      <c r="WVT299" s="192"/>
      <c r="WVU299" s="192"/>
      <c r="WVV299" s="192"/>
      <c r="WVW299" s="192"/>
      <c r="WVX299" s="192"/>
      <c r="WVY299" s="192"/>
      <c r="WVZ299" s="192"/>
      <c r="WWA299" s="192"/>
      <c r="WWB299" s="192"/>
      <c r="WWC299" s="192"/>
      <c r="WWD299" s="192"/>
      <c r="WWE299" s="192"/>
      <c r="WWF299" s="192"/>
      <c r="WWG299" s="192"/>
      <c r="WWH299" s="192"/>
      <c r="WWI299" s="192"/>
      <c r="WWJ299" s="192"/>
      <c r="WWK299" s="192"/>
      <c r="WWL299" s="192"/>
      <c r="WWM299" s="192"/>
      <c r="WWN299" s="192"/>
      <c r="WWO299" s="192"/>
      <c r="WWP299" s="192"/>
      <c r="WWQ299" s="192"/>
      <c r="WWR299" s="192"/>
      <c r="WWS299" s="192"/>
      <c r="WWT299" s="192"/>
      <c r="WWU299" s="192"/>
      <c r="WWV299" s="192"/>
      <c r="WWW299" s="192"/>
      <c r="WWX299" s="192"/>
      <c r="WWY299" s="192"/>
      <c r="WWZ299" s="192"/>
      <c r="WXA299" s="192"/>
      <c r="WXB299" s="192"/>
      <c r="WXC299" s="192"/>
      <c r="WXD299" s="192"/>
      <c r="WXE299" s="192"/>
      <c r="WXF299" s="192"/>
      <c r="WXG299" s="192"/>
      <c r="WXH299" s="192"/>
      <c r="WXI299" s="192"/>
      <c r="WXJ299" s="192"/>
      <c r="WXK299" s="192"/>
      <c r="WXL299" s="192"/>
      <c r="WXM299" s="192"/>
      <c r="WXN299" s="192"/>
      <c r="WXO299" s="192"/>
      <c r="WXP299" s="192"/>
      <c r="WXQ299" s="192"/>
      <c r="WXR299" s="192"/>
      <c r="WXS299" s="192"/>
      <c r="WXT299" s="192"/>
      <c r="WXU299" s="192"/>
      <c r="WXV299" s="192"/>
      <c r="WXW299" s="192"/>
      <c r="WXX299" s="192"/>
      <c r="WXY299" s="192"/>
      <c r="WXZ299" s="192"/>
      <c r="WYA299" s="192"/>
      <c r="WYB299" s="192"/>
      <c r="WYC299" s="192"/>
      <c r="WYD299" s="192"/>
      <c r="WYE299" s="192"/>
      <c r="WYF299" s="192"/>
      <c r="WYG299" s="192"/>
      <c r="WYH299" s="192"/>
      <c r="WYI299" s="192"/>
      <c r="WYJ299" s="192"/>
      <c r="WYK299" s="192"/>
      <c r="WYL299" s="192"/>
      <c r="WYM299" s="192"/>
      <c r="WYN299" s="192"/>
      <c r="WYO299" s="192"/>
      <c r="WYP299" s="192"/>
      <c r="WYQ299" s="192"/>
      <c r="WYR299" s="192"/>
      <c r="WYS299" s="192"/>
      <c r="WYT299" s="192"/>
      <c r="WYU299" s="192"/>
      <c r="WYV299" s="192"/>
      <c r="WYW299" s="192"/>
      <c r="WYX299" s="192"/>
      <c r="WYY299" s="192"/>
      <c r="WYZ299" s="192"/>
      <c r="WZA299" s="192"/>
      <c r="WZB299" s="192"/>
      <c r="WZC299" s="192"/>
      <c r="WZD299" s="192"/>
      <c r="WZE299" s="192"/>
      <c r="WZF299" s="192"/>
      <c r="WZG299" s="192"/>
      <c r="WZH299" s="192"/>
      <c r="WZI299" s="192"/>
      <c r="WZJ299" s="192"/>
      <c r="WZK299" s="192"/>
      <c r="WZL299" s="192"/>
      <c r="WZM299" s="192"/>
      <c r="WZN299" s="192"/>
      <c r="WZO299" s="192"/>
      <c r="WZP299" s="192"/>
      <c r="WZQ299" s="192"/>
      <c r="WZR299" s="192"/>
      <c r="WZS299" s="192"/>
      <c r="WZT299" s="192"/>
      <c r="WZU299" s="192"/>
      <c r="WZV299" s="192"/>
      <c r="WZW299" s="192"/>
      <c r="WZX299" s="192"/>
      <c r="WZY299" s="192"/>
      <c r="WZZ299" s="192"/>
      <c r="XAA299" s="192"/>
      <c r="XAB299" s="192"/>
      <c r="XAC299" s="192"/>
      <c r="XAD299" s="192"/>
      <c r="XAE299" s="192"/>
      <c r="XAF299" s="192"/>
      <c r="XAG299" s="192"/>
      <c r="XAH299" s="192"/>
      <c r="XAI299" s="192"/>
      <c r="XAJ299" s="192"/>
      <c r="XAK299" s="192"/>
      <c r="XAL299" s="192"/>
      <c r="XAM299" s="192"/>
      <c r="XAN299" s="192"/>
      <c r="XAO299" s="192"/>
      <c r="XAP299" s="192"/>
      <c r="XAQ299" s="192"/>
      <c r="XAR299" s="192"/>
      <c r="XAS299" s="192"/>
      <c r="XAT299" s="192"/>
      <c r="XAU299" s="192"/>
      <c r="XAV299" s="192"/>
      <c r="XAW299" s="192"/>
      <c r="XAX299" s="192"/>
      <c r="XAY299" s="192"/>
      <c r="XAZ299" s="192"/>
      <c r="XBA299" s="192"/>
      <c r="XBB299" s="192"/>
      <c r="XBC299" s="192"/>
      <c r="XBD299" s="192"/>
      <c r="XBE299" s="192"/>
      <c r="XBF299" s="192"/>
      <c r="XBG299" s="192"/>
      <c r="XBH299" s="192"/>
      <c r="XBI299" s="192"/>
      <c r="XBJ299" s="192"/>
      <c r="XBK299" s="192"/>
      <c r="XBL299" s="192"/>
      <c r="XBM299" s="192"/>
      <c r="XBN299" s="192"/>
      <c r="XBO299" s="192"/>
      <c r="XBP299" s="192"/>
      <c r="XBQ299" s="192"/>
      <c r="XBR299" s="192"/>
      <c r="XBS299" s="192"/>
      <c r="XBT299" s="192"/>
      <c r="XBU299" s="192"/>
      <c r="XBV299" s="192"/>
      <c r="XBW299" s="192"/>
      <c r="XBX299" s="192"/>
      <c r="XBY299" s="192"/>
      <c r="XBZ299" s="192"/>
      <c r="XCA299" s="192"/>
      <c r="XCB299" s="192"/>
      <c r="XCC299" s="192"/>
      <c r="XCD299" s="192"/>
      <c r="XCE299" s="192"/>
      <c r="XCF299" s="192"/>
      <c r="XCG299" s="192"/>
      <c r="XCH299" s="192"/>
      <c r="XCI299" s="192"/>
      <c r="XCJ299" s="192"/>
      <c r="XCK299" s="192"/>
      <c r="XCL299" s="192"/>
      <c r="XCM299" s="192"/>
      <c r="XCN299" s="192"/>
      <c r="XCO299" s="192"/>
      <c r="XCP299" s="192"/>
      <c r="XCQ299" s="192"/>
      <c r="XCR299" s="192"/>
      <c r="XCS299" s="192"/>
      <c r="XCT299" s="192"/>
      <c r="XCU299" s="192"/>
      <c r="XCV299" s="192"/>
      <c r="XCW299" s="192"/>
      <c r="XCX299" s="192"/>
      <c r="XCY299" s="192"/>
      <c r="XCZ299" s="192"/>
      <c r="XDA299" s="192"/>
      <c r="XDB299" s="192"/>
      <c r="XDC299" s="192"/>
      <c r="XDD299" s="192"/>
      <c r="XDE299" s="192"/>
      <c r="XDF299" s="192"/>
      <c r="XDG299" s="192"/>
      <c r="XDH299" s="192"/>
      <c r="XDI299" s="192"/>
      <c r="XDJ299" s="192"/>
      <c r="XDK299" s="192"/>
      <c r="XDL299" s="192"/>
      <c r="XDM299" s="192"/>
      <c r="XDN299" s="192"/>
      <c r="XDO299" s="192"/>
      <c r="XDP299" s="192"/>
      <c r="XDQ299" s="192"/>
      <c r="XDR299" s="192"/>
      <c r="XDS299" s="192"/>
      <c r="XDT299" s="192"/>
      <c r="XDU299" s="192"/>
      <c r="XDV299" s="192"/>
      <c r="XDW299" s="192"/>
      <c r="XDX299" s="192"/>
      <c r="XDY299" s="192"/>
      <c r="XDZ299" s="192"/>
      <c r="XEA299" s="192"/>
      <c r="XEB299" s="192"/>
      <c r="XEC299" s="192"/>
      <c r="XED299" s="192"/>
      <c r="XEE299" s="192"/>
      <c r="XEF299" s="192"/>
      <c r="XEG299" s="192"/>
      <c r="XEH299" s="192"/>
      <c r="XEI299" s="192"/>
      <c r="XEJ299" s="192"/>
      <c r="XEK299" s="192"/>
      <c r="XEL299" s="192"/>
      <c r="XEM299" s="192"/>
      <c r="XEN299" s="192"/>
    </row>
    <row r="300" spans="1:16368" s="185" customFormat="1" x14ac:dyDescent="0.25">
      <c r="A300" s="192"/>
      <c r="B300" s="192"/>
      <c r="C300" s="192"/>
      <c r="D300" s="192"/>
      <c r="E300" s="192"/>
      <c r="F300" s="192"/>
      <c r="G300" s="192"/>
      <c r="H300" s="192"/>
      <c r="I300" s="192"/>
      <c r="J300" s="192"/>
      <c r="K300" s="192"/>
      <c r="L300" s="192"/>
      <c r="M300" s="192"/>
      <c r="N300" s="192"/>
      <c r="O300" s="192"/>
      <c r="P300" s="192"/>
      <c r="Q300" s="229"/>
      <c r="R300" s="192"/>
      <c r="S300" s="192"/>
      <c r="T300" s="192"/>
      <c r="U300" s="192"/>
      <c r="V300" s="192"/>
      <c r="W300" s="192"/>
      <c r="X300" s="192"/>
      <c r="Y300" s="192"/>
      <c r="Z300" s="192"/>
      <c r="AA300" s="192"/>
      <c r="AB300" s="192"/>
      <c r="AC300" s="192"/>
      <c r="AD300" s="192"/>
      <c r="AE300" s="192"/>
      <c r="AF300" s="192"/>
      <c r="AG300" s="192"/>
      <c r="AH300" s="192"/>
      <c r="AI300" s="192"/>
      <c r="AJ300" s="192"/>
      <c r="AK300" s="192"/>
      <c r="AL300" s="192"/>
      <c r="AM300" s="192"/>
      <c r="AN300" s="192"/>
      <c r="AO300" s="192"/>
      <c r="AP300" s="192"/>
      <c r="AQ300" s="192"/>
      <c r="AR300" s="192"/>
      <c r="AS300" s="192"/>
      <c r="AT300" s="192"/>
      <c r="AU300" s="192"/>
      <c r="AV300" s="192"/>
      <c r="AW300" s="192"/>
      <c r="AX300" s="192"/>
      <c r="AY300" s="192"/>
      <c r="AZ300" s="192"/>
      <c r="BA300" s="192"/>
      <c r="BB300" s="192"/>
      <c r="BC300" s="192"/>
      <c r="BD300" s="192"/>
      <c r="BE300" s="192"/>
      <c r="BF300" s="192"/>
      <c r="BG300" s="192"/>
      <c r="BH300" s="192"/>
      <c r="BI300" s="192"/>
      <c r="BJ300" s="192"/>
      <c r="BK300" s="192"/>
      <c r="BL300" s="192"/>
      <c r="BM300" s="192"/>
      <c r="BN300" s="192"/>
      <c r="BO300" s="192"/>
      <c r="BP300" s="192"/>
      <c r="BQ300" s="192"/>
      <c r="BR300" s="192"/>
      <c r="BS300" s="192"/>
      <c r="BT300" s="192"/>
      <c r="BU300" s="192"/>
      <c r="BV300" s="192"/>
      <c r="BW300" s="192"/>
      <c r="BX300" s="192"/>
      <c r="BY300" s="192"/>
      <c r="BZ300" s="192"/>
      <c r="CA300" s="192"/>
      <c r="CB300" s="192"/>
      <c r="CC300" s="192"/>
      <c r="CD300" s="192"/>
      <c r="CE300" s="192"/>
      <c r="CF300" s="192"/>
      <c r="CG300" s="192"/>
      <c r="CH300" s="192"/>
      <c r="CI300" s="192"/>
      <c r="CJ300" s="192"/>
      <c r="CK300" s="192"/>
      <c r="CL300" s="192"/>
      <c r="CM300" s="192"/>
      <c r="CN300" s="192"/>
      <c r="CO300" s="192"/>
      <c r="CP300" s="192"/>
      <c r="CQ300" s="192"/>
      <c r="CR300" s="192"/>
      <c r="CS300" s="192"/>
      <c r="CT300" s="192"/>
      <c r="CU300" s="192"/>
      <c r="CV300" s="192"/>
      <c r="CW300" s="192"/>
      <c r="CX300" s="192"/>
      <c r="CY300" s="192"/>
      <c r="CZ300" s="192"/>
      <c r="DA300" s="192"/>
      <c r="DB300" s="192"/>
      <c r="DC300" s="192"/>
      <c r="DD300" s="192"/>
      <c r="DE300" s="192"/>
      <c r="DF300" s="192"/>
      <c r="DG300" s="192"/>
      <c r="DH300" s="192"/>
      <c r="DI300" s="192"/>
      <c r="DJ300" s="192"/>
      <c r="DK300" s="192"/>
      <c r="DL300" s="192"/>
      <c r="DM300" s="192"/>
      <c r="DN300" s="192"/>
      <c r="DO300" s="192"/>
      <c r="DP300" s="192"/>
      <c r="DQ300" s="192"/>
      <c r="DR300" s="192"/>
      <c r="DS300" s="192"/>
      <c r="DT300" s="192"/>
      <c r="DU300" s="192"/>
      <c r="DV300" s="192"/>
      <c r="DW300" s="192"/>
      <c r="DX300" s="192"/>
      <c r="DY300" s="192"/>
      <c r="DZ300" s="192"/>
      <c r="EA300" s="192"/>
      <c r="EB300" s="192"/>
      <c r="EC300" s="192"/>
      <c r="ED300" s="192"/>
      <c r="EE300" s="192"/>
      <c r="EF300" s="192"/>
      <c r="EG300" s="192"/>
      <c r="EH300" s="192"/>
      <c r="EI300" s="192"/>
      <c r="EJ300" s="192"/>
      <c r="EK300" s="192"/>
      <c r="EL300" s="192"/>
      <c r="EM300" s="192"/>
      <c r="EN300" s="192"/>
      <c r="EO300" s="192"/>
      <c r="EP300" s="192"/>
      <c r="EQ300" s="192"/>
      <c r="ER300" s="192"/>
      <c r="ES300" s="192"/>
      <c r="ET300" s="192"/>
      <c r="EU300" s="192"/>
      <c r="EV300" s="192"/>
      <c r="EW300" s="192"/>
      <c r="EX300" s="192"/>
      <c r="EY300" s="192"/>
      <c r="EZ300" s="192"/>
      <c r="FA300" s="192"/>
      <c r="FB300" s="192"/>
      <c r="FC300" s="192"/>
      <c r="FD300" s="192"/>
      <c r="FE300" s="192"/>
      <c r="FF300" s="192"/>
      <c r="FG300" s="192"/>
      <c r="FH300" s="192"/>
      <c r="FI300" s="192"/>
      <c r="FJ300" s="192"/>
      <c r="FK300" s="192"/>
      <c r="FL300" s="192"/>
      <c r="FM300" s="192"/>
      <c r="FN300" s="192"/>
      <c r="FO300" s="192"/>
      <c r="FP300" s="192"/>
      <c r="FQ300" s="192"/>
      <c r="FR300" s="192"/>
      <c r="FS300" s="192"/>
      <c r="FT300" s="192"/>
      <c r="FU300" s="192"/>
      <c r="FV300" s="192"/>
      <c r="FW300" s="192"/>
      <c r="FX300" s="192"/>
      <c r="FY300" s="192"/>
      <c r="FZ300" s="192"/>
      <c r="GA300" s="192"/>
      <c r="GB300" s="192"/>
      <c r="GC300" s="192"/>
      <c r="GD300" s="192"/>
      <c r="GE300" s="192"/>
      <c r="GF300" s="192"/>
      <c r="GG300" s="192"/>
      <c r="GH300" s="192"/>
      <c r="GI300" s="192"/>
      <c r="GJ300" s="192"/>
      <c r="GK300" s="192"/>
      <c r="GL300" s="192"/>
      <c r="GM300" s="192"/>
      <c r="GN300" s="192"/>
      <c r="GO300" s="192"/>
      <c r="GP300" s="192"/>
      <c r="GQ300" s="192"/>
      <c r="GR300" s="192"/>
      <c r="GS300" s="192"/>
      <c r="GT300" s="192"/>
      <c r="GU300" s="192"/>
      <c r="GV300" s="192"/>
      <c r="GW300" s="192"/>
      <c r="GX300" s="192"/>
      <c r="GY300" s="192"/>
      <c r="GZ300" s="192"/>
      <c r="HA300" s="192"/>
      <c r="HB300" s="192"/>
      <c r="HC300" s="192"/>
      <c r="HD300" s="192"/>
      <c r="HE300" s="192"/>
      <c r="HF300" s="192"/>
      <c r="HG300" s="192"/>
      <c r="HH300" s="192"/>
      <c r="HI300" s="192"/>
      <c r="HJ300" s="192"/>
      <c r="HK300" s="192"/>
      <c r="HL300" s="192"/>
      <c r="HM300" s="192"/>
      <c r="HN300" s="192"/>
      <c r="HO300" s="192"/>
      <c r="HP300" s="192"/>
      <c r="HQ300" s="192"/>
      <c r="HR300" s="192"/>
      <c r="HS300" s="192"/>
      <c r="HT300" s="192"/>
      <c r="HU300" s="192"/>
      <c r="HV300" s="192"/>
      <c r="HW300" s="192"/>
      <c r="HX300" s="192"/>
      <c r="HY300" s="192"/>
      <c r="HZ300" s="192"/>
      <c r="IA300" s="192"/>
      <c r="IB300" s="192"/>
      <c r="IC300" s="192"/>
      <c r="ID300" s="192"/>
      <c r="IE300" s="192"/>
      <c r="IF300" s="192"/>
      <c r="IG300" s="192"/>
      <c r="IH300" s="192"/>
      <c r="II300" s="192"/>
      <c r="IJ300" s="192"/>
      <c r="IK300" s="192"/>
      <c r="IL300" s="192"/>
      <c r="IM300" s="192"/>
      <c r="IN300" s="192"/>
      <c r="IO300" s="192"/>
      <c r="IP300" s="192"/>
      <c r="IQ300" s="192"/>
      <c r="IR300" s="192"/>
      <c r="IS300" s="192"/>
      <c r="IT300" s="192"/>
      <c r="IU300" s="192"/>
      <c r="IV300" s="192"/>
      <c r="IW300" s="192"/>
      <c r="IX300" s="192"/>
      <c r="IY300" s="192"/>
      <c r="IZ300" s="192"/>
      <c r="JA300" s="192"/>
      <c r="JB300" s="192"/>
      <c r="JC300" s="192"/>
      <c r="JD300" s="192"/>
      <c r="JE300" s="192"/>
      <c r="JF300" s="192"/>
      <c r="JG300" s="192"/>
      <c r="JH300" s="192"/>
      <c r="JI300" s="192"/>
      <c r="JJ300" s="192"/>
      <c r="JK300" s="192"/>
      <c r="JL300" s="192"/>
      <c r="JM300" s="192"/>
      <c r="JN300" s="192"/>
      <c r="JO300" s="192"/>
      <c r="JP300" s="192"/>
      <c r="JQ300" s="192"/>
      <c r="JR300" s="192"/>
      <c r="JS300" s="192"/>
      <c r="JT300" s="192"/>
      <c r="JU300" s="192"/>
      <c r="JV300" s="192"/>
      <c r="JW300" s="192"/>
      <c r="JX300" s="192"/>
      <c r="JY300" s="192"/>
      <c r="JZ300" s="192"/>
      <c r="KA300" s="192"/>
      <c r="KB300" s="192"/>
      <c r="KC300" s="192"/>
      <c r="KD300" s="192"/>
      <c r="KE300" s="192"/>
      <c r="KF300" s="192"/>
      <c r="KG300" s="192"/>
      <c r="KH300" s="192"/>
      <c r="KI300" s="192"/>
      <c r="KJ300" s="192"/>
      <c r="KK300" s="192"/>
      <c r="KL300" s="192"/>
      <c r="KM300" s="192"/>
      <c r="KN300" s="192"/>
      <c r="KO300" s="192"/>
      <c r="KP300" s="192"/>
      <c r="KQ300" s="192"/>
      <c r="KR300" s="192"/>
      <c r="KS300" s="192"/>
      <c r="KT300" s="192"/>
      <c r="KU300" s="192"/>
      <c r="KV300" s="192"/>
      <c r="KW300" s="192"/>
      <c r="KX300" s="192"/>
      <c r="KY300" s="192"/>
      <c r="KZ300" s="192"/>
      <c r="LA300" s="192"/>
      <c r="LB300" s="192"/>
      <c r="LC300" s="192"/>
      <c r="LD300" s="192"/>
      <c r="LE300" s="192"/>
      <c r="LF300" s="192"/>
      <c r="LG300" s="192"/>
      <c r="LH300" s="192"/>
      <c r="LI300" s="192"/>
      <c r="LJ300" s="192"/>
      <c r="LK300" s="192"/>
      <c r="LL300" s="192"/>
      <c r="LM300" s="192"/>
      <c r="LN300" s="192"/>
      <c r="LO300" s="192"/>
      <c r="LP300" s="192"/>
      <c r="LQ300" s="192"/>
      <c r="LR300" s="192"/>
      <c r="LS300" s="192"/>
      <c r="LT300" s="192"/>
      <c r="LU300" s="192"/>
      <c r="LV300" s="192"/>
      <c r="LW300" s="192"/>
      <c r="LX300" s="192"/>
      <c r="LY300" s="192"/>
      <c r="LZ300" s="192"/>
      <c r="MA300" s="192"/>
      <c r="MB300" s="192"/>
      <c r="MC300" s="192"/>
      <c r="MD300" s="192"/>
      <c r="ME300" s="192"/>
      <c r="MF300" s="192"/>
      <c r="MG300" s="192"/>
      <c r="MH300" s="192"/>
      <c r="MI300" s="192"/>
      <c r="MJ300" s="192"/>
      <c r="MK300" s="192"/>
      <c r="ML300" s="192"/>
      <c r="MM300" s="192"/>
      <c r="MN300" s="192"/>
      <c r="MO300" s="192"/>
      <c r="MP300" s="192"/>
      <c r="MQ300" s="192"/>
      <c r="MR300" s="192"/>
      <c r="MS300" s="192"/>
      <c r="MT300" s="192"/>
      <c r="MU300" s="192"/>
      <c r="MV300" s="192"/>
      <c r="MW300" s="192"/>
      <c r="MX300" s="192"/>
      <c r="MY300" s="192"/>
      <c r="MZ300" s="192"/>
      <c r="NA300" s="192"/>
      <c r="NB300" s="192"/>
      <c r="NC300" s="192"/>
      <c r="ND300" s="192"/>
      <c r="NE300" s="192"/>
      <c r="NF300" s="192"/>
      <c r="NG300" s="192"/>
      <c r="NH300" s="192"/>
      <c r="NI300" s="192"/>
      <c r="NJ300" s="192"/>
      <c r="NK300" s="192"/>
      <c r="NL300" s="192"/>
      <c r="NM300" s="192"/>
      <c r="NN300" s="192"/>
      <c r="NO300" s="192"/>
      <c r="NP300" s="192"/>
      <c r="NQ300" s="192"/>
      <c r="NR300" s="192"/>
      <c r="NS300" s="192"/>
      <c r="NT300" s="192"/>
      <c r="NU300" s="192"/>
      <c r="NV300" s="192"/>
      <c r="NW300" s="192"/>
      <c r="NX300" s="192"/>
      <c r="NY300" s="192"/>
      <c r="NZ300" s="192"/>
      <c r="OA300" s="192"/>
      <c r="OB300" s="192"/>
      <c r="OC300" s="192"/>
      <c r="OD300" s="192"/>
      <c r="OE300" s="192"/>
      <c r="OF300" s="192"/>
      <c r="OG300" s="192"/>
      <c r="OH300" s="192"/>
      <c r="OI300" s="192"/>
      <c r="OJ300" s="192"/>
      <c r="OK300" s="192"/>
      <c r="OL300" s="192"/>
      <c r="OM300" s="192"/>
      <c r="ON300" s="192"/>
      <c r="OO300" s="192"/>
      <c r="OP300" s="192"/>
      <c r="OQ300" s="192"/>
      <c r="OR300" s="192"/>
      <c r="OS300" s="192"/>
      <c r="OT300" s="192"/>
      <c r="OU300" s="192"/>
      <c r="OV300" s="192"/>
      <c r="OW300" s="192"/>
      <c r="OX300" s="192"/>
      <c r="OY300" s="192"/>
      <c r="OZ300" s="192"/>
      <c r="PA300" s="192"/>
      <c r="PB300" s="192"/>
      <c r="PC300" s="192"/>
      <c r="PD300" s="192"/>
      <c r="PE300" s="192"/>
      <c r="PF300" s="192"/>
      <c r="PG300" s="192"/>
      <c r="PH300" s="192"/>
      <c r="PI300" s="192"/>
      <c r="PJ300" s="192"/>
      <c r="PK300" s="192"/>
      <c r="PL300" s="192"/>
      <c r="PM300" s="192"/>
      <c r="PN300" s="192"/>
      <c r="PO300" s="192"/>
      <c r="PP300" s="192"/>
      <c r="PQ300" s="192"/>
      <c r="PR300" s="192"/>
      <c r="PS300" s="192"/>
      <c r="PT300" s="192"/>
      <c r="PU300" s="192"/>
      <c r="PV300" s="192"/>
      <c r="PW300" s="192"/>
      <c r="PX300" s="192"/>
      <c r="PY300" s="192"/>
      <c r="PZ300" s="192"/>
      <c r="QA300" s="192"/>
      <c r="QB300" s="192"/>
      <c r="QC300" s="192"/>
      <c r="QD300" s="192"/>
      <c r="QE300" s="192"/>
      <c r="QF300" s="192"/>
      <c r="QG300" s="192"/>
      <c r="QH300" s="192"/>
      <c r="QI300" s="192"/>
      <c r="QJ300" s="192"/>
      <c r="QK300" s="192"/>
      <c r="QL300" s="192"/>
      <c r="QM300" s="192"/>
      <c r="QN300" s="192"/>
      <c r="QO300" s="192"/>
      <c r="QP300" s="192"/>
      <c r="QQ300" s="192"/>
      <c r="QR300" s="192"/>
      <c r="QS300" s="192"/>
      <c r="QT300" s="192"/>
      <c r="QU300" s="192"/>
      <c r="QV300" s="192"/>
      <c r="QW300" s="192"/>
      <c r="QX300" s="192"/>
      <c r="QY300" s="192"/>
      <c r="QZ300" s="192"/>
      <c r="RA300" s="192"/>
      <c r="RB300" s="192"/>
      <c r="RC300" s="192"/>
      <c r="RD300" s="192"/>
      <c r="RE300" s="192"/>
      <c r="RF300" s="192"/>
      <c r="RG300" s="192"/>
      <c r="RH300" s="192"/>
      <c r="RI300" s="192"/>
      <c r="RJ300" s="192"/>
      <c r="RK300" s="192"/>
      <c r="RL300" s="192"/>
      <c r="RM300" s="192"/>
      <c r="RN300" s="192"/>
      <c r="RO300" s="192"/>
      <c r="RP300" s="192"/>
      <c r="RQ300" s="192"/>
      <c r="RR300" s="192"/>
      <c r="RS300" s="192"/>
      <c r="RT300" s="192"/>
      <c r="RU300" s="192"/>
      <c r="RV300" s="192"/>
      <c r="RW300" s="192"/>
      <c r="RX300" s="192"/>
      <c r="RY300" s="192"/>
      <c r="RZ300" s="192"/>
      <c r="SA300" s="192"/>
      <c r="SB300" s="192"/>
      <c r="SC300" s="192"/>
      <c r="SD300" s="192"/>
      <c r="SE300" s="192"/>
      <c r="SF300" s="192"/>
      <c r="SG300" s="192"/>
      <c r="SH300" s="192"/>
      <c r="SI300" s="192"/>
      <c r="SJ300" s="192"/>
      <c r="SK300" s="192"/>
      <c r="SL300" s="192"/>
      <c r="SM300" s="192"/>
      <c r="SN300" s="192"/>
      <c r="SO300" s="192"/>
      <c r="SP300" s="192"/>
      <c r="SQ300" s="192"/>
      <c r="SR300" s="192"/>
      <c r="SS300" s="192"/>
      <c r="ST300" s="192"/>
      <c r="SU300" s="192"/>
      <c r="SV300" s="192"/>
      <c r="SW300" s="192"/>
      <c r="SX300" s="192"/>
      <c r="SY300" s="192"/>
      <c r="SZ300" s="192"/>
      <c r="TA300" s="192"/>
      <c r="TB300" s="192"/>
      <c r="TC300" s="192"/>
      <c r="TD300" s="192"/>
      <c r="TE300" s="192"/>
      <c r="TF300" s="192"/>
      <c r="TG300" s="192"/>
      <c r="TH300" s="192"/>
      <c r="TI300" s="192"/>
      <c r="TJ300" s="192"/>
      <c r="TK300" s="192"/>
      <c r="TL300" s="192"/>
      <c r="TM300" s="192"/>
      <c r="TN300" s="192"/>
      <c r="TO300" s="192"/>
      <c r="TP300" s="192"/>
      <c r="TQ300" s="192"/>
      <c r="TR300" s="192"/>
      <c r="TS300" s="192"/>
      <c r="TT300" s="192"/>
      <c r="TU300" s="192"/>
      <c r="TV300" s="192"/>
      <c r="TW300" s="192"/>
      <c r="TX300" s="192"/>
      <c r="TY300" s="192"/>
      <c r="TZ300" s="192"/>
      <c r="UA300" s="192"/>
      <c r="UB300" s="192"/>
      <c r="UC300" s="192"/>
      <c r="UD300" s="192"/>
      <c r="UE300" s="192"/>
      <c r="UF300" s="192"/>
      <c r="UG300" s="192"/>
      <c r="UH300" s="192"/>
      <c r="UI300" s="192"/>
      <c r="UJ300" s="192"/>
      <c r="UK300" s="192"/>
      <c r="UL300" s="192"/>
      <c r="UM300" s="192"/>
      <c r="UN300" s="192"/>
      <c r="UO300" s="192"/>
      <c r="UP300" s="192"/>
      <c r="UQ300" s="192"/>
      <c r="UR300" s="192"/>
      <c r="US300" s="192"/>
      <c r="UT300" s="192"/>
      <c r="UU300" s="192"/>
      <c r="UV300" s="192"/>
      <c r="UW300" s="192"/>
      <c r="UX300" s="192"/>
      <c r="UY300" s="192"/>
      <c r="UZ300" s="192"/>
      <c r="VA300" s="192"/>
      <c r="VB300" s="192"/>
      <c r="VC300" s="192"/>
      <c r="VD300" s="192"/>
      <c r="VE300" s="192"/>
      <c r="VF300" s="192"/>
      <c r="VG300" s="192"/>
      <c r="VH300" s="192"/>
      <c r="VI300" s="192"/>
      <c r="VJ300" s="192"/>
      <c r="VK300" s="192"/>
      <c r="VL300" s="192"/>
      <c r="VM300" s="192"/>
      <c r="VN300" s="192"/>
      <c r="VO300" s="192"/>
      <c r="VP300" s="192"/>
      <c r="VQ300" s="192"/>
      <c r="VR300" s="192"/>
      <c r="VS300" s="192"/>
      <c r="VT300" s="192"/>
      <c r="VU300" s="192"/>
      <c r="VV300" s="192"/>
      <c r="VW300" s="192"/>
      <c r="VX300" s="192"/>
      <c r="VY300" s="192"/>
      <c r="VZ300" s="192"/>
      <c r="WA300" s="192"/>
      <c r="WB300" s="192"/>
      <c r="WC300" s="192"/>
      <c r="WD300" s="192"/>
      <c r="WE300" s="192"/>
      <c r="WF300" s="192"/>
      <c r="WG300" s="192"/>
      <c r="WH300" s="192"/>
      <c r="WI300" s="192"/>
      <c r="WJ300" s="192"/>
      <c r="WK300" s="192"/>
      <c r="WL300" s="192"/>
      <c r="WM300" s="192"/>
      <c r="WN300" s="192"/>
      <c r="WO300" s="192"/>
      <c r="WP300" s="192"/>
      <c r="WQ300" s="192"/>
      <c r="WR300" s="192"/>
      <c r="WS300" s="192"/>
      <c r="WT300" s="192"/>
      <c r="WU300" s="192"/>
      <c r="WV300" s="192"/>
      <c r="WW300" s="192"/>
      <c r="WX300" s="192"/>
      <c r="WY300" s="192"/>
      <c r="WZ300" s="192"/>
      <c r="XA300" s="192"/>
      <c r="XB300" s="192"/>
      <c r="XC300" s="192"/>
      <c r="XD300" s="192"/>
      <c r="XE300" s="192"/>
      <c r="XF300" s="192"/>
      <c r="XG300" s="192"/>
      <c r="XH300" s="192"/>
      <c r="XI300" s="192"/>
      <c r="XJ300" s="192"/>
      <c r="XK300" s="192"/>
      <c r="XL300" s="192"/>
      <c r="XM300" s="192"/>
      <c r="XN300" s="192"/>
      <c r="XO300" s="192"/>
      <c r="XP300" s="192"/>
      <c r="XQ300" s="192"/>
      <c r="XR300" s="192"/>
      <c r="XS300" s="192"/>
      <c r="XT300" s="192"/>
      <c r="XU300" s="192"/>
      <c r="XV300" s="192"/>
      <c r="XW300" s="192"/>
      <c r="XX300" s="192"/>
      <c r="XY300" s="192"/>
      <c r="XZ300" s="192"/>
      <c r="YA300" s="192"/>
      <c r="YB300" s="192"/>
      <c r="YC300" s="192"/>
      <c r="YD300" s="192"/>
      <c r="YE300" s="192"/>
      <c r="YF300" s="192"/>
      <c r="YG300" s="192"/>
      <c r="YH300" s="192"/>
      <c r="YI300" s="192"/>
      <c r="YJ300" s="192"/>
      <c r="YK300" s="192"/>
      <c r="YL300" s="192"/>
      <c r="YM300" s="192"/>
      <c r="YN300" s="192"/>
      <c r="YO300" s="192"/>
      <c r="YP300" s="192"/>
      <c r="YQ300" s="192"/>
      <c r="YR300" s="192"/>
      <c r="YS300" s="192"/>
      <c r="YT300" s="192"/>
      <c r="YU300" s="192"/>
      <c r="YV300" s="192"/>
      <c r="YW300" s="192"/>
      <c r="YX300" s="192"/>
      <c r="YY300" s="192"/>
      <c r="YZ300" s="192"/>
      <c r="ZA300" s="192"/>
      <c r="ZB300" s="192"/>
      <c r="ZC300" s="192"/>
      <c r="ZD300" s="192"/>
      <c r="ZE300" s="192"/>
      <c r="ZF300" s="192"/>
      <c r="ZG300" s="192"/>
      <c r="ZH300" s="192"/>
      <c r="ZI300" s="192"/>
      <c r="ZJ300" s="192"/>
      <c r="ZK300" s="192"/>
      <c r="ZL300" s="192"/>
      <c r="ZM300" s="192"/>
      <c r="ZN300" s="192"/>
      <c r="ZO300" s="192"/>
      <c r="ZP300" s="192"/>
      <c r="ZQ300" s="192"/>
      <c r="ZR300" s="192"/>
      <c r="ZS300" s="192"/>
      <c r="ZT300" s="192"/>
      <c r="ZU300" s="192"/>
      <c r="ZV300" s="192"/>
      <c r="ZW300" s="192"/>
      <c r="ZX300" s="192"/>
      <c r="ZY300" s="192"/>
      <c r="ZZ300" s="192"/>
      <c r="AAA300" s="192"/>
      <c r="AAB300" s="192"/>
      <c r="AAC300" s="192"/>
      <c r="AAD300" s="192"/>
      <c r="AAE300" s="192"/>
      <c r="AAF300" s="192"/>
      <c r="AAG300" s="192"/>
      <c r="AAH300" s="192"/>
      <c r="AAI300" s="192"/>
      <c r="AAJ300" s="192"/>
      <c r="AAK300" s="192"/>
      <c r="AAL300" s="192"/>
      <c r="AAM300" s="192"/>
      <c r="AAN300" s="192"/>
      <c r="AAO300" s="192"/>
      <c r="AAP300" s="192"/>
      <c r="AAQ300" s="192"/>
      <c r="AAR300" s="192"/>
      <c r="AAS300" s="192"/>
      <c r="AAT300" s="192"/>
      <c r="AAU300" s="192"/>
      <c r="AAV300" s="192"/>
      <c r="AAW300" s="192"/>
      <c r="AAX300" s="192"/>
      <c r="AAY300" s="192"/>
      <c r="AAZ300" s="192"/>
      <c r="ABA300" s="192"/>
      <c r="ABB300" s="192"/>
      <c r="ABC300" s="192"/>
      <c r="ABD300" s="192"/>
      <c r="ABE300" s="192"/>
      <c r="ABF300" s="192"/>
      <c r="ABG300" s="192"/>
      <c r="ABH300" s="192"/>
      <c r="ABI300" s="192"/>
      <c r="ABJ300" s="192"/>
      <c r="ABK300" s="192"/>
      <c r="ABL300" s="192"/>
      <c r="ABM300" s="192"/>
      <c r="ABN300" s="192"/>
      <c r="ABO300" s="192"/>
      <c r="ABP300" s="192"/>
      <c r="ABQ300" s="192"/>
      <c r="ABR300" s="192"/>
      <c r="ABS300" s="192"/>
      <c r="ABT300" s="192"/>
      <c r="ABU300" s="192"/>
      <c r="ABV300" s="192"/>
      <c r="ABW300" s="192"/>
      <c r="ABX300" s="192"/>
      <c r="ABY300" s="192"/>
      <c r="ABZ300" s="192"/>
      <c r="ACA300" s="192"/>
      <c r="ACB300" s="192"/>
      <c r="ACC300" s="192"/>
      <c r="ACD300" s="192"/>
      <c r="ACE300" s="192"/>
      <c r="ACF300" s="192"/>
      <c r="ACG300" s="192"/>
      <c r="ACH300" s="192"/>
      <c r="ACI300" s="192"/>
      <c r="ACJ300" s="192"/>
      <c r="ACK300" s="192"/>
      <c r="ACL300" s="192"/>
      <c r="ACM300" s="192"/>
      <c r="ACN300" s="192"/>
      <c r="ACO300" s="192"/>
      <c r="ACP300" s="192"/>
      <c r="ACQ300" s="192"/>
      <c r="ACR300" s="192"/>
      <c r="ACS300" s="192"/>
      <c r="ACT300" s="192"/>
      <c r="ACU300" s="192"/>
      <c r="ACV300" s="192"/>
      <c r="ACW300" s="192"/>
      <c r="ACX300" s="192"/>
      <c r="ACY300" s="192"/>
      <c r="ACZ300" s="192"/>
      <c r="ADA300" s="192"/>
      <c r="ADB300" s="192"/>
      <c r="ADC300" s="192"/>
      <c r="ADD300" s="192"/>
      <c r="ADE300" s="192"/>
      <c r="ADF300" s="192"/>
      <c r="ADG300" s="192"/>
      <c r="ADH300" s="192"/>
      <c r="ADI300" s="192"/>
      <c r="ADJ300" s="192"/>
      <c r="ADK300" s="192"/>
      <c r="ADL300" s="192"/>
      <c r="ADM300" s="192"/>
      <c r="ADN300" s="192"/>
      <c r="ADO300" s="192"/>
      <c r="ADP300" s="192"/>
      <c r="ADQ300" s="192"/>
      <c r="ADR300" s="192"/>
      <c r="ADS300" s="192"/>
      <c r="ADT300" s="192"/>
      <c r="ADU300" s="192"/>
      <c r="ADV300" s="192"/>
      <c r="ADW300" s="192"/>
      <c r="ADX300" s="192"/>
      <c r="ADY300" s="192"/>
      <c r="ADZ300" s="192"/>
      <c r="AEA300" s="192"/>
      <c r="AEB300" s="192"/>
      <c r="AEC300" s="192"/>
      <c r="AED300" s="192"/>
      <c r="AEE300" s="192"/>
      <c r="AEF300" s="192"/>
      <c r="AEG300" s="192"/>
      <c r="AEH300" s="192"/>
      <c r="AEI300" s="192"/>
      <c r="AEJ300" s="192"/>
      <c r="AEK300" s="192"/>
      <c r="AEL300" s="192"/>
      <c r="AEM300" s="192"/>
      <c r="AEN300" s="192"/>
      <c r="AEO300" s="192"/>
      <c r="AEP300" s="192"/>
      <c r="AEQ300" s="192"/>
      <c r="AER300" s="192"/>
      <c r="AES300" s="192"/>
      <c r="AET300" s="192"/>
      <c r="AEU300" s="192"/>
      <c r="AEV300" s="192"/>
      <c r="AEW300" s="192"/>
      <c r="AEX300" s="192"/>
      <c r="AEY300" s="192"/>
      <c r="AEZ300" s="192"/>
      <c r="AFA300" s="192"/>
      <c r="AFB300" s="192"/>
      <c r="AFC300" s="192"/>
      <c r="AFD300" s="192"/>
      <c r="AFE300" s="192"/>
      <c r="AFF300" s="192"/>
      <c r="AFG300" s="192"/>
      <c r="AFH300" s="192"/>
      <c r="AFI300" s="192"/>
      <c r="AFJ300" s="192"/>
      <c r="AFK300" s="192"/>
      <c r="AFL300" s="192"/>
      <c r="AFM300" s="192"/>
      <c r="AFN300" s="192"/>
      <c r="AFO300" s="192"/>
      <c r="AFP300" s="192"/>
      <c r="AFQ300" s="192"/>
      <c r="AFR300" s="192"/>
      <c r="AFS300" s="192"/>
      <c r="AFT300" s="192"/>
      <c r="AFU300" s="192"/>
      <c r="AFV300" s="192"/>
      <c r="AFW300" s="192"/>
      <c r="AFX300" s="192"/>
      <c r="AFY300" s="192"/>
      <c r="AFZ300" s="192"/>
      <c r="AGA300" s="192"/>
      <c r="AGB300" s="192"/>
      <c r="AGC300" s="192"/>
      <c r="AGD300" s="192"/>
      <c r="AGE300" s="192"/>
      <c r="AGF300" s="192"/>
      <c r="AGG300" s="192"/>
      <c r="AGH300" s="192"/>
      <c r="AGI300" s="192"/>
      <c r="AGJ300" s="192"/>
      <c r="AGK300" s="192"/>
      <c r="AGL300" s="192"/>
      <c r="AGM300" s="192"/>
      <c r="AGN300" s="192"/>
      <c r="AGO300" s="192"/>
      <c r="AGP300" s="192"/>
      <c r="AGQ300" s="192"/>
      <c r="AGR300" s="192"/>
      <c r="AGS300" s="192"/>
      <c r="AGT300" s="192"/>
      <c r="AGU300" s="192"/>
      <c r="AGV300" s="192"/>
      <c r="AGW300" s="192"/>
      <c r="AGX300" s="192"/>
      <c r="AGY300" s="192"/>
      <c r="AGZ300" s="192"/>
      <c r="AHA300" s="192"/>
      <c r="AHB300" s="192"/>
      <c r="AHC300" s="192"/>
      <c r="AHD300" s="192"/>
      <c r="AHE300" s="192"/>
      <c r="AHF300" s="192"/>
      <c r="AHG300" s="192"/>
      <c r="AHH300" s="192"/>
      <c r="AHI300" s="192"/>
      <c r="AHJ300" s="192"/>
      <c r="AHK300" s="192"/>
      <c r="AHL300" s="192"/>
      <c r="AHM300" s="192"/>
      <c r="AHN300" s="192"/>
      <c r="AHO300" s="192"/>
      <c r="AHP300" s="192"/>
      <c r="AHQ300" s="192"/>
      <c r="AHR300" s="192"/>
      <c r="AHS300" s="192"/>
      <c r="AHT300" s="192"/>
      <c r="AHU300" s="192"/>
      <c r="AHV300" s="192"/>
      <c r="AHW300" s="192"/>
      <c r="AHX300" s="192"/>
      <c r="AHY300" s="192"/>
      <c r="AHZ300" s="192"/>
      <c r="AIA300" s="192"/>
      <c r="AIB300" s="192"/>
      <c r="AIC300" s="192"/>
      <c r="AID300" s="192"/>
      <c r="AIE300" s="192"/>
      <c r="AIF300" s="192"/>
      <c r="AIG300" s="192"/>
      <c r="AIH300" s="192"/>
      <c r="AII300" s="192"/>
      <c r="AIJ300" s="192"/>
      <c r="AIK300" s="192"/>
      <c r="AIL300" s="192"/>
      <c r="AIM300" s="192"/>
      <c r="AIN300" s="192"/>
      <c r="AIO300" s="192"/>
      <c r="AIP300" s="192"/>
      <c r="AIQ300" s="192"/>
      <c r="AIR300" s="192"/>
      <c r="AIS300" s="192"/>
      <c r="AIT300" s="192"/>
      <c r="AIU300" s="192"/>
      <c r="AIV300" s="192"/>
      <c r="AIW300" s="192"/>
      <c r="AIX300" s="192"/>
      <c r="AIY300" s="192"/>
      <c r="AIZ300" s="192"/>
      <c r="AJA300" s="192"/>
      <c r="AJB300" s="192"/>
      <c r="AJC300" s="192"/>
      <c r="AJD300" s="192"/>
      <c r="AJE300" s="192"/>
      <c r="AJF300" s="192"/>
      <c r="AJG300" s="192"/>
      <c r="AJH300" s="192"/>
      <c r="AJI300" s="192"/>
      <c r="AJJ300" s="192"/>
      <c r="AJK300" s="192"/>
      <c r="AJL300" s="192"/>
      <c r="AJM300" s="192"/>
      <c r="AJN300" s="192"/>
      <c r="AJO300" s="192"/>
      <c r="AJP300" s="192"/>
      <c r="AJQ300" s="192"/>
      <c r="AJR300" s="192"/>
      <c r="AJS300" s="192"/>
      <c r="AJT300" s="192"/>
      <c r="AJU300" s="192"/>
      <c r="AJV300" s="192"/>
      <c r="AJW300" s="192"/>
      <c r="AJX300" s="192"/>
      <c r="AJY300" s="192"/>
      <c r="AJZ300" s="192"/>
      <c r="AKA300" s="192"/>
      <c r="AKB300" s="192"/>
      <c r="AKC300" s="192"/>
      <c r="AKD300" s="192"/>
      <c r="AKE300" s="192"/>
      <c r="AKF300" s="192"/>
      <c r="AKG300" s="192"/>
      <c r="AKH300" s="192"/>
      <c r="AKI300" s="192"/>
      <c r="AKJ300" s="192"/>
      <c r="AKK300" s="192"/>
      <c r="AKL300" s="192"/>
      <c r="AKM300" s="192"/>
      <c r="AKN300" s="192"/>
      <c r="AKO300" s="192"/>
      <c r="AKP300" s="192"/>
      <c r="AKQ300" s="192"/>
      <c r="AKR300" s="192"/>
      <c r="AKS300" s="192"/>
      <c r="AKT300" s="192"/>
      <c r="AKU300" s="192"/>
      <c r="AKV300" s="192"/>
      <c r="AKW300" s="192"/>
      <c r="AKX300" s="192"/>
      <c r="AKY300" s="192"/>
      <c r="AKZ300" s="192"/>
      <c r="ALA300" s="192"/>
      <c r="ALB300" s="192"/>
      <c r="ALC300" s="192"/>
      <c r="ALD300" s="192"/>
      <c r="ALE300" s="192"/>
      <c r="ALF300" s="192"/>
      <c r="ALG300" s="192"/>
      <c r="ALH300" s="192"/>
      <c r="ALI300" s="192"/>
      <c r="ALJ300" s="192"/>
      <c r="ALK300" s="192"/>
      <c r="ALL300" s="192"/>
      <c r="ALM300" s="192"/>
      <c r="ALN300" s="192"/>
      <c r="ALO300" s="192"/>
      <c r="ALP300" s="192"/>
      <c r="ALQ300" s="192"/>
      <c r="ALR300" s="192"/>
      <c r="ALS300" s="192"/>
      <c r="ALT300" s="192"/>
      <c r="ALU300" s="192"/>
      <c r="ALV300" s="192"/>
      <c r="ALW300" s="192"/>
      <c r="ALX300" s="192"/>
      <c r="ALY300" s="192"/>
      <c r="ALZ300" s="192"/>
      <c r="AMA300" s="192"/>
      <c r="AMB300" s="192"/>
      <c r="AMC300" s="192"/>
      <c r="AMD300" s="192"/>
      <c r="AME300" s="192"/>
      <c r="AMF300" s="192"/>
      <c r="AMG300" s="192"/>
      <c r="AMH300" s="192"/>
      <c r="AMI300" s="192"/>
      <c r="AMJ300" s="192"/>
      <c r="AMK300" s="192"/>
      <c r="AML300" s="192"/>
      <c r="AMM300" s="192"/>
      <c r="AMN300" s="192"/>
      <c r="AMO300" s="192"/>
      <c r="AMP300" s="192"/>
      <c r="AMQ300" s="192"/>
      <c r="AMR300" s="192"/>
      <c r="AMS300" s="192"/>
      <c r="AMT300" s="192"/>
      <c r="AMU300" s="192"/>
      <c r="AMV300" s="192"/>
      <c r="AMW300" s="192"/>
      <c r="AMX300" s="192"/>
      <c r="AMY300" s="192"/>
      <c r="AMZ300" s="192"/>
      <c r="ANA300" s="192"/>
      <c r="ANB300" s="192"/>
      <c r="ANC300" s="192"/>
      <c r="AND300" s="192"/>
      <c r="ANE300" s="192"/>
      <c r="ANF300" s="192"/>
      <c r="ANG300" s="192"/>
      <c r="ANH300" s="192"/>
      <c r="ANI300" s="192"/>
      <c r="ANJ300" s="192"/>
      <c r="ANK300" s="192"/>
      <c r="ANL300" s="192"/>
      <c r="ANM300" s="192"/>
      <c r="ANN300" s="192"/>
      <c r="ANO300" s="192"/>
      <c r="ANP300" s="192"/>
      <c r="ANQ300" s="192"/>
      <c r="ANR300" s="192"/>
      <c r="ANS300" s="192"/>
      <c r="ANT300" s="192"/>
      <c r="ANU300" s="192"/>
      <c r="ANV300" s="192"/>
      <c r="ANW300" s="192"/>
      <c r="ANX300" s="192"/>
      <c r="ANY300" s="192"/>
      <c r="ANZ300" s="192"/>
      <c r="AOA300" s="192"/>
      <c r="AOB300" s="192"/>
      <c r="AOC300" s="192"/>
      <c r="AOD300" s="192"/>
      <c r="AOE300" s="192"/>
      <c r="AOF300" s="192"/>
      <c r="AOG300" s="192"/>
      <c r="AOH300" s="192"/>
      <c r="AOI300" s="192"/>
      <c r="AOJ300" s="192"/>
      <c r="AOK300" s="192"/>
      <c r="AOL300" s="192"/>
      <c r="AOM300" s="192"/>
      <c r="AON300" s="192"/>
      <c r="AOO300" s="192"/>
      <c r="AOP300" s="192"/>
      <c r="AOQ300" s="192"/>
      <c r="AOR300" s="192"/>
      <c r="AOS300" s="192"/>
      <c r="AOT300" s="192"/>
      <c r="AOU300" s="192"/>
      <c r="AOV300" s="192"/>
      <c r="AOW300" s="192"/>
      <c r="AOX300" s="192"/>
      <c r="AOY300" s="192"/>
      <c r="AOZ300" s="192"/>
      <c r="APA300" s="192"/>
      <c r="APB300" s="192"/>
      <c r="APC300" s="192"/>
      <c r="APD300" s="192"/>
      <c r="APE300" s="192"/>
      <c r="APF300" s="192"/>
      <c r="APG300" s="192"/>
      <c r="APH300" s="192"/>
      <c r="API300" s="192"/>
      <c r="APJ300" s="192"/>
      <c r="APK300" s="192"/>
      <c r="APL300" s="192"/>
      <c r="APM300" s="192"/>
      <c r="APN300" s="192"/>
      <c r="APO300" s="192"/>
      <c r="APP300" s="192"/>
      <c r="APQ300" s="192"/>
      <c r="APR300" s="192"/>
      <c r="APS300" s="192"/>
      <c r="APT300" s="192"/>
      <c r="APU300" s="192"/>
      <c r="APV300" s="192"/>
      <c r="APW300" s="192"/>
      <c r="APX300" s="192"/>
      <c r="APY300" s="192"/>
      <c r="APZ300" s="192"/>
      <c r="AQA300" s="192"/>
      <c r="AQB300" s="192"/>
      <c r="AQC300" s="192"/>
      <c r="AQD300" s="192"/>
      <c r="AQE300" s="192"/>
      <c r="AQF300" s="192"/>
      <c r="AQG300" s="192"/>
      <c r="AQH300" s="192"/>
      <c r="AQI300" s="192"/>
      <c r="AQJ300" s="192"/>
      <c r="AQK300" s="192"/>
      <c r="AQL300" s="192"/>
      <c r="AQM300" s="192"/>
      <c r="AQN300" s="192"/>
      <c r="AQO300" s="192"/>
      <c r="AQP300" s="192"/>
      <c r="AQQ300" s="192"/>
      <c r="AQR300" s="192"/>
      <c r="AQS300" s="192"/>
      <c r="AQT300" s="192"/>
      <c r="AQU300" s="192"/>
      <c r="AQV300" s="192"/>
      <c r="AQW300" s="192"/>
      <c r="AQX300" s="192"/>
      <c r="AQY300" s="192"/>
      <c r="AQZ300" s="192"/>
      <c r="ARA300" s="192"/>
      <c r="ARB300" s="192"/>
      <c r="ARC300" s="192"/>
      <c r="ARD300" s="192"/>
      <c r="ARE300" s="192"/>
      <c r="ARF300" s="192"/>
      <c r="ARG300" s="192"/>
      <c r="ARH300" s="192"/>
      <c r="ARI300" s="192"/>
      <c r="ARJ300" s="192"/>
      <c r="ARK300" s="192"/>
      <c r="ARL300" s="192"/>
      <c r="ARM300" s="192"/>
      <c r="ARN300" s="192"/>
      <c r="ARO300" s="192"/>
      <c r="ARP300" s="192"/>
      <c r="ARQ300" s="192"/>
      <c r="ARR300" s="192"/>
      <c r="ARS300" s="192"/>
      <c r="ART300" s="192"/>
      <c r="ARU300" s="192"/>
      <c r="ARV300" s="192"/>
      <c r="ARW300" s="192"/>
      <c r="ARX300" s="192"/>
      <c r="ARY300" s="192"/>
      <c r="ARZ300" s="192"/>
      <c r="ASA300" s="192"/>
      <c r="ASB300" s="192"/>
      <c r="ASC300" s="192"/>
      <c r="ASD300" s="192"/>
      <c r="ASE300" s="192"/>
      <c r="ASF300" s="192"/>
      <c r="ASG300" s="192"/>
      <c r="ASH300" s="192"/>
      <c r="ASI300" s="192"/>
      <c r="ASJ300" s="192"/>
      <c r="ASK300" s="192"/>
      <c r="ASL300" s="192"/>
      <c r="ASM300" s="192"/>
      <c r="ASN300" s="192"/>
      <c r="ASO300" s="192"/>
      <c r="ASP300" s="192"/>
      <c r="ASQ300" s="192"/>
      <c r="ASR300" s="192"/>
      <c r="ASS300" s="192"/>
      <c r="AST300" s="192"/>
      <c r="ASU300" s="192"/>
      <c r="ASV300" s="192"/>
      <c r="ASW300" s="192"/>
      <c r="ASX300" s="192"/>
      <c r="ASY300" s="192"/>
      <c r="ASZ300" s="192"/>
      <c r="ATA300" s="192"/>
      <c r="ATB300" s="192"/>
      <c r="ATC300" s="192"/>
      <c r="ATD300" s="192"/>
      <c r="ATE300" s="192"/>
      <c r="ATF300" s="192"/>
      <c r="ATG300" s="192"/>
      <c r="ATH300" s="192"/>
      <c r="ATI300" s="192"/>
      <c r="ATJ300" s="192"/>
      <c r="ATK300" s="192"/>
      <c r="ATL300" s="192"/>
      <c r="ATM300" s="192"/>
      <c r="ATN300" s="192"/>
      <c r="ATO300" s="192"/>
      <c r="ATP300" s="192"/>
      <c r="ATQ300" s="192"/>
      <c r="ATR300" s="192"/>
      <c r="ATS300" s="192"/>
      <c r="ATT300" s="192"/>
      <c r="ATU300" s="192"/>
      <c r="ATV300" s="192"/>
      <c r="ATW300" s="192"/>
      <c r="ATX300" s="192"/>
      <c r="ATY300" s="192"/>
      <c r="ATZ300" s="192"/>
      <c r="AUA300" s="192"/>
      <c r="AUB300" s="192"/>
      <c r="AUC300" s="192"/>
      <c r="AUD300" s="192"/>
      <c r="AUE300" s="192"/>
      <c r="AUF300" s="192"/>
      <c r="AUG300" s="192"/>
      <c r="AUH300" s="192"/>
      <c r="AUI300" s="192"/>
      <c r="AUJ300" s="192"/>
      <c r="AUK300" s="192"/>
      <c r="AUL300" s="192"/>
      <c r="AUM300" s="192"/>
      <c r="AUN300" s="192"/>
      <c r="AUO300" s="192"/>
      <c r="AUP300" s="192"/>
      <c r="AUQ300" s="192"/>
      <c r="AUR300" s="192"/>
      <c r="AUS300" s="192"/>
      <c r="AUT300" s="192"/>
      <c r="AUU300" s="192"/>
      <c r="AUV300" s="192"/>
      <c r="AUW300" s="192"/>
      <c r="AUX300" s="192"/>
      <c r="AUY300" s="192"/>
      <c r="AUZ300" s="192"/>
      <c r="AVA300" s="192"/>
      <c r="AVB300" s="192"/>
      <c r="AVC300" s="192"/>
      <c r="AVD300" s="192"/>
      <c r="AVE300" s="192"/>
      <c r="AVF300" s="192"/>
      <c r="AVG300" s="192"/>
      <c r="AVH300" s="192"/>
      <c r="AVI300" s="192"/>
      <c r="AVJ300" s="192"/>
      <c r="AVK300" s="192"/>
      <c r="AVL300" s="192"/>
      <c r="AVM300" s="192"/>
      <c r="AVN300" s="192"/>
      <c r="AVO300" s="192"/>
      <c r="AVP300" s="192"/>
      <c r="AVQ300" s="192"/>
      <c r="AVR300" s="192"/>
      <c r="AVS300" s="192"/>
      <c r="AVT300" s="192"/>
      <c r="AVU300" s="192"/>
      <c r="AVV300" s="192"/>
      <c r="AVW300" s="192"/>
      <c r="AVX300" s="192"/>
      <c r="AVY300" s="192"/>
      <c r="AVZ300" s="192"/>
      <c r="AWA300" s="192"/>
      <c r="AWB300" s="192"/>
      <c r="AWC300" s="192"/>
      <c r="AWD300" s="192"/>
      <c r="AWE300" s="192"/>
      <c r="AWF300" s="192"/>
      <c r="AWG300" s="192"/>
      <c r="AWH300" s="192"/>
      <c r="AWI300" s="192"/>
      <c r="AWJ300" s="192"/>
      <c r="AWK300" s="192"/>
      <c r="AWL300" s="192"/>
      <c r="AWM300" s="192"/>
      <c r="AWN300" s="192"/>
      <c r="AWO300" s="192"/>
      <c r="AWP300" s="192"/>
      <c r="AWQ300" s="192"/>
      <c r="AWR300" s="192"/>
      <c r="AWS300" s="192"/>
      <c r="AWT300" s="192"/>
      <c r="AWU300" s="192"/>
      <c r="AWV300" s="192"/>
      <c r="AWW300" s="192"/>
      <c r="AWX300" s="192"/>
      <c r="AWY300" s="192"/>
      <c r="AWZ300" s="192"/>
      <c r="AXA300" s="192"/>
      <c r="AXB300" s="192"/>
      <c r="AXC300" s="192"/>
      <c r="AXD300" s="192"/>
      <c r="AXE300" s="192"/>
      <c r="AXF300" s="192"/>
      <c r="AXG300" s="192"/>
      <c r="AXH300" s="192"/>
      <c r="AXI300" s="192"/>
      <c r="AXJ300" s="192"/>
      <c r="AXK300" s="192"/>
      <c r="AXL300" s="192"/>
      <c r="AXM300" s="192"/>
      <c r="AXN300" s="192"/>
      <c r="AXO300" s="192"/>
      <c r="AXP300" s="192"/>
      <c r="AXQ300" s="192"/>
      <c r="AXR300" s="192"/>
      <c r="AXS300" s="192"/>
      <c r="AXT300" s="192"/>
      <c r="AXU300" s="192"/>
      <c r="AXV300" s="192"/>
      <c r="AXW300" s="192"/>
      <c r="AXX300" s="192"/>
      <c r="AXY300" s="192"/>
      <c r="AXZ300" s="192"/>
      <c r="AYA300" s="192"/>
      <c r="AYB300" s="192"/>
      <c r="AYC300" s="192"/>
      <c r="AYD300" s="192"/>
      <c r="AYE300" s="192"/>
      <c r="AYF300" s="192"/>
      <c r="AYG300" s="192"/>
      <c r="AYH300" s="192"/>
      <c r="AYI300" s="192"/>
      <c r="AYJ300" s="192"/>
      <c r="AYK300" s="192"/>
      <c r="AYL300" s="192"/>
      <c r="AYM300" s="192"/>
      <c r="AYN300" s="192"/>
      <c r="AYO300" s="192"/>
      <c r="AYP300" s="192"/>
      <c r="AYQ300" s="192"/>
      <c r="AYR300" s="192"/>
      <c r="AYS300" s="192"/>
      <c r="AYT300" s="192"/>
      <c r="AYU300" s="192"/>
      <c r="AYV300" s="192"/>
      <c r="AYW300" s="192"/>
      <c r="AYX300" s="192"/>
      <c r="AYY300" s="192"/>
      <c r="AYZ300" s="192"/>
      <c r="AZA300" s="192"/>
      <c r="AZB300" s="192"/>
      <c r="AZC300" s="192"/>
      <c r="AZD300" s="192"/>
      <c r="AZE300" s="192"/>
      <c r="AZF300" s="192"/>
      <c r="AZG300" s="192"/>
      <c r="AZH300" s="192"/>
      <c r="AZI300" s="192"/>
      <c r="AZJ300" s="192"/>
      <c r="AZK300" s="192"/>
      <c r="AZL300" s="192"/>
      <c r="AZM300" s="192"/>
      <c r="AZN300" s="192"/>
      <c r="AZO300" s="192"/>
      <c r="AZP300" s="192"/>
      <c r="AZQ300" s="192"/>
      <c r="AZR300" s="192"/>
      <c r="AZS300" s="192"/>
      <c r="AZT300" s="192"/>
      <c r="AZU300" s="192"/>
      <c r="AZV300" s="192"/>
      <c r="AZW300" s="192"/>
      <c r="AZX300" s="192"/>
      <c r="AZY300" s="192"/>
      <c r="AZZ300" s="192"/>
      <c r="BAA300" s="192"/>
      <c r="BAB300" s="192"/>
      <c r="BAC300" s="192"/>
      <c r="BAD300" s="192"/>
      <c r="BAE300" s="192"/>
      <c r="BAF300" s="192"/>
      <c r="BAG300" s="192"/>
      <c r="BAH300" s="192"/>
      <c r="BAI300" s="192"/>
      <c r="BAJ300" s="192"/>
      <c r="BAK300" s="192"/>
      <c r="BAL300" s="192"/>
      <c r="BAM300" s="192"/>
      <c r="BAN300" s="192"/>
      <c r="BAO300" s="192"/>
      <c r="BAP300" s="192"/>
      <c r="BAQ300" s="192"/>
      <c r="BAR300" s="192"/>
      <c r="BAS300" s="192"/>
      <c r="BAT300" s="192"/>
      <c r="BAU300" s="192"/>
      <c r="BAV300" s="192"/>
      <c r="BAW300" s="192"/>
      <c r="BAX300" s="192"/>
      <c r="BAY300" s="192"/>
      <c r="BAZ300" s="192"/>
      <c r="BBA300" s="192"/>
      <c r="BBB300" s="192"/>
      <c r="BBC300" s="192"/>
      <c r="BBD300" s="192"/>
      <c r="BBE300" s="192"/>
      <c r="BBF300" s="192"/>
      <c r="BBG300" s="192"/>
      <c r="BBH300" s="192"/>
      <c r="BBI300" s="192"/>
      <c r="BBJ300" s="192"/>
      <c r="BBK300" s="192"/>
      <c r="BBL300" s="192"/>
      <c r="BBM300" s="192"/>
      <c r="BBN300" s="192"/>
      <c r="BBO300" s="192"/>
      <c r="BBP300" s="192"/>
      <c r="BBQ300" s="192"/>
      <c r="BBR300" s="192"/>
      <c r="BBS300" s="192"/>
      <c r="BBT300" s="192"/>
      <c r="BBU300" s="192"/>
      <c r="BBV300" s="192"/>
      <c r="BBW300" s="192"/>
      <c r="BBX300" s="192"/>
      <c r="BBY300" s="192"/>
      <c r="BBZ300" s="192"/>
      <c r="BCA300" s="192"/>
      <c r="BCB300" s="192"/>
      <c r="BCC300" s="192"/>
      <c r="BCD300" s="192"/>
      <c r="BCE300" s="192"/>
      <c r="BCF300" s="192"/>
      <c r="BCG300" s="192"/>
      <c r="BCH300" s="192"/>
      <c r="BCI300" s="192"/>
      <c r="BCJ300" s="192"/>
      <c r="BCK300" s="192"/>
      <c r="BCL300" s="192"/>
      <c r="BCM300" s="192"/>
      <c r="BCN300" s="192"/>
      <c r="BCO300" s="192"/>
      <c r="BCP300" s="192"/>
      <c r="BCQ300" s="192"/>
      <c r="BCR300" s="192"/>
      <c r="BCS300" s="192"/>
      <c r="BCT300" s="192"/>
      <c r="BCU300" s="192"/>
      <c r="BCV300" s="192"/>
      <c r="BCW300" s="192"/>
      <c r="BCX300" s="192"/>
      <c r="BCY300" s="192"/>
      <c r="BCZ300" s="192"/>
      <c r="BDA300" s="192"/>
      <c r="BDB300" s="192"/>
      <c r="BDC300" s="192"/>
      <c r="BDD300" s="192"/>
      <c r="BDE300" s="192"/>
      <c r="BDF300" s="192"/>
      <c r="BDG300" s="192"/>
      <c r="BDH300" s="192"/>
      <c r="BDI300" s="192"/>
      <c r="BDJ300" s="192"/>
      <c r="BDK300" s="192"/>
      <c r="BDL300" s="192"/>
      <c r="BDM300" s="192"/>
      <c r="BDN300" s="192"/>
      <c r="BDO300" s="192"/>
      <c r="BDP300" s="192"/>
      <c r="BDQ300" s="192"/>
      <c r="BDR300" s="192"/>
      <c r="BDS300" s="192"/>
      <c r="BDT300" s="192"/>
      <c r="BDU300" s="192"/>
      <c r="BDV300" s="192"/>
      <c r="BDW300" s="192"/>
      <c r="BDX300" s="192"/>
      <c r="BDY300" s="192"/>
      <c r="BDZ300" s="192"/>
      <c r="BEA300" s="192"/>
      <c r="BEB300" s="192"/>
      <c r="BEC300" s="192"/>
      <c r="BED300" s="192"/>
      <c r="BEE300" s="192"/>
      <c r="BEF300" s="192"/>
      <c r="BEG300" s="192"/>
      <c r="BEH300" s="192"/>
      <c r="BEI300" s="192"/>
      <c r="BEJ300" s="192"/>
      <c r="BEK300" s="192"/>
      <c r="BEL300" s="192"/>
      <c r="BEM300" s="192"/>
      <c r="BEN300" s="192"/>
      <c r="BEO300" s="192"/>
      <c r="BEP300" s="192"/>
      <c r="BEQ300" s="192"/>
      <c r="BER300" s="192"/>
      <c r="BES300" s="192"/>
      <c r="BET300" s="192"/>
      <c r="BEU300" s="192"/>
      <c r="BEV300" s="192"/>
      <c r="BEW300" s="192"/>
      <c r="BEX300" s="192"/>
      <c r="BEY300" s="192"/>
      <c r="BEZ300" s="192"/>
      <c r="BFA300" s="192"/>
      <c r="BFB300" s="192"/>
      <c r="BFC300" s="192"/>
      <c r="BFD300" s="192"/>
      <c r="BFE300" s="192"/>
      <c r="BFF300" s="192"/>
      <c r="BFG300" s="192"/>
      <c r="BFH300" s="192"/>
      <c r="BFI300" s="192"/>
      <c r="BFJ300" s="192"/>
      <c r="BFK300" s="192"/>
      <c r="BFL300" s="192"/>
      <c r="BFM300" s="192"/>
      <c r="BFN300" s="192"/>
      <c r="BFO300" s="192"/>
      <c r="BFP300" s="192"/>
      <c r="BFQ300" s="192"/>
      <c r="BFR300" s="192"/>
      <c r="BFS300" s="192"/>
      <c r="BFT300" s="192"/>
      <c r="BFU300" s="192"/>
      <c r="BFV300" s="192"/>
      <c r="BFW300" s="192"/>
      <c r="BFX300" s="192"/>
      <c r="BFY300" s="192"/>
      <c r="BFZ300" s="192"/>
      <c r="BGA300" s="192"/>
      <c r="BGB300" s="192"/>
      <c r="BGC300" s="192"/>
      <c r="BGD300" s="192"/>
      <c r="BGE300" s="192"/>
      <c r="BGF300" s="192"/>
      <c r="BGG300" s="192"/>
      <c r="BGH300" s="192"/>
      <c r="BGI300" s="192"/>
      <c r="BGJ300" s="192"/>
      <c r="BGK300" s="192"/>
      <c r="BGL300" s="192"/>
      <c r="BGM300" s="192"/>
      <c r="BGN300" s="192"/>
      <c r="BGO300" s="192"/>
      <c r="BGP300" s="192"/>
      <c r="BGQ300" s="192"/>
      <c r="BGR300" s="192"/>
      <c r="BGS300" s="192"/>
      <c r="BGT300" s="192"/>
      <c r="BGU300" s="192"/>
      <c r="BGV300" s="192"/>
      <c r="BGW300" s="192"/>
      <c r="BGX300" s="192"/>
      <c r="BGY300" s="192"/>
      <c r="BGZ300" s="192"/>
      <c r="BHA300" s="192"/>
      <c r="BHB300" s="192"/>
      <c r="BHC300" s="192"/>
      <c r="BHD300" s="192"/>
      <c r="BHE300" s="192"/>
      <c r="BHF300" s="192"/>
      <c r="BHG300" s="192"/>
      <c r="BHH300" s="192"/>
      <c r="BHI300" s="192"/>
      <c r="BHJ300" s="192"/>
      <c r="BHK300" s="192"/>
      <c r="BHL300" s="192"/>
      <c r="BHM300" s="192"/>
      <c r="BHN300" s="192"/>
      <c r="BHO300" s="192"/>
      <c r="BHP300" s="192"/>
      <c r="BHQ300" s="192"/>
      <c r="BHR300" s="192"/>
      <c r="BHS300" s="192"/>
      <c r="BHT300" s="192"/>
      <c r="BHU300" s="192"/>
      <c r="BHV300" s="192"/>
      <c r="BHW300" s="192"/>
      <c r="BHX300" s="192"/>
      <c r="BHY300" s="192"/>
      <c r="BHZ300" s="192"/>
      <c r="BIA300" s="192"/>
      <c r="BIB300" s="192"/>
      <c r="BIC300" s="192"/>
      <c r="BID300" s="192"/>
      <c r="BIE300" s="192"/>
      <c r="BIF300" s="192"/>
      <c r="BIG300" s="192"/>
      <c r="BIH300" s="192"/>
      <c r="BII300" s="192"/>
      <c r="BIJ300" s="192"/>
      <c r="BIK300" s="192"/>
      <c r="BIL300" s="192"/>
      <c r="BIM300" s="192"/>
      <c r="BIN300" s="192"/>
      <c r="BIO300" s="192"/>
      <c r="BIP300" s="192"/>
      <c r="BIQ300" s="192"/>
      <c r="BIR300" s="192"/>
      <c r="BIS300" s="192"/>
      <c r="BIT300" s="192"/>
      <c r="BIU300" s="192"/>
      <c r="BIV300" s="192"/>
      <c r="BIW300" s="192"/>
      <c r="BIX300" s="192"/>
      <c r="BIY300" s="192"/>
      <c r="BIZ300" s="192"/>
      <c r="BJA300" s="192"/>
      <c r="BJB300" s="192"/>
      <c r="BJC300" s="192"/>
      <c r="BJD300" s="192"/>
      <c r="BJE300" s="192"/>
      <c r="BJF300" s="192"/>
      <c r="BJG300" s="192"/>
      <c r="BJH300" s="192"/>
      <c r="BJI300" s="192"/>
      <c r="BJJ300" s="192"/>
      <c r="BJK300" s="192"/>
      <c r="BJL300" s="192"/>
      <c r="BJM300" s="192"/>
      <c r="BJN300" s="192"/>
      <c r="BJO300" s="192"/>
      <c r="BJP300" s="192"/>
      <c r="BJQ300" s="192"/>
      <c r="BJR300" s="192"/>
      <c r="BJS300" s="192"/>
      <c r="BJT300" s="192"/>
      <c r="BJU300" s="192"/>
      <c r="BJV300" s="192"/>
      <c r="BJW300" s="192"/>
      <c r="BJX300" s="192"/>
      <c r="BJY300" s="192"/>
      <c r="BJZ300" s="192"/>
      <c r="BKA300" s="192"/>
      <c r="BKB300" s="192"/>
      <c r="BKC300" s="192"/>
      <c r="BKD300" s="192"/>
      <c r="BKE300" s="192"/>
      <c r="BKF300" s="192"/>
      <c r="BKG300" s="192"/>
      <c r="BKH300" s="192"/>
      <c r="BKI300" s="192"/>
      <c r="BKJ300" s="192"/>
      <c r="BKK300" s="192"/>
      <c r="BKL300" s="192"/>
      <c r="BKM300" s="192"/>
      <c r="BKN300" s="192"/>
      <c r="BKO300" s="192"/>
      <c r="BKP300" s="192"/>
      <c r="BKQ300" s="192"/>
      <c r="BKR300" s="192"/>
      <c r="BKS300" s="192"/>
      <c r="BKT300" s="192"/>
      <c r="BKU300" s="192"/>
      <c r="BKV300" s="192"/>
      <c r="BKW300" s="192"/>
      <c r="BKX300" s="192"/>
      <c r="BKY300" s="192"/>
      <c r="BKZ300" s="192"/>
      <c r="BLA300" s="192"/>
      <c r="BLB300" s="192"/>
      <c r="BLC300" s="192"/>
      <c r="BLD300" s="192"/>
      <c r="BLE300" s="192"/>
      <c r="BLF300" s="192"/>
      <c r="BLG300" s="192"/>
      <c r="BLH300" s="192"/>
      <c r="BLI300" s="192"/>
      <c r="BLJ300" s="192"/>
      <c r="BLK300" s="192"/>
      <c r="BLL300" s="192"/>
      <c r="BLM300" s="192"/>
      <c r="BLN300" s="192"/>
      <c r="BLO300" s="192"/>
      <c r="BLP300" s="192"/>
      <c r="BLQ300" s="192"/>
      <c r="BLR300" s="192"/>
      <c r="BLS300" s="192"/>
      <c r="BLT300" s="192"/>
      <c r="BLU300" s="192"/>
      <c r="BLV300" s="192"/>
      <c r="BLW300" s="192"/>
      <c r="BLX300" s="192"/>
      <c r="BLY300" s="192"/>
      <c r="BLZ300" s="192"/>
      <c r="BMA300" s="192"/>
      <c r="BMB300" s="192"/>
      <c r="BMC300" s="192"/>
      <c r="BMD300" s="192"/>
      <c r="BME300" s="192"/>
      <c r="BMF300" s="192"/>
      <c r="BMG300" s="192"/>
      <c r="BMH300" s="192"/>
      <c r="BMI300" s="192"/>
      <c r="BMJ300" s="192"/>
      <c r="BMK300" s="192"/>
      <c r="BML300" s="192"/>
      <c r="BMM300" s="192"/>
      <c r="BMN300" s="192"/>
      <c r="BMO300" s="192"/>
      <c r="BMP300" s="192"/>
      <c r="BMQ300" s="192"/>
      <c r="BMR300" s="192"/>
      <c r="BMS300" s="192"/>
      <c r="BMT300" s="192"/>
      <c r="BMU300" s="192"/>
      <c r="BMV300" s="192"/>
      <c r="BMW300" s="192"/>
      <c r="BMX300" s="192"/>
      <c r="BMY300" s="192"/>
      <c r="BMZ300" s="192"/>
      <c r="BNA300" s="192"/>
      <c r="BNB300" s="192"/>
      <c r="BNC300" s="192"/>
      <c r="BND300" s="192"/>
      <c r="BNE300" s="192"/>
      <c r="BNF300" s="192"/>
      <c r="BNG300" s="192"/>
      <c r="BNH300" s="192"/>
      <c r="BNI300" s="192"/>
      <c r="BNJ300" s="192"/>
      <c r="BNK300" s="192"/>
      <c r="BNL300" s="192"/>
      <c r="BNM300" s="192"/>
      <c r="BNN300" s="192"/>
      <c r="BNO300" s="192"/>
      <c r="BNP300" s="192"/>
      <c r="BNQ300" s="192"/>
      <c r="BNR300" s="192"/>
      <c r="BNS300" s="192"/>
      <c r="BNT300" s="192"/>
      <c r="BNU300" s="192"/>
      <c r="BNV300" s="192"/>
      <c r="BNW300" s="192"/>
      <c r="BNX300" s="192"/>
      <c r="BNY300" s="192"/>
      <c r="BNZ300" s="192"/>
      <c r="BOA300" s="192"/>
      <c r="BOB300" s="192"/>
      <c r="BOC300" s="192"/>
      <c r="BOD300" s="192"/>
      <c r="BOE300" s="192"/>
      <c r="BOF300" s="192"/>
      <c r="BOG300" s="192"/>
      <c r="BOH300" s="192"/>
      <c r="BOI300" s="192"/>
      <c r="BOJ300" s="192"/>
      <c r="BOK300" s="192"/>
      <c r="BOL300" s="192"/>
      <c r="BOM300" s="192"/>
      <c r="BON300" s="192"/>
      <c r="BOO300" s="192"/>
      <c r="BOP300" s="192"/>
      <c r="BOQ300" s="192"/>
      <c r="BOR300" s="192"/>
      <c r="BOS300" s="192"/>
      <c r="BOT300" s="192"/>
      <c r="BOU300" s="192"/>
      <c r="BOV300" s="192"/>
      <c r="BOW300" s="192"/>
      <c r="BOX300" s="192"/>
      <c r="BOY300" s="192"/>
      <c r="BOZ300" s="192"/>
      <c r="BPA300" s="192"/>
      <c r="BPB300" s="192"/>
      <c r="BPC300" s="192"/>
      <c r="BPD300" s="192"/>
      <c r="BPE300" s="192"/>
      <c r="BPF300" s="192"/>
      <c r="BPG300" s="192"/>
      <c r="BPH300" s="192"/>
      <c r="BPI300" s="192"/>
      <c r="BPJ300" s="192"/>
      <c r="BPK300" s="192"/>
      <c r="BPL300" s="192"/>
      <c r="BPM300" s="192"/>
      <c r="BPN300" s="192"/>
      <c r="BPO300" s="192"/>
      <c r="BPP300" s="192"/>
      <c r="BPQ300" s="192"/>
      <c r="BPR300" s="192"/>
      <c r="BPS300" s="192"/>
      <c r="BPT300" s="192"/>
      <c r="BPU300" s="192"/>
      <c r="BPV300" s="192"/>
      <c r="BPW300" s="192"/>
      <c r="BPX300" s="192"/>
      <c r="BPY300" s="192"/>
      <c r="BPZ300" s="192"/>
      <c r="BQA300" s="192"/>
      <c r="BQB300" s="192"/>
      <c r="BQC300" s="192"/>
      <c r="BQD300" s="192"/>
      <c r="BQE300" s="192"/>
      <c r="BQF300" s="192"/>
      <c r="BQG300" s="192"/>
      <c r="BQH300" s="192"/>
      <c r="BQI300" s="192"/>
      <c r="BQJ300" s="192"/>
      <c r="BQK300" s="192"/>
      <c r="BQL300" s="192"/>
      <c r="BQM300" s="192"/>
      <c r="BQN300" s="192"/>
      <c r="BQO300" s="192"/>
      <c r="BQP300" s="192"/>
      <c r="BQQ300" s="192"/>
      <c r="BQR300" s="192"/>
      <c r="BQS300" s="192"/>
      <c r="BQT300" s="192"/>
      <c r="BQU300" s="192"/>
      <c r="BQV300" s="192"/>
      <c r="BQW300" s="192"/>
      <c r="BQX300" s="192"/>
      <c r="BQY300" s="192"/>
      <c r="BQZ300" s="192"/>
      <c r="BRA300" s="192"/>
      <c r="BRB300" s="192"/>
      <c r="BRC300" s="192"/>
      <c r="BRD300" s="192"/>
      <c r="BRE300" s="192"/>
      <c r="BRF300" s="192"/>
      <c r="BRG300" s="192"/>
      <c r="BRH300" s="192"/>
      <c r="BRI300" s="192"/>
      <c r="BRJ300" s="192"/>
      <c r="BRK300" s="192"/>
      <c r="BRL300" s="192"/>
      <c r="BRM300" s="192"/>
      <c r="BRN300" s="192"/>
      <c r="BRO300" s="192"/>
      <c r="BRP300" s="192"/>
      <c r="BRQ300" s="192"/>
      <c r="BRR300" s="192"/>
      <c r="BRS300" s="192"/>
      <c r="BRT300" s="192"/>
      <c r="BRU300" s="192"/>
      <c r="BRV300" s="192"/>
      <c r="BRW300" s="192"/>
      <c r="BRX300" s="192"/>
      <c r="BRY300" s="192"/>
      <c r="BRZ300" s="192"/>
      <c r="BSA300" s="192"/>
      <c r="BSB300" s="192"/>
      <c r="BSC300" s="192"/>
      <c r="BSD300" s="192"/>
      <c r="BSE300" s="192"/>
      <c r="BSF300" s="192"/>
      <c r="BSG300" s="192"/>
      <c r="BSH300" s="192"/>
      <c r="BSI300" s="192"/>
      <c r="BSJ300" s="192"/>
      <c r="BSK300" s="192"/>
      <c r="BSL300" s="192"/>
      <c r="BSM300" s="192"/>
      <c r="BSN300" s="192"/>
      <c r="BSO300" s="192"/>
      <c r="BSP300" s="192"/>
      <c r="BSQ300" s="192"/>
      <c r="BSR300" s="192"/>
      <c r="BSS300" s="192"/>
      <c r="BST300" s="192"/>
      <c r="BSU300" s="192"/>
      <c r="BSV300" s="192"/>
      <c r="BSW300" s="192"/>
      <c r="BSX300" s="192"/>
      <c r="BSY300" s="192"/>
      <c r="BSZ300" s="192"/>
      <c r="BTA300" s="192"/>
      <c r="BTB300" s="192"/>
      <c r="BTC300" s="192"/>
      <c r="BTD300" s="192"/>
      <c r="BTE300" s="192"/>
      <c r="BTF300" s="192"/>
      <c r="BTG300" s="192"/>
      <c r="BTH300" s="192"/>
      <c r="BTI300" s="192"/>
      <c r="BTJ300" s="192"/>
      <c r="BTK300" s="192"/>
      <c r="BTL300" s="192"/>
      <c r="BTM300" s="192"/>
      <c r="BTN300" s="192"/>
      <c r="BTO300" s="192"/>
      <c r="BTP300" s="192"/>
      <c r="BTQ300" s="192"/>
      <c r="BTR300" s="192"/>
      <c r="BTS300" s="192"/>
      <c r="BTT300" s="192"/>
      <c r="BTU300" s="192"/>
      <c r="BTV300" s="192"/>
      <c r="BTW300" s="192"/>
      <c r="BTX300" s="192"/>
      <c r="BTY300" s="192"/>
      <c r="BTZ300" s="192"/>
      <c r="BUA300" s="192"/>
      <c r="BUB300" s="192"/>
      <c r="BUC300" s="192"/>
      <c r="BUD300" s="192"/>
      <c r="BUE300" s="192"/>
      <c r="BUF300" s="192"/>
      <c r="BUG300" s="192"/>
      <c r="BUH300" s="192"/>
      <c r="BUI300" s="192"/>
      <c r="BUJ300" s="192"/>
      <c r="BUK300" s="192"/>
      <c r="BUL300" s="192"/>
      <c r="BUM300" s="192"/>
      <c r="BUN300" s="192"/>
      <c r="BUO300" s="192"/>
      <c r="BUP300" s="192"/>
      <c r="BUQ300" s="192"/>
      <c r="BUR300" s="192"/>
      <c r="BUS300" s="192"/>
      <c r="BUT300" s="192"/>
      <c r="BUU300" s="192"/>
      <c r="BUV300" s="192"/>
      <c r="BUW300" s="192"/>
      <c r="BUX300" s="192"/>
      <c r="BUY300" s="192"/>
      <c r="BUZ300" s="192"/>
      <c r="BVA300" s="192"/>
      <c r="BVB300" s="192"/>
      <c r="BVC300" s="192"/>
      <c r="BVD300" s="192"/>
      <c r="BVE300" s="192"/>
      <c r="BVF300" s="192"/>
      <c r="BVG300" s="192"/>
      <c r="BVH300" s="192"/>
      <c r="BVI300" s="192"/>
      <c r="BVJ300" s="192"/>
      <c r="BVK300" s="192"/>
      <c r="BVL300" s="192"/>
      <c r="BVM300" s="192"/>
      <c r="BVN300" s="192"/>
      <c r="BVO300" s="192"/>
      <c r="BVP300" s="192"/>
      <c r="BVQ300" s="192"/>
      <c r="BVR300" s="192"/>
      <c r="BVS300" s="192"/>
      <c r="BVT300" s="192"/>
      <c r="BVU300" s="192"/>
      <c r="BVV300" s="192"/>
      <c r="BVW300" s="192"/>
      <c r="BVX300" s="192"/>
      <c r="BVY300" s="192"/>
      <c r="BVZ300" s="192"/>
      <c r="BWA300" s="192"/>
      <c r="BWB300" s="192"/>
      <c r="BWC300" s="192"/>
      <c r="BWD300" s="192"/>
      <c r="BWE300" s="192"/>
      <c r="BWF300" s="192"/>
      <c r="BWG300" s="192"/>
      <c r="BWH300" s="192"/>
      <c r="BWI300" s="192"/>
      <c r="BWJ300" s="192"/>
      <c r="BWK300" s="192"/>
      <c r="BWL300" s="192"/>
      <c r="BWM300" s="192"/>
      <c r="BWN300" s="192"/>
      <c r="BWO300" s="192"/>
      <c r="BWP300" s="192"/>
      <c r="BWQ300" s="192"/>
      <c r="BWR300" s="192"/>
      <c r="BWS300" s="192"/>
      <c r="BWT300" s="192"/>
      <c r="BWU300" s="192"/>
      <c r="BWV300" s="192"/>
      <c r="BWW300" s="192"/>
      <c r="BWX300" s="192"/>
      <c r="BWY300" s="192"/>
      <c r="BWZ300" s="192"/>
      <c r="BXA300" s="192"/>
      <c r="BXB300" s="192"/>
      <c r="BXC300" s="192"/>
      <c r="BXD300" s="192"/>
      <c r="BXE300" s="192"/>
      <c r="BXF300" s="192"/>
      <c r="BXG300" s="192"/>
      <c r="BXH300" s="192"/>
      <c r="BXI300" s="192"/>
      <c r="BXJ300" s="192"/>
      <c r="BXK300" s="192"/>
      <c r="BXL300" s="192"/>
      <c r="BXM300" s="192"/>
      <c r="BXN300" s="192"/>
      <c r="BXO300" s="192"/>
      <c r="BXP300" s="192"/>
      <c r="BXQ300" s="192"/>
      <c r="BXR300" s="192"/>
      <c r="BXS300" s="192"/>
      <c r="BXT300" s="192"/>
      <c r="BXU300" s="192"/>
      <c r="BXV300" s="192"/>
      <c r="BXW300" s="192"/>
      <c r="BXX300" s="192"/>
      <c r="BXY300" s="192"/>
      <c r="BXZ300" s="192"/>
      <c r="BYA300" s="192"/>
      <c r="BYB300" s="192"/>
      <c r="BYC300" s="192"/>
      <c r="BYD300" s="192"/>
      <c r="BYE300" s="192"/>
      <c r="BYF300" s="192"/>
      <c r="BYG300" s="192"/>
      <c r="BYH300" s="192"/>
      <c r="BYI300" s="192"/>
      <c r="BYJ300" s="192"/>
      <c r="BYK300" s="192"/>
      <c r="BYL300" s="192"/>
      <c r="BYM300" s="192"/>
      <c r="BYN300" s="192"/>
      <c r="BYO300" s="192"/>
      <c r="BYP300" s="192"/>
      <c r="BYQ300" s="192"/>
      <c r="BYR300" s="192"/>
      <c r="BYS300" s="192"/>
      <c r="BYT300" s="192"/>
      <c r="BYU300" s="192"/>
      <c r="BYV300" s="192"/>
      <c r="BYW300" s="192"/>
      <c r="BYX300" s="192"/>
      <c r="BYY300" s="192"/>
      <c r="BYZ300" s="192"/>
      <c r="BZA300" s="192"/>
      <c r="BZB300" s="192"/>
      <c r="BZC300" s="192"/>
      <c r="BZD300" s="192"/>
      <c r="BZE300" s="192"/>
      <c r="BZF300" s="192"/>
      <c r="BZG300" s="192"/>
      <c r="BZH300" s="192"/>
      <c r="BZI300" s="192"/>
      <c r="BZJ300" s="192"/>
      <c r="BZK300" s="192"/>
      <c r="BZL300" s="192"/>
      <c r="BZM300" s="192"/>
      <c r="BZN300" s="192"/>
      <c r="BZO300" s="192"/>
      <c r="BZP300" s="192"/>
      <c r="BZQ300" s="192"/>
      <c r="BZR300" s="192"/>
      <c r="BZS300" s="192"/>
      <c r="BZT300" s="192"/>
      <c r="BZU300" s="192"/>
      <c r="BZV300" s="192"/>
      <c r="BZW300" s="192"/>
      <c r="BZX300" s="192"/>
      <c r="BZY300" s="192"/>
      <c r="BZZ300" s="192"/>
      <c r="CAA300" s="192"/>
      <c r="CAB300" s="192"/>
      <c r="CAC300" s="192"/>
      <c r="CAD300" s="192"/>
      <c r="CAE300" s="192"/>
      <c r="CAF300" s="192"/>
      <c r="CAG300" s="192"/>
      <c r="CAH300" s="192"/>
      <c r="CAI300" s="192"/>
      <c r="CAJ300" s="192"/>
      <c r="CAK300" s="192"/>
      <c r="CAL300" s="192"/>
      <c r="CAM300" s="192"/>
      <c r="CAN300" s="192"/>
      <c r="CAO300" s="192"/>
      <c r="CAP300" s="192"/>
      <c r="CAQ300" s="192"/>
      <c r="CAR300" s="192"/>
      <c r="CAS300" s="192"/>
      <c r="CAT300" s="192"/>
      <c r="CAU300" s="192"/>
      <c r="CAV300" s="192"/>
      <c r="CAW300" s="192"/>
      <c r="CAX300" s="192"/>
      <c r="CAY300" s="192"/>
      <c r="CAZ300" s="192"/>
      <c r="CBA300" s="192"/>
      <c r="CBB300" s="192"/>
      <c r="CBC300" s="192"/>
      <c r="CBD300" s="192"/>
      <c r="CBE300" s="192"/>
      <c r="CBF300" s="192"/>
      <c r="CBG300" s="192"/>
      <c r="CBH300" s="192"/>
      <c r="CBI300" s="192"/>
      <c r="CBJ300" s="192"/>
      <c r="CBK300" s="192"/>
      <c r="CBL300" s="192"/>
      <c r="CBM300" s="192"/>
      <c r="CBN300" s="192"/>
      <c r="CBO300" s="192"/>
      <c r="CBP300" s="192"/>
      <c r="CBQ300" s="192"/>
      <c r="CBR300" s="192"/>
      <c r="CBS300" s="192"/>
      <c r="CBT300" s="192"/>
      <c r="CBU300" s="192"/>
      <c r="CBV300" s="192"/>
      <c r="CBW300" s="192"/>
      <c r="CBX300" s="192"/>
      <c r="CBY300" s="192"/>
      <c r="CBZ300" s="192"/>
      <c r="CCA300" s="192"/>
      <c r="CCB300" s="192"/>
      <c r="CCC300" s="192"/>
      <c r="CCD300" s="192"/>
      <c r="CCE300" s="192"/>
      <c r="CCF300" s="192"/>
      <c r="CCG300" s="192"/>
      <c r="CCH300" s="192"/>
      <c r="CCI300" s="192"/>
      <c r="CCJ300" s="192"/>
      <c r="CCK300" s="192"/>
      <c r="CCL300" s="192"/>
      <c r="CCM300" s="192"/>
      <c r="CCN300" s="192"/>
      <c r="CCO300" s="192"/>
      <c r="CCP300" s="192"/>
      <c r="CCQ300" s="192"/>
      <c r="CCR300" s="192"/>
      <c r="CCS300" s="192"/>
      <c r="CCT300" s="192"/>
      <c r="CCU300" s="192"/>
      <c r="CCV300" s="192"/>
      <c r="CCW300" s="192"/>
      <c r="CCX300" s="192"/>
      <c r="CCY300" s="192"/>
      <c r="CCZ300" s="192"/>
      <c r="CDA300" s="192"/>
      <c r="CDB300" s="192"/>
      <c r="CDC300" s="192"/>
      <c r="CDD300" s="192"/>
      <c r="CDE300" s="192"/>
      <c r="CDF300" s="192"/>
      <c r="CDG300" s="192"/>
      <c r="CDH300" s="192"/>
      <c r="CDI300" s="192"/>
      <c r="CDJ300" s="192"/>
      <c r="CDK300" s="192"/>
      <c r="CDL300" s="192"/>
      <c r="CDM300" s="192"/>
      <c r="CDN300" s="192"/>
      <c r="CDO300" s="192"/>
      <c r="CDP300" s="192"/>
      <c r="CDQ300" s="192"/>
      <c r="CDR300" s="192"/>
      <c r="CDS300" s="192"/>
      <c r="CDT300" s="192"/>
      <c r="CDU300" s="192"/>
      <c r="CDV300" s="192"/>
      <c r="CDW300" s="192"/>
      <c r="CDX300" s="192"/>
      <c r="CDY300" s="192"/>
      <c r="CDZ300" s="192"/>
      <c r="CEA300" s="192"/>
      <c r="CEB300" s="192"/>
      <c r="CEC300" s="192"/>
      <c r="CED300" s="192"/>
      <c r="CEE300" s="192"/>
      <c r="CEF300" s="192"/>
      <c r="CEG300" s="192"/>
      <c r="CEH300" s="192"/>
      <c r="CEI300" s="192"/>
      <c r="CEJ300" s="192"/>
      <c r="CEK300" s="192"/>
      <c r="CEL300" s="192"/>
      <c r="CEM300" s="192"/>
      <c r="CEN300" s="192"/>
      <c r="CEO300" s="192"/>
      <c r="CEP300" s="192"/>
      <c r="CEQ300" s="192"/>
      <c r="CER300" s="192"/>
      <c r="CES300" s="192"/>
      <c r="CET300" s="192"/>
      <c r="CEU300" s="192"/>
      <c r="CEV300" s="192"/>
      <c r="CEW300" s="192"/>
      <c r="CEX300" s="192"/>
      <c r="CEY300" s="192"/>
      <c r="CEZ300" s="192"/>
      <c r="CFA300" s="192"/>
      <c r="CFB300" s="192"/>
      <c r="CFC300" s="192"/>
      <c r="CFD300" s="192"/>
      <c r="CFE300" s="192"/>
      <c r="CFF300" s="192"/>
      <c r="CFG300" s="192"/>
      <c r="CFH300" s="192"/>
      <c r="CFI300" s="192"/>
      <c r="CFJ300" s="192"/>
      <c r="CFK300" s="192"/>
      <c r="CFL300" s="192"/>
      <c r="CFM300" s="192"/>
      <c r="CFN300" s="192"/>
      <c r="CFO300" s="192"/>
      <c r="CFP300" s="192"/>
      <c r="CFQ300" s="192"/>
      <c r="CFR300" s="192"/>
      <c r="CFS300" s="192"/>
      <c r="CFT300" s="192"/>
      <c r="CFU300" s="192"/>
      <c r="CFV300" s="192"/>
      <c r="CFW300" s="192"/>
      <c r="CFX300" s="192"/>
      <c r="CFY300" s="192"/>
      <c r="CFZ300" s="192"/>
      <c r="CGA300" s="192"/>
      <c r="CGB300" s="192"/>
      <c r="CGC300" s="192"/>
      <c r="CGD300" s="192"/>
      <c r="CGE300" s="192"/>
      <c r="CGF300" s="192"/>
      <c r="CGG300" s="192"/>
      <c r="CGH300" s="192"/>
      <c r="CGI300" s="192"/>
      <c r="CGJ300" s="192"/>
      <c r="CGK300" s="192"/>
      <c r="CGL300" s="192"/>
      <c r="CGM300" s="192"/>
      <c r="CGN300" s="192"/>
      <c r="CGO300" s="192"/>
      <c r="CGP300" s="192"/>
      <c r="CGQ300" s="192"/>
      <c r="CGR300" s="192"/>
      <c r="CGS300" s="192"/>
      <c r="CGT300" s="192"/>
      <c r="CGU300" s="192"/>
      <c r="CGV300" s="192"/>
      <c r="CGW300" s="192"/>
      <c r="CGX300" s="192"/>
      <c r="CGY300" s="192"/>
      <c r="CGZ300" s="192"/>
      <c r="CHA300" s="192"/>
      <c r="CHB300" s="192"/>
      <c r="CHC300" s="192"/>
      <c r="CHD300" s="192"/>
      <c r="CHE300" s="192"/>
      <c r="CHF300" s="192"/>
      <c r="CHG300" s="192"/>
      <c r="CHH300" s="192"/>
      <c r="CHI300" s="192"/>
      <c r="CHJ300" s="192"/>
      <c r="CHK300" s="192"/>
      <c r="CHL300" s="192"/>
      <c r="CHM300" s="192"/>
      <c r="CHN300" s="192"/>
      <c r="CHO300" s="192"/>
      <c r="CHP300" s="192"/>
      <c r="CHQ300" s="192"/>
      <c r="CHR300" s="192"/>
      <c r="CHS300" s="192"/>
      <c r="CHT300" s="192"/>
      <c r="CHU300" s="192"/>
      <c r="CHV300" s="192"/>
      <c r="CHW300" s="192"/>
      <c r="CHX300" s="192"/>
      <c r="CHY300" s="192"/>
      <c r="CHZ300" s="192"/>
      <c r="CIA300" s="192"/>
      <c r="CIB300" s="192"/>
      <c r="CIC300" s="192"/>
      <c r="CID300" s="192"/>
      <c r="CIE300" s="192"/>
      <c r="CIF300" s="192"/>
      <c r="CIG300" s="192"/>
      <c r="CIH300" s="192"/>
      <c r="CII300" s="192"/>
      <c r="CIJ300" s="192"/>
      <c r="CIK300" s="192"/>
      <c r="CIL300" s="192"/>
      <c r="CIM300" s="192"/>
      <c r="CIN300" s="192"/>
      <c r="CIO300" s="192"/>
      <c r="CIP300" s="192"/>
      <c r="CIQ300" s="192"/>
      <c r="CIR300" s="192"/>
      <c r="CIS300" s="192"/>
      <c r="CIT300" s="192"/>
      <c r="CIU300" s="192"/>
      <c r="CIV300" s="192"/>
      <c r="CIW300" s="192"/>
      <c r="CIX300" s="192"/>
      <c r="CIY300" s="192"/>
      <c r="CIZ300" s="192"/>
      <c r="CJA300" s="192"/>
      <c r="CJB300" s="192"/>
      <c r="CJC300" s="192"/>
      <c r="CJD300" s="192"/>
      <c r="CJE300" s="192"/>
      <c r="CJF300" s="192"/>
      <c r="CJG300" s="192"/>
      <c r="CJH300" s="192"/>
      <c r="CJI300" s="192"/>
      <c r="CJJ300" s="192"/>
      <c r="CJK300" s="192"/>
      <c r="CJL300" s="192"/>
      <c r="CJM300" s="192"/>
      <c r="CJN300" s="192"/>
      <c r="CJO300" s="192"/>
      <c r="CJP300" s="192"/>
      <c r="CJQ300" s="192"/>
      <c r="CJR300" s="192"/>
      <c r="CJS300" s="192"/>
      <c r="CJT300" s="192"/>
      <c r="CJU300" s="192"/>
      <c r="CJV300" s="192"/>
      <c r="CJW300" s="192"/>
      <c r="CJX300" s="192"/>
      <c r="CJY300" s="192"/>
      <c r="CJZ300" s="192"/>
      <c r="CKA300" s="192"/>
      <c r="CKB300" s="192"/>
      <c r="CKC300" s="192"/>
      <c r="CKD300" s="192"/>
      <c r="CKE300" s="192"/>
      <c r="CKF300" s="192"/>
      <c r="CKG300" s="192"/>
      <c r="CKH300" s="192"/>
      <c r="CKI300" s="192"/>
      <c r="CKJ300" s="192"/>
      <c r="CKK300" s="192"/>
      <c r="CKL300" s="192"/>
      <c r="CKM300" s="192"/>
      <c r="CKN300" s="192"/>
      <c r="CKO300" s="192"/>
      <c r="CKP300" s="192"/>
      <c r="CKQ300" s="192"/>
      <c r="CKR300" s="192"/>
      <c r="CKS300" s="192"/>
      <c r="CKT300" s="192"/>
      <c r="CKU300" s="192"/>
      <c r="CKV300" s="192"/>
      <c r="CKW300" s="192"/>
      <c r="CKX300" s="192"/>
      <c r="CKY300" s="192"/>
      <c r="CKZ300" s="192"/>
      <c r="CLA300" s="192"/>
      <c r="CLB300" s="192"/>
      <c r="CLC300" s="192"/>
      <c r="CLD300" s="192"/>
      <c r="CLE300" s="192"/>
      <c r="CLF300" s="192"/>
      <c r="CLG300" s="192"/>
      <c r="CLH300" s="192"/>
      <c r="CLI300" s="192"/>
      <c r="CLJ300" s="192"/>
      <c r="CLK300" s="192"/>
      <c r="CLL300" s="192"/>
      <c r="CLM300" s="192"/>
      <c r="CLN300" s="192"/>
      <c r="CLO300" s="192"/>
      <c r="CLP300" s="192"/>
      <c r="CLQ300" s="192"/>
      <c r="CLR300" s="192"/>
      <c r="CLS300" s="192"/>
      <c r="CLT300" s="192"/>
      <c r="CLU300" s="192"/>
      <c r="CLV300" s="192"/>
      <c r="CLW300" s="192"/>
      <c r="CLX300" s="192"/>
      <c r="CLY300" s="192"/>
      <c r="CLZ300" s="192"/>
      <c r="CMA300" s="192"/>
      <c r="CMB300" s="192"/>
      <c r="CMC300" s="192"/>
      <c r="CMD300" s="192"/>
      <c r="CME300" s="192"/>
      <c r="CMF300" s="192"/>
      <c r="CMG300" s="192"/>
      <c r="CMH300" s="192"/>
      <c r="CMI300" s="192"/>
      <c r="CMJ300" s="192"/>
      <c r="CMK300" s="192"/>
      <c r="CML300" s="192"/>
      <c r="CMM300" s="192"/>
      <c r="CMN300" s="192"/>
      <c r="CMO300" s="192"/>
      <c r="CMP300" s="192"/>
      <c r="CMQ300" s="192"/>
      <c r="CMR300" s="192"/>
      <c r="CMS300" s="192"/>
      <c r="CMT300" s="192"/>
      <c r="CMU300" s="192"/>
      <c r="CMV300" s="192"/>
      <c r="CMW300" s="192"/>
      <c r="CMX300" s="192"/>
      <c r="CMY300" s="192"/>
      <c r="CMZ300" s="192"/>
      <c r="CNA300" s="192"/>
      <c r="CNB300" s="192"/>
      <c r="CNC300" s="192"/>
      <c r="CND300" s="192"/>
      <c r="CNE300" s="192"/>
      <c r="CNF300" s="192"/>
      <c r="CNG300" s="192"/>
      <c r="CNH300" s="192"/>
      <c r="CNI300" s="192"/>
      <c r="CNJ300" s="192"/>
      <c r="CNK300" s="192"/>
      <c r="CNL300" s="192"/>
      <c r="CNM300" s="192"/>
      <c r="CNN300" s="192"/>
      <c r="CNO300" s="192"/>
      <c r="CNP300" s="192"/>
      <c r="CNQ300" s="192"/>
      <c r="CNR300" s="192"/>
      <c r="CNS300" s="192"/>
      <c r="CNT300" s="192"/>
      <c r="CNU300" s="192"/>
      <c r="CNV300" s="192"/>
      <c r="CNW300" s="192"/>
      <c r="CNX300" s="192"/>
      <c r="CNY300" s="192"/>
      <c r="CNZ300" s="192"/>
      <c r="COA300" s="192"/>
      <c r="COB300" s="192"/>
      <c r="COC300" s="192"/>
      <c r="COD300" s="192"/>
      <c r="COE300" s="192"/>
      <c r="COF300" s="192"/>
      <c r="COG300" s="192"/>
      <c r="COH300" s="192"/>
      <c r="COI300" s="192"/>
      <c r="COJ300" s="192"/>
      <c r="COK300" s="192"/>
      <c r="COL300" s="192"/>
      <c r="COM300" s="192"/>
      <c r="CON300" s="192"/>
      <c r="COO300" s="192"/>
      <c r="COP300" s="192"/>
      <c r="COQ300" s="192"/>
      <c r="COR300" s="192"/>
      <c r="COS300" s="192"/>
      <c r="COT300" s="192"/>
      <c r="COU300" s="192"/>
      <c r="COV300" s="192"/>
      <c r="COW300" s="192"/>
      <c r="COX300" s="192"/>
      <c r="COY300" s="192"/>
      <c r="COZ300" s="192"/>
      <c r="CPA300" s="192"/>
      <c r="CPB300" s="192"/>
      <c r="CPC300" s="192"/>
      <c r="CPD300" s="192"/>
      <c r="CPE300" s="192"/>
      <c r="CPF300" s="192"/>
      <c r="CPG300" s="192"/>
      <c r="CPH300" s="192"/>
      <c r="CPI300" s="192"/>
      <c r="CPJ300" s="192"/>
      <c r="CPK300" s="192"/>
      <c r="CPL300" s="192"/>
      <c r="CPM300" s="192"/>
      <c r="CPN300" s="192"/>
      <c r="CPO300" s="192"/>
      <c r="CPP300" s="192"/>
      <c r="CPQ300" s="192"/>
      <c r="CPR300" s="192"/>
      <c r="CPS300" s="192"/>
      <c r="CPT300" s="192"/>
      <c r="CPU300" s="192"/>
      <c r="CPV300" s="192"/>
      <c r="CPW300" s="192"/>
      <c r="CPX300" s="192"/>
      <c r="CPY300" s="192"/>
      <c r="CPZ300" s="192"/>
      <c r="CQA300" s="192"/>
      <c r="CQB300" s="192"/>
      <c r="CQC300" s="192"/>
      <c r="CQD300" s="192"/>
      <c r="CQE300" s="192"/>
      <c r="CQF300" s="192"/>
      <c r="CQG300" s="192"/>
      <c r="CQH300" s="192"/>
      <c r="CQI300" s="192"/>
      <c r="CQJ300" s="192"/>
      <c r="CQK300" s="192"/>
      <c r="CQL300" s="192"/>
      <c r="CQM300" s="192"/>
      <c r="CQN300" s="192"/>
      <c r="CQO300" s="192"/>
      <c r="CQP300" s="192"/>
      <c r="CQQ300" s="192"/>
      <c r="CQR300" s="192"/>
      <c r="CQS300" s="192"/>
      <c r="CQT300" s="192"/>
      <c r="CQU300" s="192"/>
      <c r="CQV300" s="192"/>
      <c r="CQW300" s="192"/>
      <c r="CQX300" s="192"/>
      <c r="CQY300" s="192"/>
      <c r="CQZ300" s="192"/>
      <c r="CRA300" s="192"/>
      <c r="CRB300" s="192"/>
      <c r="CRC300" s="192"/>
      <c r="CRD300" s="192"/>
      <c r="CRE300" s="192"/>
      <c r="CRF300" s="192"/>
      <c r="CRG300" s="192"/>
      <c r="CRH300" s="192"/>
      <c r="CRI300" s="192"/>
      <c r="CRJ300" s="192"/>
      <c r="CRK300" s="192"/>
      <c r="CRL300" s="192"/>
      <c r="CRM300" s="192"/>
      <c r="CRN300" s="192"/>
      <c r="CRO300" s="192"/>
      <c r="CRP300" s="192"/>
      <c r="CRQ300" s="192"/>
      <c r="CRR300" s="192"/>
      <c r="CRS300" s="192"/>
      <c r="CRT300" s="192"/>
      <c r="CRU300" s="192"/>
      <c r="CRV300" s="192"/>
      <c r="CRW300" s="192"/>
      <c r="CRX300" s="192"/>
      <c r="CRY300" s="192"/>
      <c r="CRZ300" s="192"/>
      <c r="CSA300" s="192"/>
      <c r="CSB300" s="192"/>
      <c r="CSC300" s="192"/>
      <c r="CSD300" s="192"/>
      <c r="CSE300" s="192"/>
      <c r="CSF300" s="192"/>
      <c r="CSG300" s="192"/>
      <c r="CSH300" s="192"/>
      <c r="CSI300" s="192"/>
      <c r="CSJ300" s="192"/>
      <c r="CSK300" s="192"/>
      <c r="CSL300" s="192"/>
      <c r="CSM300" s="192"/>
      <c r="CSN300" s="192"/>
      <c r="CSO300" s="192"/>
      <c r="CSP300" s="192"/>
      <c r="CSQ300" s="192"/>
      <c r="CSR300" s="192"/>
      <c r="CSS300" s="192"/>
      <c r="CST300" s="192"/>
      <c r="CSU300" s="192"/>
      <c r="CSV300" s="192"/>
      <c r="CSW300" s="192"/>
      <c r="CSX300" s="192"/>
      <c r="CSY300" s="192"/>
      <c r="CSZ300" s="192"/>
      <c r="CTA300" s="192"/>
      <c r="CTB300" s="192"/>
      <c r="CTC300" s="192"/>
      <c r="CTD300" s="192"/>
      <c r="CTE300" s="192"/>
      <c r="CTF300" s="192"/>
      <c r="CTG300" s="192"/>
      <c r="CTH300" s="192"/>
      <c r="CTI300" s="192"/>
      <c r="CTJ300" s="192"/>
      <c r="CTK300" s="192"/>
      <c r="CTL300" s="192"/>
      <c r="CTM300" s="192"/>
      <c r="CTN300" s="192"/>
      <c r="CTO300" s="192"/>
      <c r="CTP300" s="192"/>
      <c r="CTQ300" s="192"/>
      <c r="CTR300" s="192"/>
      <c r="CTS300" s="192"/>
      <c r="CTT300" s="192"/>
      <c r="CTU300" s="192"/>
      <c r="CTV300" s="192"/>
      <c r="CTW300" s="192"/>
      <c r="CTX300" s="192"/>
      <c r="CTY300" s="192"/>
      <c r="CTZ300" s="192"/>
      <c r="CUA300" s="192"/>
      <c r="CUB300" s="192"/>
      <c r="CUC300" s="192"/>
      <c r="CUD300" s="192"/>
      <c r="CUE300" s="192"/>
      <c r="CUF300" s="192"/>
      <c r="CUG300" s="192"/>
      <c r="CUH300" s="192"/>
      <c r="CUI300" s="192"/>
      <c r="CUJ300" s="192"/>
      <c r="CUK300" s="192"/>
      <c r="CUL300" s="192"/>
      <c r="CUM300" s="192"/>
      <c r="CUN300" s="192"/>
      <c r="CUO300" s="192"/>
      <c r="CUP300" s="192"/>
      <c r="CUQ300" s="192"/>
      <c r="CUR300" s="192"/>
      <c r="CUS300" s="192"/>
      <c r="CUT300" s="192"/>
      <c r="CUU300" s="192"/>
      <c r="CUV300" s="192"/>
      <c r="CUW300" s="192"/>
      <c r="CUX300" s="192"/>
      <c r="CUY300" s="192"/>
      <c r="CUZ300" s="192"/>
      <c r="CVA300" s="192"/>
      <c r="CVB300" s="192"/>
      <c r="CVC300" s="192"/>
      <c r="CVD300" s="192"/>
      <c r="CVE300" s="192"/>
      <c r="CVF300" s="192"/>
      <c r="CVG300" s="192"/>
      <c r="CVH300" s="192"/>
      <c r="CVI300" s="192"/>
      <c r="CVJ300" s="192"/>
      <c r="CVK300" s="192"/>
      <c r="CVL300" s="192"/>
      <c r="CVM300" s="192"/>
      <c r="CVN300" s="192"/>
      <c r="CVO300" s="192"/>
      <c r="CVP300" s="192"/>
      <c r="CVQ300" s="192"/>
      <c r="CVR300" s="192"/>
      <c r="CVS300" s="192"/>
      <c r="CVT300" s="192"/>
      <c r="CVU300" s="192"/>
      <c r="CVV300" s="192"/>
      <c r="CVW300" s="192"/>
      <c r="CVX300" s="192"/>
      <c r="CVY300" s="192"/>
      <c r="CVZ300" s="192"/>
      <c r="CWA300" s="192"/>
      <c r="CWB300" s="192"/>
      <c r="CWC300" s="192"/>
      <c r="CWD300" s="192"/>
      <c r="CWE300" s="192"/>
      <c r="CWF300" s="192"/>
      <c r="CWG300" s="192"/>
      <c r="CWH300" s="192"/>
      <c r="CWI300" s="192"/>
      <c r="CWJ300" s="192"/>
      <c r="CWK300" s="192"/>
      <c r="CWL300" s="192"/>
      <c r="CWM300" s="192"/>
      <c r="CWN300" s="192"/>
      <c r="CWO300" s="192"/>
      <c r="CWP300" s="192"/>
      <c r="CWQ300" s="192"/>
      <c r="CWR300" s="192"/>
      <c r="CWS300" s="192"/>
      <c r="CWT300" s="192"/>
      <c r="CWU300" s="192"/>
      <c r="CWV300" s="192"/>
      <c r="CWW300" s="192"/>
      <c r="CWX300" s="192"/>
      <c r="CWY300" s="192"/>
      <c r="CWZ300" s="192"/>
      <c r="CXA300" s="192"/>
      <c r="CXB300" s="192"/>
      <c r="CXC300" s="192"/>
      <c r="CXD300" s="192"/>
      <c r="CXE300" s="192"/>
      <c r="CXF300" s="192"/>
      <c r="CXG300" s="192"/>
      <c r="CXH300" s="192"/>
      <c r="CXI300" s="192"/>
      <c r="CXJ300" s="192"/>
      <c r="CXK300" s="192"/>
      <c r="CXL300" s="192"/>
      <c r="CXM300" s="192"/>
      <c r="CXN300" s="192"/>
      <c r="CXO300" s="192"/>
      <c r="CXP300" s="192"/>
      <c r="CXQ300" s="192"/>
      <c r="CXR300" s="192"/>
      <c r="CXS300" s="192"/>
      <c r="CXT300" s="192"/>
      <c r="CXU300" s="192"/>
      <c r="CXV300" s="192"/>
      <c r="CXW300" s="192"/>
      <c r="CXX300" s="192"/>
      <c r="CXY300" s="192"/>
      <c r="CXZ300" s="192"/>
      <c r="CYA300" s="192"/>
      <c r="CYB300" s="192"/>
      <c r="CYC300" s="192"/>
      <c r="CYD300" s="192"/>
      <c r="CYE300" s="192"/>
      <c r="CYF300" s="192"/>
      <c r="CYG300" s="192"/>
      <c r="CYH300" s="192"/>
      <c r="CYI300" s="192"/>
      <c r="CYJ300" s="192"/>
      <c r="CYK300" s="192"/>
      <c r="CYL300" s="192"/>
      <c r="CYM300" s="192"/>
      <c r="CYN300" s="192"/>
      <c r="CYO300" s="192"/>
      <c r="CYP300" s="192"/>
      <c r="CYQ300" s="192"/>
      <c r="CYR300" s="192"/>
      <c r="CYS300" s="192"/>
      <c r="CYT300" s="192"/>
      <c r="CYU300" s="192"/>
      <c r="CYV300" s="192"/>
      <c r="CYW300" s="192"/>
      <c r="CYX300" s="192"/>
      <c r="CYY300" s="192"/>
      <c r="CYZ300" s="192"/>
      <c r="CZA300" s="192"/>
      <c r="CZB300" s="192"/>
      <c r="CZC300" s="192"/>
      <c r="CZD300" s="192"/>
      <c r="CZE300" s="192"/>
      <c r="CZF300" s="192"/>
      <c r="CZG300" s="192"/>
      <c r="CZH300" s="192"/>
      <c r="CZI300" s="192"/>
      <c r="CZJ300" s="192"/>
      <c r="CZK300" s="192"/>
      <c r="CZL300" s="192"/>
      <c r="CZM300" s="192"/>
      <c r="CZN300" s="192"/>
      <c r="CZO300" s="192"/>
      <c r="CZP300" s="192"/>
      <c r="CZQ300" s="192"/>
      <c r="CZR300" s="192"/>
      <c r="CZS300" s="192"/>
      <c r="CZT300" s="192"/>
      <c r="CZU300" s="192"/>
      <c r="CZV300" s="192"/>
      <c r="CZW300" s="192"/>
      <c r="CZX300" s="192"/>
      <c r="CZY300" s="192"/>
      <c r="CZZ300" s="192"/>
      <c r="DAA300" s="192"/>
      <c r="DAB300" s="192"/>
      <c r="DAC300" s="192"/>
      <c r="DAD300" s="192"/>
      <c r="DAE300" s="192"/>
      <c r="DAF300" s="192"/>
      <c r="DAG300" s="192"/>
      <c r="DAH300" s="192"/>
      <c r="DAI300" s="192"/>
      <c r="DAJ300" s="192"/>
      <c r="DAK300" s="192"/>
      <c r="DAL300" s="192"/>
      <c r="DAM300" s="192"/>
      <c r="DAN300" s="192"/>
      <c r="DAO300" s="192"/>
      <c r="DAP300" s="192"/>
      <c r="DAQ300" s="192"/>
      <c r="DAR300" s="192"/>
      <c r="DAS300" s="192"/>
      <c r="DAT300" s="192"/>
      <c r="DAU300" s="192"/>
      <c r="DAV300" s="192"/>
      <c r="DAW300" s="192"/>
      <c r="DAX300" s="192"/>
      <c r="DAY300" s="192"/>
      <c r="DAZ300" s="192"/>
      <c r="DBA300" s="192"/>
      <c r="DBB300" s="192"/>
      <c r="DBC300" s="192"/>
      <c r="DBD300" s="192"/>
      <c r="DBE300" s="192"/>
      <c r="DBF300" s="192"/>
      <c r="DBG300" s="192"/>
      <c r="DBH300" s="192"/>
      <c r="DBI300" s="192"/>
      <c r="DBJ300" s="192"/>
      <c r="DBK300" s="192"/>
      <c r="DBL300" s="192"/>
      <c r="DBM300" s="192"/>
      <c r="DBN300" s="192"/>
      <c r="DBO300" s="192"/>
      <c r="DBP300" s="192"/>
      <c r="DBQ300" s="192"/>
      <c r="DBR300" s="192"/>
      <c r="DBS300" s="192"/>
      <c r="DBT300" s="192"/>
      <c r="DBU300" s="192"/>
      <c r="DBV300" s="192"/>
      <c r="DBW300" s="192"/>
      <c r="DBX300" s="192"/>
      <c r="DBY300" s="192"/>
      <c r="DBZ300" s="192"/>
      <c r="DCA300" s="192"/>
      <c r="DCB300" s="192"/>
      <c r="DCC300" s="192"/>
      <c r="DCD300" s="192"/>
      <c r="DCE300" s="192"/>
      <c r="DCF300" s="192"/>
      <c r="DCG300" s="192"/>
      <c r="DCH300" s="192"/>
      <c r="DCI300" s="192"/>
      <c r="DCJ300" s="192"/>
      <c r="DCK300" s="192"/>
      <c r="DCL300" s="192"/>
      <c r="DCM300" s="192"/>
      <c r="DCN300" s="192"/>
      <c r="DCO300" s="192"/>
      <c r="DCP300" s="192"/>
      <c r="DCQ300" s="192"/>
      <c r="DCR300" s="192"/>
      <c r="DCS300" s="192"/>
      <c r="DCT300" s="192"/>
      <c r="DCU300" s="192"/>
      <c r="DCV300" s="192"/>
      <c r="DCW300" s="192"/>
      <c r="DCX300" s="192"/>
      <c r="DCY300" s="192"/>
      <c r="DCZ300" s="192"/>
      <c r="DDA300" s="192"/>
      <c r="DDB300" s="192"/>
      <c r="DDC300" s="192"/>
      <c r="DDD300" s="192"/>
      <c r="DDE300" s="192"/>
      <c r="DDF300" s="192"/>
      <c r="DDG300" s="192"/>
      <c r="DDH300" s="192"/>
      <c r="DDI300" s="192"/>
      <c r="DDJ300" s="192"/>
      <c r="DDK300" s="192"/>
      <c r="DDL300" s="192"/>
      <c r="DDM300" s="192"/>
      <c r="DDN300" s="192"/>
      <c r="DDO300" s="192"/>
      <c r="DDP300" s="192"/>
      <c r="DDQ300" s="192"/>
      <c r="DDR300" s="192"/>
      <c r="DDS300" s="192"/>
      <c r="DDT300" s="192"/>
      <c r="DDU300" s="192"/>
      <c r="DDV300" s="192"/>
      <c r="DDW300" s="192"/>
      <c r="DDX300" s="192"/>
      <c r="DDY300" s="192"/>
      <c r="DDZ300" s="192"/>
      <c r="DEA300" s="192"/>
      <c r="DEB300" s="192"/>
      <c r="DEC300" s="192"/>
      <c r="DED300" s="192"/>
      <c r="DEE300" s="192"/>
      <c r="DEF300" s="192"/>
      <c r="DEG300" s="192"/>
      <c r="DEH300" s="192"/>
      <c r="DEI300" s="192"/>
      <c r="DEJ300" s="192"/>
      <c r="DEK300" s="192"/>
      <c r="DEL300" s="192"/>
      <c r="DEM300" s="192"/>
      <c r="DEN300" s="192"/>
      <c r="DEO300" s="192"/>
      <c r="DEP300" s="192"/>
      <c r="DEQ300" s="192"/>
      <c r="DER300" s="192"/>
      <c r="DES300" s="192"/>
      <c r="DET300" s="192"/>
      <c r="DEU300" s="192"/>
      <c r="DEV300" s="192"/>
      <c r="DEW300" s="192"/>
      <c r="DEX300" s="192"/>
      <c r="DEY300" s="192"/>
      <c r="DEZ300" s="192"/>
      <c r="DFA300" s="192"/>
      <c r="DFB300" s="192"/>
      <c r="DFC300" s="192"/>
      <c r="DFD300" s="192"/>
      <c r="DFE300" s="192"/>
      <c r="DFF300" s="192"/>
      <c r="DFG300" s="192"/>
      <c r="DFH300" s="192"/>
      <c r="DFI300" s="192"/>
      <c r="DFJ300" s="192"/>
      <c r="DFK300" s="192"/>
      <c r="DFL300" s="192"/>
      <c r="DFM300" s="192"/>
      <c r="DFN300" s="192"/>
      <c r="DFO300" s="192"/>
      <c r="DFP300" s="192"/>
      <c r="DFQ300" s="192"/>
      <c r="DFR300" s="192"/>
      <c r="DFS300" s="192"/>
      <c r="DFT300" s="192"/>
      <c r="DFU300" s="192"/>
      <c r="DFV300" s="192"/>
      <c r="DFW300" s="192"/>
      <c r="DFX300" s="192"/>
      <c r="DFY300" s="192"/>
      <c r="DFZ300" s="192"/>
      <c r="DGA300" s="192"/>
      <c r="DGB300" s="192"/>
      <c r="DGC300" s="192"/>
      <c r="DGD300" s="192"/>
      <c r="DGE300" s="192"/>
      <c r="DGF300" s="192"/>
      <c r="DGG300" s="192"/>
      <c r="DGH300" s="192"/>
      <c r="DGI300" s="192"/>
      <c r="DGJ300" s="192"/>
      <c r="DGK300" s="192"/>
      <c r="DGL300" s="192"/>
      <c r="DGM300" s="192"/>
      <c r="DGN300" s="192"/>
      <c r="DGO300" s="192"/>
      <c r="DGP300" s="192"/>
      <c r="DGQ300" s="192"/>
      <c r="DGR300" s="192"/>
      <c r="DGS300" s="192"/>
      <c r="DGT300" s="192"/>
      <c r="DGU300" s="192"/>
      <c r="DGV300" s="192"/>
      <c r="DGW300" s="192"/>
      <c r="DGX300" s="192"/>
      <c r="DGY300" s="192"/>
      <c r="DGZ300" s="192"/>
      <c r="DHA300" s="192"/>
      <c r="DHB300" s="192"/>
      <c r="DHC300" s="192"/>
      <c r="DHD300" s="192"/>
      <c r="DHE300" s="192"/>
      <c r="DHF300" s="192"/>
      <c r="DHG300" s="192"/>
      <c r="DHH300" s="192"/>
      <c r="DHI300" s="192"/>
      <c r="DHJ300" s="192"/>
      <c r="DHK300" s="192"/>
      <c r="DHL300" s="192"/>
      <c r="DHM300" s="192"/>
      <c r="DHN300" s="192"/>
      <c r="DHO300" s="192"/>
      <c r="DHP300" s="192"/>
      <c r="DHQ300" s="192"/>
      <c r="DHR300" s="192"/>
      <c r="DHS300" s="192"/>
      <c r="DHT300" s="192"/>
      <c r="DHU300" s="192"/>
      <c r="DHV300" s="192"/>
      <c r="DHW300" s="192"/>
      <c r="DHX300" s="192"/>
      <c r="DHY300" s="192"/>
      <c r="DHZ300" s="192"/>
      <c r="DIA300" s="192"/>
      <c r="DIB300" s="192"/>
      <c r="DIC300" s="192"/>
      <c r="DID300" s="192"/>
      <c r="DIE300" s="192"/>
      <c r="DIF300" s="192"/>
      <c r="DIG300" s="192"/>
      <c r="DIH300" s="192"/>
      <c r="DII300" s="192"/>
      <c r="DIJ300" s="192"/>
      <c r="DIK300" s="192"/>
      <c r="DIL300" s="192"/>
      <c r="DIM300" s="192"/>
      <c r="DIN300" s="192"/>
      <c r="DIO300" s="192"/>
      <c r="DIP300" s="192"/>
      <c r="DIQ300" s="192"/>
      <c r="DIR300" s="192"/>
      <c r="DIS300" s="192"/>
      <c r="DIT300" s="192"/>
      <c r="DIU300" s="192"/>
      <c r="DIV300" s="192"/>
      <c r="DIW300" s="192"/>
      <c r="DIX300" s="192"/>
      <c r="DIY300" s="192"/>
      <c r="DIZ300" s="192"/>
      <c r="DJA300" s="192"/>
      <c r="DJB300" s="192"/>
      <c r="DJC300" s="192"/>
      <c r="DJD300" s="192"/>
      <c r="DJE300" s="192"/>
      <c r="DJF300" s="192"/>
      <c r="DJG300" s="192"/>
      <c r="DJH300" s="192"/>
      <c r="DJI300" s="192"/>
      <c r="DJJ300" s="192"/>
      <c r="DJK300" s="192"/>
      <c r="DJL300" s="192"/>
      <c r="DJM300" s="192"/>
      <c r="DJN300" s="192"/>
      <c r="DJO300" s="192"/>
      <c r="DJP300" s="192"/>
      <c r="DJQ300" s="192"/>
      <c r="DJR300" s="192"/>
      <c r="DJS300" s="192"/>
      <c r="DJT300" s="192"/>
      <c r="DJU300" s="192"/>
      <c r="DJV300" s="192"/>
      <c r="DJW300" s="192"/>
      <c r="DJX300" s="192"/>
      <c r="DJY300" s="192"/>
      <c r="DJZ300" s="192"/>
      <c r="DKA300" s="192"/>
      <c r="DKB300" s="192"/>
      <c r="DKC300" s="192"/>
      <c r="DKD300" s="192"/>
      <c r="DKE300" s="192"/>
      <c r="DKF300" s="192"/>
      <c r="DKG300" s="192"/>
      <c r="DKH300" s="192"/>
      <c r="DKI300" s="192"/>
      <c r="DKJ300" s="192"/>
      <c r="DKK300" s="192"/>
      <c r="DKL300" s="192"/>
      <c r="DKM300" s="192"/>
      <c r="DKN300" s="192"/>
      <c r="DKO300" s="192"/>
      <c r="DKP300" s="192"/>
      <c r="DKQ300" s="192"/>
      <c r="DKR300" s="192"/>
      <c r="DKS300" s="192"/>
      <c r="DKT300" s="192"/>
      <c r="DKU300" s="192"/>
      <c r="DKV300" s="192"/>
      <c r="DKW300" s="192"/>
      <c r="DKX300" s="192"/>
      <c r="DKY300" s="192"/>
      <c r="DKZ300" s="192"/>
      <c r="DLA300" s="192"/>
      <c r="DLB300" s="192"/>
      <c r="DLC300" s="192"/>
      <c r="DLD300" s="192"/>
      <c r="DLE300" s="192"/>
      <c r="DLF300" s="192"/>
      <c r="DLG300" s="192"/>
      <c r="DLH300" s="192"/>
      <c r="DLI300" s="192"/>
      <c r="DLJ300" s="192"/>
      <c r="DLK300" s="192"/>
      <c r="DLL300" s="192"/>
      <c r="DLM300" s="192"/>
      <c r="DLN300" s="192"/>
      <c r="DLO300" s="192"/>
      <c r="DLP300" s="192"/>
      <c r="DLQ300" s="192"/>
      <c r="DLR300" s="192"/>
      <c r="DLS300" s="192"/>
      <c r="DLT300" s="192"/>
      <c r="DLU300" s="192"/>
      <c r="DLV300" s="192"/>
      <c r="DLW300" s="192"/>
      <c r="DLX300" s="192"/>
      <c r="DLY300" s="192"/>
      <c r="DLZ300" s="192"/>
      <c r="DMA300" s="192"/>
      <c r="DMB300" s="192"/>
      <c r="DMC300" s="192"/>
      <c r="DMD300" s="192"/>
      <c r="DME300" s="192"/>
      <c r="DMF300" s="192"/>
      <c r="DMG300" s="192"/>
      <c r="DMH300" s="192"/>
      <c r="DMI300" s="192"/>
      <c r="DMJ300" s="192"/>
      <c r="DMK300" s="192"/>
      <c r="DML300" s="192"/>
      <c r="DMM300" s="192"/>
      <c r="DMN300" s="192"/>
      <c r="DMO300" s="192"/>
      <c r="DMP300" s="192"/>
      <c r="DMQ300" s="192"/>
      <c r="DMR300" s="192"/>
      <c r="DMS300" s="192"/>
      <c r="DMT300" s="192"/>
      <c r="DMU300" s="192"/>
      <c r="DMV300" s="192"/>
      <c r="DMW300" s="192"/>
      <c r="DMX300" s="192"/>
      <c r="DMY300" s="192"/>
      <c r="DMZ300" s="192"/>
      <c r="DNA300" s="192"/>
      <c r="DNB300" s="192"/>
      <c r="DNC300" s="192"/>
      <c r="DND300" s="192"/>
      <c r="DNE300" s="192"/>
      <c r="DNF300" s="192"/>
      <c r="DNG300" s="192"/>
      <c r="DNH300" s="192"/>
      <c r="DNI300" s="192"/>
      <c r="DNJ300" s="192"/>
      <c r="DNK300" s="192"/>
      <c r="DNL300" s="192"/>
      <c r="DNM300" s="192"/>
      <c r="DNN300" s="192"/>
      <c r="DNO300" s="192"/>
      <c r="DNP300" s="192"/>
      <c r="DNQ300" s="192"/>
      <c r="DNR300" s="192"/>
      <c r="DNS300" s="192"/>
      <c r="DNT300" s="192"/>
      <c r="DNU300" s="192"/>
      <c r="DNV300" s="192"/>
      <c r="DNW300" s="192"/>
      <c r="DNX300" s="192"/>
      <c r="DNY300" s="192"/>
      <c r="DNZ300" s="192"/>
      <c r="DOA300" s="192"/>
      <c r="DOB300" s="192"/>
      <c r="DOC300" s="192"/>
      <c r="DOD300" s="192"/>
      <c r="DOE300" s="192"/>
      <c r="DOF300" s="192"/>
      <c r="DOG300" s="192"/>
      <c r="DOH300" s="192"/>
      <c r="DOI300" s="192"/>
      <c r="DOJ300" s="192"/>
      <c r="DOK300" s="192"/>
      <c r="DOL300" s="192"/>
      <c r="DOM300" s="192"/>
      <c r="DON300" s="192"/>
      <c r="DOO300" s="192"/>
      <c r="DOP300" s="192"/>
      <c r="DOQ300" s="192"/>
      <c r="DOR300" s="192"/>
      <c r="DOS300" s="192"/>
      <c r="DOT300" s="192"/>
      <c r="DOU300" s="192"/>
      <c r="DOV300" s="192"/>
      <c r="DOW300" s="192"/>
      <c r="DOX300" s="192"/>
      <c r="DOY300" s="192"/>
      <c r="DOZ300" s="192"/>
      <c r="DPA300" s="192"/>
      <c r="DPB300" s="192"/>
      <c r="DPC300" s="192"/>
      <c r="DPD300" s="192"/>
      <c r="DPE300" s="192"/>
      <c r="DPF300" s="192"/>
      <c r="DPG300" s="192"/>
      <c r="DPH300" s="192"/>
      <c r="DPI300" s="192"/>
      <c r="DPJ300" s="192"/>
      <c r="DPK300" s="192"/>
      <c r="DPL300" s="192"/>
      <c r="DPM300" s="192"/>
      <c r="DPN300" s="192"/>
      <c r="DPO300" s="192"/>
      <c r="DPP300" s="192"/>
      <c r="DPQ300" s="192"/>
      <c r="DPR300" s="192"/>
      <c r="DPS300" s="192"/>
      <c r="DPT300" s="192"/>
      <c r="DPU300" s="192"/>
      <c r="DPV300" s="192"/>
      <c r="DPW300" s="192"/>
      <c r="DPX300" s="192"/>
      <c r="DPY300" s="192"/>
      <c r="DPZ300" s="192"/>
      <c r="DQA300" s="192"/>
      <c r="DQB300" s="192"/>
      <c r="DQC300" s="192"/>
      <c r="DQD300" s="192"/>
      <c r="DQE300" s="192"/>
      <c r="DQF300" s="192"/>
      <c r="DQG300" s="192"/>
      <c r="DQH300" s="192"/>
      <c r="DQI300" s="192"/>
      <c r="DQJ300" s="192"/>
      <c r="DQK300" s="192"/>
      <c r="DQL300" s="192"/>
      <c r="DQM300" s="192"/>
      <c r="DQN300" s="192"/>
      <c r="DQO300" s="192"/>
      <c r="DQP300" s="192"/>
      <c r="DQQ300" s="192"/>
      <c r="DQR300" s="192"/>
      <c r="DQS300" s="192"/>
      <c r="DQT300" s="192"/>
      <c r="DQU300" s="192"/>
      <c r="DQV300" s="192"/>
      <c r="DQW300" s="192"/>
      <c r="DQX300" s="192"/>
      <c r="DQY300" s="192"/>
      <c r="DQZ300" s="192"/>
      <c r="DRA300" s="192"/>
      <c r="DRB300" s="192"/>
      <c r="DRC300" s="192"/>
      <c r="DRD300" s="192"/>
      <c r="DRE300" s="192"/>
      <c r="DRF300" s="192"/>
      <c r="DRG300" s="192"/>
      <c r="DRH300" s="192"/>
      <c r="DRI300" s="192"/>
      <c r="DRJ300" s="192"/>
      <c r="DRK300" s="192"/>
      <c r="DRL300" s="192"/>
      <c r="DRM300" s="192"/>
      <c r="DRN300" s="192"/>
      <c r="DRO300" s="192"/>
      <c r="DRP300" s="192"/>
      <c r="DRQ300" s="192"/>
      <c r="DRR300" s="192"/>
      <c r="DRS300" s="192"/>
      <c r="DRT300" s="192"/>
      <c r="DRU300" s="192"/>
      <c r="DRV300" s="192"/>
      <c r="DRW300" s="192"/>
      <c r="DRX300" s="192"/>
      <c r="DRY300" s="192"/>
      <c r="DRZ300" s="192"/>
      <c r="DSA300" s="192"/>
      <c r="DSB300" s="192"/>
      <c r="DSC300" s="192"/>
      <c r="DSD300" s="192"/>
      <c r="DSE300" s="192"/>
      <c r="DSF300" s="192"/>
      <c r="DSG300" s="192"/>
      <c r="DSH300" s="192"/>
      <c r="DSI300" s="192"/>
      <c r="DSJ300" s="192"/>
      <c r="DSK300" s="192"/>
      <c r="DSL300" s="192"/>
      <c r="DSM300" s="192"/>
      <c r="DSN300" s="192"/>
      <c r="DSO300" s="192"/>
      <c r="DSP300" s="192"/>
      <c r="DSQ300" s="192"/>
      <c r="DSR300" s="192"/>
      <c r="DSS300" s="192"/>
      <c r="DST300" s="192"/>
      <c r="DSU300" s="192"/>
      <c r="DSV300" s="192"/>
      <c r="DSW300" s="192"/>
      <c r="DSX300" s="192"/>
      <c r="DSY300" s="192"/>
      <c r="DSZ300" s="192"/>
      <c r="DTA300" s="192"/>
      <c r="DTB300" s="192"/>
      <c r="DTC300" s="192"/>
      <c r="DTD300" s="192"/>
      <c r="DTE300" s="192"/>
      <c r="DTF300" s="192"/>
      <c r="DTG300" s="192"/>
      <c r="DTH300" s="192"/>
      <c r="DTI300" s="192"/>
      <c r="DTJ300" s="192"/>
      <c r="DTK300" s="192"/>
      <c r="DTL300" s="192"/>
      <c r="DTM300" s="192"/>
      <c r="DTN300" s="192"/>
      <c r="DTO300" s="192"/>
      <c r="DTP300" s="192"/>
      <c r="DTQ300" s="192"/>
      <c r="DTR300" s="192"/>
      <c r="DTS300" s="192"/>
      <c r="DTT300" s="192"/>
      <c r="DTU300" s="192"/>
      <c r="DTV300" s="192"/>
      <c r="DTW300" s="192"/>
      <c r="DTX300" s="192"/>
      <c r="DTY300" s="192"/>
      <c r="DTZ300" s="192"/>
      <c r="DUA300" s="192"/>
      <c r="DUB300" s="192"/>
      <c r="DUC300" s="192"/>
      <c r="DUD300" s="192"/>
      <c r="DUE300" s="192"/>
      <c r="DUF300" s="192"/>
      <c r="DUG300" s="192"/>
      <c r="DUH300" s="192"/>
      <c r="DUI300" s="192"/>
      <c r="DUJ300" s="192"/>
      <c r="DUK300" s="192"/>
      <c r="DUL300" s="192"/>
      <c r="DUM300" s="192"/>
      <c r="DUN300" s="192"/>
      <c r="DUO300" s="192"/>
      <c r="DUP300" s="192"/>
      <c r="DUQ300" s="192"/>
      <c r="DUR300" s="192"/>
      <c r="DUS300" s="192"/>
      <c r="DUT300" s="192"/>
      <c r="DUU300" s="192"/>
      <c r="DUV300" s="192"/>
      <c r="DUW300" s="192"/>
      <c r="DUX300" s="192"/>
      <c r="DUY300" s="192"/>
      <c r="DUZ300" s="192"/>
      <c r="DVA300" s="192"/>
      <c r="DVB300" s="192"/>
      <c r="DVC300" s="192"/>
      <c r="DVD300" s="192"/>
      <c r="DVE300" s="192"/>
      <c r="DVF300" s="192"/>
      <c r="DVG300" s="192"/>
      <c r="DVH300" s="192"/>
      <c r="DVI300" s="192"/>
      <c r="DVJ300" s="192"/>
      <c r="DVK300" s="192"/>
      <c r="DVL300" s="192"/>
      <c r="DVM300" s="192"/>
      <c r="DVN300" s="192"/>
      <c r="DVO300" s="192"/>
      <c r="DVP300" s="192"/>
      <c r="DVQ300" s="192"/>
      <c r="DVR300" s="192"/>
      <c r="DVS300" s="192"/>
      <c r="DVT300" s="192"/>
      <c r="DVU300" s="192"/>
      <c r="DVV300" s="192"/>
      <c r="DVW300" s="192"/>
      <c r="DVX300" s="192"/>
      <c r="DVY300" s="192"/>
      <c r="DVZ300" s="192"/>
      <c r="DWA300" s="192"/>
      <c r="DWB300" s="192"/>
      <c r="DWC300" s="192"/>
      <c r="DWD300" s="192"/>
      <c r="DWE300" s="192"/>
      <c r="DWF300" s="192"/>
      <c r="DWG300" s="192"/>
      <c r="DWH300" s="192"/>
      <c r="DWI300" s="192"/>
      <c r="DWJ300" s="192"/>
      <c r="DWK300" s="192"/>
      <c r="DWL300" s="192"/>
      <c r="DWM300" s="192"/>
      <c r="DWN300" s="192"/>
      <c r="DWO300" s="192"/>
      <c r="DWP300" s="192"/>
      <c r="DWQ300" s="192"/>
      <c r="DWR300" s="192"/>
      <c r="DWS300" s="192"/>
      <c r="DWT300" s="192"/>
      <c r="DWU300" s="192"/>
      <c r="DWV300" s="192"/>
      <c r="DWW300" s="192"/>
      <c r="DWX300" s="192"/>
      <c r="DWY300" s="192"/>
      <c r="DWZ300" s="192"/>
      <c r="DXA300" s="192"/>
      <c r="DXB300" s="192"/>
      <c r="DXC300" s="192"/>
      <c r="DXD300" s="192"/>
      <c r="DXE300" s="192"/>
      <c r="DXF300" s="192"/>
      <c r="DXG300" s="192"/>
      <c r="DXH300" s="192"/>
      <c r="DXI300" s="192"/>
      <c r="DXJ300" s="192"/>
      <c r="DXK300" s="192"/>
      <c r="DXL300" s="192"/>
      <c r="DXM300" s="192"/>
      <c r="DXN300" s="192"/>
      <c r="DXO300" s="192"/>
      <c r="DXP300" s="192"/>
      <c r="DXQ300" s="192"/>
      <c r="DXR300" s="192"/>
      <c r="DXS300" s="192"/>
      <c r="DXT300" s="192"/>
      <c r="DXU300" s="192"/>
      <c r="DXV300" s="192"/>
      <c r="DXW300" s="192"/>
      <c r="DXX300" s="192"/>
      <c r="DXY300" s="192"/>
      <c r="DXZ300" s="192"/>
      <c r="DYA300" s="192"/>
      <c r="DYB300" s="192"/>
      <c r="DYC300" s="192"/>
      <c r="DYD300" s="192"/>
      <c r="DYE300" s="192"/>
      <c r="DYF300" s="192"/>
      <c r="DYG300" s="192"/>
      <c r="DYH300" s="192"/>
      <c r="DYI300" s="192"/>
      <c r="DYJ300" s="192"/>
      <c r="DYK300" s="192"/>
      <c r="DYL300" s="192"/>
      <c r="DYM300" s="192"/>
      <c r="DYN300" s="192"/>
      <c r="DYO300" s="192"/>
      <c r="DYP300" s="192"/>
      <c r="DYQ300" s="192"/>
      <c r="DYR300" s="192"/>
      <c r="DYS300" s="192"/>
      <c r="DYT300" s="192"/>
      <c r="DYU300" s="192"/>
      <c r="DYV300" s="192"/>
      <c r="DYW300" s="192"/>
      <c r="DYX300" s="192"/>
      <c r="DYY300" s="192"/>
      <c r="DYZ300" s="192"/>
      <c r="DZA300" s="192"/>
      <c r="DZB300" s="192"/>
      <c r="DZC300" s="192"/>
      <c r="DZD300" s="192"/>
      <c r="DZE300" s="192"/>
      <c r="DZF300" s="192"/>
      <c r="DZG300" s="192"/>
      <c r="DZH300" s="192"/>
      <c r="DZI300" s="192"/>
      <c r="DZJ300" s="192"/>
      <c r="DZK300" s="192"/>
      <c r="DZL300" s="192"/>
      <c r="DZM300" s="192"/>
      <c r="DZN300" s="192"/>
      <c r="DZO300" s="192"/>
      <c r="DZP300" s="192"/>
      <c r="DZQ300" s="192"/>
      <c r="DZR300" s="192"/>
      <c r="DZS300" s="192"/>
      <c r="DZT300" s="192"/>
      <c r="DZU300" s="192"/>
      <c r="DZV300" s="192"/>
      <c r="DZW300" s="192"/>
      <c r="DZX300" s="192"/>
      <c r="DZY300" s="192"/>
      <c r="DZZ300" s="192"/>
      <c r="EAA300" s="192"/>
      <c r="EAB300" s="192"/>
      <c r="EAC300" s="192"/>
      <c r="EAD300" s="192"/>
      <c r="EAE300" s="192"/>
      <c r="EAF300" s="192"/>
      <c r="EAG300" s="192"/>
      <c r="EAH300" s="192"/>
      <c r="EAI300" s="192"/>
      <c r="EAJ300" s="192"/>
      <c r="EAK300" s="192"/>
      <c r="EAL300" s="192"/>
      <c r="EAM300" s="192"/>
      <c r="EAN300" s="192"/>
      <c r="EAO300" s="192"/>
      <c r="EAP300" s="192"/>
      <c r="EAQ300" s="192"/>
      <c r="EAR300" s="192"/>
      <c r="EAS300" s="192"/>
      <c r="EAT300" s="192"/>
      <c r="EAU300" s="192"/>
      <c r="EAV300" s="192"/>
      <c r="EAW300" s="192"/>
      <c r="EAX300" s="192"/>
      <c r="EAY300" s="192"/>
      <c r="EAZ300" s="192"/>
      <c r="EBA300" s="192"/>
      <c r="EBB300" s="192"/>
      <c r="EBC300" s="192"/>
      <c r="EBD300" s="192"/>
      <c r="EBE300" s="192"/>
      <c r="EBF300" s="192"/>
      <c r="EBG300" s="192"/>
      <c r="EBH300" s="192"/>
      <c r="EBI300" s="192"/>
      <c r="EBJ300" s="192"/>
      <c r="EBK300" s="192"/>
      <c r="EBL300" s="192"/>
      <c r="EBM300" s="192"/>
      <c r="EBN300" s="192"/>
      <c r="EBO300" s="192"/>
      <c r="EBP300" s="192"/>
      <c r="EBQ300" s="192"/>
      <c r="EBR300" s="192"/>
      <c r="EBS300" s="192"/>
      <c r="EBT300" s="192"/>
      <c r="EBU300" s="192"/>
      <c r="EBV300" s="192"/>
      <c r="EBW300" s="192"/>
      <c r="EBX300" s="192"/>
      <c r="EBY300" s="192"/>
      <c r="EBZ300" s="192"/>
      <c r="ECA300" s="192"/>
      <c r="ECB300" s="192"/>
      <c r="ECC300" s="192"/>
      <c r="ECD300" s="192"/>
      <c r="ECE300" s="192"/>
      <c r="ECF300" s="192"/>
      <c r="ECG300" s="192"/>
      <c r="ECH300" s="192"/>
      <c r="ECI300" s="192"/>
      <c r="ECJ300" s="192"/>
      <c r="ECK300" s="192"/>
      <c r="ECL300" s="192"/>
      <c r="ECM300" s="192"/>
      <c r="ECN300" s="192"/>
      <c r="ECO300" s="192"/>
      <c r="ECP300" s="192"/>
      <c r="ECQ300" s="192"/>
      <c r="ECR300" s="192"/>
      <c r="ECS300" s="192"/>
      <c r="ECT300" s="192"/>
      <c r="ECU300" s="192"/>
      <c r="ECV300" s="192"/>
      <c r="ECW300" s="192"/>
      <c r="ECX300" s="192"/>
      <c r="ECY300" s="192"/>
      <c r="ECZ300" s="192"/>
      <c r="EDA300" s="192"/>
      <c r="EDB300" s="192"/>
      <c r="EDC300" s="192"/>
      <c r="EDD300" s="192"/>
      <c r="EDE300" s="192"/>
      <c r="EDF300" s="192"/>
      <c r="EDG300" s="192"/>
      <c r="EDH300" s="192"/>
      <c r="EDI300" s="192"/>
      <c r="EDJ300" s="192"/>
      <c r="EDK300" s="192"/>
      <c r="EDL300" s="192"/>
      <c r="EDM300" s="192"/>
      <c r="EDN300" s="192"/>
      <c r="EDO300" s="192"/>
      <c r="EDP300" s="192"/>
      <c r="EDQ300" s="192"/>
      <c r="EDR300" s="192"/>
      <c r="EDS300" s="192"/>
      <c r="EDT300" s="192"/>
      <c r="EDU300" s="192"/>
      <c r="EDV300" s="192"/>
      <c r="EDW300" s="192"/>
      <c r="EDX300" s="192"/>
      <c r="EDY300" s="192"/>
      <c r="EDZ300" s="192"/>
      <c r="EEA300" s="192"/>
      <c r="EEB300" s="192"/>
      <c r="EEC300" s="192"/>
      <c r="EED300" s="192"/>
      <c r="EEE300" s="192"/>
      <c r="EEF300" s="192"/>
      <c r="EEG300" s="192"/>
      <c r="EEH300" s="192"/>
      <c r="EEI300" s="192"/>
      <c r="EEJ300" s="192"/>
      <c r="EEK300" s="192"/>
      <c r="EEL300" s="192"/>
      <c r="EEM300" s="192"/>
      <c r="EEN300" s="192"/>
      <c r="EEO300" s="192"/>
      <c r="EEP300" s="192"/>
      <c r="EEQ300" s="192"/>
      <c r="EER300" s="192"/>
      <c r="EES300" s="192"/>
      <c r="EET300" s="192"/>
      <c r="EEU300" s="192"/>
      <c r="EEV300" s="192"/>
      <c r="EEW300" s="192"/>
      <c r="EEX300" s="192"/>
      <c r="EEY300" s="192"/>
      <c r="EEZ300" s="192"/>
      <c r="EFA300" s="192"/>
      <c r="EFB300" s="192"/>
      <c r="EFC300" s="192"/>
      <c r="EFD300" s="192"/>
      <c r="EFE300" s="192"/>
      <c r="EFF300" s="192"/>
      <c r="EFG300" s="192"/>
      <c r="EFH300" s="192"/>
      <c r="EFI300" s="192"/>
      <c r="EFJ300" s="192"/>
      <c r="EFK300" s="192"/>
      <c r="EFL300" s="192"/>
      <c r="EFM300" s="192"/>
      <c r="EFN300" s="192"/>
      <c r="EFO300" s="192"/>
      <c r="EFP300" s="192"/>
      <c r="EFQ300" s="192"/>
      <c r="EFR300" s="192"/>
      <c r="EFS300" s="192"/>
      <c r="EFT300" s="192"/>
      <c r="EFU300" s="192"/>
      <c r="EFV300" s="192"/>
      <c r="EFW300" s="192"/>
      <c r="EFX300" s="192"/>
      <c r="EFY300" s="192"/>
      <c r="EFZ300" s="192"/>
      <c r="EGA300" s="192"/>
      <c r="EGB300" s="192"/>
      <c r="EGC300" s="192"/>
      <c r="EGD300" s="192"/>
      <c r="EGE300" s="192"/>
      <c r="EGF300" s="192"/>
      <c r="EGG300" s="192"/>
      <c r="EGH300" s="192"/>
      <c r="EGI300" s="192"/>
      <c r="EGJ300" s="192"/>
      <c r="EGK300" s="192"/>
      <c r="EGL300" s="192"/>
      <c r="EGM300" s="192"/>
      <c r="EGN300" s="192"/>
      <c r="EGO300" s="192"/>
      <c r="EGP300" s="192"/>
      <c r="EGQ300" s="192"/>
      <c r="EGR300" s="192"/>
      <c r="EGS300" s="192"/>
      <c r="EGT300" s="192"/>
      <c r="EGU300" s="192"/>
      <c r="EGV300" s="192"/>
      <c r="EGW300" s="192"/>
      <c r="EGX300" s="192"/>
      <c r="EGY300" s="192"/>
      <c r="EGZ300" s="192"/>
      <c r="EHA300" s="192"/>
      <c r="EHB300" s="192"/>
      <c r="EHC300" s="192"/>
      <c r="EHD300" s="192"/>
      <c r="EHE300" s="192"/>
      <c r="EHF300" s="192"/>
      <c r="EHG300" s="192"/>
      <c r="EHH300" s="192"/>
      <c r="EHI300" s="192"/>
      <c r="EHJ300" s="192"/>
      <c r="EHK300" s="192"/>
      <c r="EHL300" s="192"/>
      <c r="EHM300" s="192"/>
      <c r="EHN300" s="192"/>
      <c r="EHO300" s="192"/>
      <c r="EHP300" s="192"/>
      <c r="EHQ300" s="192"/>
      <c r="EHR300" s="192"/>
      <c r="EHS300" s="192"/>
      <c r="EHT300" s="192"/>
      <c r="EHU300" s="192"/>
      <c r="EHV300" s="192"/>
      <c r="EHW300" s="192"/>
      <c r="EHX300" s="192"/>
      <c r="EHY300" s="192"/>
      <c r="EHZ300" s="192"/>
      <c r="EIA300" s="192"/>
      <c r="EIB300" s="192"/>
      <c r="EIC300" s="192"/>
      <c r="EID300" s="192"/>
      <c r="EIE300" s="192"/>
      <c r="EIF300" s="192"/>
      <c r="EIG300" s="192"/>
      <c r="EIH300" s="192"/>
      <c r="EII300" s="192"/>
      <c r="EIJ300" s="192"/>
      <c r="EIK300" s="192"/>
      <c r="EIL300" s="192"/>
      <c r="EIM300" s="192"/>
      <c r="EIN300" s="192"/>
      <c r="EIO300" s="192"/>
      <c r="EIP300" s="192"/>
      <c r="EIQ300" s="192"/>
      <c r="EIR300" s="192"/>
      <c r="EIS300" s="192"/>
      <c r="EIT300" s="192"/>
      <c r="EIU300" s="192"/>
      <c r="EIV300" s="192"/>
      <c r="EIW300" s="192"/>
      <c r="EIX300" s="192"/>
      <c r="EIY300" s="192"/>
      <c r="EIZ300" s="192"/>
      <c r="EJA300" s="192"/>
      <c r="EJB300" s="192"/>
      <c r="EJC300" s="192"/>
      <c r="EJD300" s="192"/>
      <c r="EJE300" s="192"/>
      <c r="EJF300" s="192"/>
      <c r="EJG300" s="192"/>
      <c r="EJH300" s="192"/>
      <c r="EJI300" s="192"/>
      <c r="EJJ300" s="192"/>
      <c r="EJK300" s="192"/>
      <c r="EJL300" s="192"/>
      <c r="EJM300" s="192"/>
      <c r="EJN300" s="192"/>
      <c r="EJO300" s="192"/>
      <c r="EJP300" s="192"/>
      <c r="EJQ300" s="192"/>
      <c r="EJR300" s="192"/>
      <c r="EJS300" s="192"/>
      <c r="EJT300" s="192"/>
      <c r="EJU300" s="192"/>
      <c r="EJV300" s="192"/>
      <c r="EJW300" s="192"/>
      <c r="EJX300" s="192"/>
      <c r="EJY300" s="192"/>
      <c r="EJZ300" s="192"/>
      <c r="EKA300" s="192"/>
      <c r="EKB300" s="192"/>
      <c r="EKC300" s="192"/>
      <c r="EKD300" s="192"/>
      <c r="EKE300" s="192"/>
      <c r="EKF300" s="192"/>
      <c r="EKG300" s="192"/>
      <c r="EKH300" s="192"/>
      <c r="EKI300" s="192"/>
      <c r="EKJ300" s="192"/>
      <c r="EKK300" s="192"/>
      <c r="EKL300" s="192"/>
      <c r="EKM300" s="192"/>
      <c r="EKN300" s="192"/>
      <c r="EKO300" s="192"/>
      <c r="EKP300" s="192"/>
      <c r="EKQ300" s="192"/>
      <c r="EKR300" s="192"/>
      <c r="EKS300" s="192"/>
      <c r="EKT300" s="192"/>
      <c r="EKU300" s="192"/>
      <c r="EKV300" s="192"/>
      <c r="EKW300" s="192"/>
      <c r="EKX300" s="192"/>
      <c r="EKY300" s="192"/>
      <c r="EKZ300" s="192"/>
      <c r="ELA300" s="192"/>
      <c r="ELB300" s="192"/>
      <c r="ELC300" s="192"/>
      <c r="ELD300" s="192"/>
      <c r="ELE300" s="192"/>
      <c r="ELF300" s="192"/>
      <c r="ELG300" s="192"/>
      <c r="ELH300" s="192"/>
      <c r="ELI300" s="192"/>
      <c r="ELJ300" s="192"/>
      <c r="ELK300" s="192"/>
      <c r="ELL300" s="192"/>
      <c r="ELM300" s="192"/>
      <c r="ELN300" s="192"/>
      <c r="ELO300" s="192"/>
      <c r="ELP300" s="192"/>
      <c r="ELQ300" s="192"/>
      <c r="ELR300" s="192"/>
      <c r="ELS300" s="192"/>
      <c r="ELT300" s="192"/>
      <c r="ELU300" s="192"/>
      <c r="ELV300" s="192"/>
      <c r="ELW300" s="192"/>
      <c r="ELX300" s="192"/>
      <c r="ELY300" s="192"/>
      <c r="ELZ300" s="192"/>
      <c r="EMA300" s="192"/>
      <c r="EMB300" s="192"/>
      <c r="EMC300" s="192"/>
      <c r="EMD300" s="192"/>
      <c r="EME300" s="192"/>
      <c r="EMF300" s="192"/>
      <c r="EMG300" s="192"/>
      <c r="EMH300" s="192"/>
      <c r="EMI300" s="192"/>
      <c r="EMJ300" s="192"/>
      <c r="EMK300" s="192"/>
      <c r="EML300" s="192"/>
      <c r="EMM300" s="192"/>
      <c r="EMN300" s="192"/>
      <c r="EMO300" s="192"/>
      <c r="EMP300" s="192"/>
      <c r="EMQ300" s="192"/>
      <c r="EMR300" s="192"/>
      <c r="EMS300" s="192"/>
      <c r="EMT300" s="192"/>
      <c r="EMU300" s="192"/>
      <c r="EMV300" s="192"/>
      <c r="EMW300" s="192"/>
      <c r="EMX300" s="192"/>
      <c r="EMY300" s="192"/>
      <c r="EMZ300" s="192"/>
      <c r="ENA300" s="192"/>
      <c r="ENB300" s="192"/>
      <c r="ENC300" s="192"/>
      <c r="END300" s="192"/>
      <c r="ENE300" s="192"/>
      <c r="ENF300" s="192"/>
      <c r="ENG300" s="192"/>
      <c r="ENH300" s="192"/>
      <c r="ENI300" s="192"/>
      <c r="ENJ300" s="192"/>
      <c r="ENK300" s="192"/>
      <c r="ENL300" s="192"/>
      <c r="ENM300" s="192"/>
      <c r="ENN300" s="192"/>
      <c r="ENO300" s="192"/>
      <c r="ENP300" s="192"/>
      <c r="ENQ300" s="192"/>
      <c r="ENR300" s="192"/>
      <c r="ENS300" s="192"/>
      <c r="ENT300" s="192"/>
      <c r="ENU300" s="192"/>
      <c r="ENV300" s="192"/>
      <c r="ENW300" s="192"/>
      <c r="ENX300" s="192"/>
      <c r="ENY300" s="192"/>
      <c r="ENZ300" s="192"/>
      <c r="EOA300" s="192"/>
      <c r="EOB300" s="192"/>
      <c r="EOC300" s="192"/>
      <c r="EOD300" s="192"/>
      <c r="EOE300" s="192"/>
      <c r="EOF300" s="192"/>
      <c r="EOG300" s="192"/>
      <c r="EOH300" s="192"/>
      <c r="EOI300" s="192"/>
      <c r="EOJ300" s="192"/>
      <c r="EOK300" s="192"/>
      <c r="EOL300" s="192"/>
      <c r="EOM300" s="192"/>
      <c r="EON300" s="192"/>
      <c r="EOO300" s="192"/>
      <c r="EOP300" s="192"/>
      <c r="EOQ300" s="192"/>
      <c r="EOR300" s="192"/>
      <c r="EOS300" s="192"/>
      <c r="EOT300" s="192"/>
      <c r="EOU300" s="192"/>
      <c r="EOV300" s="192"/>
      <c r="EOW300" s="192"/>
      <c r="EOX300" s="192"/>
      <c r="EOY300" s="192"/>
      <c r="EOZ300" s="192"/>
      <c r="EPA300" s="192"/>
      <c r="EPB300" s="192"/>
      <c r="EPC300" s="192"/>
      <c r="EPD300" s="192"/>
      <c r="EPE300" s="192"/>
      <c r="EPF300" s="192"/>
      <c r="EPG300" s="192"/>
      <c r="EPH300" s="192"/>
      <c r="EPI300" s="192"/>
      <c r="EPJ300" s="192"/>
      <c r="EPK300" s="192"/>
      <c r="EPL300" s="192"/>
      <c r="EPM300" s="192"/>
      <c r="EPN300" s="192"/>
      <c r="EPO300" s="192"/>
      <c r="EPP300" s="192"/>
      <c r="EPQ300" s="192"/>
      <c r="EPR300" s="192"/>
      <c r="EPS300" s="192"/>
      <c r="EPT300" s="192"/>
      <c r="EPU300" s="192"/>
      <c r="EPV300" s="192"/>
      <c r="EPW300" s="192"/>
      <c r="EPX300" s="192"/>
      <c r="EPY300" s="192"/>
      <c r="EPZ300" s="192"/>
      <c r="EQA300" s="192"/>
      <c r="EQB300" s="192"/>
      <c r="EQC300" s="192"/>
      <c r="EQD300" s="192"/>
      <c r="EQE300" s="192"/>
      <c r="EQF300" s="192"/>
      <c r="EQG300" s="192"/>
      <c r="EQH300" s="192"/>
      <c r="EQI300" s="192"/>
      <c r="EQJ300" s="192"/>
      <c r="EQK300" s="192"/>
      <c r="EQL300" s="192"/>
      <c r="EQM300" s="192"/>
      <c r="EQN300" s="192"/>
      <c r="EQO300" s="192"/>
      <c r="EQP300" s="192"/>
      <c r="EQQ300" s="192"/>
      <c r="EQR300" s="192"/>
      <c r="EQS300" s="192"/>
      <c r="EQT300" s="192"/>
      <c r="EQU300" s="192"/>
      <c r="EQV300" s="192"/>
      <c r="EQW300" s="192"/>
      <c r="EQX300" s="192"/>
      <c r="EQY300" s="192"/>
      <c r="EQZ300" s="192"/>
      <c r="ERA300" s="192"/>
      <c r="ERB300" s="192"/>
      <c r="ERC300" s="192"/>
      <c r="ERD300" s="192"/>
      <c r="ERE300" s="192"/>
      <c r="ERF300" s="192"/>
      <c r="ERG300" s="192"/>
      <c r="ERH300" s="192"/>
      <c r="ERI300" s="192"/>
      <c r="ERJ300" s="192"/>
      <c r="ERK300" s="192"/>
      <c r="ERL300" s="192"/>
      <c r="ERM300" s="192"/>
      <c r="ERN300" s="192"/>
      <c r="ERO300" s="192"/>
      <c r="ERP300" s="192"/>
      <c r="ERQ300" s="192"/>
      <c r="ERR300" s="192"/>
      <c r="ERS300" s="192"/>
      <c r="ERT300" s="192"/>
      <c r="ERU300" s="192"/>
      <c r="ERV300" s="192"/>
      <c r="ERW300" s="192"/>
      <c r="ERX300" s="192"/>
      <c r="ERY300" s="192"/>
      <c r="ERZ300" s="192"/>
      <c r="ESA300" s="192"/>
      <c r="ESB300" s="192"/>
      <c r="ESC300" s="192"/>
      <c r="ESD300" s="192"/>
      <c r="ESE300" s="192"/>
      <c r="ESF300" s="192"/>
      <c r="ESG300" s="192"/>
      <c r="ESH300" s="192"/>
      <c r="ESI300" s="192"/>
      <c r="ESJ300" s="192"/>
      <c r="ESK300" s="192"/>
      <c r="ESL300" s="192"/>
      <c r="ESM300" s="192"/>
      <c r="ESN300" s="192"/>
      <c r="ESO300" s="192"/>
      <c r="ESP300" s="192"/>
      <c r="ESQ300" s="192"/>
      <c r="ESR300" s="192"/>
      <c r="ESS300" s="192"/>
      <c r="EST300" s="192"/>
      <c r="ESU300" s="192"/>
      <c r="ESV300" s="192"/>
      <c r="ESW300" s="192"/>
      <c r="ESX300" s="192"/>
      <c r="ESY300" s="192"/>
      <c r="ESZ300" s="192"/>
      <c r="ETA300" s="192"/>
      <c r="ETB300" s="192"/>
      <c r="ETC300" s="192"/>
      <c r="ETD300" s="192"/>
      <c r="ETE300" s="192"/>
      <c r="ETF300" s="192"/>
      <c r="ETG300" s="192"/>
      <c r="ETH300" s="192"/>
      <c r="ETI300" s="192"/>
      <c r="ETJ300" s="192"/>
      <c r="ETK300" s="192"/>
      <c r="ETL300" s="192"/>
      <c r="ETM300" s="192"/>
      <c r="ETN300" s="192"/>
      <c r="ETO300" s="192"/>
      <c r="ETP300" s="192"/>
      <c r="ETQ300" s="192"/>
      <c r="ETR300" s="192"/>
      <c r="ETS300" s="192"/>
      <c r="ETT300" s="192"/>
      <c r="ETU300" s="192"/>
      <c r="ETV300" s="192"/>
      <c r="ETW300" s="192"/>
      <c r="ETX300" s="192"/>
      <c r="ETY300" s="192"/>
      <c r="ETZ300" s="192"/>
      <c r="EUA300" s="192"/>
      <c r="EUB300" s="192"/>
      <c r="EUC300" s="192"/>
      <c r="EUD300" s="192"/>
      <c r="EUE300" s="192"/>
      <c r="EUF300" s="192"/>
      <c r="EUG300" s="192"/>
      <c r="EUH300" s="192"/>
      <c r="EUI300" s="192"/>
      <c r="EUJ300" s="192"/>
      <c r="EUK300" s="192"/>
      <c r="EUL300" s="192"/>
      <c r="EUM300" s="192"/>
      <c r="EUN300" s="192"/>
      <c r="EUO300" s="192"/>
      <c r="EUP300" s="192"/>
      <c r="EUQ300" s="192"/>
      <c r="EUR300" s="192"/>
      <c r="EUS300" s="192"/>
      <c r="EUT300" s="192"/>
      <c r="EUU300" s="192"/>
      <c r="EUV300" s="192"/>
      <c r="EUW300" s="192"/>
      <c r="EUX300" s="192"/>
      <c r="EUY300" s="192"/>
      <c r="EUZ300" s="192"/>
      <c r="EVA300" s="192"/>
      <c r="EVB300" s="192"/>
      <c r="EVC300" s="192"/>
      <c r="EVD300" s="192"/>
      <c r="EVE300" s="192"/>
      <c r="EVF300" s="192"/>
      <c r="EVG300" s="192"/>
      <c r="EVH300" s="192"/>
      <c r="EVI300" s="192"/>
      <c r="EVJ300" s="192"/>
      <c r="EVK300" s="192"/>
      <c r="EVL300" s="192"/>
      <c r="EVM300" s="192"/>
      <c r="EVN300" s="192"/>
      <c r="EVO300" s="192"/>
      <c r="EVP300" s="192"/>
      <c r="EVQ300" s="192"/>
      <c r="EVR300" s="192"/>
      <c r="EVS300" s="192"/>
      <c r="EVT300" s="192"/>
      <c r="EVU300" s="192"/>
      <c r="EVV300" s="192"/>
      <c r="EVW300" s="192"/>
      <c r="EVX300" s="192"/>
      <c r="EVY300" s="192"/>
      <c r="EVZ300" s="192"/>
      <c r="EWA300" s="192"/>
      <c r="EWB300" s="192"/>
      <c r="EWC300" s="192"/>
      <c r="EWD300" s="192"/>
      <c r="EWE300" s="192"/>
      <c r="EWF300" s="192"/>
      <c r="EWG300" s="192"/>
      <c r="EWH300" s="192"/>
      <c r="EWI300" s="192"/>
      <c r="EWJ300" s="192"/>
      <c r="EWK300" s="192"/>
      <c r="EWL300" s="192"/>
      <c r="EWM300" s="192"/>
      <c r="EWN300" s="192"/>
      <c r="EWO300" s="192"/>
      <c r="EWP300" s="192"/>
      <c r="EWQ300" s="192"/>
      <c r="EWR300" s="192"/>
      <c r="EWS300" s="192"/>
      <c r="EWT300" s="192"/>
      <c r="EWU300" s="192"/>
      <c r="EWV300" s="192"/>
      <c r="EWW300" s="192"/>
      <c r="EWX300" s="192"/>
      <c r="EWY300" s="192"/>
      <c r="EWZ300" s="192"/>
      <c r="EXA300" s="192"/>
      <c r="EXB300" s="192"/>
      <c r="EXC300" s="192"/>
      <c r="EXD300" s="192"/>
      <c r="EXE300" s="192"/>
      <c r="EXF300" s="192"/>
      <c r="EXG300" s="192"/>
      <c r="EXH300" s="192"/>
      <c r="EXI300" s="192"/>
      <c r="EXJ300" s="192"/>
      <c r="EXK300" s="192"/>
      <c r="EXL300" s="192"/>
      <c r="EXM300" s="192"/>
      <c r="EXN300" s="192"/>
      <c r="EXO300" s="192"/>
      <c r="EXP300" s="192"/>
      <c r="EXQ300" s="192"/>
      <c r="EXR300" s="192"/>
      <c r="EXS300" s="192"/>
      <c r="EXT300" s="192"/>
      <c r="EXU300" s="192"/>
      <c r="EXV300" s="192"/>
      <c r="EXW300" s="192"/>
      <c r="EXX300" s="192"/>
      <c r="EXY300" s="192"/>
      <c r="EXZ300" s="192"/>
      <c r="EYA300" s="192"/>
      <c r="EYB300" s="192"/>
      <c r="EYC300" s="192"/>
      <c r="EYD300" s="192"/>
      <c r="EYE300" s="192"/>
      <c r="EYF300" s="192"/>
      <c r="EYG300" s="192"/>
      <c r="EYH300" s="192"/>
      <c r="EYI300" s="192"/>
      <c r="EYJ300" s="192"/>
      <c r="EYK300" s="192"/>
      <c r="EYL300" s="192"/>
      <c r="EYM300" s="192"/>
      <c r="EYN300" s="192"/>
      <c r="EYO300" s="192"/>
      <c r="EYP300" s="192"/>
      <c r="EYQ300" s="192"/>
      <c r="EYR300" s="192"/>
      <c r="EYS300" s="192"/>
      <c r="EYT300" s="192"/>
      <c r="EYU300" s="192"/>
      <c r="EYV300" s="192"/>
      <c r="EYW300" s="192"/>
      <c r="EYX300" s="192"/>
      <c r="EYY300" s="192"/>
      <c r="EYZ300" s="192"/>
      <c r="EZA300" s="192"/>
      <c r="EZB300" s="192"/>
      <c r="EZC300" s="192"/>
      <c r="EZD300" s="192"/>
      <c r="EZE300" s="192"/>
      <c r="EZF300" s="192"/>
      <c r="EZG300" s="192"/>
      <c r="EZH300" s="192"/>
      <c r="EZI300" s="192"/>
      <c r="EZJ300" s="192"/>
      <c r="EZK300" s="192"/>
      <c r="EZL300" s="192"/>
      <c r="EZM300" s="192"/>
      <c r="EZN300" s="192"/>
      <c r="EZO300" s="192"/>
      <c r="EZP300" s="192"/>
      <c r="EZQ300" s="192"/>
      <c r="EZR300" s="192"/>
      <c r="EZS300" s="192"/>
      <c r="EZT300" s="192"/>
      <c r="EZU300" s="192"/>
      <c r="EZV300" s="192"/>
      <c r="EZW300" s="192"/>
      <c r="EZX300" s="192"/>
      <c r="EZY300" s="192"/>
      <c r="EZZ300" s="192"/>
      <c r="FAA300" s="192"/>
      <c r="FAB300" s="192"/>
      <c r="FAC300" s="192"/>
      <c r="FAD300" s="192"/>
      <c r="FAE300" s="192"/>
      <c r="FAF300" s="192"/>
      <c r="FAG300" s="192"/>
      <c r="FAH300" s="192"/>
      <c r="FAI300" s="192"/>
      <c r="FAJ300" s="192"/>
      <c r="FAK300" s="192"/>
      <c r="FAL300" s="192"/>
      <c r="FAM300" s="192"/>
      <c r="FAN300" s="192"/>
      <c r="FAO300" s="192"/>
      <c r="FAP300" s="192"/>
      <c r="FAQ300" s="192"/>
      <c r="FAR300" s="192"/>
      <c r="FAS300" s="192"/>
      <c r="FAT300" s="192"/>
      <c r="FAU300" s="192"/>
      <c r="FAV300" s="192"/>
      <c r="FAW300" s="192"/>
      <c r="FAX300" s="192"/>
      <c r="FAY300" s="192"/>
      <c r="FAZ300" s="192"/>
      <c r="FBA300" s="192"/>
      <c r="FBB300" s="192"/>
      <c r="FBC300" s="192"/>
      <c r="FBD300" s="192"/>
      <c r="FBE300" s="192"/>
      <c r="FBF300" s="192"/>
      <c r="FBG300" s="192"/>
      <c r="FBH300" s="192"/>
      <c r="FBI300" s="192"/>
      <c r="FBJ300" s="192"/>
      <c r="FBK300" s="192"/>
      <c r="FBL300" s="192"/>
      <c r="FBM300" s="192"/>
      <c r="FBN300" s="192"/>
      <c r="FBO300" s="192"/>
      <c r="FBP300" s="192"/>
      <c r="FBQ300" s="192"/>
      <c r="FBR300" s="192"/>
      <c r="FBS300" s="192"/>
      <c r="FBT300" s="192"/>
      <c r="FBU300" s="192"/>
      <c r="FBV300" s="192"/>
      <c r="FBW300" s="192"/>
      <c r="FBX300" s="192"/>
      <c r="FBY300" s="192"/>
      <c r="FBZ300" s="192"/>
      <c r="FCA300" s="192"/>
      <c r="FCB300" s="192"/>
      <c r="FCC300" s="192"/>
      <c r="FCD300" s="192"/>
      <c r="FCE300" s="192"/>
      <c r="FCF300" s="192"/>
      <c r="FCG300" s="192"/>
      <c r="FCH300" s="192"/>
      <c r="FCI300" s="192"/>
      <c r="FCJ300" s="192"/>
      <c r="FCK300" s="192"/>
      <c r="FCL300" s="192"/>
      <c r="FCM300" s="192"/>
      <c r="FCN300" s="192"/>
      <c r="FCO300" s="192"/>
      <c r="FCP300" s="192"/>
      <c r="FCQ300" s="192"/>
      <c r="FCR300" s="192"/>
      <c r="FCS300" s="192"/>
      <c r="FCT300" s="192"/>
      <c r="FCU300" s="192"/>
      <c r="FCV300" s="192"/>
      <c r="FCW300" s="192"/>
      <c r="FCX300" s="192"/>
      <c r="FCY300" s="192"/>
      <c r="FCZ300" s="192"/>
      <c r="FDA300" s="192"/>
      <c r="FDB300" s="192"/>
      <c r="FDC300" s="192"/>
      <c r="FDD300" s="192"/>
      <c r="FDE300" s="192"/>
      <c r="FDF300" s="192"/>
      <c r="FDG300" s="192"/>
      <c r="FDH300" s="192"/>
      <c r="FDI300" s="192"/>
      <c r="FDJ300" s="192"/>
      <c r="FDK300" s="192"/>
      <c r="FDL300" s="192"/>
      <c r="FDM300" s="192"/>
      <c r="FDN300" s="192"/>
      <c r="FDO300" s="192"/>
      <c r="FDP300" s="192"/>
      <c r="FDQ300" s="192"/>
      <c r="FDR300" s="192"/>
      <c r="FDS300" s="192"/>
      <c r="FDT300" s="192"/>
      <c r="FDU300" s="192"/>
      <c r="FDV300" s="192"/>
      <c r="FDW300" s="192"/>
      <c r="FDX300" s="192"/>
      <c r="FDY300" s="192"/>
      <c r="FDZ300" s="192"/>
      <c r="FEA300" s="192"/>
      <c r="FEB300" s="192"/>
      <c r="FEC300" s="192"/>
      <c r="FED300" s="192"/>
      <c r="FEE300" s="192"/>
      <c r="FEF300" s="192"/>
      <c r="FEG300" s="192"/>
      <c r="FEH300" s="192"/>
      <c r="FEI300" s="192"/>
      <c r="FEJ300" s="192"/>
      <c r="FEK300" s="192"/>
      <c r="FEL300" s="192"/>
      <c r="FEM300" s="192"/>
      <c r="FEN300" s="192"/>
      <c r="FEO300" s="192"/>
      <c r="FEP300" s="192"/>
      <c r="FEQ300" s="192"/>
      <c r="FER300" s="192"/>
      <c r="FES300" s="192"/>
      <c r="FET300" s="192"/>
      <c r="FEU300" s="192"/>
      <c r="FEV300" s="192"/>
      <c r="FEW300" s="192"/>
      <c r="FEX300" s="192"/>
      <c r="FEY300" s="192"/>
      <c r="FEZ300" s="192"/>
      <c r="FFA300" s="192"/>
      <c r="FFB300" s="192"/>
      <c r="FFC300" s="192"/>
      <c r="FFD300" s="192"/>
      <c r="FFE300" s="192"/>
      <c r="FFF300" s="192"/>
      <c r="FFG300" s="192"/>
      <c r="FFH300" s="192"/>
      <c r="FFI300" s="192"/>
      <c r="FFJ300" s="192"/>
      <c r="FFK300" s="192"/>
      <c r="FFL300" s="192"/>
      <c r="FFM300" s="192"/>
      <c r="FFN300" s="192"/>
      <c r="FFO300" s="192"/>
      <c r="FFP300" s="192"/>
      <c r="FFQ300" s="192"/>
      <c r="FFR300" s="192"/>
      <c r="FFS300" s="192"/>
      <c r="FFT300" s="192"/>
      <c r="FFU300" s="192"/>
      <c r="FFV300" s="192"/>
      <c r="FFW300" s="192"/>
      <c r="FFX300" s="192"/>
      <c r="FFY300" s="192"/>
      <c r="FFZ300" s="192"/>
      <c r="FGA300" s="192"/>
      <c r="FGB300" s="192"/>
      <c r="FGC300" s="192"/>
      <c r="FGD300" s="192"/>
      <c r="FGE300" s="192"/>
      <c r="FGF300" s="192"/>
      <c r="FGG300" s="192"/>
      <c r="FGH300" s="192"/>
      <c r="FGI300" s="192"/>
      <c r="FGJ300" s="192"/>
      <c r="FGK300" s="192"/>
      <c r="FGL300" s="192"/>
      <c r="FGM300" s="192"/>
      <c r="FGN300" s="192"/>
      <c r="FGO300" s="192"/>
      <c r="FGP300" s="192"/>
      <c r="FGQ300" s="192"/>
      <c r="FGR300" s="192"/>
      <c r="FGS300" s="192"/>
      <c r="FGT300" s="192"/>
      <c r="FGU300" s="192"/>
      <c r="FGV300" s="192"/>
      <c r="FGW300" s="192"/>
      <c r="FGX300" s="192"/>
      <c r="FGY300" s="192"/>
      <c r="FGZ300" s="192"/>
      <c r="FHA300" s="192"/>
      <c r="FHB300" s="192"/>
      <c r="FHC300" s="192"/>
      <c r="FHD300" s="192"/>
      <c r="FHE300" s="192"/>
      <c r="FHF300" s="192"/>
      <c r="FHG300" s="192"/>
      <c r="FHH300" s="192"/>
      <c r="FHI300" s="192"/>
      <c r="FHJ300" s="192"/>
      <c r="FHK300" s="192"/>
      <c r="FHL300" s="192"/>
      <c r="FHM300" s="192"/>
      <c r="FHN300" s="192"/>
      <c r="FHO300" s="192"/>
      <c r="FHP300" s="192"/>
      <c r="FHQ300" s="192"/>
      <c r="FHR300" s="192"/>
      <c r="FHS300" s="192"/>
      <c r="FHT300" s="192"/>
      <c r="FHU300" s="192"/>
      <c r="FHV300" s="192"/>
      <c r="FHW300" s="192"/>
      <c r="FHX300" s="192"/>
      <c r="FHY300" s="192"/>
      <c r="FHZ300" s="192"/>
      <c r="FIA300" s="192"/>
      <c r="FIB300" s="192"/>
      <c r="FIC300" s="192"/>
      <c r="FID300" s="192"/>
      <c r="FIE300" s="192"/>
      <c r="FIF300" s="192"/>
      <c r="FIG300" s="192"/>
      <c r="FIH300" s="192"/>
      <c r="FII300" s="192"/>
      <c r="FIJ300" s="192"/>
      <c r="FIK300" s="192"/>
      <c r="FIL300" s="192"/>
      <c r="FIM300" s="192"/>
      <c r="FIN300" s="192"/>
      <c r="FIO300" s="192"/>
      <c r="FIP300" s="192"/>
      <c r="FIQ300" s="192"/>
      <c r="FIR300" s="192"/>
      <c r="FIS300" s="192"/>
      <c r="FIT300" s="192"/>
      <c r="FIU300" s="192"/>
      <c r="FIV300" s="192"/>
      <c r="FIW300" s="192"/>
      <c r="FIX300" s="192"/>
      <c r="FIY300" s="192"/>
      <c r="FIZ300" s="192"/>
      <c r="FJA300" s="192"/>
      <c r="FJB300" s="192"/>
      <c r="FJC300" s="192"/>
      <c r="FJD300" s="192"/>
      <c r="FJE300" s="192"/>
      <c r="FJF300" s="192"/>
      <c r="FJG300" s="192"/>
      <c r="FJH300" s="192"/>
      <c r="FJI300" s="192"/>
      <c r="FJJ300" s="192"/>
      <c r="FJK300" s="192"/>
      <c r="FJL300" s="192"/>
      <c r="FJM300" s="192"/>
      <c r="FJN300" s="192"/>
      <c r="FJO300" s="192"/>
      <c r="FJP300" s="192"/>
      <c r="FJQ300" s="192"/>
      <c r="FJR300" s="192"/>
      <c r="FJS300" s="192"/>
      <c r="FJT300" s="192"/>
      <c r="FJU300" s="192"/>
      <c r="FJV300" s="192"/>
      <c r="FJW300" s="192"/>
      <c r="FJX300" s="192"/>
      <c r="FJY300" s="192"/>
      <c r="FJZ300" s="192"/>
      <c r="FKA300" s="192"/>
      <c r="FKB300" s="192"/>
      <c r="FKC300" s="192"/>
      <c r="FKD300" s="192"/>
      <c r="FKE300" s="192"/>
      <c r="FKF300" s="192"/>
      <c r="FKG300" s="192"/>
      <c r="FKH300" s="192"/>
      <c r="FKI300" s="192"/>
      <c r="FKJ300" s="192"/>
      <c r="FKK300" s="192"/>
      <c r="FKL300" s="192"/>
      <c r="FKM300" s="192"/>
      <c r="FKN300" s="192"/>
      <c r="FKO300" s="192"/>
      <c r="FKP300" s="192"/>
      <c r="FKQ300" s="192"/>
      <c r="FKR300" s="192"/>
      <c r="FKS300" s="192"/>
      <c r="FKT300" s="192"/>
      <c r="FKU300" s="192"/>
      <c r="FKV300" s="192"/>
      <c r="FKW300" s="192"/>
      <c r="FKX300" s="192"/>
      <c r="FKY300" s="192"/>
      <c r="FKZ300" s="192"/>
      <c r="FLA300" s="192"/>
      <c r="FLB300" s="192"/>
      <c r="FLC300" s="192"/>
      <c r="FLD300" s="192"/>
      <c r="FLE300" s="192"/>
      <c r="FLF300" s="192"/>
      <c r="FLG300" s="192"/>
      <c r="FLH300" s="192"/>
      <c r="FLI300" s="192"/>
      <c r="FLJ300" s="192"/>
      <c r="FLK300" s="192"/>
      <c r="FLL300" s="192"/>
      <c r="FLM300" s="192"/>
      <c r="FLN300" s="192"/>
      <c r="FLO300" s="192"/>
      <c r="FLP300" s="192"/>
      <c r="FLQ300" s="192"/>
      <c r="FLR300" s="192"/>
      <c r="FLS300" s="192"/>
      <c r="FLT300" s="192"/>
      <c r="FLU300" s="192"/>
      <c r="FLV300" s="192"/>
      <c r="FLW300" s="192"/>
      <c r="FLX300" s="192"/>
      <c r="FLY300" s="192"/>
      <c r="FLZ300" s="192"/>
      <c r="FMA300" s="192"/>
      <c r="FMB300" s="192"/>
      <c r="FMC300" s="192"/>
      <c r="FMD300" s="192"/>
      <c r="FME300" s="192"/>
      <c r="FMF300" s="192"/>
      <c r="FMG300" s="192"/>
      <c r="FMH300" s="192"/>
      <c r="FMI300" s="192"/>
      <c r="FMJ300" s="192"/>
      <c r="FMK300" s="192"/>
      <c r="FML300" s="192"/>
      <c r="FMM300" s="192"/>
      <c r="FMN300" s="192"/>
      <c r="FMO300" s="192"/>
      <c r="FMP300" s="192"/>
      <c r="FMQ300" s="192"/>
      <c r="FMR300" s="192"/>
      <c r="FMS300" s="192"/>
      <c r="FMT300" s="192"/>
      <c r="FMU300" s="192"/>
      <c r="FMV300" s="192"/>
      <c r="FMW300" s="192"/>
      <c r="FMX300" s="192"/>
      <c r="FMY300" s="192"/>
      <c r="FMZ300" s="192"/>
      <c r="FNA300" s="192"/>
      <c r="FNB300" s="192"/>
      <c r="FNC300" s="192"/>
      <c r="FND300" s="192"/>
      <c r="FNE300" s="192"/>
      <c r="FNF300" s="192"/>
      <c r="FNG300" s="192"/>
      <c r="FNH300" s="192"/>
      <c r="FNI300" s="192"/>
      <c r="FNJ300" s="192"/>
      <c r="FNK300" s="192"/>
      <c r="FNL300" s="192"/>
      <c r="FNM300" s="192"/>
      <c r="FNN300" s="192"/>
      <c r="FNO300" s="192"/>
      <c r="FNP300" s="192"/>
      <c r="FNQ300" s="192"/>
      <c r="FNR300" s="192"/>
      <c r="FNS300" s="192"/>
      <c r="FNT300" s="192"/>
      <c r="FNU300" s="192"/>
      <c r="FNV300" s="192"/>
      <c r="FNW300" s="192"/>
      <c r="FNX300" s="192"/>
      <c r="FNY300" s="192"/>
      <c r="FNZ300" s="192"/>
      <c r="FOA300" s="192"/>
      <c r="FOB300" s="192"/>
      <c r="FOC300" s="192"/>
      <c r="FOD300" s="192"/>
      <c r="FOE300" s="192"/>
      <c r="FOF300" s="192"/>
      <c r="FOG300" s="192"/>
      <c r="FOH300" s="192"/>
      <c r="FOI300" s="192"/>
      <c r="FOJ300" s="192"/>
      <c r="FOK300" s="192"/>
      <c r="FOL300" s="192"/>
      <c r="FOM300" s="192"/>
      <c r="FON300" s="192"/>
      <c r="FOO300" s="192"/>
      <c r="FOP300" s="192"/>
      <c r="FOQ300" s="192"/>
      <c r="FOR300" s="192"/>
      <c r="FOS300" s="192"/>
      <c r="FOT300" s="192"/>
      <c r="FOU300" s="192"/>
      <c r="FOV300" s="192"/>
      <c r="FOW300" s="192"/>
      <c r="FOX300" s="192"/>
      <c r="FOY300" s="192"/>
      <c r="FOZ300" s="192"/>
      <c r="FPA300" s="192"/>
      <c r="FPB300" s="192"/>
      <c r="FPC300" s="192"/>
      <c r="FPD300" s="192"/>
      <c r="FPE300" s="192"/>
      <c r="FPF300" s="192"/>
      <c r="FPG300" s="192"/>
      <c r="FPH300" s="192"/>
      <c r="FPI300" s="192"/>
      <c r="FPJ300" s="192"/>
      <c r="FPK300" s="192"/>
      <c r="FPL300" s="192"/>
      <c r="FPM300" s="192"/>
      <c r="FPN300" s="192"/>
      <c r="FPO300" s="192"/>
      <c r="FPP300" s="192"/>
      <c r="FPQ300" s="192"/>
      <c r="FPR300" s="192"/>
      <c r="FPS300" s="192"/>
      <c r="FPT300" s="192"/>
      <c r="FPU300" s="192"/>
      <c r="FPV300" s="192"/>
      <c r="FPW300" s="192"/>
      <c r="FPX300" s="192"/>
      <c r="FPY300" s="192"/>
      <c r="FPZ300" s="192"/>
      <c r="FQA300" s="192"/>
      <c r="FQB300" s="192"/>
      <c r="FQC300" s="192"/>
      <c r="FQD300" s="192"/>
      <c r="FQE300" s="192"/>
      <c r="FQF300" s="192"/>
      <c r="FQG300" s="192"/>
      <c r="FQH300" s="192"/>
      <c r="FQI300" s="192"/>
      <c r="FQJ300" s="192"/>
      <c r="FQK300" s="192"/>
      <c r="FQL300" s="192"/>
      <c r="FQM300" s="192"/>
      <c r="FQN300" s="192"/>
      <c r="FQO300" s="192"/>
      <c r="FQP300" s="192"/>
      <c r="FQQ300" s="192"/>
      <c r="FQR300" s="192"/>
      <c r="FQS300" s="192"/>
      <c r="FQT300" s="192"/>
      <c r="FQU300" s="192"/>
      <c r="FQV300" s="192"/>
      <c r="FQW300" s="192"/>
      <c r="FQX300" s="192"/>
      <c r="FQY300" s="192"/>
      <c r="FQZ300" s="192"/>
      <c r="FRA300" s="192"/>
      <c r="FRB300" s="192"/>
      <c r="FRC300" s="192"/>
      <c r="FRD300" s="192"/>
      <c r="FRE300" s="192"/>
      <c r="FRF300" s="192"/>
      <c r="FRG300" s="192"/>
      <c r="FRH300" s="192"/>
      <c r="FRI300" s="192"/>
      <c r="FRJ300" s="192"/>
      <c r="FRK300" s="192"/>
      <c r="FRL300" s="192"/>
      <c r="FRM300" s="192"/>
      <c r="FRN300" s="192"/>
      <c r="FRO300" s="192"/>
      <c r="FRP300" s="192"/>
      <c r="FRQ300" s="192"/>
      <c r="FRR300" s="192"/>
      <c r="FRS300" s="192"/>
      <c r="FRT300" s="192"/>
      <c r="FRU300" s="192"/>
      <c r="FRV300" s="192"/>
      <c r="FRW300" s="192"/>
      <c r="FRX300" s="192"/>
      <c r="FRY300" s="192"/>
      <c r="FRZ300" s="192"/>
      <c r="FSA300" s="192"/>
      <c r="FSB300" s="192"/>
      <c r="FSC300" s="192"/>
      <c r="FSD300" s="192"/>
      <c r="FSE300" s="192"/>
      <c r="FSF300" s="192"/>
      <c r="FSG300" s="192"/>
      <c r="FSH300" s="192"/>
      <c r="FSI300" s="192"/>
      <c r="FSJ300" s="192"/>
      <c r="FSK300" s="192"/>
      <c r="FSL300" s="192"/>
      <c r="FSM300" s="192"/>
      <c r="FSN300" s="192"/>
      <c r="FSO300" s="192"/>
      <c r="FSP300" s="192"/>
      <c r="FSQ300" s="192"/>
      <c r="FSR300" s="192"/>
      <c r="FSS300" s="192"/>
      <c r="FST300" s="192"/>
      <c r="FSU300" s="192"/>
      <c r="FSV300" s="192"/>
      <c r="FSW300" s="192"/>
      <c r="FSX300" s="192"/>
      <c r="FSY300" s="192"/>
      <c r="FSZ300" s="192"/>
      <c r="FTA300" s="192"/>
      <c r="FTB300" s="192"/>
      <c r="FTC300" s="192"/>
      <c r="FTD300" s="192"/>
      <c r="FTE300" s="192"/>
      <c r="FTF300" s="192"/>
      <c r="FTG300" s="192"/>
      <c r="FTH300" s="192"/>
      <c r="FTI300" s="192"/>
      <c r="FTJ300" s="192"/>
      <c r="FTK300" s="192"/>
      <c r="FTL300" s="192"/>
      <c r="FTM300" s="192"/>
      <c r="FTN300" s="192"/>
      <c r="FTO300" s="192"/>
      <c r="FTP300" s="192"/>
      <c r="FTQ300" s="192"/>
      <c r="FTR300" s="192"/>
      <c r="FTS300" s="192"/>
      <c r="FTT300" s="192"/>
      <c r="FTU300" s="192"/>
      <c r="FTV300" s="192"/>
      <c r="FTW300" s="192"/>
      <c r="FTX300" s="192"/>
      <c r="FTY300" s="192"/>
      <c r="FTZ300" s="192"/>
      <c r="FUA300" s="192"/>
      <c r="FUB300" s="192"/>
      <c r="FUC300" s="192"/>
      <c r="FUD300" s="192"/>
      <c r="FUE300" s="192"/>
      <c r="FUF300" s="192"/>
      <c r="FUG300" s="192"/>
      <c r="FUH300" s="192"/>
      <c r="FUI300" s="192"/>
      <c r="FUJ300" s="192"/>
      <c r="FUK300" s="192"/>
      <c r="FUL300" s="192"/>
      <c r="FUM300" s="192"/>
      <c r="FUN300" s="192"/>
      <c r="FUO300" s="192"/>
      <c r="FUP300" s="192"/>
      <c r="FUQ300" s="192"/>
      <c r="FUR300" s="192"/>
      <c r="FUS300" s="192"/>
      <c r="FUT300" s="192"/>
      <c r="FUU300" s="192"/>
      <c r="FUV300" s="192"/>
      <c r="FUW300" s="192"/>
      <c r="FUX300" s="192"/>
      <c r="FUY300" s="192"/>
      <c r="FUZ300" s="192"/>
      <c r="FVA300" s="192"/>
      <c r="FVB300" s="192"/>
      <c r="FVC300" s="192"/>
      <c r="FVD300" s="192"/>
      <c r="FVE300" s="192"/>
      <c r="FVF300" s="192"/>
      <c r="FVG300" s="192"/>
      <c r="FVH300" s="192"/>
      <c r="FVI300" s="192"/>
      <c r="FVJ300" s="192"/>
      <c r="FVK300" s="192"/>
      <c r="FVL300" s="192"/>
      <c r="FVM300" s="192"/>
      <c r="FVN300" s="192"/>
      <c r="FVO300" s="192"/>
      <c r="FVP300" s="192"/>
      <c r="FVQ300" s="192"/>
      <c r="FVR300" s="192"/>
      <c r="FVS300" s="192"/>
      <c r="FVT300" s="192"/>
      <c r="FVU300" s="192"/>
      <c r="FVV300" s="192"/>
      <c r="FVW300" s="192"/>
      <c r="FVX300" s="192"/>
      <c r="FVY300" s="192"/>
      <c r="FVZ300" s="192"/>
      <c r="FWA300" s="192"/>
      <c r="FWB300" s="192"/>
      <c r="FWC300" s="192"/>
      <c r="FWD300" s="192"/>
      <c r="FWE300" s="192"/>
      <c r="FWF300" s="192"/>
      <c r="FWG300" s="192"/>
      <c r="FWH300" s="192"/>
      <c r="FWI300" s="192"/>
      <c r="FWJ300" s="192"/>
      <c r="FWK300" s="192"/>
      <c r="FWL300" s="192"/>
      <c r="FWM300" s="192"/>
      <c r="FWN300" s="192"/>
      <c r="FWO300" s="192"/>
      <c r="FWP300" s="192"/>
      <c r="FWQ300" s="192"/>
      <c r="FWR300" s="192"/>
      <c r="FWS300" s="192"/>
      <c r="FWT300" s="192"/>
      <c r="FWU300" s="192"/>
      <c r="FWV300" s="192"/>
      <c r="FWW300" s="192"/>
      <c r="FWX300" s="192"/>
      <c r="FWY300" s="192"/>
      <c r="FWZ300" s="192"/>
      <c r="FXA300" s="192"/>
      <c r="FXB300" s="192"/>
      <c r="FXC300" s="192"/>
      <c r="FXD300" s="192"/>
      <c r="FXE300" s="192"/>
      <c r="FXF300" s="192"/>
      <c r="FXG300" s="192"/>
      <c r="FXH300" s="192"/>
      <c r="FXI300" s="192"/>
      <c r="FXJ300" s="192"/>
      <c r="FXK300" s="192"/>
      <c r="FXL300" s="192"/>
      <c r="FXM300" s="192"/>
      <c r="FXN300" s="192"/>
      <c r="FXO300" s="192"/>
      <c r="FXP300" s="192"/>
      <c r="FXQ300" s="192"/>
      <c r="FXR300" s="192"/>
      <c r="FXS300" s="192"/>
      <c r="FXT300" s="192"/>
      <c r="FXU300" s="192"/>
      <c r="FXV300" s="192"/>
      <c r="FXW300" s="192"/>
      <c r="FXX300" s="192"/>
      <c r="FXY300" s="192"/>
      <c r="FXZ300" s="192"/>
      <c r="FYA300" s="192"/>
      <c r="FYB300" s="192"/>
      <c r="FYC300" s="192"/>
      <c r="FYD300" s="192"/>
      <c r="FYE300" s="192"/>
      <c r="FYF300" s="192"/>
      <c r="FYG300" s="192"/>
      <c r="FYH300" s="192"/>
      <c r="FYI300" s="192"/>
      <c r="FYJ300" s="192"/>
      <c r="FYK300" s="192"/>
      <c r="FYL300" s="192"/>
      <c r="FYM300" s="192"/>
      <c r="FYN300" s="192"/>
      <c r="FYO300" s="192"/>
      <c r="FYP300" s="192"/>
      <c r="FYQ300" s="192"/>
      <c r="FYR300" s="192"/>
      <c r="FYS300" s="192"/>
      <c r="FYT300" s="192"/>
      <c r="FYU300" s="192"/>
      <c r="FYV300" s="192"/>
      <c r="FYW300" s="192"/>
      <c r="FYX300" s="192"/>
      <c r="FYY300" s="192"/>
      <c r="FYZ300" s="192"/>
      <c r="FZA300" s="192"/>
      <c r="FZB300" s="192"/>
      <c r="FZC300" s="192"/>
      <c r="FZD300" s="192"/>
      <c r="FZE300" s="192"/>
      <c r="FZF300" s="192"/>
      <c r="FZG300" s="192"/>
      <c r="FZH300" s="192"/>
      <c r="FZI300" s="192"/>
      <c r="FZJ300" s="192"/>
      <c r="FZK300" s="192"/>
      <c r="FZL300" s="192"/>
      <c r="FZM300" s="192"/>
      <c r="FZN300" s="192"/>
      <c r="FZO300" s="192"/>
      <c r="FZP300" s="192"/>
      <c r="FZQ300" s="192"/>
      <c r="FZR300" s="192"/>
      <c r="FZS300" s="192"/>
      <c r="FZT300" s="192"/>
      <c r="FZU300" s="192"/>
      <c r="FZV300" s="192"/>
      <c r="FZW300" s="192"/>
      <c r="FZX300" s="192"/>
      <c r="FZY300" s="192"/>
      <c r="FZZ300" s="192"/>
      <c r="GAA300" s="192"/>
      <c r="GAB300" s="192"/>
      <c r="GAC300" s="192"/>
      <c r="GAD300" s="192"/>
      <c r="GAE300" s="192"/>
      <c r="GAF300" s="192"/>
      <c r="GAG300" s="192"/>
      <c r="GAH300" s="192"/>
      <c r="GAI300" s="192"/>
      <c r="GAJ300" s="192"/>
      <c r="GAK300" s="192"/>
      <c r="GAL300" s="192"/>
      <c r="GAM300" s="192"/>
      <c r="GAN300" s="192"/>
      <c r="GAO300" s="192"/>
      <c r="GAP300" s="192"/>
      <c r="GAQ300" s="192"/>
      <c r="GAR300" s="192"/>
      <c r="GAS300" s="192"/>
      <c r="GAT300" s="192"/>
      <c r="GAU300" s="192"/>
      <c r="GAV300" s="192"/>
      <c r="GAW300" s="192"/>
      <c r="GAX300" s="192"/>
      <c r="GAY300" s="192"/>
      <c r="GAZ300" s="192"/>
      <c r="GBA300" s="192"/>
      <c r="GBB300" s="192"/>
      <c r="GBC300" s="192"/>
      <c r="GBD300" s="192"/>
      <c r="GBE300" s="192"/>
      <c r="GBF300" s="192"/>
      <c r="GBG300" s="192"/>
      <c r="GBH300" s="192"/>
      <c r="GBI300" s="192"/>
      <c r="GBJ300" s="192"/>
      <c r="GBK300" s="192"/>
      <c r="GBL300" s="192"/>
      <c r="GBM300" s="192"/>
      <c r="GBN300" s="192"/>
      <c r="GBO300" s="192"/>
      <c r="GBP300" s="192"/>
      <c r="GBQ300" s="192"/>
      <c r="GBR300" s="192"/>
      <c r="GBS300" s="192"/>
      <c r="GBT300" s="192"/>
      <c r="GBU300" s="192"/>
      <c r="GBV300" s="192"/>
      <c r="GBW300" s="192"/>
      <c r="GBX300" s="192"/>
      <c r="GBY300" s="192"/>
      <c r="GBZ300" s="192"/>
      <c r="GCA300" s="192"/>
      <c r="GCB300" s="192"/>
      <c r="GCC300" s="192"/>
      <c r="GCD300" s="192"/>
      <c r="GCE300" s="192"/>
      <c r="GCF300" s="192"/>
      <c r="GCG300" s="192"/>
      <c r="GCH300" s="192"/>
      <c r="GCI300" s="192"/>
      <c r="GCJ300" s="192"/>
      <c r="GCK300" s="192"/>
      <c r="GCL300" s="192"/>
      <c r="GCM300" s="192"/>
      <c r="GCN300" s="192"/>
      <c r="GCO300" s="192"/>
      <c r="GCP300" s="192"/>
      <c r="GCQ300" s="192"/>
      <c r="GCR300" s="192"/>
      <c r="GCS300" s="192"/>
      <c r="GCT300" s="192"/>
      <c r="GCU300" s="192"/>
      <c r="GCV300" s="192"/>
      <c r="GCW300" s="192"/>
      <c r="GCX300" s="192"/>
      <c r="GCY300" s="192"/>
      <c r="GCZ300" s="192"/>
      <c r="GDA300" s="192"/>
      <c r="GDB300" s="192"/>
      <c r="GDC300" s="192"/>
      <c r="GDD300" s="192"/>
      <c r="GDE300" s="192"/>
      <c r="GDF300" s="192"/>
      <c r="GDG300" s="192"/>
      <c r="GDH300" s="192"/>
      <c r="GDI300" s="192"/>
      <c r="GDJ300" s="192"/>
      <c r="GDK300" s="192"/>
      <c r="GDL300" s="192"/>
      <c r="GDM300" s="192"/>
      <c r="GDN300" s="192"/>
      <c r="GDO300" s="192"/>
      <c r="GDP300" s="192"/>
      <c r="GDQ300" s="192"/>
      <c r="GDR300" s="192"/>
      <c r="GDS300" s="192"/>
      <c r="GDT300" s="192"/>
      <c r="GDU300" s="192"/>
      <c r="GDV300" s="192"/>
      <c r="GDW300" s="192"/>
      <c r="GDX300" s="192"/>
      <c r="GDY300" s="192"/>
      <c r="GDZ300" s="192"/>
      <c r="GEA300" s="192"/>
      <c r="GEB300" s="192"/>
      <c r="GEC300" s="192"/>
      <c r="GED300" s="192"/>
      <c r="GEE300" s="192"/>
      <c r="GEF300" s="192"/>
      <c r="GEG300" s="192"/>
      <c r="GEH300" s="192"/>
      <c r="GEI300" s="192"/>
      <c r="GEJ300" s="192"/>
      <c r="GEK300" s="192"/>
      <c r="GEL300" s="192"/>
      <c r="GEM300" s="192"/>
      <c r="GEN300" s="192"/>
      <c r="GEO300" s="192"/>
      <c r="GEP300" s="192"/>
      <c r="GEQ300" s="192"/>
      <c r="GER300" s="192"/>
      <c r="GES300" s="192"/>
      <c r="GET300" s="192"/>
      <c r="GEU300" s="192"/>
      <c r="GEV300" s="192"/>
      <c r="GEW300" s="192"/>
      <c r="GEX300" s="192"/>
      <c r="GEY300" s="192"/>
      <c r="GEZ300" s="192"/>
      <c r="GFA300" s="192"/>
      <c r="GFB300" s="192"/>
      <c r="GFC300" s="192"/>
      <c r="GFD300" s="192"/>
      <c r="GFE300" s="192"/>
      <c r="GFF300" s="192"/>
      <c r="GFG300" s="192"/>
      <c r="GFH300" s="192"/>
      <c r="GFI300" s="192"/>
      <c r="GFJ300" s="192"/>
      <c r="GFK300" s="192"/>
      <c r="GFL300" s="192"/>
      <c r="GFM300" s="192"/>
      <c r="GFN300" s="192"/>
      <c r="GFO300" s="192"/>
      <c r="GFP300" s="192"/>
      <c r="GFQ300" s="192"/>
      <c r="GFR300" s="192"/>
      <c r="GFS300" s="192"/>
      <c r="GFT300" s="192"/>
      <c r="GFU300" s="192"/>
      <c r="GFV300" s="192"/>
      <c r="GFW300" s="192"/>
      <c r="GFX300" s="192"/>
      <c r="GFY300" s="192"/>
      <c r="GFZ300" s="192"/>
      <c r="GGA300" s="192"/>
      <c r="GGB300" s="192"/>
      <c r="GGC300" s="192"/>
      <c r="GGD300" s="192"/>
      <c r="GGE300" s="192"/>
      <c r="GGF300" s="192"/>
      <c r="GGG300" s="192"/>
      <c r="GGH300" s="192"/>
      <c r="GGI300" s="192"/>
      <c r="GGJ300" s="192"/>
      <c r="GGK300" s="192"/>
      <c r="GGL300" s="192"/>
      <c r="GGM300" s="192"/>
      <c r="GGN300" s="192"/>
      <c r="GGO300" s="192"/>
      <c r="GGP300" s="192"/>
      <c r="GGQ300" s="192"/>
      <c r="GGR300" s="192"/>
      <c r="GGS300" s="192"/>
      <c r="GGT300" s="192"/>
      <c r="GGU300" s="192"/>
      <c r="GGV300" s="192"/>
      <c r="GGW300" s="192"/>
      <c r="GGX300" s="192"/>
      <c r="GGY300" s="192"/>
      <c r="GGZ300" s="192"/>
      <c r="GHA300" s="192"/>
      <c r="GHB300" s="192"/>
      <c r="GHC300" s="192"/>
      <c r="GHD300" s="192"/>
      <c r="GHE300" s="192"/>
      <c r="GHF300" s="192"/>
      <c r="GHG300" s="192"/>
      <c r="GHH300" s="192"/>
      <c r="GHI300" s="192"/>
      <c r="GHJ300" s="192"/>
      <c r="GHK300" s="192"/>
      <c r="GHL300" s="192"/>
      <c r="GHM300" s="192"/>
      <c r="GHN300" s="192"/>
      <c r="GHO300" s="192"/>
      <c r="GHP300" s="192"/>
      <c r="GHQ300" s="192"/>
      <c r="GHR300" s="192"/>
      <c r="GHS300" s="192"/>
      <c r="GHT300" s="192"/>
      <c r="GHU300" s="192"/>
      <c r="GHV300" s="192"/>
      <c r="GHW300" s="192"/>
      <c r="GHX300" s="192"/>
      <c r="GHY300" s="192"/>
      <c r="GHZ300" s="192"/>
      <c r="GIA300" s="192"/>
      <c r="GIB300" s="192"/>
      <c r="GIC300" s="192"/>
      <c r="GID300" s="192"/>
      <c r="GIE300" s="192"/>
      <c r="GIF300" s="192"/>
      <c r="GIG300" s="192"/>
      <c r="GIH300" s="192"/>
      <c r="GII300" s="192"/>
      <c r="GIJ300" s="192"/>
      <c r="GIK300" s="192"/>
      <c r="GIL300" s="192"/>
      <c r="GIM300" s="192"/>
      <c r="GIN300" s="192"/>
      <c r="GIO300" s="192"/>
      <c r="GIP300" s="192"/>
      <c r="GIQ300" s="192"/>
      <c r="GIR300" s="192"/>
      <c r="GIS300" s="192"/>
      <c r="GIT300" s="192"/>
      <c r="GIU300" s="192"/>
      <c r="GIV300" s="192"/>
      <c r="GIW300" s="192"/>
      <c r="GIX300" s="192"/>
      <c r="GIY300" s="192"/>
      <c r="GIZ300" s="192"/>
      <c r="GJA300" s="192"/>
      <c r="GJB300" s="192"/>
      <c r="GJC300" s="192"/>
      <c r="GJD300" s="192"/>
      <c r="GJE300" s="192"/>
      <c r="GJF300" s="192"/>
      <c r="GJG300" s="192"/>
      <c r="GJH300" s="192"/>
      <c r="GJI300" s="192"/>
      <c r="GJJ300" s="192"/>
      <c r="GJK300" s="192"/>
      <c r="GJL300" s="192"/>
      <c r="GJM300" s="192"/>
      <c r="GJN300" s="192"/>
      <c r="GJO300" s="192"/>
      <c r="GJP300" s="192"/>
      <c r="GJQ300" s="192"/>
      <c r="GJR300" s="192"/>
      <c r="GJS300" s="192"/>
      <c r="GJT300" s="192"/>
      <c r="GJU300" s="192"/>
      <c r="GJV300" s="192"/>
      <c r="GJW300" s="192"/>
      <c r="GJX300" s="192"/>
      <c r="GJY300" s="192"/>
      <c r="GJZ300" s="192"/>
      <c r="GKA300" s="192"/>
      <c r="GKB300" s="192"/>
      <c r="GKC300" s="192"/>
      <c r="GKD300" s="192"/>
      <c r="GKE300" s="192"/>
      <c r="GKF300" s="192"/>
      <c r="GKG300" s="192"/>
      <c r="GKH300" s="192"/>
      <c r="GKI300" s="192"/>
      <c r="GKJ300" s="192"/>
      <c r="GKK300" s="192"/>
      <c r="GKL300" s="192"/>
      <c r="GKM300" s="192"/>
      <c r="GKN300" s="192"/>
      <c r="GKO300" s="192"/>
      <c r="GKP300" s="192"/>
      <c r="GKQ300" s="192"/>
      <c r="GKR300" s="192"/>
      <c r="GKS300" s="192"/>
      <c r="GKT300" s="192"/>
      <c r="GKU300" s="192"/>
      <c r="GKV300" s="192"/>
      <c r="GKW300" s="192"/>
      <c r="GKX300" s="192"/>
      <c r="GKY300" s="192"/>
      <c r="GKZ300" s="192"/>
      <c r="GLA300" s="192"/>
      <c r="GLB300" s="192"/>
      <c r="GLC300" s="192"/>
      <c r="GLD300" s="192"/>
      <c r="GLE300" s="192"/>
      <c r="GLF300" s="192"/>
      <c r="GLG300" s="192"/>
      <c r="GLH300" s="192"/>
      <c r="GLI300" s="192"/>
      <c r="GLJ300" s="192"/>
      <c r="GLK300" s="192"/>
      <c r="GLL300" s="192"/>
      <c r="GLM300" s="192"/>
      <c r="GLN300" s="192"/>
      <c r="GLO300" s="192"/>
      <c r="GLP300" s="192"/>
      <c r="GLQ300" s="192"/>
      <c r="GLR300" s="192"/>
      <c r="GLS300" s="192"/>
      <c r="GLT300" s="192"/>
      <c r="GLU300" s="192"/>
      <c r="GLV300" s="192"/>
      <c r="GLW300" s="192"/>
      <c r="GLX300" s="192"/>
      <c r="GLY300" s="192"/>
      <c r="GLZ300" s="192"/>
      <c r="GMA300" s="192"/>
      <c r="GMB300" s="192"/>
      <c r="GMC300" s="192"/>
      <c r="GMD300" s="192"/>
      <c r="GME300" s="192"/>
      <c r="GMF300" s="192"/>
      <c r="GMG300" s="192"/>
      <c r="GMH300" s="192"/>
      <c r="GMI300" s="192"/>
      <c r="GMJ300" s="192"/>
      <c r="GMK300" s="192"/>
      <c r="GML300" s="192"/>
      <c r="GMM300" s="192"/>
      <c r="GMN300" s="192"/>
      <c r="GMO300" s="192"/>
      <c r="GMP300" s="192"/>
      <c r="GMQ300" s="192"/>
      <c r="GMR300" s="192"/>
      <c r="GMS300" s="192"/>
      <c r="GMT300" s="192"/>
      <c r="GMU300" s="192"/>
      <c r="GMV300" s="192"/>
      <c r="GMW300" s="192"/>
      <c r="GMX300" s="192"/>
      <c r="GMY300" s="192"/>
      <c r="GMZ300" s="192"/>
      <c r="GNA300" s="192"/>
      <c r="GNB300" s="192"/>
      <c r="GNC300" s="192"/>
      <c r="GND300" s="192"/>
      <c r="GNE300" s="192"/>
      <c r="GNF300" s="192"/>
      <c r="GNG300" s="192"/>
      <c r="GNH300" s="192"/>
      <c r="GNI300" s="192"/>
      <c r="GNJ300" s="192"/>
      <c r="GNK300" s="192"/>
      <c r="GNL300" s="192"/>
      <c r="GNM300" s="192"/>
      <c r="GNN300" s="192"/>
      <c r="GNO300" s="192"/>
      <c r="GNP300" s="192"/>
      <c r="GNQ300" s="192"/>
      <c r="GNR300" s="192"/>
      <c r="GNS300" s="192"/>
      <c r="GNT300" s="192"/>
      <c r="GNU300" s="192"/>
      <c r="GNV300" s="192"/>
      <c r="GNW300" s="192"/>
      <c r="GNX300" s="192"/>
      <c r="GNY300" s="192"/>
      <c r="GNZ300" s="192"/>
      <c r="GOA300" s="192"/>
      <c r="GOB300" s="192"/>
      <c r="GOC300" s="192"/>
      <c r="GOD300" s="192"/>
      <c r="GOE300" s="192"/>
      <c r="GOF300" s="192"/>
      <c r="GOG300" s="192"/>
      <c r="GOH300" s="192"/>
      <c r="GOI300" s="192"/>
      <c r="GOJ300" s="192"/>
      <c r="GOK300" s="192"/>
      <c r="GOL300" s="192"/>
      <c r="GOM300" s="192"/>
      <c r="GON300" s="192"/>
      <c r="GOO300" s="192"/>
      <c r="GOP300" s="192"/>
      <c r="GOQ300" s="192"/>
      <c r="GOR300" s="192"/>
      <c r="GOS300" s="192"/>
      <c r="GOT300" s="192"/>
      <c r="GOU300" s="192"/>
      <c r="GOV300" s="192"/>
      <c r="GOW300" s="192"/>
      <c r="GOX300" s="192"/>
      <c r="GOY300" s="192"/>
      <c r="GOZ300" s="192"/>
      <c r="GPA300" s="192"/>
      <c r="GPB300" s="192"/>
      <c r="GPC300" s="192"/>
      <c r="GPD300" s="192"/>
      <c r="GPE300" s="192"/>
      <c r="GPF300" s="192"/>
      <c r="GPG300" s="192"/>
      <c r="GPH300" s="192"/>
      <c r="GPI300" s="192"/>
      <c r="GPJ300" s="192"/>
      <c r="GPK300" s="192"/>
      <c r="GPL300" s="192"/>
      <c r="GPM300" s="192"/>
      <c r="GPN300" s="192"/>
      <c r="GPO300" s="192"/>
      <c r="GPP300" s="192"/>
      <c r="GPQ300" s="192"/>
      <c r="GPR300" s="192"/>
      <c r="GPS300" s="192"/>
      <c r="GPT300" s="192"/>
      <c r="GPU300" s="192"/>
      <c r="GPV300" s="192"/>
      <c r="GPW300" s="192"/>
      <c r="GPX300" s="192"/>
      <c r="GPY300" s="192"/>
      <c r="GPZ300" s="192"/>
      <c r="GQA300" s="192"/>
      <c r="GQB300" s="192"/>
      <c r="GQC300" s="192"/>
      <c r="GQD300" s="192"/>
      <c r="GQE300" s="192"/>
      <c r="GQF300" s="192"/>
      <c r="GQG300" s="192"/>
      <c r="GQH300" s="192"/>
      <c r="GQI300" s="192"/>
      <c r="GQJ300" s="192"/>
      <c r="GQK300" s="192"/>
      <c r="GQL300" s="192"/>
      <c r="GQM300" s="192"/>
      <c r="GQN300" s="192"/>
      <c r="GQO300" s="192"/>
      <c r="GQP300" s="192"/>
      <c r="GQQ300" s="192"/>
      <c r="GQR300" s="192"/>
      <c r="GQS300" s="192"/>
      <c r="GQT300" s="192"/>
      <c r="GQU300" s="192"/>
      <c r="GQV300" s="192"/>
      <c r="GQW300" s="192"/>
      <c r="GQX300" s="192"/>
      <c r="GQY300" s="192"/>
      <c r="GQZ300" s="192"/>
      <c r="GRA300" s="192"/>
      <c r="GRB300" s="192"/>
      <c r="GRC300" s="192"/>
      <c r="GRD300" s="192"/>
      <c r="GRE300" s="192"/>
      <c r="GRF300" s="192"/>
      <c r="GRG300" s="192"/>
      <c r="GRH300" s="192"/>
      <c r="GRI300" s="192"/>
      <c r="GRJ300" s="192"/>
      <c r="GRK300" s="192"/>
      <c r="GRL300" s="192"/>
      <c r="GRM300" s="192"/>
      <c r="GRN300" s="192"/>
      <c r="GRO300" s="192"/>
      <c r="GRP300" s="192"/>
      <c r="GRQ300" s="192"/>
      <c r="GRR300" s="192"/>
      <c r="GRS300" s="192"/>
      <c r="GRT300" s="192"/>
      <c r="GRU300" s="192"/>
      <c r="GRV300" s="192"/>
      <c r="GRW300" s="192"/>
      <c r="GRX300" s="192"/>
      <c r="GRY300" s="192"/>
      <c r="GRZ300" s="192"/>
      <c r="GSA300" s="192"/>
      <c r="GSB300" s="192"/>
      <c r="GSC300" s="192"/>
      <c r="GSD300" s="192"/>
      <c r="GSE300" s="192"/>
      <c r="GSF300" s="192"/>
      <c r="GSG300" s="192"/>
      <c r="GSH300" s="192"/>
      <c r="GSI300" s="192"/>
      <c r="GSJ300" s="192"/>
      <c r="GSK300" s="192"/>
      <c r="GSL300" s="192"/>
      <c r="GSM300" s="192"/>
      <c r="GSN300" s="192"/>
      <c r="GSO300" s="192"/>
      <c r="GSP300" s="192"/>
      <c r="GSQ300" s="192"/>
      <c r="GSR300" s="192"/>
      <c r="GSS300" s="192"/>
      <c r="GST300" s="192"/>
      <c r="GSU300" s="192"/>
      <c r="GSV300" s="192"/>
      <c r="GSW300" s="192"/>
      <c r="GSX300" s="192"/>
      <c r="GSY300" s="192"/>
      <c r="GSZ300" s="192"/>
      <c r="GTA300" s="192"/>
      <c r="GTB300" s="192"/>
      <c r="GTC300" s="192"/>
      <c r="GTD300" s="192"/>
      <c r="GTE300" s="192"/>
      <c r="GTF300" s="192"/>
      <c r="GTG300" s="192"/>
      <c r="GTH300" s="192"/>
      <c r="GTI300" s="192"/>
      <c r="GTJ300" s="192"/>
      <c r="GTK300" s="192"/>
      <c r="GTL300" s="192"/>
      <c r="GTM300" s="192"/>
      <c r="GTN300" s="192"/>
      <c r="GTO300" s="192"/>
      <c r="GTP300" s="192"/>
      <c r="GTQ300" s="192"/>
      <c r="GTR300" s="192"/>
      <c r="GTS300" s="192"/>
      <c r="GTT300" s="192"/>
      <c r="GTU300" s="192"/>
      <c r="GTV300" s="192"/>
      <c r="GTW300" s="192"/>
      <c r="GTX300" s="192"/>
      <c r="GTY300" s="192"/>
      <c r="GTZ300" s="192"/>
      <c r="GUA300" s="192"/>
      <c r="GUB300" s="192"/>
      <c r="GUC300" s="192"/>
      <c r="GUD300" s="192"/>
      <c r="GUE300" s="192"/>
      <c r="GUF300" s="192"/>
      <c r="GUG300" s="192"/>
      <c r="GUH300" s="192"/>
      <c r="GUI300" s="192"/>
      <c r="GUJ300" s="192"/>
      <c r="GUK300" s="192"/>
      <c r="GUL300" s="192"/>
      <c r="GUM300" s="192"/>
      <c r="GUN300" s="192"/>
      <c r="GUO300" s="192"/>
      <c r="GUP300" s="192"/>
      <c r="GUQ300" s="192"/>
      <c r="GUR300" s="192"/>
      <c r="GUS300" s="192"/>
      <c r="GUT300" s="192"/>
      <c r="GUU300" s="192"/>
      <c r="GUV300" s="192"/>
      <c r="GUW300" s="192"/>
      <c r="GUX300" s="192"/>
      <c r="GUY300" s="192"/>
      <c r="GUZ300" s="192"/>
      <c r="GVA300" s="192"/>
      <c r="GVB300" s="192"/>
      <c r="GVC300" s="192"/>
      <c r="GVD300" s="192"/>
      <c r="GVE300" s="192"/>
      <c r="GVF300" s="192"/>
      <c r="GVG300" s="192"/>
      <c r="GVH300" s="192"/>
      <c r="GVI300" s="192"/>
      <c r="GVJ300" s="192"/>
      <c r="GVK300" s="192"/>
      <c r="GVL300" s="192"/>
      <c r="GVM300" s="192"/>
      <c r="GVN300" s="192"/>
      <c r="GVO300" s="192"/>
      <c r="GVP300" s="192"/>
      <c r="GVQ300" s="192"/>
      <c r="GVR300" s="192"/>
      <c r="GVS300" s="192"/>
      <c r="GVT300" s="192"/>
      <c r="GVU300" s="192"/>
      <c r="GVV300" s="192"/>
      <c r="GVW300" s="192"/>
      <c r="GVX300" s="192"/>
      <c r="GVY300" s="192"/>
      <c r="GVZ300" s="192"/>
      <c r="GWA300" s="192"/>
      <c r="GWB300" s="192"/>
      <c r="GWC300" s="192"/>
      <c r="GWD300" s="192"/>
      <c r="GWE300" s="192"/>
      <c r="GWF300" s="192"/>
      <c r="GWG300" s="192"/>
      <c r="GWH300" s="192"/>
      <c r="GWI300" s="192"/>
      <c r="GWJ300" s="192"/>
      <c r="GWK300" s="192"/>
      <c r="GWL300" s="192"/>
      <c r="GWM300" s="192"/>
      <c r="GWN300" s="192"/>
      <c r="GWO300" s="192"/>
      <c r="GWP300" s="192"/>
      <c r="GWQ300" s="192"/>
      <c r="GWR300" s="192"/>
      <c r="GWS300" s="192"/>
      <c r="GWT300" s="192"/>
      <c r="GWU300" s="192"/>
      <c r="GWV300" s="192"/>
      <c r="GWW300" s="192"/>
      <c r="GWX300" s="192"/>
      <c r="GWY300" s="192"/>
      <c r="GWZ300" s="192"/>
      <c r="GXA300" s="192"/>
      <c r="GXB300" s="192"/>
      <c r="GXC300" s="192"/>
      <c r="GXD300" s="192"/>
      <c r="GXE300" s="192"/>
      <c r="GXF300" s="192"/>
      <c r="GXG300" s="192"/>
      <c r="GXH300" s="192"/>
      <c r="GXI300" s="192"/>
      <c r="GXJ300" s="192"/>
      <c r="GXK300" s="192"/>
      <c r="GXL300" s="192"/>
      <c r="GXM300" s="192"/>
      <c r="GXN300" s="192"/>
      <c r="GXO300" s="192"/>
      <c r="GXP300" s="192"/>
      <c r="GXQ300" s="192"/>
      <c r="GXR300" s="192"/>
      <c r="GXS300" s="192"/>
      <c r="GXT300" s="192"/>
      <c r="GXU300" s="192"/>
      <c r="GXV300" s="192"/>
      <c r="GXW300" s="192"/>
      <c r="GXX300" s="192"/>
      <c r="GXY300" s="192"/>
      <c r="GXZ300" s="192"/>
      <c r="GYA300" s="192"/>
      <c r="GYB300" s="192"/>
      <c r="GYC300" s="192"/>
      <c r="GYD300" s="192"/>
      <c r="GYE300" s="192"/>
      <c r="GYF300" s="192"/>
      <c r="GYG300" s="192"/>
      <c r="GYH300" s="192"/>
      <c r="GYI300" s="192"/>
      <c r="GYJ300" s="192"/>
      <c r="GYK300" s="192"/>
      <c r="GYL300" s="192"/>
      <c r="GYM300" s="192"/>
      <c r="GYN300" s="192"/>
      <c r="GYO300" s="192"/>
      <c r="GYP300" s="192"/>
      <c r="GYQ300" s="192"/>
      <c r="GYR300" s="192"/>
      <c r="GYS300" s="192"/>
      <c r="GYT300" s="192"/>
      <c r="GYU300" s="192"/>
      <c r="GYV300" s="192"/>
      <c r="GYW300" s="192"/>
      <c r="GYX300" s="192"/>
      <c r="GYY300" s="192"/>
      <c r="GYZ300" s="192"/>
      <c r="GZA300" s="192"/>
      <c r="GZB300" s="192"/>
      <c r="GZC300" s="192"/>
      <c r="GZD300" s="192"/>
      <c r="GZE300" s="192"/>
      <c r="GZF300" s="192"/>
      <c r="GZG300" s="192"/>
      <c r="GZH300" s="192"/>
      <c r="GZI300" s="192"/>
      <c r="GZJ300" s="192"/>
      <c r="GZK300" s="192"/>
      <c r="GZL300" s="192"/>
      <c r="GZM300" s="192"/>
      <c r="GZN300" s="192"/>
      <c r="GZO300" s="192"/>
      <c r="GZP300" s="192"/>
      <c r="GZQ300" s="192"/>
      <c r="GZR300" s="192"/>
      <c r="GZS300" s="192"/>
      <c r="GZT300" s="192"/>
      <c r="GZU300" s="192"/>
      <c r="GZV300" s="192"/>
      <c r="GZW300" s="192"/>
      <c r="GZX300" s="192"/>
      <c r="GZY300" s="192"/>
      <c r="GZZ300" s="192"/>
      <c r="HAA300" s="192"/>
      <c r="HAB300" s="192"/>
      <c r="HAC300" s="192"/>
      <c r="HAD300" s="192"/>
      <c r="HAE300" s="192"/>
      <c r="HAF300" s="192"/>
      <c r="HAG300" s="192"/>
      <c r="HAH300" s="192"/>
      <c r="HAI300" s="192"/>
      <c r="HAJ300" s="192"/>
      <c r="HAK300" s="192"/>
      <c r="HAL300" s="192"/>
      <c r="HAM300" s="192"/>
      <c r="HAN300" s="192"/>
      <c r="HAO300" s="192"/>
      <c r="HAP300" s="192"/>
      <c r="HAQ300" s="192"/>
      <c r="HAR300" s="192"/>
      <c r="HAS300" s="192"/>
      <c r="HAT300" s="192"/>
      <c r="HAU300" s="192"/>
      <c r="HAV300" s="192"/>
      <c r="HAW300" s="192"/>
      <c r="HAX300" s="192"/>
      <c r="HAY300" s="192"/>
      <c r="HAZ300" s="192"/>
      <c r="HBA300" s="192"/>
      <c r="HBB300" s="192"/>
      <c r="HBC300" s="192"/>
      <c r="HBD300" s="192"/>
      <c r="HBE300" s="192"/>
      <c r="HBF300" s="192"/>
      <c r="HBG300" s="192"/>
      <c r="HBH300" s="192"/>
      <c r="HBI300" s="192"/>
      <c r="HBJ300" s="192"/>
      <c r="HBK300" s="192"/>
      <c r="HBL300" s="192"/>
      <c r="HBM300" s="192"/>
      <c r="HBN300" s="192"/>
      <c r="HBO300" s="192"/>
      <c r="HBP300" s="192"/>
      <c r="HBQ300" s="192"/>
      <c r="HBR300" s="192"/>
      <c r="HBS300" s="192"/>
      <c r="HBT300" s="192"/>
      <c r="HBU300" s="192"/>
      <c r="HBV300" s="192"/>
      <c r="HBW300" s="192"/>
      <c r="HBX300" s="192"/>
      <c r="HBY300" s="192"/>
      <c r="HBZ300" s="192"/>
      <c r="HCA300" s="192"/>
      <c r="HCB300" s="192"/>
      <c r="HCC300" s="192"/>
      <c r="HCD300" s="192"/>
      <c r="HCE300" s="192"/>
      <c r="HCF300" s="192"/>
      <c r="HCG300" s="192"/>
      <c r="HCH300" s="192"/>
      <c r="HCI300" s="192"/>
      <c r="HCJ300" s="192"/>
      <c r="HCK300" s="192"/>
      <c r="HCL300" s="192"/>
      <c r="HCM300" s="192"/>
      <c r="HCN300" s="192"/>
      <c r="HCO300" s="192"/>
      <c r="HCP300" s="192"/>
      <c r="HCQ300" s="192"/>
      <c r="HCR300" s="192"/>
      <c r="HCS300" s="192"/>
      <c r="HCT300" s="192"/>
      <c r="HCU300" s="192"/>
      <c r="HCV300" s="192"/>
      <c r="HCW300" s="192"/>
      <c r="HCX300" s="192"/>
      <c r="HCY300" s="192"/>
      <c r="HCZ300" s="192"/>
      <c r="HDA300" s="192"/>
      <c r="HDB300" s="192"/>
      <c r="HDC300" s="192"/>
      <c r="HDD300" s="192"/>
      <c r="HDE300" s="192"/>
      <c r="HDF300" s="192"/>
      <c r="HDG300" s="192"/>
      <c r="HDH300" s="192"/>
      <c r="HDI300" s="192"/>
      <c r="HDJ300" s="192"/>
      <c r="HDK300" s="192"/>
      <c r="HDL300" s="192"/>
      <c r="HDM300" s="192"/>
      <c r="HDN300" s="192"/>
      <c r="HDO300" s="192"/>
      <c r="HDP300" s="192"/>
      <c r="HDQ300" s="192"/>
      <c r="HDR300" s="192"/>
      <c r="HDS300" s="192"/>
      <c r="HDT300" s="192"/>
      <c r="HDU300" s="192"/>
      <c r="HDV300" s="192"/>
      <c r="HDW300" s="192"/>
      <c r="HDX300" s="192"/>
      <c r="HDY300" s="192"/>
      <c r="HDZ300" s="192"/>
      <c r="HEA300" s="192"/>
      <c r="HEB300" s="192"/>
      <c r="HEC300" s="192"/>
      <c r="HED300" s="192"/>
      <c r="HEE300" s="192"/>
      <c r="HEF300" s="192"/>
      <c r="HEG300" s="192"/>
      <c r="HEH300" s="192"/>
      <c r="HEI300" s="192"/>
      <c r="HEJ300" s="192"/>
      <c r="HEK300" s="192"/>
      <c r="HEL300" s="192"/>
      <c r="HEM300" s="192"/>
      <c r="HEN300" s="192"/>
      <c r="HEO300" s="192"/>
      <c r="HEP300" s="192"/>
      <c r="HEQ300" s="192"/>
      <c r="HER300" s="192"/>
      <c r="HES300" s="192"/>
      <c r="HET300" s="192"/>
      <c r="HEU300" s="192"/>
      <c r="HEV300" s="192"/>
      <c r="HEW300" s="192"/>
      <c r="HEX300" s="192"/>
      <c r="HEY300" s="192"/>
      <c r="HEZ300" s="192"/>
      <c r="HFA300" s="192"/>
      <c r="HFB300" s="192"/>
      <c r="HFC300" s="192"/>
      <c r="HFD300" s="192"/>
      <c r="HFE300" s="192"/>
      <c r="HFF300" s="192"/>
      <c r="HFG300" s="192"/>
      <c r="HFH300" s="192"/>
      <c r="HFI300" s="192"/>
      <c r="HFJ300" s="192"/>
      <c r="HFK300" s="192"/>
      <c r="HFL300" s="192"/>
      <c r="HFM300" s="192"/>
      <c r="HFN300" s="192"/>
      <c r="HFO300" s="192"/>
      <c r="HFP300" s="192"/>
      <c r="HFQ300" s="192"/>
      <c r="HFR300" s="192"/>
      <c r="HFS300" s="192"/>
      <c r="HFT300" s="192"/>
      <c r="HFU300" s="192"/>
      <c r="HFV300" s="192"/>
      <c r="HFW300" s="192"/>
      <c r="HFX300" s="192"/>
      <c r="HFY300" s="192"/>
      <c r="HFZ300" s="192"/>
      <c r="HGA300" s="192"/>
      <c r="HGB300" s="192"/>
      <c r="HGC300" s="192"/>
      <c r="HGD300" s="192"/>
      <c r="HGE300" s="192"/>
      <c r="HGF300" s="192"/>
      <c r="HGG300" s="192"/>
      <c r="HGH300" s="192"/>
      <c r="HGI300" s="192"/>
      <c r="HGJ300" s="192"/>
      <c r="HGK300" s="192"/>
      <c r="HGL300" s="192"/>
      <c r="HGM300" s="192"/>
      <c r="HGN300" s="192"/>
      <c r="HGO300" s="192"/>
      <c r="HGP300" s="192"/>
      <c r="HGQ300" s="192"/>
      <c r="HGR300" s="192"/>
      <c r="HGS300" s="192"/>
      <c r="HGT300" s="192"/>
      <c r="HGU300" s="192"/>
      <c r="HGV300" s="192"/>
      <c r="HGW300" s="192"/>
      <c r="HGX300" s="192"/>
      <c r="HGY300" s="192"/>
      <c r="HGZ300" s="192"/>
      <c r="HHA300" s="192"/>
      <c r="HHB300" s="192"/>
      <c r="HHC300" s="192"/>
      <c r="HHD300" s="192"/>
      <c r="HHE300" s="192"/>
      <c r="HHF300" s="192"/>
      <c r="HHG300" s="192"/>
      <c r="HHH300" s="192"/>
      <c r="HHI300" s="192"/>
      <c r="HHJ300" s="192"/>
      <c r="HHK300" s="192"/>
      <c r="HHL300" s="192"/>
      <c r="HHM300" s="192"/>
      <c r="HHN300" s="192"/>
      <c r="HHO300" s="192"/>
      <c r="HHP300" s="192"/>
      <c r="HHQ300" s="192"/>
      <c r="HHR300" s="192"/>
      <c r="HHS300" s="192"/>
      <c r="HHT300" s="192"/>
      <c r="HHU300" s="192"/>
      <c r="HHV300" s="192"/>
      <c r="HHW300" s="192"/>
      <c r="HHX300" s="192"/>
      <c r="HHY300" s="192"/>
      <c r="HHZ300" s="192"/>
      <c r="HIA300" s="192"/>
      <c r="HIB300" s="192"/>
      <c r="HIC300" s="192"/>
      <c r="HID300" s="192"/>
      <c r="HIE300" s="192"/>
      <c r="HIF300" s="192"/>
      <c r="HIG300" s="192"/>
      <c r="HIH300" s="192"/>
      <c r="HII300" s="192"/>
      <c r="HIJ300" s="192"/>
      <c r="HIK300" s="192"/>
      <c r="HIL300" s="192"/>
      <c r="HIM300" s="192"/>
      <c r="HIN300" s="192"/>
      <c r="HIO300" s="192"/>
      <c r="HIP300" s="192"/>
      <c r="HIQ300" s="192"/>
      <c r="HIR300" s="192"/>
      <c r="HIS300" s="192"/>
      <c r="HIT300" s="192"/>
      <c r="HIU300" s="192"/>
      <c r="HIV300" s="192"/>
      <c r="HIW300" s="192"/>
      <c r="HIX300" s="192"/>
      <c r="HIY300" s="192"/>
      <c r="HIZ300" s="192"/>
      <c r="HJA300" s="192"/>
      <c r="HJB300" s="192"/>
      <c r="HJC300" s="192"/>
      <c r="HJD300" s="192"/>
      <c r="HJE300" s="192"/>
      <c r="HJF300" s="192"/>
      <c r="HJG300" s="192"/>
      <c r="HJH300" s="192"/>
      <c r="HJI300" s="192"/>
      <c r="HJJ300" s="192"/>
      <c r="HJK300" s="192"/>
      <c r="HJL300" s="192"/>
      <c r="HJM300" s="192"/>
      <c r="HJN300" s="192"/>
      <c r="HJO300" s="192"/>
      <c r="HJP300" s="192"/>
      <c r="HJQ300" s="192"/>
      <c r="HJR300" s="192"/>
      <c r="HJS300" s="192"/>
      <c r="HJT300" s="192"/>
      <c r="HJU300" s="192"/>
      <c r="HJV300" s="192"/>
      <c r="HJW300" s="192"/>
      <c r="HJX300" s="192"/>
      <c r="HJY300" s="192"/>
      <c r="HJZ300" s="192"/>
      <c r="HKA300" s="192"/>
      <c r="HKB300" s="192"/>
      <c r="HKC300" s="192"/>
      <c r="HKD300" s="192"/>
      <c r="HKE300" s="192"/>
      <c r="HKF300" s="192"/>
      <c r="HKG300" s="192"/>
      <c r="HKH300" s="192"/>
      <c r="HKI300" s="192"/>
      <c r="HKJ300" s="192"/>
      <c r="HKK300" s="192"/>
      <c r="HKL300" s="192"/>
      <c r="HKM300" s="192"/>
      <c r="HKN300" s="192"/>
      <c r="HKO300" s="192"/>
      <c r="HKP300" s="192"/>
      <c r="HKQ300" s="192"/>
      <c r="HKR300" s="192"/>
      <c r="HKS300" s="192"/>
      <c r="HKT300" s="192"/>
      <c r="HKU300" s="192"/>
      <c r="HKV300" s="192"/>
      <c r="HKW300" s="192"/>
      <c r="HKX300" s="192"/>
      <c r="HKY300" s="192"/>
      <c r="HKZ300" s="192"/>
      <c r="HLA300" s="192"/>
      <c r="HLB300" s="192"/>
      <c r="HLC300" s="192"/>
      <c r="HLD300" s="192"/>
      <c r="HLE300" s="192"/>
      <c r="HLF300" s="192"/>
      <c r="HLG300" s="192"/>
      <c r="HLH300" s="192"/>
      <c r="HLI300" s="192"/>
      <c r="HLJ300" s="192"/>
      <c r="HLK300" s="192"/>
      <c r="HLL300" s="192"/>
      <c r="HLM300" s="192"/>
      <c r="HLN300" s="192"/>
      <c r="HLO300" s="192"/>
      <c r="HLP300" s="192"/>
      <c r="HLQ300" s="192"/>
      <c r="HLR300" s="192"/>
      <c r="HLS300" s="192"/>
      <c r="HLT300" s="192"/>
      <c r="HLU300" s="192"/>
      <c r="HLV300" s="192"/>
      <c r="HLW300" s="192"/>
      <c r="HLX300" s="192"/>
      <c r="HLY300" s="192"/>
      <c r="HLZ300" s="192"/>
      <c r="HMA300" s="192"/>
      <c r="HMB300" s="192"/>
      <c r="HMC300" s="192"/>
      <c r="HMD300" s="192"/>
      <c r="HME300" s="192"/>
      <c r="HMF300" s="192"/>
      <c r="HMG300" s="192"/>
      <c r="HMH300" s="192"/>
      <c r="HMI300" s="192"/>
      <c r="HMJ300" s="192"/>
      <c r="HMK300" s="192"/>
      <c r="HML300" s="192"/>
      <c r="HMM300" s="192"/>
      <c r="HMN300" s="192"/>
      <c r="HMO300" s="192"/>
      <c r="HMP300" s="192"/>
      <c r="HMQ300" s="192"/>
      <c r="HMR300" s="192"/>
      <c r="HMS300" s="192"/>
      <c r="HMT300" s="192"/>
      <c r="HMU300" s="192"/>
      <c r="HMV300" s="192"/>
      <c r="HMW300" s="192"/>
      <c r="HMX300" s="192"/>
      <c r="HMY300" s="192"/>
      <c r="HMZ300" s="192"/>
      <c r="HNA300" s="192"/>
      <c r="HNB300" s="192"/>
      <c r="HNC300" s="192"/>
      <c r="HND300" s="192"/>
      <c r="HNE300" s="192"/>
      <c r="HNF300" s="192"/>
      <c r="HNG300" s="192"/>
      <c r="HNH300" s="192"/>
      <c r="HNI300" s="192"/>
      <c r="HNJ300" s="192"/>
      <c r="HNK300" s="192"/>
      <c r="HNL300" s="192"/>
      <c r="HNM300" s="192"/>
      <c r="HNN300" s="192"/>
      <c r="HNO300" s="192"/>
      <c r="HNP300" s="192"/>
      <c r="HNQ300" s="192"/>
      <c r="HNR300" s="192"/>
      <c r="HNS300" s="192"/>
      <c r="HNT300" s="192"/>
      <c r="HNU300" s="192"/>
      <c r="HNV300" s="192"/>
      <c r="HNW300" s="192"/>
      <c r="HNX300" s="192"/>
      <c r="HNY300" s="192"/>
      <c r="HNZ300" s="192"/>
      <c r="HOA300" s="192"/>
      <c r="HOB300" s="192"/>
      <c r="HOC300" s="192"/>
      <c r="HOD300" s="192"/>
      <c r="HOE300" s="192"/>
      <c r="HOF300" s="192"/>
      <c r="HOG300" s="192"/>
      <c r="HOH300" s="192"/>
      <c r="HOI300" s="192"/>
      <c r="HOJ300" s="192"/>
      <c r="HOK300" s="192"/>
      <c r="HOL300" s="192"/>
      <c r="HOM300" s="192"/>
      <c r="HON300" s="192"/>
      <c r="HOO300" s="192"/>
      <c r="HOP300" s="192"/>
      <c r="HOQ300" s="192"/>
      <c r="HOR300" s="192"/>
      <c r="HOS300" s="192"/>
      <c r="HOT300" s="192"/>
      <c r="HOU300" s="192"/>
      <c r="HOV300" s="192"/>
      <c r="HOW300" s="192"/>
      <c r="HOX300" s="192"/>
      <c r="HOY300" s="192"/>
      <c r="HOZ300" s="192"/>
      <c r="HPA300" s="192"/>
      <c r="HPB300" s="192"/>
      <c r="HPC300" s="192"/>
      <c r="HPD300" s="192"/>
      <c r="HPE300" s="192"/>
      <c r="HPF300" s="192"/>
      <c r="HPG300" s="192"/>
      <c r="HPH300" s="192"/>
      <c r="HPI300" s="192"/>
      <c r="HPJ300" s="192"/>
      <c r="HPK300" s="192"/>
      <c r="HPL300" s="192"/>
      <c r="HPM300" s="192"/>
      <c r="HPN300" s="192"/>
      <c r="HPO300" s="192"/>
      <c r="HPP300" s="192"/>
      <c r="HPQ300" s="192"/>
      <c r="HPR300" s="192"/>
      <c r="HPS300" s="192"/>
      <c r="HPT300" s="192"/>
      <c r="HPU300" s="192"/>
      <c r="HPV300" s="192"/>
      <c r="HPW300" s="192"/>
      <c r="HPX300" s="192"/>
      <c r="HPY300" s="192"/>
      <c r="HPZ300" s="192"/>
      <c r="HQA300" s="192"/>
      <c r="HQB300" s="192"/>
      <c r="HQC300" s="192"/>
      <c r="HQD300" s="192"/>
      <c r="HQE300" s="192"/>
      <c r="HQF300" s="192"/>
      <c r="HQG300" s="192"/>
      <c r="HQH300" s="192"/>
      <c r="HQI300" s="192"/>
      <c r="HQJ300" s="192"/>
      <c r="HQK300" s="192"/>
      <c r="HQL300" s="192"/>
      <c r="HQM300" s="192"/>
      <c r="HQN300" s="192"/>
      <c r="HQO300" s="192"/>
      <c r="HQP300" s="192"/>
      <c r="HQQ300" s="192"/>
      <c r="HQR300" s="192"/>
      <c r="HQS300" s="192"/>
      <c r="HQT300" s="192"/>
      <c r="HQU300" s="192"/>
      <c r="HQV300" s="192"/>
      <c r="HQW300" s="192"/>
      <c r="HQX300" s="192"/>
      <c r="HQY300" s="192"/>
      <c r="HQZ300" s="192"/>
      <c r="HRA300" s="192"/>
      <c r="HRB300" s="192"/>
      <c r="HRC300" s="192"/>
      <c r="HRD300" s="192"/>
      <c r="HRE300" s="192"/>
      <c r="HRF300" s="192"/>
      <c r="HRG300" s="192"/>
      <c r="HRH300" s="192"/>
      <c r="HRI300" s="192"/>
      <c r="HRJ300" s="192"/>
      <c r="HRK300" s="192"/>
      <c r="HRL300" s="192"/>
      <c r="HRM300" s="192"/>
      <c r="HRN300" s="192"/>
      <c r="HRO300" s="192"/>
      <c r="HRP300" s="192"/>
      <c r="HRQ300" s="192"/>
      <c r="HRR300" s="192"/>
      <c r="HRS300" s="192"/>
      <c r="HRT300" s="192"/>
      <c r="HRU300" s="192"/>
      <c r="HRV300" s="192"/>
      <c r="HRW300" s="192"/>
      <c r="HRX300" s="192"/>
      <c r="HRY300" s="192"/>
      <c r="HRZ300" s="192"/>
      <c r="HSA300" s="192"/>
      <c r="HSB300" s="192"/>
      <c r="HSC300" s="192"/>
      <c r="HSD300" s="192"/>
      <c r="HSE300" s="192"/>
      <c r="HSF300" s="192"/>
      <c r="HSG300" s="192"/>
      <c r="HSH300" s="192"/>
      <c r="HSI300" s="192"/>
      <c r="HSJ300" s="192"/>
      <c r="HSK300" s="192"/>
      <c r="HSL300" s="192"/>
      <c r="HSM300" s="192"/>
      <c r="HSN300" s="192"/>
      <c r="HSO300" s="192"/>
      <c r="HSP300" s="192"/>
      <c r="HSQ300" s="192"/>
      <c r="HSR300" s="192"/>
      <c r="HSS300" s="192"/>
      <c r="HST300" s="192"/>
      <c r="HSU300" s="192"/>
      <c r="HSV300" s="192"/>
      <c r="HSW300" s="192"/>
      <c r="HSX300" s="192"/>
      <c r="HSY300" s="192"/>
      <c r="HSZ300" s="192"/>
      <c r="HTA300" s="192"/>
      <c r="HTB300" s="192"/>
      <c r="HTC300" s="192"/>
      <c r="HTD300" s="192"/>
      <c r="HTE300" s="192"/>
      <c r="HTF300" s="192"/>
      <c r="HTG300" s="192"/>
      <c r="HTH300" s="192"/>
      <c r="HTI300" s="192"/>
      <c r="HTJ300" s="192"/>
      <c r="HTK300" s="192"/>
      <c r="HTL300" s="192"/>
      <c r="HTM300" s="192"/>
      <c r="HTN300" s="192"/>
      <c r="HTO300" s="192"/>
      <c r="HTP300" s="192"/>
      <c r="HTQ300" s="192"/>
      <c r="HTR300" s="192"/>
      <c r="HTS300" s="192"/>
      <c r="HTT300" s="192"/>
      <c r="HTU300" s="192"/>
      <c r="HTV300" s="192"/>
      <c r="HTW300" s="192"/>
      <c r="HTX300" s="192"/>
      <c r="HTY300" s="192"/>
      <c r="HTZ300" s="192"/>
      <c r="HUA300" s="192"/>
      <c r="HUB300" s="192"/>
      <c r="HUC300" s="192"/>
      <c r="HUD300" s="192"/>
      <c r="HUE300" s="192"/>
      <c r="HUF300" s="192"/>
      <c r="HUG300" s="192"/>
      <c r="HUH300" s="192"/>
      <c r="HUI300" s="192"/>
      <c r="HUJ300" s="192"/>
      <c r="HUK300" s="192"/>
      <c r="HUL300" s="192"/>
      <c r="HUM300" s="192"/>
      <c r="HUN300" s="192"/>
      <c r="HUO300" s="192"/>
      <c r="HUP300" s="192"/>
      <c r="HUQ300" s="192"/>
      <c r="HUR300" s="192"/>
      <c r="HUS300" s="192"/>
      <c r="HUT300" s="192"/>
      <c r="HUU300" s="192"/>
      <c r="HUV300" s="192"/>
      <c r="HUW300" s="192"/>
      <c r="HUX300" s="192"/>
      <c r="HUY300" s="192"/>
      <c r="HUZ300" s="192"/>
      <c r="HVA300" s="192"/>
      <c r="HVB300" s="192"/>
      <c r="HVC300" s="192"/>
      <c r="HVD300" s="192"/>
      <c r="HVE300" s="192"/>
      <c r="HVF300" s="192"/>
      <c r="HVG300" s="192"/>
      <c r="HVH300" s="192"/>
      <c r="HVI300" s="192"/>
      <c r="HVJ300" s="192"/>
      <c r="HVK300" s="192"/>
      <c r="HVL300" s="192"/>
      <c r="HVM300" s="192"/>
      <c r="HVN300" s="192"/>
      <c r="HVO300" s="192"/>
      <c r="HVP300" s="192"/>
      <c r="HVQ300" s="192"/>
      <c r="HVR300" s="192"/>
      <c r="HVS300" s="192"/>
      <c r="HVT300" s="192"/>
      <c r="HVU300" s="192"/>
      <c r="HVV300" s="192"/>
      <c r="HVW300" s="192"/>
      <c r="HVX300" s="192"/>
      <c r="HVY300" s="192"/>
      <c r="HVZ300" s="192"/>
      <c r="HWA300" s="192"/>
      <c r="HWB300" s="192"/>
      <c r="HWC300" s="192"/>
      <c r="HWD300" s="192"/>
      <c r="HWE300" s="192"/>
      <c r="HWF300" s="192"/>
      <c r="HWG300" s="192"/>
      <c r="HWH300" s="192"/>
      <c r="HWI300" s="192"/>
      <c r="HWJ300" s="192"/>
      <c r="HWK300" s="192"/>
      <c r="HWL300" s="192"/>
      <c r="HWM300" s="192"/>
      <c r="HWN300" s="192"/>
      <c r="HWO300" s="192"/>
      <c r="HWP300" s="192"/>
      <c r="HWQ300" s="192"/>
      <c r="HWR300" s="192"/>
      <c r="HWS300" s="192"/>
      <c r="HWT300" s="192"/>
      <c r="HWU300" s="192"/>
      <c r="HWV300" s="192"/>
      <c r="HWW300" s="192"/>
      <c r="HWX300" s="192"/>
      <c r="HWY300" s="192"/>
      <c r="HWZ300" s="192"/>
      <c r="HXA300" s="192"/>
      <c r="HXB300" s="192"/>
      <c r="HXC300" s="192"/>
      <c r="HXD300" s="192"/>
      <c r="HXE300" s="192"/>
      <c r="HXF300" s="192"/>
      <c r="HXG300" s="192"/>
      <c r="HXH300" s="192"/>
      <c r="HXI300" s="192"/>
      <c r="HXJ300" s="192"/>
      <c r="HXK300" s="192"/>
      <c r="HXL300" s="192"/>
      <c r="HXM300" s="192"/>
      <c r="HXN300" s="192"/>
      <c r="HXO300" s="192"/>
      <c r="HXP300" s="192"/>
      <c r="HXQ300" s="192"/>
      <c r="HXR300" s="192"/>
      <c r="HXS300" s="192"/>
      <c r="HXT300" s="192"/>
      <c r="HXU300" s="192"/>
      <c r="HXV300" s="192"/>
      <c r="HXW300" s="192"/>
      <c r="HXX300" s="192"/>
      <c r="HXY300" s="192"/>
      <c r="HXZ300" s="192"/>
      <c r="HYA300" s="192"/>
      <c r="HYB300" s="192"/>
      <c r="HYC300" s="192"/>
      <c r="HYD300" s="192"/>
      <c r="HYE300" s="192"/>
      <c r="HYF300" s="192"/>
      <c r="HYG300" s="192"/>
      <c r="HYH300" s="192"/>
      <c r="HYI300" s="192"/>
      <c r="HYJ300" s="192"/>
      <c r="HYK300" s="192"/>
      <c r="HYL300" s="192"/>
      <c r="HYM300" s="192"/>
      <c r="HYN300" s="192"/>
      <c r="HYO300" s="192"/>
      <c r="HYP300" s="192"/>
      <c r="HYQ300" s="192"/>
      <c r="HYR300" s="192"/>
      <c r="HYS300" s="192"/>
      <c r="HYT300" s="192"/>
      <c r="HYU300" s="192"/>
      <c r="HYV300" s="192"/>
      <c r="HYW300" s="192"/>
      <c r="HYX300" s="192"/>
      <c r="HYY300" s="192"/>
      <c r="HYZ300" s="192"/>
      <c r="HZA300" s="192"/>
      <c r="HZB300" s="192"/>
      <c r="HZC300" s="192"/>
      <c r="HZD300" s="192"/>
      <c r="HZE300" s="192"/>
      <c r="HZF300" s="192"/>
      <c r="HZG300" s="192"/>
      <c r="HZH300" s="192"/>
      <c r="HZI300" s="192"/>
      <c r="HZJ300" s="192"/>
      <c r="HZK300" s="192"/>
      <c r="HZL300" s="192"/>
      <c r="HZM300" s="192"/>
      <c r="HZN300" s="192"/>
      <c r="HZO300" s="192"/>
      <c r="HZP300" s="192"/>
      <c r="HZQ300" s="192"/>
      <c r="HZR300" s="192"/>
      <c r="HZS300" s="192"/>
      <c r="HZT300" s="192"/>
      <c r="HZU300" s="192"/>
      <c r="HZV300" s="192"/>
      <c r="HZW300" s="192"/>
      <c r="HZX300" s="192"/>
      <c r="HZY300" s="192"/>
      <c r="HZZ300" s="192"/>
      <c r="IAA300" s="192"/>
      <c r="IAB300" s="192"/>
      <c r="IAC300" s="192"/>
      <c r="IAD300" s="192"/>
      <c r="IAE300" s="192"/>
      <c r="IAF300" s="192"/>
      <c r="IAG300" s="192"/>
      <c r="IAH300" s="192"/>
      <c r="IAI300" s="192"/>
      <c r="IAJ300" s="192"/>
      <c r="IAK300" s="192"/>
      <c r="IAL300" s="192"/>
      <c r="IAM300" s="192"/>
      <c r="IAN300" s="192"/>
      <c r="IAO300" s="192"/>
      <c r="IAP300" s="192"/>
      <c r="IAQ300" s="192"/>
      <c r="IAR300" s="192"/>
      <c r="IAS300" s="192"/>
      <c r="IAT300" s="192"/>
      <c r="IAU300" s="192"/>
      <c r="IAV300" s="192"/>
      <c r="IAW300" s="192"/>
      <c r="IAX300" s="192"/>
      <c r="IAY300" s="192"/>
      <c r="IAZ300" s="192"/>
      <c r="IBA300" s="192"/>
      <c r="IBB300" s="192"/>
      <c r="IBC300" s="192"/>
      <c r="IBD300" s="192"/>
      <c r="IBE300" s="192"/>
      <c r="IBF300" s="192"/>
      <c r="IBG300" s="192"/>
      <c r="IBH300" s="192"/>
      <c r="IBI300" s="192"/>
      <c r="IBJ300" s="192"/>
      <c r="IBK300" s="192"/>
      <c r="IBL300" s="192"/>
      <c r="IBM300" s="192"/>
      <c r="IBN300" s="192"/>
      <c r="IBO300" s="192"/>
      <c r="IBP300" s="192"/>
      <c r="IBQ300" s="192"/>
      <c r="IBR300" s="192"/>
      <c r="IBS300" s="192"/>
      <c r="IBT300" s="192"/>
      <c r="IBU300" s="192"/>
      <c r="IBV300" s="192"/>
      <c r="IBW300" s="192"/>
      <c r="IBX300" s="192"/>
      <c r="IBY300" s="192"/>
      <c r="IBZ300" s="192"/>
      <c r="ICA300" s="192"/>
      <c r="ICB300" s="192"/>
      <c r="ICC300" s="192"/>
      <c r="ICD300" s="192"/>
      <c r="ICE300" s="192"/>
      <c r="ICF300" s="192"/>
      <c r="ICG300" s="192"/>
      <c r="ICH300" s="192"/>
      <c r="ICI300" s="192"/>
      <c r="ICJ300" s="192"/>
      <c r="ICK300" s="192"/>
      <c r="ICL300" s="192"/>
      <c r="ICM300" s="192"/>
      <c r="ICN300" s="192"/>
      <c r="ICO300" s="192"/>
      <c r="ICP300" s="192"/>
      <c r="ICQ300" s="192"/>
      <c r="ICR300" s="192"/>
      <c r="ICS300" s="192"/>
      <c r="ICT300" s="192"/>
      <c r="ICU300" s="192"/>
      <c r="ICV300" s="192"/>
      <c r="ICW300" s="192"/>
      <c r="ICX300" s="192"/>
      <c r="ICY300" s="192"/>
      <c r="ICZ300" s="192"/>
      <c r="IDA300" s="192"/>
      <c r="IDB300" s="192"/>
      <c r="IDC300" s="192"/>
      <c r="IDD300" s="192"/>
      <c r="IDE300" s="192"/>
      <c r="IDF300" s="192"/>
      <c r="IDG300" s="192"/>
      <c r="IDH300" s="192"/>
      <c r="IDI300" s="192"/>
      <c r="IDJ300" s="192"/>
      <c r="IDK300" s="192"/>
      <c r="IDL300" s="192"/>
      <c r="IDM300" s="192"/>
      <c r="IDN300" s="192"/>
      <c r="IDO300" s="192"/>
      <c r="IDP300" s="192"/>
      <c r="IDQ300" s="192"/>
      <c r="IDR300" s="192"/>
      <c r="IDS300" s="192"/>
      <c r="IDT300" s="192"/>
      <c r="IDU300" s="192"/>
      <c r="IDV300" s="192"/>
      <c r="IDW300" s="192"/>
      <c r="IDX300" s="192"/>
      <c r="IDY300" s="192"/>
      <c r="IDZ300" s="192"/>
      <c r="IEA300" s="192"/>
      <c r="IEB300" s="192"/>
      <c r="IEC300" s="192"/>
      <c r="IED300" s="192"/>
      <c r="IEE300" s="192"/>
      <c r="IEF300" s="192"/>
      <c r="IEG300" s="192"/>
      <c r="IEH300" s="192"/>
      <c r="IEI300" s="192"/>
      <c r="IEJ300" s="192"/>
      <c r="IEK300" s="192"/>
      <c r="IEL300" s="192"/>
      <c r="IEM300" s="192"/>
      <c r="IEN300" s="192"/>
      <c r="IEO300" s="192"/>
      <c r="IEP300" s="192"/>
      <c r="IEQ300" s="192"/>
      <c r="IER300" s="192"/>
      <c r="IES300" s="192"/>
      <c r="IET300" s="192"/>
      <c r="IEU300" s="192"/>
      <c r="IEV300" s="192"/>
      <c r="IEW300" s="192"/>
      <c r="IEX300" s="192"/>
      <c r="IEY300" s="192"/>
      <c r="IEZ300" s="192"/>
      <c r="IFA300" s="192"/>
      <c r="IFB300" s="192"/>
      <c r="IFC300" s="192"/>
      <c r="IFD300" s="192"/>
      <c r="IFE300" s="192"/>
      <c r="IFF300" s="192"/>
      <c r="IFG300" s="192"/>
      <c r="IFH300" s="192"/>
      <c r="IFI300" s="192"/>
      <c r="IFJ300" s="192"/>
      <c r="IFK300" s="192"/>
      <c r="IFL300" s="192"/>
      <c r="IFM300" s="192"/>
      <c r="IFN300" s="192"/>
      <c r="IFO300" s="192"/>
      <c r="IFP300" s="192"/>
      <c r="IFQ300" s="192"/>
      <c r="IFR300" s="192"/>
      <c r="IFS300" s="192"/>
      <c r="IFT300" s="192"/>
      <c r="IFU300" s="192"/>
      <c r="IFV300" s="192"/>
      <c r="IFW300" s="192"/>
      <c r="IFX300" s="192"/>
      <c r="IFY300" s="192"/>
      <c r="IFZ300" s="192"/>
      <c r="IGA300" s="192"/>
      <c r="IGB300" s="192"/>
      <c r="IGC300" s="192"/>
      <c r="IGD300" s="192"/>
      <c r="IGE300" s="192"/>
      <c r="IGF300" s="192"/>
      <c r="IGG300" s="192"/>
      <c r="IGH300" s="192"/>
      <c r="IGI300" s="192"/>
      <c r="IGJ300" s="192"/>
      <c r="IGK300" s="192"/>
      <c r="IGL300" s="192"/>
      <c r="IGM300" s="192"/>
      <c r="IGN300" s="192"/>
      <c r="IGO300" s="192"/>
      <c r="IGP300" s="192"/>
      <c r="IGQ300" s="192"/>
      <c r="IGR300" s="192"/>
      <c r="IGS300" s="192"/>
      <c r="IGT300" s="192"/>
      <c r="IGU300" s="192"/>
      <c r="IGV300" s="192"/>
      <c r="IGW300" s="192"/>
      <c r="IGX300" s="192"/>
      <c r="IGY300" s="192"/>
      <c r="IGZ300" s="192"/>
      <c r="IHA300" s="192"/>
      <c r="IHB300" s="192"/>
      <c r="IHC300" s="192"/>
      <c r="IHD300" s="192"/>
      <c r="IHE300" s="192"/>
      <c r="IHF300" s="192"/>
      <c r="IHG300" s="192"/>
      <c r="IHH300" s="192"/>
      <c r="IHI300" s="192"/>
      <c r="IHJ300" s="192"/>
      <c r="IHK300" s="192"/>
      <c r="IHL300" s="192"/>
      <c r="IHM300" s="192"/>
      <c r="IHN300" s="192"/>
      <c r="IHO300" s="192"/>
      <c r="IHP300" s="192"/>
      <c r="IHQ300" s="192"/>
      <c r="IHR300" s="192"/>
      <c r="IHS300" s="192"/>
      <c r="IHT300" s="192"/>
      <c r="IHU300" s="192"/>
      <c r="IHV300" s="192"/>
      <c r="IHW300" s="192"/>
      <c r="IHX300" s="192"/>
      <c r="IHY300" s="192"/>
      <c r="IHZ300" s="192"/>
      <c r="IIA300" s="192"/>
      <c r="IIB300" s="192"/>
      <c r="IIC300" s="192"/>
      <c r="IID300" s="192"/>
      <c r="IIE300" s="192"/>
      <c r="IIF300" s="192"/>
      <c r="IIG300" s="192"/>
      <c r="IIH300" s="192"/>
      <c r="III300" s="192"/>
      <c r="IIJ300" s="192"/>
      <c r="IIK300" s="192"/>
      <c r="IIL300" s="192"/>
      <c r="IIM300" s="192"/>
      <c r="IIN300" s="192"/>
      <c r="IIO300" s="192"/>
      <c r="IIP300" s="192"/>
      <c r="IIQ300" s="192"/>
      <c r="IIR300" s="192"/>
      <c r="IIS300" s="192"/>
      <c r="IIT300" s="192"/>
      <c r="IIU300" s="192"/>
      <c r="IIV300" s="192"/>
      <c r="IIW300" s="192"/>
      <c r="IIX300" s="192"/>
      <c r="IIY300" s="192"/>
      <c r="IIZ300" s="192"/>
      <c r="IJA300" s="192"/>
      <c r="IJB300" s="192"/>
      <c r="IJC300" s="192"/>
      <c r="IJD300" s="192"/>
      <c r="IJE300" s="192"/>
      <c r="IJF300" s="192"/>
      <c r="IJG300" s="192"/>
      <c r="IJH300" s="192"/>
      <c r="IJI300" s="192"/>
      <c r="IJJ300" s="192"/>
      <c r="IJK300" s="192"/>
      <c r="IJL300" s="192"/>
      <c r="IJM300" s="192"/>
      <c r="IJN300" s="192"/>
      <c r="IJO300" s="192"/>
      <c r="IJP300" s="192"/>
      <c r="IJQ300" s="192"/>
      <c r="IJR300" s="192"/>
      <c r="IJS300" s="192"/>
      <c r="IJT300" s="192"/>
      <c r="IJU300" s="192"/>
      <c r="IJV300" s="192"/>
      <c r="IJW300" s="192"/>
      <c r="IJX300" s="192"/>
      <c r="IJY300" s="192"/>
      <c r="IJZ300" s="192"/>
      <c r="IKA300" s="192"/>
      <c r="IKB300" s="192"/>
      <c r="IKC300" s="192"/>
      <c r="IKD300" s="192"/>
      <c r="IKE300" s="192"/>
      <c r="IKF300" s="192"/>
      <c r="IKG300" s="192"/>
      <c r="IKH300" s="192"/>
      <c r="IKI300" s="192"/>
      <c r="IKJ300" s="192"/>
      <c r="IKK300" s="192"/>
      <c r="IKL300" s="192"/>
      <c r="IKM300" s="192"/>
      <c r="IKN300" s="192"/>
      <c r="IKO300" s="192"/>
      <c r="IKP300" s="192"/>
      <c r="IKQ300" s="192"/>
      <c r="IKR300" s="192"/>
      <c r="IKS300" s="192"/>
      <c r="IKT300" s="192"/>
      <c r="IKU300" s="192"/>
      <c r="IKV300" s="192"/>
      <c r="IKW300" s="192"/>
      <c r="IKX300" s="192"/>
      <c r="IKY300" s="192"/>
      <c r="IKZ300" s="192"/>
      <c r="ILA300" s="192"/>
      <c r="ILB300" s="192"/>
      <c r="ILC300" s="192"/>
      <c r="ILD300" s="192"/>
      <c r="ILE300" s="192"/>
      <c r="ILF300" s="192"/>
      <c r="ILG300" s="192"/>
      <c r="ILH300" s="192"/>
      <c r="ILI300" s="192"/>
      <c r="ILJ300" s="192"/>
      <c r="ILK300" s="192"/>
      <c r="ILL300" s="192"/>
      <c r="ILM300" s="192"/>
      <c r="ILN300" s="192"/>
      <c r="ILO300" s="192"/>
      <c r="ILP300" s="192"/>
      <c r="ILQ300" s="192"/>
      <c r="ILR300" s="192"/>
      <c r="ILS300" s="192"/>
      <c r="ILT300" s="192"/>
      <c r="ILU300" s="192"/>
      <c r="ILV300" s="192"/>
      <c r="ILW300" s="192"/>
      <c r="ILX300" s="192"/>
      <c r="ILY300" s="192"/>
      <c r="ILZ300" s="192"/>
      <c r="IMA300" s="192"/>
      <c r="IMB300" s="192"/>
      <c r="IMC300" s="192"/>
      <c r="IMD300" s="192"/>
      <c r="IME300" s="192"/>
      <c r="IMF300" s="192"/>
      <c r="IMG300" s="192"/>
      <c r="IMH300" s="192"/>
      <c r="IMI300" s="192"/>
      <c r="IMJ300" s="192"/>
      <c r="IMK300" s="192"/>
      <c r="IML300" s="192"/>
      <c r="IMM300" s="192"/>
      <c r="IMN300" s="192"/>
      <c r="IMO300" s="192"/>
      <c r="IMP300" s="192"/>
      <c r="IMQ300" s="192"/>
      <c r="IMR300" s="192"/>
      <c r="IMS300" s="192"/>
      <c r="IMT300" s="192"/>
      <c r="IMU300" s="192"/>
      <c r="IMV300" s="192"/>
      <c r="IMW300" s="192"/>
      <c r="IMX300" s="192"/>
      <c r="IMY300" s="192"/>
      <c r="IMZ300" s="192"/>
      <c r="INA300" s="192"/>
      <c r="INB300" s="192"/>
      <c r="INC300" s="192"/>
      <c r="IND300" s="192"/>
      <c r="INE300" s="192"/>
      <c r="INF300" s="192"/>
      <c r="ING300" s="192"/>
      <c r="INH300" s="192"/>
      <c r="INI300" s="192"/>
      <c r="INJ300" s="192"/>
      <c r="INK300" s="192"/>
      <c r="INL300" s="192"/>
      <c r="INM300" s="192"/>
      <c r="INN300" s="192"/>
      <c r="INO300" s="192"/>
      <c r="INP300" s="192"/>
      <c r="INQ300" s="192"/>
      <c r="INR300" s="192"/>
      <c r="INS300" s="192"/>
      <c r="INT300" s="192"/>
      <c r="INU300" s="192"/>
      <c r="INV300" s="192"/>
      <c r="INW300" s="192"/>
      <c r="INX300" s="192"/>
      <c r="INY300" s="192"/>
      <c r="INZ300" s="192"/>
      <c r="IOA300" s="192"/>
      <c r="IOB300" s="192"/>
      <c r="IOC300" s="192"/>
      <c r="IOD300" s="192"/>
      <c r="IOE300" s="192"/>
      <c r="IOF300" s="192"/>
      <c r="IOG300" s="192"/>
      <c r="IOH300" s="192"/>
      <c r="IOI300" s="192"/>
      <c r="IOJ300" s="192"/>
      <c r="IOK300" s="192"/>
      <c r="IOL300" s="192"/>
      <c r="IOM300" s="192"/>
      <c r="ION300" s="192"/>
      <c r="IOO300" s="192"/>
      <c r="IOP300" s="192"/>
      <c r="IOQ300" s="192"/>
      <c r="IOR300" s="192"/>
      <c r="IOS300" s="192"/>
      <c r="IOT300" s="192"/>
      <c r="IOU300" s="192"/>
      <c r="IOV300" s="192"/>
      <c r="IOW300" s="192"/>
      <c r="IOX300" s="192"/>
      <c r="IOY300" s="192"/>
      <c r="IOZ300" s="192"/>
      <c r="IPA300" s="192"/>
      <c r="IPB300" s="192"/>
      <c r="IPC300" s="192"/>
      <c r="IPD300" s="192"/>
      <c r="IPE300" s="192"/>
      <c r="IPF300" s="192"/>
      <c r="IPG300" s="192"/>
      <c r="IPH300" s="192"/>
      <c r="IPI300" s="192"/>
      <c r="IPJ300" s="192"/>
      <c r="IPK300" s="192"/>
      <c r="IPL300" s="192"/>
      <c r="IPM300" s="192"/>
      <c r="IPN300" s="192"/>
      <c r="IPO300" s="192"/>
      <c r="IPP300" s="192"/>
      <c r="IPQ300" s="192"/>
      <c r="IPR300" s="192"/>
      <c r="IPS300" s="192"/>
      <c r="IPT300" s="192"/>
      <c r="IPU300" s="192"/>
      <c r="IPV300" s="192"/>
      <c r="IPW300" s="192"/>
      <c r="IPX300" s="192"/>
      <c r="IPY300" s="192"/>
      <c r="IPZ300" s="192"/>
      <c r="IQA300" s="192"/>
      <c r="IQB300" s="192"/>
      <c r="IQC300" s="192"/>
      <c r="IQD300" s="192"/>
      <c r="IQE300" s="192"/>
      <c r="IQF300" s="192"/>
      <c r="IQG300" s="192"/>
      <c r="IQH300" s="192"/>
      <c r="IQI300" s="192"/>
      <c r="IQJ300" s="192"/>
      <c r="IQK300" s="192"/>
      <c r="IQL300" s="192"/>
      <c r="IQM300" s="192"/>
      <c r="IQN300" s="192"/>
      <c r="IQO300" s="192"/>
      <c r="IQP300" s="192"/>
      <c r="IQQ300" s="192"/>
      <c r="IQR300" s="192"/>
      <c r="IQS300" s="192"/>
      <c r="IQT300" s="192"/>
      <c r="IQU300" s="192"/>
      <c r="IQV300" s="192"/>
      <c r="IQW300" s="192"/>
      <c r="IQX300" s="192"/>
      <c r="IQY300" s="192"/>
      <c r="IQZ300" s="192"/>
      <c r="IRA300" s="192"/>
      <c r="IRB300" s="192"/>
      <c r="IRC300" s="192"/>
      <c r="IRD300" s="192"/>
      <c r="IRE300" s="192"/>
      <c r="IRF300" s="192"/>
      <c r="IRG300" s="192"/>
      <c r="IRH300" s="192"/>
      <c r="IRI300" s="192"/>
      <c r="IRJ300" s="192"/>
      <c r="IRK300" s="192"/>
      <c r="IRL300" s="192"/>
      <c r="IRM300" s="192"/>
      <c r="IRN300" s="192"/>
      <c r="IRO300" s="192"/>
      <c r="IRP300" s="192"/>
      <c r="IRQ300" s="192"/>
      <c r="IRR300" s="192"/>
      <c r="IRS300" s="192"/>
      <c r="IRT300" s="192"/>
      <c r="IRU300" s="192"/>
      <c r="IRV300" s="192"/>
      <c r="IRW300" s="192"/>
      <c r="IRX300" s="192"/>
      <c r="IRY300" s="192"/>
      <c r="IRZ300" s="192"/>
      <c r="ISA300" s="192"/>
      <c r="ISB300" s="192"/>
      <c r="ISC300" s="192"/>
      <c r="ISD300" s="192"/>
      <c r="ISE300" s="192"/>
      <c r="ISF300" s="192"/>
      <c r="ISG300" s="192"/>
      <c r="ISH300" s="192"/>
      <c r="ISI300" s="192"/>
      <c r="ISJ300" s="192"/>
      <c r="ISK300" s="192"/>
      <c r="ISL300" s="192"/>
      <c r="ISM300" s="192"/>
      <c r="ISN300" s="192"/>
      <c r="ISO300" s="192"/>
      <c r="ISP300" s="192"/>
      <c r="ISQ300" s="192"/>
      <c r="ISR300" s="192"/>
      <c r="ISS300" s="192"/>
      <c r="IST300" s="192"/>
      <c r="ISU300" s="192"/>
      <c r="ISV300" s="192"/>
      <c r="ISW300" s="192"/>
      <c r="ISX300" s="192"/>
      <c r="ISY300" s="192"/>
      <c r="ISZ300" s="192"/>
      <c r="ITA300" s="192"/>
      <c r="ITB300" s="192"/>
      <c r="ITC300" s="192"/>
      <c r="ITD300" s="192"/>
      <c r="ITE300" s="192"/>
      <c r="ITF300" s="192"/>
      <c r="ITG300" s="192"/>
      <c r="ITH300" s="192"/>
      <c r="ITI300" s="192"/>
      <c r="ITJ300" s="192"/>
      <c r="ITK300" s="192"/>
      <c r="ITL300" s="192"/>
      <c r="ITM300" s="192"/>
      <c r="ITN300" s="192"/>
      <c r="ITO300" s="192"/>
      <c r="ITP300" s="192"/>
      <c r="ITQ300" s="192"/>
      <c r="ITR300" s="192"/>
      <c r="ITS300" s="192"/>
      <c r="ITT300" s="192"/>
      <c r="ITU300" s="192"/>
      <c r="ITV300" s="192"/>
      <c r="ITW300" s="192"/>
      <c r="ITX300" s="192"/>
      <c r="ITY300" s="192"/>
      <c r="ITZ300" s="192"/>
      <c r="IUA300" s="192"/>
      <c r="IUB300" s="192"/>
      <c r="IUC300" s="192"/>
      <c r="IUD300" s="192"/>
      <c r="IUE300" s="192"/>
      <c r="IUF300" s="192"/>
      <c r="IUG300" s="192"/>
      <c r="IUH300" s="192"/>
      <c r="IUI300" s="192"/>
      <c r="IUJ300" s="192"/>
      <c r="IUK300" s="192"/>
      <c r="IUL300" s="192"/>
      <c r="IUM300" s="192"/>
      <c r="IUN300" s="192"/>
      <c r="IUO300" s="192"/>
      <c r="IUP300" s="192"/>
      <c r="IUQ300" s="192"/>
      <c r="IUR300" s="192"/>
      <c r="IUS300" s="192"/>
      <c r="IUT300" s="192"/>
      <c r="IUU300" s="192"/>
      <c r="IUV300" s="192"/>
      <c r="IUW300" s="192"/>
      <c r="IUX300" s="192"/>
      <c r="IUY300" s="192"/>
      <c r="IUZ300" s="192"/>
      <c r="IVA300" s="192"/>
      <c r="IVB300" s="192"/>
      <c r="IVC300" s="192"/>
      <c r="IVD300" s="192"/>
      <c r="IVE300" s="192"/>
      <c r="IVF300" s="192"/>
      <c r="IVG300" s="192"/>
      <c r="IVH300" s="192"/>
      <c r="IVI300" s="192"/>
      <c r="IVJ300" s="192"/>
      <c r="IVK300" s="192"/>
      <c r="IVL300" s="192"/>
      <c r="IVM300" s="192"/>
      <c r="IVN300" s="192"/>
      <c r="IVO300" s="192"/>
      <c r="IVP300" s="192"/>
      <c r="IVQ300" s="192"/>
      <c r="IVR300" s="192"/>
      <c r="IVS300" s="192"/>
      <c r="IVT300" s="192"/>
      <c r="IVU300" s="192"/>
      <c r="IVV300" s="192"/>
      <c r="IVW300" s="192"/>
      <c r="IVX300" s="192"/>
      <c r="IVY300" s="192"/>
      <c r="IVZ300" s="192"/>
      <c r="IWA300" s="192"/>
      <c r="IWB300" s="192"/>
      <c r="IWC300" s="192"/>
      <c r="IWD300" s="192"/>
      <c r="IWE300" s="192"/>
      <c r="IWF300" s="192"/>
      <c r="IWG300" s="192"/>
      <c r="IWH300" s="192"/>
      <c r="IWI300" s="192"/>
      <c r="IWJ300" s="192"/>
      <c r="IWK300" s="192"/>
      <c r="IWL300" s="192"/>
      <c r="IWM300" s="192"/>
      <c r="IWN300" s="192"/>
      <c r="IWO300" s="192"/>
      <c r="IWP300" s="192"/>
      <c r="IWQ300" s="192"/>
      <c r="IWR300" s="192"/>
      <c r="IWS300" s="192"/>
      <c r="IWT300" s="192"/>
      <c r="IWU300" s="192"/>
      <c r="IWV300" s="192"/>
      <c r="IWW300" s="192"/>
      <c r="IWX300" s="192"/>
      <c r="IWY300" s="192"/>
      <c r="IWZ300" s="192"/>
      <c r="IXA300" s="192"/>
      <c r="IXB300" s="192"/>
      <c r="IXC300" s="192"/>
      <c r="IXD300" s="192"/>
      <c r="IXE300" s="192"/>
      <c r="IXF300" s="192"/>
      <c r="IXG300" s="192"/>
      <c r="IXH300" s="192"/>
      <c r="IXI300" s="192"/>
      <c r="IXJ300" s="192"/>
      <c r="IXK300" s="192"/>
      <c r="IXL300" s="192"/>
      <c r="IXM300" s="192"/>
      <c r="IXN300" s="192"/>
      <c r="IXO300" s="192"/>
      <c r="IXP300" s="192"/>
      <c r="IXQ300" s="192"/>
      <c r="IXR300" s="192"/>
      <c r="IXS300" s="192"/>
      <c r="IXT300" s="192"/>
      <c r="IXU300" s="192"/>
      <c r="IXV300" s="192"/>
      <c r="IXW300" s="192"/>
      <c r="IXX300" s="192"/>
      <c r="IXY300" s="192"/>
      <c r="IXZ300" s="192"/>
      <c r="IYA300" s="192"/>
      <c r="IYB300" s="192"/>
      <c r="IYC300" s="192"/>
      <c r="IYD300" s="192"/>
      <c r="IYE300" s="192"/>
      <c r="IYF300" s="192"/>
      <c r="IYG300" s="192"/>
      <c r="IYH300" s="192"/>
      <c r="IYI300" s="192"/>
      <c r="IYJ300" s="192"/>
      <c r="IYK300" s="192"/>
      <c r="IYL300" s="192"/>
      <c r="IYM300" s="192"/>
      <c r="IYN300" s="192"/>
      <c r="IYO300" s="192"/>
      <c r="IYP300" s="192"/>
      <c r="IYQ300" s="192"/>
      <c r="IYR300" s="192"/>
      <c r="IYS300" s="192"/>
      <c r="IYT300" s="192"/>
      <c r="IYU300" s="192"/>
      <c r="IYV300" s="192"/>
      <c r="IYW300" s="192"/>
      <c r="IYX300" s="192"/>
      <c r="IYY300" s="192"/>
      <c r="IYZ300" s="192"/>
      <c r="IZA300" s="192"/>
      <c r="IZB300" s="192"/>
      <c r="IZC300" s="192"/>
      <c r="IZD300" s="192"/>
      <c r="IZE300" s="192"/>
      <c r="IZF300" s="192"/>
      <c r="IZG300" s="192"/>
      <c r="IZH300" s="192"/>
      <c r="IZI300" s="192"/>
      <c r="IZJ300" s="192"/>
      <c r="IZK300" s="192"/>
      <c r="IZL300" s="192"/>
      <c r="IZM300" s="192"/>
      <c r="IZN300" s="192"/>
      <c r="IZO300" s="192"/>
      <c r="IZP300" s="192"/>
      <c r="IZQ300" s="192"/>
      <c r="IZR300" s="192"/>
      <c r="IZS300" s="192"/>
      <c r="IZT300" s="192"/>
      <c r="IZU300" s="192"/>
      <c r="IZV300" s="192"/>
      <c r="IZW300" s="192"/>
      <c r="IZX300" s="192"/>
      <c r="IZY300" s="192"/>
      <c r="IZZ300" s="192"/>
      <c r="JAA300" s="192"/>
      <c r="JAB300" s="192"/>
      <c r="JAC300" s="192"/>
      <c r="JAD300" s="192"/>
      <c r="JAE300" s="192"/>
      <c r="JAF300" s="192"/>
      <c r="JAG300" s="192"/>
      <c r="JAH300" s="192"/>
      <c r="JAI300" s="192"/>
      <c r="JAJ300" s="192"/>
      <c r="JAK300" s="192"/>
      <c r="JAL300" s="192"/>
      <c r="JAM300" s="192"/>
      <c r="JAN300" s="192"/>
      <c r="JAO300" s="192"/>
      <c r="JAP300" s="192"/>
      <c r="JAQ300" s="192"/>
      <c r="JAR300" s="192"/>
      <c r="JAS300" s="192"/>
      <c r="JAT300" s="192"/>
      <c r="JAU300" s="192"/>
      <c r="JAV300" s="192"/>
      <c r="JAW300" s="192"/>
      <c r="JAX300" s="192"/>
      <c r="JAY300" s="192"/>
      <c r="JAZ300" s="192"/>
      <c r="JBA300" s="192"/>
      <c r="JBB300" s="192"/>
      <c r="JBC300" s="192"/>
      <c r="JBD300" s="192"/>
      <c r="JBE300" s="192"/>
      <c r="JBF300" s="192"/>
      <c r="JBG300" s="192"/>
      <c r="JBH300" s="192"/>
      <c r="JBI300" s="192"/>
      <c r="JBJ300" s="192"/>
      <c r="JBK300" s="192"/>
      <c r="JBL300" s="192"/>
      <c r="JBM300" s="192"/>
      <c r="JBN300" s="192"/>
      <c r="JBO300" s="192"/>
      <c r="JBP300" s="192"/>
      <c r="JBQ300" s="192"/>
      <c r="JBR300" s="192"/>
      <c r="JBS300" s="192"/>
      <c r="JBT300" s="192"/>
      <c r="JBU300" s="192"/>
      <c r="JBV300" s="192"/>
      <c r="JBW300" s="192"/>
      <c r="JBX300" s="192"/>
      <c r="JBY300" s="192"/>
      <c r="JBZ300" s="192"/>
      <c r="JCA300" s="192"/>
      <c r="JCB300" s="192"/>
      <c r="JCC300" s="192"/>
      <c r="JCD300" s="192"/>
      <c r="JCE300" s="192"/>
      <c r="JCF300" s="192"/>
      <c r="JCG300" s="192"/>
      <c r="JCH300" s="192"/>
      <c r="JCI300" s="192"/>
      <c r="JCJ300" s="192"/>
      <c r="JCK300" s="192"/>
      <c r="JCL300" s="192"/>
      <c r="JCM300" s="192"/>
      <c r="JCN300" s="192"/>
      <c r="JCO300" s="192"/>
      <c r="JCP300" s="192"/>
      <c r="JCQ300" s="192"/>
      <c r="JCR300" s="192"/>
      <c r="JCS300" s="192"/>
      <c r="JCT300" s="192"/>
      <c r="JCU300" s="192"/>
      <c r="JCV300" s="192"/>
      <c r="JCW300" s="192"/>
      <c r="JCX300" s="192"/>
      <c r="JCY300" s="192"/>
      <c r="JCZ300" s="192"/>
      <c r="JDA300" s="192"/>
      <c r="JDB300" s="192"/>
      <c r="JDC300" s="192"/>
      <c r="JDD300" s="192"/>
      <c r="JDE300" s="192"/>
      <c r="JDF300" s="192"/>
      <c r="JDG300" s="192"/>
      <c r="JDH300" s="192"/>
      <c r="JDI300" s="192"/>
      <c r="JDJ300" s="192"/>
      <c r="JDK300" s="192"/>
      <c r="JDL300" s="192"/>
      <c r="JDM300" s="192"/>
      <c r="JDN300" s="192"/>
      <c r="JDO300" s="192"/>
      <c r="JDP300" s="192"/>
      <c r="JDQ300" s="192"/>
      <c r="JDR300" s="192"/>
      <c r="JDS300" s="192"/>
      <c r="JDT300" s="192"/>
      <c r="JDU300" s="192"/>
      <c r="JDV300" s="192"/>
      <c r="JDW300" s="192"/>
      <c r="JDX300" s="192"/>
      <c r="JDY300" s="192"/>
      <c r="JDZ300" s="192"/>
      <c r="JEA300" s="192"/>
      <c r="JEB300" s="192"/>
      <c r="JEC300" s="192"/>
      <c r="JED300" s="192"/>
      <c r="JEE300" s="192"/>
      <c r="JEF300" s="192"/>
      <c r="JEG300" s="192"/>
      <c r="JEH300" s="192"/>
      <c r="JEI300" s="192"/>
      <c r="JEJ300" s="192"/>
      <c r="JEK300" s="192"/>
      <c r="JEL300" s="192"/>
      <c r="JEM300" s="192"/>
      <c r="JEN300" s="192"/>
      <c r="JEO300" s="192"/>
      <c r="JEP300" s="192"/>
      <c r="JEQ300" s="192"/>
      <c r="JER300" s="192"/>
      <c r="JES300" s="192"/>
      <c r="JET300" s="192"/>
      <c r="JEU300" s="192"/>
      <c r="JEV300" s="192"/>
      <c r="JEW300" s="192"/>
      <c r="JEX300" s="192"/>
      <c r="JEY300" s="192"/>
      <c r="JEZ300" s="192"/>
      <c r="JFA300" s="192"/>
      <c r="JFB300" s="192"/>
      <c r="JFC300" s="192"/>
      <c r="JFD300" s="192"/>
      <c r="JFE300" s="192"/>
      <c r="JFF300" s="192"/>
      <c r="JFG300" s="192"/>
      <c r="JFH300" s="192"/>
      <c r="JFI300" s="192"/>
      <c r="JFJ300" s="192"/>
      <c r="JFK300" s="192"/>
      <c r="JFL300" s="192"/>
      <c r="JFM300" s="192"/>
      <c r="JFN300" s="192"/>
      <c r="JFO300" s="192"/>
      <c r="JFP300" s="192"/>
      <c r="JFQ300" s="192"/>
      <c r="JFR300" s="192"/>
      <c r="JFS300" s="192"/>
      <c r="JFT300" s="192"/>
      <c r="JFU300" s="192"/>
      <c r="JFV300" s="192"/>
      <c r="JFW300" s="192"/>
      <c r="JFX300" s="192"/>
      <c r="JFY300" s="192"/>
      <c r="JFZ300" s="192"/>
      <c r="JGA300" s="192"/>
      <c r="JGB300" s="192"/>
      <c r="JGC300" s="192"/>
      <c r="JGD300" s="192"/>
      <c r="JGE300" s="192"/>
      <c r="JGF300" s="192"/>
      <c r="JGG300" s="192"/>
      <c r="JGH300" s="192"/>
      <c r="JGI300" s="192"/>
      <c r="JGJ300" s="192"/>
      <c r="JGK300" s="192"/>
      <c r="JGL300" s="192"/>
      <c r="JGM300" s="192"/>
      <c r="JGN300" s="192"/>
      <c r="JGO300" s="192"/>
      <c r="JGP300" s="192"/>
      <c r="JGQ300" s="192"/>
      <c r="JGR300" s="192"/>
      <c r="JGS300" s="192"/>
      <c r="JGT300" s="192"/>
      <c r="JGU300" s="192"/>
      <c r="JGV300" s="192"/>
      <c r="JGW300" s="192"/>
      <c r="JGX300" s="192"/>
      <c r="JGY300" s="192"/>
      <c r="JGZ300" s="192"/>
      <c r="JHA300" s="192"/>
      <c r="JHB300" s="192"/>
      <c r="JHC300" s="192"/>
      <c r="JHD300" s="192"/>
      <c r="JHE300" s="192"/>
      <c r="JHF300" s="192"/>
      <c r="JHG300" s="192"/>
      <c r="JHH300" s="192"/>
      <c r="JHI300" s="192"/>
      <c r="JHJ300" s="192"/>
      <c r="JHK300" s="192"/>
      <c r="JHL300" s="192"/>
      <c r="JHM300" s="192"/>
      <c r="JHN300" s="192"/>
      <c r="JHO300" s="192"/>
      <c r="JHP300" s="192"/>
      <c r="JHQ300" s="192"/>
      <c r="JHR300" s="192"/>
      <c r="JHS300" s="192"/>
      <c r="JHT300" s="192"/>
      <c r="JHU300" s="192"/>
      <c r="JHV300" s="192"/>
      <c r="JHW300" s="192"/>
      <c r="JHX300" s="192"/>
      <c r="JHY300" s="192"/>
      <c r="JHZ300" s="192"/>
      <c r="JIA300" s="192"/>
      <c r="JIB300" s="192"/>
      <c r="JIC300" s="192"/>
      <c r="JID300" s="192"/>
      <c r="JIE300" s="192"/>
      <c r="JIF300" s="192"/>
      <c r="JIG300" s="192"/>
      <c r="JIH300" s="192"/>
      <c r="JII300" s="192"/>
      <c r="JIJ300" s="192"/>
      <c r="JIK300" s="192"/>
      <c r="JIL300" s="192"/>
      <c r="JIM300" s="192"/>
      <c r="JIN300" s="192"/>
      <c r="JIO300" s="192"/>
      <c r="JIP300" s="192"/>
      <c r="JIQ300" s="192"/>
      <c r="JIR300" s="192"/>
      <c r="JIS300" s="192"/>
      <c r="JIT300" s="192"/>
      <c r="JIU300" s="192"/>
      <c r="JIV300" s="192"/>
      <c r="JIW300" s="192"/>
      <c r="JIX300" s="192"/>
      <c r="JIY300" s="192"/>
      <c r="JIZ300" s="192"/>
      <c r="JJA300" s="192"/>
      <c r="JJB300" s="192"/>
      <c r="JJC300" s="192"/>
      <c r="JJD300" s="192"/>
      <c r="JJE300" s="192"/>
      <c r="JJF300" s="192"/>
      <c r="JJG300" s="192"/>
      <c r="JJH300" s="192"/>
      <c r="JJI300" s="192"/>
      <c r="JJJ300" s="192"/>
      <c r="JJK300" s="192"/>
      <c r="JJL300" s="192"/>
      <c r="JJM300" s="192"/>
      <c r="JJN300" s="192"/>
      <c r="JJO300" s="192"/>
      <c r="JJP300" s="192"/>
      <c r="JJQ300" s="192"/>
      <c r="JJR300" s="192"/>
      <c r="JJS300" s="192"/>
      <c r="JJT300" s="192"/>
      <c r="JJU300" s="192"/>
      <c r="JJV300" s="192"/>
      <c r="JJW300" s="192"/>
      <c r="JJX300" s="192"/>
      <c r="JJY300" s="192"/>
      <c r="JJZ300" s="192"/>
      <c r="JKA300" s="192"/>
      <c r="JKB300" s="192"/>
      <c r="JKC300" s="192"/>
      <c r="JKD300" s="192"/>
      <c r="JKE300" s="192"/>
      <c r="JKF300" s="192"/>
      <c r="JKG300" s="192"/>
      <c r="JKH300" s="192"/>
      <c r="JKI300" s="192"/>
      <c r="JKJ300" s="192"/>
      <c r="JKK300" s="192"/>
      <c r="JKL300" s="192"/>
      <c r="JKM300" s="192"/>
      <c r="JKN300" s="192"/>
      <c r="JKO300" s="192"/>
      <c r="JKP300" s="192"/>
      <c r="JKQ300" s="192"/>
      <c r="JKR300" s="192"/>
      <c r="JKS300" s="192"/>
      <c r="JKT300" s="192"/>
      <c r="JKU300" s="192"/>
      <c r="JKV300" s="192"/>
      <c r="JKW300" s="192"/>
      <c r="JKX300" s="192"/>
      <c r="JKY300" s="192"/>
      <c r="JKZ300" s="192"/>
      <c r="JLA300" s="192"/>
      <c r="JLB300" s="192"/>
      <c r="JLC300" s="192"/>
      <c r="JLD300" s="192"/>
      <c r="JLE300" s="192"/>
      <c r="JLF300" s="192"/>
      <c r="JLG300" s="192"/>
      <c r="JLH300" s="192"/>
      <c r="JLI300" s="192"/>
      <c r="JLJ300" s="192"/>
      <c r="JLK300" s="192"/>
      <c r="JLL300" s="192"/>
      <c r="JLM300" s="192"/>
      <c r="JLN300" s="192"/>
      <c r="JLO300" s="192"/>
      <c r="JLP300" s="192"/>
      <c r="JLQ300" s="192"/>
      <c r="JLR300" s="192"/>
      <c r="JLS300" s="192"/>
      <c r="JLT300" s="192"/>
      <c r="JLU300" s="192"/>
      <c r="JLV300" s="192"/>
      <c r="JLW300" s="192"/>
      <c r="JLX300" s="192"/>
      <c r="JLY300" s="192"/>
      <c r="JLZ300" s="192"/>
      <c r="JMA300" s="192"/>
      <c r="JMB300" s="192"/>
      <c r="JMC300" s="192"/>
      <c r="JMD300" s="192"/>
      <c r="JME300" s="192"/>
      <c r="JMF300" s="192"/>
      <c r="JMG300" s="192"/>
      <c r="JMH300" s="192"/>
      <c r="JMI300" s="192"/>
      <c r="JMJ300" s="192"/>
      <c r="JMK300" s="192"/>
      <c r="JML300" s="192"/>
      <c r="JMM300" s="192"/>
      <c r="JMN300" s="192"/>
      <c r="JMO300" s="192"/>
      <c r="JMP300" s="192"/>
      <c r="JMQ300" s="192"/>
      <c r="JMR300" s="192"/>
      <c r="JMS300" s="192"/>
      <c r="JMT300" s="192"/>
      <c r="JMU300" s="192"/>
      <c r="JMV300" s="192"/>
      <c r="JMW300" s="192"/>
      <c r="JMX300" s="192"/>
      <c r="JMY300" s="192"/>
      <c r="JMZ300" s="192"/>
      <c r="JNA300" s="192"/>
      <c r="JNB300" s="192"/>
      <c r="JNC300" s="192"/>
      <c r="JND300" s="192"/>
      <c r="JNE300" s="192"/>
      <c r="JNF300" s="192"/>
      <c r="JNG300" s="192"/>
      <c r="JNH300" s="192"/>
      <c r="JNI300" s="192"/>
      <c r="JNJ300" s="192"/>
      <c r="JNK300" s="192"/>
      <c r="JNL300" s="192"/>
      <c r="JNM300" s="192"/>
      <c r="JNN300" s="192"/>
      <c r="JNO300" s="192"/>
      <c r="JNP300" s="192"/>
      <c r="JNQ300" s="192"/>
      <c r="JNR300" s="192"/>
      <c r="JNS300" s="192"/>
      <c r="JNT300" s="192"/>
      <c r="JNU300" s="192"/>
      <c r="JNV300" s="192"/>
      <c r="JNW300" s="192"/>
      <c r="JNX300" s="192"/>
      <c r="JNY300" s="192"/>
      <c r="JNZ300" s="192"/>
      <c r="JOA300" s="192"/>
      <c r="JOB300" s="192"/>
      <c r="JOC300" s="192"/>
      <c r="JOD300" s="192"/>
      <c r="JOE300" s="192"/>
      <c r="JOF300" s="192"/>
      <c r="JOG300" s="192"/>
      <c r="JOH300" s="192"/>
      <c r="JOI300" s="192"/>
      <c r="JOJ300" s="192"/>
      <c r="JOK300" s="192"/>
      <c r="JOL300" s="192"/>
      <c r="JOM300" s="192"/>
      <c r="JON300" s="192"/>
      <c r="JOO300" s="192"/>
      <c r="JOP300" s="192"/>
      <c r="JOQ300" s="192"/>
      <c r="JOR300" s="192"/>
      <c r="JOS300" s="192"/>
      <c r="JOT300" s="192"/>
      <c r="JOU300" s="192"/>
      <c r="JOV300" s="192"/>
      <c r="JOW300" s="192"/>
      <c r="JOX300" s="192"/>
      <c r="JOY300" s="192"/>
      <c r="JOZ300" s="192"/>
      <c r="JPA300" s="192"/>
      <c r="JPB300" s="192"/>
      <c r="JPC300" s="192"/>
      <c r="JPD300" s="192"/>
      <c r="JPE300" s="192"/>
      <c r="JPF300" s="192"/>
      <c r="JPG300" s="192"/>
      <c r="JPH300" s="192"/>
      <c r="JPI300" s="192"/>
      <c r="JPJ300" s="192"/>
      <c r="JPK300" s="192"/>
      <c r="JPL300" s="192"/>
      <c r="JPM300" s="192"/>
      <c r="JPN300" s="192"/>
      <c r="JPO300" s="192"/>
      <c r="JPP300" s="192"/>
      <c r="JPQ300" s="192"/>
      <c r="JPR300" s="192"/>
      <c r="JPS300" s="192"/>
      <c r="JPT300" s="192"/>
      <c r="JPU300" s="192"/>
      <c r="JPV300" s="192"/>
      <c r="JPW300" s="192"/>
      <c r="JPX300" s="192"/>
      <c r="JPY300" s="192"/>
      <c r="JPZ300" s="192"/>
      <c r="JQA300" s="192"/>
      <c r="JQB300" s="192"/>
      <c r="JQC300" s="192"/>
      <c r="JQD300" s="192"/>
      <c r="JQE300" s="192"/>
      <c r="JQF300" s="192"/>
      <c r="JQG300" s="192"/>
      <c r="JQH300" s="192"/>
      <c r="JQI300" s="192"/>
      <c r="JQJ300" s="192"/>
      <c r="JQK300" s="192"/>
      <c r="JQL300" s="192"/>
      <c r="JQM300" s="192"/>
      <c r="JQN300" s="192"/>
      <c r="JQO300" s="192"/>
      <c r="JQP300" s="192"/>
      <c r="JQQ300" s="192"/>
      <c r="JQR300" s="192"/>
      <c r="JQS300" s="192"/>
      <c r="JQT300" s="192"/>
      <c r="JQU300" s="192"/>
      <c r="JQV300" s="192"/>
      <c r="JQW300" s="192"/>
      <c r="JQX300" s="192"/>
      <c r="JQY300" s="192"/>
      <c r="JQZ300" s="192"/>
      <c r="JRA300" s="192"/>
      <c r="JRB300" s="192"/>
      <c r="JRC300" s="192"/>
      <c r="JRD300" s="192"/>
      <c r="JRE300" s="192"/>
      <c r="JRF300" s="192"/>
      <c r="JRG300" s="192"/>
      <c r="JRH300" s="192"/>
      <c r="JRI300" s="192"/>
      <c r="JRJ300" s="192"/>
      <c r="JRK300" s="192"/>
      <c r="JRL300" s="192"/>
      <c r="JRM300" s="192"/>
      <c r="JRN300" s="192"/>
      <c r="JRO300" s="192"/>
      <c r="JRP300" s="192"/>
      <c r="JRQ300" s="192"/>
      <c r="JRR300" s="192"/>
      <c r="JRS300" s="192"/>
      <c r="JRT300" s="192"/>
      <c r="JRU300" s="192"/>
      <c r="JRV300" s="192"/>
      <c r="JRW300" s="192"/>
      <c r="JRX300" s="192"/>
      <c r="JRY300" s="192"/>
      <c r="JRZ300" s="192"/>
      <c r="JSA300" s="192"/>
      <c r="JSB300" s="192"/>
      <c r="JSC300" s="192"/>
      <c r="JSD300" s="192"/>
      <c r="JSE300" s="192"/>
      <c r="JSF300" s="192"/>
      <c r="JSG300" s="192"/>
      <c r="JSH300" s="192"/>
      <c r="JSI300" s="192"/>
      <c r="JSJ300" s="192"/>
      <c r="JSK300" s="192"/>
      <c r="JSL300" s="192"/>
      <c r="JSM300" s="192"/>
      <c r="JSN300" s="192"/>
      <c r="JSO300" s="192"/>
      <c r="JSP300" s="192"/>
      <c r="JSQ300" s="192"/>
      <c r="JSR300" s="192"/>
      <c r="JSS300" s="192"/>
      <c r="JST300" s="192"/>
      <c r="JSU300" s="192"/>
      <c r="JSV300" s="192"/>
      <c r="JSW300" s="192"/>
      <c r="JSX300" s="192"/>
      <c r="JSY300" s="192"/>
      <c r="JSZ300" s="192"/>
      <c r="JTA300" s="192"/>
      <c r="JTB300" s="192"/>
      <c r="JTC300" s="192"/>
      <c r="JTD300" s="192"/>
      <c r="JTE300" s="192"/>
      <c r="JTF300" s="192"/>
      <c r="JTG300" s="192"/>
      <c r="JTH300" s="192"/>
      <c r="JTI300" s="192"/>
      <c r="JTJ300" s="192"/>
      <c r="JTK300" s="192"/>
      <c r="JTL300" s="192"/>
      <c r="JTM300" s="192"/>
      <c r="JTN300" s="192"/>
      <c r="JTO300" s="192"/>
      <c r="JTP300" s="192"/>
      <c r="JTQ300" s="192"/>
      <c r="JTR300" s="192"/>
      <c r="JTS300" s="192"/>
      <c r="JTT300" s="192"/>
      <c r="JTU300" s="192"/>
      <c r="JTV300" s="192"/>
      <c r="JTW300" s="192"/>
      <c r="JTX300" s="192"/>
      <c r="JTY300" s="192"/>
      <c r="JTZ300" s="192"/>
      <c r="JUA300" s="192"/>
      <c r="JUB300" s="192"/>
      <c r="JUC300" s="192"/>
      <c r="JUD300" s="192"/>
      <c r="JUE300" s="192"/>
      <c r="JUF300" s="192"/>
      <c r="JUG300" s="192"/>
      <c r="JUH300" s="192"/>
      <c r="JUI300" s="192"/>
      <c r="JUJ300" s="192"/>
      <c r="JUK300" s="192"/>
      <c r="JUL300" s="192"/>
      <c r="JUM300" s="192"/>
      <c r="JUN300" s="192"/>
      <c r="JUO300" s="192"/>
      <c r="JUP300" s="192"/>
      <c r="JUQ300" s="192"/>
      <c r="JUR300" s="192"/>
      <c r="JUS300" s="192"/>
      <c r="JUT300" s="192"/>
      <c r="JUU300" s="192"/>
      <c r="JUV300" s="192"/>
      <c r="JUW300" s="192"/>
      <c r="JUX300" s="192"/>
      <c r="JUY300" s="192"/>
      <c r="JUZ300" s="192"/>
      <c r="JVA300" s="192"/>
      <c r="JVB300" s="192"/>
      <c r="JVC300" s="192"/>
      <c r="JVD300" s="192"/>
      <c r="JVE300" s="192"/>
      <c r="JVF300" s="192"/>
      <c r="JVG300" s="192"/>
      <c r="JVH300" s="192"/>
      <c r="JVI300" s="192"/>
      <c r="JVJ300" s="192"/>
      <c r="JVK300" s="192"/>
      <c r="JVL300" s="192"/>
      <c r="JVM300" s="192"/>
      <c r="JVN300" s="192"/>
      <c r="JVO300" s="192"/>
      <c r="JVP300" s="192"/>
      <c r="JVQ300" s="192"/>
      <c r="JVR300" s="192"/>
      <c r="JVS300" s="192"/>
      <c r="JVT300" s="192"/>
      <c r="JVU300" s="192"/>
      <c r="JVV300" s="192"/>
      <c r="JVW300" s="192"/>
      <c r="JVX300" s="192"/>
      <c r="JVY300" s="192"/>
      <c r="JVZ300" s="192"/>
      <c r="JWA300" s="192"/>
      <c r="JWB300" s="192"/>
      <c r="JWC300" s="192"/>
      <c r="JWD300" s="192"/>
      <c r="JWE300" s="192"/>
      <c r="JWF300" s="192"/>
      <c r="JWG300" s="192"/>
      <c r="JWH300" s="192"/>
      <c r="JWI300" s="192"/>
      <c r="JWJ300" s="192"/>
      <c r="JWK300" s="192"/>
      <c r="JWL300" s="192"/>
      <c r="JWM300" s="192"/>
      <c r="JWN300" s="192"/>
      <c r="JWO300" s="192"/>
      <c r="JWP300" s="192"/>
      <c r="JWQ300" s="192"/>
      <c r="JWR300" s="192"/>
      <c r="JWS300" s="192"/>
      <c r="JWT300" s="192"/>
      <c r="JWU300" s="192"/>
      <c r="JWV300" s="192"/>
      <c r="JWW300" s="192"/>
      <c r="JWX300" s="192"/>
      <c r="JWY300" s="192"/>
      <c r="JWZ300" s="192"/>
      <c r="JXA300" s="192"/>
      <c r="JXB300" s="192"/>
      <c r="JXC300" s="192"/>
      <c r="JXD300" s="192"/>
      <c r="JXE300" s="192"/>
      <c r="JXF300" s="192"/>
      <c r="JXG300" s="192"/>
      <c r="JXH300" s="192"/>
      <c r="JXI300" s="192"/>
      <c r="JXJ300" s="192"/>
      <c r="JXK300" s="192"/>
      <c r="JXL300" s="192"/>
      <c r="JXM300" s="192"/>
      <c r="JXN300" s="192"/>
      <c r="JXO300" s="192"/>
      <c r="JXP300" s="192"/>
      <c r="JXQ300" s="192"/>
      <c r="JXR300" s="192"/>
      <c r="JXS300" s="192"/>
      <c r="JXT300" s="192"/>
      <c r="JXU300" s="192"/>
      <c r="JXV300" s="192"/>
      <c r="JXW300" s="192"/>
      <c r="JXX300" s="192"/>
      <c r="JXY300" s="192"/>
      <c r="JXZ300" s="192"/>
      <c r="JYA300" s="192"/>
      <c r="JYB300" s="192"/>
      <c r="JYC300" s="192"/>
      <c r="JYD300" s="192"/>
      <c r="JYE300" s="192"/>
      <c r="JYF300" s="192"/>
      <c r="JYG300" s="192"/>
      <c r="JYH300" s="192"/>
      <c r="JYI300" s="192"/>
      <c r="JYJ300" s="192"/>
      <c r="JYK300" s="192"/>
      <c r="JYL300" s="192"/>
      <c r="JYM300" s="192"/>
      <c r="JYN300" s="192"/>
      <c r="JYO300" s="192"/>
      <c r="JYP300" s="192"/>
      <c r="JYQ300" s="192"/>
      <c r="JYR300" s="192"/>
      <c r="JYS300" s="192"/>
      <c r="JYT300" s="192"/>
      <c r="JYU300" s="192"/>
      <c r="JYV300" s="192"/>
      <c r="JYW300" s="192"/>
      <c r="JYX300" s="192"/>
      <c r="JYY300" s="192"/>
      <c r="JYZ300" s="192"/>
      <c r="JZA300" s="192"/>
      <c r="JZB300" s="192"/>
      <c r="JZC300" s="192"/>
      <c r="JZD300" s="192"/>
      <c r="JZE300" s="192"/>
      <c r="JZF300" s="192"/>
      <c r="JZG300" s="192"/>
      <c r="JZH300" s="192"/>
      <c r="JZI300" s="192"/>
      <c r="JZJ300" s="192"/>
      <c r="JZK300" s="192"/>
      <c r="JZL300" s="192"/>
      <c r="JZM300" s="192"/>
      <c r="JZN300" s="192"/>
      <c r="JZO300" s="192"/>
      <c r="JZP300" s="192"/>
      <c r="JZQ300" s="192"/>
      <c r="JZR300" s="192"/>
      <c r="JZS300" s="192"/>
      <c r="JZT300" s="192"/>
      <c r="JZU300" s="192"/>
      <c r="JZV300" s="192"/>
      <c r="JZW300" s="192"/>
      <c r="JZX300" s="192"/>
      <c r="JZY300" s="192"/>
      <c r="JZZ300" s="192"/>
      <c r="KAA300" s="192"/>
      <c r="KAB300" s="192"/>
      <c r="KAC300" s="192"/>
      <c r="KAD300" s="192"/>
      <c r="KAE300" s="192"/>
      <c r="KAF300" s="192"/>
      <c r="KAG300" s="192"/>
      <c r="KAH300" s="192"/>
      <c r="KAI300" s="192"/>
      <c r="KAJ300" s="192"/>
      <c r="KAK300" s="192"/>
      <c r="KAL300" s="192"/>
      <c r="KAM300" s="192"/>
      <c r="KAN300" s="192"/>
      <c r="KAO300" s="192"/>
      <c r="KAP300" s="192"/>
      <c r="KAQ300" s="192"/>
      <c r="KAR300" s="192"/>
      <c r="KAS300" s="192"/>
      <c r="KAT300" s="192"/>
      <c r="KAU300" s="192"/>
      <c r="KAV300" s="192"/>
      <c r="KAW300" s="192"/>
      <c r="KAX300" s="192"/>
      <c r="KAY300" s="192"/>
      <c r="KAZ300" s="192"/>
      <c r="KBA300" s="192"/>
      <c r="KBB300" s="192"/>
      <c r="KBC300" s="192"/>
      <c r="KBD300" s="192"/>
      <c r="KBE300" s="192"/>
      <c r="KBF300" s="192"/>
      <c r="KBG300" s="192"/>
      <c r="KBH300" s="192"/>
      <c r="KBI300" s="192"/>
      <c r="KBJ300" s="192"/>
      <c r="KBK300" s="192"/>
      <c r="KBL300" s="192"/>
      <c r="KBM300" s="192"/>
      <c r="KBN300" s="192"/>
      <c r="KBO300" s="192"/>
      <c r="KBP300" s="192"/>
      <c r="KBQ300" s="192"/>
      <c r="KBR300" s="192"/>
      <c r="KBS300" s="192"/>
      <c r="KBT300" s="192"/>
      <c r="KBU300" s="192"/>
      <c r="KBV300" s="192"/>
      <c r="KBW300" s="192"/>
      <c r="KBX300" s="192"/>
      <c r="KBY300" s="192"/>
      <c r="KBZ300" s="192"/>
      <c r="KCA300" s="192"/>
      <c r="KCB300" s="192"/>
      <c r="KCC300" s="192"/>
      <c r="KCD300" s="192"/>
      <c r="KCE300" s="192"/>
      <c r="KCF300" s="192"/>
      <c r="KCG300" s="192"/>
      <c r="KCH300" s="192"/>
      <c r="KCI300" s="192"/>
      <c r="KCJ300" s="192"/>
      <c r="KCK300" s="192"/>
      <c r="KCL300" s="192"/>
      <c r="KCM300" s="192"/>
      <c r="KCN300" s="192"/>
      <c r="KCO300" s="192"/>
      <c r="KCP300" s="192"/>
      <c r="KCQ300" s="192"/>
      <c r="KCR300" s="192"/>
      <c r="KCS300" s="192"/>
      <c r="KCT300" s="192"/>
      <c r="KCU300" s="192"/>
      <c r="KCV300" s="192"/>
      <c r="KCW300" s="192"/>
      <c r="KCX300" s="192"/>
      <c r="KCY300" s="192"/>
      <c r="KCZ300" s="192"/>
      <c r="KDA300" s="192"/>
      <c r="KDB300" s="192"/>
      <c r="KDC300" s="192"/>
      <c r="KDD300" s="192"/>
      <c r="KDE300" s="192"/>
      <c r="KDF300" s="192"/>
      <c r="KDG300" s="192"/>
      <c r="KDH300" s="192"/>
      <c r="KDI300" s="192"/>
      <c r="KDJ300" s="192"/>
      <c r="KDK300" s="192"/>
      <c r="KDL300" s="192"/>
      <c r="KDM300" s="192"/>
      <c r="KDN300" s="192"/>
      <c r="KDO300" s="192"/>
      <c r="KDP300" s="192"/>
      <c r="KDQ300" s="192"/>
      <c r="KDR300" s="192"/>
      <c r="KDS300" s="192"/>
      <c r="KDT300" s="192"/>
      <c r="KDU300" s="192"/>
      <c r="KDV300" s="192"/>
      <c r="KDW300" s="192"/>
      <c r="KDX300" s="192"/>
      <c r="KDY300" s="192"/>
      <c r="KDZ300" s="192"/>
      <c r="KEA300" s="192"/>
      <c r="KEB300" s="192"/>
      <c r="KEC300" s="192"/>
      <c r="KED300" s="192"/>
      <c r="KEE300" s="192"/>
      <c r="KEF300" s="192"/>
      <c r="KEG300" s="192"/>
      <c r="KEH300" s="192"/>
      <c r="KEI300" s="192"/>
      <c r="KEJ300" s="192"/>
      <c r="KEK300" s="192"/>
      <c r="KEL300" s="192"/>
      <c r="KEM300" s="192"/>
      <c r="KEN300" s="192"/>
      <c r="KEO300" s="192"/>
      <c r="KEP300" s="192"/>
      <c r="KEQ300" s="192"/>
      <c r="KER300" s="192"/>
      <c r="KES300" s="192"/>
      <c r="KET300" s="192"/>
      <c r="KEU300" s="192"/>
      <c r="KEV300" s="192"/>
      <c r="KEW300" s="192"/>
      <c r="KEX300" s="192"/>
      <c r="KEY300" s="192"/>
      <c r="KEZ300" s="192"/>
      <c r="KFA300" s="192"/>
      <c r="KFB300" s="192"/>
      <c r="KFC300" s="192"/>
      <c r="KFD300" s="192"/>
      <c r="KFE300" s="192"/>
      <c r="KFF300" s="192"/>
      <c r="KFG300" s="192"/>
      <c r="KFH300" s="192"/>
      <c r="KFI300" s="192"/>
      <c r="KFJ300" s="192"/>
      <c r="KFK300" s="192"/>
      <c r="KFL300" s="192"/>
      <c r="KFM300" s="192"/>
      <c r="KFN300" s="192"/>
      <c r="KFO300" s="192"/>
      <c r="KFP300" s="192"/>
      <c r="KFQ300" s="192"/>
      <c r="KFR300" s="192"/>
      <c r="KFS300" s="192"/>
      <c r="KFT300" s="192"/>
      <c r="KFU300" s="192"/>
      <c r="KFV300" s="192"/>
      <c r="KFW300" s="192"/>
      <c r="KFX300" s="192"/>
      <c r="KFY300" s="192"/>
      <c r="KFZ300" s="192"/>
      <c r="KGA300" s="192"/>
      <c r="KGB300" s="192"/>
      <c r="KGC300" s="192"/>
      <c r="KGD300" s="192"/>
      <c r="KGE300" s="192"/>
      <c r="KGF300" s="192"/>
      <c r="KGG300" s="192"/>
      <c r="KGH300" s="192"/>
      <c r="KGI300" s="192"/>
      <c r="KGJ300" s="192"/>
      <c r="KGK300" s="192"/>
      <c r="KGL300" s="192"/>
      <c r="KGM300" s="192"/>
      <c r="KGN300" s="192"/>
      <c r="KGO300" s="192"/>
      <c r="KGP300" s="192"/>
      <c r="KGQ300" s="192"/>
      <c r="KGR300" s="192"/>
      <c r="KGS300" s="192"/>
      <c r="KGT300" s="192"/>
      <c r="KGU300" s="192"/>
      <c r="KGV300" s="192"/>
      <c r="KGW300" s="192"/>
      <c r="KGX300" s="192"/>
      <c r="KGY300" s="192"/>
      <c r="KGZ300" s="192"/>
      <c r="KHA300" s="192"/>
      <c r="KHB300" s="192"/>
      <c r="KHC300" s="192"/>
      <c r="KHD300" s="192"/>
      <c r="KHE300" s="192"/>
      <c r="KHF300" s="192"/>
      <c r="KHG300" s="192"/>
      <c r="KHH300" s="192"/>
      <c r="KHI300" s="192"/>
      <c r="KHJ300" s="192"/>
      <c r="KHK300" s="192"/>
      <c r="KHL300" s="192"/>
      <c r="KHM300" s="192"/>
      <c r="KHN300" s="192"/>
      <c r="KHO300" s="192"/>
      <c r="KHP300" s="192"/>
      <c r="KHQ300" s="192"/>
      <c r="KHR300" s="192"/>
      <c r="KHS300" s="192"/>
      <c r="KHT300" s="192"/>
      <c r="KHU300" s="192"/>
      <c r="KHV300" s="192"/>
      <c r="KHW300" s="192"/>
      <c r="KHX300" s="192"/>
      <c r="KHY300" s="192"/>
      <c r="KHZ300" s="192"/>
      <c r="KIA300" s="192"/>
      <c r="KIB300" s="192"/>
      <c r="KIC300" s="192"/>
      <c r="KID300" s="192"/>
      <c r="KIE300" s="192"/>
      <c r="KIF300" s="192"/>
      <c r="KIG300" s="192"/>
      <c r="KIH300" s="192"/>
      <c r="KII300" s="192"/>
      <c r="KIJ300" s="192"/>
      <c r="KIK300" s="192"/>
      <c r="KIL300" s="192"/>
      <c r="KIM300" s="192"/>
      <c r="KIN300" s="192"/>
      <c r="KIO300" s="192"/>
      <c r="KIP300" s="192"/>
      <c r="KIQ300" s="192"/>
      <c r="KIR300" s="192"/>
      <c r="KIS300" s="192"/>
      <c r="KIT300" s="192"/>
      <c r="KIU300" s="192"/>
      <c r="KIV300" s="192"/>
      <c r="KIW300" s="192"/>
      <c r="KIX300" s="192"/>
      <c r="KIY300" s="192"/>
      <c r="KIZ300" s="192"/>
      <c r="KJA300" s="192"/>
      <c r="KJB300" s="192"/>
      <c r="KJC300" s="192"/>
      <c r="KJD300" s="192"/>
      <c r="KJE300" s="192"/>
      <c r="KJF300" s="192"/>
      <c r="KJG300" s="192"/>
      <c r="KJH300" s="192"/>
      <c r="KJI300" s="192"/>
      <c r="KJJ300" s="192"/>
      <c r="KJK300" s="192"/>
      <c r="KJL300" s="192"/>
      <c r="KJM300" s="192"/>
      <c r="KJN300" s="192"/>
      <c r="KJO300" s="192"/>
      <c r="KJP300" s="192"/>
      <c r="KJQ300" s="192"/>
      <c r="KJR300" s="192"/>
      <c r="KJS300" s="192"/>
      <c r="KJT300" s="192"/>
      <c r="KJU300" s="192"/>
      <c r="KJV300" s="192"/>
      <c r="KJW300" s="192"/>
      <c r="KJX300" s="192"/>
      <c r="KJY300" s="192"/>
      <c r="KJZ300" s="192"/>
      <c r="KKA300" s="192"/>
      <c r="KKB300" s="192"/>
      <c r="KKC300" s="192"/>
      <c r="KKD300" s="192"/>
      <c r="KKE300" s="192"/>
      <c r="KKF300" s="192"/>
      <c r="KKG300" s="192"/>
      <c r="KKH300" s="192"/>
      <c r="KKI300" s="192"/>
      <c r="KKJ300" s="192"/>
      <c r="KKK300" s="192"/>
      <c r="KKL300" s="192"/>
      <c r="KKM300" s="192"/>
      <c r="KKN300" s="192"/>
      <c r="KKO300" s="192"/>
      <c r="KKP300" s="192"/>
      <c r="KKQ300" s="192"/>
      <c r="KKR300" s="192"/>
      <c r="KKS300" s="192"/>
      <c r="KKT300" s="192"/>
      <c r="KKU300" s="192"/>
      <c r="KKV300" s="192"/>
      <c r="KKW300" s="192"/>
      <c r="KKX300" s="192"/>
      <c r="KKY300" s="192"/>
      <c r="KKZ300" s="192"/>
      <c r="KLA300" s="192"/>
      <c r="KLB300" s="192"/>
      <c r="KLC300" s="192"/>
      <c r="KLD300" s="192"/>
      <c r="KLE300" s="192"/>
      <c r="KLF300" s="192"/>
      <c r="KLG300" s="192"/>
      <c r="KLH300" s="192"/>
      <c r="KLI300" s="192"/>
      <c r="KLJ300" s="192"/>
      <c r="KLK300" s="192"/>
      <c r="KLL300" s="192"/>
      <c r="KLM300" s="192"/>
      <c r="KLN300" s="192"/>
      <c r="KLO300" s="192"/>
      <c r="KLP300" s="192"/>
      <c r="KLQ300" s="192"/>
      <c r="KLR300" s="192"/>
      <c r="KLS300" s="192"/>
      <c r="KLT300" s="192"/>
      <c r="KLU300" s="192"/>
      <c r="KLV300" s="192"/>
      <c r="KLW300" s="192"/>
      <c r="KLX300" s="192"/>
      <c r="KLY300" s="192"/>
      <c r="KLZ300" s="192"/>
      <c r="KMA300" s="192"/>
      <c r="KMB300" s="192"/>
      <c r="KMC300" s="192"/>
      <c r="KMD300" s="192"/>
      <c r="KME300" s="192"/>
      <c r="KMF300" s="192"/>
      <c r="KMG300" s="192"/>
      <c r="KMH300" s="192"/>
      <c r="KMI300" s="192"/>
      <c r="KMJ300" s="192"/>
      <c r="KMK300" s="192"/>
      <c r="KML300" s="192"/>
      <c r="KMM300" s="192"/>
      <c r="KMN300" s="192"/>
      <c r="KMO300" s="192"/>
      <c r="KMP300" s="192"/>
      <c r="KMQ300" s="192"/>
      <c r="KMR300" s="192"/>
      <c r="KMS300" s="192"/>
      <c r="KMT300" s="192"/>
      <c r="KMU300" s="192"/>
      <c r="KMV300" s="192"/>
      <c r="KMW300" s="192"/>
      <c r="KMX300" s="192"/>
      <c r="KMY300" s="192"/>
      <c r="KMZ300" s="192"/>
      <c r="KNA300" s="192"/>
      <c r="KNB300" s="192"/>
      <c r="KNC300" s="192"/>
      <c r="KND300" s="192"/>
      <c r="KNE300" s="192"/>
      <c r="KNF300" s="192"/>
      <c r="KNG300" s="192"/>
      <c r="KNH300" s="192"/>
      <c r="KNI300" s="192"/>
      <c r="KNJ300" s="192"/>
      <c r="KNK300" s="192"/>
      <c r="KNL300" s="192"/>
      <c r="KNM300" s="192"/>
      <c r="KNN300" s="192"/>
      <c r="KNO300" s="192"/>
      <c r="KNP300" s="192"/>
      <c r="KNQ300" s="192"/>
      <c r="KNR300" s="192"/>
      <c r="KNS300" s="192"/>
      <c r="KNT300" s="192"/>
      <c r="KNU300" s="192"/>
      <c r="KNV300" s="192"/>
      <c r="KNW300" s="192"/>
      <c r="KNX300" s="192"/>
      <c r="KNY300" s="192"/>
      <c r="KNZ300" s="192"/>
      <c r="KOA300" s="192"/>
      <c r="KOB300" s="192"/>
      <c r="KOC300" s="192"/>
      <c r="KOD300" s="192"/>
      <c r="KOE300" s="192"/>
      <c r="KOF300" s="192"/>
      <c r="KOG300" s="192"/>
      <c r="KOH300" s="192"/>
      <c r="KOI300" s="192"/>
      <c r="KOJ300" s="192"/>
      <c r="KOK300" s="192"/>
      <c r="KOL300" s="192"/>
      <c r="KOM300" s="192"/>
      <c r="KON300" s="192"/>
      <c r="KOO300" s="192"/>
      <c r="KOP300" s="192"/>
      <c r="KOQ300" s="192"/>
      <c r="KOR300" s="192"/>
      <c r="KOS300" s="192"/>
      <c r="KOT300" s="192"/>
      <c r="KOU300" s="192"/>
      <c r="KOV300" s="192"/>
      <c r="KOW300" s="192"/>
      <c r="KOX300" s="192"/>
      <c r="KOY300" s="192"/>
      <c r="KOZ300" s="192"/>
      <c r="KPA300" s="192"/>
      <c r="KPB300" s="192"/>
      <c r="KPC300" s="192"/>
      <c r="KPD300" s="192"/>
      <c r="KPE300" s="192"/>
      <c r="KPF300" s="192"/>
      <c r="KPG300" s="192"/>
      <c r="KPH300" s="192"/>
      <c r="KPI300" s="192"/>
      <c r="KPJ300" s="192"/>
      <c r="KPK300" s="192"/>
      <c r="KPL300" s="192"/>
      <c r="KPM300" s="192"/>
      <c r="KPN300" s="192"/>
      <c r="KPO300" s="192"/>
      <c r="KPP300" s="192"/>
      <c r="KPQ300" s="192"/>
      <c r="KPR300" s="192"/>
      <c r="KPS300" s="192"/>
      <c r="KPT300" s="192"/>
      <c r="KPU300" s="192"/>
      <c r="KPV300" s="192"/>
      <c r="KPW300" s="192"/>
      <c r="KPX300" s="192"/>
      <c r="KPY300" s="192"/>
      <c r="KPZ300" s="192"/>
      <c r="KQA300" s="192"/>
      <c r="KQB300" s="192"/>
      <c r="KQC300" s="192"/>
      <c r="KQD300" s="192"/>
      <c r="KQE300" s="192"/>
      <c r="KQF300" s="192"/>
      <c r="KQG300" s="192"/>
      <c r="KQH300" s="192"/>
      <c r="KQI300" s="192"/>
      <c r="KQJ300" s="192"/>
      <c r="KQK300" s="192"/>
      <c r="KQL300" s="192"/>
      <c r="KQM300" s="192"/>
      <c r="KQN300" s="192"/>
      <c r="KQO300" s="192"/>
      <c r="KQP300" s="192"/>
      <c r="KQQ300" s="192"/>
      <c r="KQR300" s="192"/>
      <c r="KQS300" s="192"/>
      <c r="KQT300" s="192"/>
      <c r="KQU300" s="192"/>
      <c r="KQV300" s="192"/>
      <c r="KQW300" s="192"/>
      <c r="KQX300" s="192"/>
      <c r="KQY300" s="192"/>
      <c r="KQZ300" s="192"/>
      <c r="KRA300" s="192"/>
      <c r="KRB300" s="192"/>
      <c r="KRC300" s="192"/>
      <c r="KRD300" s="192"/>
      <c r="KRE300" s="192"/>
      <c r="KRF300" s="192"/>
      <c r="KRG300" s="192"/>
      <c r="KRH300" s="192"/>
      <c r="KRI300" s="192"/>
      <c r="KRJ300" s="192"/>
      <c r="KRK300" s="192"/>
      <c r="KRL300" s="192"/>
      <c r="KRM300" s="192"/>
      <c r="KRN300" s="192"/>
      <c r="KRO300" s="192"/>
      <c r="KRP300" s="192"/>
      <c r="KRQ300" s="192"/>
      <c r="KRR300" s="192"/>
      <c r="KRS300" s="192"/>
      <c r="KRT300" s="192"/>
      <c r="KRU300" s="192"/>
      <c r="KRV300" s="192"/>
      <c r="KRW300" s="192"/>
      <c r="KRX300" s="192"/>
      <c r="KRY300" s="192"/>
      <c r="KRZ300" s="192"/>
      <c r="KSA300" s="192"/>
      <c r="KSB300" s="192"/>
      <c r="KSC300" s="192"/>
      <c r="KSD300" s="192"/>
      <c r="KSE300" s="192"/>
      <c r="KSF300" s="192"/>
      <c r="KSG300" s="192"/>
      <c r="KSH300" s="192"/>
      <c r="KSI300" s="192"/>
      <c r="KSJ300" s="192"/>
      <c r="KSK300" s="192"/>
      <c r="KSL300" s="192"/>
      <c r="KSM300" s="192"/>
      <c r="KSN300" s="192"/>
      <c r="KSO300" s="192"/>
      <c r="KSP300" s="192"/>
      <c r="KSQ300" s="192"/>
      <c r="KSR300" s="192"/>
      <c r="KSS300" s="192"/>
      <c r="KST300" s="192"/>
      <c r="KSU300" s="192"/>
      <c r="KSV300" s="192"/>
      <c r="KSW300" s="192"/>
      <c r="KSX300" s="192"/>
      <c r="KSY300" s="192"/>
      <c r="KSZ300" s="192"/>
      <c r="KTA300" s="192"/>
      <c r="KTB300" s="192"/>
      <c r="KTC300" s="192"/>
      <c r="KTD300" s="192"/>
      <c r="KTE300" s="192"/>
      <c r="KTF300" s="192"/>
      <c r="KTG300" s="192"/>
      <c r="KTH300" s="192"/>
      <c r="KTI300" s="192"/>
      <c r="KTJ300" s="192"/>
      <c r="KTK300" s="192"/>
      <c r="KTL300" s="192"/>
      <c r="KTM300" s="192"/>
      <c r="KTN300" s="192"/>
      <c r="KTO300" s="192"/>
      <c r="KTP300" s="192"/>
      <c r="KTQ300" s="192"/>
      <c r="KTR300" s="192"/>
      <c r="KTS300" s="192"/>
      <c r="KTT300" s="192"/>
      <c r="KTU300" s="192"/>
      <c r="KTV300" s="192"/>
      <c r="KTW300" s="192"/>
      <c r="KTX300" s="192"/>
      <c r="KTY300" s="192"/>
      <c r="KTZ300" s="192"/>
      <c r="KUA300" s="192"/>
      <c r="KUB300" s="192"/>
      <c r="KUC300" s="192"/>
      <c r="KUD300" s="192"/>
      <c r="KUE300" s="192"/>
      <c r="KUF300" s="192"/>
      <c r="KUG300" s="192"/>
      <c r="KUH300" s="192"/>
      <c r="KUI300" s="192"/>
      <c r="KUJ300" s="192"/>
      <c r="KUK300" s="192"/>
      <c r="KUL300" s="192"/>
      <c r="KUM300" s="192"/>
      <c r="KUN300" s="192"/>
      <c r="KUO300" s="192"/>
      <c r="KUP300" s="192"/>
      <c r="KUQ300" s="192"/>
      <c r="KUR300" s="192"/>
      <c r="KUS300" s="192"/>
      <c r="KUT300" s="192"/>
      <c r="KUU300" s="192"/>
      <c r="KUV300" s="192"/>
      <c r="KUW300" s="192"/>
      <c r="KUX300" s="192"/>
      <c r="KUY300" s="192"/>
      <c r="KUZ300" s="192"/>
      <c r="KVA300" s="192"/>
      <c r="KVB300" s="192"/>
      <c r="KVC300" s="192"/>
      <c r="KVD300" s="192"/>
      <c r="KVE300" s="192"/>
      <c r="KVF300" s="192"/>
      <c r="KVG300" s="192"/>
      <c r="KVH300" s="192"/>
      <c r="KVI300" s="192"/>
      <c r="KVJ300" s="192"/>
      <c r="KVK300" s="192"/>
      <c r="KVL300" s="192"/>
      <c r="KVM300" s="192"/>
      <c r="KVN300" s="192"/>
      <c r="KVO300" s="192"/>
      <c r="KVP300" s="192"/>
      <c r="KVQ300" s="192"/>
      <c r="KVR300" s="192"/>
      <c r="KVS300" s="192"/>
      <c r="KVT300" s="192"/>
      <c r="KVU300" s="192"/>
      <c r="KVV300" s="192"/>
      <c r="KVW300" s="192"/>
      <c r="KVX300" s="192"/>
      <c r="KVY300" s="192"/>
      <c r="KVZ300" s="192"/>
      <c r="KWA300" s="192"/>
      <c r="KWB300" s="192"/>
      <c r="KWC300" s="192"/>
      <c r="KWD300" s="192"/>
      <c r="KWE300" s="192"/>
      <c r="KWF300" s="192"/>
      <c r="KWG300" s="192"/>
      <c r="KWH300" s="192"/>
      <c r="KWI300" s="192"/>
      <c r="KWJ300" s="192"/>
      <c r="KWK300" s="192"/>
      <c r="KWL300" s="192"/>
      <c r="KWM300" s="192"/>
      <c r="KWN300" s="192"/>
      <c r="KWO300" s="192"/>
      <c r="KWP300" s="192"/>
      <c r="KWQ300" s="192"/>
      <c r="KWR300" s="192"/>
      <c r="KWS300" s="192"/>
      <c r="KWT300" s="192"/>
      <c r="KWU300" s="192"/>
      <c r="KWV300" s="192"/>
      <c r="KWW300" s="192"/>
      <c r="KWX300" s="192"/>
      <c r="KWY300" s="192"/>
      <c r="KWZ300" s="192"/>
      <c r="KXA300" s="192"/>
      <c r="KXB300" s="192"/>
      <c r="KXC300" s="192"/>
      <c r="KXD300" s="192"/>
      <c r="KXE300" s="192"/>
      <c r="KXF300" s="192"/>
      <c r="KXG300" s="192"/>
      <c r="KXH300" s="192"/>
      <c r="KXI300" s="192"/>
      <c r="KXJ300" s="192"/>
      <c r="KXK300" s="192"/>
      <c r="KXL300" s="192"/>
      <c r="KXM300" s="192"/>
      <c r="KXN300" s="192"/>
      <c r="KXO300" s="192"/>
      <c r="KXP300" s="192"/>
      <c r="KXQ300" s="192"/>
      <c r="KXR300" s="192"/>
      <c r="KXS300" s="192"/>
      <c r="KXT300" s="192"/>
      <c r="KXU300" s="192"/>
      <c r="KXV300" s="192"/>
      <c r="KXW300" s="192"/>
      <c r="KXX300" s="192"/>
      <c r="KXY300" s="192"/>
      <c r="KXZ300" s="192"/>
      <c r="KYA300" s="192"/>
      <c r="KYB300" s="192"/>
      <c r="KYC300" s="192"/>
      <c r="KYD300" s="192"/>
      <c r="KYE300" s="192"/>
      <c r="KYF300" s="192"/>
      <c r="KYG300" s="192"/>
      <c r="KYH300" s="192"/>
      <c r="KYI300" s="192"/>
      <c r="KYJ300" s="192"/>
      <c r="KYK300" s="192"/>
      <c r="KYL300" s="192"/>
      <c r="KYM300" s="192"/>
      <c r="KYN300" s="192"/>
      <c r="KYO300" s="192"/>
      <c r="KYP300" s="192"/>
      <c r="KYQ300" s="192"/>
      <c r="KYR300" s="192"/>
      <c r="KYS300" s="192"/>
      <c r="KYT300" s="192"/>
      <c r="KYU300" s="192"/>
      <c r="KYV300" s="192"/>
      <c r="KYW300" s="192"/>
      <c r="KYX300" s="192"/>
      <c r="KYY300" s="192"/>
      <c r="KYZ300" s="192"/>
      <c r="KZA300" s="192"/>
      <c r="KZB300" s="192"/>
      <c r="KZC300" s="192"/>
      <c r="KZD300" s="192"/>
      <c r="KZE300" s="192"/>
      <c r="KZF300" s="192"/>
      <c r="KZG300" s="192"/>
      <c r="KZH300" s="192"/>
      <c r="KZI300" s="192"/>
      <c r="KZJ300" s="192"/>
      <c r="KZK300" s="192"/>
      <c r="KZL300" s="192"/>
      <c r="KZM300" s="192"/>
      <c r="KZN300" s="192"/>
      <c r="KZO300" s="192"/>
      <c r="KZP300" s="192"/>
      <c r="KZQ300" s="192"/>
      <c r="KZR300" s="192"/>
      <c r="KZS300" s="192"/>
      <c r="KZT300" s="192"/>
      <c r="KZU300" s="192"/>
      <c r="KZV300" s="192"/>
      <c r="KZW300" s="192"/>
      <c r="KZX300" s="192"/>
      <c r="KZY300" s="192"/>
      <c r="KZZ300" s="192"/>
      <c r="LAA300" s="192"/>
      <c r="LAB300" s="192"/>
      <c r="LAC300" s="192"/>
      <c r="LAD300" s="192"/>
      <c r="LAE300" s="192"/>
      <c r="LAF300" s="192"/>
      <c r="LAG300" s="192"/>
      <c r="LAH300" s="192"/>
      <c r="LAI300" s="192"/>
      <c r="LAJ300" s="192"/>
      <c r="LAK300" s="192"/>
      <c r="LAL300" s="192"/>
      <c r="LAM300" s="192"/>
      <c r="LAN300" s="192"/>
      <c r="LAO300" s="192"/>
      <c r="LAP300" s="192"/>
      <c r="LAQ300" s="192"/>
      <c r="LAR300" s="192"/>
      <c r="LAS300" s="192"/>
      <c r="LAT300" s="192"/>
      <c r="LAU300" s="192"/>
      <c r="LAV300" s="192"/>
      <c r="LAW300" s="192"/>
      <c r="LAX300" s="192"/>
      <c r="LAY300" s="192"/>
      <c r="LAZ300" s="192"/>
      <c r="LBA300" s="192"/>
      <c r="LBB300" s="192"/>
      <c r="LBC300" s="192"/>
      <c r="LBD300" s="192"/>
      <c r="LBE300" s="192"/>
      <c r="LBF300" s="192"/>
      <c r="LBG300" s="192"/>
      <c r="LBH300" s="192"/>
      <c r="LBI300" s="192"/>
      <c r="LBJ300" s="192"/>
      <c r="LBK300" s="192"/>
      <c r="LBL300" s="192"/>
      <c r="LBM300" s="192"/>
      <c r="LBN300" s="192"/>
      <c r="LBO300" s="192"/>
      <c r="LBP300" s="192"/>
      <c r="LBQ300" s="192"/>
      <c r="LBR300" s="192"/>
      <c r="LBS300" s="192"/>
      <c r="LBT300" s="192"/>
      <c r="LBU300" s="192"/>
      <c r="LBV300" s="192"/>
      <c r="LBW300" s="192"/>
      <c r="LBX300" s="192"/>
      <c r="LBY300" s="192"/>
      <c r="LBZ300" s="192"/>
      <c r="LCA300" s="192"/>
      <c r="LCB300" s="192"/>
      <c r="LCC300" s="192"/>
      <c r="LCD300" s="192"/>
      <c r="LCE300" s="192"/>
      <c r="LCF300" s="192"/>
      <c r="LCG300" s="192"/>
      <c r="LCH300" s="192"/>
      <c r="LCI300" s="192"/>
      <c r="LCJ300" s="192"/>
      <c r="LCK300" s="192"/>
      <c r="LCL300" s="192"/>
      <c r="LCM300" s="192"/>
      <c r="LCN300" s="192"/>
      <c r="LCO300" s="192"/>
      <c r="LCP300" s="192"/>
      <c r="LCQ300" s="192"/>
      <c r="LCR300" s="192"/>
      <c r="LCS300" s="192"/>
      <c r="LCT300" s="192"/>
      <c r="LCU300" s="192"/>
      <c r="LCV300" s="192"/>
      <c r="LCW300" s="192"/>
      <c r="LCX300" s="192"/>
      <c r="LCY300" s="192"/>
      <c r="LCZ300" s="192"/>
      <c r="LDA300" s="192"/>
      <c r="LDB300" s="192"/>
      <c r="LDC300" s="192"/>
      <c r="LDD300" s="192"/>
      <c r="LDE300" s="192"/>
      <c r="LDF300" s="192"/>
      <c r="LDG300" s="192"/>
      <c r="LDH300" s="192"/>
      <c r="LDI300" s="192"/>
      <c r="LDJ300" s="192"/>
      <c r="LDK300" s="192"/>
      <c r="LDL300" s="192"/>
      <c r="LDM300" s="192"/>
      <c r="LDN300" s="192"/>
      <c r="LDO300" s="192"/>
      <c r="LDP300" s="192"/>
      <c r="LDQ300" s="192"/>
      <c r="LDR300" s="192"/>
      <c r="LDS300" s="192"/>
      <c r="LDT300" s="192"/>
      <c r="LDU300" s="192"/>
      <c r="LDV300" s="192"/>
      <c r="LDW300" s="192"/>
      <c r="LDX300" s="192"/>
      <c r="LDY300" s="192"/>
      <c r="LDZ300" s="192"/>
      <c r="LEA300" s="192"/>
      <c r="LEB300" s="192"/>
      <c r="LEC300" s="192"/>
      <c r="LED300" s="192"/>
      <c r="LEE300" s="192"/>
      <c r="LEF300" s="192"/>
      <c r="LEG300" s="192"/>
      <c r="LEH300" s="192"/>
      <c r="LEI300" s="192"/>
      <c r="LEJ300" s="192"/>
      <c r="LEK300" s="192"/>
      <c r="LEL300" s="192"/>
      <c r="LEM300" s="192"/>
      <c r="LEN300" s="192"/>
      <c r="LEO300" s="192"/>
      <c r="LEP300" s="192"/>
      <c r="LEQ300" s="192"/>
      <c r="LER300" s="192"/>
      <c r="LES300" s="192"/>
      <c r="LET300" s="192"/>
      <c r="LEU300" s="192"/>
      <c r="LEV300" s="192"/>
      <c r="LEW300" s="192"/>
      <c r="LEX300" s="192"/>
      <c r="LEY300" s="192"/>
      <c r="LEZ300" s="192"/>
      <c r="LFA300" s="192"/>
      <c r="LFB300" s="192"/>
      <c r="LFC300" s="192"/>
      <c r="LFD300" s="192"/>
      <c r="LFE300" s="192"/>
      <c r="LFF300" s="192"/>
      <c r="LFG300" s="192"/>
      <c r="LFH300" s="192"/>
      <c r="LFI300" s="192"/>
      <c r="LFJ300" s="192"/>
      <c r="LFK300" s="192"/>
      <c r="LFL300" s="192"/>
      <c r="LFM300" s="192"/>
      <c r="LFN300" s="192"/>
      <c r="LFO300" s="192"/>
      <c r="LFP300" s="192"/>
      <c r="LFQ300" s="192"/>
      <c r="LFR300" s="192"/>
      <c r="LFS300" s="192"/>
      <c r="LFT300" s="192"/>
      <c r="LFU300" s="192"/>
      <c r="LFV300" s="192"/>
      <c r="LFW300" s="192"/>
      <c r="LFX300" s="192"/>
      <c r="LFY300" s="192"/>
      <c r="LFZ300" s="192"/>
      <c r="LGA300" s="192"/>
      <c r="LGB300" s="192"/>
      <c r="LGC300" s="192"/>
      <c r="LGD300" s="192"/>
      <c r="LGE300" s="192"/>
      <c r="LGF300" s="192"/>
      <c r="LGG300" s="192"/>
      <c r="LGH300" s="192"/>
      <c r="LGI300" s="192"/>
      <c r="LGJ300" s="192"/>
      <c r="LGK300" s="192"/>
      <c r="LGL300" s="192"/>
      <c r="LGM300" s="192"/>
      <c r="LGN300" s="192"/>
      <c r="LGO300" s="192"/>
      <c r="LGP300" s="192"/>
      <c r="LGQ300" s="192"/>
      <c r="LGR300" s="192"/>
      <c r="LGS300" s="192"/>
      <c r="LGT300" s="192"/>
      <c r="LGU300" s="192"/>
      <c r="LGV300" s="192"/>
      <c r="LGW300" s="192"/>
      <c r="LGX300" s="192"/>
      <c r="LGY300" s="192"/>
      <c r="LGZ300" s="192"/>
      <c r="LHA300" s="192"/>
      <c r="LHB300" s="192"/>
      <c r="LHC300" s="192"/>
      <c r="LHD300" s="192"/>
      <c r="LHE300" s="192"/>
      <c r="LHF300" s="192"/>
      <c r="LHG300" s="192"/>
      <c r="LHH300" s="192"/>
      <c r="LHI300" s="192"/>
      <c r="LHJ300" s="192"/>
      <c r="LHK300" s="192"/>
      <c r="LHL300" s="192"/>
      <c r="LHM300" s="192"/>
      <c r="LHN300" s="192"/>
      <c r="LHO300" s="192"/>
      <c r="LHP300" s="192"/>
      <c r="LHQ300" s="192"/>
      <c r="LHR300" s="192"/>
      <c r="LHS300" s="192"/>
      <c r="LHT300" s="192"/>
      <c r="LHU300" s="192"/>
      <c r="LHV300" s="192"/>
      <c r="LHW300" s="192"/>
      <c r="LHX300" s="192"/>
      <c r="LHY300" s="192"/>
      <c r="LHZ300" s="192"/>
      <c r="LIA300" s="192"/>
      <c r="LIB300" s="192"/>
      <c r="LIC300" s="192"/>
      <c r="LID300" s="192"/>
      <c r="LIE300" s="192"/>
      <c r="LIF300" s="192"/>
      <c r="LIG300" s="192"/>
      <c r="LIH300" s="192"/>
      <c r="LII300" s="192"/>
      <c r="LIJ300" s="192"/>
      <c r="LIK300" s="192"/>
      <c r="LIL300" s="192"/>
      <c r="LIM300" s="192"/>
      <c r="LIN300" s="192"/>
      <c r="LIO300" s="192"/>
      <c r="LIP300" s="192"/>
      <c r="LIQ300" s="192"/>
      <c r="LIR300" s="192"/>
      <c r="LIS300" s="192"/>
      <c r="LIT300" s="192"/>
      <c r="LIU300" s="192"/>
      <c r="LIV300" s="192"/>
      <c r="LIW300" s="192"/>
      <c r="LIX300" s="192"/>
      <c r="LIY300" s="192"/>
      <c r="LIZ300" s="192"/>
      <c r="LJA300" s="192"/>
      <c r="LJB300" s="192"/>
      <c r="LJC300" s="192"/>
      <c r="LJD300" s="192"/>
      <c r="LJE300" s="192"/>
      <c r="LJF300" s="192"/>
      <c r="LJG300" s="192"/>
      <c r="LJH300" s="192"/>
      <c r="LJI300" s="192"/>
      <c r="LJJ300" s="192"/>
      <c r="LJK300" s="192"/>
      <c r="LJL300" s="192"/>
      <c r="LJM300" s="192"/>
      <c r="LJN300" s="192"/>
      <c r="LJO300" s="192"/>
      <c r="LJP300" s="192"/>
      <c r="LJQ300" s="192"/>
      <c r="LJR300" s="192"/>
      <c r="LJS300" s="192"/>
      <c r="LJT300" s="192"/>
      <c r="LJU300" s="192"/>
      <c r="LJV300" s="192"/>
      <c r="LJW300" s="192"/>
      <c r="LJX300" s="192"/>
      <c r="LJY300" s="192"/>
      <c r="LJZ300" s="192"/>
      <c r="LKA300" s="192"/>
      <c r="LKB300" s="192"/>
      <c r="LKC300" s="192"/>
      <c r="LKD300" s="192"/>
      <c r="LKE300" s="192"/>
      <c r="LKF300" s="192"/>
      <c r="LKG300" s="192"/>
      <c r="LKH300" s="192"/>
      <c r="LKI300" s="192"/>
      <c r="LKJ300" s="192"/>
      <c r="LKK300" s="192"/>
      <c r="LKL300" s="192"/>
      <c r="LKM300" s="192"/>
      <c r="LKN300" s="192"/>
      <c r="LKO300" s="192"/>
      <c r="LKP300" s="192"/>
      <c r="LKQ300" s="192"/>
      <c r="LKR300" s="192"/>
      <c r="LKS300" s="192"/>
      <c r="LKT300" s="192"/>
      <c r="LKU300" s="192"/>
      <c r="LKV300" s="192"/>
      <c r="LKW300" s="192"/>
      <c r="LKX300" s="192"/>
      <c r="LKY300" s="192"/>
      <c r="LKZ300" s="192"/>
      <c r="LLA300" s="192"/>
      <c r="LLB300" s="192"/>
      <c r="LLC300" s="192"/>
      <c r="LLD300" s="192"/>
      <c r="LLE300" s="192"/>
      <c r="LLF300" s="192"/>
      <c r="LLG300" s="192"/>
      <c r="LLH300" s="192"/>
      <c r="LLI300" s="192"/>
      <c r="LLJ300" s="192"/>
      <c r="LLK300" s="192"/>
      <c r="LLL300" s="192"/>
      <c r="LLM300" s="192"/>
      <c r="LLN300" s="192"/>
      <c r="LLO300" s="192"/>
      <c r="LLP300" s="192"/>
      <c r="LLQ300" s="192"/>
      <c r="LLR300" s="192"/>
      <c r="LLS300" s="192"/>
      <c r="LLT300" s="192"/>
      <c r="LLU300" s="192"/>
      <c r="LLV300" s="192"/>
      <c r="LLW300" s="192"/>
      <c r="LLX300" s="192"/>
      <c r="LLY300" s="192"/>
      <c r="LLZ300" s="192"/>
      <c r="LMA300" s="192"/>
      <c r="LMB300" s="192"/>
      <c r="LMC300" s="192"/>
      <c r="LMD300" s="192"/>
      <c r="LME300" s="192"/>
      <c r="LMF300" s="192"/>
      <c r="LMG300" s="192"/>
      <c r="LMH300" s="192"/>
      <c r="LMI300" s="192"/>
      <c r="LMJ300" s="192"/>
      <c r="LMK300" s="192"/>
      <c r="LML300" s="192"/>
      <c r="LMM300" s="192"/>
      <c r="LMN300" s="192"/>
      <c r="LMO300" s="192"/>
      <c r="LMP300" s="192"/>
      <c r="LMQ300" s="192"/>
      <c r="LMR300" s="192"/>
      <c r="LMS300" s="192"/>
      <c r="LMT300" s="192"/>
      <c r="LMU300" s="192"/>
      <c r="LMV300" s="192"/>
      <c r="LMW300" s="192"/>
      <c r="LMX300" s="192"/>
      <c r="LMY300" s="192"/>
      <c r="LMZ300" s="192"/>
      <c r="LNA300" s="192"/>
      <c r="LNB300" s="192"/>
      <c r="LNC300" s="192"/>
      <c r="LND300" s="192"/>
      <c r="LNE300" s="192"/>
      <c r="LNF300" s="192"/>
      <c r="LNG300" s="192"/>
      <c r="LNH300" s="192"/>
      <c r="LNI300" s="192"/>
      <c r="LNJ300" s="192"/>
      <c r="LNK300" s="192"/>
      <c r="LNL300" s="192"/>
      <c r="LNM300" s="192"/>
      <c r="LNN300" s="192"/>
      <c r="LNO300" s="192"/>
      <c r="LNP300" s="192"/>
      <c r="LNQ300" s="192"/>
      <c r="LNR300" s="192"/>
      <c r="LNS300" s="192"/>
      <c r="LNT300" s="192"/>
      <c r="LNU300" s="192"/>
      <c r="LNV300" s="192"/>
      <c r="LNW300" s="192"/>
      <c r="LNX300" s="192"/>
      <c r="LNY300" s="192"/>
      <c r="LNZ300" s="192"/>
      <c r="LOA300" s="192"/>
      <c r="LOB300" s="192"/>
      <c r="LOC300" s="192"/>
      <c r="LOD300" s="192"/>
      <c r="LOE300" s="192"/>
      <c r="LOF300" s="192"/>
      <c r="LOG300" s="192"/>
      <c r="LOH300" s="192"/>
      <c r="LOI300" s="192"/>
      <c r="LOJ300" s="192"/>
      <c r="LOK300" s="192"/>
      <c r="LOL300" s="192"/>
      <c r="LOM300" s="192"/>
      <c r="LON300" s="192"/>
      <c r="LOO300" s="192"/>
      <c r="LOP300" s="192"/>
      <c r="LOQ300" s="192"/>
      <c r="LOR300" s="192"/>
      <c r="LOS300" s="192"/>
      <c r="LOT300" s="192"/>
      <c r="LOU300" s="192"/>
      <c r="LOV300" s="192"/>
      <c r="LOW300" s="192"/>
      <c r="LOX300" s="192"/>
      <c r="LOY300" s="192"/>
      <c r="LOZ300" s="192"/>
      <c r="LPA300" s="192"/>
      <c r="LPB300" s="192"/>
      <c r="LPC300" s="192"/>
      <c r="LPD300" s="192"/>
      <c r="LPE300" s="192"/>
      <c r="LPF300" s="192"/>
      <c r="LPG300" s="192"/>
      <c r="LPH300" s="192"/>
      <c r="LPI300" s="192"/>
      <c r="LPJ300" s="192"/>
      <c r="LPK300" s="192"/>
      <c r="LPL300" s="192"/>
      <c r="LPM300" s="192"/>
      <c r="LPN300" s="192"/>
      <c r="LPO300" s="192"/>
      <c r="LPP300" s="192"/>
      <c r="LPQ300" s="192"/>
      <c r="LPR300" s="192"/>
      <c r="LPS300" s="192"/>
      <c r="LPT300" s="192"/>
      <c r="LPU300" s="192"/>
      <c r="LPV300" s="192"/>
      <c r="LPW300" s="192"/>
      <c r="LPX300" s="192"/>
      <c r="LPY300" s="192"/>
      <c r="LPZ300" s="192"/>
      <c r="LQA300" s="192"/>
      <c r="LQB300" s="192"/>
      <c r="LQC300" s="192"/>
      <c r="LQD300" s="192"/>
      <c r="LQE300" s="192"/>
      <c r="LQF300" s="192"/>
      <c r="LQG300" s="192"/>
      <c r="LQH300" s="192"/>
      <c r="LQI300" s="192"/>
      <c r="LQJ300" s="192"/>
      <c r="LQK300" s="192"/>
      <c r="LQL300" s="192"/>
      <c r="LQM300" s="192"/>
      <c r="LQN300" s="192"/>
      <c r="LQO300" s="192"/>
      <c r="LQP300" s="192"/>
      <c r="LQQ300" s="192"/>
      <c r="LQR300" s="192"/>
      <c r="LQS300" s="192"/>
      <c r="LQT300" s="192"/>
      <c r="LQU300" s="192"/>
      <c r="LQV300" s="192"/>
      <c r="LQW300" s="192"/>
      <c r="LQX300" s="192"/>
      <c r="LQY300" s="192"/>
      <c r="LQZ300" s="192"/>
      <c r="LRA300" s="192"/>
      <c r="LRB300" s="192"/>
      <c r="LRC300" s="192"/>
      <c r="LRD300" s="192"/>
      <c r="LRE300" s="192"/>
      <c r="LRF300" s="192"/>
      <c r="LRG300" s="192"/>
      <c r="LRH300" s="192"/>
      <c r="LRI300" s="192"/>
      <c r="LRJ300" s="192"/>
      <c r="LRK300" s="192"/>
      <c r="LRL300" s="192"/>
      <c r="LRM300" s="192"/>
      <c r="LRN300" s="192"/>
      <c r="LRO300" s="192"/>
      <c r="LRP300" s="192"/>
      <c r="LRQ300" s="192"/>
      <c r="LRR300" s="192"/>
      <c r="LRS300" s="192"/>
      <c r="LRT300" s="192"/>
      <c r="LRU300" s="192"/>
      <c r="LRV300" s="192"/>
      <c r="LRW300" s="192"/>
      <c r="LRX300" s="192"/>
      <c r="LRY300" s="192"/>
      <c r="LRZ300" s="192"/>
      <c r="LSA300" s="192"/>
      <c r="LSB300" s="192"/>
      <c r="LSC300" s="192"/>
      <c r="LSD300" s="192"/>
      <c r="LSE300" s="192"/>
      <c r="LSF300" s="192"/>
      <c r="LSG300" s="192"/>
      <c r="LSH300" s="192"/>
      <c r="LSI300" s="192"/>
      <c r="LSJ300" s="192"/>
      <c r="LSK300" s="192"/>
      <c r="LSL300" s="192"/>
      <c r="LSM300" s="192"/>
      <c r="LSN300" s="192"/>
      <c r="LSO300" s="192"/>
      <c r="LSP300" s="192"/>
      <c r="LSQ300" s="192"/>
      <c r="LSR300" s="192"/>
      <c r="LSS300" s="192"/>
      <c r="LST300" s="192"/>
      <c r="LSU300" s="192"/>
      <c r="LSV300" s="192"/>
      <c r="LSW300" s="192"/>
      <c r="LSX300" s="192"/>
      <c r="LSY300" s="192"/>
      <c r="LSZ300" s="192"/>
      <c r="LTA300" s="192"/>
      <c r="LTB300" s="192"/>
      <c r="LTC300" s="192"/>
      <c r="LTD300" s="192"/>
      <c r="LTE300" s="192"/>
      <c r="LTF300" s="192"/>
      <c r="LTG300" s="192"/>
      <c r="LTH300" s="192"/>
      <c r="LTI300" s="192"/>
      <c r="LTJ300" s="192"/>
      <c r="LTK300" s="192"/>
      <c r="LTL300" s="192"/>
      <c r="LTM300" s="192"/>
      <c r="LTN300" s="192"/>
      <c r="LTO300" s="192"/>
      <c r="LTP300" s="192"/>
      <c r="LTQ300" s="192"/>
      <c r="LTR300" s="192"/>
      <c r="LTS300" s="192"/>
      <c r="LTT300" s="192"/>
      <c r="LTU300" s="192"/>
      <c r="LTV300" s="192"/>
      <c r="LTW300" s="192"/>
      <c r="LTX300" s="192"/>
      <c r="LTY300" s="192"/>
      <c r="LTZ300" s="192"/>
      <c r="LUA300" s="192"/>
      <c r="LUB300" s="192"/>
      <c r="LUC300" s="192"/>
      <c r="LUD300" s="192"/>
      <c r="LUE300" s="192"/>
      <c r="LUF300" s="192"/>
      <c r="LUG300" s="192"/>
      <c r="LUH300" s="192"/>
      <c r="LUI300" s="192"/>
      <c r="LUJ300" s="192"/>
      <c r="LUK300" s="192"/>
      <c r="LUL300" s="192"/>
      <c r="LUM300" s="192"/>
      <c r="LUN300" s="192"/>
      <c r="LUO300" s="192"/>
      <c r="LUP300" s="192"/>
      <c r="LUQ300" s="192"/>
      <c r="LUR300" s="192"/>
      <c r="LUS300" s="192"/>
      <c r="LUT300" s="192"/>
      <c r="LUU300" s="192"/>
      <c r="LUV300" s="192"/>
      <c r="LUW300" s="192"/>
      <c r="LUX300" s="192"/>
      <c r="LUY300" s="192"/>
      <c r="LUZ300" s="192"/>
      <c r="LVA300" s="192"/>
      <c r="LVB300" s="192"/>
      <c r="LVC300" s="192"/>
      <c r="LVD300" s="192"/>
      <c r="LVE300" s="192"/>
      <c r="LVF300" s="192"/>
      <c r="LVG300" s="192"/>
      <c r="LVH300" s="192"/>
      <c r="LVI300" s="192"/>
      <c r="LVJ300" s="192"/>
      <c r="LVK300" s="192"/>
      <c r="LVL300" s="192"/>
      <c r="LVM300" s="192"/>
      <c r="LVN300" s="192"/>
      <c r="LVO300" s="192"/>
      <c r="LVP300" s="192"/>
      <c r="LVQ300" s="192"/>
      <c r="LVR300" s="192"/>
      <c r="LVS300" s="192"/>
      <c r="LVT300" s="192"/>
      <c r="LVU300" s="192"/>
      <c r="LVV300" s="192"/>
      <c r="LVW300" s="192"/>
      <c r="LVX300" s="192"/>
      <c r="LVY300" s="192"/>
      <c r="LVZ300" s="192"/>
      <c r="LWA300" s="192"/>
      <c r="LWB300" s="192"/>
      <c r="LWC300" s="192"/>
      <c r="LWD300" s="192"/>
      <c r="LWE300" s="192"/>
      <c r="LWF300" s="192"/>
      <c r="LWG300" s="192"/>
      <c r="LWH300" s="192"/>
      <c r="LWI300" s="192"/>
      <c r="LWJ300" s="192"/>
      <c r="LWK300" s="192"/>
      <c r="LWL300" s="192"/>
      <c r="LWM300" s="192"/>
      <c r="LWN300" s="192"/>
      <c r="LWO300" s="192"/>
      <c r="LWP300" s="192"/>
      <c r="LWQ300" s="192"/>
      <c r="LWR300" s="192"/>
      <c r="LWS300" s="192"/>
      <c r="LWT300" s="192"/>
      <c r="LWU300" s="192"/>
      <c r="LWV300" s="192"/>
      <c r="LWW300" s="192"/>
      <c r="LWX300" s="192"/>
      <c r="LWY300" s="192"/>
      <c r="LWZ300" s="192"/>
      <c r="LXA300" s="192"/>
      <c r="LXB300" s="192"/>
      <c r="LXC300" s="192"/>
      <c r="LXD300" s="192"/>
      <c r="LXE300" s="192"/>
      <c r="LXF300" s="192"/>
      <c r="LXG300" s="192"/>
      <c r="LXH300" s="192"/>
      <c r="LXI300" s="192"/>
      <c r="LXJ300" s="192"/>
      <c r="LXK300" s="192"/>
      <c r="LXL300" s="192"/>
      <c r="LXM300" s="192"/>
      <c r="LXN300" s="192"/>
      <c r="LXO300" s="192"/>
      <c r="LXP300" s="192"/>
      <c r="LXQ300" s="192"/>
      <c r="LXR300" s="192"/>
      <c r="LXS300" s="192"/>
      <c r="LXT300" s="192"/>
      <c r="LXU300" s="192"/>
      <c r="LXV300" s="192"/>
      <c r="LXW300" s="192"/>
      <c r="LXX300" s="192"/>
      <c r="LXY300" s="192"/>
      <c r="LXZ300" s="192"/>
      <c r="LYA300" s="192"/>
      <c r="LYB300" s="192"/>
      <c r="LYC300" s="192"/>
      <c r="LYD300" s="192"/>
      <c r="LYE300" s="192"/>
      <c r="LYF300" s="192"/>
      <c r="LYG300" s="192"/>
      <c r="LYH300" s="192"/>
      <c r="LYI300" s="192"/>
      <c r="LYJ300" s="192"/>
      <c r="LYK300" s="192"/>
      <c r="LYL300" s="192"/>
      <c r="LYM300" s="192"/>
      <c r="LYN300" s="192"/>
      <c r="LYO300" s="192"/>
      <c r="LYP300" s="192"/>
      <c r="LYQ300" s="192"/>
      <c r="LYR300" s="192"/>
      <c r="LYS300" s="192"/>
      <c r="LYT300" s="192"/>
      <c r="LYU300" s="192"/>
      <c r="LYV300" s="192"/>
      <c r="LYW300" s="192"/>
      <c r="LYX300" s="192"/>
      <c r="LYY300" s="192"/>
      <c r="LYZ300" s="192"/>
      <c r="LZA300" s="192"/>
      <c r="LZB300" s="192"/>
      <c r="LZC300" s="192"/>
      <c r="LZD300" s="192"/>
      <c r="LZE300" s="192"/>
      <c r="LZF300" s="192"/>
      <c r="LZG300" s="192"/>
      <c r="LZH300" s="192"/>
      <c r="LZI300" s="192"/>
      <c r="LZJ300" s="192"/>
      <c r="LZK300" s="192"/>
      <c r="LZL300" s="192"/>
      <c r="LZM300" s="192"/>
      <c r="LZN300" s="192"/>
      <c r="LZO300" s="192"/>
      <c r="LZP300" s="192"/>
      <c r="LZQ300" s="192"/>
      <c r="LZR300" s="192"/>
      <c r="LZS300" s="192"/>
      <c r="LZT300" s="192"/>
      <c r="LZU300" s="192"/>
      <c r="LZV300" s="192"/>
      <c r="LZW300" s="192"/>
      <c r="LZX300" s="192"/>
      <c r="LZY300" s="192"/>
      <c r="LZZ300" s="192"/>
      <c r="MAA300" s="192"/>
      <c r="MAB300" s="192"/>
      <c r="MAC300" s="192"/>
      <c r="MAD300" s="192"/>
      <c r="MAE300" s="192"/>
      <c r="MAF300" s="192"/>
      <c r="MAG300" s="192"/>
      <c r="MAH300" s="192"/>
      <c r="MAI300" s="192"/>
      <c r="MAJ300" s="192"/>
      <c r="MAK300" s="192"/>
      <c r="MAL300" s="192"/>
      <c r="MAM300" s="192"/>
      <c r="MAN300" s="192"/>
      <c r="MAO300" s="192"/>
      <c r="MAP300" s="192"/>
      <c r="MAQ300" s="192"/>
      <c r="MAR300" s="192"/>
      <c r="MAS300" s="192"/>
      <c r="MAT300" s="192"/>
      <c r="MAU300" s="192"/>
      <c r="MAV300" s="192"/>
      <c r="MAW300" s="192"/>
      <c r="MAX300" s="192"/>
      <c r="MAY300" s="192"/>
      <c r="MAZ300" s="192"/>
      <c r="MBA300" s="192"/>
      <c r="MBB300" s="192"/>
      <c r="MBC300" s="192"/>
      <c r="MBD300" s="192"/>
      <c r="MBE300" s="192"/>
      <c r="MBF300" s="192"/>
      <c r="MBG300" s="192"/>
      <c r="MBH300" s="192"/>
      <c r="MBI300" s="192"/>
      <c r="MBJ300" s="192"/>
      <c r="MBK300" s="192"/>
      <c r="MBL300" s="192"/>
      <c r="MBM300" s="192"/>
      <c r="MBN300" s="192"/>
      <c r="MBO300" s="192"/>
      <c r="MBP300" s="192"/>
      <c r="MBQ300" s="192"/>
      <c r="MBR300" s="192"/>
      <c r="MBS300" s="192"/>
      <c r="MBT300" s="192"/>
      <c r="MBU300" s="192"/>
      <c r="MBV300" s="192"/>
      <c r="MBW300" s="192"/>
      <c r="MBX300" s="192"/>
      <c r="MBY300" s="192"/>
      <c r="MBZ300" s="192"/>
      <c r="MCA300" s="192"/>
      <c r="MCB300" s="192"/>
      <c r="MCC300" s="192"/>
      <c r="MCD300" s="192"/>
      <c r="MCE300" s="192"/>
      <c r="MCF300" s="192"/>
      <c r="MCG300" s="192"/>
      <c r="MCH300" s="192"/>
      <c r="MCI300" s="192"/>
      <c r="MCJ300" s="192"/>
      <c r="MCK300" s="192"/>
      <c r="MCL300" s="192"/>
      <c r="MCM300" s="192"/>
      <c r="MCN300" s="192"/>
      <c r="MCO300" s="192"/>
      <c r="MCP300" s="192"/>
      <c r="MCQ300" s="192"/>
      <c r="MCR300" s="192"/>
      <c r="MCS300" s="192"/>
      <c r="MCT300" s="192"/>
      <c r="MCU300" s="192"/>
      <c r="MCV300" s="192"/>
      <c r="MCW300" s="192"/>
      <c r="MCX300" s="192"/>
      <c r="MCY300" s="192"/>
      <c r="MCZ300" s="192"/>
      <c r="MDA300" s="192"/>
      <c r="MDB300" s="192"/>
      <c r="MDC300" s="192"/>
      <c r="MDD300" s="192"/>
      <c r="MDE300" s="192"/>
      <c r="MDF300" s="192"/>
      <c r="MDG300" s="192"/>
      <c r="MDH300" s="192"/>
      <c r="MDI300" s="192"/>
      <c r="MDJ300" s="192"/>
      <c r="MDK300" s="192"/>
      <c r="MDL300" s="192"/>
      <c r="MDM300" s="192"/>
      <c r="MDN300" s="192"/>
      <c r="MDO300" s="192"/>
      <c r="MDP300" s="192"/>
      <c r="MDQ300" s="192"/>
      <c r="MDR300" s="192"/>
      <c r="MDS300" s="192"/>
      <c r="MDT300" s="192"/>
      <c r="MDU300" s="192"/>
      <c r="MDV300" s="192"/>
      <c r="MDW300" s="192"/>
      <c r="MDX300" s="192"/>
      <c r="MDY300" s="192"/>
      <c r="MDZ300" s="192"/>
      <c r="MEA300" s="192"/>
      <c r="MEB300" s="192"/>
      <c r="MEC300" s="192"/>
      <c r="MED300" s="192"/>
      <c r="MEE300" s="192"/>
      <c r="MEF300" s="192"/>
      <c r="MEG300" s="192"/>
      <c r="MEH300" s="192"/>
      <c r="MEI300" s="192"/>
      <c r="MEJ300" s="192"/>
      <c r="MEK300" s="192"/>
      <c r="MEL300" s="192"/>
      <c r="MEM300" s="192"/>
      <c r="MEN300" s="192"/>
      <c r="MEO300" s="192"/>
      <c r="MEP300" s="192"/>
      <c r="MEQ300" s="192"/>
      <c r="MER300" s="192"/>
      <c r="MES300" s="192"/>
      <c r="MET300" s="192"/>
      <c r="MEU300" s="192"/>
      <c r="MEV300" s="192"/>
      <c r="MEW300" s="192"/>
      <c r="MEX300" s="192"/>
      <c r="MEY300" s="192"/>
      <c r="MEZ300" s="192"/>
      <c r="MFA300" s="192"/>
      <c r="MFB300" s="192"/>
      <c r="MFC300" s="192"/>
      <c r="MFD300" s="192"/>
      <c r="MFE300" s="192"/>
      <c r="MFF300" s="192"/>
      <c r="MFG300" s="192"/>
      <c r="MFH300" s="192"/>
      <c r="MFI300" s="192"/>
      <c r="MFJ300" s="192"/>
      <c r="MFK300" s="192"/>
      <c r="MFL300" s="192"/>
      <c r="MFM300" s="192"/>
      <c r="MFN300" s="192"/>
      <c r="MFO300" s="192"/>
      <c r="MFP300" s="192"/>
      <c r="MFQ300" s="192"/>
      <c r="MFR300" s="192"/>
      <c r="MFS300" s="192"/>
      <c r="MFT300" s="192"/>
      <c r="MFU300" s="192"/>
      <c r="MFV300" s="192"/>
      <c r="MFW300" s="192"/>
      <c r="MFX300" s="192"/>
      <c r="MFY300" s="192"/>
      <c r="MFZ300" s="192"/>
      <c r="MGA300" s="192"/>
      <c r="MGB300" s="192"/>
      <c r="MGC300" s="192"/>
      <c r="MGD300" s="192"/>
      <c r="MGE300" s="192"/>
      <c r="MGF300" s="192"/>
      <c r="MGG300" s="192"/>
      <c r="MGH300" s="192"/>
      <c r="MGI300" s="192"/>
      <c r="MGJ300" s="192"/>
      <c r="MGK300" s="192"/>
      <c r="MGL300" s="192"/>
      <c r="MGM300" s="192"/>
      <c r="MGN300" s="192"/>
      <c r="MGO300" s="192"/>
      <c r="MGP300" s="192"/>
      <c r="MGQ300" s="192"/>
      <c r="MGR300" s="192"/>
      <c r="MGS300" s="192"/>
      <c r="MGT300" s="192"/>
      <c r="MGU300" s="192"/>
      <c r="MGV300" s="192"/>
      <c r="MGW300" s="192"/>
      <c r="MGX300" s="192"/>
      <c r="MGY300" s="192"/>
      <c r="MGZ300" s="192"/>
      <c r="MHA300" s="192"/>
      <c r="MHB300" s="192"/>
      <c r="MHC300" s="192"/>
      <c r="MHD300" s="192"/>
      <c r="MHE300" s="192"/>
      <c r="MHF300" s="192"/>
      <c r="MHG300" s="192"/>
      <c r="MHH300" s="192"/>
      <c r="MHI300" s="192"/>
      <c r="MHJ300" s="192"/>
      <c r="MHK300" s="192"/>
      <c r="MHL300" s="192"/>
      <c r="MHM300" s="192"/>
      <c r="MHN300" s="192"/>
      <c r="MHO300" s="192"/>
      <c r="MHP300" s="192"/>
      <c r="MHQ300" s="192"/>
      <c r="MHR300" s="192"/>
      <c r="MHS300" s="192"/>
      <c r="MHT300" s="192"/>
      <c r="MHU300" s="192"/>
      <c r="MHV300" s="192"/>
      <c r="MHW300" s="192"/>
      <c r="MHX300" s="192"/>
      <c r="MHY300" s="192"/>
      <c r="MHZ300" s="192"/>
      <c r="MIA300" s="192"/>
      <c r="MIB300" s="192"/>
      <c r="MIC300" s="192"/>
      <c r="MID300" s="192"/>
      <c r="MIE300" s="192"/>
      <c r="MIF300" s="192"/>
      <c r="MIG300" s="192"/>
      <c r="MIH300" s="192"/>
      <c r="MII300" s="192"/>
      <c r="MIJ300" s="192"/>
      <c r="MIK300" s="192"/>
      <c r="MIL300" s="192"/>
      <c r="MIM300" s="192"/>
      <c r="MIN300" s="192"/>
      <c r="MIO300" s="192"/>
      <c r="MIP300" s="192"/>
      <c r="MIQ300" s="192"/>
      <c r="MIR300" s="192"/>
      <c r="MIS300" s="192"/>
      <c r="MIT300" s="192"/>
      <c r="MIU300" s="192"/>
      <c r="MIV300" s="192"/>
      <c r="MIW300" s="192"/>
      <c r="MIX300" s="192"/>
      <c r="MIY300" s="192"/>
      <c r="MIZ300" s="192"/>
      <c r="MJA300" s="192"/>
      <c r="MJB300" s="192"/>
      <c r="MJC300" s="192"/>
      <c r="MJD300" s="192"/>
      <c r="MJE300" s="192"/>
      <c r="MJF300" s="192"/>
      <c r="MJG300" s="192"/>
      <c r="MJH300" s="192"/>
      <c r="MJI300" s="192"/>
      <c r="MJJ300" s="192"/>
      <c r="MJK300" s="192"/>
      <c r="MJL300" s="192"/>
      <c r="MJM300" s="192"/>
      <c r="MJN300" s="192"/>
      <c r="MJO300" s="192"/>
      <c r="MJP300" s="192"/>
      <c r="MJQ300" s="192"/>
      <c r="MJR300" s="192"/>
      <c r="MJS300" s="192"/>
      <c r="MJT300" s="192"/>
      <c r="MJU300" s="192"/>
      <c r="MJV300" s="192"/>
      <c r="MJW300" s="192"/>
      <c r="MJX300" s="192"/>
      <c r="MJY300" s="192"/>
      <c r="MJZ300" s="192"/>
      <c r="MKA300" s="192"/>
      <c r="MKB300" s="192"/>
      <c r="MKC300" s="192"/>
      <c r="MKD300" s="192"/>
      <c r="MKE300" s="192"/>
      <c r="MKF300" s="192"/>
      <c r="MKG300" s="192"/>
      <c r="MKH300" s="192"/>
      <c r="MKI300" s="192"/>
      <c r="MKJ300" s="192"/>
      <c r="MKK300" s="192"/>
      <c r="MKL300" s="192"/>
      <c r="MKM300" s="192"/>
      <c r="MKN300" s="192"/>
      <c r="MKO300" s="192"/>
      <c r="MKP300" s="192"/>
      <c r="MKQ300" s="192"/>
      <c r="MKR300" s="192"/>
      <c r="MKS300" s="192"/>
      <c r="MKT300" s="192"/>
      <c r="MKU300" s="192"/>
      <c r="MKV300" s="192"/>
      <c r="MKW300" s="192"/>
      <c r="MKX300" s="192"/>
      <c r="MKY300" s="192"/>
      <c r="MKZ300" s="192"/>
      <c r="MLA300" s="192"/>
      <c r="MLB300" s="192"/>
      <c r="MLC300" s="192"/>
      <c r="MLD300" s="192"/>
      <c r="MLE300" s="192"/>
      <c r="MLF300" s="192"/>
      <c r="MLG300" s="192"/>
      <c r="MLH300" s="192"/>
      <c r="MLI300" s="192"/>
      <c r="MLJ300" s="192"/>
      <c r="MLK300" s="192"/>
      <c r="MLL300" s="192"/>
      <c r="MLM300" s="192"/>
      <c r="MLN300" s="192"/>
      <c r="MLO300" s="192"/>
      <c r="MLP300" s="192"/>
      <c r="MLQ300" s="192"/>
      <c r="MLR300" s="192"/>
      <c r="MLS300" s="192"/>
      <c r="MLT300" s="192"/>
      <c r="MLU300" s="192"/>
      <c r="MLV300" s="192"/>
      <c r="MLW300" s="192"/>
      <c r="MLX300" s="192"/>
      <c r="MLY300" s="192"/>
      <c r="MLZ300" s="192"/>
      <c r="MMA300" s="192"/>
      <c r="MMB300" s="192"/>
      <c r="MMC300" s="192"/>
      <c r="MMD300" s="192"/>
      <c r="MME300" s="192"/>
      <c r="MMF300" s="192"/>
      <c r="MMG300" s="192"/>
      <c r="MMH300" s="192"/>
      <c r="MMI300" s="192"/>
      <c r="MMJ300" s="192"/>
      <c r="MMK300" s="192"/>
      <c r="MML300" s="192"/>
      <c r="MMM300" s="192"/>
      <c r="MMN300" s="192"/>
      <c r="MMO300" s="192"/>
      <c r="MMP300" s="192"/>
      <c r="MMQ300" s="192"/>
      <c r="MMR300" s="192"/>
      <c r="MMS300" s="192"/>
      <c r="MMT300" s="192"/>
      <c r="MMU300" s="192"/>
      <c r="MMV300" s="192"/>
      <c r="MMW300" s="192"/>
      <c r="MMX300" s="192"/>
      <c r="MMY300" s="192"/>
      <c r="MMZ300" s="192"/>
      <c r="MNA300" s="192"/>
      <c r="MNB300" s="192"/>
      <c r="MNC300" s="192"/>
      <c r="MND300" s="192"/>
      <c r="MNE300" s="192"/>
      <c r="MNF300" s="192"/>
      <c r="MNG300" s="192"/>
      <c r="MNH300" s="192"/>
      <c r="MNI300" s="192"/>
      <c r="MNJ300" s="192"/>
      <c r="MNK300" s="192"/>
      <c r="MNL300" s="192"/>
      <c r="MNM300" s="192"/>
      <c r="MNN300" s="192"/>
      <c r="MNO300" s="192"/>
      <c r="MNP300" s="192"/>
      <c r="MNQ300" s="192"/>
      <c r="MNR300" s="192"/>
      <c r="MNS300" s="192"/>
      <c r="MNT300" s="192"/>
      <c r="MNU300" s="192"/>
      <c r="MNV300" s="192"/>
      <c r="MNW300" s="192"/>
      <c r="MNX300" s="192"/>
      <c r="MNY300" s="192"/>
      <c r="MNZ300" s="192"/>
      <c r="MOA300" s="192"/>
      <c r="MOB300" s="192"/>
      <c r="MOC300" s="192"/>
      <c r="MOD300" s="192"/>
      <c r="MOE300" s="192"/>
      <c r="MOF300" s="192"/>
      <c r="MOG300" s="192"/>
      <c r="MOH300" s="192"/>
      <c r="MOI300" s="192"/>
      <c r="MOJ300" s="192"/>
      <c r="MOK300" s="192"/>
      <c r="MOL300" s="192"/>
      <c r="MOM300" s="192"/>
      <c r="MON300" s="192"/>
      <c r="MOO300" s="192"/>
      <c r="MOP300" s="192"/>
      <c r="MOQ300" s="192"/>
      <c r="MOR300" s="192"/>
      <c r="MOS300" s="192"/>
      <c r="MOT300" s="192"/>
      <c r="MOU300" s="192"/>
      <c r="MOV300" s="192"/>
      <c r="MOW300" s="192"/>
      <c r="MOX300" s="192"/>
      <c r="MOY300" s="192"/>
      <c r="MOZ300" s="192"/>
      <c r="MPA300" s="192"/>
      <c r="MPB300" s="192"/>
      <c r="MPC300" s="192"/>
      <c r="MPD300" s="192"/>
      <c r="MPE300" s="192"/>
      <c r="MPF300" s="192"/>
      <c r="MPG300" s="192"/>
      <c r="MPH300" s="192"/>
      <c r="MPI300" s="192"/>
      <c r="MPJ300" s="192"/>
      <c r="MPK300" s="192"/>
      <c r="MPL300" s="192"/>
      <c r="MPM300" s="192"/>
      <c r="MPN300" s="192"/>
      <c r="MPO300" s="192"/>
      <c r="MPP300" s="192"/>
      <c r="MPQ300" s="192"/>
      <c r="MPR300" s="192"/>
      <c r="MPS300" s="192"/>
      <c r="MPT300" s="192"/>
      <c r="MPU300" s="192"/>
      <c r="MPV300" s="192"/>
      <c r="MPW300" s="192"/>
      <c r="MPX300" s="192"/>
      <c r="MPY300" s="192"/>
      <c r="MPZ300" s="192"/>
      <c r="MQA300" s="192"/>
      <c r="MQB300" s="192"/>
      <c r="MQC300" s="192"/>
      <c r="MQD300" s="192"/>
      <c r="MQE300" s="192"/>
      <c r="MQF300" s="192"/>
      <c r="MQG300" s="192"/>
      <c r="MQH300" s="192"/>
      <c r="MQI300" s="192"/>
      <c r="MQJ300" s="192"/>
      <c r="MQK300" s="192"/>
      <c r="MQL300" s="192"/>
      <c r="MQM300" s="192"/>
      <c r="MQN300" s="192"/>
      <c r="MQO300" s="192"/>
      <c r="MQP300" s="192"/>
      <c r="MQQ300" s="192"/>
      <c r="MQR300" s="192"/>
      <c r="MQS300" s="192"/>
      <c r="MQT300" s="192"/>
      <c r="MQU300" s="192"/>
      <c r="MQV300" s="192"/>
      <c r="MQW300" s="192"/>
      <c r="MQX300" s="192"/>
      <c r="MQY300" s="192"/>
      <c r="MQZ300" s="192"/>
      <c r="MRA300" s="192"/>
      <c r="MRB300" s="192"/>
      <c r="MRC300" s="192"/>
      <c r="MRD300" s="192"/>
      <c r="MRE300" s="192"/>
      <c r="MRF300" s="192"/>
      <c r="MRG300" s="192"/>
      <c r="MRH300" s="192"/>
      <c r="MRI300" s="192"/>
      <c r="MRJ300" s="192"/>
      <c r="MRK300" s="192"/>
      <c r="MRL300" s="192"/>
      <c r="MRM300" s="192"/>
      <c r="MRN300" s="192"/>
      <c r="MRO300" s="192"/>
      <c r="MRP300" s="192"/>
      <c r="MRQ300" s="192"/>
      <c r="MRR300" s="192"/>
      <c r="MRS300" s="192"/>
      <c r="MRT300" s="192"/>
      <c r="MRU300" s="192"/>
      <c r="MRV300" s="192"/>
      <c r="MRW300" s="192"/>
      <c r="MRX300" s="192"/>
      <c r="MRY300" s="192"/>
      <c r="MRZ300" s="192"/>
      <c r="MSA300" s="192"/>
      <c r="MSB300" s="192"/>
      <c r="MSC300" s="192"/>
      <c r="MSD300" s="192"/>
      <c r="MSE300" s="192"/>
      <c r="MSF300" s="192"/>
      <c r="MSG300" s="192"/>
      <c r="MSH300" s="192"/>
      <c r="MSI300" s="192"/>
      <c r="MSJ300" s="192"/>
      <c r="MSK300" s="192"/>
      <c r="MSL300" s="192"/>
      <c r="MSM300" s="192"/>
      <c r="MSN300" s="192"/>
      <c r="MSO300" s="192"/>
      <c r="MSP300" s="192"/>
      <c r="MSQ300" s="192"/>
      <c r="MSR300" s="192"/>
      <c r="MSS300" s="192"/>
      <c r="MST300" s="192"/>
      <c r="MSU300" s="192"/>
      <c r="MSV300" s="192"/>
      <c r="MSW300" s="192"/>
      <c r="MSX300" s="192"/>
      <c r="MSY300" s="192"/>
      <c r="MSZ300" s="192"/>
      <c r="MTA300" s="192"/>
      <c r="MTB300" s="192"/>
      <c r="MTC300" s="192"/>
      <c r="MTD300" s="192"/>
      <c r="MTE300" s="192"/>
      <c r="MTF300" s="192"/>
      <c r="MTG300" s="192"/>
      <c r="MTH300" s="192"/>
      <c r="MTI300" s="192"/>
      <c r="MTJ300" s="192"/>
      <c r="MTK300" s="192"/>
      <c r="MTL300" s="192"/>
      <c r="MTM300" s="192"/>
      <c r="MTN300" s="192"/>
      <c r="MTO300" s="192"/>
      <c r="MTP300" s="192"/>
      <c r="MTQ300" s="192"/>
      <c r="MTR300" s="192"/>
      <c r="MTS300" s="192"/>
      <c r="MTT300" s="192"/>
      <c r="MTU300" s="192"/>
      <c r="MTV300" s="192"/>
      <c r="MTW300" s="192"/>
      <c r="MTX300" s="192"/>
      <c r="MTY300" s="192"/>
      <c r="MTZ300" s="192"/>
      <c r="MUA300" s="192"/>
      <c r="MUB300" s="192"/>
      <c r="MUC300" s="192"/>
      <c r="MUD300" s="192"/>
      <c r="MUE300" s="192"/>
      <c r="MUF300" s="192"/>
      <c r="MUG300" s="192"/>
      <c r="MUH300" s="192"/>
      <c r="MUI300" s="192"/>
      <c r="MUJ300" s="192"/>
      <c r="MUK300" s="192"/>
      <c r="MUL300" s="192"/>
      <c r="MUM300" s="192"/>
      <c r="MUN300" s="192"/>
      <c r="MUO300" s="192"/>
      <c r="MUP300" s="192"/>
      <c r="MUQ300" s="192"/>
      <c r="MUR300" s="192"/>
      <c r="MUS300" s="192"/>
      <c r="MUT300" s="192"/>
      <c r="MUU300" s="192"/>
      <c r="MUV300" s="192"/>
      <c r="MUW300" s="192"/>
      <c r="MUX300" s="192"/>
      <c r="MUY300" s="192"/>
      <c r="MUZ300" s="192"/>
      <c r="MVA300" s="192"/>
      <c r="MVB300" s="192"/>
      <c r="MVC300" s="192"/>
      <c r="MVD300" s="192"/>
      <c r="MVE300" s="192"/>
      <c r="MVF300" s="192"/>
      <c r="MVG300" s="192"/>
      <c r="MVH300" s="192"/>
      <c r="MVI300" s="192"/>
      <c r="MVJ300" s="192"/>
      <c r="MVK300" s="192"/>
      <c r="MVL300" s="192"/>
      <c r="MVM300" s="192"/>
      <c r="MVN300" s="192"/>
      <c r="MVO300" s="192"/>
      <c r="MVP300" s="192"/>
      <c r="MVQ300" s="192"/>
      <c r="MVR300" s="192"/>
      <c r="MVS300" s="192"/>
      <c r="MVT300" s="192"/>
      <c r="MVU300" s="192"/>
      <c r="MVV300" s="192"/>
      <c r="MVW300" s="192"/>
      <c r="MVX300" s="192"/>
      <c r="MVY300" s="192"/>
      <c r="MVZ300" s="192"/>
      <c r="MWA300" s="192"/>
      <c r="MWB300" s="192"/>
      <c r="MWC300" s="192"/>
      <c r="MWD300" s="192"/>
      <c r="MWE300" s="192"/>
      <c r="MWF300" s="192"/>
      <c r="MWG300" s="192"/>
      <c r="MWH300" s="192"/>
      <c r="MWI300" s="192"/>
      <c r="MWJ300" s="192"/>
      <c r="MWK300" s="192"/>
      <c r="MWL300" s="192"/>
      <c r="MWM300" s="192"/>
      <c r="MWN300" s="192"/>
      <c r="MWO300" s="192"/>
      <c r="MWP300" s="192"/>
      <c r="MWQ300" s="192"/>
      <c r="MWR300" s="192"/>
      <c r="MWS300" s="192"/>
      <c r="MWT300" s="192"/>
      <c r="MWU300" s="192"/>
      <c r="MWV300" s="192"/>
      <c r="MWW300" s="192"/>
      <c r="MWX300" s="192"/>
      <c r="MWY300" s="192"/>
      <c r="MWZ300" s="192"/>
      <c r="MXA300" s="192"/>
      <c r="MXB300" s="192"/>
      <c r="MXC300" s="192"/>
      <c r="MXD300" s="192"/>
      <c r="MXE300" s="192"/>
      <c r="MXF300" s="192"/>
      <c r="MXG300" s="192"/>
      <c r="MXH300" s="192"/>
      <c r="MXI300" s="192"/>
      <c r="MXJ300" s="192"/>
      <c r="MXK300" s="192"/>
      <c r="MXL300" s="192"/>
      <c r="MXM300" s="192"/>
      <c r="MXN300" s="192"/>
      <c r="MXO300" s="192"/>
      <c r="MXP300" s="192"/>
      <c r="MXQ300" s="192"/>
      <c r="MXR300" s="192"/>
      <c r="MXS300" s="192"/>
      <c r="MXT300" s="192"/>
      <c r="MXU300" s="192"/>
      <c r="MXV300" s="192"/>
      <c r="MXW300" s="192"/>
      <c r="MXX300" s="192"/>
      <c r="MXY300" s="192"/>
      <c r="MXZ300" s="192"/>
      <c r="MYA300" s="192"/>
      <c r="MYB300" s="192"/>
      <c r="MYC300" s="192"/>
      <c r="MYD300" s="192"/>
      <c r="MYE300" s="192"/>
      <c r="MYF300" s="192"/>
      <c r="MYG300" s="192"/>
      <c r="MYH300" s="192"/>
      <c r="MYI300" s="192"/>
      <c r="MYJ300" s="192"/>
      <c r="MYK300" s="192"/>
      <c r="MYL300" s="192"/>
      <c r="MYM300" s="192"/>
      <c r="MYN300" s="192"/>
      <c r="MYO300" s="192"/>
      <c r="MYP300" s="192"/>
      <c r="MYQ300" s="192"/>
      <c r="MYR300" s="192"/>
      <c r="MYS300" s="192"/>
      <c r="MYT300" s="192"/>
      <c r="MYU300" s="192"/>
      <c r="MYV300" s="192"/>
      <c r="MYW300" s="192"/>
      <c r="MYX300" s="192"/>
      <c r="MYY300" s="192"/>
      <c r="MYZ300" s="192"/>
      <c r="MZA300" s="192"/>
      <c r="MZB300" s="192"/>
      <c r="MZC300" s="192"/>
      <c r="MZD300" s="192"/>
      <c r="MZE300" s="192"/>
      <c r="MZF300" s="192"/>
      <c r="MZG300" s="192"/>
      <c r="MZH300" s="192"/>
      <c r="MZI300" s="192"/>
      <c r="MZJ300" s="192"/>
      <c r="MZK300" s="192"/>
      <c r="MZL300" s="192"/>
      <c r="MZM300" s="192"/>
      <c r="MZN300" s="192"/>
      <c r="MZO300" s="192"/>
      <c r="MZP300" s="192"/>
      <c r="MZQ300" s="192"/>
      <c r="MZR300" s="192"/>
      <c r="MZS300" s="192"/>
      <c r="MZT300" s="192"/>
      <c r="MZU300" s="192"/>
      <c r="MZV300" s="192"/>
      <c r="MZW300" s="192"/>
      <c r="MZX300" s="192"/>
      <c r="MZY300" s="192"/>
      <c r="MZZ300" s="192"/>
      <c r="NAA300" s="192"/>
      <c r="NAB300" s="192"/>
      <c r="NAC300" s="192"/>
      <c r="NAD300" s="192"/>
      <c r="NAE300" s="192"/>
      <c r="NAF300" s="192"/>
      <c r="NAG300" s="192"/>
      <c r="NAH300" s="192"/>
      <c r="NAI300" s="192"/>
      <c r="NAJ300" s="192"/>
      <c r="NAK300" s="192"/>
      <c r="NAL300" s="192"/>
      <c r="NAM300" s="192"/>
      <c r="NAN300" s="192"/>
      <c r="NAO300" s="192"/>
      <c r="NAP300" s="192"/>
      <c r="NAQ300" s="192"/>
      <c r="NAR300" s="192"/>
      <c r="NAS300" s="192"/>
      <c r="NAT300" s="192"/>
      <c r="NAU300" s="192"/>
      <c r="NAV300" s="192"/>
      <c r="NAW300" s="192"/>
      <c r="NAX300" s="192"/>
      <c r="NAY300" s="192"/>
      <c r="NAZ300" s="192"/>
      <c r="NBA300" s="192"/>
      <c r="NBB300" s="192"/>
      <c r="NBC300" s="192"/>
      <c r="NBD300" s="192"/>
      <c r="NBE300" s="192"/>
      <c r="NBF300" s="192"/>
      <c r="NBG300" s="192"/>
      <c r="NBH300" s="192"/>
      <c r="NBI300" s="192"/>
      <c r="NBJ300" s="192"/>
      <c r="NBK300" s="192"/>
      <c r="NBL300" s="192"/>
      <c r="NBM300" s="192"/>
      <c r="NBN300" s="192"/>
      <c r="NBO300" s="192"/>
      <c r="NBP300" s="192"/>
      <c r="NBQ300" s="192"/>
      <c r="NBR300" s="192"/>
      <c r="NBS300" s="192"/>
      <c r="NBT300" s="192"/>
      <c r="NBU300" s="192"/>
      <c r="NBV300" s="192"/>
      <c r="NBW300" s="192"/>
      <c r="NBX300" s="192"/>
      <c r="NBY300" s="192"/>
      <c r="NBZ300" s="192"/>
      <c r="NCA300" s="192"/>
      <c r="NCB300" s="192"/>
      <c r="NCC300" s="192"/>
      <c r="NCD300" s="192"/>
      <c r="NCE300" s="192"/>
      <c r="NCF300" s="192"/>
      <c r="NCG300" s="192"/>
      <c r="NCH300" s="192"/>
      <c r="NCI300" s="192"/>
      <c r="NCJ300" s="192"/>
      <c r="NCK300" s="192"/>
      <c r="NCL300" s="192"/>
      <c r="NCM300" s="192"/>
      <c r="NCN300" s="192"/>
      <c r="NCO300" s="192"/>
      <c r="NCP300" s="192"/>
      <c r="NCQ300" s="192"/>
      <c r="NCR300" s="192"/>
      <c r="NCS300" s="192"/>
      <c r="NCT300" s="192"/>
      <c r="NCU300" s="192"/>
      <c r="NCV300" s="192"/>
      <c r="NCW300" s="192"/>
      <c r="NCX300" s="192"/>
      <c r="NCY300" s="192"/>
      <c r="NCZ300" s="192"/>
      <c r="NDA300" s="192"/>
      <c r="NDB300" s="192"/>
      <c r="NDC300" s="192"/>
      <c r="NDD300" s="192"/>
      <c r="NDE300" s="192"/>
      <c r="NDF300" s="192"/>
      <c r="NDG300" s="192"/>
      <c r="NDH300" s="192"/>
      <c r="NDI300" s="192"/>
      <c r="NDJ300" s="192"/>
      <c r="NDK300" s="192"/>
      <c r="NDL300" s="192"/>
      <c r="NDM300" s="192"/>
      <c r="NDN300" s="192"/>
      <c r="NDO300" s="192"/>
      <c r="NDP300" s="192"/>
      <c r="NDQ300" s="192"/>
      <c r="NDR300" s="192"/>
      <c r="NDS300" s="192"/>
      <c r="NDT300" s="192"/>
      <c r="NDU300" s="192"/>
      <c r="NDV300" s="192"/>
      <c r="NDW300" s="192"/>
      <c r="NDX300" s="192"/>
      <c r="NDY300" s="192"/>
      <c r="NDZ300" s="192"/>
      <c r="NEA300" s="192"/>
      <c r="NEB300" s="192"/>
      <c r="NEC300" s="192"/>
      <c r="NED300" s="192"/>
      <c r="NEE300" s="192"/>
      <c r="NEF300" s="192"/>
      <c r="NEG300" s="192"/>
      <c r="NEH300" s="192"/>
      <c r="NEI300" s="192"/>
      <c r="NEJ300" s="192"/>
      <c r="NEK300" s="192"/>
      <c r="NEL300" s="192"/>
      <c r="NEM300" s="192"/>
      <c r="NEN300" s="192"/>
      <c r="NEO300" s="192"/>
      <c r="NEP300" s="192"/>
      <c r="NEQ300" s="192"/>
      <c r="NER300" s="192"/>
      <c r="NES300" s="192"/>
      <c r="NET300" s="192"/>
      <c r="NEU300" s="192"/>
      <c r="NEV300" s="192"/>
      <c r="NEW300" s="192"/>
      <c r="NEX300" s="192"/>
      <c r="NEY300" s="192"/>
      <c r="NEZ300" s="192"/>
      <c r="NFA300" s="192"/>
      <c r="NFB300" s="192"/>
      <c r="NFC300" s="192"/>
      <c r="NFD300" s="192"/>
      <c r="NFE300" s="192"/>
      <c r="NFF300" s="192"/>
      <c r="NFG300" s="192"/>
      <c r="NFH300" s="192"/>
      <c r="NFI300" s="192"/>
      <c r="NFJ300" s="192"/>
      <c r="NFK300" s="192"/>
      <c r="NFL300" s="192"/>
      <c r="NFM300" s="192"/>
      <c r="NFN300" s="192"/>
      <c r="NFO300" s="192"/>
      <c r="NFP300" s="192"/>
      <c r="NFQ300" s="192"/>
      <c r="NFR300" s="192"/>
      <c r="NFS300" s="192"/>
      <c r="NFT300" s="192"/>
      <c r="NFU300" s="192"/>
      <c r="NFV300" s="192"/>
      <c r="NFW300" s="192"/>
      <c r="NFX300" s="192"/>
      <c r="NFY300" s="192"/>
      <c r="NFZ300" s="192"/>
      <c r="NGA300" s="192"/>
      <c r="NGB300" s="192"/>
      <c r="NGC300" s="192"/>
      <c r="NGD300" s="192"/>
      <c r="NGE300" s="192"/>
      <c r="NGF300" s="192"/>
      <c r="NGG300" s="192"/>
      <c r="NGH300" s="192"/>
      <c r="NGI300" s="192"/>
      <c r="NGJ300" s="192"/>
      <c r="NGK300" s="192"/>
      <c r="NGL300" s="192"/>
      <c r="NGM300" s="192"/>
      <c r="NGN300" s="192"/>
      <c r="NGO300" s="192"/>
      <c r="NGP300" s="192"/>
      <c r="NGQ300" s="192"/>
      <c r="NGR300" s="192"/>
      <c r="NGS300" s="192"/>
      <c r="NGT300" s="192"/>
      <c r="NGU300" s="192"/>
      <c r="NGV300" s="192"/>
      <c r="NGW300" s="192"/>
      <c r="NGX300" s="192"/>
      <c r="NGY300" s="192"/>
      <c r="NGZ300" s="192"/>
      <c r="NHA300" s="192"/>
      <c r="NHB300" s="192"/>
      <c r="NHC300" s="192"/>
      <c r="NHD300" s="192"/>
      <c r="NHE300" s="192"/>
      <c r="NHF300" s="192"/>
      <c r="NHG300" s="192"/>
      <c r="NHH300" s="192"/>
      <c r="NHI300" s="192"/>
      <c r="NHJ300" s="192"/>
      <c r="NHK300" s="192"/>
      <c r="NHL300" s="192"/>
      <c r="NHM300" s="192"/>
      <c r="NHN300" s="192"/>
      <c r="NHO300" s="192"/>
      <c r="NHP300" s="192"/>
      <c r="NHQ300" s="192"/>
      <c r="NHR300" s="192"/>
      <c r="NHS300" s="192"/>
      <c r="NHT300" s="192"/>
      <c r="NHU300" s="192"/>
      <c r="NHV300" s="192"/>
      <c r="NHW300" s="192"/>
      <c r="NHX300" s="192"/>
      <c r="NHY300" s="192"/>
      <c r="NHZ300" s="192"/>
      <c r="NIA300" s="192"/>
      <c r="NIB300" s="192"/>
      <c r="NIC300" s="192"/>
      <c r="NID300" s="192"/>
      <c r="NIE300" s="192"/>
      <c r="NIF300" s="192"/>
      <c r="NIG300" s="192"/>
      <c r="NIH300" s="192"/>
      <c r="NII300" s="192"/>
      <c r="NIJ300" s="192"/>
      <c r="NIK300" s="192"/>
      <c r="NIL300" s="192"/>
      <c r="NIM300" s="192"/>
      <c r="NIN300" s="192"/>
      <c r="NIO300" s="192"/>
      <c r="NIP300" s="192"/>
      <c r="NIQ300" s="192"/>
      <c r="NIR300" s="192"/>
      <c r="NIS300" s="192"/>
      <c r="NIT300" s="192"/>
      <c r="NIU300" s="192"/>
      <c r="NIV300" s="192"/>
      <c r="NIW300" s="192"/>
      <c r="NIX300" s="192"/>
      <c r="NIY300" s="192"/>
      <c r="NIZ300" s="192"/>
      <c r="NJA300" s="192"/>
      <c r="NJB300" s="192"/>
      <c r="NJC300" s="192"/>
      <c r="NJD300" s="192"/>
      <c r="NJE300" s="192"/>
      <c r="NJF300" s="192"/>
      <c r="NJG300" s="192"/>
      <c r="NJH300" s="192"/>
      <c r="NJI300" s="192"/>
      <c r="NJJ300" s="192"/>
      <c r="NJK300" s="192"/>
      <c r="NJL300" s="192"/>
      <c r="NJM300" s="192"/>
      <c r="NJN300" s="192"/>
      <c r="NJO300" s="192"/>
      <c r="NJP300" s="192"/>
      <c r="NJQ300" s="192"/>
      <c r="NJR300" s="192"/>
      <c r="NJS300" s="192"/>
      <c r="NJT300" s="192"/>
      <c r="NJU300" s="192"/>
      <c r="NJV300" s="192"/>
      <c r="NJW300" s="192"/>
      <c r="NJX300" s="192"/>
      <c r="NJY300" s="192"/>
      <c r="NJZ300" s="192"/>
      <c r="NKA300" s="192"/>
      <c r="NKB300" s="192"/>
      <c r="NKC300" s="192"/>
      <c r="NKD300" s="192"/>
      <c r="NKE300" s="192"/>
      <c r="NKF300" s="192"/>
      <c r="NKG300" s="192"/>
      <c r="NKH300" s="192"/>
      <c r="NKI300" s="192"/>
      <c r="NKJ300" s="192"/>
      <c r="NKK300" s="192"/>
      <c r="NKL300" s="192"/>
      <c r="NKM300" s="192"/>
      <c r="NKN300" s="192"/>
      <c r="NKO300" s="192"/>
      <c r="NKP300" s="192"/>
      <c r="NKQ300" s="192"/>
      <c r="NKR300" s="192"/>
      <c r="NKS300" s="192"/>
      <c r="NKT300" s="192"/>
      <c r="NKU300" s="192"/>
      <c r="NKV300" s="192"/>
      <c r="NKW300" s="192"/>
      <c r="NKX300" s="192"/>
      <c r="NKY300" s="192"/>
      <c r="NKZ300" s="192"/>
      <c r="NLA300" s="192"/>
      <c r="NLB300" s="192"/>
      <c r="NLC300" s="192"/>
      <c r="NLD300" s="192"/>
      <c r="NLE300" s="192"/>
      <c r="NLF300" s="192"/>
      <c r="NLG300" s="192"/>
      <c r="NLH300" s="192"/>
      <c r="NLI300" s="192"/>
      <c r="NLJ300" s="192"/>
      <c r="NLK300" s="192"/>
      <c r="NLL300" s="192"/>
      <c r="NLM300" s="192"/>
      <c r="NLN300" s="192"/>
      <c r="NLO300" s="192"/>
      <c r="NLP300" s="192"/>
      <c r="NLQ300" s="192"/>
      <c r="NLR300" s="192"/>
      <c r="NLS300" s="192"/>
      <c r="NLT300" s="192"/>
      <c r="NLU300" s="192"/>
      <c r="NLV300" s="192"/>
      <c r="NLW300" s="192"/>
      <c r="NLX300" s="192"/>
      <c r="NLY300" s="192"/>
      <c r="NLZ300" s="192"/>
      <c r="NMA300" s="192"/>
      <c r="NMB300" s="192"/>
      <c r="NMC300" s="192"/>
      <c r="NMD300" s="192"/>
      <c r="NME300" s="192"/>
      <c r="NMF300" s="192"/>
      <c r="NMG300" s="192"/>
      <c r="NMH300" s="192"/>
      <c r="NMI300" s="192"/>
      <c r="NMJ300" s="192"/>
      <c r="NMK300" s="192"/>
      <c r="NML300" s="192"/>
      <c r="NMM300" s="192"/>
      <c r="NMN300" s="192"/>
      <c r="NMO300" s="192"/>
      <c r="NMP300" s="192"/>
      <c r="NMQ300" s="192"/>
      <c r="NMR300" s="192"/>
      <c r="NMS300" s="192"/>
      <c r="NMT300" s="192"/>
      <c r="NMU300" s="192"/>
      <c r="NMV300" s="192"/>
      <c r="NMW300" s="192"/>
      <c r="NMX300" s="192"/>
      <c r="NMY300" s="192"/>
      <c r="NMZ300" s="192"/>
      <c r="NNA300" s="192"/>
      <c r="NNB300" s="192"/>
      <c r="NNC300" s="192"/>
      <c r="NND300" s="192"/>
      <c r="NNE300" s="192"/>
      <c r="NNF300" s="192"/>
      <c r="NNG300" s="192"/>
      <c r="NNH300" s="192"/>
      <c r="NNI300" s="192"/>
      <c r="NNJ300" s="192"/>
      <c r="NNK300" s="192"/>
      <c r="NNL300" s="192"/>
      <c r="NNM300" s="192"/>
      <c r="NNN300" s="192"/>
      <c r="NNO300" s="192"/>
      <c r="NNP300" s="192"/>
      <c r="NNQ300" s="192"/>
      <c r="NNR300" s="192"/>
      <c r="NNS300" s="192"/>
      <c r="NNT300" s="192"/>
      <c r="NNU300" s="192"/>
      <c r="NNV300" s="192"/>
      <c r="NNW300" s="192"/>
      <c r="NNX300" s="192"/>
      <c r="NNY300" s="192"/>
      <c r="NNZ300" s="192"/>
      <c r="NOA300" s="192"/>
      <c r="NOB300" s="192"/>
      <c r="NOC300" s="192"/>
      <c r="NOD300" s="192"/>
      <c r="NOE300" s="192"/>
      <c r="NOF300" s="192"/>
      <c r="NOG300" s="192"/>
      <c r="NOH300" s="192"/>
      <c r="NOI300" s="192"/>
      <c r="NOJ300" s="192"/>
      <c r="NOK300" s="192"/>
      <c r="NOL300" s="192"/>
      <c r="NOM300" s="192"/>
      <c r="NON300" s="192"/>
      <c r="NOO300" s="192"/>
      <c r="NOP300" s="192"/>
      <c r="NOQ300" s="192"/>
      <c r="NOR300" s="192"/>
      <c r="NOS300" s="192"/>
      <c r="NOT300" s="192"/>
      <c r="NOU300" s="192"/>
      <c r="NOV300" s="192"/>
      <c r="NOW300" s="192"/>
      <c r="NOX300" s="192"/>
      <c r="NOY300" s="192"/>
      <c r="NOZ300" s="192"/>
      <c r="NPA300" s="192"/>
      <c r="NPB300" s="192"/>
      <c r="NPC300" s="192"/>
      <c r="NPD300" s="192"/>
      <c r="NPE300" s="192"/>
      <c r="NPF300" s="192"/>
      <c r="NPG300" s="192"/>
      <c r="NPH300" s="192"/>
      <c r="NPI300" s="192"/>
      <c r="NPJ300" s="192"/>
      <c r="NPK300" s="192"/>
      <c r="NPL300" s="192"/>
      <c r="NPM300" s="192"/>
      <c r="NPN300" s="192"/>
      <c r="NPO300" s="192"/>
      <c r="NPP300" s="192"/>
      <c r="NPQ300" s="192"/>
      <c r="NPR300" s="192"/>
      <c r="NPS300" s="192"/>
      <c r="NPT300" s="192"/>
      <c r="NPU300" s="192"/>
      <c r="NPV300" s="192"/>
      <c r="NPW300" s="192"/>
      <c r="NPX300" s="192"/>
      <c r="NPY300" s="192"/>
      <c r="NPZ300" s="192"/>
      <c r="NQA300" s="192"/>
      <c r="NQB300" s="192"/>
      <c r="NQC300" s="192"/>
      <c r="NQD300" s="192"/>
      <c r="NQE300" s="192"/>
      <c r="NQF300" s="192"/>
      <c r="NQG300" s="192"/>
      <c r="NQH300" s="192"/>
      <c r="NQI300" s="192"/>
      <c r="NQJ300" s="192"/>
      <c r="NQK300" s="192"/>
      <c r="NQL300" s="192"/>
      <c r="NQM300" s="192"/>
      <c r="NQN300" s="192"/>
      <c r="NQO300" s="192"/>
      <c r="NQP300" s="192"/>
      <c r="NQQ300" s="192"/>
      <c r="NQR300" s="192"/>
      <c r="NQS300" s="192"/>
      <c r="NQT300" s="192"/>
      <c r="NQU300" s="192"/>
      <c r="NQV300" s="192"/>
      <c r="NQW300" s="192"/>
      <c r="NQX300" s="192"/>
      <c r="NQY300" s="192"/>
      <c r="NQZ300" s="192"/>
      <c r="NRA300" s="192"/>
      <c r="NRB300" s="192"/>
      <c r="NRC300" s="192"/>
      <c r="NRD300" s="192"/>
      <c r="NRE300" s="192"/>
      <c r="NRF300" s="192"/>
      <c r="NRG300" s="192"/>
      <c r="NRH300" s="192"/>
      <c r="NRI300" s="192"/>
      <c r="NRJ300" s="192"/>
      <c r="NRK300" s="192"/>
      <c r="NRL300" s="192"/>
      <c r="NRM300" s="192"/>
      <c r="NRN300" s="192"/>
      <c r="NRO300" s="192"/>
      <c r="NRP300" s="192"/>
      <c r="NRQ300" s="192"/>
      <c r="NRR300" s="192"/>
      <c r="NRS300" s="192"/>
      <c r="NRT300" s="192"/>
      <c r="NRU300" s="192"/>
      <c r="NRV300" s="192"/>
      <c r="NRW300" s="192"/>
      <c r="NRX300" s="192"/>
      <c r="NRY300" s="192"/>
      <c r="NRZ300" s="192"/>
      <c r="NSA300" s="192"/>
      <c r="NSB300" s="192"/>
      <c r="NSC300" s="192"/>
      <c r="NSD300" s="192"/>
      <c r="NSE300" s="192"/>
      <c r="NSF300" s="192"/>
      <c r="NSG300" s="192"/>
      <c r="NSH300" s="192"/>
      <c r="NSI300" s="192"/>
      <c r="NSJ300" s="192"/>
      <c r="NSK300" s="192"/>
      <c r="NSL300" s="192"/>
      <c r="NSM300" s="192"/>
      <c r="NSN300" s="192"/>
      <c r="NSO300" s="192"/>
      <c r="NSP300" s="192"/>
      <c r="NSQ300" s="192"/>
      <c r="NSR300" s="192"/>
      <c r="NSS300" s="192"/>
      <c r="NST300" s="192"/>
      <c r="NSU300" s="192"/>
      <c r="NSV300" s="192"/>
      <c r="NSW300" s="192"/>
      <c r="NSX300" s="192"/>
      <c r="NSY300" s="192"/>
      <c r="NSZ300" s="192"/>
      <c r="NTA300" s="192"/>
      <c r="NTB300" s="192"/>
      <c r="NTC300" s="192"/>
      <c r="NTD300" s="192"/>
      <c r="NTE300" s="192"/>
      <c r="NTF300" s="192"/>
      <c r="NTG300" s="192"/>
      <c r="NTH300" s="192"/>
      <c r="NTI300" s="192"/>
      <c r="NTJ300" s="192"/>
      <c r="NTK300" s="192"/>
      <c r="NTL300" s="192"/>
      <c r="NTM300" s="192"/>
      <c r="NTN300" s="192"/>
      <c r="NTO300" s="192"/>
      <c r="NTP300" s="192"/>
      <c r="NTQ300" s="192"/>
      <c r="NTR300" s="192"/>
      <c r="NTS300" s="192"/>
      <c r="NTT300" s="192"/>
      <c r="NTU300" s="192"/>
      <c r="NTV300" s="192"/>
      <c r="NTW300" s="192"/>
      <c r="NTX300" s="192"/>
      <c r="NTY300" s="192"/>
      <c r="NTZ300" s="192"/>
      <c r="NUA300" s="192"/>
      <c r="NUB300" s="192"/>
      <c r="NUC300" s="192"/>
      <c r="NUD300" s="192"/>
      <c r="NUE300" s="192"/>
      <c r="NUF300" s="192"/>
      <c r="NUG300" s="192"/>
      <c r="NUH300" s="192"/>
      <c r="NUI300" s="192"/>
      <c r="NUJ300" s="192"/>
      <c r="NUK300" s="192"/>
      <c r="NUL300" s="192"/>
      <c r="NUM300" s="192"/>
      <c r="NUN300" s="192"/>
      <c r="NUO300" s="192"/>
      <c r="NUP300" s="192"/>
      <c r="NUQ300" s="192"/>
      <c r="NUR300" s="192"/>
      <c r="NUS300" s="192"/>
      <c r="NUT300" s="192"/>
      <c r="NUU300" s="192"/>
      <c r="NUV300" s="192"/>
      <c r="NUW300" s="192"/>
      <c r="NUX300" s="192"/>
      <c r="NUY300" s="192"/>
      <c r="NUZ300" s="192"/>
      <c r="NVA300" s="192"/>
      <c r="NVB300" s="192"/>
      <c r="NVC300" s="192"/>
      <c r="NVD300" s="192"/>
      <c r="NVE300" s="192"/>
      <c r="NVF300" s="192"/>
      <c r="NVG300" s="192"/>
      <c r="NVH300" s="192"/>
      <c r="NVI300" s="192"/>
      <c r="NVJ300" s="192"/>
      <c r="NVK300" s="192"/>
      <c r="NVL300" s="192"/>
      <c r="NVM300" s="192"/>
      <c r="NVN300" s="192"/>
      <c r="NVO300" s="192"/>
      <c r="NVP300" s="192"/>
      <c r="NVQ300" s="192"/>
      <c r="NVR300" s="192"/>
      <c r="NVS300" s="192"/>
      <c r="NVT300" s="192"/>
      <c r="NVU300" s="192"/>
      <c r="NVV300" s="192"/>
      <c r="NVW300" s="192"/>
      <c r="NVX300" s="192"/>
      <c r="NVY300" s="192"/>
      <c r="NVZ300" s="192"/>
      <c r="NWA300" s="192"/>
      <c r="NWB300" s="192"/>
      <c r="NWC300" s="192"/>
      <c r="NWD300" s="192"/>
      <c r="NWE300" s="192"/>
      <c r="NWF300" s="192"/>
      <c r="NWG300" s="192"/>
      <c r="NWH300" s="192"/>
      <c r="NWI300" s="192"/>
      <c r="NWJ300" s="192"/>
      <c r="NWK300" s="192"/>
      <c r="NWL300" s="192"/>
      <c r="NWM300" s="192"/>
      <c r="NWN300" s="192"/>
      <c r="NWO300" s="192"/>
      <c r="NWP300" s="192"/>
      <c r="NWQ300" s="192"/>
      <c r="NWR300" s="192"/>
      <c r="NWS300" s="192"/>
      <c r="NWT300" s="192"/>
      <c r="NWU300" s="192"/>
      <c r="NWV300" s="192"/>
      <c r="NWW300" s="192"/>
      <c r="NWX300" s="192"/>
      <c r="NWY300" s="192"/>
      <c r="NWZ300" s="192"/>
      <c r="NXA300" s="192"/>
      <c r="NXB300" s="192"/>
      <c r="NXC300" s="192"/>
      <c r="NXD300" s="192"/>
      <c r="NXE300" s="192"/>
      <c r="NXF300" s="192"/>
      <c r="NXG300" s="192"/>
      <c r="NXH300" s="192"/>
      <c r="NXI300" s="192"/>
      <c r="NXJ300" s="192"/>
      <c r="NXK300" s="192"/>
      <c r="NXL300" s="192"/>
      <c r="NXM300" s="192"/>
      <c r="NXN300" s="192"/>
      <c r="NXO300" s="192"/>
      <c r="NXP300" s="192"/>
      <c r="NXQ300" s="192"/>
      <c r="NXR300" s="192"/>
      <c r="NXS300" s="192"/>
      <c r="NXT300" s="192"/>
      <c r="NXU300" s="192"/>
      <c r="NXV300" s="192"/>
      <c r="NXW300" s="192"/>
      <c r="NXX300" s="192"/>
      <c r="NXY300" s="192"/>
      <c r="NXZ300" s="192"/>
      <c r="NYA300" s="192"/>
      <c r="NYB300" s="192"/>
      <c r="NYC300" s="192"/>
      <c r="NYD300" s="192"/>
      <c r="NYE300" s="192"/>
      <c r="NYF300" s="192"/>
      <c r="NYG300" s="192"/>
      <c r="NYH300" s="192"/>
      <c r="NYI300" s="192"/>
      <c r="NYJ300" s="192"/>
      <c r="NYK300" s="192"/>
      <c r="NYL300" s="192"/>
      <c r="NYM300" s="192"/>
      <c r="NYN300" s="192"/>
      <c r="NYO300" s="192"/>
      <c r="NYP300" s="192"/>
      <c r="NYQ300" s="192"/>
      <c r="NYR300" s="192"/>
      <c r="NYS300" s="192"/>
      <c r="NYT300" s="192"/>
      <c r="NYU300" s="192"/>
      <c r="NYV300" s="192"/>
      <c r="NYW300" s="192"/>
      <c r="NYX300" s="192"/>
      <c r="NYY300" s="192"/>
      <c r="NYZ300" s="192"/>
      <c r="NZA300" s="192"/>
      <c r="NZB300" s="192"/>
      <c r="NZC300" s="192"/>
      <c r="NZD300" s="192"/>
      <c r="NZE300" s="192"/>
      <c r="NZF300" s="192"/>
      <c r="NZG300" s="192"/>
      <c r="NZH300" s="192"/>
      <c r="NZI300" s="192"/>
      <c r="NZJ300" s="192"/>
      <c r="NZK300" s="192"/>
      <c r="NZL300" s="192"/>
      <c r="NZM300" s="192"/>
      <c r="NZN300" s="192"/>
      <c r="NZO300" s="192"/>
      <c r="NZP300" s="192"/>
      <c r="NZQ300" s="192"/>
      <c r="NZR300" s="192"/>
      <c r="NZS300" s="192"/>
      <c r="NZT300" s="192"/>
      <c r="NZU300" s="192"/>
      <c r="NZV300" s="192"/>
      <c r="NZW300" s="192"/>
      <c r="NZX300" s="192"/>
      <c r="NZY300" s="192"/>
      <c r="NZZ300" s="192"/>
      <c r="OAA300" s="192"/>
      <c r="OAB300" s="192"/>
      <c r="OAC300" s="192"/>
      <c r="OAD300" s="192"/>
      <c r="OAE300" s="192"/>
      <c r="OAF300" s="192"/>
      <c r="OAG300" s="192"/>
      <c r="OAH300" s="192"/>
      <c r="OAI300" s="192"/>
      <c r="OAJ300" s="192"/>
      <c r="OAK300" s="192"/>
      <c r="OAL300" s="192"/>
      <c r="OAM300" s="192"/>
      <c r="OAN300" s="192"/>
      <c r="OAO300" s="192"/>
      <c r="OAP300" s="192"/>
      <c r="OAQ300" s="192"/>
      <c r="OAR300" s="192"/>
      <c r="OAS300" s="192"/>
      <c r="OAT300" s="192"/>
      <c r="OAU300" s="192"/>
      <c r="OAV300" s="192"/>
      <c r="OAW300" s="192"/>
      <c r="OAX300" s="192"/>
      <c r="OAY300" s="192"/>
      <c r="OAZ300" s="192"/>
      <c r="OBA300" s="192"/>
      <c r="OBB300" s="192"/>
      <c r="OBC300" s="192"/>
      <c r="OBD300" s="192"/>
      <c r="OBE300" s="192"/>
      <c r="OBF300" s="192"/>
      <c r="OBG300" s="192"/>
      <c r="OBH300" s="192"/>
      <c r="OBI300" s="192"/>
      <c r="OBJ300" s="192"/>
      <c r="OBK300" s="192"/>
      <c r="OBL300" s="192"/>
      <c r="OBM300" s="192"/>
      <c r="OBN300" s="192"/>
      <c r="OBO300" s="192"/>
      <c r="OBP300" s="192"/>
      <c r="OBQ300" s="192"/>
      <c r="OBR300" s="192"/>
      <c r="OBS300" s="192"/>
      <c r="OBT300" s="192"/>
      <c r="OBU300" s="192"/>
      <c r="OBV300" s="192"/>
      <c r="OBW300" s="192"/>
      <c r="OBX300" s="192"/>
      <c r="OBY300" s="192"/>
      <c r="OBZ300" s="192"/>
      <c r="OCA300" s="192"/>
      <c r="OCB300" s="192"/>
      <c r="OCC300" s="192"/>
      <c r="OCD300" s="192"/>
      <c r="OCE300" s="192"/>
      <c r="OCF300" s="192"/>
      <c r="OCG300" s="192"/>
      <c r="OCH300" s="192"/>
      <c r="OCI300" s="192"/>
      <c r="OCJ300" s="192"/>
      <c r="OCK300" s="192"/>
      <c r="OCL300" s="192"/>
      <c r="OCM300" s="192"/>
      <c r="OCN300" s="192"/>
      <c r="OCO300" s="192"/>
      <c r="OCP300" s="192"/>
      <c r="OCQ300" s="192"/>
      <c r="OCR300" s="192"/>
      <c r="OCS300" s="192"/>
      <c r="OCT300" s="192"/>
      <c r="OCU300" s="192"/>
      <c r="OCV300" s="192"/>
      <c r="OCW300" s="192"/>
      <c r="OCX300" s="192"/>
      <c r="OCY300" s="192"/>
      <c r="OCZ300" s="192"/>
      <c r="ODA300" s="192"/>
      <c r="ODB300" s="192"/>
      <c r="ODC300" s="192"/>
      <c r="ODD300" s="192"/>
      <c r="ODE300" s="192"/>
      <c r="ODF300" s="192"/>
      <c r="ODG300" s="192"/>
      <c r="ODH300" s="192"/>
      <c r="ODI300" s="192"/>
      <c r="ODJ300" s="192"/>
      <c r="ODK300" s="192"/>
      <c r="ODL300" s="192"/>
      <c r="ODM300" s="192"/>
      <c r="ODN300" s="192"/>
      <c r="ODO300" s="192"/>
      <c r="ODP300" s="192"/>
      <c r="ODQ300" s="192"/>
      <c r="ODR300" s="192"/>
      <c r="ODS300" s="192"/>
      <c r="ODT300" s="192"/>
      <c r="ODU300" s="192"/>
      <c r="ODV300" s="192"/>
      <c r="ODW300" s="192"/>
      <c r="ODX300" s="192"/>
      <c r="ODY300" s="192"/>
      <c r="ODZ300" s="192"/>
      <c r="OEA300" s="192"/>
      <c r="OEB300" s="192"/>
      <c r="OEC300" s="192"/>
      <c r="OED300" s="192"/>
      <c r="OEE300" s="192"/>
      <c r="OEF300" s="192"/>
      <c r="OEG300" s="192"/>
      <c r="OEH300" s="192"/>
      <c r="OEI300" s="192"/>
      <c r="OEJ300" s="192"/>
      <c r="OEK300" s="192"/>
      <c r="OEL300" s="192"/>
      <c r="OEM300" s="192"/>
      <c r="OEN300" s="192"/>
      <c r="OEO300" s="192"/>
      <c r="OEP300" s="192"/>
      <c r="OEQ300" s="192"/>
      <c r="OER300" s="192"/>
      <c r="OES300" s="192"/>
      <c r="OET300" s="192"/>
      <c r="OEU300" s="192"/>
      <c r="OEV300" s="192"/>
      <c r="OEW300" s="192"/>
      <c r="OEX300" s="192"/>
      <c r="OEY300" s="192"/>
      <c r="OEZ300" s="192"/>
      <c r="OFA300" s="192"/>
      <c r="OFB300" s="192"/>
      <c r="OFC300" s="192"/>
      <c r="OFD300" s="192"/>
      <c r="OFE300" s="192"/>
      <c r="OFF300" s="192"/>
      <c r="OFG300" s="192"/>
      <c r="OFH300" s="192"/>
      <c r="OFI300" s="192"/>
      <c r="OFJ300" s="192"/>
      <c r="OFK300" s="192"/>
      <c r="OFL300" s="192"/>
      <c r="OFM300" s="192"/>
      <c r="OFN300" s="192"/>
      <c r="OFO300" s="192"/>
      <c r="OFP300" s="192"/>
      <c r="OFQ300" s="192"/>
      <c r="OFR300" s="192"/>
      <c r="OFS300" s="192"/>
      <c r="OFT300" s="192"/>
      <c r="OFU300" s="192"/>
      <c r="OFV300" s="192"/>
      <c r="OFW300" s="192"/>
      <c r="OFX300" s="192"/>
      <c r="OFY300" s="192"/>
      <c r="OFZ300" s="192"/>
      <c r="OGA300" s="192"/>
      <c r="OGB300" s="192"/>
      <c r="OGC300" s="192"/>
      <c r="OGD300" s="192"/>
      <c r="OGE300" s="192"/>
      <c r="OGF300" s="192"/>
      <c r="OGG300" s="192"/>
      <c r="OGH300" s="192"/>
      <c r="OGI300" s="192"/>
      <c r="OGJ300" s="192"/>
      <c r="OGK300" s="192"/>
      <c r="OGL300" s="192"/>
      <c r="OGM300" s="192"/>
      <c r="OGN300" s="192"/>
      <c r="OGO300" s="192"/>
      <c r="OGP300" s="192"/>
      <c r="OGQ300" s="192"/>
      <c r="OGR300" s="192"/>
      <c r="OGS300" s="192"/>
      <c r="OGT300" s="192"/>
      <c r="OGU300" s="192"/>
      <c r="OGV300" s="192"/>
      <c r="OGW300" s="192"/>
      <c r="OGX300" s="192"/>
      <c r="OGY300" s="192"/>
      <c r="OGZ300" s="192"/>
      <c r="OHA300" s="192"/>
      <c r="OHB300" s="192"/>
      <c r="OHC300" s="192"/>
      <c r="OHD300" s="192"/>
      <c r="OHE300" s="192"/>
      <c r="OHF300" s="192"/>
      <c r="OHG300" s="192"/>
      <c r="OHH300" s="192"/>
      <c r="OHI300" s="192"/>
      <c r="OHJ300" s="192"/>
      <c r="OHK300" s="192"/>
      <c r="OHL300" s="192"/>
      <c r="OHM300" s="192"/>
      <c r="OHN300" s="192"/>
      <c r="OHO300" s="192"/>
      <c r="OHP300" s="192"/>
      <c r="OHQ300" s="192"/>
      <c r="OHR300" s="192"/>
      <c r="OHS300" s="192"/>
      <c r="OHT300" s="192"/>
      <c r="OHU300" s="192"/>
      <c r="OHV300" s="192"/>
      <c r="OHW300" s="192"/>
      <c r="OHX300" s="192"/>
      <c r="OHY300" s="192"/>
      <c r="OHZ300" s="192"/>
      <c r="OIA300" s="192"/>
      <c r="OIB300" s="192"/>
      <c r="OIC300" s="192"/>
      <c r="OID300" s="192"/>
      <c r="OIE300" s="192"/>
      <c r="OIF300" s="192"/>
      <c r="OIG300" s="192"/>
      <c r="OIH300" s="192"/>
      <c r="OII300" s="192"/>
      <c r="OIJ300" s="192"/>
      <c r="OIK300" s="192"/>
      <c r="OIL300" s="192"/>
      <c r="OIM300" s="192"/>
      <c r="OIN300" s="192"/>
      <c r="OIO300" s="192"/>
      <c r="OIP300" s="192"/>
      <c r="OIQ300" s="192"/>
      <c r="OIR300" s="192"/>
      <c r="OIS300" s="192"/>
      <c r="OIT300" s="192"/>
      <c r="OIU300" s="192"/>
      <c r="OIV300" s="192"/>
      <c r="OIW300" s="192"/>
      <c r="OIX300" s="192"/>
      <c r="OIY300" s="192"/>
      <c r="OIZ300" s="192"/>
      <c r="OJA300" s="192"/>
      <c r="OJB300" s="192"/>
      <c r="OJC300" s="192"/>
      <c r="OJD300" s="192"/>
      <c r="OJE300" s="192"/>
      <c r="OJF300" s="192"/>
      <c r="OJG300" s="192"/>
      <c r="OJH300" s="192"/>
      <c r="OJI300" s="192"/>
      <c r="OJJ300" s="192"/>
      <c r="OJK300" s="192"/>
      <c r="OJL300" s="192"/>
      <c r="OJM300" s="192"/>
      <c r="OJN300" s="192"/>
      <c r="OJO300" s="192"/>
      <c r="OJP300" s="192"/>
      <c r="OJQ300" s="192"/>
      <c r="OJR300" s="192"/>
      <c r="OJS300" s="192"/>
      <c r="OJT300" s="192"/>
      <c r="OJU300" s="192"/>
      <c r="OJV300" s="192"/>
      <c r="OJW300" s="192"/>
      <c r="OJX300" s="192"/>
      <c r="OJY300" s="192"/>
      <c r="OJZ300" s="192"/>
      <c r="OKA300" s="192"/>
      <c r="OKB300" s="192"/>
      <c r="OKC300" s="192"/>
      <c r="OKD300" s="192"/>
      <c r="OKE300" s="192"/>
      <c r="OKF300" s="192"/>
      <c r="OKG300" s="192"/>
      <c r="OKH300" s="192"/>
      <c r="OKI300" s="192"/>
      <c r="OKJ300" s="192"/>
      <c r="OKK300" s="192"/>
      <c r="OKL300" s="192"/>
      <c r="OKM300" s="192"/>
      <c r="OKN300" s="192"/>
      <c r="OKO300" s="192"/>
      <c r="OKP300" s="192"/>
      <c r="OKQ300" s="192"/>
      <c r="OKR300" s="192"/>
      <c r="OKS300" s="192"/>
      <c r="OKT300" s="192"/>
      <c r="OKU300" s="192"/>
      <c r="OKV300" s="192"/>
      <c r="OKW300" s="192"/>
      <c r="OKX300" s="192"/>
      <c r="OKY300" s="192"/>
      <c r="OKZ300" s="192"/>
      <c r="OLA300" s="192"/>
      <c r="OLB300" s="192"/>
      <c r="OLC300" s="192"/>
      <c r="OLD300" s="192"/>
      <c r="OLE300" s="192"/>
      <c r="OLF300" s="192"/>
      <c r="OLG300" s="192"/>
      <c r="OLH300" s="192"/>
      <c r="OLI300" s="192"/>
      <c r="OLJ300" s="192"/>
      <c r="OLK300" s="192"/>
      <c r="OLL300" s="192"/>
      <c r="OLM300" s="192"/>
      <c r="OLN300" s="192"/>
      <c r="OLO300" s="192"/>
      <c r="OLP300" s="192"/>
      <c r="OLQ300" s="192"/>
      <c r="OLR300" s="192"/>
      <c r="OLS300" s="192"/>
      <c r="OLT300" s="192"/>
      <c r="OLU300" s="192"/>
      <c r="OLV300" s="192"/>
      <c r="OLW300" s="192"/>
      <c r="OLX300" s="192"/>
      <c r="OLY300" s="192"/>
      <c r="OLZ300" s="192"/>
      <c r="OMA300" s="192"/>
      <c r="OMB300" s="192"/>
      <c r="OMC300" s="192"/>
      <c r="OMD300" s="192"/>
      <c r="OME300" s="192"/>
      <c r="OMF300" s="192"/>
      <c r="OMG300" s="192"/>
      <c r="OMH300" s="192"/>
      <c r="OMI300" s="192"/>
      <c r="OMJ300" s="192"/>
      <c r="OMK300" s="192"/>
      <c r="OML300" s="192"/>
      <c r="OMM300" s="192"/>
      <c r="OMN300" s="192"/>
      <c r="OMO300" s="192"/>
      <c r="OMP300" s="192"/>
      <c r="OMQ300" s="192"/>
      <c r="OMR300" s="192"/>
      <c r="OMS300" s="192"/>
      <c r="OMT300" s="192"/>
      <c r="OMU300" s="192"/>
      <c r="OMV300" s="192"/>
      <c r="OMW300" s="192"/>
      <c r="OMX300" s="192"/>
      <c r="OMY300" s="192"/>
      <c r="OMZ300" s="192"/>
      <c r="ONA300" s="192"/>
      <c r="ONB300" s="192"/>
      <c r="ONC300" s="192"/>
      <c r="OND300" s="192"/>
      <c r="ONE300" s="192"/>
      <c r="ONF300" s="192"/>
      <c r="ONG300" s="192"/>
      <c r="ONH300" s="192"/>
      <c r="ONI300" s="192"/>
      <c r="ONJ300" s="192"/>
      <c r="ONK300" s="192"/>
      <c r="ONL300" s="192"/>
      <c r="ONM300" s="192"/>
      <c r="ONN300" s="192"/>
      <c r="ONO300" s="192"/>
      <c r="ONP300" s="192"/>
      <c r="ONQ300" s="192"/>
      <c r="ONR300" s="192"/>
      <c r="ONS300" s="192"/>
      <c r="ONT300" s="192"/>
      <c r="ONU300" s="192"/>
      <c r="ONV300" s="192"/>
      <c r="ONW300" s="192"/>
      <c r="ONX300" s="192"/>
      <c r="ONY300" s="192"/>
      <c r="ONZ300" s="192"/>
      <c r="OOA300" s="192"/>
      <c r="OOB300" s="192"/>
      <c r="OOC300" s="192"/>
      <c r="OOD300" s="192"/>
      <c r="OOE300" s="192"/>
      <c r="OOF300" s="192"/>
      <c r="OOG300" s="192"/>
      <c r="OOH300" s="192"/>
      <c r="OOI300" s="192"/>
      <c r="OOJ300" s="192"/>
      <c r="OOK300" s="192"/>
      <c r="OOL300" s="192"/>
      <c r="OOM300" s="192"/>
      <c r="OON300" s="192"/>
      <c r="OOO300" s="192"/>
      <c r="OOP300" s="192"/>
      <c r="OOQ300" s="192"/>
      <c r="OOR300" s="192"/>
      <c r="OOS300" s="192"/>
      <c r="OOT300" s="192"/>
      <c r="OOU300" s="192"/>
      <c r="OOV300" s="192"/>
      <c r="OOW300" s="192"/>
      <c r="OOX300" s="192"/>
      <c r="OOY300" s="192"/>
      <c r="OOZ300" s="192"/>
      <c r="OPA300" s="192"/>
      <c r="OPB300" s="192"/>
      <c r="OPC300" s="192"/>
      <c r="OPD300" s="192"/>
      <c r="OPE300" s="192"/>
      <c r="OPF300" s="192"/>
      <c r="OPG300" s="192"/>
      <c r="OPH300" s="192"/>
      <c r="OPI300" s="192"/>
      <c r="OPJ300" s="192"/>
      <c r="OPK300" s="192"/>
      <c r="OPL300" s="192"/>
      <c r="OPM300" s="192"/>
      <c r="OPN300" s="192"/>
      <c r="OPO300" s="192"/>
      <c r="OPP300" s="192"/>
      <c r="OPQ300" s="192"/>
      <c r="OPR300" s="192"/>
      <c r="OPS300" s="192"/>
      <c r="OPT300" s="192"/>
      <c r="OPU300" s="192"/>
      <c r="OPV300" s="192"/>
      <c r="OPW300" s="192"/>
      <c r="OPX300" s="192"/>
      <c r="OPY300" s="192"/>
      <c r="OPZ300" s="192"/>
      <c r="OQA300" s="192"/>
      <c r="OQB300" s="192"/>
      <c r="OQC300" s="192"/>
      <c r="OQD300" s="192"/>
      <c r="OQE300" s="192"/>
      <c r="OQF300" s="192"/>
      <c r="OQG300" s="192"/>
      <c r="OQH300" s="192"/>
      <c r="OQI300" s="192"/>
      <c r="OQJ300" s="192"/>
      <c r="OQK300" s="192"/>
      <c r="OQL300" s="192"/>
      <c r="OQM300" s="192"/>
      <c r="OQN300" s="192"/>
      <c r="OQO300" s="192"/>
      <c r="OQP300" s="192"/>
      <c r="OQQ300" s="192"/>
      <c r="OQR300" s="192"/>
      <c r="OQS300" s="192"/>
      <c r="OQT300" s="192"/>
      <c r="OQU300" s="192"/>
      <c r="OQV300" s="192"/>
      <c r="OQW300" s="192"/>
      <c r="OQX300" s="192"/>
      <c r="OQY300" s="192"/>
      <c r="OQZ300" s="192"/>
      <c r="ORA300" s="192"/>
      <c r="ORB300" s="192"/>
      <c r="ORC300" s="192"/>
      <c r="ORD300" s="192"/>
      <c r="ORE300" s="192"/>
      <c r="ORF300" s="192"/>
      <c r="ORG300" s="192"/>
      <c r="ORH300" s="192"/>
      <c r="ORI300" s="192"/>
      <c r="ORJ300" s="192"/>
      <c r="ORK300" s="192"/>
      <c r="ORL300" s="192"/>
      <c r="ORM300" s="192"/>
      <c r="ORN300" s="192"/>
      <c r="ORO300" s="192"/>
      <c r="ORP300" s="192"/>
      <c r="ORQ300" s="192"/>
      <c r="ORR300" s="192"/>
      <c r="ORS300" s="192"/>
      <c r="ORT300" s="192"/>
      <c r="ORU300" s="192"/>
      <c r="ORV300" s="192"/>
      <c r="ORW300" s="192"/>
      <c r="ORX300" s="192"/>
      <c r="ORY300" s="192"/>
      <c r="ORZ300" s="192"/>
      <c r="OSA300" s="192"/>
      <c r="OSB300" s="192"/>
      <c r="OSC300" s="192"/>
      <c r="OSD300" s="192"/>
      <c r="OSE300" s="192"/>
      <c r="OSF300" s="192"/>
      <c r="OSG300" s="192"/>
      <c r="OSH300" s="192"/>
      <c r="OSI300" s="192"/>
      <c r="OSJ300" s="192"/>
      <c r="OSK300" s="192"/>
      <c r="OSL300" s="192"/>
      <c r="OSM300" s="192"/>
      <c r="OSN300" s="192"/>
      <c r="OSO300" s="192"/>
      <c r="OSP300" s="192"/>
      <c r="OSQ300" s="192"/>
      <c r="OSR300" s="192"/>
      <c r="OSS300" s="192"/>
      <c r="OST300" s="192"/>
      <c r="OSU300" s="192"/>
      <c r="OSV300" s="192"/>
      <c r="OSW300" s="192"/>
      <c r="OSX300" s="192"/>
      <c r="OSY300" s="192"/>
      <c r="OSZ300" s="192"/>
      <c r="OTA300" s="192"/>
      <c r="OTB300" s="192"/>
      <c r="OTC300" s="192"/>
      <c r="OTD300" s="192"/>
      <c r="OTE300" s="192"/>
      <c r="OTF300" s="192"/>
      <c r="OTG300" s="192"/>
      <c r="OTH300" s="192"/>
      <c r="OTI300" s="192"/>
      <c r="OTJ300" s="192"/>
      <c r="OTK300" s="192"/>
      <c r="OTL300" s="192"/>
      <c r="OTM300" s="192"/>
      <c r="OTN300" s="192"/>
      <c r="OTO300" s="192"/>
      <c r="OTP300" s="192"/>
      <c r="OTQ300" s="192"/>
      <c r="OTR300" s="192"/>
      <c r="OTS300" s="192"/>
      <c r="OTT300" s="192"/>
      <c r="OTU300" s="192"/>
      <c r="OTV300" s="192"/>
      <c r="OTW300" s="192"/>
      <c r="OTX300" s="192"/>
      <c r="OTY300" s="192"/>
      <c r="OTZ300" s="192"/>
      <c r="OUA300" s="192"/>
      <c r="OUB300" s="192"/>
      <c r="OUC300" s="192"/>
      <c r="OUD300" s="192"/>
      <c r="OUE300" s="192"/>
      <c r="OUF300" s="192"/>
      <c r="OUG300" s="192"/>
      <c r="OUH300" s="192"/>
      <c r="OUI300" s="192"/>
      <c r="OUJ300" s="192"/>
      <c r="OUK300" s="192"/>
      <c r="OUL300" s="192"/>
      <c r="OUM300" s="192"/>
      <c r="OUN300" s="192"/>
      <c r="OUO300" s="192"/>
      <c r="OUP300" s="192"/>
      <c r="OUQ300" s="192"/>
      <c r="OUR300" s="192"/>
      <c r="OUS300" s="192"/>
      <c r="OUT300" s="192"/>
      <c r="OUU300" s="192"/>
      <c r="OUV300" s="192"/>
      <c r="OUW300" s="192"/>
      <c r="OUX300" s="192"/>
      <c r="OUY300" s="192"/>
      <c r="OUZ300" s="192"/>
      <c r="OVA300" s="192"/>
      <c r="OVB300" s="192"/>
      <c r="OVC300" s="192"/>
      <c r="OVD300" s="192"/>
      <c r="OVE300" s="192"/>
      <c r="OVF300" s="192"/>
      <c r="OVG300" s="192"/>
      <c r="OVH300" s="192"/>
      <c r="OVI300" s="192"/>
      <c r="OVJ300" s="192"/>
      <c r="OVK300" s="192"/>
      <c r="OVL300" s="192"/>
      <c r="OVM300" s="192"/>
      <c r="OVN300" s="192"/>
      <c r="OVO300" s="192"/>
      <c r="OVP300" s="192"/>
      <c r="OVQ300" s="192"/>
      <c r="OVR300" s="192"/>
      <c r="OVS300" s="192"/>
      <c r="OVT300" s="192"/>
      <c r="OVU300" s="192"/>
      <c r="OVV300" s="192"/>
      <c r="OVW300" s="192"/>
      <c r="OVX300" s="192"/>
      <c r="OVY300" s="192"/>
      <c r="OVZ300" s="192"/>
      <c r="OWA300" s="192"/>
      <c r="OWB300" s="192"/>
      <c r="OWC300" s="192"/>
      <c r="OWD300" s="192"/>
      <c r="OWE300" s="192"/>
      <c r="OWF300" s="192"/>
      <c r="OWG300" s="192"/>
      <c r="OWH300" s="192"/>
      <c r="OWI300" s="192"/>
      <c r="OWJ300" s="192"/>
      <c r="OWK300" s="192"/>
      <c r="OWL300" s="192"/>
      <c r="OWM300" s="192"/>
      <c r="OWN300" s="192"/>
      <c r="OWO300" s="192"/>
      <c r="OWP300" s="192"/>
      <c r="OWQ300" s="192"/>
      <c r="OWR300" s="192"/>
      <c r="OWS300" s="192"/>
      <c r="OWT300" s="192"/>
      <c r="OWU300" s="192"/>
      <c r="OWV300" s="192"/>
      <c r="OWW300" s="192"/>
      <c r="OWX300" s="192"/>
      <c r="OWY300" s="192"/>
      <c r="OWZ300" s="192"/>
      <c r="OXA300" s="192"/>
      <c r="OXB300" s="192"/>
      <c r="OXC300" s="192"/>
      <c r="OXD300" s="192"/>
      <c r="OXE300" s="192"/>
      <c r="OXF300" s="192"/>
      <c r="OXG300" s="192"/>
      <c r="OXH300" s="192"/>
      <c r="OXI300" s="192"/>
      <c r="OXJ300" s="192"/>
      <c r="OXK300" s="192"/>
      <c r="OXL300" s="192"/>
      <c r="OXM300" s="192"/>
      <c r="OXN300" s="192"/>
      <c r="OXO300" s="192"/>
      <c r="OXP300" s="192"/>
      <c r="OXQ300" s="192"/>
      <c r="OXR300" s="192"/>
      <c r="OXS300" s="192"/>
      <c r="OXT300" s="192"/>
      <c r="OXU300" s="192"/>
      <c r="OXV300" s="192"/>
      <c r="OXW300" s="192"/>
      <c r="OXX300" s="192"/>
      <c r="OXY300" s="192"/>
      <c r="OXZ300" s="192"/>
      <c r="OYA300" s="192"/>
      <c r="OYB300" s="192"/>
      <c r="OYC300" s="192"/>
      <c r="OYD300" s="192"/>
      <c r="OYE300" s="192"/>
      <c r="OYF300" s="192"/>
      <c r="OYG300" s="192"/>
      <c r="OYH300" s="192"/>
      <c r="OYI300" s="192"/>
      <c r="OYJ300" s="192"/>
      <c r="OYK300" s="192"/>
      <c r="OYL300" s="192"/>
      <c r="OYM300" s="192"/>
      <c r="OYN300" s="192"/>
      <c r="OYO300" s="192"/>
      <c r="OYP300" s="192"/>
      <c r="OYQ300" s="192"/>
      <c r="OYR300" s="192"/>
      <c r="OYS300" s="192"/>
      <c r="OYT300" s="192"/>
      <c r="OYU300" s="192"/>
      <c r="OYV300" s="192"/>
      <c r="OYW300" s="192"/>
      <c r="OYX300" s="192"/>
      <c r="OYY300" s="192"/>
      <c r="OYZ300" s="192"/>
      <c r="OZA300" s="192"/>
      <c r="OZB300" s="192"/>
      <c r="OZC300" s="192"/>
      <c r="OZD300" s="192"/>
      <c r="OZE300" s="192"/>
      <c r="OZF300" s="192"/>
      <c r="OZG300" s="192"/>
      <c r="OZH300" s="192"/>
      <c r="OZI300" s="192"/>
      <c r="OZJ300" s="192"/>
      <c r="OZK300" s="192"/>
      <c r="OZL300" s="192"/>
      <c r="OZM300" s="192"/>
      <c r="OZN300" s="192"/>
      <c r="OZO300" s="192"/>
      <c r="OZP300" s="192"/>
      <c r="OZQ300" s="192"/>
      <c r="OZR300" s="192"/>
      <c r="OZS300" s="192"/>
      <c r="OZT300" s="192"/>
      <c r="OZU300" s="192"/>
      <c r="OZV300" s="192"/>
      <c r="OZW300" s="192"/>
      <c r="OZX300" s="192"/>
      <c r="OZY300" s="192"/>
      <c r="OZZ300" s="192"/>
      <c r="PAA300" s="192"/>
      <c r="PAB300" s="192"/>
      <c r="PAC300" s="192"/>
      <c r="PAD300" s="192"/>
      <c r="PAE300" s="192"/>
      <c r="PAF300" s="192"/>
      <c r="PAG300" s="192"/>
      <c r="PAH300" s="192"/>
      <c r="PAI300" s="192"/>
      <c r="PAJ300" s="192"/>
      <c r="PAK300" s="192"/>
      <c r="PAL300" s="192"/>
      <c r="PAM300" s="192"/>
      <c r="PAN300" s="192"/>
      <c r="PAO300" s="192"/>
      <c r="PAP300" s="192"/>
      <c r="PAQ300" s="192"/>
      <c r="PAR300" s="192"/>
      <c r="PAS300" s="192"/>
      <c r="PAT300" s="192"/>
      <c r="PAU300" s="192"/>
      <c r="PAV300" s="192"/>
      <c r="PAW300" s="192"/>
      <c r="PAX300" s="192"/>
      <c r="PAY300" s="192"/>
      <c r="PAZ300" s="192"/>
      <c r="PBA300" s="192"/>
      <c r="PBB300" s="192"/>
      <c r="PBC300" s="192"/>
      <c r="PBD300" s="192"/>
      <c r="PBE300" s="192"/>
      <c r="PBF300" s="192"/>
      <c r="PBG300" s="192"/>
      <c r="PBH300" s="192"/>
      <c r="PBI300" s="192"/>
      <c r="PBJ300" s="192"/>
      <c r="PBK300" s="192"/>
      <c r="PBL300" s="192"/>
      <c r="PBM300" s="192"/>
      <c r="PBN300" s="192"/>
      <c r="PBO300" s="192"/>
      <c r="PBP300" s="192"/>
      <c r="PBQ300" s="192"/>
      <c r="PBR300" s="192"/>
      <c r="PBS300" s="192"/>
      <c r="PBT300" s="192"/>
      <c r="PBU300" s="192"/>
      <c r="PBV300" s="192"/>
      <c r="PBW300" s="192"/>
      <c r="PBX300" s="192"/>
      <c r="PBY300" s="192"/>
      <c r="PBZ300" s="192"/>
      <c r="PCA300" s="192"/>
      <c r="PCB300" s="192"/>
      <c r="PCC300" s="192"/>
      <c r="PCD300" s="192"/>
      <c r="PCE300" s="192"/>
      <c r="PCF300" s="192"/>
      <c r="PCG300" s="192"/>
      <c r="PCH300" s="192"/>
      <c r="PCI300" s="192"/>
      <c r="PCJ300" s="192"/>
      <c r="PCK300" s="192"/>
      <c r="PCL300" s="192"/>
      <c r="PCM300" s="192"/>
      <c r="PCN300" s="192"/>
      <c r="PCO300" s="192"/>
      <c r="PCP300" s="192"/>
      <c r="PCQ300" s="192"/>
      <c r="PCR300" s="192"/>
      <c r="PCS300" s="192"/>
      <c r="PCT300" s="192"/>
      <c r="PCU300" s="192"/>
      <c r="PCV300" s="192"/>
      <c r="PCW300" s="192"/>
      <c r="PCX300" s="192"/>
      <c r="PCY300" s="192"/>
      <c r="PCZ300" s="192"/>
      <c r="PDA300" s="192"/>
      <c r="PDB300" s="192"/>
      <c r="PDC300" s="192"/>
      <c r="PDD300" s="192"/>
      <c r="PDE300" s="192"/>
      <c r="PDF300" s="192"/>
      <c r="PDG300" s="192"/>
      <c r="PDH300" s="192"/>
      <c r="PDI300" s="192"/>
      <c r="PDJ300" s="192"/>
      <c r="PDK300" s="192"/>
      <c r="PDL300" s="192"/>
      <c r="PDM300" s="192"/>
      <c r="PDN300" s="192"/>
      <c r="PDO300" s="192"/>
      <c r="PDP300" s="192"/>
      <c r="PDQ300" s="192"/>
      <c r="PDR300" s="192"/>
      <c r="PDS300" s="192"/>
      <c r="PDT300" s="192"/>
      <c r="PDU300" s="192"/>
      <c r="PDV300" s="192"/>
      <c r="PDW300" s="192"/>
      <c r="PDX300" s="192"/>
      <c r="PDY300" s="192"/>
      <c r="PDZ300" s="192"/>
      <c r="PEA300" s="192"/>
      <c r="PEB300" s="192"/>
      <c r="PEC300" s="192"/>
      <c r="PED300" s="192"/>
      <c r="PEE300" s="192"/>
      <c r="PEF300" s="192"/>
      <c r="PEG300" s="192"/>
      <c r="PEH300" s="192"/>
      <c r="PEI300" s="192"/>
      <c r="PEJ300" s="192"/>
      <c r="PEK300" s="192"/>
      <c r="PEL300" s="192"/>
      <c r="PEM300" s="192"/>
      <c r="PEN300" s="192"/>
      <c r="PEO300" s="192"/>
      <c r="PEP300" s="192"/>
      <c r="PEQ300" s="192"/>
      <c r="PER300" s="192"/>
      <c r="PES300" s="192"/>
      <c r="PET300" s="192"/>
      <c r="PEU300" s="192"/>
      <c r="PEV300" s="192"/>
      <c r="PEW300" s="192"/>
      <c r="PEX300" s="192"/>
      <c r="PEY300" s="192"/>
      <c r="PEZ300" s="192"/>
      <c r="PFA300" s="192"/>
      <c r="PFB300" s="192"/>
      <c r="PFC300" s="192"/>
      <c r="PFD300" s="192"/>
      <c r="PFE300" s="192"/>
      <c r="PFF300" s="192"/>
      <c r="PFG300" s="192"/>
      <c r="PFH300" s="192"/>
      <c r="PFI300" s="192"/>
      <c r="PFJ300" s="192"/>
      <c r="PFK300" s="192"/>
      <c r="PFL300" s="192"/>
      <c r="PFM300" s="192"/>
      <c r="PFN300" s="192"/>
      <c r="PFO300" s="192"/>
      <c r="PFP300" s="192"/>
      <c r="PFQ300" s="192"/>
      <c r="PFR300" s="192"/>
      <c r="PFS300" s="192"/>
      <c r="PFT300" s="192"/>
      <c r="PFU300" s="192"/>
      <c r="PFV300" s="192"/>
      <c r="PFW300" s="192"/>
      <c r="PFX300" s="192"/>
      <c r="PFY300" s="192"/>
      <c r="PFZ300" s="192"/>
      <c r="PGA300" s="192"/>
      <c r="PGB300" s="192"/>
      <c r="PGC300" s="192"/>
      <c r="PGD300" s="192"/>
      <c r="PGE300" s="192"/>
      <c r="PGF300" s="192"/>
      <c r="PGG300" s="192"/>
      <c r="PGH300" s="192"/>
      <c r="PGI300" s="192"/>
      <c r="PGJ300" s="192"/>
      <c r="PGK300" s="192"/>
      <c r="PGL300" s="192"/>
      <c r="PGM300" s="192"/>
      <c r="PGN300" s="192"/>
      <c r="PGO300" s="192"/>
      <c r="PGP300" s="192"/>
      <c r="PGQ300" s="192"/>
      <c r="PGR300" s="192"/>
      <c r="PGS300" s="192"/>
      <c r="PGT300" s="192"/>
      <c r="PGU300" s="192"/>
      <c r="PGV300" s="192"/>
      <c r="PGW300" s="192"/>
      <c r="PGX300" s="192"/>
      <c r="PGY300" s="192"/>
      <c r="PGZ300" s="192"/>
      <c r="PHA300" s="192"/>
      <c r="PHB300" s="192"/>
      <c r="PHC300" s="192"/>
      <c r="PHD300" s="192"/>
      <c r="PHE300" s="192"/>
      <c r="PHF300" s="192"/>
      <c r="PHG300" s="192"/>
      <c r="PHH300" s="192"/>
      <c r="PHI300" s="192"/>
      <c r="PHJ300" s="192"/>
      <c r="PHK300" s="192"/>
      <c r="PHL300" s="192"/>
      <c r="PHM300" s="192"/>
      <c r="PHN300" s="192"/>
      <c r="PHO300" s="192"/>
      <c r="PHP300" s="192"/>
      <c r="PHQ300" s="192"/>
      <c r="PHR300" s="192"/>
      <c r="PHS300" s="192"/>
      <c r="PHT300" s="192"/>
      <c r="PHU300" s="192"/>
      <c r="PHV300" s="192"/>
      <c r="PHW300" s="192"/>
      <c r="PHX300" s="192"/>
      <c r="PHY300" s="192"/>
      <c r="PHZ300" s="192"/>
      <c r="PIA300" s="192"/>
      <c r="PIB300" s="192"/>
      <c r="PIC300" s="192"/>
      <c r="PID300" s="192"/>
      <c r="PIE300" s="192"/>
      <c r="PIF300" s="192"/>
      <c r="PIG300" s="192"/>
      <c r="PIH300" s="192"/>
      <c r="PII300" s="192"/>
      <c r="PIJ300" s="192"/>
      <c r="PIK300" s="192"/>
      <c r="PIL300" s="192"/>
      <c r="PIM300" s="192"/>
      <c r="PIN300" s="192"/>
      <c r="PIO300" s="192"/>
      <c r="PIP300" s="192"/>
      <c r="PIQ300" s="192"/>
      <c r="PIR300" s="192"/>
      <c r="PIS300" s="192"/>
      <c r="PIT300" s="192"/>
      <c r="PIU300" s="192"/>
      <c r="PIV300" s="192"/>
      <c r="PIW300" s="192"/>
      <c r="PIX300" s="192"/>
      <c r="PIY300" s="192"/>
      <c r="PIZ300" s="192"/>
      <c r="PJA300" s="192"/>
      <c r="PJB300" s="192"/>
      <c r="PJC300" s="192"/>
      <c r="PJD300" s="192"/>
      <c r="PJE300" s="192"/>
      <c r="PJF300" s="192"/>
      <c r="PJG300" s="192"/>
      <c r="PJH300" s="192"/>
      <c r="PJI300" s="192"/>
      <c r="PJJ300" s="192"/>
      <c r="PJK300" s="192"/>
      <c r="PJL300" s="192"/>
      <c r="PJM300" s="192"/>
      <c r="PJN300" s="192"/>
      <c r="PJO300" s="192"/>
      <c r="PJP300" s="192"/>
      <c r="PJQ300" s="192"/>
      <c r="PJR300" s="192"/>
      <c r="PJS300" s="192"/>
      <c r="PJT300" s="192"/>
      <c r="PJU300" s="192"/>
      <c r="PJV300" s="192"/>
      <c r="PJW300" s="192"/>
      <c r="PJX300" s="192"/>
      <c r="PJY300" s="192"/>
      <c r="PJZ300" s="192"/>
      <c r="PKA300" s="192"/>
      <c r="PKB300" s="192"/>
      <c r="PKC300" s="192"/>
      <c r="PKD300" s="192"/>
      <c r="PKE300" s="192"/>
      <c r="PKF300" s="192"/>
      <c r="PKG300" s="192"/>
      <c r="PKH300" s="192"/>
      <c r="PKI300" s="192"/>
      <c r="PKJ300" s="192"/>
      <c r="PKK300" s="192"/>
      <c r="PKL300" s="192"/>
      <c r="PKM300" s="192"/>
      <c r="PKN300" s="192"/>
      <c r="PKO300" s="192"/>
      <c r="PKP300" s="192"/>
      <c r="PKQ300" s="192"/>
      <c r="PKR300" s="192"/>
      <c r="PKS300" s="192"/>
      <c r="PKT300" s="192"/>
      <c r="PKU300" s="192"/>
      <c r="PKV300" s="192"/>
      <c r="PKW300" s="192"/>
      <c r="PKX300" s="192"/>
      <c r="PKY300" s="192"/>
      <c r="PKZ300" s="192"/>
      <c r="PLA300" s="192"/>
      <c r="PLB300" s="192"/>
      <c r="PLC300" s="192"/>
      <c r="PLD300" s="192"/>
      <c r="PLE300" s="192"/>
      <c r="PLF300" s="192"/>
      <c r="PLG300" s="192"/>
      <c r="PLH300" s="192"/>
      <c r="PLI300" s="192"/>
      <c r="PLJ300" s="192"/>
      <c r="PLK300" s="192"/>
      <c r="PLL300" s="192"/>
      <c r="PLM300" s="192"/>
      <c r="PLN300" s="192"/>
      <c r="PLO300" s="192"/>
      <c r="PLP300" s="192"/>
      <c r="PLQ300" s="192"/>
      <c r="PLR300" s="192"/>
      <c r="PLS300" s="192"/>
      <c r="PLT300" s="192"/>
      <c r="PLU300" s="192"/>
      <c r="PLV300" s="192"/>
      <c r="PLW300" s="192"/>
      <c r="PLX300" s="192"/>
      <c r="PLY300" s="192"/>
      <c r="PLZ300" s="192"/>
      <c r="PMA300" s="192"/>
      <c r="PMB300" s="192"/>
      <c r="PMC300" s="192"/>
      <c r="PMD300" s="192"/>
      <c r="PME300" s="192"/>
      <c r="PMF300" s="192"/>
      <c r="PMG300" s="192"/>
      <c r="PMH300" s="192"/>
      <c r="PMI300" s="192"/>
      <c r="PMJ300" s="192"/>
      <c r="PMK300" s="192"/>
      <c r="PML300" s="192"/>
      <c r="PMM300" s="192"/>
      <c r="PMN300" s="192"/>
      <c r="PMO300" s="192"/>
      <c r="PMP300" s="192"/>
      <c r="PMQ300" s="192"/>
      <c r="PMR300" s="192"/>
      <c r="PMS300" s="192"/>
      <c r="PMT300" s="192"/>
      <c r="PMU300" s="192"/>
      <c r="PMV300" s="192"/>
      <c r="PMW300" s="192"/>
      <c r="PMX300" s="192"/>
      <c r="PMY300" s="192"/>
      <c r="PMZ300" s="192"/>
      <c r="PNA300" s="192"/>
      <c r="PNB300" s="192"/>
      <c r="PNC300" s="192"/>
      <c r="PND300" s="192"/>
      <c r="PNE300" s="192"/>
      <c r="PNF300" s="192"/>
      <c r="PNG300" s="192"/>
      <c r="PNH300" s="192"/>
      <c r="PNI300" s="192"/>
      <c r="PNJ300" s="192"/>
      <c r="PNK300" s="192"/>
      <c r="PNL300" s="192"/>
      <c r="PNM300" s="192"/>
      <c r="PNN300" s="192"/>
      <c r="PNO300" s="192"/>
      <c r="PNP300" s="192"/>
      <c r="PNQ300" s="192"/>
      <c r="PNR300" s="192"/>
      <c r="PNS300" s="192"/>
      <c r="PNT300" s="192"/>
      <c r="PNU300" s="192"/>
      <c r="PNV300" s="192"/>
      <c r="PNW300" s="192"/>
      <c r="PNX300" s="192"/>
      <c r="PNY300" s="192"/>
      <c r="PNZ300" s="192"/>
      <c r="POA300" s="192"/>
      <c r="POB300" s="192"/>
      <c r="POC300" s="192"/>
      <c r="POD300" s="192"/>
      <c r="POE300" s="192"/>
      <c r="POF300" s="192"/>
      <c r="POG300" s="192"/>
      <c r="POH300" s="192"/>
      <c r="POI300" s="192"/>
      <c r="POJ300" s="192"/>
      <c r="POK300" s="192"/>
      <c r="POL300" s="192"/>
      <c r="POM300" s="192"/>
      <c r="PON300" s="192"/>
      <c r="POO300" s="192"/>
      <c r="POP300" s="192"/>
      <c r="POQ300" s="192"/>
      <c r="POR300" s="192"/>
      <c r="POS300" s="192"/>
      <c r="POT300" s="192"/>
      <c r="POU300" s="192"/>
      <c r="POV300" s="192"/>
      <c r="POW300" s="192"/>
      <c r="POX300" s="192"/>
      <c r="POY300" s="192"/>
      <c r="POZ300" s="192"/>
      <c r="PPA300" s="192"/>
      <c r="PPB300" s="192"/>
      <c r="PPC300" s="192"/>
      <c r="PPD300" s="192"/>
      <c r="PPE300" s="192"/>
      <c r="PPF300" s="192"/>
      <c r="PPG300" s="192"/>
      <c r="PPH300" s="192"/>
      <c r="PPI300" s="192"/>
      <c r="PPJ300" s="192"/>
      <c r="PPK300" s="192"/>
      <c r="PPL300" s="192"/>
      <c r="PPM300" s="192"/>
      <c r="PPN300" s="192"/>
      <c r="PPO300" s="192"/>
      <c r="PPP300" s="192"/>
      <c r="PPQ300" s="192"/>
      <c r="PPR300" s="192"/>
      <c r="PPS300" s="192"/>
      <c r="PPT300" s="192"/>
      <c r="PPU300" s="192"/>
      <c r="PPV300" s="192"/>
      <c r="PPW300" s="192"/>
      <c r="PPX300" s="192"/>
      <c r="PPY300" s="192"/>
      <c r="PPZ300" s="192"/>
      <c r="PQA300" s="192"/>
      <c r="PQB300" s="192"/>
      <c r="PQC300" s="192"/>
      <c r="PQD300" s="192"/>
      <c r="PQE300" s="192"/>
      <c r="PQF300" s="192"/>
      <c r="PQG300" s="192"/>
      <c r="PQH300" s="192"/>
      <c r="PQI300" s="192"/>
      <c r="PQJ300" s="192"/>
      <c r="PQK300" s="192"/>
      <c r="PQL300" s="192"/>
      <c r="PQM300" s="192"/>
      <c r="PQN300" s="192"/>
      <c r="PQO300" s="192"/>
      <c r="PQP300" s="192"/>
      <c r="PQQ300" s="192"/>
      <c r="PQR300" s="192"/>
      <c r="PQS300" s="192"/>
      <c r="PQT300" s="192"/>
      <c r="PQU300" s="192"/>
      <c r="PQV300" s="192"/>
      <c r="PQW300" s="192"/>
      <c r="PQX300" s="192"/>
      <c r="PQY300" s="192"/>
      <c r="PQZ300" s="192"/>
      <c r="PRA300" s="192"/>
      <c r="PRB300" s="192"/>
      <c r="PRC300" s="192"/>
      <c r="PRD300" s="192"/>
      <c r="PRE300" s="192"/>
      <c r="PRF300" s="192"/>
      <c r="PRG300" s="192"/>
      <c r="PRH300" s="192"/>
      <c r="PRI300" s="192"/>
      <c r="PRJ300" s="192"/>
      <c r="PRK300" s="192"/>
      <c r="PRL300" s="192"/>
      <c r="PRM300" s="192"/>
      <c r="PRN300" s="192"/>
      <c r="PRO300" s="192"/>
      <c r="PRP300" s="192"/>
      <c r="PRQ300" s="192"/>
      <c r="PRR300" s="192"/>
      <c r="PRS300" s="192"/>
      <c r="PRT300" s="192"/>
      <c r="PRU300" s="192"/>
      <c r="PRV300" s="192"/>
      <c r="PRW300" s="192"/>
      <c r="PRX300" s="192"/>
      <c r="PRY300" s="192"/>
      <c r="PRZ300" s="192"/>
      <c r="PSA300" s="192"/>
      <c r="PSB300" s="192"/>
      <c r="PSC300" s="192"/>
      <c r="PSD300" s="192"/>
      <c r="PSE300" s="192"/>
      <c r="PSF300" s="192"/>
      <c r="PSG300" s="192"/>
      <c r="PSH300" s="192"/>
      <c r="PSI300" s="192"/>
      <c r="PSJ300" s="192"/>
      <c r="PSK300" s="192"/>
      <c r="PSL300" s="192"/>
      <c r="PSM300" s="192"/>
      <c r="PSN300" s="192"/>
      <c r="PSO300" s="192"/>
      <c r="PSP300" s="192"/>
      <c r="PSQ300" s="192"/>
      <c r="PSR300" s="192"/>
      <c r="PSS300" s="192"/>
      <c r="PST300" s="192"/>
      <c r="PSU300" s="192"/>
      <c r="PSV300" s="192"/>
      <c r="PSW300" s="192"/>
      <c r="PSX300" s="192"/>
      <c r="PSY300" s="192"/>
      <c r="PSZ300" s="192"/>
      <c r="PTA300" s="192"/>
      <c r="PTB300" s="192"/>
      <c r="PTC300" s="192"/>
      <c r="PTD300" s="192"/>
      <c r="PTE300" s="192"/>
      <c r="PTF300" s="192"/>
      <c r="PTG300" s="192"/>
      <c r="PTH300" s="192"/>
      <c r="PTI300" s="192"/>
      <c r="PTJ300" s="192"/>
      <c r="PTK300" s="192"/>
      <c r="PTL300" s="192"/>
      <c r="PTM300" s="192"/>
      <c r="PTN300" s="192"/>
      <c r="PTO300" s="192"/>
      <c r="PTP300" s="192"/>
      <c r="PTQ300" s="192"/>
      <c r="PTR300" s="192"/>
      <c r="PTS300" s="192"/>
      <c r="PTT300" s="192"/>
      <c r="PTU300" s="192"/>
      <c r="PTV300" s="192"/>
      <c r="PTW300" s="192"/>
      <c r="PTX300" s="192"/>
      <c r="PTY300" s="192"/>
      <c r="PTZ300" s="192"/>
      <c r="PUA300" s="192"/>
      <c r="PUB300" s="192"/>
      <c r="PUC300" s="192"/>
      <c r="PUD300" s="192"/>
      <c r="PUE300" s="192"/>
      <c r="PUF300" s="192"/>
      <c r="PUG300" s="192"/>
      <c r="PUH300" s="192"/>
      <c r="PUI300" s="192"/>
      <c r="PUJ300" s="192"/>
      <c r="PUK300" s="192"/>
      <c r="PUL300" s="192"/>
      <c r="PUM300" s="192"/>
      <c r="PUN300" s="192"/>
      <c r="PUO300" s="192"/>
      <c r="PUP300" s="192"/>
      <c r="PUQ300" s="192"/>
      <c r="PUR300" s="192"/>
      <c r="PUS300" s="192"/>
      <c r="PUT300" s="192"/>
      <c r="PUU300" s="192"/>
      <c r="PUV300" s="192"/>
      <c r="PUW300" s="192"/>
      <c r="PUX300" s="192"/>
      <c r="PUY300" s="192"/>
      <c r="PUZ300" s="192"/>
      <c r="PVA300" s="192"/>
      <c r="PVB300" s="192"/>
      <c r="PVC300" s="192"/>
      <c r="PVD300" s="192"/>
      <c r="PVE300" s="192"/>
      <c r="PVF300" s="192"/>
      <c r="PVG300" s="192"/>
      <c r="PVH300" s="192"/>
      <c r="PVI300" s="192"/>
      <c r="PVJ300" s="192"/>
      <c r="PVK300" s="192"/>
      <c r="PVL300" s="192"/>
      <c r="PVM300" s="192"/>
      <c r="PVN300" s="192"/>
      <c r="PVO300" s="192"/>
      <c r="PVP300" s="192"/>
      <c r="PVQ300" s="192"/>
      <c r="PVR300" s="192"/>
      <c r="PVS300" s="192"/>
      <c r="PVT300" s="192"/>
      <c r="PVU300" s="192"/>
      <c r="PVV300" s="192"/>
      <c r="PVW300" s="192"/>
      <c r="PVX300" s="192"/>
      <c r="PVY300" s="192"/>
      <c r="PVZ300" s="192"/>
      <c r="PWA300" s="192"/>
      <c r="PWB300" s="192"/>
      <c r="PWC300" s="192"/>
      <c r="PWD300" s="192"/>
      <c r="PWE300" s="192"/>
      <c r="PWF300" s="192"/>
      <c r="PWG300" s="192"/>
      <c r="PWH300" s="192"/>
      <c r="PWI300" s="192"/>
      <c r="PWJ300" s="192"/>
      <c r="PWK300" s="192"/>
      <c r="PWL300" s="192"/>
      <c r="PWM300" s="192"/>
      <c r="PWN300" s="192"/>
      <c r="PWO300" s="192"/>
      <c r="PWP300" s="192"/>
      <c r="PWQ300" s="192"/>
      <c r="PWR300" s="192"/>
      <c r="PWS300" s="192"/>
      <c r="PWT300" s="192"/>
      <c r="PWU300" s="192"/>
      <c r="PWV300" s="192"/>
      <c r="PWW300" s="192"/>
      <c r="PWX300" s="192"/>
      <c r="PWY300" s="192"/>
      <c r="PWZ300" s="192"/>
      <c r="PXA300" s="192"/>
      <c r="PXB300" s="192"/>
      <c r="PXC300" s="192"/>
      <c r="PXD300" s="192"/>
      <c r="PXE300" s="192"/>
      <c r="PXF300" s="192"/>
      <c r="PXG300" s="192"/>
      <c r="PXH300" s="192"/>
      <c r="PXI300" s="192"/>
      <c r="PXJ300" s="192"/>
      <c r="PXK300" s="192"/>
      <c r="PXL300" s="192"/>
      <c r="PXM300" s="192"/>
      <c r="PXN300" s="192"/>
      <c r="PXO300" s="192"/>
      <c r="PXP300" s="192"/>
      <c r="PXQ300" s="192"/>
      <c r="PXR300" s="192"/>
      <c r="PXS300" s="192"/>
      <c r="PXT300" s="192"/>
      <c r="PXU300" s="192"/>
      <c r="PXV300" s="192"/>
      <c r="PXW300" s="192"/>
      <c r="PXX300" s="192"/>
      <c r="PXY300" s="192"/>
      <c r="PXZ300" s="192"/>
      <c r="PYA300" s="192"/>
      <c r="PYB300" s="192"/>
      <c r="PYC300" s="192"/>
      <c r="PYD300" s="192"/>
      <c r="PYE300" s="192"/>
      <c r="PYF300" s="192"/>
      <c r="PYG300" s="192"/>
      <c r="PYH300" s="192"/>
      <c r="PYI300" s="192"/>
      <c r="PYJ300" s="192"/>
      <c r="PYK300" s="192"/>
      <c r="PYL300" s="192"/>
      <c r="PYM300" s="192"/>
      <c r="PYN300" s="192"/>
      <c r="PYO300" s="192"/>
      <c r="PYP300" s="192"/>
      <c r="PYQ300" s="192"/>
      <c r="PYR300" s="192"/>
      <c r="PYS300" s="192"/>
      <c r="PYT300" s="192"/>
      <c r="PYU300" s="192"/>
      <c r="PYV300" s="192"/>
      <c r="PYW300" s="192"/>
      <c r="PYX300" s="192"/>
      <c r="PYY300" s="192"/>
      <c r="PYZ300" s="192"/>
      <c r="PZA300" s="192"/>
      <c r="PZB300" s="192"/>
      <c r="PZC300" s="192"/>
      <c r="PZD300" s="192"/>
      <c r="PZE300" s="192"/>
      <c r="PZF300" s="192"/>
      <c r="PZG300" s="192"/>
      <c r="PZH300" s="192"/>
      <c r="PZI300" s="192"/>
      <c r="PZJ300" s="192"/>
      <c r="PZK300" s="192"/>
      <c r="PZL300" s="192"/>
      <c r="PZM300" s="192"/>
      <c r="PZN300" s="192"/>
      <c r="PZO300" s="192"/>
      <c r="PZP300" s="192"/>
      <c r="PZQ300" s="192"/>
      <c r="PZR300" s="192"/>
      <c r="PZS300" s="192"/>
      <c r="PZT300" s="192"/>
      <c r="PZU300" s="192"/>
      <c r="PZV300" s="192"/>
      <c r="PZW300" s="192"/>
      <c r="PZX300" s="192"/>
      <c r="PZY300" s="192"/>
      <c r="PZZ300" s="192"/>
      <c r="QAA300" s="192"/>
      <c r="QAB300" s="192"/>
      <c r="QAC300" s="192"/>
      <c r="QAD300" s="192"/>
      <c r="QAE300" s="192"/>
      <c r="QAF300" s="192"/>
      <c r="QAG300" s="192"/>
      <c r="QAH300" s="192"/>
      <c r="QAI300" s="192"/>
      <c r="QAJ300" s="192"/>
      <c r="QAK300" s="192"/>
      <c r="QAL300" s="192"/>
      <c r="QAM300" s="192"/>
      <c r="QAN300" s="192"/>
      <c r="QAO300" s="192"/>
      <c r="QAP300" s="192"/>
      <c r="QAQ300" s="192"/>
      <c r="QAR300" s="192"/>
      <c r="QAS300" s="192"/>
      <c r="QAT300" s="192"/>
      <c r="QAU300" s="192"/>
      <c r="QAV300" s="192"/>
      <c r="QAW300" s="192"/>
      <c r="QAX300" s="192"/>
      <c r="QAY300" s="192"/>
      <c r="QAZ300" s="192"/>
      <c r="QBA300" s="192"/>
      <c r="QBB300" s="192"/>
      <c r="QBC300" s="192"/>
      <c r="QBD300" s="192"/>
      <c r="QBE300" s="192"/>
      <c r="QBF300" s="192"/>
      <c r="QBG300" s="192"/>
      <c r="QBH300" s="192"/>
      <c r="QBI300" s="192"/>
      <c r="QBJ300" s="192"/>
      <c r="QBK300" s="192"/>
      <c r="QBL300" s="192"/>
      <c r="QBM300" s="192"/>
      <c r="QBN300" s="192"/>
      <c r="QBO300" s="192"/>
      <c r="QBP300" s="192"/>
      <c r="QBQ300" s="192"/>
      <c r="QBR300" s="192"/>
      <c r="QBS300" s="192"/>
      <c r="QBT300" s="192"/>
      <c r="QBU300" s="192"/>
      <c r="QBV300" s="192"/>
      <c r="QBW300" s="192"/>
      <c r="QBX300" s="192"/>
      <c r="QBY300" s="192"/>
      <c r="QBZ300" s="192"/>
      <c r="QCA300" s="192"/>
      <c r="QCB300" s="192"/>
      <c r="QCC300" s="192"/>
      <c r="QCD300" s="192"/>
      <c r="QCE300" s="192"/>
      <c r="QCF300" s="192"/>
      <c r="QCG300" s="192"/>
      <c r="QCH300" s="192"/>
      <c r="QCI300" s="192"/>
      <c r="QCJ300" s="192"/>
      <c r="QCK300" s="192"/>
      <c r="QCL300" s="192"/>
      <c r="QCM300" s="192"/>
      <c r="QCN300" s="192"/>
      <c r="QCO300" s="192"/>
      <c r="QCP300" s="192"/>
      <c r="QCQ300" s="192"/>
      <c r="QCR300" s="192"/>
      <c r="QCS300" s="192"/>
      <c r="QCT300" s="192"/>
      <c r="QCU300" s="192"/>
      <c r="QCV300" s="192"/>
      <c r="QCW300" s="192"/>
      <c r="QCX300" s="192"/>
      <c r="QCY300" s="192"/>
      <c r="QCZ300" s="192"/>
      <c r="QDA300" s="192"/>
      <c r="QDB300" s="192"/>
      <c r="QDC300" s="192"/>
      <c r="QDD300" s="192"/>
      <c r="QDE300" s="192"/>
      <c r="QDF300" s="192"/>
      <c r="QDG300" s="192"/>
      <c r="QDH300" s="192"/>
      <c r="QDI300" s="192"/>
      <c r="QDJ300" s="192"/>
      <c r="QDK300" s="192"/>
      <c r="QDL300" s="192"/>
      <c r="QDM300" s="192"/>
      <c r="QDN300" s="192"/>
      <c r="QDO300" s="192"/>
      <c r="QDP300" s="192"/>
      <c r="QDQ300" s="192"/>
      <c r="QDR300" s="192"/>
      <c r="QDS300" s="192"/>
      <c r="QDT300" s="192"/>
      <c r="QDU300" s="192"/>
      <c r="QDV300" s="192"/>
      <c r="QDW300" s="192"/>
      <c r="QDX300" s="192"/>
      <c r="QDY300" s="192"/>
      <c r="QDZ300" s="192"/>
      <c r="QEA300" s="192"/>
      <c r="QEB300" s="192"/>
      <c r="QEC300" s="192"/>
      <c r="QED300" s="192"/>
      <c r="QEE300" s="192"/>
      <c r="QEF300" s="192"/>
      <c r="QEG300" s="192"/>
      <c r="QEH300" s="192"/>
      <c r="QEI300" s="192"/>
      <c r="QEJ300" s="192"/>
      <c r="QEK300" s="192"/>
      <c r="QEL300" s="192"/>
      <c r="QEM300" s="192"/>
      <c r="QEN300" s="192"/>
      <c r="QEO300" s="192"/>
      <c r="QEP300" s="192"/>
      <c r="QEQ300" s="192"/>
      <c r="QER300" s="192"/>
      <c r="QES300" s="192"/>
      <c r="QET300" s="192"/>
      <c r="QEU300" s="192"/>
      <c r="QEV300" s="192"/>
      <c r="QEW300" s="192"/>
      <c r="QEX300" s="192"/>
      <c r="QEY300" s="192"/>
      <c r="QEZ300" s="192"/>
      <c r="QFA300" s="192"/>
      <c r="QFB300" s="192"/>
      <c r="QFC300" s="192"/>
      <c r="QFD300" s="192"/>
      <c r="QFE300" s="192"/>
      <c r="QFF300" s="192"/>
      <c r="QFG300" s="192"/>
      <c r="QFH300" s="192"/>
      <c r="QFI300" s="192"/>
      <c r="QFJ300" s="192"/>
      <c r="QFK300" s="192"/>
      <c r="QFL300" s="192"/>
      <c r="QFM300" s="192"/>
      <c r="QFN300" s="192"/>
      <c r="QFO300" s="192"/>
      <c r="QFP300" s="192"/>
      <c r="QFQ300" s="192"/>
      <c r="QFR300" s="192"/>
      <c r="QFS300" s="192"/>
      <c r="QFT300" s="192"/>
      <c r="QFU300" s="192"/>
      <c r="QFV300" s="192"/>
      <c r="QFW300" s="192"/>
      <c r="QFX300" s="192"/>
      <c r="QFY300" s="192"/>
      <c r="QFZ300" s="192"/>
      <c r="QGA300" s="192"/>
      <c r="QGB300" s="192"/>
      <c r="QGC300" s="192"/>
      <c r="QGD300" s="192"/>
      <c r="QGE300" s="192"/>
      <c r="QGF300" s="192"/>
      <c r="QGG300" s="192"/>
      <c r="QGH300" s="192"/>
      <c r="QGI300" s="192"/>
      <c r="QGJ300" s="192"/>
      <c r="QGK300" s="192"/>
      <c r="QGL300" s="192"/>
      <c r="QGM300" s="192"/>
      <c r="QGN300" s="192"/>
      <c r="QGO300" s="192"/>
      <c r="QGP300" s="192"/>
      <c r="QGQ300" s="192"/>
      <c r="QGR300" s="192"/>
      <c r="QGS300" s="192"/>
      <c r="QGT300" s="192"/>
      <c r="QGU300" s="192"/>
      <c r="QGV300" s="192"/>
      <c r="QGW300" s="192"/>
      <c r="QGX300" s="192"/>
      <c r="QGY300" s="192"/>
      <c r="QGZ300" s="192"/>
      <c r="QHA300" s="192"/>
      <c r="QHB300" s="192"/>
      <c r="QHC300" s="192"/>
      <c r="QHD300" s="192"/>
      <c r="QHE300" s="192"/>
      <c r="QHF300" s="192"/>
      <c r="QHG300" s="192"/>
      <c r="QHH300" s="192"/>
      <c r="QHI300" s="192"/>
      <c r="QHJ300" s="192"/>
      <c r="QHK300" s="192"/>
      <c r="QHL300" s="192"/>
      <c r="QHM300" s="192"/>
      <c r="QHN300" s="192"/>
      <c r="QHO300" s="192"/>
      <c r="QHP300" s="192"/>
      <c r="QHQ300" s="192"/>
      <c r="QHR300" s="192"/>
      <c r="QHS300" s="192"/>
      <c r="QHT300" s="192"/>
      <c r="QHU300" s="192"/>
      <c r="QHV300" s="192"/>
      <c r="QHW300" s="192"/>
      <c r="QHX300" s="192"/>
      <c r="QHY300" s="192"/>
      <c r="QHZ300" s="192"/>
      <c r="QIA300" s="192"/>
      <c r="QIB300" s="192"/>
      <c r="QIC300" s="192"/>
      <c r="QID300" s="192"/>
      <c r="QIE300" s="192"/>
      <c r="QIF300" s="192"/>
      <c r="QIG300" s="192"/>
      <c r="QIH300" s="192"/>
      <c r="QII300" s="192"/>
      <c r="QIJ300" s="192"/>
      <c r="QIK300" s="192"/>
      <c r="QIL300" s="192"/>
      <c r="QIM300" s="192"/>
      <c r="QIN300" s="192"/>
      <c r="QIO300" s="192"/>
      <c r="QIP300" s="192"/>
      <c r="QIQ300" s="192"/>
      <c r="QIR300" s="192"/>
      <c r="QIS300" s="192"/>
      <c r="QIT300" s="192"/>
      <c r="QIU300" s="192"/>
      <c r="QIV300" s="192"/>
      <c r="QIW300" s="192"/>
      <c r="QIX300" s="192"/>
      <c r="QIY300" s="192"/>
      <c r="QIZ300" s="192"/>
      <c r="QJA300" s="192"/>
      <c r="QJB300" s="192"/>
      <c r="QJC300" s="192"/>
      <c r="QJD300" s="192"/>
      <c r="QJE300" s="192"/>
      <c r="QJF300" s="192"/>
      <c r="QJG300" s="192"/>
      <c r="QJH300" s="192"/>
      <c r="QJI300" s="192"/>
      <c r="QJJ300" s="192"/>
      <c r="QJK300" s="192"/>
      <c r="QJL300" s="192"/>
      <c r="QJM300" s="192"/>
      <c r="QJN300" s="192"/>
      <c r="QJO300" s="192"/>
      <c r="QJP300" s="192"/>
      <c r="QJQ300" s="192"/>
      <c r="QJR300" s="192"/>
      <c r="QJS300" s="192"/>
      <c r="QJT300" s="192"/>
      <c r="QJU300" s="192"/>
      <c r="QJV300" s="192"/>
      <c r="QJW300" s="192"/>
      <c r="QJX300" s="192"/>
      <c r="QJY300" s="192"/>
      <c r="QJZ300" s="192"/>
      <c r="QKA300" s="192"/>
      <c r="QKB300" s="192"/>
      <c r="QKC300" s="192"/>
      <c r="QKD300" s="192"/>
      <c r="QKE300" s="192"/>
      <c r="QKF300" s="192"/>
      <c r="QKG300" s="192"/>
      <c r="QKH300" s="192"/>
      <c r="QKI300" s="192"/>
      <c r="QKJ300" s="192"/>
      <c r="QKK300" s="192"/>
      <c r="QKL300" s="192"/>
      <c r="QKM300" s="192"/>
      <c r="QKN300" s="192"/>
      <c r="QKO300" s="192"/>
      <c r="QKP300" s="192"/>
      <c r="QKQ300" s="192"/>
      <c r="QKR300" s="192"/>
      <c r="QKS300" s="192"/>
      <c r="QKT300" s="192"/>
      <c r="QKU300" s="192"/>
      <c r="QKV300" s="192"/>
      <c r="QKW300" s="192"/>
      <c r="QKX300" s="192"/>
      <c r="QKY300" s="192"/>
      <c r="QKZ300" s="192"/>
      <c r="QLA300" s="192"/>
      <c r="QLB300" s="192"/>
      <c r="QLC300" s="192"/>
      <c r="QLD300" s="192"/>
      <c r="QLE300" s="192"/>
      <c r="QLF300" s="192"/>
      <c r="QLG300" s="192"/>
      <c r="QLH300" s="192"/>
      <c r="QLI300" s="192"/>
      <c r="QLJ300" s="192"/>
      <c r="QLK300" s="192"/>
      <c r="QLL300" s="192"/>
      <c r="QLM300" s="192"/>
      <c r="QLN300" s="192"/>
      <c r="QLO300" s="192"/>
      <c r="QLP300" s="192"/>
      <c r="QLQ300" s="192"/>
      <c r="QLR300" s="192"/>
      <c r="QLS300" s="192"/>
      <c r="QLT300" s="192"/>
      <c r="QLU300" s="192"/>
      <c r="QLV300" s="192"/>
      <c r="QLW300" s="192"/>
      <c r="QLX300" s="192"/>
      <c r="QLY300" s="192"/>
      <c r="QLZ300" s="192"/>
      <c r="QMA300" s="192"/>
      <c r="QMB300" s="192"/>
      <c r="QMC300" s="192"/>
      <c r="QMD300" s="192"/>
      <c r="QME300" s="192"/>
      <c r="QMF300" s="192"/>
      <c r="QMG300" s="192"/>
      <c r="QMH300" s="192"/>
      <c r="QMI300" s="192"/>
      <c r="QMJ300" s="192"/>
      <c r="QMK300" s="192"/>
      <c r="QML300" s="192"/>
      <c r="QMM300" s="192"/>
      <c r="QMN300" s="192"/>
      <c r="QMO300" s="192"/>
      <c r="QMP300" s="192"/>
      <c r="QMQ300" s="192"/>
      <c r="QMR300" s="192"/>
      <c r="QMS300" s="192"/>
      <c r="QMT300" s="192"/>
      <c r="QMU300" s="192"/>
      <c r="QMV300" s="192"/>
      <c r="QMW300" s="192"/>
      <c r="QMX300" s="192"/>
      <c r="QMY300" s="192"/>
      <c r="QMZ300" s="192"/>
      <c r="QNA300" s="192"/>
      <c r="QNB300" s="192"/>
      <c r="QNC300" s="192"/>
      <c r="QND300" s="192"/>
      <c r="QNE300" s="192"/>
      <c r="QNF300" s="192"/>
      <c r="QNG300" s="192"/>
      <c r="QNH300" s="192"/>
      <c r="QNI300" s="192"/>
      <c r="QNJ300" s="192"/>
      <c r="QNK300" s="192"/>
      <c r="QNL300" s="192"/>
      <c r="QNM300" s="192"/>
      <c r="QNN300" s="192"/>
      <c r="QNO300" s="192"/>
      <c r="QNP300" s="192"/>
      <c r="QNQ300" s="192"/>
      <c r="QNR300" s="192"/>
      <c r="QNS300" s="192"/>
      <c r="QNT300" s="192"/>
      <c r="QNU300" s="192"/>
      <c r="QNV300" s="192"/>
      <c r="QNW300" s="192"/>
      <c r="QNX300" s="192"/>
      <c r="QNY300" s="192"/>
      <c r="QNZ300" s="192"/>
      <c r="QOA300" s="192"/>
      <c r="QOB300" s="192"/>
      <c r="QOC300" s="192"/>
      <c r="QOD300" s="192"/>
      <c r="QOE300" s="192"/>
      <c r="QOF300" s="192"/>
      <c r="QOG300" s="192"/>
      <c r="QOH300" s="192"/>
      <c r="QOI300" s="192"/>
      <c r="QOJ300" s="192"/>
      <c r="QOK300" s="192"/>
      <c r="QOL300" s="192"/>
      <c r="QOM300" s="192"/>
      <c r="QON300" s="192"/>
      <c r="QOO300" s="192"/>
      <c r="QOP300" s="192"/>
      <c r="QOQ300" s="192"/>
      <c r="QOR300" s="192"/>
      <c r="QOS300" s="192"/>
      <c r="QOT300" s="192"/>
      <c r="QOU300" s="192"/>
      <c r="QOV300" s="192"/>
      <c r="QOW300" s="192"/>
      <c r="QOX300" s="192"/>
      <c r="QOY300" s="192"/>
      <c r="QOZ300" s="192"/>
      <c r="QPA300" s="192"/>
      <c r="QPB300" s="192"/>
      <c r="QPC300" s="192"/>
      <c r="QPD300" s="192"/>
      <c r="QPE300" s="192"/>
      <c r="QPF300" s="192"/>
      <c r="QPG300" s="192"/>
      <c r="QPH300" s="192"/>
      <c r="QPI300" s="192"/>
      <c r="QPJ300" s="192"/>
      <c r="QPK300" s="192"/>
      <c r="QPL300" s="192"/>
      <c r="QPM300" s="192"/>
      <c r="QPN300" s="192"/>
      <c r="QPO300" s="192"/>
      <c r="QPP300" s="192"/>
      <c r="QPQ300" s="192"/>
      <c r="QPR300" s="192"/>
      <c r="QPS300" s="192"/>
      <c r="QPT300" s="192"/>
      <c r="QPU300" s="192"/>
      <c r="QPV300" s="192"/>
      <c r="QPW300" s="192"/>
      <c r="QPX300" s="192"/>
      <c r="QPY300" s="192"/>
      <c r="QPZ300" s="192"/>
      <c r="QQA300" s="192"/>
      <c r="QQB300" s="192"/>
      <c r="QQC300" s="192"/>
      <c r="QQD300" s="192"/>
      <c r="QQE300" s="192"/>
      <c r="QQF300" s="192"/>
      <c r="QQG300" s="192"/>
      <c r="QQH300" s="192"/>
      <c r="QQI300" s="192"/>
      <c r="QQJ300" s="192"/>
      <c r="QQK300" s="192"/>
      <c r="QQL300" s="192"/>
      <c r="QQM300" s="192"/>
      <c r="QQN300" s="192"/>
      <c r="QQO300" s="192"/>
      <c r="QQP300" s="192"/>
      <c r="QQQ300" s="192"/>
      <c r="QQR300" s="192"/>
      <c r="QQS300" s="192"/>
      <c r="QQT300" s="192"/>
      <c r="QQU300" s="192"/>
      <c r="QQV300" s="192"/>
      <c r="QQW300" s="192"/>
      <c r="QQX300" s="192"/>
      <c r="QQY300" s="192"/>
      <c r="QQZ300" s="192"/>
      <c r="QRA300" s="192"/>
      <c r="QRB300" s="192"/>
      <c r="QRC300" s="192"/>
      <c r="QRD300" s="192"/>
      <c r="QRE300" s="192"/>
      <c r="QRF300" s="192"/>
      <c r="QRG300" s="192"/>
      <c r="QRH300" s="192"/>
      <c r="QRI300" s="192"/>
      <c r="QRJ300" s="192"/>
      <c r="QRK300" s="192"/>
      <c r="QRL300" s="192"/>
      <c r="QRM300" s="192"/>
      <c r="QRN300" s="192"/>
      <c r="QRO300" s="192"/>
      <c r="QRP300" s="192"/>
      <c r="QRQ300" s="192"/>
      <c r="QRR300" s="192"/>
      <c r="QRS300" s="192"/>
      <c r="QRT300" s="192"/>
      <c r="QRU300" s="192"/>
      <c r="QRV300" s="192"/>
      <c r="QRW300" s="192"/>
      <c r="QRX300" s="192"/>
      <c r="QRY300" s="192"/>
      <c r="QRZ300" s="192"/>
      <c r="QSA300" s="192"/>
      <c r="QSB300" s="192"/>
      <c r="QSC300" s="192"/>
      <c r="QSD300" s="192"/>
      <c r="QSE300" s="192"/>
      <c r="QSF300" s="192"/>
      <c r="QSG300" s="192"/>
      <c r="QSH300" s="192"/>
      <c r="QSI300" s="192"/>
      <c r="QSJ300" s="192"/>
      <c r="QSK300" s="192"/>
      <c r="QSL300" s="192"/>
      <c r="QSM300" s="192"/>
      <c r="QSN300" s="192"/>
      <c r="QSO300" s="192"/>
      <c r="QSP300" s="192"/>
      <c r="QSQ300" s="192"/>
      <c r="QSR300" s="192"/>
      <c r="QSS300" s="192"/>
      <c r="QST300" s="192"/>
      <c r="QSU300" s="192"/>
      <c r="QSV300" s="192"/>
      <c r="QSW300" s="192"/>
      <c r="QSX300" s="192"/>
      <c r="QSY300" s="192"/>
      <c r="QSZ300" s="192"/>
      <c r="QTA300" s="192"/>
      <c r="QTB300" s="192"/>
      <c r="QTC300" s="192"/>
      <c r="QTD300" s="192"/>
      <c r="QTE300" s="192"/>
      <c r="QTF300" s="192"/>
      <c r="QTG300" s="192"/>
      <c r="QTH300" s="192"/>
      <c r="QTI300" s="192"/>
      <c r="QTJ300" s="192"/>
      <c r="QTK300" s="192"/>
      <c r="QTL300" s="192"/>
      <c r="QTM300" s="192"/>
      <c r="QTN300" s="192"/>
      <c r="QTO300" s="192"/>
      <c r="QTP300" s="192"/>
      <c r="QTQ300" s="192"/>
      <c r="QTR300" s="192"/>
      <c r="QTS300" s="192"/>
      <c r="QTT300" s="192"/>
      <c r="QTU300" s="192"/>
      <c r="QTV300" s="192"/>
      <c r="QTW300" s="192"/>
      <c r="QTX300" s="192"/>
      <c r="QTY300" s="192"/>
      <c r="QTZ300" s="192"/>
      <c r="QUA300" s="192"/>
      <c r="QUB300" s="192"/>
      <c r="QUC300" s="192"/>
      <c r="QUD300" s="192"/>
      <c r="QUE300" s="192"/>
      <c r="QUF300" s="192"/>
      <c r="QUG300" s="192"/>
      <c r="QUH300" s="192"/>
      <c r="QUI300" s="192"/>
      <c r="QUJ300" s="192"/>
      <c r="QUK300" s="192"/>
      <c r="QUL300" s="192"/>
      <c r="QUM300" s="192"/>
      <c r="QUN300" s="192"/>
      <c r="QUO300" s="192"/>
      <c r="QUP300" s="192"/>
      <c r="QUQ300" s="192"/>
      <c r="QUR300" s="192"/>
      <c r="QUS300" s="192"/>
      <c r="QUT300" s="192"/>
      <c r="QUU300" s="192"/>
      <c r="QUV300" s="192"/>
      <c r="QUW300" s="192"/>
      <c r="QUX300" s="192"/>
      <c r="QUY300" s="192"/>
      <c r="QUZ300" s="192"/>
      <c r="QVA300" s="192"/>
      <c r="QVB300" s="192"/>
      <c r="QVC300" s="192"/>
      <c r="QVD300" s="192"/>
      <c r="QVE300" s="192"/>
      <c r="QVF300" s="192"/>
      <c r="QVG300" s="192"/>
      <c r="QVH300" s="192"/>
      <c r="QVI300" s="192"/>
      <c r="QVJ300" s="192"/>
      <c r="QVK300" s="192"/>
      <c r="QVL300" s="192"/>
      <c r="QVM300" s="192"/>
      <c r="QVN300" s="192"/>
      <c r="QVO300" s="192"/>
      <c r="QVP300" s="192"/>
      <c r="QVQ300" s="192"/>
      <c r="QVR300" s="192"/>
      <c r="QVS300" s="192"/>
      <c r="QVT300" s="192"/>
      <c r="QVU300" s="192"/>
      <c r="QVV300" s="192"/>
      <c r="QVW300" s="192"/>
      <c r="QVX300" s="192"/>
      <c r="QVY300" s="192"/>
      <c r="QVZ300" s="192"/>
      <c r="QWA300" s="192"/>
      <c r="QWB300" s="192"/>
      <c r="QWC300" s="192"/>
      <c r="QWD300" s="192"/>
      <c r="QWE300" s="192"/>
      <c r="QWF300" s="192"/>
      <c r="QWG300" s="192"/>
      <c r="QWH300" s="192"/>
      <c r="QWI300" s="192"/>
      <c r="QWJ300" s="192"/>
      <c r="QWK300" s="192"/>
      <c r="QWL300" s="192"/>
      <c r="QWM300" s="192"/>
      <c r="QWN300" s="192"/>
      <c r="QWO300" s="192"/>
      <c r="QWP300" s="192"/>
      <c r="QWQ300" s="192"/>
      <c r="QWR300" s="192"/>
      <c r="QWS300" s="192"/>
      <c r="QWT300" s="192"/>
      <c r="QWU300" s="192"/>
      <c r="QWV300" s="192"/>
      <c r="QWW300" s="192"/>
      <c r="QWX300" s="192"/>
      <c r="QWY300" s="192"/>
      <c r="QWZ300" s="192"/>
      <c r="QXA300" s="192"/>
      <c r="QXB300" s="192"/>
      <c r="QXC300" s="192"/>
      <c r="QXD300" s="192"/>
      <c r="QXE300" s="192"/>
      <c r="QXF300" s="192"/>
      <c r="QXG300" s="192"/>
      <c r="QXH300" s="192"/>
      <c r="QXI300" s="192"/>
      <c r="QXJ300" s="192"/>
      <c r="QXK300" s="192"/>
      <c r="QXL300" s="192"/>
      <c r="QXM300" s="192"/>
      <c r="QXN300" s="192"/>
      <c r="QXO300" s="192"/>
      <c r="QXP300" s="192"/>
      <c r="QXQ300" s="192"/>
      <c r="QXR300" s="192"/>
      <c r="QXS300" s="192"/>
      <c r="QXT300" s="192"/>
      <c r="QXU300" s="192"/>
      <c r="QXV300" s="192"/>
      <c r="QXW300" s="192"/>
      <c r="QXX300" s="192"/>
      <c r="QXY300" s="192"/>
      <c r="QXZ300" s="192"/>
      <c r="QYA300" s="192"/>
      <c r="QYB300" s="192"/>
      <c r="QYC300" s="192"/>
      <c r="QYD300" s="192"/>
      <c r="QYE300" s="192"/>
      <c r="QYF300" s="192"/>
      <c r="QYG300" s="192"/>
      <c r="QYH300" s="192"/>
      <c r="QYI300" s="192"/>
      <c r="QYJ300" s="192"/>
      <c r="QYK300" s="192"/>
      <c r="QYL300" s="192"/>
      <c r="QYM300" s="192"/>
      <c r="QYN300" s="192"/>
      <c r="QYO300" s="192"/>
      <c r="QYP300" s="192"/>
      <c r="QYQ300" s="192"/>
      <c r="QYR300" s="192"/>
      <c r="QYS300" s="192"/>
      <c r="QYT300" s="192"/>
      <c r="QYU300" s="192"/>
      <c r="QYV300" s="192"/>
      <c r="QYW300" s="192"/>
      <c r="QYX300" s="192"/>
      <c r="QYY300" s="192"/>
      <c r="QYZ300" s="192"/>
      <c r="QZA300" s="192"/>
      <c r="QZB300" s="192"/>
      <c r="QZC300" s="192"/>
      <c r="QZD300" s="192"/>
      <c r="QZE300" s="192"/>
      <c r="QZF300" s="192"/>
      <c r="QZG300" s="192"/>
      <c r="QZH300" s="192"/>
      <c r="QZI300" s="192"/>
      <c r="QZJ300" s="192"/>
      <c r="QZK300" s="192"/>
      <c r="QZL300" s="192"/>
      <c r="QZM300" s="192"/>
      <c r="QZN300" s="192"/>
      <c r="QZO300" s="192"/>
      <c r="QZP300" s="192"/>
      <c r="QZQ300" s="192"/>
      <c r="QZR300" s="192"/>
      <c r="QZS300" s="192"/>
      <c r="QZT300" s="192"/>
      <c r="QZU300" s="192"/>
      <c r="QZV300" s="192"/>
      <c r="QZW300" s="192"/>
      <c r="QZX300" s="192"/>
      <c r="QZY300" s="192"/>
      <c r="QZZ300" s="192"/>
      <c r="RAA300" s="192"/>
      <c r="RAB300" s="192"/>
      <c r="RAC300" s="192"/>
      <c r="RAD300" s="192"/>
      <c r="RAE300" s="192"/>
      <c r="RAF300" s="192"/>
      <c r="RAG300" s="192"/>
      <c r="RAH300" s="192"/>
      <c r="RAI300" s="192"/>
      <c r="RAJ300" s="192"/>
      <c r="RAK300" s="192"/>
      <c r="RAL300" s="192"/>
      <c r="RAM300" s="192"/>
      <c r="RAN300" s="192"/>
      <c r="RAO300" s="192"/>
      <c r="RAP300" s="192"/>
      <c r="RAQ300" s="192"/>
      <c r="RAR300" s="192"/>
      <c r="RAS300" s="192"/>
      <c r="RAT300" s="192"/>
      <c r="RAU300" s="192"/>
      <c r="RAV300" s="192"/>
      <c r="RAW300" s="192"/>
      <c r="RAX300" s="192"/>
      <c r="RAY300" s="192"/>
      <c r="RAZ300" s="192"/>
      <c r="RBA300" s="192"/>
      <c r="RBB300" s="192"/>
      <c r="RBC300" s="192"/>
      <c r="RBD300" s="192"/>
      <c r="RBE300" s="192"/>
      <c r="RBF300" s="192"/>
      <c r="RBG300" s="192"/>
      <c r="RBH300" s="192"/>
      <c r="RBI300" s="192"/>
      <c r="RBJ300" s="192"/>
      <c r="RBK300" s="192"/>
      <c r="RBL300" s="192"/>
      <c r="RBM300" s="192"/>
      <c r="RBN300" s="192"/>
      <c r="RBO300" s="192"/>
      <c r="RBP300" s="192"/>
      <c r="RBQ300" s="192"/>
      <c r="RBR300" s="192"/>
      <c r="RBS300" s="192"/>
      <c r="RBT300" s="192"/>
      <c r="RBU300" s="192"/>
      <c r="RBV300" s="192"/>
      <c r="RBW300" s="192"/>
      <c r="RBX300" s="192"/>
      <c r="RBY300" s="192"/>
      <c r="RBZ300" s="192"/>
      <c r="RCA300" s="192"/>
      <c r="RCB300" s="192"/>
      <c r="RCC300" s="192"/>
      <c r="RCD300" s="192"/>
      <c r="RCE300" s="192"/>
      <c r="RCF300" s="192"/>
      <c r="RCG300" s="192"/>
      <c r="RCH300" s="192"/>
      <c r="RCI300" s="192"/>
      <c r="RCJ300" s="192"/>
      <c r="RCK300" s="192"/>
      <c r="RCL300" s="192"/>
      <c r="RCM300" s="192"/>
      <c r="RCN300" s="192"/>
      <c r="RCO300" s="192"/>
      <c r="RCP300" s="192"/>
      <c r="RCQ300" s="192"/>
      <c r="RCR300" s="192"/>
      <c r="RCS300" s="192"/>
      <c r="RCT300" s="192"/>
      <c r="RCU300" s="192"/>
      <c r="RCV300" s="192"/>
      <c r="RCW300" s="192"/>
      <c r="RCX300" s="192"/>
      <c r="RCY300" s="192"/>
      <c r="RCZ300" s="192"/>
      <c r="RDA300" s="192"/>
      <c r="RDB300" s="192"/>
      <c r="RDC300" s="192"/>
      <c r="RDD300" s="192"/>
      <c r="RDE300" s="192"/>
      <c r="RDF300" s="192"/>
      <c r="RDG300" s="192"/>
      <c r="RDH300" s="192"/>
      <c r="RDI300" s="192"/>
      <c r="RDJ300" s="192"/>
      <c r="RDK300" s="192"/>
      <c r="RDL300" s="192"/>
      <c r="RDM300" s="192"/>
      <c r="RDN300" s="192"/>
      <c r="RDO300" s="192"/>
      <c r="RDP300" s="192"/>
      <c r="RDQ300" s="192"/>
      <c r="RDR300" s="192"/>
      <c r="RDS300" s="192"/>
      <c r="RDT300" s="192"/>
      <c r="RDU300" s="192"/>
      <c r="RDV300" s="192"/>
      <c r="RDW300" s="192"/>
      <c r="RDX300" s="192"/>
      <c r="RDY300" s="192"/>
      <c r="RDZ300" s="192"/>
      <c r="REA300" s="192"/>
      <c r="REB300" s="192"/>
      <c r="REC300" s="192"/>
      <c r="RED300" s="192"/>
      <c r="REE300" s="192"/>
      <c r="REF300" s="192"/>
      <c r="REG300" s="192"/>
      <c r="REH300" s="192"/>
      <c r="REI300" s="192"/>
      <c r="REJ300" s="192"/>
      <c r="REK300" s="192"/>
      <c r="REL300" s="192"/>
      <c r="REM300" s="192"/>
      <c r="REN300" s="192"/>
      <c r="REO300" s="192"/>
      <c r="REP300" s="192"/>
      <c r="REQ300" s="192"/>
      <c r="RER300" s="192"/>
      <c r="RES300" s="192"/>
      <c r="RET300" s="192"/>
      <c r="REU300" s="192"/>
      <c r="REV300" s="192"/>
      <c r="REW300" s="192"/>
      <c r="REX300" s="192"/>
      <c r="REY300" s="192"/>
      <c r="REZ300" s="192"/>
      <c r="RFA300" s="192"/>
      <c r="RFB300" s="192"/>
      <c r="RFC300" s="192"/>
      <c r="RFD300" s="192"/>
      <c r="RFE300" s="192"/>
      <c r="RFF300" s="192"/>
      <c r="RFG300" s="192"/>
      <c r="RFH300" s="192"/>
      <c r="RFI300" s="192"/>
      <c r="RFJ300" s="192"/>
      <c r="RFK300" s="192"/>
      <c r="RFL300" s="192"/>
      <c r="RFM300" s="192"/>
      <c r="RFN300" s="192"/>
      <c r="RFO300" s="192"/>
      <c r="RFP300" s="192"/>
      <c r="RFQ300" s="192"/>
      <c r="RFR300" s="192"/>
      <c r="RFS300" s="192"/>
      <c r="RFT300" s="192"/>
      <c r="RFU300" s="192"/>
      <c r="RFV300" s="192"/>
      <c r="RFW300" s="192"/>
      <c r="RFX300" s="192"/>
      <c r="RFY300" s="192"/>
      <c r="RFZ300" s="192"/>
      <c r="RGA300" s="192"/>
      <c r="RGB300" s="192"/>
      <c r="RGC300" s="192"/>
      <c r="RGD300" s="192"/>
      <c r="RGE300" s="192"/>
      <c r="RGF300" s="192"/>
      <c r="RGG300" s="192"/>
      <c r="RGH300" s="192"/>
      <c r="RGI300" s="192"/>
      <c r="RGJ300" s="192"/>
      <c r="RGK300" s="192"/>
      <c r="RGL300" s="192"/>
      <c r="RGM300" s="192"/>
      <c r="RGN300" s="192"/>
      <c r="RGO300" s="192"/>
      <c r="RGP300" s="192"/>
      <c r="RGQ300" s="192"/>
      <c r="RGR300" s="192"/>
      <c r="RGS300" s="192"/>
      <c r="RGT300" s="192"/>
      <c r="RGU300" s="192"/>
      <c r="RGV300" s="192"/>
      <c r="RGW300" s="192"/>
      <c r="RGX300" s="192"/>
      <c r="RGY300" s="192"/>
      <c r="RGZ300" s="192"/>
      <c r="RHA300" s="192"/>
      <c r="RHB300" s="192"/>
      <c r="RHC300" s="192"/>
      <c r="RHD300" s="192"/>
      <c r="RHE300" s="192"/>
      <c r="RHF300" s="192"/>
      <c r="RHG300" s="192"/>
      <c r="RHH300" s="192"/>
      <c r="RHI300" s="192"/>
      <c r="RHJ300" s="192"/>
      <c r="RHK300" s="192"/>
      <c r="RHL300" s="192"/>
      <c r="RHM300" s="192"/>
      <c r="RHN300" s="192"/>
      <c r="RHO300" s="192"/>
      <c r="RHP300" s="192"/>
      <c r="RHQ300" s="192"/>
      <c r="RHR300" s="192"/>
      <c r="RHS300" s="192"/>
      <c r="RHT300" s="192"/>
      <c r="RHU300" s="192"/>
      <c r="RHV300" s="192"/>
      <c r="RHW300" s="192"/>
      <c r="RHX300" s="192"/>
      <c r="RHY300" s="192"/>
      <c r="RHZ300" s="192"/>
      <c r="RIA300" s="192"/>
      <c r="RIB300" s="192"/>
      <c r="RIC300" s="192"/>
      <c r="RID300" s="192"/>
      <c r="RIE300" s="192"/>
      <c r="RIF300" s="192"/>
      <c r="RIG300" s="192"/>
      <c r="RIH300" s="192"/>
      <c r="RII300" s="192"/>
      <c r="RIJ300" s="192"/>
      <c r="RIK300" s="192"/>
      <c r="RIL300" s="192"/>
      <c r="RIM300" s="192"/>
      <c r="RIN300" s="192"/>
      <c r="RIO300" s="192"/>
      <c r="RIP300" s="192"/>
      <c r="RIQ300" s="192"/>
      <c r="RIR300" s="192"/>
      <c r="RIS300" s="192"/>
      <c r="RIT300" s="192"/>
      <c r="RIU300" s="192"/>
      <c r="RIV300" s="192"/>
      <c r="RIW300" s="192"/>
      <c r="RIX300" s="192"/>
      <c r="RIY300" s="192"/>
      <c r="RIZ300" s="192"/>
      <c r="RJA300" s="192"/>
      <c r="RJB300" s="192"/>
      <c r="RJC300" s="192"/>
      <c r="RJD300" s="192"/>
      <c r="RJE300" s="192"/>
      <c r="RJF300" s="192"/>
      <c r="RJG300" s="192"/>
      <c r="RJH300" s="192"/>
      <c r="RJI300" s="192"/>
      <c r="RJJ300" s="192"/>
      <c r="RJK300" s="192"/>
      <c r="RJL300" s="192"/>
      <c r="RJM300" s="192"/>
      <c r="RJN300" s="192"/>
      <c r="RJO300" s="192"/>
      <c r="RJP300" s="192"/>
      <c r="RJQ300" s="192"/>
      <c r="RJR300" s="192"/>
      <c r="RJS300" s="192"/>
      <c r="RJT300" s="192"/>
      <c r="RJU300" s="192"/>
      <c r="RJV300" s="192"/>
      <c r="RJW300" s="192"/>
      <c r="RJX300" s="192"/>
      <c r="RJY300" s="192"/>
      <c r="RJZ300" s="192"/>
      <c r="RKA300" s="192"/>
      <c r="RKB300" s="192"/>
      <c r="RKC300" s="192"/>
      <c r="RKD300" s="192"/>
      <c r="RKE300" s="192"/>
      <c r="RKF300" s="192"/>
      <c r="RKG300" s="192"/>
      <c r="RKH300" s="192"/>
      <c r="RKI300" s="192"/>
      <c r="RKJ300" s="192"/>
      <c r="RKK300" s="192"/>
      <c r="RKL300" s="192"/>
      <c r="RKM300" s="192"/>
      <c r="RKN300" s="192"/>
      <c r="RKO300" s="192"/>
      <c r="RKP300" s="192"/>
      <c r="RKQ300" s="192"/>
      <c r="RKR300" s="192"/>
      <c r="RKS300" s="192"/>
      <c r="RKT300" s="192"/>
      <c r="RKU300" s="192"/>
      <c r="RKV300" s="192"/>
      <c r="RKW300" s="192"/>
      <c r="RKX300" s="192"/>
      <c r="RKY300" s="192"/>
      <c r="RKZ300" s="192"/>
      <c r="RLA300" s="192"/>
      <c r="RLB300" s="192"/>
      <c r="RLC300" s="192"/>
      <c r="RLD300" s="192"/>
      <c r="RLE300" s="192"/>
      <c r="RLF300" s="192"/>
      <c r="RLG300" s="192"/>
      <c r="RLH300" s="192"/>
      <c r="RLI300" s="192"/>
      <c r="RLJ300" s="192"/>
      <c r="RLK300" s="192"/>
      <c r="RLL300" s="192"/>
      <c r="RLM300" s="192"/>
      <c r="RLN300" s="192"/>
      <c r="RLO300" s="192"/>
      <c r="RLP300" s="192"/>
      <c r="RLQ300" s="192"/>
      <c r="RLR300" s="192"/>
      <c r="RLS300" s="192"/>
      <c r="RLT300" s="192"/>
      <c r="RLU300" s="192"/>
      <c r="RLV300" s="192"/>
      <c r="RLW300" s="192"/>
      <c r="RLX300" s="192"/>
      <c r="RLY300" s="192"/>
      <c r="RLZ300" s="192"/>
      <c r="RMA300" s="192"/>
      <c r="RMB300" s="192"/>
      <c r="RMC300" s="192"/>
      <c r="RMD300" s="192"/>
      <c r="RME300" s="192"/>
      <c r="RMF300" s="192"/>
      <c r="RMG300" s="192"/>
      <c r="RMH300" s="192"/>
      <c r="RMI300" s="192"/>
      <c r="RMJ300" s="192"/>
      <c r="RMK300" s="192"/>
      <c r="RML300" s="192"/>
      <c r="RMM300" s="192"/>
      <c r="RMN300" s="192"/>
      <c r="RMO300" s="192"/>
      <c r="RMP300" s="192"/>
      <c r="RMQ300" s="192"/>
      <c r="RMR300" s="192"/>
      <c r="RMS300" s="192"/>
      <c r="RMT300" s="192"/>
      <c r="RMU300" s="192"/>
      <c r="RMV300" s="192"/>
      <c r="RMW300" s="192"/>
      <c r="RMX300" s="192"/>
      <c r="RMY300" s="192"/>
      <c r="RMZ300" s="192"/>
      <c r="RNA300" s="192"/>
      <c r="RNB300" s="192"/>
      <c r="RNC300" s="192"/>
      <c r="RND300" s="192"/>
      <c r="RNE300" s="192"/>
      <c r="RNF300" s="192"/>
      <c r="RNG300" s="192"/>
      <c r="RNH300" s="192"/>
      <c r="RNI300" s="192"/>
      <c r="RNJ300" s="192"/>
      <c r="RNK300" s="192"/>
      <c r="RNL300" s="192"/>
      <c r="RNM300" s="192"/>
      <c r="RNN300" s="192"/>
      <c r="RNO300" s="192"/>
      <c r="RNP300" s="192"/>
      <c r="RNQ300" s="192"/>
      <c r="RNR300" s="192"/>
      <c r="RNS300" s="192"/>
      <c r="RNT300" s="192"/>
      <c r="RNU300" s="192"/>
      <c r="RNV300" s="192"/>
      <c r="RNW300" s="192"/>
      <c r="RNX300" s="192"/>
      <c r="RNY300" s="192"/>
      <c r="RNZ300" s="192"/>
      <c r="ROA300" s="192"/>
      <c r="ROB300" s="192"/>
      <c r="ROC300" s="192"/>
      <c r="ROD300" s="192"/>
      <c r="ROE300" s="192"/>
      <c r="ROF300" s="192"/>
      <c r="ROG300" s="192"/>
      <c r="ROH300" s="192"/>
      <c r="ROI300" s="192"/>
      <c r="ROJ300" s="192"/>
      <c r="ROK300" s="192"/>
      <c r="ROL300" s="192"/>
      <c r="ROM300" s="192"/>
      <c r="RON300" s="192"/>
      <c r="ROO300" s="192"/>
      <c r="ROP300" s="192"/>
      <c r="ROQ300" s="192"/>
      <c r="ROR300" s="192"/>
      <c r="ROS300" s="192"/>
      <c r="ROT300" s="192"/>
      <c r="ROU300" s="192"/>
      <c r="ROV300" s="192"/>
      <c r="ROW300" s="192"/>
      <c r="ROX300" s="192"/>
      <c r="ROY300" s="192"/>
      <c r="ROZ300" s="192"/>
      <c r="RPA300" s="192"/>
      <c r="RPB300" s="192"/>
      <c r="RPC300" s="192"/>
      <c r="RPD300" s="192"/>
      <c r="RPE300" s="192"/>
      <c r="RPF300" s="192"/>
      <c r="RPG300" s="192"/>
      <c r="RPH300" s="192"/>
      <c r="RPI300" s="192"/>
      <c r="RPJ300" s="192"/>
      <c r="RPK300" s="192"/>
      <c r="RPL300" s="192"/>
      <c r="RPM300" s="192"/>
      <c r="RPN300" s="192"/>
      <c r="RPO300" s="192"/>
      <c r="RPP300" s="192"/>
      <c r="RPQ300" s="192"/>
      <c r="RPR300" s="192"/>
      <c r="RPS300" s="192"/>
      <c r="RPT300" s="192"/>
      <c r="RPU300" s="192"/>
      <c r="RPV300" s="192"/>
      <c r="RPW300" s="192"/>
      <c r="RPX300" s="192"/>
      <c r="RPY300" s="192"/>
      <c r="RPZ300" s="192"/>
      <c r="RQA300" s="192"/>
      <c r="RQB300" s="192"/>
      <c r="RQC300" s="192"/>
      <c r="RQD300" s="192"/>
      <c r="RQE300" s="192"/>
      <c r="RQF300" s="192"/>
      <c r="RQG300" s="192"/>
      <c r="RQH300" s="192"/>
      <c r="RQI300" s="192"/>
      <c r="RQJ300" s="192"/>
      <c r="RQK300" s="192"/>
      <c r="RQL300" s="192"/>
      <c r="RQM300" s="192"/>
      <c r="RQN300" s="192"/>
      <c r="RQO300" s="192"/>
      <c r="RQP300" s="192"/>
      <c r="RQQ300" s="192"/>
      <c r="RQR300" s="192"/>
      <c r="RQS300" s="192"/>
      <c r="RQT300" s="192"/>
      <c r="RQU300" s="192"/>
      <c r="RQV300" s="192"/>
      <c r="RQW300" s="192"/>
      <c r="RQX300" s="192"/>
      <c r="RQY300" s="192"/>
      <c r="RQZ300" s="192"/>
      <c r="RRA300" s="192"/>
      <c r="RRB300" s="192"/>
      <c r="RRC300" s="192"/>
      <c r="RRD300" s="192"/>
      <c r="RRE300" s="192"/>
      <c r="RRF300" s="192"/>
      <c r="RRG300" s="192"/>
      <c r="RRH300" s="192"/>
      <c r="RRI300" s="192"/>
      <c r="RRJ300" s="192"/>
      <c r="RRK300" s="192"/>
      <c r="RRL300" s="192"/>
      <c r="RRM300" s="192"/>
      <c r="RRN300" s="192"/>
      <c r="RRO300" s="192"/>
      <c r="RRP300" s="192"/>
      <c r="RRQ300" s="192"/>
      <c r="RRR300" s="192"/>
      <c r="RRS300" s="192"/>
      <c r="RRT300" s="192"/>
      <c r="RRU300" s="192"/>
      <c r="RRV300" s="192"/>
      <c r="RRW300" s="192"/>
      <c r="RRX300" s="192"/>
      <c r="RRY300" s="192"/>
      <c r="RRZ300" s="192"/>
      <c r="RSA300" s="192"/>
      <c r="RSB300" s="192"/>
      <c r="RSC300" s="192"/>
      <c r="RSD300" s="192"/>
      <c r="RSE300" s="192"/>
      <c r="RSF300" s="192"/>
      <c r="RSG300" s="192"/>
      <c r="RSH300" s="192"/>
      <c r="RSI300" s="192"/>
      <c r="RSJ300" s="192"/>
      <c r="RSK300" s="192"/>
      <c r="RSL300" s="192"/>
      <c r="RSM300" s="192"/>
      <c r="RSN300" s="192"/>
      <c r="RSO300" s="192"/>
      <c r="RSP300" s="192"/>
      <c r="RSQ300" s="192"/>
      <c r="RSR300" s="192"/>
      <c r="RSS300" s="192"/>
      <c r="RST300" s="192"/>
      <c r="RSU300" s="192"/>
      <c r="RSV300" s="192"/>
      <c r="RSW300" s="192"/>
      <c r="RSX300" s="192"/>
      <c r="RSY300" s="192"/>
      <c r="RSZ300" s="192"/>
      <c r="RTA300" s="192"/>
      <c r="RTB300" s="192"/>
      <c r="RTC300" s="192"/>
      <c r="RTD300" s="192"/>
      <c r="RTE300" s="192"/>
      <c r="RTF300" s="192"/>
      <c r="RTG300" s="192"/>
      <c r="RTH300" s="192"/>
      <c r="RTI300" s="192"/>
      <c r="RTJ300" s="192"/>
      <c r="RTK300" s="192"/>
      <c r="RTL300" s="192"/>
      <c r="RTM300" s="192"/>
      <c r="RTN300" s="192"/>
      <c r="RTO300" s="192"/>
      <c r="RTP300" s="192"/>
      <c r="RTQ300" s="192"/>
      <c r="RTR300" s="192"/>
      <c r="RTS300" s="192"/>
      <c r="RTT300" s="192"/>
      <c r="RTU300" s="192"/>
      <c r="RTV300" s="192"/>
      <c r="RTW300" s="192"/>
      <c r="RTX300" s="192"/>
      <c r="RTY300" s="192"/>
      <c r="RTZ300" s="192"/>
      <c r="RUA300" s="192"/>
      <c r="RUB300" s="192"/>
      <c r="RUC300" s="192"/>
      <c r="RUD300" s="192"/>
      <c r="RUE300" s="192"/>
      <c r="RUF300" s="192"/>
      <c r="RUG300" s="192"/>
      <c r="RUH300" s="192"/>
      <c r="RUI300" s="192"/>
      <c r="RUJ300" s="192"/>
      <c r="RUK300" s="192"/>
      <c r="RUL300" s="192"/>
      <c r="RUM300" s="192"/>
      <c r="RUN300" s="192"/>
      <c r="RUO300" s="192"/>
      <c r="RUP300" s="192"/>
      <c r="RUQ300" s="192"/>
      <c r="RUR300" s="192"/>
      <c r="RUS300" s="192"/>
      <c r="RUT300" s="192"/>
      <c r="RUU300" s="192"/>
      <c r="RUV300" s="192"/>
      <c r="RUW300" s="192"/>
      <c r="RUX300" s="192"/>
      <c r="RUY300" s="192"/>
      <c r="RUZ300" s="192"/>
      <c r="RVA300" s="192"/>
      <c r="RVB300" s="192"/>
      <c r="RVC300" s="192"/>
      <c r="RVD300" s="192"/>
      <c r="RVE300" s="192"/>
      <c r="RVF300" s="192"/>
      <c r="RVG300" s="192"/>
      <c r="RVH300" s="192"/>
      <c r="RVI300" s="192"/>
      <c r="RVJ300" s="192"/>
      <c r="RVK300" s="192"/>
      <c r="RVL300" s="192"/>
      <c r="RVM300" s="192"/>
      <c r="RVN300" s="192"/>
      <c r="RVO300" s="192"/>
      <c r="RVP300" s="192"/>
      <c r="RVQ300" s="192"/>
      <c r="RVR300" s="192"/>
      <c r="RVS300" s="192"/>
      <c r="RVT300" s="192"/>
      <c r="RVU300" s="192"/>
      <c r="RVV300" s="192"/>
      <c r="RVW300" s="192"/>
      <c r="RVX300" s="192"/>
      <c r="RVY300" s="192"/>
      <c r="RVZ300" s="192"/>
      <c r="RWA300" s="192"/>
      <c r="RWB300" s="192"/>
      <c r="RWC300" s="192"/>
      <c r="RWD300" s="192"/>
      <c r="RWE300" s="192"/>
      <c r="RWF300" s="192"/>
      <c r="RWG300" s="192"/>
      <c r="RWH300" s="192"/>
      <c r="RWI300" s="192"/>
      <c r="RWJ300" s="192"/>
      <c r="RWK300" s="192"/>
      <c r="RWL300" s="192"/>
      <c r="RWM300" s="192"/>
      <c r="RWN300" s="192"/>
      <c r="RWO300" s="192"/>
      <c r="RWP300" s="192"/>
      <c r="RWQ300" s="192"/>
      <c r="RWR300" s="192"/>
      <c r="RWS300" s="192"/>
      <c r="RWT300" s="192"/>
      <c r="RWU300" s="192"/>
      <c r="RWV300" s="192"/>
      <c r="RWW300" s="192"/>
      <c r="RWX300" s="192"/>
      <c r="RWY300" s="192"/>
      <c r="RWZ300" s="192"/>
      <c r="RXA300" s="192"/>
      <c r="RXB300" s="192"/>
      <c r="RXC300" s="192"/>
      <c r="RXD300" s="192"/>
      <c r="RXE300" s="192"/>
      <c r="RXF300" s="192"/>
      <c r="RXG300" s="192"/>
      <c r="RXH300" s="192"/>
      <c r="RXI300" s="192"/>
      <c r="RXJ300" s="192"/>
      <c r="RXK300" s="192"/>
      <c r="RXL300" s="192"/>
      <c r="RXM300" s="192"/>
      <c r="RXN300" s="192"/>
      <c r="RXO300" s="192"/>
      <c r="RXP300" s="192"/>
      <c r="RXQ300" s="192"/>
      <c r="RXR300" s="192"/>
      <c r="RXS300" s="192"/>
      <c r="RXT300" s="192"/>
      <c r="RXU300" s="192"/>
      <c r="RXV300" s="192"/>
      <c r="RXW300" s="192"/>
      <c r="RXX300" s="192"/>
      <c r="RXY300" s="192"/>
      <c r="RXZ300" s="192"/>
      <c r="RYA300" s="192"/>
      <c r="RYB300" s="192"/>
      <c r="RYC300" s="192"/>
      <c r="RYD300" s="192"/>
      <c r="RYE300" s="192"/>
      <c r="RYF300" s="192"/>
      <c r="RYG300" s="192"/>
      <c r="RYH300" s="192"/>
      <c r="RYI300" s="192"/>
      <c r="RYJ300" s="192"/>
      <c r="RYK300" s="192"/>
      <c r="RYL300" s="192"/>
      <c r="RYM300" s="192"/>
      <c r="RYN300" s="192"/>
      <c r="RYO300" s="192"/>
      <c r="RYP300" s="192"/>
      <c r="RYQ300" s="192"/>
      <c r="RYR300" s="192"/>
      <c r="RYS300" s="192"/>
      <c r="RYT300" s="192"/>
      <c r="RYU300" s="192"/>
      <c r="RYV300" s="192"/>
      <c r="RYW300" s="192"/>
      <c r="RYX300" s="192"/>
      <c r="RYY300" s="192"/>
      <c r="RYZ300" s="192"/>
      <c r="RZA300" s="192"/>
      <c r="RZB300" s="192"/>
      <c r="RZC300" s="192"/>
      <c r="RZD300" s="192"/>
      <c r="RZE300" s="192"/>
      <c r="RZF300" s="192"/>
      <c r="RZG300" s="192"/>
      <c r="RZH300" s="192"/>
      <c r="RZI300" s="192"/>
      <c r="RZJ300" s="192"/>
      <c r="RZK300" s="192"/>
      <c r="RZL300" s="192"/>
      <c r="RZM300" s="192"/>
      <c r="RZN300" s="192"/>
      <c r="RZO300" s="192"/>
      <c r="RZP300" s="192"/>
      <c r="RZQ300" s="192"/>
      <c r="RZR300" s="192"/>
      <c r="RZS300" s="192"/>
      <c r="RZT300" s="192"/>
      <c r="RZU300" s="192"/>
      <c r="RZV300" s="192"/>
      <c r="RZW300" s="192"/>
      <c r="RZX300" s="192"/>
      <c r="RZY300" s="192"/>
      <c r="RZZ300" s="192"/>
      <c r="SAA300" s="192"/>
      <c r="SAB300" s="192"/>
      <c r="SAC300" s="192"/>
      <c r="SAD300" s="192"/>
      <c r="SAE300" s="192"/>
      <c r="SAF300" s="192"/>
      <c r="SAG300" s="192"/>
      <c r="SAH300" s="192"/>
      <c r="SAI300" s="192"/>
      <c r="SAJ300" s="192"/>
      <c r="SAK300" s="192"/>
      <c r="SAL300" s="192"/>
      <c r="SAM300" s="192"/>
      <c r="SAN300" s="192"/>
      <c r="SAO300" s="192"/>
      <c r="SAP300" s="192"/>
      <c r="SAQ300" s="192"/>
      <c r="SAR300" s="192"/>
      <c r="SAS300" s="192"/>
      <c r="SAT300" s="192"/>
      <c r="SAU300" s="192"/>
      <c r="SAV300" s="192"/>
      <c r="SAW300" s="192"/>
      <c r="SAX300" s="192"/>
      <c r="SAY300" s="192"/>
      <c r="SAZ300" s="192"/>
      <c r="SBA300" s="192"/>
      <c r="SBB300" s="192"/>
      <c r="SBC300" s="192"/>
      <c r="SBD300" s="192"/>
      <c r="SBE300" s="192"/>
      <c r="SBF300" s="192"/>
      <c r="SBG300" s="192"/>
      <c r="SBH300" s="192"/>
      <c r="SBI300" s="192"/>
      <c r="SBJ300" s="192"/>
      <c r="SBK300" s="192"/>
      <c r="SBL300" s="192"/>
      <c r="SBM300" s="192"/>
      <c r="SBN300" s="192"/>
      <c r="SBO300" s="192"/>
      <c r="SBP300" s="192"/>
      <c r="SBQ300" s="192"/>
      <c r="SBR300" s="192"/>
      <c r="SBS300" s="192"/>
      <c r="SBT300" s="192"/>
      <c r="SBU300" s="192"/>
      <c r="SBV300" s="192"/>
      <c r="SBW300" s="192"/>
      <c r="SBX300" s="192"/>
      <c r="SBY300" s="192"/>
      <c r="SBZ300" s="192"/>
      <c r="SCA300" s="192"/>
      <c r="SCB300" s="192"/>
      <c r="SCC300" s="192"/>
      <c r="SCD300" s="192"/>
      <c r="SCE300" s="192"/>
      <c r="SCF300" s="192"/>
      <c r="SCG300" s="192"/>
      <c r="SCH300" s="192"/>
      <c r="SCI300" s="192"/>
      <c r="SCJ300" s="192"/>
      <c r="SCK300" s="192"/>
      <c r="SCL300" s="192"/>
      <c r="SCM300" s="192"/>
      <c r="SCN300" s="192"/>
      <c r="SCO300" s="192"/>
      <c r="SCP300" s="192"/>
      <c r="SCQ300" s="192"/>
      <c r="SCR300" s="192"/>
      <c r="SCS300" s="192"/>
      <c r="SCT300" s="192"/>
      <c r="SCU300" s="192"/>
      <c r="SCV300" s="192"/>
      <c r="SCW300" s="192"/>
      <c r="SCX300" s="192"/>
      <c r="SCY300" s="192"/>
      <c r="SCZ300" s="192"/>
      <c r="SDA300" s="192"/>
      <c r="SDB300" s="192"/>
      <c r="SDC300" s="192"/>
      <c r="SDD300" s="192"/>
      <c r="SDE300" s="192"/>
      <c r="SDF300" s="192"/>
      <c r="SDG300" s="192"/>
      <c r="SDH300" s="192"/>
      <c r="SDI300" s="192"/>
      <c r="SDJ300" s="192"/>
      <c r="SDK300" s="192"/>
      <c r="SDL300" s="192"/>
      <c r="SDM300" s="192"/>
      <c r="SDN300" s="192"/>
      <c r="SDO300" s="192"/>
      <c r="SDP300" s="192"/>
      <c r="SDQ300" s="192"/>
      <c r="SDR300" s="192"/>
      <c r="SDS300" s="192"/>
      <c r="SDT300" s="192"/>
      <c r="SDU300" s="192"/>
      <c r="SDV300" s="192"/>
      <c r="SDW300" s="192"/>
      <c r="SDX300" s="192"/>
      <c r="SDY300" s="192"/>
      <c r="SDZ300" s="192"/>
      <c r="SEA300" s="192"/>
      <c r="SEB300" s="192"/>
      <c r="SEC300" s="192"/>
      <c r="SED300" s="192"/>
      <c r="SEE300" s="192"/>
      <c r="SEF300" s="192"/>
      <c r="SEG300" s="192"/>
      <c r="SEH300" s="192"/>
      <c r="SEI300" s="192"/>
      <c r="SEJ300" s="192"/>
      <c r="SEK300" s="192"/>
      <c r="SEL300" s="192"/>
      <c r="SEM300" s="192"/>
      <c r="SEN300" s="192"/>
      <c r="SEO300" s="192"/>
      <c r="SEP300" s="192"/>
      <c r="SEQ300" s="192"/>
      <c r="SER300" s="192"/>
      <c r="SES300" s="192"/>
      <c r="SET300" s="192"/>
      <c r="SEU300" s="192"/>
      <c r="SEV300" s="192"/>
      <c r="SEW300" s="192"/>
      <c r="SEX300" s="192"/>
      <c r="SEY300" s="192"/>
      <c r="SEZ300" s="192"/>
      <c r="SFA300" s="192"/>
      <c r="SFB300" s="192"/>
      <c r="SFC300" s="192"/>
      <c r="SFD300" s="192"/>
      <c r="SFE300" s="192"/>
      <c r="SFF300" s="192"/>
      <c r="SFG300" s="192"/>
      <c r="SFH300" s="192"/>
      <c r="SFI300" s="192"/>
      <c r="SFJ300" s="192"/>
      <c r="SFK300" s="192"/>
      <c r="SFL300" s="192"/>
      <c r="SFM300" s="192"/>
      <c r="SFN300" s="192"/>
      <c r="SFO300" s="192"/>
      <c r="SFP300" s="192"/>
      <c r="SFQ300" s="192"/>
      <c r="SFR300" s="192"/>
      <c r="SFS300" s="192"/>
      <c r="SFT300" s="192"/>
      <c r="SFU300" s="192"/>
      <c r="SFV300" s="192"/>
      <c r="SFW300" s="192"/>
      <c r="SFX300" s="192"/>
      <c r="SFY300" s="192"/>
      <c r="SFZ300" s="192"/>
      <c r="SGA300" s="192"/>
      <c r="SGB300" s="192"/>
      <c r="SGC300" s="192"/>
      <c r="SGD300" s="192"/>
      <c r="SGE300" s="192"/>
      <c r="SGF300" s="192"/>
      <c r="SGG300" s="192"/>
      <c r="SGH300" s="192"/>
      <c r="SGI300" s="192"/>
      <c r="SGJ300" s="192"/>
      <c r="SGK300" s="192"/>
      <c r="SGL300" s="192"/>
      <c r="SGM300" s="192"/>
      <c r="SGN300" s="192"/>
      <c r="SGO300" s="192"/>
      <c r="SGP300" s="192"/>
      <c r="SGQ300" s="192"/>
      <c r="SGR300" s="192"/>
      <c r="SGS300" s="192"/>
      <c r="SGT300" s="192"/>
      <c r="SGU300" s="192"/>
      <c r="SGV300" s="192"/>
      <c r="SGW300" s="192"/>
      <c r="SGX300" s="192"/>
      <c r="SGY300" s="192"/>
      <c r="SGZ300" s="192"/>
      <c r="SHA300" s="192"/>
      <c r="SHB300" s="192"/>
      <c r="SHC300" s="192"/>
      <c r="SHD300" s="192"/>
      <c r="SHE300" s="192"/>
      <c r="SHF300" s="192"/>
      <c r="SHG300" s="192"/>
      <c r="SHH300" s="192"/>
      <c r="SHI300" s="192"/>
      <c r="SHJ300" s="192"/>
      <c r="SHK300" s="192"/>
      <c r="SHL300" s="192"/>
      <c r="SHM300" s="192"/>
      <c r="SHN300" s="192"/>
      <c r="SHO300" s="192"/>
      <c r="SHP300" s="192"/>
      <c r="SHQ300" s="192"/>
      <c r="SHR300" s="192"/>
      <c r="SHS300" s="192"/>
      <c r="SHT300" s="192"/>
      <c r="SHU300" s="192"/>
      <c r="SHV300" s="192"/>
      <c r="SHW300" s="192"/>
      <c r="SHX300" s="192"/>
      <c r="SHY300" s="192"/>
      <c r="SHZ300" s="192"/>
      <c r="SIA300" s="192"/>
      <c r="SIB300" s="192"/>
      <c r="SIC300" s="192"/>
      <c r="SID300" s="192"/>
      <c r="SIE300" s="192"/>
      <c r="SIF300" s="192"/>
      <c r="SIG300" s="192"/>
      <c r="SIH300" s="192"/>
      <c r="SII300" s="192"/>
      <c r="SIJ300" s="192"/>
      <c r="SIK300" s="192"/>
      <c r="SIL300" s="192"/>
      <c r="SIM300" s="192"/>
      <c r="SIN300" s="192"/>
      <c r="SIO300" s="192"/>
      <c r="SIP300" s="192"/>
      <c r="SIQ300" s="192"/>
      <c r="SIR300" s="192"/>
      <c r="SIS300" s="192"/>
      <c r="SIT300" s="192"/>
      <c r="SIU300" s="192"/>
      <c r="SIV300" s="192"/>
      <c r="SIW300" s="192"/>
      <c r="SIX300" s="192"/>
      <c r="SIY300" s="192"/>
      <c r="SIZ300" s="192"/>
      <c r="SJA300" s="192"/>
      <c r="SJB300" s="192"/>
      <c r="SJC300" s="192"/>
      <c r="SJD300" s="192"/>
      <c r="SJE300" s="192"/>
      <c r="SJF300" s="192"/>
      <c r="SJG300" s="192"/>
      <c r="SJH300" s="192"/>
      <c r="SJI300" s="192"/>
      <c r="SJJ300" s="192"/>
      <c r="SJK300" s="192"/>
      <c r="SJL300" s="192"/>
      <c r="SJM300" s="192"/>
      <c r="SJN300" s="192"/>
      <c r="SJO300" s="192"/>
      <c r="SJP300" s="192"/>
      <c r="SJQ300" s="192"/>
      <c r="SJR300" s="192"/>
      <c r="SJS300" s="192"/>
      <c r="SJT300" s="192"/>
      <c r="SJU300" s="192"/>
      <c r="SJV300" s="192"/>
      <c r="SJW300" s="192"/>
      <c r="SJX300" s="192"/>
      <c r="SJY300" s="192"/>
      <c r="SJZ300" s="192"/>
      <c r="SKA300" s="192"/>
      <c r="SKB300" s="192"/>
      <c r="SKC300" s="192"/>
      <c r="SKD300" s="192"/>
      <c r="SKE300" s="192"/>
      <c r="SKF300" s="192"/>
      <c r="SKG300" s="192"/>
      <c r="SKH300" s="192"/>
      <c r="SKI300" s="192"/>
      <c r="SKJ300" s="192"/>
      <c r="SKK300" s="192"/>
      <c r="SKL300" s="192"/>
      <c r="SKM300" s="192"/>
      <c r="SKN300" s="192"/>
      <c r="SKO300" s="192"/>
      <c r="SKP300" s="192"/>
      <c r="SKQ300" s="192"/>
      <c r="SKR300" s="192"/>
      <c r="SKS300" s="192"/>
      <c r="SKT300" s="192"/>
      <c r="SKU300" s="192"/>
      <c r="SKV300" s="192"/>
      <c r="SKW300" s="192"/>
      <c r="SKX300" s="192"/>
      <c r="SKY300" s="192"/>
      <c r="SKZ300" s="192"/>
      <c r="SLA300" s="192"/>
      <c r="SLB300" s="192"/>
      <c r="SLC300" s="192"/>
      <c r="SLD300" s="192"/>
      <c r="SLE300" s="192"/>
      <c r="SLF300" s="192"/>
      <c r="SLG300" s="192"/>
      <c r="SLH300" s="192"/>
      <c r="SLI300" s="192"/>
      <c r="SLJ300" s="192"/>
      <c r="SLK300" s="192"/>
      <c r="SLL300" s="192"/>
      <c r="SLM300" s="192"/>
      <c r="SLN300" s="192"/>
      <c r="SLO300" s="192"/>
      <c r="SLP300" s="192"/>
      <c r="SLQ300" s="192"/>
      <c r="SLR300" s="192"/>
      <c r="SLS300" s="192"/>
      <c r="SLT300" s="192"/>
      <c r="SLU300" s="192"/>
      <c r="SLV300" s="192"/>
      <c r="SLW300" s="192"/>
      <c r="SLX300" s="192"/>
      <c r="SLY300" s="192"/>
      <c r="SLZ300" s="192"/>
      <c r="SMA300" s="192"/>
      <c r="SMB300" s="192"/>
      <c r="SMC300" s="192"/>
      <c r="SMD300" s="192"/>
      <c r="SME300" s="192"/>
      <c r="SMF300" s="192"/>
      <c r="SMG300" s="192"/>
      <c r="SMH300" s="192"/>
      <c r="SMI300" s="192"/>
      <c r="SMJ300" s="192"/>
      <c r="SMK300" s="192"/>
      <c r="SML300" s="192"/>
      <c r="SMM300" s="192"/>
      <c r="SMN300" s="192"/>
      <c r="SMO300" s="192"/>
      <c r="SMP300" s="192"/>
      <c r="SMQ300" s="192"/>
      <c r="SMR300" s="192"/>
      <c r="SMS300" s="192"/>
      <c r="SMT300" s="192"/>
      <c r="SMU300" s="192"/>
      <c r="SMV300" s="192"/>
      <c r="SMW300" s="192"/>
      <c r="SMX300" s="192"/>
      <c r="SMY300" s="192"/>
      <c r="SMZ300" s="192"/>
      <c r="SNA300" s="192"/>
      <c r="SNB300" s="192"/>
      <c r="SNC300" s="192"/>
      <c r="SND300" s="192"/>
      <c r="SNE300" s="192"/>
      <c r="SNF300" s="192"/>
      <c r="SNG300" s="192"/>
      <c r="SNH300" s="192"/>
      <c r="SNI300" s="192"/>
      <c r="SNJ300" s="192"/>
      <c r="SNK300" s="192"/>
      <c r="SNL300" s="192"/>
      <c r="SNM300" s="192"/>
      <c r="SNN300" s="192"/>
      <c r="SNO300" s="192"/>
      <c r="SNP300" s="192"/>
      <c r="SNQ300" s="192"/>
      <c r="SNR300" s="192"/>
      <c r="SNS300" s="192"/>
      <c r="SNT300" s="192"/>
      <c r="SNU300" s="192"/>
      <c r="SNV300" s="192"/>
      <c r="SNW300" s="192"/>
      <c r="SNX300" s="192"/>
      <c r="SNY300" s="192"/>
      <c r="SNZ300" s="192"/>
      <c r="SOA300" s="192"/>
      <c r="SOB300" s="192"/>
      <c r="SOC300" s="192"/>
      <c r="SOD300" s="192"/>
      <c r="SOE300" s="192"/>
      <c r="SOF300" s="192"/>
      <c r="SOG300" s="192"/>
      <c r="SOH300" s="192"/>
      <c r="SOI300" s="192"/>
      <c r="SOJ300" s="192"/>
      <c r="SOK300" s="192"/>
      <c r="SOL300" s="192"/>
      <c r="SOM300" s="192"/>
      <c r="SON300" s="192"/>
      <c r="SOO300" s="192"/>
      <c r="SOP300" s="192"/>
      <c r="SOQ300" s="192"/>
      <c r="SOR300" s="192"/>
      <c r="SOS300" s="192"/>
      <c r="SOT300" s="192"/>
      <c r="SOU300" s="192"/>
      <c r="SOV300" s="192"/>
      <c r="SOW300" s="192"/>
      <c r="SOX300" s="192"/>
      <c r="SOY300" s="192"/>
      <c r="SOZ300" s="192"/>
      <c r="SPA300" s="192"/>
      <c r="SPB300" s="192"/>
      <c r="SPC300" s="192"/>
      <c r="SPD300" s="192"/>
      <c r="SPE300" s="192"/>
      <c r="SPF300" s="192"/>
      <c r="SPG300" s="192"/>
      <c r="SPH300" s="192"/>
      <c r="SPI300" s="192"/>
      <c r="SPJ300" s="192"/>
      <c r="SPK300" s="192"/>
      <c r="SPL300" s="192"/>
      <c r="SPM300" s="192"/>
      <c r="SPN300" s="192"/>
      <c r="SPO300" s="192"/>
      <c r="SPP300" s="192"/>
      <c r="SPQ300" s="192"/>
      <c r="SPR300" s="192"/>
      <c r="SPS300" s="192"/>
      <c r="SPT300" s="192"/>
      <c r="SPU300" s="192"/>
      <c r="SPV300" s="192"/>
      <c r="SPW300" s="192"/>
      <c r="SPX300" s="192"/>
      <c r="SPY300" s="192"/>
      <c r="SPZ300" s="192"/>
      <c r="SQA300" s="192"/>
      <c r="SQB300" s="192"/>
      <c r="SQC300" s="192"/>
      <c r="SQD300" s="192"/>
      <c r="SQE300" s="192"/>
      <c r="SQF300" s="192"/>
      <c r="SQG300" s="192"/>
      <c r="SQH300" s="192"/>
      <c r="SQI300" s="192"/>
      <c r="SQJ300" s="192"/>
      <c r="SQK300" s="192"/>
      <c r="SQL300" s="192"/>
      <c r="SQM300" s="192"/>
      <c r="SQN300" s="192"/>
      <c r="SQO300" s="192"/>
      <c r="SQP300" s="192"/>
      <c r="SQQ300" s="192"/>
      <c r="SQR300" s="192"/>
      <c r="SQS300" s="192"/>
      <c r="SQT300" s="192"/>
      <c r="SQU300" s="192"/>
      <c r="SQV300" s="192"/>
      <c r="SQW300" s="192"/>
      <c r="SQX300" s="192"/>
      <c r="SQY300" s="192"/>
      <c r="SQZ300" s="192"/>
      <c r="SRA300" s="192"/>
      <c r="SRB300" s="192"/>
      <c r="SRC300" s="192"/>
      <c r="SRD300" s="192"/>
      <c r="SRE300" s="192"/>
      <c r="SRF300" s="192"/>
      <c r="SRG300" s="192"/>
      <c r="SRH300" s="192"/>
      <c r="SRI300" s="192"/>
      <c r="SRJ300" s="192"/>
      <c r="SRK300" s="192"/>
      <c r="SRL300" s="192"/>
      <c r="SRM300" s="192"/>
      <c r="SRN300" s="192"/>
      <c r="SRO300" s="192"/>
      <c r="SRP300" s="192"/>
      <c r="SRQ300" s="192"/>
      <c r="SRR300" s="192"/>
      <c r="SRS300" s="192"/>
      <c r="SRT300" s="192"/>
      <c r="SRU300" s="192"/>
      <c r="SRV300" s="192"/>
      <c r="SRW300" s="192"/>
      <c r="SRX300" s="192"/>
      <c r="SRY300" s="192"/>
      <c r="SRZ300" s="192"/>
      <c r="SSA300" s="192"/>
      <c r="SSB300" s="192"/>
      <c r="SSC300" s="192"/>
      <c r="SSD300" s="192"/>
      <c r="SSE300" s="192"/>
      <c r="SSF300" s="192"/>
      <c r="SSG300" s="192"/>
      <c r="SSH300" s="192"/>
      <c r="SSI300" s="192"/>
      <c r="SSJ300" s="192"/>
      <c r="SSK300" s="192"/>
      <c r="SSL300" s="192"/>
      <c r="SSM300" s="192"/>
      <c r="SSN300" s="192"/>
      <c r="SSO300" s="192"/>
      <c r="SSP300" s="192"/>
      <c r="SSQ300" s="192"/>
      <c r="SSR300" s="192"/>
      <c r="SSS300" s="192"/>
      <c r="SST300" s="192"/>
      <c r="SSU300" s="192"/>
      <c r="SSV300" s="192"/>
      <c r="SSW300" s="192"/>
      <c r="SSX300" s="192"/>
      <c r="SSY300" s="192"/>
      <c r="SSZ300" s="192"/>
      <c r="STA300" s="192"/>
      <c r="STB300" s="192"/>
      <c r="STC300" s="192"/>
      <c r="STD300" s="192"/>
      <c r="STE300" s="192"/>
      <c r="STF300" s="192"/>
      <c r="STG300" s="192"/>
      <c r="STH300" s="192"/>
      <c r="STI300" s="192"/>
      <c r="STJ300" s="192"/>
      <c r="STK300" s="192"/>
      <c r="STL300" s="192"/>
      <c r="STM300" s="192"/>
      <c r="STN300" s="192"/>
      <c r="STO300" s="192"/>
      <c r="STP300" s="192"/>
      <c r="STQ300" s="192"/>
      <c r="STR300" s="192"/>
      <c r="STS300" s="192"/>
      <c r="STT300" s="192"/>
      <c r="STU300" s="192"/>
      <c r="STV300" s="192"/>
      <c r="STW300" s="192"/>
      <c r="STX300" s="192"/>
      <c r="STY300" s="192"/>
      <c r="STZ300" s="192"/>
      <c r="SUA300" s="192"/>
      <c r="SUB300" s="192"/>
      <c r="SUC300" s="192"/>
      <c r="SUD300" s="192"/>
      <c r="SUE300" s="192"/>
      <c r="SUF300" s="192"/>
      <c r="SUG300" s="192"/>
      <c r="SUH300" s="192"/>
      <c r="SUI300" s="192"/>
      <c r="SUJ300" s="192"/>
      <c r="SUK300" s="192"/>
      <c r="SUL300" s="192"/>
      <c r="SUM300" s="192"/>
      <c r="SUN300" s="192"/>
      <c r="SUO300" s="192"/>
      <c r="SUP300" s="192"/>
      <c r="SUQ300" s="192"/>
      <c r="SUR300" s="192"/>
      <c r="SUS300" s="192"/>
      <c r="SUT300" s="192"/>
      <c r="SUU300" s="192"/>
      <c r="SUV300" s="192"/>
      <c r="SUW300" s="192"/>
      <c r="SUX300" s="192"/>
      <c r="SUY300" s="192"/>
      <c r="SUZ300" s="192"/>
      <c r="SVA300" s="192"/>
      <c r="SVB300" s="192"/>
      <c r="SVC300" s="192"/>
      <c r="SVD300" s="192"/>
      <c r="SVE300" s="192"/>
      <c r="SVF300" s="192"/>
      <c r="SVG300" s="192"/>
      <c r="SVH300" s="192"/>
      <c r="SVI300" s="192"/>
      <c r="SVJ300" s="192"/>
      <c r="SVK300" s="192"/>
      <c r="SVL300" s="192"/>
      <c r="SVM300" s="192"/>
      <c r="SVN300" s="192"/>
      <c r="SVO300" s="192"/>
      <c r="SVP300" s="192"/>
      <c r="SVQ300" s="192"/>
      <c r="SVR300" s="192"/>
      <c r="SVS300" s="192"/>
      <c r="SVT300" s="192"/>
      <c r="SVU300" s="192"/>
      <c r="SVV300" s="192"/>
      <c r="SVW300" s="192"/>
      <c r="SVX300" s="192"/>
      <c r="SVY300" s="192"/>
      <c r="SVZ300" s="192"/>
      <c r="SWA300" s="192"/>
      <c r="SWB300" s="192"/>
      <c r="SWC300" s="192"/>
      <c r="SWD300" s="192"/>
      <c r="SWE300" s="192"/>
      <c r="SWF300" s="192"/>
      <c r="SWG300" s="192"/>
      <c r="SWH300" s="192"/>
      <c r="SWI300" s="192"/>
      <c r="SWJ300" s="192"/>
      <c r="SWK300" s="192"/>
      <c r="SWL300" s="192"/>
      <c r="SWM300" s="192"/>
      <c r="SWN300" s="192"/>
      <c r="SWO300" s="192"/>
      <c r="SWP300" s="192"/>
      <c r="SWQ300" s="192"/>
      <c r="SWR300" s="192"/>
      <c r="SWS300" s="192"/>
      <c r="SWT300" s="192"/>
      <c r="SWU300" s="192"/>
      <c r="SWV300" s="192"/>
      <c r="SWW300" s="192"/>
      <c r="SWX300" s="192"/>
      <c r="SWY300" s="192"/>
      <c r="SWZ300" s="192"/>
      <c r="SXA300" s="192"/>
      <c r="SXB300" s="192"/>
      <c r="SXC300" s="192"/>
      <c r="SXD300" s="192"/>
      <c r="SXE300" s="192"/>
      <c r="SXF300" s="192"/>
      <c r="SXG300" s="192"/>
      <c r="SXH300" s="192"/>
      <c r="SXI300" s="192"/>
      <c r="SXJ300" s="192"/>
      <c r="SXK300" s="192"/>
      <c r="SXL300" s="192"/>
      <c r="SXM300" s="192"/>
      <c r="SXN300" s="192"/>
      <c r="SXO300" s="192"/>
      <c r="SXP300" s="192"/>
      <c r="SXQ300" s="192"/>
      <c r="SXR300" s="192"/>
      <c r="SXS300" s="192"/>
      <c r="SXT300" s="192"/>
      <c r="SXU300" s="192"/>
      <c r="SXV300" s="192"/>
      <c r="SXW300" s="192"/>
      <c r="SXX300" s="192"/>
      <c r="SXY300" s="192"/>
      <c r="SXZ300" s="192"/>
      <c r="SYA300" s="192"/>
      <c r="SYB300" s="192"/>
      <c r="SYC300" s="192"/>
      <c r="SYD300" s="192"/>
      <c r="SYE300" s="192"/>
      <c r="SYF300" s="192"/>
      <c r="SYG300" s="192"/>
      <c r="SYH300" s="192"/>
      <c r="SYI300" s="192"/>
      <c r="SYJ300" s="192"/>
      <c r="SYK300" s="192"/>
      <c r="SYL300" s="192"/>
      <c r="SYM300" s="192"/>
      <c r="SYN300" s="192"/>
      <c r="SYO300" s="192"/>
      <c r="SYP300" s="192"/>
      <c r="SYQ300" s="192"/>
      <c r="SYR300" s="192"/>
      <c r="SYS300" s="192"/>
      <c r="SYT300" s="192"/>
      <c r="SYU300" s="192"/>
      <c r="SYV300" s="192"/>
      <c r="SYW300" s="192"/>
      <c r="SYX300" s="192"/>
      <c r="SYY300" s="192"/>
      <c r="SYZ300" s="192"/>
      <c r="SZA300" s="192"/>
      <c r="SZB300" s="192"/>
      <c r="SZC300" s="192"/>
      <c r="SZD300" s="192"/>
      <c r="SZE300" s="192"/>
      <c r="SZF300" s="192"/>
      <c r="SZG300" s="192"/>
      <c r="SZH300" s="192"/>
      <c r="SZI300" s="192"/>
      <c r="SZJ300" s="192"/>
      <c r="SZK300" s="192"/>
      <c r="SZL300" s="192"/>
      <c r="SZM300" s="192"/>
      <c r="SZN300" s="192"/>
      <c r="SZO300" s="192"/>
      <c r="SZP300" s="192"/>
      <c r="SZQ300" s="192"/>
      <c r="SZR300" s="192"/>
      <c r="SZS300" s="192"/>
      <c r="SZT300" s="192"/>
      <c r="SZU300" s="192"/>
      <c r="SZV300" s="192"/>
      <c r="SZW300" s="192"/>
      <c r="SZX300" s="192"/>
      <c r="SZY300" s="192"/>
      <c r="SZZ300" s="192"/>
      <c r="TAA300" s="192"/>
      <c r="TAB300" s="192"/>
      <c r="TAC300" s="192"/>
      <c r="TAD300" s="192"/>
      <c r="TAE300" s="192"/>
      <c r="TAF300" s="192"/>
      <c r="TAG300" s="192"/>
      <c r="TAH300" s="192"/>
      <c r="TAI300" s="192"/>
      <c r="TAJ300" s="192"/>
      <c r="TAK300" s="192"/>
      <c r="TAL300" s="192"/>
      <c r="TAM300" s="192"/>
      <c r="TAN300" s="192"/>
      <c r="TAO300" s="192"/>
      <c r="TAP300" s="192"/>
      <c r="TAQ300" s="192"/>
      <c r="TAR300" s="192"/>
      <c r="TAS300" s="192"/>
      <c r="TAT300" s="192"/>
      <c r="TAU300" s="192"/>
      <c r="TAV300" s="192"/>
      <c r="TAW300" s="192"/>
      <c r="TAX300" s="192"/>
      <c r="TAY300" s="192"/>
      <c r="TAZ300" s="192"/>
      <c r="TBA300" s="192"/>
      <c r="TBB300" s="192"/>
      <c r="TBC300" s="192"/>
      <c r="TBD300" s="192"/>
      <c r="TBE300" s="192"/>
      <c r="TBF300" s="192"/>
      <c r="TBG300" s="192"/>
      <c r="TBH300" s="192"/>
      <c r="TBI300" s="192"/>
      <c r="TBJ300" s="192"/>
      <c r="TBK300" s="192"/>
      <c r="TBL300" s="192"/>
      <c r="TBM300" s="192"/>
      <c r="TBN300" s="192"/>
      <c r="TBO300" s="192"/>
      <c r="TBP300" s="192"/>
      <c r="TBQ300" s="192"/>
      <c r="TBR300" s="192"/>
      <c r="TBS300" s="192"/>
      <c r="TBT300" s="192"/>
      <c r="TBU300" s="192"/>
      <c r="TBV300" s="192"/>
      <c r="TBW300" s="192"/>
      <c r="TBX300" s="192"/>
      <c r="TBY300" s="192"/>
      <c r="TBZ300" s="192"/>
      <c r="TCA300" s="192"/>
      <c r="TCB300" s="192"/>
      <c r="TCC300" s="192"/>
      <c r="TCD300" s="192"/>
      <c r="TCE300" s="192"/>
      <c r="TCF300" s="192"/>
      <c r="TCG300" s="192"/>
      <c r="TCH300" s="192"/>
      <c r="TCI300" s="192"/>
      <c r="TCJ300" s="192"/>
      <c r="TCK300" s="192"/>
      <c r="TCL300" s="192"/>
      <c r="TCM300" s="192"/>
      <c r="TCN300" s="192"/>
      <c r="TCO300" s="192"/>
      <c r="TCP300" s="192"/>
      <c r="TCQ300" s="192"/>
      <c r="TCR300" s="192"/>
      <c r="TCS300" s="192"/>
      <c r="TCT300" s="192"/>
      <c r="TCU300" s="192"/>
      <c r="TCV300" s="192"/>
      <c r="TCW300" s="192"/>
      <c r="TCX300" s="192"/>
      <c r="TCY300" s="192"/>
      <c r="TCZ300" s="192"/>
      <c r="TDA300" s="192"/>
      <c r="TDB300" s="192"/>
      <c r="TDC300" s="192"/>
      <c r="TDD300" s="192"/>
      <c r="TDE300" s="192"/>
      <c r="TDF300" s="192"/>
      <c r="TDG300" s="192"/>
      <c r="TDH300" s="192"/>
      <c r="TDI300" s="192"/>
      <c r="TDJ300" s="192"/>
      <c r="TDK300" s="192"/>
      <c r="TDL300" s="192"/>
      <c r="TDM300" s="192"/>
      <c r="TDN300" s="192"/>
      <c r="TDO300" s="192"/>
      <c r="TDP300" s="192"/>
      <c r="TDQ300" s="192"/>
      <c r="TDR300" s="192"/>
      <c r="TDS300" s="192"/>
      <c r="TDT300" s="192"/>
      <c r="TDU300" s="192"/>
      <c r="TDV300" s="192"/>
      <c r="TDW300" s="192"/>
      <c r="TDX300" s="192"/>
      <c r="TDY300" s="192"/>
      <c r="TDZ300" s="192"/>
      <c r="TEA300" s="192"/>
      <c r="TEB300" s="192"/>
      <c r="TEC300" s="192"/>
      <c r="TED300" s="192"/>
      <c r="TEE300" s="192"/>
      <c r="TEF300" s="192"/>
      <c r="TEG300" s="192"/>
      <c r="TEH300" s="192"/>
      <c r="TEI300" s="192"/>
      <c r="TEJ300" s="192"/>
      <c r="TEK300" s="192"/>
      <c r="TEL300" s="192"/>
      <c r="TEM300" s="192"/>
      <c r="TEN300" s="192"/>
      <c r="TEO300" s="192"/>
      <c r="TEP300" s="192"/>
      <c r="TEQ300" s="192"/>
      <c r="TER300" s="192"/>
      <c r="TES300" s="192"/>
      <c r="TET300" s="192"/>
      <c r="TEU300" s="192"/>
      <c r="TEV300" s="192"/>
      <c r="TEW300" s="192"/>
      <c r="TEX300" s="192"/>
      <c r="TEY300" s="192"/>
      <c r="TEZ300" s="192"/>
      <c r="TFA300" s="192"/>
      <c r="TFB300" s="192"/>
      <c r="TFC300" s="192"/>
      <c r="TFD300" s="192"/>
      <c r="TFE300" s="192"/>
      <c r="TFF300" s="192"/>
      <c r="TFG300" s="192"/>
      <c r="TFH300" s="192"/>
      <c r="TFI300" s="192"/>
      <c r="TFJ300" s="192"/>
      <c r="TFK300" s="192"/>
      <c r="TFL300" s="192"/>
      <c r="TFM300" s="192"/>
      <c r="TFN300" s="192"/>
      <c r="TFO300" s="192"/>
      <c r="TFP300" s="192"/>
      <c r="TFQ300" s="192"/>
      <c r="TFR300" s="192"/>
      <c r="TFS300" s="192"/>
      <c r="TFT300" s="192"/>
      <c r="TFU300" s="192"/>
      <c r="TFV300" s="192"/>
      <c r="TFW300" s="192"/>
      <c r="TFX300" s="192"/>
      <c r="TFY300" s="192"/>
      <c r="TFZ300" s="192"/>
      <c r="TGA300" s="192"/>
      <c r="TGB300" s="192"/>
      <c r="TGC300" s="192"/>
      <c r="TGD300" s="192"/>
      <c r="TGE300" s="192"/>
      <c r="TGF300" s="192"/>
      <c r="TGG300" s="192"/>
      <c r="TGH300" s="192"/>
      <c r="TGI300" s="192"/>
      <c r="TGJ300" s="192"/>
      <c r="TGK300" s="192"/>
      <c r="TGL300" s="192"/>
      <c r="TGM300" s="192"/>
      <c r="TGN300" s="192"/>
      <c r="TGO300" s="192"/>
      <c r="TGP300" s="192"/>
      <c r="TGQ300" s="192"/>
      <c r="TGR300" s="192"/>
      <c r="TGS300" s="192"/>
      <c r="TGT300" s="192"/>
      <c r="TGU300" s="192"/>
      <c r="TGV300" s="192"/>
      <c r="TGW300" s="192"/>
      <c r="TGX300" s="192"/>
      <c r="TGY300" s="192"/>
      <c r="TGZ300" s="192"/>
      <c r="THA300" s="192"/>
      <c r="THB300" s="192"/>
      <c r="THC300" s="192"/>
      <c r="THD300" s="192"/>
      <c r="THE300" s="192"/>
      <c r="THF300" s="192"/>
      <c r="THG300" s="192"/>
      <c r="THH300" s="192"/>
      <c r="THI300" s="192"/>
      <c r="THJ300" s="192"/>
      <c r="THK300" s="192"/>
      <c r="THL300" s="192"/>
      <c r="THM300" s="192"/>
      <c r="THN300" s="192"/>
      <c r="THO300" s="192"/>
      <c r="THP300" s="192"/>
      <c r="THQ300" s="192"/>
      <c r="THR300" s="192"/>
      <c r="THS300" s="192"/>
      <c r="THT300" s="192"/>
      <c r="THU300" s="192"/>
      <c r="THV300" s="192"/>
      <c r="THW300" s="192"/>
      <c r="THX300" s="192"/>
      <c r="THY300" s="192"/>
      <c r="THZ300" s="192"/>
      <c r="TIA300" s="192"/>
      <c r="TIB300" s="192"/>
      <c r="TIC300" s="192"/>
      <c r="TID300" s="192"/>
      <c r="TIE300" s="192"/>
      <c r="TIF300" s="192"/>
      <c r="TIG300" s="192"/>
      <c r="TIH300" s="192"/>
      <c r="TII300" s="192"/>
      <c r="TIJ300" s="192"/>
      <c r="TIK300" s="192"/>
      <c r="TIL300" s="192"/>
      <c r="TIM300" s="192"/>
      <c r="TIN300" s="192"/>
      <c r="TIO300" s="192"/>
      <c r="TIP300" s="192"/>
      <c r="TIQ300" s="192"/>
      <c r="TIR300" s="192"/>
      <c r="TIS300" s="192"/>
      <c r="TIT300" s="192"/>
      <c r="TIU300" s="192"/>
      <c r="TIV300" s="192"/>
      <c r="TIW300" s="192"/>
      <c r="TIX300" s="192"/>
      <c r="TIY300" s="192"/>
      <c r="TIZ300" s="192"/>
      <c r="TJA300" s="192"/>
      <c r="TJB300" s="192"/>
      <c r="TJC300" s="192"/>
      <c r="TJD300" s="192"/>
      <c r="TJE300" s="192"/>
      <c r="TJF300" s="192"/>
      <c r="TJG300" s="192"/>
      <c r="TJH300" s="192"/>
      <c r="TJI300" s="192"/>
      <c r="TJJ300" s="192"/>
      <c r="TJK300" s="192"/>
      <c r="TJL300" s="192"/>
      <c r="TJM300" s="192"/>
      <c r="TJN300" s="192"/>
      <c r="TJO300" s="192"/>
      <c r="TJP300" s="192"/>
      <c r="TJQ300" s="192"/>
      <c r="TJR300" s="192"/>
      <c r="TJS300" s="192"/>
      <c r="TJT300" s="192"/>
      <c r="TJU300" s="192"/>
      <c r="TJV300" s="192"/>
      <c r="TJW300" s="192"/>
      <c r="TJX300" s="192"/>
      <c r="TJY300" s="192"/>
      <c r="TJZ300" s="192"/>
      <c r="TKA300" s="192"/>
      <c r="TKB300" s="192"/>
      <c r="TKC300" s="192"/>
      <c r="TKD300" s="192"/>
      <c r="TKE300" s="192"/>
      <c r="TKF300" s="192"/>
      <c r="TKG300" s="192"/>
      <c r="TKH300" s="192"/>
      <c r="TKI300" s="192"/>
      <c r="TKJ300" s="192"/>
      <c r="TKK300" s="192"/>
      <c r="TKL300" s="192"/>
      <c r="TKM300" s="192"/>
      <c r="TKN300" s="192"/>
      <c r="TKO300" s="192"/>
      <c r="TKP300" s="192"/>
      <c r="TKQ300" s="192"/>
      <c r="TKR300" s="192"/>
      <c r="TKS300" s="192"/>
      <c r="TKT300" s="192"/>
      <c r="TKU300" s="192"/>
      <c r="TKV300" s="192"/>
      <c r="TKW300" s="192"/>
      <c r="TKX300" s="192"/>
      <c r="TKY300" s="192"/>
      <c r="TKZ300" s="192"/>
      <c r="TLA300" s="192"/>
      <c r="TLB300" s="192"/>
      <c r="TLC300" s="192"/>
      <c r="TLD300" s="192"/>
      <c r="TLE300" s="192"/>
      <c r="TLF300" s="192"/>
      <c r="TLG300" s="192"/>
      <c r="TLH300" s="192"/>
      <c r="TLI300" s="192"/>
      <c r="TLJ300" s="192"/>
      <c r="TLK300" s="192"/>
      <c r="TLL300" s="192"/>
      <c r="TLM300" s="192"/>
      <c r="TLN300" s="192"/>
      <c r="TLO300" s="192"/>
      <c r="TLP300" s="192"/>
      <c r="TLQ300" s="192"/>
      <c r="TLR300" s="192"/>
      <c r="TLS300" s="192"/>
      <c r="TLT300" s="192"/>
      <c r="TLU300" s="192"/>
      <c r="TLV300" s="192"/>
      <c r="TLW300" s="192"/>
      <c r="TLX300" s="192"/>
      <c r="TLY300" s="192"/>
      <c r="TLZ300" s="192"/>
      <c r="TMA300" s="192"/>
      <c r="TMB300" s="192"/>
      <c r="TMC300" s="192"/>
      <c r="TMD300" s="192"/>
      <c r="TME300" s="192"/>
      <c r="TMF300" s="192"/>
      <c r="TMG300" s="192"/>
      <c r="TMH300" s="192"/>
      <c r="TMI300" s="192"/>
      <c r="TMJ300" s="192"/>
      <c r="TMK300" s="192"/>
      <c r="TML300" s="192"/>
      <c r="TMM300" s="192"/>
      <c r="TMN300" s="192"/>
      <c r="TMO300" s="192"/>
      <c r="TMP300" s="192"/>
      <c r="TMQ300" s="192"/>
      <c r="TMR300" s="192"/>
      <c r="TMS300" s="192"/>
      <c r="TMT300" s="192"/>
      <c r="TMU300" s="192"/>
      <c r="TMV300" s="192"/>
      <c r="TMW300" s="192"/>
      <c r="TMX300" s="192"/>
      <c r="TMY300" s="192"/>
      <c r="TMZ300" s="192"/>
      <c r="TNA300" s="192"/>
      <c r="TNB300" s="192"/>
      <c r="TNC300" s="192"/>
      <c r="TND300" s="192"/>
      <c r="TNE300" s="192"/>
      <c r="TNF300" s="192"/>
      <c r="TNG300" s="192"/>
      <c r="TNH300" s="192"/>
      <c r="TNI300" s="192"/>
      <c r="TNJ300" s="192"/>
      <c r="TNK300" s="192"/>
      <c r="TNL300" s="192"/>
      <c r="TNM300" s="192"/>
      <c r="TNN300" s="192"/>
      <c r="TNO300" s="192"/>
      <c r="TNP300" s="192"/>
      <c r="TNQ300" s="192"/>
      <c r="TNR300" s="192"/>
      <c r="TNS300" s="192"/>
      <c r="TNT300" s="192"/>
      <c r="TNU300" s="192"/>
      <c r="TNV300" s="192"/>
      <c r="TNW300" s="192"/>
      <c r="TNX300" s="192"/>
      <c r="TNY300" s="192"/>
      <c r="TNZ300" s="192"/>
      <c r="TOA300" s="192"/>
      <c r="TOB300" s="192"/>
      <c r="TOC300" s="192"/>
      <c r="TOD300" s="192"/>
      <c r="TOE300" s="192"/>
      <c r="TOF300" s="192"/>
      <c r="TOG300" s="192"/>
      <c r="TOH300" s="192"/>
      <c r="TOI300" s="192"/>
      <c r="TOJ300" s="192"/>
      <c r="TOK300" s="192"/>
      <c r="TOL300" s="192"/>
      <c r="TOM300" s="192"/>
      <c r="TON300" s="192"/>
      <c r="TOO300" s="192"/>
      <c r="TOP300" s="192"/>
      <c r="TOQ300" s="192"/>
      <c r="TOR300" s="192"/>
      <c r="TOS300" s="192"/>
      <c r="TOT300" s="192"/>
      <c r="TOU300" s="192"/>
      <c r="TOV300" s="192"/>
      <c r="TOW300" s="192"/>
      <c r="TOX300" s="192"/>
      <c r="TOY300" s="192"/>
      <c r="TOZ300" s="192"/>
      <c r="TPA300" s="192"/>
      <c r="TPB300" s="192"/>
      <c r="TPC300" s="192"/>
      <c r="TPD300" s="192"/>
      <c r="TPE300" s="192"/>
      <c r="TPF300" s="192"/>
      <c r="TPG300" s="192"/>
      <c r="TPH300" s="192"/>
      <c r="TPI300" s="192"/>
      <c r="TPJ300" s="192"/>
      <c r="TPK300" s="192"/>
      <c r="TPL300" s="192"/>
      <c r="TPM300" s="192"/>
      <c r="TPN300" s="192"/>
      <c r="TPO300" s="192"/>
      <c r="TPP300" s="192"/>
      <c r="TPQ300" s="192"/>
      <c r="TPR300" s="192"/>
      <c r="TPS300" s="192"/>
      <c r="TPT300" s="192"/>
      <c r="TPU300" s="192"/>
      <c r="TPV300" s="192"/>
      <c r="TPW300" s="192"/>
      <c r="TPX300" s="192"/>
      <c r="TPY300" s="192"/>
      <c r="TPZ300" s="192"/>
      <c r="TQA300" s="192"/>
      <c r="TQB300" s="192"/>
      <c r="TQC300" s="192"/>
      <c r="TQD300" s="192"/>
      <c r="TQE300" s="192"/>
      <c r="TQF300" s="192"/>
      <c r="TQG300" s="192"/>
      <c r="TQH300" s="192"/>
      <c r="TQI300" s="192"/>
      <c r="TQJ300" s="192"/>
      <c r="TQK300" s="192"/>
      <c r="TQL300" s="192"/>
      <c r="TQM300" s="192"/>
      <c r="TQN300" s="192"/>
      <c r="TQO300" s="192"/>
      <c r="TQP300" s="192"/>
      <c r="TQQ300" s="192"/>
      <c r="TQR300" s="192"/>
      <c r="TQS300" s="192"/>
      <c r="TQT300" s="192"/>
      <c r="TQU300" s="192"/>
      <c r="TQV300" s="192"/>
      <c r="TQW300" s="192"/>
      <c r="TQX300" s="192"/>
      <c r="TQY300" s="192"/>
      <c r="TQZ300" s="192"/>
      <c r="TRA300" s="192"/>
      <c r="TRB300" s="192"/>
      <c r="TRC300" s="192"/>
      <c r="TRD300" s="192"/>
      <c r="TRE300" s="192"/>
      <c r="TRF300" s="192"/>
      <c r="TRG300" s="192"/>
      <c r="TRH300" s="192"/>
      <c r="TRI300" s="192"/>
      <c r="TRJ300" s="192"/>
      <c r="TRK300" s="192"/>
      <c r="TRL300" s="192"/>
      <c r="TRM300" s="192"/>
      <c r="TRN300" s="192"/>
      <c r="TRO300" s="192"/>
      <c r="TRP300" s="192"/>
      <c r="TRQ300" s="192"/>
      <c r="TRR300" s="192"/>
      <c r="TRS300" s="192"/>
      <c r="TRT300" s="192"/>
      <c r="TRU300" s="192"/>
      <c r="TRV300" s="192"/>
      <c r="TRW300" s="192"/>
      <c r="TRX300" s="192"/>
      <c r="TRY300" s="192"/>
      <c r="TRZ300" s="192"/>
      <c r="TSA300" s="192"/>
      <c r="TSB300" s="192"/>
      <c r="TSC300" s="192"/>
      <c r="TSD300" s="192"/>
      <c r="TSE300" s="192"/>
      <c r="TSF300" s="192"/>
      <c r="TSG300" s="192"/>
      <c r="TSH300" s="192"/>
      <c r="TSI300" s="192"/>
      <c r="TSJ300" s="192"/>
      <c r="TSK300" s="192"/>
      <c r="TSL300" s="192"/>
      <c r="TSM300" s="192"/>
      <c r="TSN300" s="192"/>
      <c r="TSO300" s="192"/>
      <c r="TSP300" s="192"/>
      <c r="TSQ300" s="192"/>
      <c r="TSR300" s="192"/>
      <c r="TSS300" s="192"/>
      <c r="TST300" s="192"/>
      <c r="TSU300" s="192"/>
      <c r="TSV300" s="192"/>
      <c r="TSW300" s="192"/>
      <c r="TSX300" s="192"/>
      <c r="TSY300" s="192"/>
      <c r="TSZ300" s="192"/>
      <c r="TTA300" s="192"/>
      <c r="TTB300" s="192"/>
      <c r="TTC300" s="192"/>
      <c r="TTD300" s="192"/>
      <c r="TTE300" s="192"/>
      <c r="TTF300" s="192"/>
      <c r="TTG300" s="192"/>
      <c r="TTH300" s="192"/>
      <c r="TTI300" s="192"/>
      <c r="TTJ300" s="192"/>
      <c r="TTK300" s="192"/>
      <c r="TTL300" s="192"/>
      <c r="TTM300" s="192"/>
      <c r="TTN300" s="192"/>
      <c r="TTO300" s="192"/>
      <c r="TTP300" s="192"/>
      <c r="TTQ300" s="192"/>
      <c r="TTR300" s="192"/>
      <c r="TTS300" s="192"/>
      <c r="TTT300" s="192"/>
      <c r="TTU300" s="192"/>
      <c r="TTV300" s="192"/>
      <c r="TTW300" s="192"/>
      <c r="TTX300" s="192"/>
      <c r="TTY300" s="192"/>
      <c r="TTZ300" s="192"/>
      <c r="TUA300" s="192"/>
      <c r="TUB300" s="192"/>
      <c r="TUC300" s="192"/>
      <c r="TUD300" s="192"/>
      <c r="TUE300" s="192"/>
      <c r="TUF300" s="192"/>
      <c r="TUG300" s="192"/>
      <c r="TUH300" s="192"/>
      <c r="TUI300" s="192"/>
      <c r="TUJ300" s="192"/>
      <c r="TUK300" s="192"/>
      <c r="TUL300" s="192"/>
      <c r="TUM300" s="192"/>
      <c r="TUN300" s="192"/>
      <c r="TUO300" s="192"/>
      <c r="TUP300" s="192"/>
      <c r="TUQ300" s="192"/>
      <c r="TUR300" s="192"/>
      <c r="TUS300" s="192"/>
      <c r="TUT300" s="192"/>
      <c r="TUU300" s="192"/>
      <c r="TUV300" s="192"/>
      <c r="TUW300" s="192"/>
      <c r="TUX300" s="192"/>
      <c r="TUY300" s="192"/>
      <c r="TUZ300" s="192"/>
      <c r="TVA300" s="192"/>
      <c r="TVB300" s="192"/>
      <c r="TVC300" s="192"/>
      <c r="TVD300" s="192"/>
      <c r="TVE300" s="192"/>
      <c r="TVF300" s="192"/>
      <c r="TVG300" s="192"/>
      <c r="TVH300" s="192"/>
      <c r="TVI300" s="192"/>
      <c r="TVJ300" s="192"/>
      <c r="TVK300" s="192"/>
      <c r="TVL300" s="192"/>
      <c r="TVM300" s="192"/>
      <c r="TVN300" s="192"/>
      <c r="TVO300" s="192"/>
      <c r="TVP300" s="192"/>
      <c r="TVQ300" s="192"/>
      <c r="TVR300" s="192"/>
      <c r="TVS300" s="192"/>
      <c r="TVT300" s="192"/>
      <c r="TVU300" s="192"/>
      <c r="TVV300" s="192"/>
      <c r="TVW300" s="192"/>
      <c r="TVX300" s="192"/>
      <c r="TVY300" s="192"/>
      <c r="TVZ300" s="192"/>
      <c r="TWA300" s="192"/>
      <c r="TWB300" s="192"/>
      <c r="TWC300" s="192"/>
      <c r="TWD300" s="192"/>
      <c r="TWE300" s="192"/>
      <c r="TWF300" s="192"/>
      <c r="TWG300" s="192"/>
      <c r="TWH300" s="192"/>
      <c r="TWI300" s="192"/>
      <c r="TWJ300" s="192"/>
      <c r="TWK300" s="192"/>
      <c r="TWL300" s="192"/>
      <c r="TWM300" s="192"/>
      <c r="TWN300" s="192"/>
      <c r="TWO300" s="192"/>
      <c r="TWP300" s="192"/>
      <c r="TWQ300" s="192"/>
      <c r="TWR300" s="192"/>
      <c r="TWS300" s="192"/>
      <c r="TWT300" s="192"/>
      <c r="TWU300" s="192"/>
      <c r="TWV300" s="192"/>
      <c r="TWW300" s="192"/>
      <c r="TWX300" s="192"/>
      <c r="TWY300" s="192"/>
      <c r="TWZ300" s="192"/>
      <c r="TXA300" s="192"/>
      <c r="TXB300" s="192"/>
      <c r="TXC300" s="192"/>
      <c r="TXD300" s="192"/>
      <c r="TXE300" s="192"/>
      <c r="TXF300" s="192"/>
      <c r="TXG300" s="192"/>
      <c r="TXH300" s="192"/>
      <c r="TXI300" s="192"/>
      <c r="TXJ300" s="192"/>
      <c r="TXK300" s="192"/>
      <c r="TXL300" s="192"/>
      <c r="TXM300" s="192"/>
      <c r="TXN300" s="192"/>
      <c r="TXO300" s="192"/>
      <c r="TXP300" s="192"/>
      <c r="TXQ300" s="192"/>
      <c r="TXR300" s="192"/>
      <c r="TXS300" s="192"/>
      <c r="TXT300" s="192"/>
      <c r="TXU300" s="192"/>
      <c r="TXV300" s="192"/>
      <c r="TXW300" s="192"/>
      <c r="TXX300" s="192"/>
      <c r="TXY300" s="192"/>
      <c r="TXZ300" s="192"/>
      <c r="TYA300" s="192"/>
      <c r="TYB300" s="192"/>
      <c r="TYC300" s="192"/>
      <c r="TYD300" s="192"/>
      <c r="TYE300" s="192"/>
      <c r="TYF300" s="192"/>
      <c r="TYG300" s="192"/>
      <c r="TYH300" s="192"/>
      <c r="TYI300" s="192"/>
      <c r="TYJ300" s="192"/>
      <c r="TYK300" s="192"/>
      <c r="TYL300" s="192"/>
      <c r="TYM300" s="192"/>
      <c r="TYN300" s="192"/>
      <c r="TYO300" s="192"/>
      <c r="TYP300" s="192"/>
      <c r="TYQ300" s="192"/>
      <c r="TYR300" s="192"/>
      <c r="TYS300" s="192"/>
      <c r="TYT300" s="192"/>
      <c r="TYU300" s="192"/>
      <c r="TYV300" s="192"/>
      <c r="TYW300" s="192"/>
      <c r="TYX300" s="192"/>
      <c r="TYY300" s="192"/>
      <c r="TYZ300" s="192"/>
      <c r="TZA300" s="192"/>
      <c r="TZB300" s="192"/>
      <c r="TZC300" s="192"/>
      <c r="TZD300" s="192"/>
      <c r="TZE300" s="192"/>
      <c r="TZF300" s="192"/>
      <c r="TZG300" s="192"/>
      <c r="TZH300" s="192"/>
      <c r="TZI300" s="192"/>
      <c r="TZJ300" s="192"/>
      <c r="TZK300" s="192"/>
      <c r="TZL300" s="192"/>
      <c r="TZM300" s="192"/>
      <c r="TZN300" s="192"/>
      <c r="TZO300" s="192"/>
      <c r="TZP300" s="192"/>
      <c r="TZQ300" s="192"/>
      <c r="TZR300" s="192"/>
      <c r="TZS300" s="192"/>
      <c r="TZT300" s="192"/>
      <c r="TZU300" s="192"/>
      <c r="TZV300" s="192"/>
      <c r="TZW300" s="192"/>
      <c r="TZX300" s="192"/>
      <c r="TZY300" s="192"/>
      <c r="TZZ300" s="192"/>
      <c r="UAA300" s="192"/>
      <c r="UAB300" s="192"/>
      <c r="UAC300" s="192"/>
      <c r="UAD300" s="192"/>
      <c r="UAE300" s="192"/>
      <c r="UAF300" s="192"/>
      <c r="UAG300" s="192"/>
      <c r="UAH300" s="192"/>
      <c r="UAI300" s="192"/>
      <c r="UAJ300" s="192"/>
      <c r="UAK300" s="192"/>
      <c r="UAL300" s="192"/>
      <c r="UAM300" s="192"/>
      <c r="UAN300" s="192"/>
      <c r="UAO300" s="192"/>
      <c r="UAP300" s="192"/>
      <c r="UAQ300" s="192"/>
      <c r="UAR300" s="192"/>
      <c r="UAS300" s="192"/>
      <c r="UAT300" s="192"/>
      <c r="UAU300" s="192"/>
      <c r="UAV300" s="192"/>
      <c r="UAW300" s="192"/>
      <c r="UAX300" s="192"/>
      <c r="UAY300" s="192"/>
      <c r="UAZ300" s="192"/>
      <c r="UBA300" s="192"/>
      <c r="UBB300" s="192"/>
      <c r="UBC300" s="192"/>
      <c r="UBD300" s="192"/>
      <c r="UBE300" s="192"/>
      <c r="UBF300" s="192"/>
      <c r="UBG300" s="192"/>
      <c r="UBH300" s="192"/>
      <c r="UBI300" s="192"/>
      <c r="UBJ300" s="192"/>
      <c r="UBK300" s="192"/>
      <c r="UBL300" s="192"/>
      <c r="UBM300" s="192"/>
      <c r="UBN300" s="192"/>
      <c r="UBO300" s="192"/>
      <c r="UBP300" s="192"/>
      <c r="UBQ300" s="192"/>
      <c r="UBR300" s="192"/>
      <c r="UBS300" s="192"/>
      <c r="UBT300" s="192"/>
      <c r="UBU300" s="192"/>
      <c r="UBV300" s="192"/>
      <c r="UBW300" s="192"/>
      <c r="UBX300" s="192"/>
      <c r="UBY300" s="192"/>
      <c r="UBZ300" s="192"/>
      <c r="UCA300" s="192"/>
      <c r="UCB300" s="192"/>
      <c r="UCC300" s="192"/>
      <c r="UCD300" s="192"/>
      <c r="UCE300" s="192"/>
      <c r="UCF300" s="192"/>
      <c r="UCG300" s="192"/>
      <c r="UCH300" s="192"/>
      <c r="UCI300" s="192"/>
      <c r="UCJ300" s="192"/>
      <c r="UCK300" s="192"/>
      <c r="UCL300" s="192"/>
      <c r="UCM300" s="192"/>
      <c r="UCN300" s="192"/>
      <c r="UCO300" s="192"/>
      <c r="UCP300" s="192"/>
      <c r="UCQ300" s="192"/>
      <c r="UCR300" s="192"/>
      <c r="UCS300" s="192"/>
      <c r="UCT300" s="192"/>
      <c r="UCU300" s="192"/>
      <c r="UCV300" s="192"/>
      <c r="UCW300" s="192"/>
      <c r="UCX300" s="192"/>
      <c r="UCY300" s="192"/>
      <c r="UCZ300" s="192"/>
      <c r="UDA300" s="192"/>
      <c r="UDB300" s="192"/>
      <c r="UDC300" s="192"/>
      <c r="UDD300" s="192"/>
      <c r="UDE300" s="192"/>
      <c r="UDF300" s="192"/>
      <c r="UDG300" s="192"/>
      <c r="UDH300" s="192"/>
      <c r="UDI300" s="192"/>
      <c r="UDJ300" s="192"/>
      <c r="UDK300" s="192"/>
      <c r="UDL300" s="192"/>
      <c r="UDM300" s="192"/>
      <c r="UDN300" s="192"/>
      <c r="UDO300" s="192"/>
      <c r="UDP300" s="192"/>
      <c r="UDQ300" s="192"/>
      <c r="UDR300" s="192"/>
      <c r="UDS300" s="192"/>
      <c r="UDT300" s="192"/>
      <c r="UDU300" s="192"/>
      <c r="UDV300" s="192"/>
      <c r="UDW300" s="192"/>
      <c r="UDX300" s="192"/>
      <c r="UDY300" s="192"/>
      <c r="UDZ300" s="192"/>
      <c r="UEA300" s="192"/>
      <c r="UEB300" s="192"/>
      <c r="UEC300" s="192"/>
      <c r="UED300" s="192"/>
      <c r="UEE300" s="192"/>
      <c r="UEF300" s="192"/>
      <c r="UEG300" s="192"/>
      <c r="UEH300" s="192"/>
      <c r="UEI300" s="192"/>
      <c r="UEJ300" s="192"/>
      <c r="UEK300" s="192"/>
      <c r="UEL300" s="192"/>
      <c r="UEM300" s="192"/>
      <c r="UEN300" s="192"/>
      <c r="UEO300" s="192"/>
      <c r="UEP300" s="192"/>
      <c r="UEQ300" s="192"/>
      <c r="UER300" s="192"/>
      <c r="UES300" s="192"/>
      <c r="UET300" s="192"/>
      <c r="UEU300" s="192"/>
      <c r="UEV300" s="192"/>
      <c r="UEW300" s="192"/>
      <c r="UEX300" s="192"/>
      <c r="UEY300" s="192"/>
      <c r="UEZ300" s="192"/>
      <c r="UFA300" s="192"/>
      <c r="UFB300" s="192"/>
      <c r="UFC300" s="192"/>
      <c r="UFD300" s="192"/>
      <c r="UFE300" s="192"/>
      <c r="UFF300" s="192"/>
      <c r="UFG300" s="192"/>
      <c r="UFH300" s="192"/>
      <c r="UFI300" s="192"/>
      <c r="UFJ300" s="192"/>
      <c r="UFK300" s="192"/>
      <c r="UFL300" s="192"/>
      <c r="UFM300" s="192"/>
      <c r="UFN300" s="192"/>
      <c r="UFO300" s="192"/>
      <c r="UFP300" s="192"/>
      <c r="UFQ300" s="192"/>
      <c r="UFR300" s="192"/>
      <c r="UFS300" s="192"/>
      <c r="UFT300" s="192"/>
      <c r="UFU300" s="192"/>
      <c r="UFV300" s="192"/>
      <c r="UFW300" s="192"/>
      <c r="UFX300" s="192"/>
      <c r="UFY300" s="192"/>
      <c r="UFZ300" s="192"/>
      <c r="UGA300" s="192"/>
      <c r="UGB300" s="192"/>
      <c r="UGC300" s="192"/>
      <c r="UGD300" s="192"/>
      <c r="UGE300" s="192"/>
      <c r="UGF300" s="192"/>
      <c r="UGG300" s="192"/>
      <c r="UGH300" s="192"/>
      <c r="UGI300" s="192"/>
      <c r="UGJ300" s="192"/>
      <c r="UGK300" s="192"/>
      <c r="UGL300" s="192"/>
      <c r="UGM300" s="192"/>
      <c r="UGN300" s="192"/>
      <c r="UGO300" s="192"/>
      <c r="UGP300" s="192"/>
      <c r="UGQ300" s="192"/>
      <c r="UGR300" s="192"/>
      <c r="UGS300" s="192"/>
      <c r="UGT300" s="192"/>
      <c r="UGU300" s="192"/>
      <c r="UGV300" s="192"/>
      <c r="UGW300" s="192"/>
      <c r="UGX300" s="192"/>
      <c r="UGY300" s="192"/>
      <c r="UGZ300" s="192"/>
      <c r="UHA300" s="192"/>
      <c r="UHB300" s="192"/>
      <c r="UHC300" s="192"/>
      <c r="UHD300" s="192"/>
      <c r="UHE300" s="192"/>
      <c r="UHF300" s="192"/>
      <c r="UHG300" s="192"/>
      <c r="UHH300" s="192"/>
      <c r="UHI300" s="192"/>
      <c r="UHJ300" s="192"/>
      <c r="UHK300" s="192"/>
      <c r="UHL300" s="192"/>
      <c r="UHM300" s="192"/>
      <c r="UHN300" s="192"/>
      <c r="UHO300" s="192"/>
      <c r="UHP300" s="192"/>
      <c r="UHQ300" s="192"/>
      <c r="UHR300" s="192"/>
      <c r="UHS300" s="192"/>
      <c r="UHT300" s="192"/>
      <c r="UHU300" s="192"/>
      <c r="UHV300" s="192"/>
      <c r="UHW300" s="192"/>
      <c r="UHX300" s="192"/>
      <c r="UHY300" s="192"/>
      <c r="UHZ300" s="192"/>
      <c r="UIA300" s="192"/>
      <c r="UIB300" s="192"/>
      <c r="UIC300" s="192"/>
      <c r="UID300" s="192"/>
      <c r="UIE300" s="192"/>
      <c r="UIF300" s="192"/>
      <c r="UIG300" s="192"/>
      <c r="UIH300" s="192"/>
      <c r="UII300" s="192"/>
      <c r="UIJ300" s="192"/>
      <c r="UIK300" s="192"/>
      <c r="UIL300" s="192"/>
      <c r="UIM300" s="192"/>
      <c r="UIN300" s="192"/>
      <c r="UIO300" s="192"/>
      <c r="UIP300" s="192"/>
      <c r="UIQ300" s="192"/>
      <c r="UIR300" s="192"/>
      <c r="UIS300" s="192"/>
      <c r="UIT300" s="192"/>
      <c r="UIU300" s="192"/>
      <c r="UIV300" s="192"/>
      <c r="UIW300" s="192"/>
      <c r="UIX300" s="192"/>
      <c r="UIY300" s="192"/>
      <c r="UIZ300" s="192"/>
      <c r="UJA300" s="192"/>
      <c r="UJB300" s="192"/>
      <c r="UJC300" s="192"/>
      <c r="UJD300" s="192"/>
      <c r="UJE300" s="192"/>
      <c r="UJF300" s="192"/>
      <c r="UJG300" s="192"/>
      <c r="UJH300" s="192"/>
      <c r="UJI300" s="192"/>
      <c r="UJJ300" s="192"/>
      <c r="UJK300" s="192"/>
      <c r="UJL300" s="192"/>
      <c r="UJM300" s="192"/>
      <c r="UJN300" s="192"/>
      <c r="UJO300" s="192"/>
      <c r="UJP300" s="192"/>
      <c r="UJQ300" s="192"/>
      <c r="UJR300" s="192"/>
      <c r="UJS300" s="192"/>
      <c r="UJT300" s="192"/>
      <c r="UJU300" s="192"/>
      <c r="UJV300" s="192"/>
      <c r="UJW300" s="192"/>
      <c r="UJX300" s="192"/>
      <c r="UJY300" s="192"/>
      <c r="UJZ300" s="192"/>
      <c r="UKA300" s="192"/>
      <c r="UKB300" s="192"/>
      <c r="UKC300" s="192"/>
      <c r="UKD300" s="192"/>
      <c r="UKE300" s="192"/>
      <c r="UKF300" s="192"/>
      <c r="UKG300" s="192"/>
      <c r="UKH300" s="192"/>
      <c r="UKI300" s="192"/>
      <c r="UKJ300" s="192"/>
      <c r="UKK300" s="192"/>
      <c r="UKL300" s="192"/>
      <c r="UKM300" s="192"/>
      <c r="UKN300" s="192"/>
      <c r="UKO300" s="192"/>
      <c r="UKP300" s="192"/>
      <c r="UKQ300" s="192"/>
      <c r="UKR300" s="192"/>
      <c r="UKS300" s="192"/>
      <c r="UKT300" s="192"/>
      <c r="UKU300" s="192"/>
      <c r="UKV300" s="192"/>
      <c r="UKW300" s="192"/>
      <c r="UKX300" s="192"/>
      <c r="UKY300" s="192"/>
      <c r="UKZ300" s="192"/>
      <c r="ULA300" s="192"/>
      <c r="ULB300" s="192"/>
      <c r="ULC300" s="192"/>
      <c r="ULD300" s="192"/>
      <c r="ULE300" s="192"/>
      <c r="ULF300" s="192"/>
      <c r="ULG300" s="192"/>
      <c r="ULH300" s="192"/>
      <c r="ULI300" s="192"/>
      <c r="ULJ300" s="192"/>
      <c r="ULK300" s="192"/>
      <c r="ULL300" s="192"/>
      <c r="ULM300" s="192"/>
      <c r="ULN300" s="192"/>
      <c r="ULO300" s="192"/>
      <c r="ULP300" s="192"/>
      <c r="ULQ300" s="192"/>
      <c r="ULR300" s="192"/>
      <c r="ULS300" s="192"/>
      <c r="ULT300" s="192"/>
      <c r="ULU300" s="192"/>
      <c r="ULV300" s="192"/>
      <c r="ULW300" s="192"/>
      <c r="ULX300" s="192"/>
      <c r="ULY300" s="192"/>
      <c r="ULZ300" s="192"/>
      <c r="UMA300" s="192"/>
      <c r="UMB300" s="192"/>
      <c r="UMC300" s="192"/>
      <c r="UMD300" s="192"/>
      <c r="UME300" s="192"/>
      <c r="UMF300" s="192"/>
      <c r="UMG300" s="192"/>
      <c r="UMH300" s="192"/>
      <c r="UMI300" s="192"/>
      <c r="UMJ300" s="192"/>
      <c r="UMK300" s="192"/>
      <c r="UML300" s="192"/>
      <c r="UMM300" s="192"/>
      <c r="UMN300" s="192"/>
      <c r="UMO300" s="192"/>
      <c r="UMP300" s="192"/>
      <c r="UMQ300" s="192"/>
      <c r="UMR300" s="192"/>
      <c r="UMS300" s="192"/>
      <c r="UMT300" s="192"/>
      <c r="UMU300" s="192"/>
      <c r="UMV300" s="192"/>
      <c r="UMW300" s="192"/>
      <c r="UMX300" s="192"/>
      <c r="UMY300" s="192"/>
      <c r="UMZ300" s="192"/>
      <c r="UNA300" s="192"/>
      <c r="UNB300" s="192"/>
      <c r="UNC300" s="192"/>
      <c r="UND300" s="192"/>
      <c r="UNE300" s="192"/>
      <c r="UNF300" s="192"/>
      <c r="UNG300" s="192"/>
      <c r="UNH300" s="192"/>
      <c r="UNI300" s="192"/>
      <c r="UNJ300" s="192"/>
      <c r="UNK300" s="192"/>
      <c r="UNL300" s="192"/>
      <c r="UNM300" s="192"/>
      <c r="UNN300" s="192"/>
      <c r="UNO300" s="192"/>
      <c r="UNP300" s="192"/>
      <c r="UNQ300" s="192"/>
      <c r="UNR300" s="192"/>
      <c r="UNS300" s="192"/>
      <c r="UNT300" s="192"/>
      <c r="UNU300" s="192"/>
      <c r="UNV300" s="192"/>
      <c r="UNW300" s="192"/>
      <c r="UNX300" s="192"/>
      <c r="UNY300" s="192"/>
      <c r="UNZ300" s="192"/>
      <c r="UOA300" s="192"/>
      <c r="UOB300" s="192"/>
      <c r="UOC300" s="192"/>
      <c r="UOD300" s="192"/>
      <c r="UOE300" s="192"/>
      <c r="UOF300" s="192"/>
      <c r="UOG300" s="192"/>
      <c r="UOH300" s="192"/>
      <c r="UOI300" s="192"/>
      <c r="UOJ300" s="192"/>
      <c r="UOK300" s="192"/>
      <c r="UOL300" s="192"/>
      <c r="UOM300" s="192"/>
      <c r="UON300" s="192"/>
      <c r="UOO300" s="192"/>
      <c r="UOP300" s="192"/>
      <c r="UOQ300" s="192"/>
      <c r="UOR300" s="192"/>
      <c r="UOS300" s="192"/>
      <c r="UOT300" s="192"/>
      <c r="UOU300" s="192"/>
      <c r="UOV300" s="192"/>
      <c r="UOW300" s="192"/>
      <c r="UOX300" s="192"/>
      <c r="UOY300" s="192"/>
      <c r="UOZ300" s="192"/>
      <c r="UPA300" s="192"/>
      <c r="UPB300" s="192"/>
      <c r="UPC300" s="192"/>
      <c r="UPD300" s="192"/>
      <c r="UPE300" s="192"/>
      <c r="UPF300" s="192"/>
      <c r="UPG300" s="192"/>
      <c r="UPH300" s="192"/>
      <c r="UPI300" s="192"/>
      <c r="UPJ300" s="192"/>
      <c r="UPK300" s="192"/>
      <c r="UPL300" s="192"/>
      <c r="UPM300" s="192"/>
      <c r="UPN300" s="192"/>
      <c r="UPO300" s="192"/>
      <c r="UPP300" s="192"/>
      <c r="UPQ300" s="192"/>
      <c r="UPR300" s="192"/>
      <c r="UPS300" s="192"/>
      <c r="UPT300" s="192"/>
      <c r="UPU300" s="192"/>
      <c r="UPV300" s="192"/>
      <c r="UPW300" s="192"/>
      <c r="UPX300" s="192"/>
      <c r="UPY300" s="192"/>
      <c r="UPZ300" s="192"/>
      <c r="UQA300" s="192"/>
      <c r="UQB300" s="192"/>
      <c r="UQC300" s="192"/>
      <c r="UQD300" s="192"/>
      <c r="UQE300" s="192"/>
      <c r="UQF300" s="192"/>
      <c r="UQG300" s="192"/>
      <c r="UQH300" s="192"/>
      <c r="UQI300" s="192"/>
      <c r="UQJ300" s="192"/>
      <c r="UQK300" s="192"/>
      <c r="UQL300" s="192"/>
      <c r="UQM300" s="192"/>
      <c r="UQN300" s="192"/>
      <c r="UQO300" s="192"/>
      <c r="UQP300" s="192"/>
      <c r="UQQ300" s="192"/>
      <c r="UQR300" s="192"/>
      <c r="UQS300" s="192"/>
      <c r="UQT300" s="192"/>
      <c r="UQU300" s="192"/>
      <c r="UQV300" s="192"/>
      <c r="UQW300" s="192"/>
      <c r="UQX300" s="192"/>
      <c r="UQY300" s="192"/>
      <c r="UQZ300" s="192"/>
      <c r="URA300" s="192"/>
      <c r="URB300" s="192"/>
      <c r="URC300" s="192"/>
      <c r="URD300" s="192"/>
      <c r="URE300" s="192"/>
      <c r="URF300" s="192"/>
      <c r="URG300" s="192"/>
      <c r="URH300" s="192"/>
      <c r="URI300" s="192"/>
      <c r="URJ300" s="192"/>
      <c r="URK300" s="192"/>
      <c r="URL300" s="192"/>
      <c r="URM300" s="192"/>
      <c r="URN300" s="192"/>
      <c r="URO300" s="192"/>
      <c r="URP300" s="192"/>
      <c r="URQ300" s="192"/>
      <c r="URR300" s="192"/>
      <c r="URS300" s="192"/>
      <c r="URT300" s="192"/>
      <c r="URU300" s="192"/>
      <c r="URV300" s="192"/>
      <c r="URW300" s="192"/>
      <c r="URX300" s="192"/>
      <c r="URY300" s="192"/>
      <c r="URZ300" s="192"/>
      <c r="USA300" s="192"/>
      <c r="USB300" s="192"/>
      <c r="USC300" s="192"/>
      <c r="USD300" s="192"/>
      <c r="USE300" s="192"/>
      <c r="USF300" s="192"/>
      <c r="USG300" s="192"/>
      <c r="USH300" s="192"/>
      <c r="USI300" s="192"/>
      <c r="USJ300" s="192"/>
      <c r="USK300" s="192"/>
      <c r="USL300" s="192"/>
      <c r="USM300" s="192"/>
      <c r="USN300" s="192"/>
      <c r="USO300" s="192"/>
      <c r="USP300" s="192"/>
      <c r="USQ300" s="192"/>
      <c r="USR300" s="192"/>
      <c r="USS300" s="192"/>
      <c r="UST300" s="192"/>
      <c r="USU300" s="192"/>
      <c r="USV300" s="192"/>
      <c r="USW300" s="192"/>
      <c r="USX300" s="192"/>
      <c r="USY300" s="192"/>
      <c r="USZ300" s="192"/>
      <c r="UTA300" s="192"/>
      <c r="UTB300" s="192"/>
      <c r="UTC300" s="192"/>
      <c r="UTD300" s="192"/>
      <c r="UTE300" s="192"/>
      <c r="UTF300" s="192"/>
      <c r="UTG300" s="192"/>
      <c r="UTH300" s="192"/>
      <c r="UTI300" s="192"/>
      <c r="UTJ300" s="192"/>
      <c r="UTK300" s="192"/>
      <c r="UTL300" s="192"/>
      <c r="UTM300" s="192"/>
      <c r="UTN300" s="192"/>
      <c r="UTO300" s="192"/>
      <c r="UTP300" s="192"/>
      <c r="UTQ300" s="192"/>
      <c r="UTR300" s="192"/>
      <c r="UTS300" s="192"/>
      <c r="UTT300" s="192"/>
      <c r="UTU300" s="192"/>
      <c r="UTV300" s="192"/>
      <c r="UTW300" s="192"/>
      <c r="UTX300" s="192"/>
      <c r="UTY300" s="192"/>
      <c r="UTZ300" s="192"/>
      <c r="UUA300" s="192"/>
      <c r="UUB300" s="192"/>
      <c r="UUC300" s="192"/>
      <c r="UUD300" s="192"/>
      <c r="UUE300" s="192"/>
      <c r="UUF300" s="192"/>
      <c r="UUG300" s="192"/>
      <c r="UUH300" s="192"/>
      <c r="UUI300" s="192"/>
      <c r="UUJ300" s="192"/>
      <c r="UUK300" s="192"/>
      <c r="UUL300" s="192"/>
      <c r="UUM300" s="192"/>
      <c r="UUN300" s="192"/>
      <c r="UUO300" s="192"/>
      <c r="UUP300" s="192"/>
      <c r="UUQ300" s="192"/>
      <c r="UUR300" s="192"/>
      <c r="UUS300" s="192"/>
      <c r="UUT300" s="192"/>
      <c r="UUU300" s="192"/>
      <c r="UUV300" s="192"/>
      <c r="UUW300" s="192"/>
      <c r="UUX300" s="192"/>
      <c r="UUY300" s="192"/>
      <c r="UUZ300" s="192"/>
      <c r="UVA300" s="192"/>
      <c r="UVB300" s="192"/>
      <c r="UVC300" s="192"/>
      <c r="UVD300" s="192"/>
      <c r="UVE300" s="192"/>
      <c r="UVF300" s="192"/>
      <c r="UVG300" s="192"/>
      <c r="UVH300" s="192"/>
      <c r="UVI300" s="192"/>
      <c r="UVJ300" s="192"/>
      <c r="UVK300" s="192"/>
      <c r="UVL300" s="192"/>
      <c r="UVM300" s="192"/>
      <c r="UVN300" s="192"/>
      <c r="UVO300" s="192"/>
      <c r="UVP300" s="192"/>
      <c r="UVQ300" s="192"/>
      <c r="UVR300" s="192"/>
      <c r="UVS300" s="192"/>
      <c r="UVT300" s="192"/>
      <c r="UVU300" s="192"/>
      <c r="UVV300" s="192"/>
      <c r="UVW300" s="192"/>
      <c r="UVX300" s="192"/>
      <c r="UVY300" s="192"/>
      <c r="UVZ300" s="192"/>
      <c r="UWA300" s="192"/>
      <c r="UWB300" s="192"/>
      <c r="UWC300" s="192"/>
      <c r="UWD300" s="192"/>
      <c r="UWE300" s="192"/>
      <c r="UWF300" s="192"/>
      <c r="UWG300" s="192"/>
      <c r="UWH300" s="192"/>
      <c r="UWI300" s="192"/>
      <c r="UWJ300" s="192"/>
      <c r="UWK300" s="192"/>
      <c r="UWL300" s="192"/>
      <c r="UWM300" s="192"/>
      <c r="UWN300" s="192"/>
      <c r="UWO300" s="192"/>
      <c r="UWP300" s="192"/>
      <c r="UWQ300" s="192"/>
      <c r="UWR300" s="192"/>
      <c r="UWS300" s="192"/>
      <c r="UWT300" s="192"/>
      <c r="UWU300" s="192"/>
      <c r="UWV300" s="192"/>
      <c r="UWW300" s="192"/>
      <c r="UWX300" s="192"/>
      <c r="UWY300" s="192"/>
      <c r="UWZ300" s="192"/>
      <c r="UXA300" s="192"/>
      <c r="UXB300" s="192"/>
      <c r="UXC300" s="192"/>
      <c r="UXD300" s="192"/>
      <c r="UXE300" s="192"/>
      <c r="UXF300" s="192"/>
      <c r="UXG300" s="192"/>
      <c r="UXH300" s="192"/>
      <c r="UXI300" s="192"/>
      <c r="UXJ300" s="192"/>
      <c r="UXK300" s="192"/>
      <c r="UXL300" s="192"/>
      <c r="UXM300" s="192"/>
      <c r="UXN300" s="192"/>
      <c r="UXO300" s="192"/>
      <c r="UXP300" s="192"/>
      <c r="UXQ300" s="192"/>
      <c r="UXR300" s="192"/>
      <c r="UXS300" s="192"/>
      <c r="UXT300" s="192"/>
      <c r="UXU300" s="192"/>
      <c r="UXV300" s="192"/>
      <c r="UXW300" s="192"/>
      <c r="UXX300" s="192"/>
      <c r="UXY300" s="192"/>
      <c r="UXZ300" s="192"/>
      <c r="UYA300" s="192"/>
      <c r="UYB300" s="192"/>
      <c r="UYC300" s="192"/>
      <c r="UYD300" s="192"/>
      <c r="UYE300" s="192"/>
      <c r="UYF300" s="192"/>
      <c r="UYG300" s="192"/>
      <c r="UYH300" s="192"/>
      <c r="UYI300" s="192"/>
      <c r="UYJ300" s="192"/>
      <c r="UYK300" s="192"/>
      <c r="UYL300" s="192"/>
      <c r="UYM300" s="192"/>
      <c r="UYN300" s="192"/>
      <c r="UYO300" s="192"/>
      <c r="UYP300" s="192"/>
      <c r="UYQ300" s="192"/>
      <c r="UYR300" s="192"/>
      <c r="UYS300" s="192"/>
      <c r="UYT300" s="192"/>
      <c r="UYU300" s="192"/>
      <c r="UYV300" s="192"/>
      <c r="UYW300" s="192"/>
      <c r="UYX300" s="192"/>
      <c r="UYY300" s="192"/>
      <c r="UYZ300" s="192"/>
      <c r="UZA300" s="192"/>
      <c r="UZB300" s="192"/>
      <c r="UZC300" s="192"/>
      <c r="UZD300" s="192"/>
      <c r="UZE300" s="192"/>
      <c r="UZF300" s="192"/>
      <c r="UZG300" s="192"/>
      <c r="UZH300" s="192"/>
      <c r="UZI300" s="192"/>
      <c r="UZJ300" s="192"/>
      <c r="UZK300" s="192"/>
      <c r="UZL300" s="192"/>
      <c r="UZM300" s="192"/>
      <c r="UZN300" s="192"/>
      <c r="UZO300" s="192"/>
      <c r="UZP300" s="192"/>
      <c r="UZQ300" s="192"/>
      <c r="UZR300" s="192"/>
      <c r="UZS300" s="192"/>
      <c r="UZT300" s="192"/>
      <c r="UZU300" s="192"/>
      <c r="UZV300" s="192"/>
      <c r="UZW300" s="192"/>
      <c r="UZX300" s="192"/>
      <c r="UZY300" s="192"/>
      <c r="UZZ300" s="192"/>
      <c r="VAA300" s="192"/>
      <c r="VAB300" s="192"/>
      <c r="VAC300" s="192"/>
      <c r="VAD300" s="192"/>
      <c r="VAE300" s="192"/>
      <c r="VAF300" s="192"/>
      <c r="VAG300" s="192"/>
      <c r="VAH300" s="192"/>
      <c r="VAI300" s="192"/>
      <c r="VAJ300" s="192"/>
      <c r="VAK300" s="192"/>
      <c r="VAL300" s="192"/>
      <c r="VAM300" s="192"/>
      <c r="VAN300" s="192"/>
      <c r="VAO300" s="192"/>
      <c r="VAP300" s="192"/>
      <c r="VAQ300" s="192"/>
      <c r="VAR300" s="192"/>
      <c r="VAS300" s="192"/>
      <c r="VAT300" s="192"/>
      <c r="VAU300" s="192"/>
      <c r="VAV300" s="192"/>
      <c r="VAW300" s="192"/>
      <c r="VAX300" s="192"/>
      <c r="VAY300" s="192"/>
      <c r="VAZ300" s="192"/>
      <c r="VBA300" s="192"/>
      <c r="VBB300" s="192"/>
      <c r="VBC300" s="192"/>
      <c r="VBD300" s="192"/>
      <c r="VBE300" s="192"/>
      <c r="VBF300" s="192"/>
      <c r="VBG300" s="192"/>
      <c r="VBH300" s="192"/>
      <c r="VBI300" s="192"/>
      <c r="VBJ300" s="192"/>
      <c r="VBK300" s="192"/>
      <c r="VBL300" s="192"/>
      <c r="VBM300" s="192"/>
      <c r="VBN300" s="192"/>
      <c r="VBO300" s="192"/>
      <c r="VBP300" s="192"/>
      <c r="VBQ300" s="192"/>
      <c r="VBR300" s="192"/>
      <c r="VBS300" s="192"/>
      <c r="VBT300" s="192"/>
      <c r="VBU300" s="192"/>
      <c r="VBV300" s="192"/>
      <c r="VBW300" s="192"/>
      <c r="VBX300" s="192"/>
      <c r="VBY300" s="192"/>
      <c r="VBZ300" s="192"/>
      <c r="VCA300" s="192"/>
      <c r="VCB300" s="192"/>
      <c r="VCC300" s="192"/>
      <c r="VCD300" s="192"/>
      <c r="VCE300" s="192"/>
      <c r="VCF300" s="192"/>
      <c r="VCG300" s="192"/>
      <c r="VCH300" s="192"/>
      <c r="VCI300" s="192"/>
      <c r="VCJ300" s="192"/>
      <c r="VCK300" s="192"/>
      <c r="VCL300" s="192"/>
      <c r="VCM300" s="192"/>
      <c r="VCN300" s="192"/>
      <c r="VCO300" s="192"/>
      <c r="VCP300" s="192"/>
      <c r="VCQ300" s="192"/>
      <c r="VCR300" s="192"/>
      <c r="VCS300" s="192"/>
      <c r="VCT300" s="192"/>
      <c r="VCU300" s="192"/>
      <c r="VCV300" s="192"/>
      <c r="VCW300" s="192"/>
      <c r="VCX300" s="192"/>
      <c r="VCY300" s="192"/>
      <c r="VCZ300" s="192"/>
      <c r="VDA300" s="192"/>
      <c r="VDB300" s="192"/>
      <c r="VDC300" s="192"/>
      <c r="VDD300" s="192"/>
      <c r="VDE300" s="192"/>
      <c r="VDF300" s="192"/>
      <c r="VDG300" s="192"/>
      <c r="VDH300" s="192"/>
      <c r="VDI300" s="192"/>
      <c r="VDJ300" s="192"/>
      <c r="VDK300" s="192"/>
      <c r="VDL300" s="192"/>
      <c r="VDM300" s="192"/>
      <c r="VDN300" s="192"/>
      <c r="VDO300" s="192"/>
      <c r="VDP300" s="192"/>
      <c r="VDQ300" s="192"/>
      <c r="VDR300" s="192"/>
      <c r="VDS300" s="192"/>
      <c r="VDT300" s="192"/>
      <c r="VDU300" s="192"/>
      <c r="VDV300" s="192"/>
      <c r="VDW300" s="192"/>
      <c r="VDX300" s="192"/>
      <c r="VDY300" s="192"/>
      <c r="VDZ300" s="192"/>
      <c r="VEA300" s="192"/>
      <c r="VEB300" s="192"/>
      <c r="VEC300" s="192"/>
      <c r="VED300" s="192"/>
      <c r="VEE300" s="192"/>
      <c r="VEF300" s="192"/>
      <c r="VEG300" s="192"/>
      <c r="VEH300" s="192"/>
      <c r="VEI300" s="192"/>
      <c r="VEJ300" s="192"/>
      <c r="VEK300" s="192"/>
      <c r="VEL300" s="192"/>
      <c r="VEM300" s="192"/>
      <c r="VEN300" s="192"/>
      <c r="VEO300" s="192"/>
      <c r="VEP300" s="192"/>
      <c r="VEQ300" s="192"/>
      <c r="VER300" s="192"/>
      <c r="VES300" s="192"/>
      <c r="VET300" s="192"/>
      <c r="VEU300" s="192"/>
      <c r="VEV300" s="192"/>
      <c r="VEW300" s="192"/>
      <c r="VEX300" s="192"/>
      <c r="VEY300" s="192"/>
      <c r="VEZ300" s="192"/>
      <c r="VFA300" s="192"/>
      <c r="VFB300" s="192"/>
      <c r="VFC300" s="192"/>
      <c r="VFD300" s="192"/>
      <c r="VFE300" s="192"/>
      <c r="VFF300" s="192"/>
      <c r="VFG300" s="192"/>
      <c r="VFH300" s="192"/>
      <c r="VFI300" s="192"/>
      <c r="VFJ300" s="192"/>
      <c r="VFK300" s="192"/>
      <c r="VFL300" s="192"/>
      <c r="VFM300" s="192"/>
      <c r="VFN300" s="192"/>
      <c r="VFO300" s="192"/>
      <c r="VFP300" s="192"/>
      <c r="VFQ300" s="192"/>
      <c r="VFR300" s="192"/>
      <c r="VFS300" s="192"/>
      <c r="VFT300" s="192"/>
      <c r="VFU300" s="192"/>
      <c r="VFV300" s="192"/>
      <c r="VFW300" s="192"/>
      <c r="VFX300" s="192"/>
      <c r="VFY300" s="192"/>
      <c r="VFZ300" s="192"/>
      <c r="VGA300" s="192"/>
      <c r="VGB300" s="192"/>
      <c r="VGC300" s="192"/>
      <c r="VGD300" s="192"/>
      <c r="VGE300" s="192"/>
      <c r="VGF300" s="192"/>
      <c r="VGG300" s="192"/>
      <c r="VGH300" s="192"/>
      <c r="VGI300" s="192"/>
      <c r="VGJ300" s="192"/>
      <c r="VGK300" s="192"/>
      <c r="VGL300" s="192"/>
      <c r="VGM300" s="192"/>
      <c r="VGN300" s="192"/>
      <c r="VGO300" s="192"/>
      <c r="VGP300" s="192"/>
      <c r="VGQ300" s="192"/>
      <c r="VGR300" s="192"/>
      <c r="VGS300" s="192"/>
      <c r="VGT300" s="192"/>
      <c r="VGU300" s="192"/>
      <c r="VGV300" s="192"/>
      <c r="VGW300" s="192"/>
      <c r="VGX300" s="192"/>
      <c r="VGY300" s="192"/>
      <c r="VGZ300" s="192"/>
      <c r="VHA300" s="192"/>
      <c r="VHB300" s="192"/>
      <c r="VHC300" s="192"/>
      <c r="VHD300" s="192"/>
      <c r="VHE300" s="192"/>
      <c r="VHF300" s="192"/>
      <c r="VHG300" s="192"/>
      <c r="VHH300" s="192"/>
      <c r="VHI300" s="192"/>
      <c r="VHJ300" s="192"/>
      <c r="VHK300" s="192"/>
      <c r="VHL300" s="192"/>
      <c r="VHM300" s="192"/>
      <c r="VHN300" s="192"/>
      <c r="VHO300" s="192"/>
      <c r="VHP300" s="192"/>
      <c r="VHQ300" s="192"/>
      <c r="VHR300" s="192"/>
      <c r="VHS300" s="192"/>
      <c r="VHT300" s="192"/>
      <c r="VHU300" s="192"/>
      <c r="VHV300" s="192"/>
      <c r="VHW300" s="192"/>
      <c r="VHX300" s="192"/>
      <c r="VHY300" s="192"/>
      <c r="VHZ300" s="192"/>
      <c r="VIA300" s="192"/>
      <c r="VIB300" s="192"/>
      <c r="VIC300" s="192"/>
      <c r="VID300" s="192"/>
      <c r="VIE300" s="192"/>
      <c r="VIF300" s="192"/>
      <c r="VIG300" s="192"/>
      <c r="VIH300" s="192"/>
      <c r="VII300" s="192"/>
      <c r="VIJ300" s="192"/>
      <c r="VIK300" s="192"/>
      <c r="VIL300" s="192"/>
      <c r="VIM300" s="192"/>
      <c r="VIN300" s="192"/>
      <c r="VIO300" s="192"/>
      <c r="VIP300" s="192"/>
      <c r="VIQ300" s="192"/>
      <c r="VIR300" s="192"/>
      <c r="VIS300" s="192"/>
      <c r="VIT300" s="192"/>
      <c r="VIU300" s="192"/>
      <c r="VIV300" s="192"/>
      <c r="VIW300" s="192"/>
      <c r="VIX300" s="192"/>
      <c r="VIY300" s="192"/>
      <c r="VIZ300" s="192"/>
      <c r="VJA300" s="192"/>
      <c r="VJB300" s="192"/>
      <c r="VJC300" s="192"/>
      <c r="VJD300" s="192"/>
      <c r="VJE300" s="192"/>
      <c r="VJF300" s="192"/>
      <c r="VJG300" s="192"/>
      <c r="VJH300" s="192"/>
      <c r="VJI300" s="192"/>
      <c r="VJJ300" s="192"/>
      <c r="VJK300" s="192"/>
      <c r="VJL300" s="192"/>
      <c r="VJM300" s="192"/>
      <c r="VJN300" s="192"/>
      <c r="VJO300" s="192"/>
      <c r="VJP300" s="192"/>
      <c r="VJQ300" s="192"/>
      <c r="VJR300" s="192"/>
      <c r="VJS300" s="192"/>
      <c r="VJT300" s="192"/>
      <c r="VJU300" s="192"/>
      <c r="VJV300" s="192"/>
      <c r="VJW300" s="192"/>
      <c r="VJX300" s="192"/>
      <c r="VJY300" s="192"/>
      <c r="VJZ300" s="192"/>
      <c r="VKA300" s="192"/>
      <c r="VKB300" s="192"/>
      <c r="VKC300" s="192"/>
      <c r="VKD300" s="192"/>
      <c r="VKE300" s="192"/>
      <c r="VKF300" s="192"/>
      <c r="VKG300" s="192"/>
      <c r="VKH300" s="192"/>
      <c r="VKI300" s="192"/>
      <c r="VKJ300" s="192"/>
      <c r="VKK300" s="192"/>
      <c r="VKL300" s="192"/>
      <c r="VKM300" s="192"/>
      <c r="VKN300" s="192"/>
      <c r="VKO300" s="192"/>
      <c r="VKP300" s="192"/>
      <c r="VKQ300" s="192"/>
      <c r="VKR300" s="192"/>
      <c r="VKS300" s="192"/>
      <c r="VKT300" s="192"/>
      <c r="VKU300" s="192"/>
      <c r="VKV300" s="192"/>
      <c r="VKW300" s="192"/>
      <c r="VKX300" s="192"/>
      <c r="VKY300" s="192"/>
      <c r="VKZ300" s="192"/>
      <c r="VLA300" s="192"/>
      <c r="VLB300" s="192"/>
      <c r="VLC300" s="192"/>
      <c r="VLD300" s="192"/>
      <c r="VLE300" s="192"/>
      <c r="VLF300" s="192"/>
      <c r="VLG300" s="192"/>
      <c r="VLH300" s="192"/>
      <c r="VLI300" s="192"/>
      <c r="VLJ300" s="192"/>
      <c r="VLK300" s="192"/>
      <c r="VLL300" s="192"/>
      <c r="VLM300" s="192"/>
      <c r="VLN300" s="192"/>
      <c r="VLO300" s="192"/>
      <c r="VLP300" s="192"/>
      <c r="VLQ300" s="192"/>
      <c r="VLR300" s="192"/>
      <c r="VLS300" s="192"/>
      <c r="VLT300" s="192"/>
      <c r="VLU300" s="192"/>
      <c r="VLV300" s="192"/>
      <c r="VLW300" s="192"/>
      <c r="VLX300" s="192"/>
      <c r="VLY300" s="192"/>
      <c r="VLZ300" s="192"/>
      <c r="VMA300" s="192"/>
      <c r="VMB300" s="192"/>
      <c r="VMC300" s="192"/>
      <c r="VMD300" s="192"/>
      <c r="VME300" s="192"/>
      <c r="VMF300" s="192"/>
      <c r="VMG300" s="192"/>
      <c r="VMH300" s="192"/>
      <c r="VMI300" s="192"/>
      <c r="VMJ300" s="192"/>
      <c r="VMK300" s="192"/>
      <c r="VML300" s="192"/>
      <c r="VMM300" s="192"/>
      <c r="VMN300" s="192"/>
      <c r="VMO300" s="192"/>
      <c r="VMP300" s="192"/>
      <c r="VMQ300" s="192"/>
      <c r="VMR300" s="192"/>
      <c r="VMS300" s="192"/>
      <c r="VMT300" s="192"/>
      <c r="VMU300" s="192"/>
      <c r="VMV300" s="192"/>
      <c r="VMW300" s="192"/>
      <c r="VMX300" s="192"/>
      <c r="VMY300" s="192"/>
      <c r="VMZ300" s="192"/>
      <c r="VNA300" s="192"/>
      <c r="VNB300" s="192"/>
      <c r="VNC300" s="192"/>
      <c r="VND300" s="192"/>
      <c r="VNE300" s="192"/>
      <c r="VNF300" s="192"/>
      <c r="VNG300" s="192"/>
      <c r="VNH300" s="192"/>
      <c r="VNI300" s="192"/>
      <c r="VNJ300" s="192"/>
      <c r="VNK300" s="192"/>
      <c r="VNL300" s="192"/>
      <c r="VNM300" s="192"/>
      <c r="VNN300" s="192"/>
      <c r="VNO300" s="192"/>
      <c r="VNP300" s="192"/>
      <c r="VNQ300" s="192"/>
      <c r="VNR300" s="192"/>
      <c r="VNS300" s="192"/>
      <c r="VNT300" s="192"/>
      <c r="VNU300" s="192"/>
      <c r="VNV300" s="192"/>
      <c r="VNW300" s="192"/>
      <c r="VNX300" s="192"/>
      <c r="VNY300" s="192"/>
      <c r="VNZ300" s="192"/>
      <c r="VOA300" s="192"/>
      <c r="VOB300" s="192"/>
      <c r="VOC300" s="192"/>
      <c r="VOD300" s="192"/>
      <c r="VOE300" s="192"/>
      <c r="VOF300" s="192"/>
      <c r="VOG300" s="192"/>
      <c r="VOH300" s="192"/>
      <c r="VOI300" s="192"/>
      <c r="VOJ300" s="192"/>
      <c r="VOK300" s="192"/>
      <c r="VOL300" s="192"/>
      <c r="VOM300" s="192"/>
      <c r="VON300" s="192"/>
      <c r="VOO300" s="192"/>
      <c r="VOP300" s="192"/>
      <c r="VOQ300" s="192"/>
      <c r="VOR300" s="192"/>
      <c r="VOS300" s="192"/>
      <c r="VOT300" s="192"/>
      <c r="VOU300" s="192"/>
      <c r="VOV300" s="192"/>
      <c r="VOW300" s="192"/>
      <c r="VOX300" s="192"/>
      <c r="VOY300" s="192"/>
      <c r="VOZ300" s="192"/>
      <c r="VPA300" s="192"/>
      <c r="VPB300" s="192"/>
      <c r="VPC300" s="192"/>
      <c r="VPD300" s="192"/>
      <c r="VPE300" s="192"/>
      <c r="VPF300" s="192"/>
      <c r="VPG300" s="192"/>
      <c r="VPH300" s="192"/>
      <c r="VPI300" s="192"/>
      <c r="VPJ300" s="192"/>
      <c r="VPK300" s="192"/>
      <c r="VPL300" s="192"/>
      <c r="VPM300" s="192"/>
      <c r="VPN300" s="192"/>
      <c r="VPO300" s="192"/>
      <c r="VPP300" s="192"/>
      <c r="VPQ300" s="192"/>
      <c r="VPR300" s="192"/>
      <c r="VPS300" s="192"/>
      <c r="VPT300" s="192"/>
      <c r="VPU300" s="192"/>
      <c r="VPV300" s="192"/>
      <c r="VPW300" s="192"/>
      <c r="VPX300" s="192"/>
      <c r="VPY300" s="192"/>
      <c r="VPZ300" s="192"/>
      <c r="VQA300" s="192"/>
      <c r="VQB300" s="192"/>
      <c r="VQC300" s="192"/>
      <c r="VQD300" s="192"/>
      <c r="VQE300" s="192"/>
      <c r="VQF300" s="192"/>
      <c r="VQG300" s="192"/>
      <c r="VQH300" s="192"/>
      <c r="VQI300" s="192"/>
      <c r="VQJ300" s="192"/>
      <c r="VQK300" s="192"/>
      <c r="VQL300" s="192"/>
      <c r="VQM300" s="192"/>
      <c r="VQN300" s="192"/>
      <c r="VQO300" s="192"/>
      <c r="VQP300" s="192"/>
      <c r="VQQ300" s="192"/>
      <c r="VQR300" s="192"/>
      <c r="VQS300" s="192"/>
      <c r="VQT300" s="192"/>
      <c r="VQU300" s="192"/>
      <c r="VQV300" s="192"/>
      <c r="VQW300" s="192"/>
      <c r="VQX300" s="192"/>
      <c r="VQY300" s="192"/>
      <c r="VQZ300" s="192"/>
      <c r="VRA300" s="192"/>
      <c r="VRB300" s="192"/>
      <c r="VRC300" s="192"/>
      <c r="VRD300" s="192"/>
      <c r="VRE300" s="192"/>
      <c r="VRF300" s="192"/>
      <c r="VRG300" s="192"/>
      <c r="VRH300" s="192"/>
      <c r="VRI300" s="192"/>
      <c r="VRJ300" s="192"/>
      <c r="VRK300" s="192"/>
      <c r="VRL300" s="192"/>
      <c r="VRM300" s="192"/>
      <c r="VRN300" s="192"/>
      <c r="VRO300" s="192"/>
      <c r="VRP300" s="192"/>
      <c r="VRQ300" s="192"/>
      <c r="VRR300" s="192"/>
      <c r="VRS300" s="192"/>
      <c r="VRT300" s="192"/>
      <c r="VRU300" s="192"/>
      <c r="VRV300" s="192"/>
      <c r="VRW300" s="192"/>
      <c r="VRX300" s="192"/>
      <c r="VRY300" s="192"/>
      <c r="VRZ300" s="192"/>
      <c r="VSA300" s="192"/>
      <c r="VSB300" s="192"/>
      <c r="VSC300" s="192"/>
      <c r="VSD300" s="192"/>
      <c r="VSE300" s="192"/>
      <c r="VSF300" s="192"/>
      <c r="VSG300" s="192"/>
      <c r="VSH300" s="192"/>
      <c r="VSI300" s="192"/>
      <c r="VSJ300" s="192"/>
      <c r="VSK300" s="192"/>
      <c r="VSL300" s="192"/>
      <c r="VSM300" s="192"/>
      <c r="VSN300" s="192"/>
      <c r="VSO300" s="192"/>
      <c r="VSP300" s="192"/>
      <c r="VSQ300" s="192"/>
      <c r="VSR300" s="192"/>
      <c r="VSS300" s="192"/>
      <c r="VST300" s="192"/>
      <c r="VSU300" s="192"/>
      <c r="VSV300" s="192"/>
      <c r="VSW300" s="192"/>
      <c r="VSX300" s="192"/>
      <c r="VSY300" s="192"/>
      <c r="VSZ300" s="192"/>
      <c r="VTA300" s="192"/>
      <c r="VTB300" s="192"/>
      <c r="VTC300" s="192"/>
      <c r="VTD300" s="192"/>
      <c r="VTE300" s="192"/>
      <c r="VTF300" s="192"/>
      <c r="VTG300" s="192"/>
      <c r="VTH300" s="192"/>
      <c r="VTI300" s="192"/>
      <c r="VTJ300" s="192"/>
      <c r="VTK300" s="192"/>
      <c r="VTL300" s="192"/>
      <c r="VTM300" s="192"/>
      <c r="VTN300" s="192"/>
      <c r="VTO300" s="192"/>
      <c r="VTP300" s="192"/>
      <c r="VTQ300" s="192"/>
      <c r="VTR300" s="192"/>
      <c r="VTS300" s="192"/>
      <c r="VTT300" s="192"/>
      <c r="VTU300" s="192"/>
      <c r="VTV300" s="192"/>
      <c r="VTW300" s="192"/>
      <c r="VTX300" s="192"/>
      <c r="VTY300" s="192"/>
      <c r="VTZ300" s="192"/>
      <c r="VUA300" s="192"/>
      <c r="VUB300" s="192"/>
      <c r="VUC300" s="192"/>
      <c r="VUD300" s="192"/>
      <c r="VUE300" s="192"/>
      <c r="VUF300" s="192"/>
      <c r="VUG300" s="192"/>
      <c r="VUH300" s="192"/>
      <c r="VUI300" s="192"/>
      <c r="VUJ300" s="192"/>
      <c r="VUK300" s="192"/>
      <c r="VUL300" s="192"/>
      <c r="VUM300" s="192"/>
      <c r="VUN300" s="192"/>
      <c r="VUO300" s="192"/>
      <c r="VUP300" s="192"/>
      <c r="VUQ300" s="192"/>
      <c r="VUR300" s="192"/>
      <c r="VUS300" s="192"/>
      <c r="VUT300" s="192"/>
      <c r="VUU300" s="192"/>
      <c r="VUV300" s="192"/>
      <c r="VUW300" s="192"/>
      <c r="VUX300" s="192"/>
      <c r="VUY300" s="192"/>
      <c r="VUZ300" s="192"/>
      <c r="VVA300" s="192"/>
      <c r="VVB300" s="192"/>
      <c r="VVC300" s="192"/>
      <c r="VVD300" s="192"/>
      <c r="VVE300" s="192"/>
      <c r="VVF300" s="192"/>
      <c r="VVG300" s="192"/>
      <c r="VVH300" s="192"/>
      <c r="VVI300" s="192"/>
      <c r="VVJ300" s="192"/>
      <c r="VVK300" s="192"/>
      <c r="VVL300" s="192"/>
      <c r="VVM300" s="192"/>
      <c r="VVN300" s="192"/>
      <c r="VVO300" s="192"/>
      <c r="VVP300" s="192"/>
      <c r="VVQ300" s="192"/>
      <c r="VVR300" s="192"/>
      <c r="VVS300" s="192"/>
      <c r="VVT300" s="192"/>
      <c r="VVU300" s="192"/>
      <c r="VVV300" s="192"/>
      <c r="VVW300" s="192"/>
      <c r="VVX300" s="192"/>
      <c r="VVY300" s="192"/>
      <c r="VVZ300" s="192"/>
      <c r="VWA300" s="192"/>
      <c r="VWB300" s="192"/>
      <c r="VWC300" s="192"/>
      <c r="VWD300" s="192"/>
      <c r="VWE300" s="192"/>
      <c r="VWF300" s="192"/>
      <c r="VWG300" s="192"/>
      <c r="VWH300" s="192"/>
      <c r="VWI300" s="192"/>
      <c r="VWJ300" s="192"/>
      <c r="VWK300" s="192"/>
      <c r="VWL300" s="192"/>
      <c r="VWM300" s="192"/>
      <c r="VWN300" s="192"/>
      <c r="VWO300" s="192"/>
      <c r="VWP300" s="192"/>
      <c r="VWQ300" s="192"/>
      <c r="VWR300" s="192"/>
      <c r="VWS300" s="192"/>
      <c r="VWT300" s="192"/>
      <c r="VWU300" s="192"/>
      <c r="VWV300" s="192"/>
      <c r="VWW300" s="192"/>
      <c r="VWX300" s="192"/>
      <c r="VWY300" s="192"/>
      <c r="VWZ300" s="192"/>
      <c r="VXA300" s="192"/>
      <c r="VXB300" s="192"/>
      <c r="VXC300" s="192"/>
      <c r="VXD300" s="192"/>
      <c r="VXE300" s="192"/>
      <c r="VXF300" s="192"/>
      <c r="VXG300" s="192"/>
      <c r="VXH300" s="192"/>
      <c r="VXI300" s="192"/>
      <c r="VXJ300" s="192"/>
      <c r="VXK300" s="192"/>
      <c r="VXL300" s="192"/>
      <c r="VXM300" s="192"/>
      <c r="VXN300" s="192"/>
      <c r="VXO300" s="192"/>
      <c r="VXP300" s="192"/>
      <c r="VXQ300" s="192"/>
      <c r="VXR300" s="192"/>
      <c r="VXS300" s="192"/>
      <c r="VXT300" s="192"/>
      <c r="VXU300" s="192"/>
      <c r="VXV300" s="192"/>
      <c r="VXW300" s="192"/>
      <c r="VXX300" s="192"/>
      <c r="VXY300" s="192"/>
      <c r="VXZ300" s="192"/>
      <c r="VYA300" s="192"/>
      <c r="VYB300" s="192"/>
      <c r="VYC300" s="192"/>
      <c r="VYD300" s="192"/>
      <c r="VYE300" s="192"/>
      <c r="VYF300" s="192"/>
      <c r="VYG300" s="192"/>
      <c r="VYH300" s="192"/>
      <c r="VYI300" s="192"/>
      <c r="VYJ300" s="192"/>
      <c r="VYK300" s="192"/>
      <c r="VYL300" s="192"/>
      <c r="VYM300" s="192"/>
      <c r="VYN300" s="192"/>
      <c r="VYO300" s="192"/>
      <c r="VYP300" s="192"/>
      <c r="VYQ300" s="192"/>
      <c r="VYR300" s="192"/>
      <c r="VYS300" s="192"/>
      <c r="VYT300" s="192"/>
      <c r="VYU300" s="192"/>
      <c r="VYV300" s="192"/>
      <c r="VYW300" s="192"/>
      <c r="VYX300" s="192"/>
      <c r="VYY300" s="192"/>
      <c r="VYZ300" s="192"/>
      <c r="VZA300" s="192"/>
      <c r="VZB300" s="192"/>
      <c r="VZC300" s="192"/>
      <c r="VZD300" s="192"/>
      <c r="VZE300" s="192"/>
      <c r="VZF300" s="192"/>
      <c r="VZG300" s="192"/>
      <c r="VZH300" s="192"/>
      <c r="VZI300" s="192"/>
      <c r="VZJ300" s="192"/>
      <c r="VZK300" s="192"/>
      <c r="VZL300" s="192"/>
      <c r="VZM300" s="192"/>
      <c r="VZN300" s="192"/>
      <c r="VZO300" s="192"/>
      <c r="VZP300" s="192"/>
      <c r="VZQ300" s="192"/>
      <c r="VZR300" s="192"/>
      <c r="VZS300" s="192"/>
      <c r="VZT300" s="192"/>
      <c r="VZU300" s="192"/>
      <c r="VZV300" s="192"/>
      <c r="VZW300" s="192"/>
      <c r="VZX300" s="192"/>
      <c r="VZY300" s="192"/>
      <c r="VZZ300" s="192"/>
      <c r="WAA300" s="192"/>
      <c r="WAB300" s="192"/>
      <c r="WAC300" s="192"/>
      <c r="WAD300" s="192"/>
      <c r="WAE300" s="192"/>
      <c r="WAF300" s="192"/>
      <c r="WAG300" s="192"/>
      <c r="WAH300" s="192"/>
      <c r="WAI300" s="192"/>
      <c r="WAJ300" s="192"/>
      <c r="WAK300" s="192"/>
      <c r="WAL300" s="192"/>
      <c r="WAM300" s="192"/>
      <c r="WAN300" s="192"/>
      <c r="WAO300" s="192"/>
      <c r="WAP300" s="192"/>
      <c r="WAQ300" s="192"/>
      <c r="WAR300" s="192"/>
      <c r="WAS300" s="192"/>
      <c r="WAT300" s="192"/>
      <c r="WAU300" s="192"/>
      <c r="WAV300" s="192"/>
      <c r="WAW300" s="192"/>
      <c r="WAX300" s="192"/>
      <c r="WAY300" s="192"/>
      <c r="WAZ300" s="192"/>
      <c r="WBA300" s="192"/>
      <c r="WBB300" s="192"/>
      <c r="WBC300" s="192"/>
      <c r="WBD300" s="192"/>
      <c r="WBE300" s="192"/>
      <c r="WBF300" s="192"/>
      <c r="WBG300" s="192"/>
      <c r="WBH300" s="192"/>
      <c r="WBI300" s="192"/>
      <c r="WBJ300" s="192"/>
      <c r="WBK300" s="192"/>
      <c r="WBL300" s="192"/>
      <c r="WBM300" s="192"/>
      <c r="WBN300" s="192"/>
      <c r="WBO300" s="192"/>
      <c r="WBP300" s="192"/>
      <c r="WBQ300" s="192"/>
      <c r="WBR300" s="192"/>
      <c r="WBS300" s="192"/>
      <c r="WBT300" s="192"/>
      <c r="WBU300" s="192"/>
      <c r="WBV300" s="192"/>
      <c r="WBW300" s="192"/>
      <c r="WBX300" s="192"/>
      <c r="WBY300" s="192"/>
      <c r="WBZ300" s="192"/>
      <c r="WCA300" s="192"/>
      <c r="WCB300" s="192"/>
      <c r="WCC300" s="192"/>
      <c r="WCD300" s="192"/>
      <c r="WCE300" s="192"/>
      <c r="WCF300" s="192"/>
      <c r="WCG300" s="192"/>
      <c r="WCH300" s="192"/>
      <c r="WCI300" s="192"/>
      <c r="WCJ300" s="192"/>
      <c r="WCK300" s="192"/>
      <c r="WCL300" s="192"/>
      <c r="WCM300" s="192"/>
      <c r="WCN300" s="192"/>
      <c r="WCO300" s="192"/>
      <c r="WCP300" s="192"/>
      <c r="WCQ300" s="192"/>
      <c r="WCR300" s="192"/>
      <c r="WCS300" s="192"/>
      <c r="WCT300" s="192"/>
      <c r="WCU300" s="192"/>
      <c r="WCV300" s="192"/>
      <c r="WCW300" s="192"/>
      <c r="WCX300" s="192"/>
      <c r="WCY300" s="192"/>
      <c r="WCZ300" s="192"/>
      <c r="WDA300" s="192"/>
      <c r="WDB300" s="192"/>
      <c r="WDC300" s="192"/>
      <c r="WDD300" s="192"/>
      <c r="WDE300" s="192"/>
      <c r="WDF300" s="192"/>
      <c r="WDG300" s="192"/>
      <c r="WDH300" s="192"/>
      <c r="WDI300" s="192"/>
      <c r="WDJ300" s="192"/>
      <c r="WDK300" s="192"/>
      <c r="WDL300" s="192"/>
      <c r="WDM300" s="192"/>
      <c r="WDN300" s="192"/>
      <c r="WDO300" s="192"/>
      <c r="WDP300" s="192"/>
      <c r="WDQ300" s="192"/>
      <c r="WDR300" s="192"/>
      <c r="WDS300" s="192"/>
      <c r="WDT300" s="192"/>
      <c r="WDU300" s="192"/>
      <c r="WDV300" s="192"/>
      <c r="WDW300" s="192"/>
      <c r="WDX300" s="192"/>
      <c r="WDY300" s="192"/>
      <c r="WDZ300" s="192"/>
      <c r="WEA300" s="192"/>
      <c r="WEB300" s="192"/>
      <c r="WEC300" s="192"/>
      <c r="WED300" s="192"/>
      <c r="WEE300" s="192"/>
      <c r="WEF300" s="192"/>
      <c r="WEG300" s="192"/>
      <c r="WEH300" s="192"/>
      <c r="WEI300" s="192"/>
      <c r="WEJ300" s="192"/>
      <c r="WEK300" s="192"/>
      <c r="WEL300" s="192"/>
      <c r="WEM300" s="192"/>
      <c r="WEN300" s="192"/>
      <c r="WEO300" s="192"/>
      <c r="WEP300" s="192"/>
      <c r="WEQ300" s="192"/>
      <c r="WER300" s="192"/>
      <c r="WES300" s="192"/>
      <c r="WET300" s="192"/>
      <c r="WEU300" s="192"/>
      <c r="WEV300" s="192"/>
      <c r="WEW300" s="192"/>
      <c r="WEX300" s="192"/>
      <c r="WEY300" s="192"/>
      <c r="WEZ300" s="192"/>
      <c r="WFA300" s="192"/>
      <c r="WFB300" s="192"/>
      <c r="WFC300" s="192"/>
      <c r="WFD300" s="192"/>
      <c r="WFE300" s="192"/>
      <c r="WFF300" s="192"/>
      <c r="WFG300" s="192"/>
      <c r="WFH300" s="192"/>
      <c r="WFI300" s="192"/>
      <c r="WFJ300" s="192"/>
      <c r="WFK300" s="192"/>
      <c r="WFL300" s="192"/>
      <c r="WFM300" s="192"/>
      <c r="WFN300" s="192"/>
      <c r="WFO300" s="192"/>
      <c r="WFP300" s="192"/>
      <c r="WFQ300" s="192"/>
      <c r="WFR300" s="192"/>
      <c r="WFS300" s="192"/>
      <c r="WFT300" s="192"/>
      <c r="WFU300" s="192"/>
      <c r="WFV300" s="192"/>
      <c r="WFW300" s="192"/>
      <c r="WFX300" s="192"/>
      <c r="WFY300" s="192"/>
      <c r="WFZ300" s="192"/>
      <c r="WGA300" s="192"/>
      <c r="WGB300" s="192"/>
      <c r="WGC300" s="192"/>
      <c r="WGD300" s="192"/>
      <c r="WGE300" s="192"/>
      <c r="WGF300" s="192"/>
      <c r="WGG300" s="192"/>
      <c r="WGH300" s="192"/>
      <c r="WGI300" s="192"/>
      <c r="WGJ300" s="192"/>
      <c r="WGK300" s="192"/>
      <c r="WGL300" s="192"/>
      <c r="WGM300" s="192"/>
      <c r="WGN300" s="192"/>
      <c r="WGO300" s="192"/>
      <c r="WGP300" s="192"/>
      <c r="WGQ300" s="192"/>
      <c r="WGR300" s="192"/>
      <c r="WGS300" s="192"/>
      <c r="WGT300" s="192"/>
      <c r="WGU300" s="192"/>
      <c r="WGV300" s="192"/>
      <c r="WGW300" s="192"/>
      <c r="WGX300" s="192"/>
      <c r="WGY300" s="192"/>
      <c r="WGZ300" s="192"/>
      <c r="WHA300" s="192"/>
      <c r="WHB300" s="192"/>
      <c r="WHC300" s="192"/>
      <c r="WHD300" s="192"/>
      <c r="WHE300" s="192"/>
      <c r="WHF300" s="192"/>
      <c r="WHG300" s="192"/>
      <c r="WHH300" s="192"/>
      <c r="WHI300" s="192"/>
      <c r="WHJ300" s="192"/>
      <c r="WHK300" s="192"/>
      <c r="WHL300" s="192"/>
      <c r="WHM300" s="192"/>
      <c r="WHN300" s="192"/>
      <c r="WHO300" s="192"/>
      <c r="WHP300" s="192"/>
      <c r="WHQ300" s="192"/>
      <c r="WHR300" s="192"/>
      <c r="WHS300" s="192"/>
      <c r="WHT300" s="192"/>
      <c r="WHU300" s="192"/>
      <c r="WHV300" s="192"/>
      <c r="WHW300" s="192"/>
      <c r="WHX300" s="192"/>
      <c r="WHY300" s="192"/>
      <c r="WHZ300" s="192"/>
      <c r="WIA300" s="192"/>
      <c r="WIB300" s="192"/>
      <c r="WIC300" s="192"/>
      <c r="WID300" s="192"/>
      <c r="WIE300" s="192"/>
      <c r="WIF300" s="192"/>
      <c r="WIG300" s="192"/>
      <c r="WIH300" s="192"/>
      <c r="WII300" s="192"/>
      <c r="WIJ300" s="192"/>
      <c r="WIK300" s="192"/>
      <c r="WIL300" s="192"/>
      <c r="WIM300" s="192"/>
      <c r="WIN300" s="192"/>
      <c r="WIO300" s="192"/>
      <c r="WIP300" s="192"/>
      <c r="WIQ300" s="192"/>
      <c r="WIR300" s="192"/>
      <c r="WIS300" s="192"/>
      <c r="WIT300" s="192"/>
      <c r="WIU300" s="192"/>
      <c r="WIV300" s="192"/>
      <c r="WIW300" s="192"/>
      <c r="WIX300" s="192"/>
      <c r="WIY300" s="192"/>
      <c r="WIZ300" s="192"/>
      <c r="WJA300" s="192"/>
      <c r="WJB300" s="192"/>
      <c r="WJC300" s="192"/>
      <c r="WJD300" s="192"/>
      <c r="WJE300" s="192"/>
      <c r="WJF300" s="192"/>
      <c r="WJG300" s="192"/>
      <c r="WJH300" s="192"/>
      <c r="WJI300" s="192"/>
      <c r="WJJ300" s="192"/>
      <c r="WJK300" s="192"/>
      <c r="WJL300" s="192"/>
      <c r="WJM300" s="192"/>
      <c r="WJN300" s="192"/>
      <c r="WJO300" s="192"/>
      <c r="WJP300" s="192"/>
      <c r="WJQ300" s="192"/>
      <c r="WJR300" s="192"/>
      <c r="WJS300" s="192"/>
      <c r="WJT300" s="192"/>
      <c r="WJU300" s="192"/>
      <c r="WJV300" s="192"/>
      <c r="WJW300" s="192"/>
      <c r="WJX300" s="192"/>
      <c r="WJY300" s="192"/>
      <c r="WJZ300" s="192"/>
      <c r="WKA300" s="192"/>
      <c r="WKB300" s="192"/>
      <c r="WKC300" s="192"/>
      <c r="WKD300" s="192"/>
      <c r="WKE300" s="192"/>
      <c r="WKF300" s="192"/>
      <c r="WKG300" s="192"/>
      <c r="WKH300" s="192"/>
      <c r="WKI300" s="192"/>
      <c r="WKJ300" s="192"/>
      <c r="WKK300" s="192"/>
      <c r="WKL300" s="192"/>
      <c r="WKM300" s="192"/>
      <c r="WKN300" s="192"/>
      <c r="WKO300" s="192"/>
      <c r="WKP300" s="192"/>
      <c r="WKQ300" s="192"/>
      <c r="WKR300" s="192"/>
      <c r="WKS300" s="192"/>
      <c r="WKT300" s="192"/>
      <c r="WKU300" s="192"/>
      <c r="WKV300" s="192"/>
      <c r="WKW300" s="192"/>
      <c r="WKX300" s="192"/>
      <c r="WKY300" s="192"/>
      <c r="WKZ300" s="192"/>
      <c r="WLA300" s="192"/>
      <c r="WLB300" s="192"/>
      <c r="WLC300" s="192"/>
      <c r="WLD300" s="192"/>
      <c r="WLE300" s="192"/>
      <c r="WLF300" s="192"/>
      <c r="WLG300" s="192"/>
      <c r="WLH300" s="192"/>
      <c r="WLI300" s="192"/>
      <c r="WLJ300" s="192"/>
      <c r="WLK300" s="192"/>
      <c r="WLL300" s="192"/>
      <c r="WLM300" s="192"/>
      <c r="WLN300" s="192"/>
      <c r="WLO300" s="192"/>
      <c r="WLP300" s="192"/>
      <c r="WLQ300" s="192"/>
      <c r="WLR300" s="192"/>
      <c r="WLS300" s="192"/>
      <c r="WLT300" s="192"/>
      <c r="WLU300" s="192"/>
      <c r="WLV300" s="192"/>
      <c r="WLW300" s="192"/>
      <c r="WLX300" s="192"/>
      <c r="WLY300" s="192"/>
      <c r="WLZ300" s="192"/>
      <c r="WMA300" s="192"/>
      <c r="WMB300" s="192"/>
      <c r="WMC300" s="192"/>
      <c r="WMD300" s="192"/>
      <c r="WME300" s="192"/>
      <c r="WMF300" s="192"/>
      <c r="WMG300" s="192"/>
      <c r="WMH300" s="192"/>
      <c r="WMI300" s="192"/>
      <c r="WMJ300" s="192"/>
      <c r="WMK300" s="192"/>
      <c r="WML300" s="192"/>
      <c r="WMM300" s="192"/>
      <c r="WMN300" s="192"/>
      <c r="WMO300" s="192"/>
      <c r="WMP300" s="192"/>
      <c r="WMQ300" s="192"/>
      <c r="WMR300" s="192"/>
      <c r="WMS300" s="192"/>
      <c r="WMT300" s="192"/>
      <c r="WMU300" s="192"/>
      <c r="WMV300" s="192"/>
      <c r="WMW300" s="192"/>
      <c r="WMX300" s="192"/>
      <c r="WMY300" s="192"/>
      <c r="WMZ300" s="192"/>
      <c r="WNA300" s="192"/>
      <c r="WNB300" s="192"/>
      <c r="WNC300" s="192"/>
      <c r="WND300" s="192"/>
      <c r="WNE300" s="192"/>
      <c r="WNF300" s="192"/>
      <c r="WNG300" s="192"/>
      <c r="WNH300" s="192"/>
      <c r="WNI300" s="192"/>
      <c r="WNJ300" s="192"/>
      <c r="WNK300" s="192"/>
      <c r="WNL300" s="192"/>
      <c r="WNM300" s="192"/>
      <c r="WNN300" s="192"/>
      <c r="WNO300" s="192"/>
      <c r="WNP300" s="192"/>
      <c r="WNQ300" s="192"/>
      <c r="WNR300" s="192"/>
      <c r="WNS300" s="192"/>
      <c r="WNT300" s="192"/>
      <c r="WNU300" s="192"/>
      <c r="WNV300" s="192"/>
      <c r="WNW300" s="192"/>
      <c r="WNX300" s="192"/>
      <c r="WNY300" s="192"/>
      <c r="WNZ300" s="192"/>
      <c r="WOA300" s="192"/>
      <c r="WOB300" s="192"/>
      <c r="WOC300" s="192"/>
      <c r="WOD300" s="192"/>
      <c r="WOE300" s="192"/>
      <c r="WOF300" s="192"/>
      <c r="WOG300" s="192"/>
      <c r="WOH300" s="192"/>
      <c r="WOI300" s="192"/>
      <c r="WOJ300" s="192"/>
      <c r="WOK300" s="192"/>
      <c r="WOL300" s="192"/>
      <c r="WOM300" s="192"/>
      <c r="WON300" s="192"/>
      <c r="WOO300" s="192"/>
      <c r="WOP300" s="192"/>
      <c r="WOQ300" s="192"/>
      <c r="WOR300" s="192"/>
      <c r="WOS300" s="192"/>
      <c r="WOT300" s="192"/>
      <c r="WOU300" s="192"/>
      <c r="WOV300" s="192"/>
      <c r="WOW300" s="192"/>
      <c r="WOX300" s="192"/>
      <c r="WOY300" s="192"/>
      <c r="WOZ300" s="192"/>
      <c r="WPA300" s="192"/>
      <c r="WPB300" s="192"/>
      <c r="WPC300" s="192"/>
      <c r="WPD300" s="192"/>
      <c r="WPE300" s="192"/>
      <c r="WPF300" s="192"/>
      <c r="WPG300" s="192"/>
      <c r="WPH300" s="192"/>
      <c r="WPI300" s="192"/>
      <c r="WPJ300" s="192"/>
      <c r="WPK300" s="192"/>
      <c r="WPL300" s="192"/>
      <c r="WPM300" s="192"/>
      <c r="WPN300" s="192"/>
      <c r="WPO300" s="192"/>
      <c r="WPP300" s="192"/>
      <c r="WPQ300" s="192"/>
      <c r="WPR300" s="192"/>
      <c r="WPS300" s="192"/>
      <c r="WPT300" s="192"/>
      <c r="WPU300" s="192"/>
      <c r="WPV300" s="192"/>
      <c r="WPW300" s="192"/>
      <c r="WPX300" s="192"/>
      <c r="WPY300" s="192"/>
      <c r="WPZ300" s="192"/>
      <c r="WQA300" s="192"/>
      <c r="WQB300" s="192"/>
      <c r="WQC300" s="192"/>
      <c r="WQD300" s="192"/>
      <c r="WQE300" s="192"/>
      <c r="WQF300" s="192"/>
      <c r="WQG300" s="192"/>
      <c r="WQH300" s="192"/>
      <c r="WQI300" s="192"/>
      <c r="WQJ300" s="192"/>
      <c r="WQK300" s="192"/>
      <c r="WQL300" s="192"/>
      <c r="WQM300" s="192"/>
      <c r="WQN300" s="192"/>
      <c r="WQO300" s="192"/>
      <c r="WQP300" s="192"/>
      <c r="WQQ300" s="192"/>
      <c r="WQR300" s="192"/>
      <c r="WQS300" s="192"/>
      <c r="WQT300" s="192"/>
      <c r="WQU300" s="192"/>
      <c r="WQV300" s="192"/>
      <c r="WQW300" s="192"/>
      <c r="WQX300" s="192"/>
      <c r="WQY300" s="192"/>
      <c r="WQZ300" s="192"/>
      <c r="WRA300" s="192"/>
      <c r="WRB300" s="192"/>
      <c r="WRC300" s="192"/>
      <c r="WRD300" s="192"/>
      <c r="WRE300" s="192"/>
      <c r="WRF300" s="192"/>
      <c r="WRG300" s="192"/>
      <c r="WRH300" s="192"/>
      <c r="WRI300" s="192"/>
      <c r="WRJ300" s="192"/>
      <c r="WRK300" s="192"/>
      <c r="WRL300" s="192"/>
      <c r="WRM300" s="192"/>
      <c r="WRN300" s="192"/>
      <c r="WRO300" s="192"/>
      <c r="WRP300" s="192"/>
      <c r="WRQ300" s="192"/>
      <c r="WRR300" s="192"/>
      <c r="WRS300" s="192"/>
      <c r="WRT300" s="192"/>
      <c r="WRU300" s="192"/>
      <c r="WRV300" s="192"/>
      <c r="WRW300" s="192"/>
      <c r="WRX300" s="192"/>
      <c r="WRY300" s="192"/>
      <c r="WRZ300" s="192"/>
      <c r="WSA300" s="192"/>
      <c r="WSB300" s="192"/>
      <c r="WSC300" s="192"/>
      <c r="WSD300" s="192"/>
      <c r="WSE300" s="192"/>
      <c r="WSF300" s="192"/>
      <c r="WSG300" s="192"/>
      <c r="WSH300" s="192"/>
      <c r="WSI300" s="192"/>
      <c r="WSJ300" s="192"/>
      <c r="WSK300" s="192"/>
      <c r="WSL300" s="192"/>
      <c r="WSM300" s="192"/>
      <c r="WSN300" s="192"/>
      <c r="WSO300" s="192"/>
      <c r="WSP300" s="192"/>
      <c r="WSQ300" s="192"/>
      <c r="WSR300" s="192"/>
      <c r="WSS300" s="192"/>
      <c r="WST300" s="192"/>
      <c r="WSU300" s="192"/>
      <c r="WSV300" s="192"/>
      <c r="WSW300" s="192"/>
      <c r="WSX300" s="192"/>
      <c r="WSY300" s="192"/>
      <c r="WSZ300" s="192"/>
      <c r="WTA300" s="192"/>
      <c r="WTB300" s="192"/>
      <c r="WTC300" s="192"/>
      <c r="WTD300" s="192"/>
      <c r="WTE300" s="192"/>
      <c r="WTF300" s="192"/>
      <c r="WTG300" s="192"/>
      <c r="WTH300" s="192"/>
      <c r="WTI300" s="192"/>
      <c r="WTJ300" s="192"/>
      <c r="WTK300" s="192"/>
      <c r="WTL300" s="192"/>
      <c r="WTM300" s="192"/>
      <c r="WTN300" s="192"/>
      <c r="WTO300" s="192"/>
      <c r="WTP300" s="192"/>
      <c r="WTQ300" s="192"/>
      <c r="WTR300" s="192"/>
      <c r="WTS300" s="192"/>
      <c r="WTT300" s="192"/>
      <c r="WTU300" s="192"/>
      <c r="WTV300" s="192"/>
      <c r="WTW300" s="192"/>
      <c r="WTX300" s="192"/>
      <c r="WTY300" s="192"/>
      <c r="WTZ300" s="192"/>
      <c r="WUA300" s="192"/>
      <c r="WUB300" s="192"/>
      <c r="WUC300" s="192"/>
      <c r="WUD300" s="192"/>
      <c r="WUE300" s="192"/>
      <c r="WUF300" s="192"/>
      <c r="WUG300" s="192"/>
      <c r="WUH300" s="192"/>
      <c r="WUI300" s="192"/>
      <c r="WUJ300" s="192"/>
      <c r="WUK300" s="192"/>
      <c r="WUL300" s="192"/>
      <c r="WUM300" s="192"/>
      <c r="WUN300" s="192"/>
      <c r="WUO300" s="192"/>
      <c r="WUP300" s="192"/>
      <c r="WUQ300" s="192"/>
      <c r="WUR300" s="192"/>
      <c r="WUS300" s="192"/>
      <c r="WUT300" s="192"/>
      <c r="WUU300" s="192"/>
      <c r="WUV300" s="192"/>
      <c r="WUW300" s="192"/>
      <c r="WUX300" s="192"/>
      <c r="WUY300" s="192"/>
      <c r="WUZ300" s="192"/>
      <c r="WVA300" s="192"/>
      <c r="WVB300" s="192"/>
      <c r="WVC300" s="192"/>
      <c r="WVD300" s="192"/>
      <c r="WVE300" s="192"/>
      <c r="WVF300" s="192"/>
      <c r="WVG300" s="192"/>
      <c r="WVH300" s="192"/>
      <c r="WVI300" s="192"/>
      <c r="WVJ300" s="192"/>
      <c r="WVK300" s="192"/>
      <c r="WVL300" s="192"/>
      <c r="WVM300" s="192"/>
      <c r="WVN300" s="192"/>
      <c r="WVO300" s="192"/>
      <c r="WVP300" s="192"/>
      <c r="WVQ300" s="192"/>
      <c r="WVR300" s="192"/>
      <c r="WVS300" s="192"/>
      <c r="WVT300" s="192"/>
      <c r="WVU300" s="192"/>
      <c r="WVV300" s="192"/>
      <c r="WVW300" s="192"/>
      <c r="WVX300" s="192"/>
      <c r="WVY300" s="192"/>
      <c r="WVZ300" s="192"/>
      <c r="WWA300" s="192"/>
      <c r="WWB300" s="192"/>
      <c r="WWC300" s="192"/>
      <c r="WWD300" s="192"/>
      <c r="WWE300" s="192"/>
      <c r="WWF300" s="192"/>
      <c r="WWG300" s="192"/>
      <c r="WWH300" s="192"/>
      <c r="WWI300" s="192"/>
      <c r="WWJ300" s="192"/>
      <c r="WWK300" s="192"/>
      <c r="WWL300" s="192"/>
      <c r="WWM300" s="192"/>
      <c r="WWN300" s="192"/>
      <c r="WWO300" s="192"/>
      <c r="WWP300" s="192"/>
      <c r="WWQ300" s="192"/>
      <c r="WWR300" s="192"/>
      <c r="WWS300" s="192"/>
      <c r="WWT300" s="192"/>
      <c r="WWU300" s="192"/>
      <c r="WWV300" s="192"/>
      <c r="WWW300" s="192"/>
      <c r="WWX300" s="192"/>
      <c r="WWY300" s="192"/>
      <c r="WWZ300" s="192"/>
      <c r="WXA300" s="192"/>
      <c r="WXB300" s="192"/>
      <c r="WXC300" s="192"/>
      <c r="WXD300" s="192"/>
      <c r="WXE300" s="192"/>
      <c r="WXF300" s="192"/>
      <c r="WXG300" s="192"/>
      <c r="WXH300" s="192"/>
      <c r="WXI300" s="192"/>
      <c r="WXJ300" s="192"/>
      <c r="WXK300" s="192"/>
      <c r="WXL300" s="192"/>
      <c r="WXM300" s="192"/>
      <c r="WXN300" s="192"/>
      <c r="WXO300" s="192"/>
      <c r="WXP300" s="192"/>
      <c r="WXQ300" s="192"/>
      <c r="WXR300" s="192"/>
      <c r="WXS300" s="192"/>
      <c r="WXT300" s="192"/>
      <c r="WXU300" s="192"/>
      <c r="WXV300" s="192"/>
      <c r="WXW300" s="192"/>
      <c r="WXX300" s="192"/>
      <c r="WXY300" s="192"/>
      <c r="WXZ300" s="192"/>
      <c r="WYA300" s="192"/>
      <c r="WYB300" s="192"/>
      <c r="WYC300" s="192"/>
      <c r="WYD300" s="192"/>
      <c r="WYE300" s="192"/>
      <c r="WYF300" s="192"/>
      <c r="WYG300" s="192"/>
      <c r="WYH300" s="192"/>
      <c r="WYI300" s="192"/>
      <c r="WYJ300" s="192"/>
      <c r="WYK300" s="192"/>
      <c r="WYL300" s="192"/>
      <c r="WYM300" s="192"/>
      <c r="WYN300" s="192"/>
      <c r="WYO300" s="192"/>
      <c r="WYP300" s="192"/>
      <c r="WYQ300" s="192"/>
      <c r="WYR300" s="192"/>
      <c r="WYS300" s="192"/>
      <c r="WYT300" s="192"/>
      <c r="WYU300" s="192"/>
      <c r="WYV300" s="192"/>
      <c r="WYW300" s="192"/>
      <c r="WYX300" s="192"/>
      <c r="WYY300" s="192"/>
      <c r="WYZ300" s="192"/>
      <c r="WZA300" s="192"/>
      <c r="WZB300" s="192"/>
      <c r="WZC300" s="192"/>
      <c r="WZD300" s="192"/>
      <c r="WZE300" s="192"/>
      <c r="WZF300" s="192"/>
      <c r="WZG300" s="192"/>
      <c r="WZH300" s="192"/>
      <c r="WZI300" s="192"/>
      <c r="WZJ300" s="192"/>
      <c r="WZK300" s="192"/>
      <c r="WZL300" s="192"/>
      <c r="WZM300" s="192"/>
      <c r="WZN300" s="192"/>
      <c r="WZO300" s="192"/>
      <c r="WZP300" s="192"/>
      <c r="WZQ300" s="192"/>
      <c r="WZR300" s="192"/>
      <c r="WZS300" s="192"/>
      <c r="WZT300" s="192"/>
      <c r="WZU300" s="192"/>
      <c r="WZV300" s="192"/>
      <c r="WZW300" s="192"/>
      <c r="WZX300" s="192"/>
      <c r="WZY300" s="192"/>
      <c r="WZZ300" s="192"/>
      <c r="XAA300" s="192"/>
      <c r="XAB300" s="192"/>
      <c r="XAC300" s="192"/>
      <c r="XAD300" s="192"/>
      <c r="XAE300" s="192"/>
      <c r="XAF300" s="192"/>
      <c r="XAG300" s="192"/>
      <c r="XAH300" s="192"/>
      <c r="XAI300" s="192"/>
      <c r="XAJ300" s="192"/>
      <c r="XAK300" s="192"/>
      <c r="XAL300" s="192"/>
      <c r="XAM300" s="192"/>
      <c r="XAN300" s="192"/>
      <c r="XAO300" s="192"/>
      <c r="XAP300" s="192"/>
      <c r="XAQ300" s="192"/>
      <c r="XAR300" s="192"/>
      <c r="XAS300" s="192"/>
      <c r="XAT300" s="192"/>
      <c r="XAU300" s="192"/>
      <c r="XAV300" s="192"/>
      <c r="XAW300" s="192"/>
      <c r="XAX300" s="192"/>
      <c r="XAY300" s="192"/>
      <c r="XAZ300" s="192"/>
      <c r="XBA300" s="192"/>
      <c r="XBB300" s="192"/>
      <c r="XBC300" s="192"/>
      <c r="XBD300" s="192"/>
      <c r="XBE300" s="192"/>
      <c r="XBF300" s="192"/>
      <c r="XBG300" s="192"/>
      <c r="XBH300" s="192"/>
      <c r="XBI300" s="192"/>
      <c r="XBJ300" s="192"/>
      <c r="XBK300" s="192"/>
      <c r="XBL300" s="192"/>
      <c r="XBM300" s="192"/>
      <c r="XBN300" s="192"/>
      <c r="XBO300" s="192"/>
      <c r="XBP300" s="192"/>
      <c r="XBQ300" s="192"/>
      <c r="XBR300" s="192"/>
      <c r="XBS300" s="192"/>
      <c r="XBT300" s="192"/>
      <c r="XBU300" s="192"/>
      <c r="XBV300" s="192"/>
      <c r="XBW300" s="192"/>
      <c r="XBX300" s="192"/>
      <c r="XBY300" s="192"/>
      <c r="XBZ300" s="192"/>
      <c r="XCA300" s="192"/>
      <c r="XCB300" s="192"/>
      <c r="XCC300" s="192"/>
      <c r="XCD300" s="192"/>
      <c r="XCE300" s="192"/>
      <c r="XCF300" s="192"/>
      <c r="XCG300" s="192"/>
      <c r="XCH300" s="192"/>
      <c r="XCI300" s="192"/>
      <c r="XCJ300" s="192"/>
      <c r="XCK300" s="192"/>
      <c r="XCL300" s="192"/>
      <c r="XCM300" s="192"/>
      <c r="XCN300" s="192"/>
      <c r="XCO300" s="192"/>
      <c r="XCP300" s="192"/>
      <c r="XCQ300" s="192"/>
      <c r="XCR300" s="192"/>
      <c r="XCS300" s="192"/>
      <c r="XCT300" s="192"/>
      <c r="XCU300" s="192"/>
      <c r="XCV300" s="192"/>
      <c r="XCW300" s="192"/>
      <c r="XCX300" s="192"/>
      <c r="XCY300" s="192"/>
      <c r="XCZ300" s="192"/>
      <c r="XDA300" s="192"/>
      <c r="XDB300" s="192"/>
      <c r="XDC300" s="192"/>
      <c r="XDD300" s="192"/>
      <c r="XDE300" s="192"/>
      <c r="XDF300" s="192"/>
      <c r="XDG300" s="192"/>
      <c r="XDH300" s="192"/>
      <c r="XDI300" s="192"/>
      <c r="XDJ300" s="192"/>
      <c r="XDK300" s="192"/>
      <c r="XDL300" s="192"/>
      <c r="XDM300" s="192"/>
      <c r="XDN300" s="192"/>
      <c r="XDO300" s="192"/>
      <c r="XDP300" s="192"/>
      <c r="XDQ300" s="192"/>
      <c r="XDR300" s="192"/>
      <c r="XDS300" s="192"/>
      <c r="XDT300" s="192"/>
      <c r="XDU300" s="192"/>
      <c r="XDV300" s="192"/>
      <c r="XDW300" s="192"/>
      <c r="XDX300" s="192"/>
      <c r="XDY300" s="192"/>
      <c r="XDZ300" s="192"/>
      <c r="XEA300" s="192"/>
      <c r="XEB300" s="192"/>
      <c r="XEC300" s="192"/>
      <c r="XED300" s="192"/>
      <c r="XEE300" s="192"/>
      <c r="XEF300" s="192"/>
      <c r="XEG300" s="192"/>
      <c r="XEH300" s="192"/>
      <c r="XEI300" s="192"/>
      <c r="XEJ300" s="192"/>
      <c r="XEK300" s="192"/>
      <c r="XEL300" s="192"/>
      <c r="XEM300" s="192"/>
      <c r="XEN300" s="192"/>
    </row>
    <row r="301" spans="1:16368" s="185" customFormat="1" x14ac:dyDescent="0.25">
      <c r="A301" s="192"/>
      <c r="B301" s="192"/>
      <c r="C301" s="192"/>
      <c r="D301" s="192"/>
      <c r="E301" s="192"/>
      <c r="F301" s="192"/>
      <c r="G301" s="192"/>
      <c r="H301" s="192"/>
      <c r="I301" s="192"/>
      <c r="J301" s="192"/>
      <c r="K301" s="192"/>
      <c r="L301" s="192"/>
      <c r="M301" s="192"/>
      <c r="N301" s="192"/>
      <c r="O301" s="192"/>
      <c r="P301" s="192"/>
      <c r="Q301" s="229"/>
      <c r="R301" s="192"/>
      <c r="S301" s="192"/>
      <c r="T301" s="192"/>
      <c r="U301" s="192"/>
      <c r="V301" s="192"/>
      <c r="W301" s="192"/>
      <c r="X301" s="192"/>
      <c r="Y301" s="192"/>
      <c r="Z301" s="192"/>
      <c r="AA301" s="192"/>
      <c r="AB301" s="192"/>
      <c r="AC301" s="192"/>
      <c r="AD301" s="192"/>
      <c r="AE301" s="192"/>
      <c r="AF301" s="192"/>
      <c r="AG301" s="192"/>
      <c r="AH301" s="192"/>
      <c r="AI301" s="192"/>
      <c r="AJ301" s="192"/>
      <c r="AK301" s="192"/>
      <c r="AL301" s="192"/>
      <c r="AM301" s="192"/>
      <c r="AN301" s="192"/>
      <c r="AO301" s="192"/>
      <c r="AP301" s="192"/>
      <c r="AQ301" s="192"/>
      <c r="AR301" s="192"/>
      <c r="AS301" s="192"/>
      <c r="AT301" s="192"/>
      <c r="AU301" s="192"/>
      <c r="AV301" s="192"/>
      <c r="AW301" s="192"/>
      <c r="AX301" s="192"/>
      <c r="AY301" s="192"/>
      <c r="AZ301" s="192"/>
      <c r="BA301" s="192"/>
      <c r="BB301" s="192"/>
      <c r="BC301" s="192"/>
      <c r="BD301" s="192"/>
      <c r="BE301" s="192"/>
      <c r="BF301" s="192"/>
      <c r="BG301" s="192"/>
      <c r="BH301" s="192"/>
      <c r="BI301" s="192"/>
      <c r="BJ301" s="192"/>
      <c r="BK301" s="192"/>
      <c r="BL301" s="192"/>
      <c r="BM301" s="192"/>
      <c r="BN301" s="192"/>
      <c r="BO301" s="192"/>
      <c r="BP301" s="192"/>
      <c r="BQ301" s="192"/>
      <c r="BR301" s="192"/>
      <c r="BS301" s="192"/>
      <c r="BT301" s="192"/>
      <c r="BU301" s="192"/>
      <c r="BV301" s="192"/>
      <c r="BW301" s="192"/>
      <c r="BX301" s="192"/>
      <c r="BY301" s="192"/>
      <c r="BZ301" s="192"/>
      <c r="CA301" s="192"/>
      <c r="CB301" s="192"/>
      <c r="CC301" s="192"/>
      <c r="CD301" s="192"/>
      <c r="CE301" s="192"/>
      <c r="CF301" s="192"/>
      <c r="CG301" s="192"/>
      <c r="CH301" s="192"/>
      <c r="CI301" s="192"/>
      <c r="CJ301" s="192"/>
      <c r="CK301" s="192"/>
      <c r="CL301" s="192"/>
      <c r="CM301" s="192"/>
      <c r="CN301" s="192"/>
      <c r="CO301" s="192"/>
      <c r="CP301" s="192"/>
      <c r="CQ301" s="192"/>
      <c r="CR301" s="192"/>
      <c r="CS301" s="192"/>
      <c r="CT301" s="192"/>
      <c r="CU301" s="192"/>
      <c r="CV301" s="192"/>
      <c r="CW301" s="192"/>
      <c r="CX301" s="192"/>
      <c r="CY301" s="192"/>
      <c r="CZ301" s="192"/>
      <c r="DA301" s="192"/>
      <c r="DB301" s="192"/>
      <c r="DC301" s="192"/>
      <c r="DD301" s="192"/>
      <c r="DE301" s="192"/>
      <c r="DF301" s="192"/>
      <c r="DG301" s="192"/>
      <c r="DH301" s="192"/>
      <c r="DI301" s="192"/>
      <c r="DJ301" s="192"/>
      <c r="DK301" s="192"/>
      <c r="DL301" s="192"/>
      <c r="DM301" s="192"/>
      <c r="DN301" s="192"/>
      <c r="DO301" s="192"/>
      <c r="DP301" s="192"/>
      <c r="DQ301" s="192"/>
      <c r="DR301" s="192"/>
      <c r="DS301" s="192"/>
      <c r="DT301" s="192"/>
      <c r="DU301" s="192"/>
      <c r="DV301" s="192"/>
      <c r="DW301" s="192"/>
      <c r="DX301" s="192"/>
      <c r="DY301" s="192"/>
      <c r="DZ301" s="192"/>
      <c r="EA301" s="192"/>
      <c r="EB301" s="192"/>
      <c r="EC301" s="192"/>
      <c r="ED301" s="192"/>
      <c r="EE301" s="192"/>
      <c r="EF301" s="192"/>
      <c r="EG301" s="192"/>
      <c r="EH301" s="192"/>
      <c r="EI301" s="192"/>
      <c r="EJ301" s="192"/>
      <c r="EK301" s="192"/>
      <c r="EL301" s="192"/>
      <c r="EM301" s="192"/>
      <c r="EN301" s="192"/>
      <c r="EO301" s="192"/>
      <c r="EP301" s="192"/>
      <c r="EQ301" s="192"/>
      <c r="ER301" s="192"/>
      <c r="ES301" s="192"/>
      <c r="ET301" s="192"/>
      <c r="EU301" s="192"/>
      <c r="EV301" s="192"/>
      <c r="EW301" s="192"/>
      <c r="EX301" s="192"/>
      <c r="EY301" s="192"/>
      <c r="EZ301" s="192"/>
      <c r="FA301" s="192"/>
      <c r="FB301" s="192"/>
      <c r="FC301" s="192"/>
      <c r="FD301" s="192"/>
      <c r="FE301" s="192"/>
      <c r="FF301" s="192"/>
      <c r="FG301" s="192"/>
      <c r="FH301" s="192"/>
      <c r="FI301" s="192"/>
      <c r="FJ301" s="192"/>
      <c r="FK301" s="192"/>
      <c r="FL301" s="192"/>
      <c r="FM301" s="192"/>
      <c r="FN301" s="192"/>
      <c r="FO301" s="192"/>
      <c r="FP301" s="192"/>
      <c r="FQ301" s="192"/>
      <c r="FR301" s="192"/>
      <c r="FS301" s="192"/>
      <c r="FT301" s="192"/>
      <c r="FU301" s="192"/>
      <c r="FV301" s="192"/>
      <c r="FW301" s="192"/>
      <c r="FX301" s="192"/>
      <c r="FY301" s="192"/>
      <c r="FZ301" s="192"/>
      <c r="GA301" s="192"/>
      <c r="GB301" s="192"/>
      <c r="GC301" s="192"/>
      <c r="GD301" s="192"/>
      <c r="GE301" s="192"/>
      <c r="GF301" s="192"/>
      <c r="GG301" s="192"/>
      <c r="GH301" s="192"/>
      <c r="GI301" s="192"/>
      <c r="GJ301" s="192"/>
      <c r="GK301" s="192"/>
      <c r="GL301" s="192"/>
      <c r="GM301" s="192"/>
      <c r="GN301" s="192"/>
      <c r="GO301" s="192"/>
      <c r="GP301" s="192"/>
      <c r="GQ301" s="192"/>
      <c r="GR301" s="192"/>
      <c r="GS301" s="192"/>
      <c r="GT301" s="192"/>
      <c r="GU301" s="192"/>
      <c r="GV301" s="192"/>
      <c r="GW301" s="192"/>
      <c r="GX301" s="192"/>
      <c r="GY301" s="192"/>
      <c r="GZ301" s="192"/>
      <c r="HA301" s="192"/>
      <c r="HB301" s="192"/>
      <c r="HC301" s="192"/>
      <c r="HD301" s="192"/>
      <c r="HE301" s="192"/>
      <c r="HF301" s="192"/>
      <c r="HG301" s="192"/>
      <c r="HH301" s="192"/>
      <c r="HI301" s="192"/>
      <c r="HJ301" s="192"/>
      <c r="HK301" s="192"/>
      <c r="HL301" s="192"/>
      <c r="HM301" s="192"/>
      <c r="HN301" s="192"/>
      <c r="HO301" s="192"/>
      <c r="HP301" s="192"/>
      <c r="HQ301" s="192"/>
      <c r="HR301" s="192"/>
      <c r="HS301" s="192"/>
      <c r="HT301" s="192"/>
      <c r="HU301" s="192"/>
      <c r="HV301" s="192"/>
      <c r="HW301" s="192"/>
      <c r="HX301" s="192"/>
      <c r="HY301" s="192"/>
      <c r="HZ301" s="192"/>
      <c r="IA301" s="192"/>
      <c r="IB301" s="192"/>
      <c r="IC301" s="192"/>
      <c r="ID301" s="192"/>
      <c r="IE301" s="192"/>
      <c r="IF301" s="192"/>
      <c r="IG301" s="192"/>
      <c r="IH301" s="192"/>
      <c r="II301" s="192"/>
      <c r="IJ301" s="192"/>
      <c r="IK301" s="192"/>
      <c r="IL301" s="192"/>
      <c r="IM301" s="192"/>
      <c r="IN301" s="192"/>
      <c r="IO301" s="192"/>
      <c r="IP301" s="192"/>
      <c r="IQ301" s="192"/>
      <c r="IR301" s="192"/>
      <c r="IS301" s="192"/>
      <c r="IT301" s="192"/>
      <c r="IU301" s="192"/>
      <c r="IV301" s="192"/>
      <c r="IW301" s="192"/>
      <c r="IX301" s="192"/>
      <c r="IY301" s="192"/>
      <c r="IZ301" s="192"/>
      <c r="JA301" s="192"/>
      <c r="JB301" s="192"/>
      <c r="JC301" s="192"/>
      <c r="JD301" s="192"/>
      <c r="JE301" s="192"/>
      <c r="JF301" s="192"/>
      <c r="JG301" s="192"/>
      <c r="JH301" s="192"/>
      <c r="JI301" s="192"/>
      <c r="JJ301" s="192"/>
      <c r="JK301" s="192"/>
      <c r="JL301" s="192"/>
      <c r="JM301" s="192"/>
      <c r="JN301" s="192"/>
      <c r="JO301" s="192"/>
      <c r="JP301" s="192"/>
      <c r="JQ301" s="192"/>
      <c r="JR301" s="192"/>
      <c r="JS301" s="192"/>
      <c r="JT301" s="192"/>
      <c r="JU301" s="192"/>
      <c r="JV301" s="192"/>
      <c r="JW301" s="192"/>
      <c r="JX301" s="192"/>
      <c r="JY301" s="192"/>
      <c r="JZ301" s="192"/>
      <c r="KA301" s="192"/>
      <c r="KB301" s="192"/>
      <c r="KC301" s="192"/>
      <c r="KD301" s="192"/>
      <c r="KE301" s="192"/>
      <c r="KF301" s="192"/>
      <c r="KG301" s="192"/>
      <c r="KH301" s="192"/>
      <c r="KI301" s="192"/>
      <c r="KJ301" s="192"/>
      <c r="KK301" s="192"/>
      <c r="KL301" s="192"/>
      <c r="KM301" s="192"/>
      <c r="KN301" s="192"/>
      <c r="KO301" s="192"/>
      <c r="KP301" s="192"/>
      <c r="KQ301" s="192"/>
      <c r="KR301" s="192"/>
      <c r="KS301" s="192"/>
      <c r="KT301" s="192"/>
      <c r="KU301" s="192"/>
      <c r="KV301" s="192"/>
      <c r="KW301" s="192"/>
      <c r="KX301" s="192"/>
      <c r="KY301" s="192"/>
      <c r="KZ301" s="192"/>
      <c r="LA301" s="192"/>
      <c r="LB301" s="192"/>
      <c r="LC301" s="192"/>
      <c r="LD301" s="192"/>
      <c r="LE301" s="192"/>
      <c r="LF301" s="192"/>
      <c r="LG301" s="192"/>
      <c r="LH301" s="192"/>
      <c r="LI301" s="192"/>
      <c r="LJ301" s="192"/>
      <c r="LK301" s="192"/>
      <c r="LL301" s="192"/>
      <c r="LM301" s="192"/>
      <c r="LN301" s="192"/>
      <c r="LO301" s="192"/>
      <c r="LP301" s="192"/>
      <c r="LQ301" s="192"/>
      <c r="LR301" s="192"/>
      <c r="LS301" s="192"/>
      <c r="LT301" s="192"/>
      <c r="LU301" s="192"/>
      <c r="LV301" s="192"/>
      <c r="LW301" s="192"/>
      <c r="LX301" s="192"/>
      <c r="LY301" s="192"/>
      <c r="LZ301" s="192"/>
      <c r="MA301" s="192"/>
      <c r="MB301" s="192"/>
      <c r="MC301" s="192"/>
      <c r="MD301" s="192"/>
      <c r="ME301" s="192"/>
      <c r="MF301" s="192"/>
      <c r="MG301" s="192"/>
      <c r="MH301" s="192"/>
      <c r="MI301" s="192"/>
      <c r="MJ301" s="192"/>
      <c r="MK301" s="192"/>
      <c r="ML301" s="192"/>
      <c r="MM301" s="192"/>
      <c r="MN301" s="192"/>
      <c r="MO301" s="192"/>
      <c r="MP301" s="192"/>
      <c r="MQ301" s="192"/>
      <c r="MR301" s="192"/>
      <c r="MS301" s="192"/>
      <c r="MT301" s="192"/>
      <c r="MU301" s="192"/>
      <c r="MV301" s="192"/>
      <c r="MW301" s="192"/>
      <c r="MX301" s="192"/>
      <c r="MY301" s="192"/>
      <c r="MZ301" s="192"/>
      <c r="NA301" s="192"/>
      <c r="NB301" s="192"/>
      <c r="NC301" s="192"/>
      <c r="ND301" s="192"/>
      <c r="NE301" s="192"/>
      <c r="NF301" s="192"/>
      <c r="NG301" s="192"/>
      <c r="NH301" s="192"/>
      <c r="NI301" s="192"/>
      <c r="NJ301" s="192"/>
      <c r="NK301" s="192"/>
      <c r="NL301" s="192"/>
      <c r="NM301" s="192"/>
      <c r="NN301" s="192"/>
      <c r="NO301" s="192"/>
      <c r="NP301" s="192"/>
      <c r="NQ301" s="192"/>
      <c r="NR301" s="192"/>
      <c r="NS301" s="192"/>
      <c r="NT301" s="192"/>
      <c r="NU301" s="192"/>
      <c r="NV301" s="192"/>
      <c r="NW301" s="192"/>
      <c r="NX301" s="192"/>
      <c r="NY301" s="192"/>
      <c r="NZ301" s="192"/>
      <c r="OA301" s="192"/>
      <c r="OB301" s="192"/>
      <c r="OC301" s="192"/>
      <c r="OD301" s="192"/>
      <c r="OE301" s="192"/>
      <c r="OF301" s="192"/>
      <c r="OG301" s="192"/>
      <c r="OH301" s="192"/>
      <c r="OI301" s="192"/>
      <c r="OJ301" s="192"/>
      <c r="OK301" s="192"/>
      <c r="OL301" s="192"/>
      <c r="OM301" s="192"/>
      <c r="ON301" s="192"/>
      <c r="OO301" s="192"/>
      <c r="OP301" s="192"/>
      <c r="OQ301" s="192"/>
      <c r="OR301" s="192"/>
      <c r="OS301" s="192"/>
      <c r="OT301" s="192"/>
      <c r="OU301" s="192"/>
      <c r="OV301" s="192"/>
      <c r="OW301" s="192"/>
      <c r="OX301" s="192"/>
      <c r="OY301" s="192"/>
      <c r="OZ301" s="192"/>
      <c r="PA301" s="192"/>
      <c r="PB301" s="192"/>
      <c r="PC301" s="192"/>
      <c r="PD301" s="192"/>
      <c r="PE301" s="192"/>
      <c r="PF301" s="192"/>
      <c r="PG301" s="192"/>
      <c r="PH301" s="192"/>
      <c r="PI301" s="192"/>
      <c r="PJ301" s="192"/>
      <c r="PK301" s="192"/>
      <c r="PL301" s="192"/>
      <c r="PM301" s="192"/>
      <c r="PN301" s="192"/>
      <c r="PO301" s="192"/>
      <c r="PP301" s="192"/>
      <c r="PQ301" s="192"/>
      <c r="PR301" s="192"/>
      <c r="PS301" s="192"/>
      <c r="PT301" s="192"/>
      <c r="PU301" s="192"/>
      <c r="PV301" s="192"/>
      <c r="PW301" s="192"/>
      <c r="PX301" s="192"/>
      <c r="PY301" s="192"/>
      <c r="PZ301" s="192"/>
      <c r="QA301" s="192"/>
      <c r="QB301" s="192"/>
      <c r="QC301" s="192"/>
      <c r="QD301" s="192"/>
      <c r="QE301" s="192"/>
      <c r="QF301" s="192"/>
      <c r="QG301" s="192"/>
      <c r="QH301" s="192"/>
      <c r="QI301" s="192"/>
      <c r="QJ301" s="192"/>
      <c r="QK301" s="192"/>
      <c r="QL301" s="192"/>
      <c r="QM301" s="192"/>
      <c r="QN301" s="192"/>
      <c r="QO301" s="192"/>
      <c r="QP301" s="192"/>
      <c r="QQ301" s="192"/>
      <c r="QR301" s="192"/>
      <c r="QS301" s="192"/>
      <c r="QT301" s="192"/>
      <c r="QU301" s="192"/>
      <c r="QV301" s="192"/>
      <c r="QW301" s="192"/>
      <c r="QX301" s="192"/>
      <c r="QY301" s="192"/>
      <c r="QZ301" s="192"/>
      <c r="RA301" s="192"/>
      <c r="RB301" s="192"/>
      <c r="RC301" s="192"/>
      <c r="RD301" s="192"/>
      <c r="RE301" s="192"/>
      <c r="RF301" s="192"/>
      <c r="RG301" s="192"/>
      <c r="RH301" s="192"/>
      <c r="RI301" s="192"/>
      <c r="RJ301" s="192"/>
      <c r="RK301" s="192"/>
      <c r="RL301" s="192"/>
      <c r="RM301" s="192"/>
      <c r="RN301" s="192"/>
      <c r="RO301" s="192"/>
      <c r="RP301" s="192"/>
      <c r="RQ301" s="192"/>
      <c r="RR301" s="192"/>
      <c r="RS301" s="192"/>
      <c r="RT301" s="192"/>
      <c r="RU301" s="192"/>
      <c r="RV301" s="192"/>
      <c r="RW301" s="192"/>
      <c r="RX301" s="192"/>
      <c r="RY301" s="192"/>
      <c r="RZ301" s="192"/>
      <c r="SA301" s="192"/>
      <c r="SB301" s="192"/>
      <c r="SC301" s="192"/>
      <c r="SD301" s="192"/>
      <c r="SE301" s="192"/>
      <c r="SF301" s="192"/>
      <c r="SG301" s="192"/>
      <c r="SH301" s="192"/>
      <c r="SI301" s="192"/>
      <c r="SJ301" s="192"/>
      <c r="SK301" s="192"/>
      <c r="SL301" s="192"/>
      <c r="SM301" s="192"/>
      <c r="SN301" s="192"/>
      <c r="SO301" s="192"/>
      <c r="SP301" s="192"/>
      <c r="SQ301" s="192"/>
      <c r="SR301" s="192"/>
      <c r="SS301" s="192"/>
      <c r="ST301" s="192"/>
      <c r="SU301" s="192"/>
      <c r="SV301" s="192"/>
      <c r="SW301" s="192"/>
      <c r="SX301" s="192"/>
      <c r="SY301" s="192"/>
      <c r="SZ301" s="192"/>
      <c r="TA301" s="192"/>
      <c r="TB301" s="192"/>
      <c r="TC301" s="192"/>
      <c r="TD301" s="192"/>
      <c r="TE301" s="192"/>
      <c r="TF301" s="192"/>
      <c r="TG301" s="192"/>
      <c r="TH301" s="192"/>
      <c r="TI301" s="192"/>
      <c r="TJ301" s="192"/>
      <c r="TK301" s="192"/>
      <c r="TL301" s="192"/>
      <c r="TM301" s="192"/>
      <c r="TN301" s="192"/>
      <c r="TO301" s="192"/>
      <c r="TP301" s="192"/>
      <c r="TQ301" s="192"/>
      <c r="TR301" s="192"/>
      <c r="TS301" s="192"/>
      <c r="TT301" s="192"/>
      <c r="TU301" s="192"/>
      <c r="TV301" s="192"/>
      <c r="TW301" s="192"/>
      <c r="TX301" s="192"/>
      <c r="TY301" s="192"/>
      <c r="TZ301" s="192"/>
      <c r="UA301" s="192"/>
      <c r="UB301" s="192"/>
      <c r="UC301" s="192"/>
      <c r="UD301" s="192"/>
      <c r="UE301" s="192"/>
      <c r="UF301" s="192"/>
      <c r="UG301" s="192"/>
      <c r="UH301" s="192"/>
      <c r="UI301" s="192"/>
      <c r="UJ301" s="192"/>
      <c r="UK301" s="192"/>
      <c r="UL301" s="192"/>
      <c r="UM301" s="192"/>
      <c r="UN301" s="192"/>
      <c r="UO301" s="192"/>
      <c r="UP301" s="192"/>
      <c r="UQ301" s="192"/>
      <c r="UR301" s="192"/>
      <c r="US301" s="192"/>
      <c r="UT301" s="192"/>
      <c r="UU301" s="192"/>
      <c r="UV301" s="192"/>
      <c r="UW301" s="192"/>
      <c r="UX301" s="192"/>
      <c r="UY301" s="192"/>
      <c r="UZ301" s="192"/>
      <c r="VA301" s="192"/>
      <c r="VB301" s="192"/>
      <c r="VC301" s="192"/>
      <c r="VD301" s="192"/>
      <c r="VE301" s="192"/>
      <c r="VF301" s="192"/>
      <c r="VG301" s="192"/>
      <c r="VH301" s="192"/>
      <c r="VI301" s="192"/>
      <c r="VJ301" s="192"/>
      <c r="VK301" s="192"/>
      <c r="VL301" s="192"/>
      <c r="VM301" s="192"/>
      <c r="VN301" s="192"/>
      <c r="VO301" s="192"/>
      <c r="VP301" s="192"/>
      <c r="VQ301" s="192"/>
      <c r="VR301" s="192"/>
      <c r="VS301" s="192"/>
      <c r="VT301" s="192"/>
      <c r="VU301" s="192"/>
      <c r="VV301" s="192"/>
      <c r="VW301" s="192"/>
      <c r="VX301" s="192"/>
      <c r="VY301" s="192"/>
      <c r="VZ301" s="192"/>
      <c r="WA301" s="192"/>
      <c r="WB301" s="192"/>
      <c r="WC301" s="192"/>
      <c r="WD301" s="192"/>
      <c r="WE301" s="192"/>
      <c r="WF301" s="192"/>
      <c r="WG301" s="192"/>
      <c r="WH301" s="192"/>
      <c r="WI301" s="192"/>
      <c r="WJ301" s="192"/>
      <c r="WK301" s="192"/>
      <c r="WL301" s="192"/>
      <c r="WM301" s="192"/>
      <c r="WN301" s="192"/>
      <c r="WO301" s="192"/>
      <c r="WP301" s="192"/>
      <c r="WQ301" s="192"/>
      <c r="WR301" s="192"/>
      <c r="WS301" s="192"/>
      <c r="WT301" s="192"/>
      <c r="WU301" s="192"/>
      <c r="WV301" s="192"/>
      <c r="WW301" s="192"/>
      <c r="WX301" s="192"/>
      <c r="WY301" s="192"/>
      <c r="WZ301" s="192"/>
      <c r="XA301" s="192"/>
      <c r="XB301" s="192"/>
      <c r="XC301" s="192"/>
      <c r="XD301" s="192"/>
      <c r="XE301" s="192"/>
      <c r="XF301" s="192"/>
      <c r="XG301" s="192"/>
      <c r="XH301" s="192"/>
      <c r="XI301" s="192"/>
      <c r="XJ301" s="192"/>
      <c r="XK301" s="192"/>
      <c r="XL301" s="192"/>
      <c r="XM301" s="192"/>
      <c r="XN301" s="192"/>
      <c r="XO301" s="192"/>
      <c r="XP301" s="192"/>
      <c r="XQ301" s="192"/>
      <c r="XR301" s="192"/>
      <c r="XS301" s="192"/>
      <c r="XT301" s="192"/>
      <c r="XU301" s="192"/>
      <c r="XV301" s="192"/>
      <c r="XW301" s="192"/>
      <c r="XX301" s="192"/>
      <c r="XY301" s="192"/>
      <c r="XZ301" s="192"/>
      <c r="YA301" s="192"/>
      <c r="YB301" s="192"/>
      <c r="YC301" s="192"/>
      <c r="YD301" s="192"/>
      <c r="YE301" s="192"/>
      <c r="YF301" s="192"/>
      <c r="YG301" s="192"/>
      <c r="YH301" s="192"/>
      <c r="YI301" s="192"/>
      <c r="YJ301" s="192"/>
      <c r="YK301" s="192"/>
      <c r="YL301" s="192"/>
      <c r="YM301" s="192"/>
      <c r="YN301" s="192"/>
      <c r="YO301" s="192"/>
      <c r="YP301" s="192"/>
      <c r="YQ301" s="192"/>
      <c r="YR301" s="192"/>
      <c r="YS301" s="192"/>
      <c r="YT301" s="192"/>
      <c r="YU301" s="192"/>
      <c r="YV301" s="192"/>
      <c r="YW301" s="192"/>
      <c r="YX301" s="192"/>
      <c r="YY301" s="192"/>
      <c r="YZ301" s="192"/>
      <c r="ZA301" s="192"/>
      <c r="ZB301" s="192"/>
      <c r="ZC301" s="192"/>
      <c r="ZD301" s="192"/>
      <c r="ZE301" s="192"/>
      <c r="ZF301" s="192"/>
      <c r="ZG301" s="192"/>
      <c r="ZH301" s="192"/>
      <c r="ZI301" s="192"/>
      <c r="ZJ301" s="192"/>
      <c r="ZK301" s="192"/>
      <c r="ZL301" s="192"/>
      <c r="ZM301" s="192"/>
      <c r="ZN301" s="192"/>
      <c r="ZO301" s="192"/>
      <c r="ZP301" s="192"/>
      <c r="ZQ301" s="192"/>
      <c r="ZR301" s="192"/>
      <c r="ZS301" s="192"/>
      <c r="ZT301" s="192"/>
      <c r="ZU301" s="192"/>
      <c r="ZV301" s="192"/>
      <c r="ZW301" s="192"/>
      <c r="ZX301" s="192"/>
      <c r="ZY301" s="192"/>
      <c r="ZZ301" s="192"/>
      <c r="AAA301" s="192"/>
      <c r="AAB301" s="192"/>
      <c r="AAC301" s="192"/>
      <c r="AAD301" s="192"/>
      <c r="AAE301" s="192"/>
      <c r="AAF301" s="192"/>
      <c r="AAG301" s="192"/>
      <c r="AAH301" s="192"/>
      <c r="AAI301" s="192"/>
      <c r="AAJ301" s="192"/>
      <c r="AAK301" s="192"/>
      <c r="AAL301" s="192"/>
      <c r="AAM301" s="192"/>
      <c r="AAN301" s="192"/>
      <c r="AAO301" s="192"/>
      <c r="AAP301" s="192"/>
      <c r="AAQ301" s="192"/>
      <c r="AAR301" s="192"/>
      <c r="AAS301" s="192"/>
      <c r="AAT301" s="192"/>
      <c r="AAU301" s="192"/>
      <c r="AAV301" s="192"/>
      <c r="AAW301" s="192"/>
      <c r="AAX301" s="192"/>
      <c r="AAY301" s="192"/>
      <c r="AAZ301" s="192"/>
      <c r="ABA301" s="192"/>
      <c r="ABB301" s="192"/>
      <c r="ABC301" s="192"/>
      <c r="ABD301" s="192"/>
      <c r="ABE301" s="192"/>
      <c r="ABF301" s="192"/>
      <c r="ABG301" s="192"/>
      <c r="ABH301" s="192"/>
      <c r="ABI301" s="192"/>
      <c r="ABJ301" s="192"/>
      <c r="ABK301" s="192"/>
      <c r="ABL301" s="192"/>
      <c r="ABM301" s="192"/>
      <c r="ABN301" s="192"/>
      <c r="ABO301" s="192"/>
      <c r="ABP301" s="192"/>
      <c r="ABQ301" s="192"/>
      <c r="ABR301" s="192"/>
      <c r="ABS301" s="192"/>
      <c r="ABT301" s="192"/>
      <c r="ABU301" s="192"/>
      <c r="ABV301" s="192"/>
      <c r="ABW301" s="192"/>
      <c r="ABX301" s="192"/>
      <c r="ABY301" s="192"/>
      <c r="ABZ301" s="192"/>
      <c r="ACA301" s="192"/>
      <c r="ACB301" s="192"/>
      <c r="ACC301" s="192"/>
      <c r="ACD301" s="192"/>
      <c r="ACE301" s="192"/>
      <c r="ACF301" s="192"/>
      <c r="ACG301" s="192"/>
      <c r="ACH301" s="192"/>
      <c r="ACI301" s="192"/>
      <c r="ACJ301" s="192"/>
      <c r="ACK301" s="192"/>
      <c r="ACL301" s="192"/>
      <c r="ACM301" s="192"/>
      <c r="ACN301" s="192"/>
      <c r="ACO301" s="192"/>
      <c r="ACP301" s="192"/>
      <c r="ACQ301" s="192"/>
      <c r="ACR301" s="192"/>
      <c r="ACS301" s="192"/>
      <c r="ACT301" s="192"/>
      <c r="ACU301" s="192"/>
      <c r="ACV301" s="192"/>
      <c r="ACW301" s="192"/>
      <c r="ACX301" s="192"/>
      <c r="ACY301" s="192"/>
      <c r="ACZ301" s="192"/>
      <c r="ADA301" s="192"/>
      <c r="ADB301" s="192"/>
      <c r="ADC301" s="192"/>
      <c r="ADD301" s="192"/>
      <c r="ADE301" s="192"/>
      <c r="ADF301" s="192"/>
      <c r="ADG301" s="192"/>
      <c r="ADH301" s="192"/>
      <c r="ADI301" s="192"/>
      <c r="ADJ301" s="192"/>
      <c r="ADK301" s="192"/>
      <c r="ADL301" s="192"/>
      <c r="ADM301" s="192"/>
      <c r="ADN301" s="192"/>
      <c r="ADO301" s="192"/>
      <c r="ADP301" s="192"/>
      <c r="ADQ301" s="192"/>
      <c r="ADR301" s="192"/>
      <c r="ADS301" s="192"/>
      <c r="ADT301" s="192"/>
      <c r="ADU301" s="192"/>
      <c r="ADV301" s="192"/>
      <c r="ADW301" s="192"/>
      <c r="ADX301" s="192"/>
      <c r="ADY301" s="192"/>
      <c r="ADZ301" s="192"/>
      <c r="AEA301" s="192"/>
      <c r="AEB301" s="192"/>
      <c r="AEC301" s="192"/>
      <c r="AED301" s="192"/>
      <c r="AEE301" s="192"/>
      <c r="AEF301" s="192"/>
      <c r="AEG301" s="192"/>
      <c r="AEH301" s="192"/>
      <c r="AEI301" s="192"/>
      <c r="AEJ301" s="192"/>
      <c r="AEK301" s="192"/>
      <c r="AEL301" s="192"/>
      <c r="AEM301" s="192"/>
      <c r="AEN301" s="192"/>
      <c r="AEO301" s="192"/>
      <c r="AEP301" s="192"/>
      <c r="AEQ301" s="192"/>
      <c r="AER301" s="192"/>
      <c r="AES301" s="192"/>
      <c r="AET301" s="192"/>
      <c r="AEU301" s="192"/>
      <c r="AEV301" s="192"/>
      <c r="AEW301" s="192"/>
      <c r="AEX301" s="192"/>
      <c r="AEY301" s="192"/>
      <c r="AEZ301" s="192"/>
      <c r="AFA301" s="192"/>
      <c r="AFB301" s="192"/>
      <c r="AFC301" s="192"/>
      <c r="AFD301" s="192"/>
      <c r="AFE301" s="192"/>
      <c r="AFF301" s="192"/>
      <c r="AFG301" s="192"/>
      <c r="AFH301" s="192"/>
      <c r="AFI301" s="192"/>
      <c r="AFJ301" s="192"/>
      <c r="AFK301" s="192"/>
      <c r="AFL301" s="192"/>
      <c r="AFM301" s="192"/>
      <c r="AFN301" s="192"/>
      <c r="AFO301" s="192"/>
      <c r="AFP301" s="192"/>
      <c r="AFQ301" s="192"/>
      <c r="AFR301" s="192"/>
      <c r="AFS301" s="192"/>
      <c r="AFT301" s="192"/>
      <c r="AFU301" s="192"/>
      <c r="AFV301" s="192"/>
      <c r="AFW301" s="192"/>
      <c r="AFX301" s="192"/>
      <c r="AFY301" s="192"/>
      <c r="AFZ301" s="192"/>
      <c r="AGA301" s="192"/>
      <c r="AGB301" s="192"/>
      <c r="AGC301" s="192"/>
      <c r="AGD301" s="192"/>
      <c r="AGE301" s="192"/>
      <c r="AGF301" s="192"/>
      <c r="AGG301" s="192"/>
      <c r="AGH301" s="192"/>
      <c r="AGI301" s="192"/>
      <c r="AGJ301" s="192"/>
      <c r="AGK301" s="192"/>
      <c r="AGL301" s="192"/>
      <c r="AGM301" s="192"/>
      <c r="AGN301" s="192"/>
      <c r="AGO301" s="192"/>
      <c r="AGP301" s="192"/>
      <c r="AGQ301" s="192"/>
      <c r="AGR301" s="192"/>
      <c r="AGS301" s="192"/>
      <c r="AGT301" s="192"/>
      <c r="AGU301" s="192"/>
      <c r="AGV301" s="192"/>
      <c r="AGW301" s="192"/>
      <c r="AGX301" s="192"/>
      <c r="AGY301" s="192"/>
      <c r="AGZ301" s="192"/>
      <c r="AHA301" s="192"/>
      <c r="AHB301" s="192"/>
      <c r="AHC301" s="192"/>
      <c r="AHD301" s="192"/>
      <c r="AHE301" s="192"/>
      <c r="AHF301" s="192"/>
      <c r="AHG301" s="192"/>
      <c r="AHH301" s="192"/>
      <c r="AHI301" s="192"/>
      <c r="AHJ301" s="192"/>
      <c r="AHK301" s="192"/>
      <c r="AHL301" s="192"/>
      <c r="AHM301" s="192"/>
      <c r="AHN301" s="192"/>
      <c r="AHO301" s="192"/>
      <c r="AHP301" s="192"/>
      <c r="AHQ301" s="192"/>
      <c r="AHR301" s="192"/>
      <c r="AHS301" s="192"/>
      <c r="AHT301" s="192"/>
      <c r="AHU301" s="192"/>
      <c r="AHV301" s="192"/>
      <c r="AHW301" s="192"/>
      <c r="AHX301" s="192"/>
      <c r="AHY301" s="192"/>
      <c r="AHZ301" s="192"/>
      <c r="AIA301" s="192"/>
      <c r="AIB301" s="192"/>
      <c r="AIC301" s="192"/>
      <c r="AID301" s="192"/>
      <c r="AIE301" s="192"/>
      <c r="AIF301" s="192"/>
      <c r="AIG301" s="192"/>
      <c r="AIH301" s="192"/>
      <c r="AII301" s="192"/>
      <c r="AIJ301" s="192"/>
      <c r="AIK301" s="192"/>
      <c r="AIL301" s="192"/>
      <c r="AIM301" s="192"/>
      <c r="AIN301" s="192"/>
      <c r="AIO301" s="192"/>
      <c r="AIP301" s="192"/>
      <c r="AIQ301" s="192"/>
      <c r="AIR301" s="192"/>
      <c r="AIS301" s="192"/>
      <c r="AIT301" s="192"/>
      <c r="AIU301" s="192"/>
      <c r="AIV301" s="192"/>
      <c r="AIW301" s="192"/>
      <c r="AIX301" s="192"/>
      <c r="AIY301" s="192"/>
      <c r="AIZ301" s="192"/>
      <c r="AJA301" s="192"/>
      <c r="AJB301" s="192"/>
      <c r="AJC301" s="192"/>
      <c r="AJD301" s="192"/>
      <c r="AJE301" s="192"/>
      <c r="AJF301" s="192"/>
      <c r="AJG301" s="192"/>
      <c r="AJH301" s="192"/>
      <c r="AJI301" s="192"/>
      <c r="AJJ301" s="192"/>
      <c r="AJK301" s="192"/>
      <c r="AJL301" s="192"/>
      <c r="AJM301" s="192"/>
      <c r="AJN301" s="192"/>
      <c r="AJO301" s="192"/>
      <c r="AJP301" s="192"/>
      <c r="AJQ301" s="192"/>
      <c r="AJR301" s="192"/>
      <c r="AJS301" s="192"/>
      <c r="AJT301" s="192"/>
      <c r="AJU301" s="192"/>
      <c r="AJV301" s="192"/>
      <c r="AJW301" s="192"/>
      <c r="AJX301" s="192"/>
      <c r="AJY301" s="192"/>
      <c r="AJZ301" s="192"/>
      <c r="AKA301" s="192"/>
      <c r="AKB301" s="192"/>
      <c r="AKC301" s="192"/>
      <c r="AKD301" s="192"/>
      <c r="AKE301" s="192"/>
      <c r="AKF301" s="192"/>
      <c r="AKG301" s="192"/>
      <c r="AKH301" s="192"/>
      <c r="AKI301" s="192"/>
      <c r="AKJ301" s="192"/>
      <c r="AKK301" s="192"/>
      <c r="AKL301" s="192"/>
      <c r="AKM301" s="192"/>
      <c r="AKN301" s="192"/>
      <c r="AKO301" s="192"/>
      <c r="AKP301" s="192"/>
      <c r="AKQ301" s="192"/>
      <c r="AKR301" s="192"/>
      <c r="AKS301" s="192"/>
      <c r="AKT301" s="192"/>
      <c r="AKU301" s="192"/>
      <c r="AKV301" s="192"/>
      <c r="AKW301" s="192"/>
      <c r="AKX301" s="192"/>
      <c r="AKY301" s="192"/>
      <c r="AKZ301" s="192"/>
      <c r="ALA301" s="192"/>
      <c r="ALB301" s="192"/>
      <c r="ALC301" s="192"/>
      <c r="ALD301" s="192"/>
      <c r="ALE301" s="192"/>
      <c r="ALF301" s="192"/>
      <c r="ALG301" s="192"/>
      <c r="ALH301" s="192"/>
      <c r="ALI301" s="192"/>
      <c r="ALJ301" s="192"/>
      <c r="ALK301" s="192"/>
      <c r="ALL301" s="192"/>
      <c r="ALM301" s="192"/>
      <c r="ALN301" s="192"/>
      <c r="ALO301" s="192"/>
      <c r="ALP301" s="192"/>
      <c r="ALQ301" s="192"/>
      <c r="ALR301" s="192"/>
      <c r="ALS301" s="192"/>
      <c r="ALT301" s="192"/>
      <c r="ALU301" s="192"/>
      <c r="ALV301" s="192"/>
      <c r="ALW301" s="192"/>
      <c r="ALX301" s="192"/>
      <c r="ALY301" s="192"/>
      <c r="ALZ301" s="192"/>
      <c r="AMA301" s="192"/>
      <c r="AMB301" s="192"/>
      <c r="AMC301" s="192"/>
      <c r="AMD301" s="192"/>
      <c r="AME301" s="192"/>
      <c r="AMF301" s="192"/>
      <c r="AMG301" s="192"/>
      <c r="AMH301" s="192"/>
      <c r="AMI301" s="192"/>
      <c r="AMJ301" s="192"/>
      <c r="AMK301" s="192"/>
      <c r="AML301" s="192"/>
      <c r="AMM301" s="192"/>
      <c r="AMN301" s="192"/>
      <c r="AMO301" s="192"/>
      <c r="AMP301" s="192"/>
      <c r="AMQ301" s="192"/>
      <c r="AMR301" s="192"/>
      <c r="AMS301" s="192"/>
      <c r="AMT301" s="192"/>
      <c r="AMU301" s="192"/>
      <c r="AMV301" s="192"/>
      <c r="AMW301" s="192"/>
      <c r="AMX301" s="192"/>
      <c r="AMY301" s="192"/>
      <c r="AMZ301" s="192"/>
      <c r="ANA301" s="192"/>
      <c r="ANB301" s="192"/>
      <c r="ANC301" s="192"/>
      <c r="AND301" s="192"/>
      <c r="ANE301" s="192"/>
      <c r="ANF301" s="192"/>
      <c r="ANG301" s="192"/>
      <c r="ANH301" s="192"/>
      <c r="ANI301" s="192"/>
      <c r="ANJ301" s="192"/>
      <c r="ANK301" s="192"/>
      <c r="ANL301" s="192"/>
      <c r="ANM301" s="192"/>
      <c r="ANN301" s="192"/>
      <c r="ANO301" s="192"/>
      <c r="ANP301" s="192"/>
      <c r="ANQ301" s="192"/>
      <c r="ANR301" s="192"/>
      <c r="ANS301" s="192"/>
      <c r="ANT301" s="192"/>
      <c r="ANU301" s="192"/>
      <c r="ANV301" s="192"/>
      <c r="ANW301" s="192"/>
      <c r="ANX301" s="192"/>
      <c r="ANY301" s="192"/>
      <c r="ANZ301" s="192"/>
      <c r="AOA301" s="192"/>
      <c r="AOB301" s="192"/>
      <c r="AOC301" s="192"/>
      <c r="AOD301" s="192"/>
      <c r="AOE301" s="192"/>
      <c r="AOF301" s="192"/>
      <c r="AOG301" s="192"/>
      <c r="AOH301" s="192"/>
      <c r="AOI301" s="192"/>
      <c r="AOJ301" s="192"/>
      <c r="AOK301" s="192"/>
      <c r="AOL301" s="192"/>
      <c r="AOM301" s="192"/>
      <c r="AON301" s="192"/>
      <c r="AOO301" s="192"/>
      <c r="AOP301" s="192"/>
      <c r="AOQ301" s="192"/>
      <c r="AOR301" s="192"/>
      <c r="AOS301" s="192"/>
      <c r="AOT301" s="192"/>
      <c r="AOU301" s="192"/>
      <c r="AOV301" s="192"/>
      <c r="AOW301" s="192"/>
      <c r="AOX301" s="192"/>
      <c r="AOY301" s="192"/>
      <c r="AOZ301" s="192"/>
      <c r="APA301" s="192"/>
      <c r="APB301" s="192"/>
      <c r="APC301" s="192"/>
      <c r="APD301" s="192"/>
      <c r="APE301" s="192"/>
      <c r="APF301" s="192"/>
      <c r="APG301" s="192"/>
      <c r="APH301" s="192"/>
      <c r="API301" s="192"/>
      <c r="APJ301" s="192"/>
      <c r="APK301" s="192"/>
      <c r="APL301" s="192"/>
      <c r="APM301" s="192"/>
      <c r="APN301" s="192"/>
      <c r="APO301" s="192"/>
      <c r="APP301" s="192"/>
      <c r="APQ301" s="192"/>
      <c r="APR301" s="192"/>
      <c r="APS301" s="192"/>
      <c r="APT301" s="192"/>
      <c r="APU301" s="192"/>
      <c r="APV301" s="192"/>
      <c r="APW301" s="192"/>
      <c r="APX301" s="192"/>
      <c r="APY301" s="192"/>
      <c r="APZ301" s="192"/>
      <c r="AQA301" s="192"/>
      <c r="AQB301" s="192"/>
      <c r="AQC301" s="192"/>
      <c r="AQD301" s="192"/>
      <c r="AQE301" s="192"/>
      <c r="AQF301" s="192"/>
      <c r="AQG301" s="192"/>
      <c r="AQH301" s="192"/>
      <c r="AQI301" s="192"/>
      <c r="AQJ301" s="192"/>
      <c r="AQK301" s="192"/>
      <c r="AQL301" s="192"/>
      <c r="AQM301" s="192"/>
      <c r="AQN301" s="192"/>
      <c r="AQO301" s="192"/>
      <c r="AQP301" s="192"/>
      <c r="AQQ301" s="192"/>
      <c r="AQR301" s="192"/>
      <c r="AQS301" s="192"/>
      <c r="AQT301" s="192"/>
      <c r="AQU301" s="192"/>
      <c r="AQV301" s="192"/>
      <c r="AQW301" s="192"/>
      <c r="AQX301" s="192"/>
      <c r="AQY301" s="192"/>
      <c r="AQZ301" s="192"/>
      <c r="ARA301" s="192"/>
      <c r="ARB301" s="192"/>
      <c r="ARC301" s="192"/>
      <c r="ARD301" s="192"/>
      <c r="ARE301" s="192"/>
      <c r="ARF301" s="192"/>
      <c r="ARG301" s="192"/>
      <c r="ARH301" s="192"/>
      <c r="ARI301" s="192"/>
      <c r="ARJ301" s="192"/>
      <c r="ARK301" s="192"/>
      <c r="ARL301" s="192"/>
      <c r="ARM301" s="192"/>
      <c r="ARN301" s="192"/>
      <c r="ARO301" s="192"/>
      <c r="ARP301" s="192"/>
      <c r="ARQ301" s="192"/>
      <c r="ARR301" s="192"/>
      <c r="ARS301" s="192"/>
      <c r="ART301" s="192"/>
      <c r="ARU301" s="192"/>
      <c r="ARV301" s="192"/>
      <c r="ARW301" s="192"/>
      <c r="ARX301" s="192"/>
      <c r="ARY301" s="192"/>
      <c r="ARZ301" s="192"/>
      <c r="ASA301" s="192"/>
      <c r="ASB301" s="192"/>
      <c r="ASC301" s="192"/>
      <c r="ASD301" s="192"/>
      <c r="ASE301" s="192"/>
      <c r="ASF301" s="192"/>
      <c r="ASG301" s="192"/>
      <c r="ASH301" s="192"/>
      <c r="ASI301" s="192"/>
      <c r="ASJ301" s="192"/>
      <c r="ASK301" s="192"/>
      <c r="ASL301" s="192"/>
      <c r="ASM301" s="192"/>
      <c r="ASN301" s="192"/>
      <c r="ASO301" s="192"/>
      <c r="ASP301" s="192"/>
      <c r="ASQ301" s="192"/>
      <c r="ASR301" s="192"/>
      <c r="ASS301" s="192"/>
      <c r="AST301" s="192"/>
      <c r="ASU301" s="192"/>
      <c r="ASV301" s="192"/>
      <c r="ASW301" s="192"/>
      <c r="ASX301" s="192"/>
      <c r="ASY301" s="192"/>
      <c r="ASZ301" s="192"/>
      <c r="ATA301" s="192"/>
      <c r="ATB301" s="192"/>
      <c r="ATC301" s="192"/>
      <c r="ATD301" s="192"/>
      <c r="ATE301" s="192"/>
      <c r="ATF301" s="192"/>
      <c r="ATG301" s="192"/>
      <c r="ATH301" s="192"/>
      <c r="ATI301" s="192"/>
      <c r="ATJ301" s="192"/>
      <c r="ATK301" s="192"/>
      <c r="ATL301" s="192"/>
      <c r="ATM301" s="192"/>
      <c r="ATN301" s="192"/>
      <c r="ATO301" s="192"/>
      <c r="ATP301" s="192"/>
      <c r="ATQ301" s="192"/>
      <c r="ATR301" s="192"/>
      <c r="ATS301" s="192"/>
      <c r="ATT301" s="192"/>
      <c r="ATU301" s="192"/>
      <c r="ATV301" s="192"/>
      <c r="ATW301" s="192"/>
      <c r="ATX301" s="192"/>
      <c r="ATY301" s="192"/>
      <c r="ATZ301" s="192"/>
      <c r="AUA301" s="192"/>
      <c r="AUB301" s="192"/>
      <c r="AUC301" s="192"/>
      <c r="AUD301" s="192"/>
      <c r="AUE301" s="192"/>
      <c r="AUF301" s="192"/>
      <c r="AUG301" s="192"/>
      <c r="AUH301" s="192"/>
      <c r="AUI301" s="192"/>
      <c r="AUJ301" s="192"/>
      <c r="AUK301" s="192"/>
      <c r="AUL301" s="192"/>
      <c r="AUM301" s="192"/>
      <c r="AUN301" s="192"/>
      <c r="AUO301" s="192"/>
      <c r="AUP301" s="192"/>
      <c r="AUQ301" s="192"/>
      <c r="AUR301" s="192"/>
      <c r="AUS301" s="192"/>
      <c r="AUT301" s="192"/>
      <c r="AUU301" s="192"/>
      <c r="AUV301" s="192"/>
      <c r="AUW301" s="192"/>
      <c r="AUX301" s="192"/>
      <c r="AUY301" s="192"/>
      <c r="AUZ301" s="192"/>
      <c r="AVA301" s="192"/>
      <c r="AVB301" s="192"/>
      <c r="AVC301" s="192"/>
      <c r="AVD301" s="192"/>
      <c r="AVE301" s="192"/>
      <c r="AVF301" s="192"/>
      <c r="AVG301" s="192"/>
      <c r="AVH301" s="192"/>
      <c r="AVI301" s="192"/>
      <c r="AVJ301" s="192"/>
      <c r="AVK301" s="192"/>
      <c r="AVL301" s="192"/>
      <c r="AVM301" s="192"/>
      <c r="AVN301" s="192"/>
      <c r="AVO301" s="192"/>
      <c r="AVP301" s="192"/>
      <c r="AVQ301" s="192"/>
      <c r="AVR301" s="192"/>
      <c r="AVS301" s="192"/>
      <c r="AVT301" s="192"/>
      <c r="AVU301" s="192"/>
      <c r="AVV301" s="192"/>
      <c r="AVW301" s="192"/>
      <c r="AVX301" s="192"/>
      <c r="AVY301" s="192"/>
      <c r="AVZ301" s="192"/>
      <c r="AWA301" s="192"/>
      <c r="AWB301" s="192"/>
      <c r="AWC301" s="192"/>
      <c r="AWD301" s="192"/>
      <c r="AWE301" s="192"/>
      <c r="AWF301" s="192"/>
      <c r="AWG301" s="192"/>
      <c r="AWH301" s="192"/>
      <c r="AWI301" s="192"/>
      <c r="AWJ301" s="192"/>
      <c r="AWK301" s="192"/>
      <c r="AWL301" s="192"/>
      <c r="AWM301" s="192"/>
      <c r="AWN301" s="192"/>
      <c r="AWO301" s="192"/>
      <c r="AWP301" s="192"/>
      <c r="AWQ301" s="192"/>
      <c r="AWR301" s="192"/>
      <c r="AWS301" s="192"/>
      <c r="AWT301" s="192"/>
      <c r="AWU301" s="192"/>
      <c r="AWV301" s="192"/>
      <c r="AWW301" s="192"/>
      <c r="AWX301" s="192"/>
      <c r="AWY301" s="192"/>
      <c r="AWZ301" s="192"/>
      <c r="AXA301" s="192"/>
      <c r="AXB301" s="192"/>
      <c r="AXC301" s="192"/>
      <c r="AXD301" s="192"/>
      <c r="AXE301" s="192"/>
      <c r="AXF301" s="192"/>
      <c r="AXG301" s="192"/>
      <c r="AXH301" s="192"/>
      <c r="AXI301" s="192"/>
      <c r="AXJ301" s="192"/>
      <c r="AXK301" s="192"/>
      <c r="AXL301" s="192"/>
      <c r="AXM301" s="192"/>
      <c r="AXN301" s="192"/>
      <c r="AXO301" s="192"/>
      <c r="AXP301" s="192"/>
      <c r="AXQ301" s="192"/>
      <c r="AXR301" s="192"/>
      <c r="AXS301" s="192"/>
      <c r="AXT301" s="192"/>
      <c r="AXU301" s="192"/>
      <c r="AXV301" s="192"/>
      <c r="AXW301" s="192"/>
      <c r="AXX301" s="192"/>
      <c r="AXY301" s="192"/>
      <c r="AXZ301" s="192"/>
      <c r="AYA301" s="192"/>
      <c r="AYB301" s="192"/>
      <c r="AYC301" s="192"/>
      <c r="AYD301" s="192"/>
      <c r="AYE301" s="192"/>
      <c r="AYF301" s="192"/>
      <c r="AYG301" s="192"/>
      <c r="AYH301" s="192"/>
      <c r="AYI301" s="192"/>
      <c r="AYJ301" s="192"/>
      <c r="AYK301" s="192"/>
      <c r="AYL301" s="192"/>
      <c r="AYM301" s="192"/>
      <c r="AYN301" s="192"/>
      <c r="AYO301" s="192"/>
      <c r="AYP301" s="192"/>
      <c r="AYQ301" s="192"/>
      <c r="AYR301" s="192"/>
      <c r="AYS301" s="192"/>
      <c r="AYT301" s="192"/>
      <c r="AYU301" s="192"/>
      <c r="AYV301" s="192"/>
      <c r="AYW301" s="192"/>
      <c r="AYX301" s="192"/>
      <c r="AYY301" s="192"/>
      <c r="AYZ301" s="192"/>
      <c r="AZA301" s="192"/>
      <c r="AZB301" s="192"/>
      <c r="AZC301" s="192"/>
      <c r="AZD301" s="192"/>
      <c r="AZE301" s="192"/>
      <c r="AZF301" s="192"/>
      <c r="AZG301" s="192"/>
      <c r="AZH301" s="192"/>
      <c r="AZI301" s="192"/>
      <c r="AZJ301" s="192"/>
      <c r="AZK301" s="192"/>
      <c r="AZL301" s="192"/>
      <c r="AZM301" s="192"/>
      <c r="AZN301" s="192"/>
      <c r="AZO301" s="192"/>
      <c r="AZP301" s="192"/>
      <c r="AZQ301" s="192"/>
      <c r="AZR301" s="192"/>
      <c r="AZS301" s="192"/>
      <c r="AZT301" s="192"/>
      <c r="AZU301" s="192"/>
      <c r="AZV301" s="192"/>
      <c r="AZW301" s="192"/>
      <c r="AZX301" s="192"/>
      <c r="AZY301" s="192"/>
      <c r="AZZ301" s="192"/>
      <c r="BAA301" s="192"/>
      <c r="BAB301" s="192"/>
      <c r="BAC301" s="192"/>
      <c r="BAD301" s="192"/>
      <c r="BAE301" s="192"/>
      <c r="BAF301" s="192"/>
      <c r="BAG301" s="192"/>
      <c r="BAH301" s="192"/>
      <c r="BAI301" s="192"/>
      <c r="BAJ301" s="192"/>
      <c r="BAK301" s="192"/>
      <c r="BAL301" s="192"/>
      <c r="BAM301" s="192"/>
      <c r="BAN301" s="192"/>
      <c r="BAO301" s="192"/>
      <c r="BAP301" s="192"/>
      <c r="BAQ301" s="192"/>
      <c r="BAR301" s="192"/>
      <c r="BAS301" s="192"/>
      <c r="BAT301" s="192"/>
      <c r="BAU301" s="192"/>
      <c r="BAV301" s="192"/>
      <c r="BAW301" s="192"/>
      <c r="BAX301" s="192"/>
      <c r="BAY301" s="192"/>
      <c r="BAZ301" s="192"/>
      <c r="BBA301" s="192"/>
      <c r="BBB301" s="192"/>
      <c r="BBC301" s="192"/>
      <c r="BBD301" s="192"/>
      <c r="BBE301" s="192"/>
      <c r="BBF301" s="192"/>
      <c r="BBG301" s="192"/>
      <c r="BBH301" s="192"/>
      <c r="BBI301" s="192"/>
      <c r="BBJ301" s="192"/>
      <c r="BBK301" s="192"/>
      <c r="BBL301" s="192"/>
      <c r="BBM301" s="192"/>
      <c r="BBN301" s="192"/>
      <c r="BBO301" s="192"/>
      <c r="BBP301" s="192"/>
      <c r="BBQ301" s="192"/>
      <c r="BBR301" s="192"/>
      <c r="BBS301" s="192"/>
      <c r="BBT301" s="192"/>
      <c r="BBU301" s="192"/>
      <c r="BBV301" s="192"/>
      <c r="BBW301" s="192"/>
      <c r="BBX301" s="192"/>
      <c r="BBY301" s="192"/>
      <c r="BBZ301" s="192"/>
      <c r="BCA301" s="192"/>
      <c r="BCB301" s="192"/>
      <c r="BCC301" s="192"/>
      <c r="BCD301" s="192"/>
      <c r="BCE301" s="192"/>
      <c r="BCF301" s="192"/>
      <c r="BCG301" s="192"/>
      <c r="BCH301" s="192"/>
      <c r="BCI301" s="192"/>
      <c r="BCJ301" s="192"/>
      <c r="BCK301" s="192"/>
      <c r="BCL301" s="192"/>
      <c r="BCM301" s="192"/>
      <c r="BCN301" s="192"/>
      <c r="BCO301" s="192"/>
      <c r="BCP301" s="192"/>
      <c r="BCQ301" s="192"/>
      <c r="BCR301" s="192"/>
      <c r="BCS301" s="192"/>
      <c r="BCT301" s="192"/>
      <c r="BCU301" s="192"/>
      <c r="BCV301" s="192"/>
      <c r="BCW301" s="192"/>
      <c r="BCX301" s="192"/>
      <c r="BCY301" s="192"/>
      <c r="BCZ301" s="192"/>
      <c r="BDA301" s="192"/>
      <c r="BDB301" s="192"/>
      <c r="BDC301" s="192"/>
      <c r="BDD301" s="192"/>
      <c r="BDE301" s="192"/>
      <c r="BDF301" s="192"/>
      <c r="BDG301" s="192"/>
      <c r="BDH301" s="192"/>
      <c r="BDI301" s="192"/>
      <c r="BDJ301" s="192"/>
      <c r="BDK301" s="192"/>
      <c r="BDL301" s="192"/>
      <c r="BDM301" s="192"/>
      <c r="BDN301" s="192"/>
      <c r="BDO301" s="192"/>
      <c r="BDP301" s="192"/>
      <c r="BDQ301" s="192"/>
      <c r="BDR301" s="192"/>
      <c r="BDS301" s="192"/>
      <c r="BDT301" s="192"/>
      <c r="BDU301" s="192"/>
      <c r="BDV301" s="192"/>
      <c r="BDW301" s="192"/>
      <c r="BDX301" s="192"/>
      <c r="BDY301" s="192"/>
      <c r="BDZ301" s="192"/>
      <c r="BEA301" s="192"/>
      <c r="BEB301" s="192"/>
      <c r="BEC301" s="192"/>
      <c r="BED301" s="192"/>
      <c r="BEE301" s="192"/>
      <c r="BEF301" s="192"/>
      <c r="BEG301" s="192"/>
      <c r="BEH301" s="192"/>
      <c r="BEI301" s="192"/>
      <c r="BEJ301" s="192"/>
      <c r="BEK301" s="192"/>
      <c r="BEL301" s="192"/>
      <c r="BEM301" s="192"/>
      <c r="BEN301" s="192"/>
      <c r="BEO301" s="192"/>
      <c r="BEP301" s="192"/>
      <c r="BEQ301" s="192"/>
      <c r="BER301" s="192"/>
      <c r="BES301" s="192"/>
      <c r="BET301" s="192"/>
      <c r="BEU301" s="192"/>
      <c r="BEV301" s="192"/>
      <c r="BEW301" s="192"/>
      <c r="BEX301" s="192"/>
      <c r="BEY301" s="192"/>
      <c r="BEZ301" s="192"/>
      <c r="BFA301" s="192"/>
      <c r="BFB301" s="192"/>
      <c r="BFC301" s="192"/>
      <c r="BFD301" s="192"/>
      <c r="BFE301" s="192"/>
      <c r="BFF301" s="192"/>
      <c r="BFG301" s="192"/>
      <c r="BFH301" s="192"/>
      <c r="BFI301" s="192"/>
      <c r="BFJ301" s="192"/>
      <c r="BFK301" s="192"/>
      <c r="BFL301" s="192"/>
      <c r="BFM301" s="192"/>
      <c r="BFN301" s="192"/>
      <c r="BFO301" s="192"/>
      <c r="BFP301" s="192"/>
      <c r="BFQ301" s="192"/>
      <c r="BFR301" s="192"/>
      <c r="BFS301" s="192"/>
      <c r="BFT301" s="192"/>
      <c r="BFU301" s="192"/>
      <c r="BFV301" s="192"/>
      <c r="BFW301" s="192"/>
      <c r="BFX301" s="192"/>
      <c r="BFY301" s="192"/>
      <c r="BFZ301" s="192"/>
      <c r="BGA301" s="192"/>
      <c r="BGB301" s="192"/>
      <c r="BGC301" s="192"/>
      <c r="BGD301" s="192"/>
      <c r="BGE301" s="192"/>
      <c r="BGF301" s="192"/>
      <c r="BGG301" s="192"/>
      <c r="BGH301" s="192"/>
      <c r="BGI301" s="192"/>
      <c r="BGJ301" s="192"/>
      <c r="BGK301" s="192"/>
      <c r="BGL301" s="192"/>
      <c r="BGM301" s="192"/>
      <c r="BGN301" s="192"/>
      <c r="BGO301" s="192"/>
      <c r="BGP301" s="192"/>
      <c r="BGQ301" s="192"/>
      <c r="BGR301" s="192"/>
      <c r="BGS301" s="192"/>
      <c r="BGT301" s="192"/>
      <c r="BGU301" s="192"/>
      <c r="BGV301" s="192"/>
      <c r="BGW301" s="192"/>
      <c r="BGX301" s="192"/>
      <c r="BGY301" s="192"/>
      <c r="BGZ301" s="192"/>
      <c r="BHA301" s="192"/>
      <c r="BHB301" s="192"/>
      <c r="BHC301" s="192"/>
      <c r="BHD301" s="192"/>
      <c r="BHE301" s="192"/>
      <c r="BHF301" s="192"/>
      <c r="BHG301" s="192"/>
      <c r="BHH301" s="192"/>
      <c r="BHI301" s="192"/>
      <c r="BHJ301" s="192"/>
      <c r="BHK301" s="192"/>
      <c r="BHL301" s="192"/>
      <c r="BHM301" s="192"/>
      <c r="BHN301" s="192"/>
      <c r="BHO301" s="192"/>
      <c r="BHP301" s="192"/>
      <c r="BHQ301" s="192"/>
      <c r="BHR301" s="192"/>
      <c r="BHS301" s="192"/>
      <c r="BHT301" s="192"/>
      <c r="BHU301" s="192"/>
      <c r="BHV301" s="192"/>
      <c r="BHW301" s="192"/>
      <c r="BHX301" s="192"/>
      <c r="BHY301" s="192"/>
      <c r="BHZ301" s="192"/>
      <c r="BIA301" s="192"/>
      <c r="BIB301" s="192"/>
      <c r="BIC301" s="192"/>
      <c r="BID301" s="192"/>
      <c r="BIE301" s="192"/>
      <c r="BIF301" s="192"/>
      <c r="BIG301" s="192"/>
      <c r="BIH301" s="192"/>
      <c r="BII301" s="192"/>
      <c r="BIJ301" s="192"/>
      <c r="BIK301" s="192"/>
      <c r="BIL301" s="192"/>
      <c r="BIM301" s="192"/>
      <c r="BIN301" s="192"/>
      <c r="BIO301" s="192"/>
      <c r="BIP301" s="192"/>
      <c r="BIQ301" s="192"/>
      <c r="BIR301" s="192"/>
      <c r="BIS301" s="192"/>
      <c r="BIT301" s="192"/>
      <c r="BIU301" s="192"/>
      <c r="BIV301" s="192"/>
      <c r="BIW301" s="192"/>
      <c r="BIX301" s="192"/>
      <c r="BIY301" s="192"/>
      <c r="BIZ301" s="192"/>
      <c r="BJA301" s="192"/>
      <c r="BJB301" s="192"/>
      <c r="BJC301" s="192"/>
      <c r="BJD301" s="192"/>
      <c r="BJE301" s="192"/>
      <c r="BJF301" s="192"/>
      <c r="BJG301" s="192"/>
      <c r="BJH301" s="192"/>
      <c r="BJI301" s="192"/>
      <c r="BJJ301" s="192"/>
      <c r="BJK301" s="192"/>
      <c r="BJL301" s="192"/>
      <c r="BJM301" s="192"/>
      <c r="BJN301" s="192"/>
      <c r="BJO301" s="192"/>
      <c r="BJP301" s="192"/>
      <c r="BJQ301" s="192"/>
      <c r="BJR301" s="192"/>
      <c r="BJS301" s="192"/>
      <c r="BJT301" s="192"/>
      <c r="BJU301" s="192"/>
      <c r="BJV301" s="192"/>
      <c r="BJW301" s="192"/>
      <c r="BJX301" s="192"/>
      <c r="BJY301" s="192"/>
      <c r="BJZ301" s="192"/>
      <c r="BKA301" s="192"/>
      <c r="BKB301" s="192"/>
      <c r="BKC301" s="192"/>
      <c r="BKD301" s="192"/>
      <c r="BKE301" s="192"/>
      <c r="BKF301" s="192"/>
      <c r="BKG301" s="192"/>
      <c r="BKH301" s="192"/>
      <c r="BKI301" s="192"/>
      <c r="BKJ301" s="192"/>
      <c r="BKK301" s="192"/>
      <c r="BKL301" s="192"/>
      <c r="BKM301" s="192"/>
      <c r="BKN301" s="192"/>
      <c r="BKO301" s="192"/>
      <c r="BKP301" s="192"/>
      <c r="BKQ301" s="192"/>
      <c r="BKR301" s="192"/>
      <c r="BKS301" s="192"/>
      <c r="BKT301" s="192"/>
      <c r="BKU301" s="192"/>
      <c r="BKV301" s="192"/>
      <c r="BKW301" s="192"/>
      <c r="BKX301" s="192"/>
      <c r="BKY301" s="192"/>
      <c r="BKZ301" s="192"/>
      <c r="BLA301" s="192"/>
      <c r="BLB301" s="192"/>
      <c r="BLC301" s="192"/>
      <c r="BLD301" s="192"/>
      <c r="BLE301" s="192"/>
      <c r="BLF301" s="192"/>
      <c r="BLG301" s="192"/>
      <c r="BLH301" s="192"/>
      <c r="BLI301" s="192"/>
      <c r="BLJ301" s="192"/>
      <c r="BLK301" s="192"/>
      <c r="BLL301" s="192"/>
      <c r="BLM301" s="192"/>
      <c r="BLN301" s="192"/>
      <c r="BLO301" s="192"/>
      <c r="BLP301" s="192"/>
      <c r="BLQ301" s="192"/>
      <c r="BLR301" s="192"/>
      <c r="BLS301" s="192"/>
      <c r="BLT301" s="192"/>
      <c r="BLU301" s="192"/>
      <c r="BLV301" s="192"/>
      <c r="BLW301" s="192"/>
      <c r="BLX301" s="192"/>
      <c r="BLY301" s="192"/>
      <c r="BLZ301" s="192"/>
      <c r="BMA301" s="192"/>
      <c r="BMB301" s="192"/>
      <c r="BMC301" s="192"/>
      <c r="BMD301" s="192"/>
      <c r="BME301" s="192"/>
      <c r="BMF301" s="192"/>
      <c r="BMG301" s="192"/>
      <c r="BMH301" s="192"/>
      <c r="BMI301" s="192"/>
      <c r="BMJ301" s="192"/>
      <c r="BMK301" s="192"/>
      <c r="BML301" s="192"/>
      <c r="BMM301" s="192"/>
      <c r="BMN301" s="192"/>
      <c r="BMO301" s="192"/>
      <c r="BMP301" s="192"/>
      <c r="BMQ301" s="192"/>
      <c r="BMR301" s="192"/>
      <c r="BMS301" s="192"/>
      <c r="BMT301" s="192"/>
      <c r="BMU301" s="192"/>
      <c r="BMV301" s="192"/>
      <c r="BMW301" s="192"/>
      <c r="BMX301" s="192"/>
      <c r="BMY301" s="192"/>
      <c r="BMZ301" s="192"/>
      <c r="BNA301" s="192"/>
      <c r="BNB301" s="192"/>
      <c r="BNC301" s="192"/>
      <c r="BND301" s="192"/>
      <c r="BNE301" s="192"/>
      <c r="BNF301" s="192"/>
      <c r="BNG301" s="192"/>
      <c r="BNH301" s="192"/>
      <c r="BNI301" s="192"/>
      <c r="BNJ301" s="192"/>
      <c r="BNK301" s="192"/>
      <c r="BNL301" s="192"/>
      <c r="BNM301" s="192"/>
      <c r="BNN301" s="192"/>
      <c r="BNO301" s="192"/>
      <c r="BNP301" s="192"/>
      <c r="BNQ301" s="192"/>
      <c r="BNR301" s="192"/>
      <c r="BNS301" s="192"/>
      <c r="BNT301" s="192"/>
      <c r="BNU301" s="192"/>
      <c r="BNV301" s="192"/>
      <c r="BNW301" s="192"/>
      <c r="BNX301" s="192"/>
      <c r="BNY301" s="192"/>
      <c r="BNZ301" s="192"/>
      <c r="BOA301" s="192"/>
      <c r="BOB301" s="192"/>
      <c r="BOC301" s="192"/>
      <c r="BOD301" s="192"/>
      <c r="BOE301" s="192"/>
      <c r="BOF301" s="192"/>
      <c r="BOG301" s="192"/>
      <c r="BOH301" s="192"/>
      <c r="BOI301" s="192"/>
      <c r="BOJ301" s="192"/>
      <c r="BOK301" s="192"/>
      <c r="BOL301" s="192"/>
      <c r="BOM301" s="192"/>
      <c r="BON301" s="192"/>
      <c r="BOO301" s="192"/>
      <c r="BOP301" s="192"/>
      <c r="BOQ301" s="192"/>
      <c r="BOR301" s="192"/>
      <c r="BOS301" s="192"/>
      <c r="BOT301" s="192"/>
      <c r="BOU301" s="192"/>
      <c r="BOV301" s="192"/>
      <c r="BOW301" s="192"/>
      <c r="BOX301" s="192"/>
      <c r="BOY301" s="192"/>
      <c r="BOZ301" s="192"/>
      <c r="BPA301" s="192"/>
      <c r="BPB301" s="192"/>
      <c r="BPC301" s="192"/>
      <c r="BPD301" s="192"/>
      <c r="BPE301" s="192"/>
      <c r="BPF301" s="192"/>
      <c r="BPG301" s="192"/>
      <c r="BPH301" s="192"/>
      <c r="BPI301" s="192"/>
      <c r="BPJ301" s="192"/>
      <c r="BPK301" s="192"/>
      <c r="BPL301" s="192"/>
      <c r="BPM301" s="192"/>
      <c r="BPN301" s="192"/>
      <c r="BPO301" s="192"/>
      <c r="BPP301" s="192"/>
      <c r="BPQ301" s="192"/>
      <c r="BPR301" s="192"/>
      <c r="BPS301" s="192"/>
      <c r="BPT301" s="192"/>
      <c r="BPU301" s="192"/>
      <c r="BPV301" s="192"/>
      <c r="BPW301" s="192"/>
      <c r="BPX301" s="192"/>
      <c r="BPY301" s="192"/>
      <c r="BPZ301" s="192"/>
      <c r="BQA301" s="192"/>
      <c r="BQB301" s="192"/>
      <c r="BQC301" s="192"/>
      <c r="BQD301" s="192"/>
      <c r="BQE301" s="192"/>
      <c r="BQF301" s="192"/>
      <c r="BQG301" s="192"/>
      <c r="BQH301" s="192"/>
      <c r="BQI301" s="192"/>
      <c r="BQJ301" s="192"/>
      <c r="BQK301" s="192"/>
      <c r="BQL301" s="192"/>
      <c r="BQM301" s="192"/>
      <c r="BQN301" s="192"/>
      <c r="BQO301" s="192"/>
      <c r="BQP301" s="192"/>
      <c r="BQQ301" s="192"/>
      <c r="BQR301" s="192"/>
      <c r="BQS301" s="192"/>
      <c r="BQT301" s="192"/>
      <c r="BQU301" s="192"/>
      <c r="BQV301" s="192"/>
      <c r="BQW301" s="192"/>
      <c r="BQX301" s="192"/>
      <c r="BQY301" s="192"/>
      <c r="BQZ301" s="192"/>
      <c r="BRA301" s="192"/>
      <c r="BRB301" s="192"/>
      <c r="BRC301" s="192"/>
      <c r="BRD301" s="192"/>
      <c r="BRE301" s="192"/>
      <c r="BRF301" s="192"/>
      <c r="BRG301" s="192"/>
      <c r="BRH301" s="192"/>
      <c r="BRI301" s="192"/>
      <c r="BRJ301" s="192"/>
      <c r="BRK301" s="192"/>
      <c r="BRL301" s="192"/>
      <c r="BRM301" s="192"/>
      <c r="BRN301" s="192"/>
      <c r="BRO301" s="192"/>
      <c r="BRP301" s="192"/>
      <c r="BRQ301" s="192"/>
      <c r="BRR301" s="192"/>
      <c r="BRS301" s="192"/>
      <c r="BRT301" s="192"/>
      <c r="BRU301" s="192"/>
      <c r="BRV301" s="192"/>
      <c r="BRW301" s="192"/>
      <c r="BRX301" s="192"/>
      <c r="BRY301" s="192"/>
      <c r="BRZ301" s="192"/>
      <c r="BSA301" s="192"/>
      <c r="BSB301" s="192"/>
      <c r="BSC301" s="192"/>
      <c r="BSD301" s="192"/>
      <c r="BSE301" s="192"/>
      <c r="BSF301" s="192"/>
      <c r="BSG301" s="192"/>
      <c r="BSH301" s="192"/>
      <c r="BSI301" s="192"/>
      <c r="BSJ301" s="192"/>
      <c r="BSK301" s="192"/>
      <c r="BSL301" s="192"/>
      <c r="BSM301" s="192"/>
      <c r="BSN301" s="192"/>
      <c r="BSO301" s="192"/>
      <c r="BSP301" s="192"/>
      <c r="BSQ301" s="192"/>
      <c r="BSR301" s="192"/>
      <c r="BSS301" s="192"/>
      <c r="BST301" s="192"/>
      <c r="BSU301" s="192"/>
      <c r="BSV301" s="192"/>
      <c r="BSW301" s="192"/>
      <c r="BSX301" s="192"/>
      <c r="BSY301" s="192"/>
      <c r="BSZ301" s="192"/>
      <c r="BTA301" s="192"/>
      <c r="BTB301" s="192"/>
      <c r="BTC301" s="192"/>
      <c r="BTD301" s="192"/>
      <c r="BTE301" s="192"/>
      <c r="BTF301" s="192"/>
      <c r="BTG301" s="192"/>
      <c r="BTH301" s="192"/>
      <c r="BTI301" s="192"/>
      <c r="BTJ301" s="192"/>
      <c r="BTK301" s="192"/>
      <c r="BTL301" s="192"/>
      <c r="BTM301" s="192"/>
      <c r="BTN301" s="192"/>
      <c r="BTO301" s="192"/>
      <c r="BTP301" s="192"/>
      <c r="BTQ301" s="192"/>
      <c r="BTR301" s="192"/>
      <c r="BTS301" s="192"/>
      <c r="BTT301" s="192"/>
      <c r="BTU301" s="192"/>
      <c r="BTV301" s="192"/>
      <c r="BTW301" s="192"/>
      <c r="BTX301" s="192"/>
      <c r="BTY301" s="192"/>
      <c r="BTZ301" s="192"/>
      <c r="BUA301" s="192"/>
      <c r="BUB301" s="192"/>
      <c r="BUC301" s="192"/>
      <c r="BUD301" s="192"/>
      <c r="BUE301" s="192"/>
      <c r="BUF301" s="192"/>
      <c r="BUG301" s="192"/>
      <c r="BUH301" s="192"/>
      <c r="BUI301" s="192"/>
      <c r="BUJ301" s="192"/>
      <c r="BUK301" s="192"/>
      <c r="BUL301" s="192"/>
      <c r="BUM301" s="192"/>
      <c r="BUN301" s="192"/>
      <c r="BUO301" s="192"/>
      <c r="BUP301" s="192"/>
      <c r="BUQ301" s="192"/>
      <c r="BUR301" s="192"/>
      <c r="BUS301" s="192"/>
      <c r="BUT301" s="192"/>
      <c r="BUU301" s="192"/>
      <c r="BUV301" s="192"/>
      <c r="BUW301" s="192"/>
      <c r="BUX301" s="192"/>
      <c r="BUY301" s="192"/>
      <c r="BUZ301" s="192"/>
      <c r="BVA301" s="192"/>
      <c r="BVB301" s="192"/>
      <c r="BVC301" s="192"/>
      <c r="BVD301" s="192"/>
      <c r="BVE301" s="192"/>
      <c r="BVF301" s="192"/>
      <c r="BVG301" s="192"/>
      <c r="BVH301" s="192"/>
      <c r="BVI301" s="192"/>
      <c r="BVJ301" s="192"/>
      <c r="BVK301" s="192"/>
      <c r="BVL301" s="192"/>
      <c r="BVM301" s="192"/>
      <c r="BVN301" s="192"/>
      <c r="BVO301" s="192"/>
      <c r="BVP301" s="192"/>
      <c r="BVQ301" s="192"/>
      <c r="BVR301" s="192"/>
      <c r="BVS301" s="192"/>
      <c r="BVT301" s="192"/>
      <c r="BVU301" s="192"/>
      <c r="BVV301" s="192"/>
      <c r="BVW301" s="192"/>
      <c r="BVX301" s="192"/>
      <c r="BVY301" s="192"/>
      <c r="BVZ301" s="192"/>
      <c r="BWA301" s="192"/>
      <c r="BWB301" s="192"/>
      <c r="BWC301" s="192"/>
      <c r="BWD301" s="192"/>
      <c r="BWE301" s="192"/>
      <c r="BWF301" s="192"/>
      <c r="BWG301" s="192"/>
      <c r="BWH301" s="192"/>
      <c r="BWI301" s="192"/>
      <c r="BWJ301" s="192"/>
      <c r="BWK301" s="192"/>
      <c r="BWL301" s="192"/>
      <c r="BWM301" s="192"/>
      <c r="BWN301" s="192"/>
      <c r="BWO301" s="192"/>
      <c r="BWP301" s="192"/>
      <c r="BWQ301" s="192"/>
      <c r="BWR301" s="192"/>
      <c r="BWS301" s="192"/>
      <c r="BWT301" s="192"/>
      <c r="BWU301" s="192"/>
      <c r="BWV301" s="192"/>
      <c r="BWW301" s="192"/>
      <c r="BWX301" s="192"/>
      <c r="BWY301" s="192"/>
      <c r="BWZ301" s="192"/>
      <c r="BXA301" s="192"/>
      <c r="BXB301" s="192"/>
      <c r="BXC301" s="192"/>
      <c r="BXD301" s="192"/>
      <c r="BXE301" s="192"/>
      <c r="BXF301" s="192"/>
      <c r="BXG301" s="192"/>
      <c r="BXH301" s="192"/>
      <c r="BXI301" s="192"/>
      <c r="BXJ301" s="192"/>
      <c r="BXK301" s="192"/>
      <c r="BXL301" s="192"/>
      <c r="BXM301" s="192"/>
      <c r="BXN301" s="192"/>
      <c r="BXO301" s="192"/>
      <c r="BXP301" s="192"/>
      <c r="BXQ301" s="192"/>
      <c r="BXR301" s="192"/>
      <c r="BXS301" s="192"/>
      <c r="BXT301" s="192"/>
      <c r="BXU301" s="192"/>
      <c r="BXV301" s="192"/>
      <c r="BXW301" s="192"/>
      <c r="BXX301" s="192"/>
      <c r="BXY301" s="192"/>
      <c r="BXZ301" s="192"/>
      <c r="BYA301" s="192"/>
      <c r="BYB301" s="192"/>
      <c r="BYC301" s="192"/>
      <c r="BYD301" s="192"/>
      <c r="BYE301" s="192"/>
      <c r="BYF301" s="192"/>
      <c r="BYG301" s="192"/>
      <c r="BYH301" s="192"/>
      <c r="BYI301" s="192"/>
      <c r="BYJ301" s="192"/>
      <c r="BYK301" s="192"/>
      <c r="BYL301" s="192"/>
      <c r="BYM301" s="192"/>
      <c r="BYN301" s="192"/>
      <c r="BYO301" s="192"/>
      <c r="BYP301" s="192"/>
      <c r="BYQ301" s="192"/>
      <c r="BYR301" s="192"/>
      <c r="BYS301" s="192"/>
      <c r="BYT301" s="192"/>
      <c r="BYU301" s="192"/>
      <c r="BYV301" s="192"/>
      <c r="BYW301" s="192"/>
      <c r="BYX301" s="192"/>
      <c r="BYY301" s="192"/>
      <c r="BYZ301" s="192"/>
      <c r="BZA301" s="192"/>
      <c r="BZB301" s="192"/>
      <c r="BZC301" s="192"/>
      <c r="BZD301" s="192"/>
      <c r="BZE301" s="192"/>
      <c r="BZF301" s="192"/>
      <c r="BZG301" s="192"/>
      <c r="BZH301" s="192"/>
      <c r="BZI301" s="192"/>
      <c r="BZJ301" s="192"/>
      <c r="BZK301" s="192"/>
      <c r="BZL301" s="192"/>
      <c r="BZM301" s="192"/>
      <c r="BZN301" s="192"/>
      <c r="BZO301" s="192"/>
      <c r="BZP301" s="192"/>
      <c r="BZQ301" s="192"/>
      <c r="BZR301" s="192"/>
      <c r="BZS301" s="192"/>
      <c r="BZT301" s="192"/>
      <c r="BZU301" s="192"/>
      <c r="BZV301" s="192"/>
      <c r="BZW301" s="192"/>
      <c r="BZX301" s="192"/>
      <c r="BZY301" s="192"/>
      <c r="BZZ301" s="192"/>
      <c r="CAA301" s="192"/>
      <c r="CAB301" s="192"/>
      <c r="CAC301" s="192"/>
      <c r="CAD301" s="192"/>
      <c r="CAE301" s="192"/>
      <c r="CAF301" s="192"/>
      <c r="CAG301" s="192"/>
      <c r="CAH301" s="192"/>
      <c r="CAI301" s="192"/>
      <c r="CAJ301" s="192"/>
      <c r="CAK301" s="192"/>
      <c r="CAL301" s="192"/>
      <c r="CAM301" s="192"/>
      <c r="CAN301" s="192"/>
      <c r="CAO301" s="192"/>
      <c r="CAP301" s="192"/>
      <c r="CAQ301" s="192"/>
      <c r="CAR301" s="192"/>
      <c r="CAS301" s="192"/>
      <c r="CAT301" s="192"/>
      <c r="CAU301" s="192"/>
      <c r="CAV301" s="192"/>
      <c r="CAW301" s="192"/>
      <c r="CAX301" s="192"/>
      <c r="CAY301" s="192"/>
      <c r="CAZ301" s="192"/>
      <c r="CBA301" s="192"/>
      <c r="CBB301" s="192"/>
      <c r="CBC301" s="192"/>
      <c r="CBD301" s="192"/>
      <c r="CBE301" s="192"/>
      <c r="CBF301" s="192"/>
      <c r="CBG301" s="192"/>
      <c r="CBH301" s="192"/>
      <c r="CBI301" s="192"/>
      <c r="CBJ301" s="192"/>
      <c r="CBK301" s="192"/>
      <c r="CBL301" s="192"/>
      <c r="CBM301" s="192"/>
      <c r="CBN301" s="192"/>
      <c r="CBO301" s="192"/>
      <c r="CBP301" s="192"/>
      <c r="CBQ301" s="192"/>
      <c r="CBR301" s="192"/>
      <c r="CBS301" s="192"/>
      <c r="CBT301" s="192"/>
      <c r="CBU301" s="192"/>
      <c r="CBV301" s="192"/>
      <c r="CBW301" s="192"/>
      <c r="CBX301" s="192"/>
      <c r="CBY301" s="192"/>
      <c r="CBZ301" s="192"/>
      <c r="CCA301" s="192"/>
      <c r="CCB301" s="192"/>
      <c r="CCC301" s="192"/>
      <c r="CCD301" s="192"/>
      <c r="CCE301" s="192"/>
      <c r="CCF301" s="192"/>
      <c r="CCG301" s="192"/>
      <c r="CCH301" s="192"/>
      <c r="CCI301" s="192"/>
      <c r="CCJ301" s="192"/>
      <c r="CCK301" s="192"/>
      <c r="CCL301" s="192"/>
      <c r="CCM301" s="192"/>
      <c r="CCN301" s="192"/>
      <c r="CCO301" s="192"/>
      <c r="CCP301" s="192"/>
      <c r="CCQ301" s="192"/>
      <c r="CCR301" s="192"/>
      <c r="CCS301" s="192"/>
      <c r="CCT301" s="192"/>
      <c r="CCU301" s="192"/>
      <c r="CCV301" s="192"/>
      <c r="CCW301" s="192"/>
      <c r="CCX301" s="192"/>
      <c r="CCY301" s="192"/>
      <c r="CCZ301" s="192"/>
      <c r="CDA301" s="192"/>
      <c r="CDB301" s="192"/>
      <c r="CDC301" s="192"/>
      <c r="CDD301" s="192"/>
      <c r="CDE301" s="192"/>
      <c r="CDF301" s="192"/>
      <c r="CDG301" s="192"/>
      <c r="CDH301" s="192"/>
      <c r="CDI301" s="192"/>
      <c r="CDJ301" s="192"/>
      <c r="CDK301" s="192"/>
      <c r="CDL301" s="192"/>
      <c r="CDM301" s="192"/>
      <c r="CDN301" s="192"/>
      <c r="CDO301" s="192"/>
      <c r="CDP301" s="192"/>
      <c r="CDQ301" s="192"/>
      <c r="CDR301" s="192"/>
      <c r="CDS301" s="192"/>
      <c r="CDT301" s="192"/>
      <c r="CDU301" s="192"/>
      <c r="CDV301" s="192"/>
      <c r="CDW301" s="192"/>
      <c r="CDX301" s="192"/>
      <c r="CDY301" s="192"/>
      <c r="CDZ301" s="192"/>
      <c r="CEA301" s="192"/>
      <c r="CEB301" s="192"/>
      <c r="CEC301" s="192"/>
      <c r="CED301" s="192"/>
      <c r="CEE301" s="192"/>
      <c r="CEF301" s="192"/>
      <c r="CEG301" s="192"/>
      <c r="CEH301" s="192"/>
      <c r="CEI301" s="192"/>
      <c r="CEJ301" s="192"/>
      <c r="CEK301" s="192"/>
      <c r="CEL301" s="192"/>
      <c r="CEM301" s="192"/>
      <c r="CEN301" s="192"/>
      <c r="CEO301" s="192"/>
      <c r="CEP301" s="192"/>
      <c r="CEQ301" s="192"/>
      <c r="CER301" s="192"/>
      <c r="CES301" s="192"/>
      <c r="CET301" s="192"/>
      <c r="CEU301" s="192"/>
      <c r="CEV301" s="192"/>
      <c r="CEW301" s="192"/>
      <c r="CEX301" s="192"/>
      <c r="CEY301" s="192"/>
      <c r="CEZ301" s="192"/>
      <c r="CFA301" s="192"/>
      <c r="CFB301" s="192"/>
      <c r="CFC301" s="192"/>
      <c r="CFD301" s="192"/>
      <c r="CFE301" s="192"/>
      <c r="CFF301" s="192"/>
      <c r="CFG301" s="192"/>
      <c r="CFH301" s="192"/>
      <c r="CFI301" s="192"/>
      <c r="CFJ301" s="192"/>
      <c r="CFK301" s="192"/>
      <c r="CFL301" s="192"/>
      <c r="CFM301" s="192"/>
      <c r="CFN301" s="192"/>
      <c r="CFO301" s="192"/>
      <c r="CFP301" s="192"/>
      <c r="CFQ301" s="192"/>
      <c r="CFR301" s="192"/>
      <c r="CFS301" s="192"/>
      <c r="CFT301" s="192"/>
      <c r="CFU301" s="192"/>
      <c r="CFV301" s="192"/>
      <c r="CFW301" s="192"/>
      <c r="CFX301" s="192"/>
      <c r="CFY301" s="192"/>
      <c r="CFZ301" s="192"/>
      <c r="CGA301" s="192"/>
      <c r="CGB301" s="192"/>
      <c r="CGC301" s="192"/>
      <c r="CGD301" s="192"/>
      <c r="CGE301" s="192"/>
      <c r="CGF301" s="192"/>
      <c r="CGG301" s="192"/>
      <c r="CGH301" s="192"/>
      <c r="CGI301" s="192"/>
      <c r="CGJ301" s="192"/>
      <c r="CGK301" s="192"/>
      <c r="CGL301" s="192"/>
      <c r="CGM301" s="192"/>
      <c r="CGN301" s="192"/>
      <c r="CGO301" s="192"/>
      <c r="CGP301" s="192"/>
      <c r="CGQ301" s="192"/>
      <c r="CGR301" s="192"/>
      <c r="CGS301" s="192"/>
      <c r="CGT301" s="192"/>
      <c r="CGU301" s="192"/>
      <c r="CGV301" s="192"/>
      <c r="CGW301" s="192"/>
      <c r="CGX301" s="192"/>
      <c r="CGY301" s="192"/>
      <c r="CGZ301" s="192"/>
      <c r="CHA301" s="192"/>
      <c r="CHB301" s="192"/>
      <c r="CHC301" s="192"/>
      <c r="CHD301" s="192"/>
      <c r="CHE301" s="192"/>
      <c r="CHF301" s="192"/>
      <c r="CHG301" s="192"/>
      <c r="CHH301" s="192"/>
      <c r="CHI301" s="192"/>
      <c r="CHJ301" s="192"/>
      <c r="CHK301" s="192"/>
      <c r="CHL301" s="192"/>
      <c r="CHM301" s="192"/>
      <c r="CHN301" s="192"/>
      <c r="CHO301" s="192"/>
      <c r="CHP301" s="192"/>
      <c r="CHQ301" s="192"/>
      <c r="CHR301" s="192"/>
      <c r="CHS301" s="192"/>
      <c r="CHT301" s="192"/>
      <c r="CHU301" s="192"/>
      <c r="CHV301" s="192"/>
      <c r="CHW301" s="192"/>
      <c r="CHX301" s="192"/>
      <c r="CHY301" s="192"/>
      <c r="CHZ301" s="192"/>
      <c r="CIA301" s="192"/>
      <c r="CIB301" s="192"/>
      <c r="CIC301" s="192"/>
      <c r="CID301" s="192"/>
      <c r="CIE301" s="192"/>
      <c r="CIF301" s="192"/>
      <c r="CIG301" s="192"/>
      <c r="CIH301" s="192"/>
      <c r="CII301" s="192"/>
      <c r="CIJ301" s="192"/>
      <c r="CIK301" s="192"/>
      <c r="CIL301" s="192"/>
      <c r="CIM301" s="192"/>
      <c r="CIN301" s="192"/>
      <c r="CIO301" s="192"/>
      <c r="CIP301" s="192"/>
      <c r="CIQ301" s="192"/>
      <c r="CIR301" s="192"/>
      <c r="CIS301" s="192"/>
      <c r="CIT301" s="192"/>
      <c r="CIU301" s="192"/>
      <c r="CIV301" s="192"/>
      <c r="CIW301" s="192"/>
      <c r="CIX301" s="192"/>
      <c r="CIY301" s="192"/>
      <c r="CIZ301" s="192"/>
      <c r="CJA301" s="192"/>
      <c r="CJB301" s="192"/>
      <c r="CJC301" s="192"/>
      <c r="CJD301" s="192"/>
      <c r="CJE301" s="192"/>
      <c r="CJF301" s="192"/>
      <c r="CJG301" s="192"/>
      <c r="CJH301" s="192"/>
      <c r="CJI301" s="192"/>
      <c r="CJJ301" s="192"/>
      <c r="CJK301" s="192"/>
      <c r="CJL301" s="192"/>
      <c r="CJM301" s="192"/>
      <c r="CJN301" s="192"/>
      <c r="CJO301" s="192"/>
      <c r="CJP301" s="192"/>
      <c r="CJQ301" s="192"/>
      <c r="CJR301" s="192"/>
      <c r="CJS301" s="192"/>
      <c r="CJT301" s="192"/>
      <c r="CJU301" s="192"/>
      <c r="CJV301" s="192"/>
      <c r="CJW301" s="192"/>
      <c r="CJX301" s="192"/>
      <c r="CJY301" s="192"/>
      <c r="CJZ301" s="192"/>
      <c r="CKA301" s="192"/>
      <c r="CKB301" s="192"/>
      <c r="CKC301" s="192"/>
      <c r="CKD301" s="192"/>
      <c r="CKE301" s="192"/>
      <c r="CKF301" s="192"/>
      <c r="CKG301" s="192"/>
      <c r="CKH301" s="192"/>
      <c r="CKI301" s="192"/>
      <c r="CKJ301" s="192"/>
      <c r="CKK301" s="192"/>
      <c r="CKL301" s="192"/>
      <c r="CKM301" s="192"/>
      <c r="CKN301" s="192"/>
      <c r="CKO301" s="192"/>
      <c r="CKP301" s="192"/>
      <c r="CKQ301" s="192"/>
      <c r="CKR301" s="192"/>
      <c r="CKS301" s="192"/>
      <c r="CKT301" s="192"/>
      <c r="CKU301" s="192"/>
      <c r="CKV301" s="192"/>
      <c r="CKW301" s="192"/>
      <c r="CKX301" s="192"/>
      <c r="CKY301" s="192"/>
      <c r="CKZ301" s="192"/>
      <c r="CLA301" s="192"/>
      <c r="CLB301" s="192"/>
      <c r="CLC301" s="192"/>
      <c r="CLD301" s="192"/>
      <c r="CLE301" s="192"/>
      <c r="CLF301" s="192"/>
      <c r="CLG301" s="192"/>
      <c r="CLH301" s="192"/>
      <c r="CLI301" s="192"/>
      <c r="CLJ301" s="192"/>
      <c r="CLK301" s="192"/>
      <c r="CLL301" s="192"/>
      <c r="CLM301" s="192"/>
      <c r="CLN301" s="192"/>
      <c r="CLO301" s="192"/>
      <c r="CLP301" s="192"/>
      <c r="CLQ301" s="192"/>
      <c r="CLR301" s="192"/>
      <c r="CLS301" s="192"/>
      <c r="CLT301" s="192"/>
      <c r="CLU301" s="192"/>
      <c r="CLV301" s="192"/>
      <c r="CLW301" s="192"/>
      <c r="CLX301" s="192"/>
      <c r="CLY301" s="192"/>
      <c r="CLZ301" s="192"/>
      <c r="CMA301" s="192"/>
      <c r="CMB301" s="192"/>
      <c r="CMC301" s="192"/>
      <c r="CMD301" s="192"/>
      <c r="CME301" s="192"/>
      <c r="CMF301" s="192"/>
      <c r="CMG301" s="192"/>
      <c r="CMH301" s="192"/>
      <c r="CMI301" s="192"/>
      <c r="CMJ301" s="192"/>
      <c r="CMK301" s="192"/>
      <c r="CML301" s="192"/>
      <c r="CMM301" s="192"/>
      <c r="CMN301" s="192"/>
      <c r="CMO301" s="192"/>
      <c r="CMP301" s="192"/>
      <c r="CMQ301" s="192"/>
      <c r="CMR301" s="192"/>
      <c r="CMS301" s="192"/>
      <c r="CMT301" s="192"/>
      <c r="CMU301" s="192"/>
      <c r="CMV301" s="192"/>
      <c r="CMW301" s="192"/>
      <c r="CMX301" s="192"/>
      <c r="CMY301" s="192"/>
      <c r="CMZ301" s="192"/>
      <c r="CNA301" s="192"/>
      <c r="CNB301" s="192"/>
      <c r="CNC301" s="192"/>
      <c r="CND301" s="192"/>
      <c r="CNE301" s="192"/>
      <c r="CNF301" s="192"/>
      <c r="CNG301" s="192"/>
      <c r="CNH301" s="192"/>
      <c r="CNI301" s="192"/>
      <c r="CNJ301" s="192"/>
      <c r="CNK301" s="192"/>
      <c r="CNL301" s="192"/>
      <c r="CNM301" s="192"/>
      <c r="CNN301" s="192"/>
      <c r="CNO301" s="192"/>
      <c r="CNP301" s="192"/>
      <c r="CNQ301" s="192"/>
      <c r="CNR301" s="192"/>
      <c r="CNS301" s="192"/>
      <c r="CNT301" s="192"/>
      <c r="CNU301" s="192"/>
      <c r="CNV301" s="192"/>
      <c r="CNW301" s="192"/>
      <c r="CNX301" s="192"/>
      <c r="CNY301" s="192"/>
      <c r="CNZ301" s="192"/>
      <c r="COA301" s="192"/>
      <c r="COB301" s="192"/>
      <c r="COC301" s="192"/>
      <c r="COD301" s="192"/>
      <c r="COE301" s="192"/>
      <c r="COF301" s="192"/>
      <c r="COG301" s="192"/>
      <c r="COH301" s="192"/>
      <c r="COI301" s="192"/>
      <c r="COJ301" s="192"/>
      <c r="COK301" s="192"/>
      <c r="COL301" s="192"/>
      <c r="COM301" s="192"/>
      <c r="CON301" s="192"/>
      <c r="COO301" s="192"/>
      <c r="COP301" s="192"/>
      <c r="COQ301" s="192"/>
      <c r="COR301" s="192"/>
      <c r="COS301" s="192"/>
      <c r="COT301" s="192"/>
      <c r="COU301" s="192"/>
      <c r="COV301" s="192"/>
      <c r="COW301" s="192"/>
      <c r="COX301" s="192"/>
      <c r="COY301" s="192"/>
      <c r="COZ301" s="192"/>
      <c r="CPA301" s="192"/>
      <c r="CPB301" s="192"/>
      <c r="CPC301" s="192"/>
      <c r="CPD301" s="192"/>
      <c r="CPE301" s="192"/>
      <c r="CPF301" s="192"/>
      <c r="CPG301" s="192"/>
      <c r="CPH301" s="192"/>
      <c r="CPI301" s="192"/>
      <c r="CPJ301" s="192"/>
      <c r="CPK301" s="192"/>
      <c r="CPL301" s="192"/>
      <c r="CPM301" s="192"/>
      <c r="CPN301" s="192"/>
      <c r="CPO301" s="192"/>
      <c r="CPP301" s="192"/>
      <c r="CPQ301" s="192"/>
      <c r="CPR301" s="192"/>
      <c r="CPS301" s="192"/>
      <c r="CPT301" s="192"/>
      <c r="CPU301" s="192"/>
      <c r="CPV301" s="192"/>
      <c r="CPW301" s="192"/>
      <c r="CPX301" s="192"/>
      <c r="CPY301" s="192"/>
      <c r="CPZ301" s="192"/>
      <c r="CQA301" s="192"/>
      <c r="CQB301" s="192"/>
      <c r="CQC301" s="192"/>
      <c r="CQD301" s="192"/>
      <c r="CQE301" s="192"/>
      <c r="CQF301" s="192"/>
      <c r="CQG301" s="192"/>
      <c r="CQH301" s="192"/>
      <c r="CQI301" s="192"/>
      <c r="CQJ301" s="192"/>
      <c r="CQK301" s="192"/>
      <c r="CQL301" s="192"/>
      <c r="CQM301" s="192"/>
      <c r="CQN301" s="192"/>
      <c r="CQO301" s="192"/>
      <c r="CQP301" s="192"/>
      <c r="CQQ301" s="192"/>
      <c r="CQR301" s="192"/>
      <c r="CQS301" s="192"/>
      <c r="CQT301" s="192"/>
      <c r="CQU301" s="192"/>
      <c r="CQV301" s="192"/>
      <c r="CQW301" s="192"/>
      <c r="CQX301" s="192"/>
      <c r="CQY301" s="192"/>
      <c r="CQZ301" s="192"/>
      <c r="CRA301" s="192"/>
      <c r="CRB301" s="192"/>
      <c r="CRC301" s="192"/>
      <c r="CRD301" s="192"/>
      <c r="CRE301" s="192"/>
      <c r="CRF301" s="192"/>
      <c r="CRG301" s="192"/>
      <c r="CRH301" s="192"/>
      <c r="CRI301" s="192"/>
      <c r="CRJ301" s="192"/>
      <c r="CRK301" s="192"/>
      <c r="CRL301" s="192"/>
      <c r="CRM301" s="192"/>
      <c r="CRN301" s="192"/>
      <c r="CRO301" s="192"/>
      <c r="CRP301" s="192"/>
      <c r="CRQ301" s="192"/>
      <c r="CRR301" s="192"/>
      <c r="CRS301" s="192"/>
      <c r="CRT301" s="192"/>
      <c r="CRU301" s="192"/>
      <c r="CRV301" s="192"/>
      <c r="CRW301" s="192"/>
      <c r="CRX301" s="192"/>
      <c r="CRY301" s="192"/>
      <c r="CRZ301" s="192"/>
      <c r="CSA301" s="192"/>
      <c r="CSB301" s="192"/>
      <c r="CSC301" s="192"/>
      <c r="CSD301" s="192"/>
      <c r="CSE301" s="192"/>
      <c r="CSF301" s="192"/>
      <c r="CSG301" s="192"/>
      <c r="CSH301" s="192"/>
      <c r="CSI301" s="192"/>
      <c r="CSJ301" s="192"/>
      <c r="CSK301" s="192"/>
      <c r="CSL301" s="192"/>
      <c r="CSM301" s="192"/>
      <c r="CSN301" s="192"/>
      <c r="CSO301" s="192"/>
      <c r="CSP301" s="192"/>
      <c r="CSQ301" s="192"/>
      <c r="CSR301" s="192"/>
      <c r="CSS301" s="192"/>
      <c r="CST301" s="192"/>
      <c r="CSU301" s="192"/>
      <c r="CSV301" s="192"/>
      <c r="CSW301" s="192"/>
      <c r="CSX301" s="192"/>
      <c r="CSY301" s="192"/>
      <c r="CSZ301" s="192"/>
      <c r="CTA301" s="192"/>
      <c r="CTB301" s="192"/>
      <c r="CTC301" s="192"/>
      <c r="CTD301" s="192"/>
      <c r="CTE301" s="192"/>
      <c r="CTF301" s="192"/>
      <c r="CTG301" s="192"/>
      <c r="CTH301" s="192"/>
      <c r="CTI301" s="192"/>
      <c r="CTJ301" s="192"/>
      <c r="CTK301" s="192"/>
      <c r="CTL301" s="192"/>
      <c r="CTM301" s="192"/>
      <c r="CTN301" s="192"/>
      <c r="CTO301" s="192"/>
      <c r="CTP301" s="192"/>
      <c r="CTQ301" s="192"/>
      <c r="CTR301" s="192"/>
      <c r="CTS301" s="192"/>
      <c r="CTT301" s="192"/>
      <c r="CTU301" s="192"/>
      <c r="CTV301" s="192"/>
      <c r="CTW301" s="192"/>
      <c r="CTX301" s="192"/>
      <c r="CTY301" s="192"/>
      <c r="CTZ301" s="192"/>
      <c r="CUA301" s="192"/>
      <c r="CUB301" s="192"/>
      <c r="CUC301" s="192"/>
      <c r="CUD301" s="192"/>
      <c r="CUE301" s="192"/>
      <c r="CUF301" s="192"/>
      <c r="CUG301" s="192"/>
      <c r="CUH301" s="192"/>
      <c r="CUI301" s="192"/>
      <c r="CUJ301" s="192"/>
      <c r="CUK301" s="192"/>
      <c r="CUL301" s="192"/>
      <c r="CUM301" s="192"/>
      <c r="CUN301" s="192"/>
      <c r="CUO301" s="192"/>
      <c r="CUP301" s="192"/>
      <c r="CUQ301" s="192"/>
      <c r="CUR301" s="192"/>
      <c r="CUS301" s="192"/>
      <c r="CUT301" s="192"/>
      <c r="CUU301" s="192"/>
      <c r="CUV301" s="192"/>
      <c r="CUW301" s="192"/>
      <c r="CUX301" s="192"/>
      <c r="CUY301" s="192"/>
      <c r="CUZ301" s="192"/>
      <c r="CVA301" s="192"/>
      <c r="CVB301" s="192"/>
      <c r="CVC301" s="192"/>
      <c r="CVD301" s="192"/>
      <c r="CVE301" s="192"/>
      <c r="CVF301" s="192"/>
      <c r="CVG301" s="192"/>
      <c r="CVH301" s="192"/>
      <c r="CVI301" s="192"/>
      <c r="CVJ301" s="192"/>
      <c r="CVK301" s="192"/>
      <c r="CVL301" s="192"/>
      <c r="CVM301" s="192"/>
      <c r="CVN301" s="192"/>
      <c r="CVO301" s="192"/>
      <c r="CVP301" s="192"/>
      <c r="CVQ301" s="192"/>
      <c r="CVR301" s="192"/>
      <c r="CVS301" s="192"/>
      <c r="CVT301" s="192"/>
      <c r="CVU301" s="192"/>
      <c r="CVV301" s="192"/>
      <c r="CVW301" s="192"/>
      <c r="CVX301" s="192"/>
      <c r="CVY301" s="192"/>
      <c r="CVZ301" s="192"/>
      <c r="CWA301" s="192"/>
      <c r="CWB301" s="192"/>
      <c r="CWC301" s="192"/>
      <c r="CWD301" s="192"/>
      <c r="CWE301" s="192"/>
      <c r="CWF301" s="192"/>
      <c r="CWG301" s="192"/>
      <c r="CWH301" s="192"/>
      <c r="CWI301" s="192"/>
      <c r="CWJ301" s="192"/>
      <c r="CWK301" s="192"/>
      <c r="CWL301" s="192"/>
      <c r="CWM301" s="192"/>
      <c r="CWN301" s="192"/>
      <c r="CWO301" s="192"/>
      <c r="CWP301" s="192"/>
      <c r="CWQ301" s="192"/>
      <c r="CWR301" s="192"/>
      <c r="CWS301" s="192"/>
      <c r="CWT301" s="192"/>
      <c r="CWU301" s="192"/>
      <c r="CWV301" s="192"/>
      <c r="CWW301" s="192"/>
      <c r="CWX301" s="192"/>
      <c r="CWY301" s="192"/>
      <c r="CWZ301" s="192"/>
      <c r="CXA301" s="192"/>
      <c r="CXB301" s="192"/>
      <c r="CXC301" s="192"/>
      <c r="CXD301" s="192"/>
      <c r="CXE301" s="192"/>
      <c r="CXF301" s="192"/>
      <c r="CXG301" s="192"/>
      <c r="CXH301" s="192"/>
      <c r="CXI301" s="192"/>
      <c r="CXJ301" s="192"/>
      <c r="CXK301" s="192"/>
      <c r="CXL301" s="192"/>
      <c r="CXM301" s="192"/>
      <c r="CXN301" s="192"/>
      <c r="CXO301" s="192"/>
      <c r="CXP301" s="192"/>
      <c r="CXQ301" s="192"/>
      <c r="CXR301" s="192"/>
      <c r="CXS301" s="192"/>
      <c r="CXT301" s="192"/>
      <c r="CXU301" s="192"/>
      <c r="CXV301" s="192"/>
      <c r="CXW301" s="192"/>
      <c r="CXX301" s="192"/>
      <c r="CXY301" s="192"/>
      <c r="CXZ301" s="192"/>
      <c r="CYA301" s="192"/>
      <c r="CYB301" s="192"/>
      <c r="CYC301" s="192"/>
      <c r="CYD301" s="192"/>
      <c r="CYE301" s="192"/>
      <c r="CYF301" s="192"/>
      <c r="CYG301" s="192"/>
      <c r="CYH301" s="192"/>
      <c r="CYI301" s="192"/>
      <c r="CYJ301" s="192"/>
      <c r="CYK301" s="192"/>
      <c r="CYL301" s="192"/>
      <c r="CYM301" s="192"/>
      <c r="CYN301" s="192"/>
      <c r="CYO301" s="192"/>
      <c r="CYP301" s="192"/>
      <c r="CYQ301" s="192"/>
      <c r="CYR301" s="192"/>
      <c r="CYS301" s="192"/>
      <c r="CYT301" s="192"/>
      <c r="CYU301" s="192"/>
      <c r="CYV301" s="192"/>
      <c r="CYW301" s="192"/>
      <c r="CYX301" s="192"/>
      <c r="CYY301" s="192"/>
      <c r="CYZ301" s="192"/>
      <c r="CZA301" s="192"/>
      <c r="CZB301" s="192"/>
      <c r="CZC301" s="192"/>
      <c r="CZD301" s="192"/>
      <c r="CZE301" s="192"/>
      <c r="CZF301" s="192"/>
      <c r="CZG301" s="192"/>
      <c r="CZH301" s="192"/>
      <c r="CZI301" s="192"/>
      <c r="CZJ301" s="192"/>
      <c r="CZK301" s="192"/>
      <c r="CZL301" s="192"/>
      <c r="CZM301" s="192"/>
      <c r="CZN301" s="192"/>
      <c r="CZO301" s="192"/>
      <c r="CZP301" s="192"/>
      <c r="CZQ301" s="192"/>
      <c r="CZR301" s="192"/>
      <c r="CZS301" s="192"/>
      <c r="CZT301" s="192"/>
      <c r="CZU301" s="192"/>
      <c r="CZV301" s="192"/>
      <c r="CZW301" s="192"/>
      <c r="CZX301" s="192"/>
      <c r="CZY301" s="192"/>
      <c r="CZZ301" s="192"/>
      <c r="DAA301" s="192"/>
      <c r="DAB301" s="192"/>
      <c r="DAC301" s="192"/>
      <c r="DAD301" s="192"/>
      <c r="DAE301" s="192"/>
      <c r="DAF301" s="192"/>
      <c r="DAG301" s="192"/>
      <c r="DAH301" s="192"/>
      <c r="DAI301" s="192"/>
      <c r="DAJ301" s="192"/>
      <c r="DAK301" s="192"/>
      <c r="DAL301" s="192"/>
      <c r="DAM301" s="192"/>
      <c r="DAN301" s="192"/>
      <c r="DAO301" s="192"/>
      <c r="DAP301" s="192"/>
      <c r="DAQ301" s="192"/>
      <c r="DAR301" s="192"/>
      <c r="DAS301" s="192"/>
      <c r="DAT301" s="192"/>
      <c r="DAU301" s="192"/>
      <c r="DAV301" s="192"/>
      <c r="DAW301" s="192"/>
      <c r="DAX301" s="192"/>
      <c r="DAY301" s="192"/>
      <c r="DAZ301" s="192"/>
      <c r="DBA301" s="192"/>
      <c r="DBB301" s="192"/>
      <c r="DBC301" s="192"/>
      <c r="DBD301" s="192"/>
      <c r="DBE301" s="192"/>
      <c r="DBF301" s="192"/>
      <c r="DBG301" s="192"/>
      <c r="DBH301" s="192"/>
      <c r="DBI301" s="192"/>
      <c r="DBJ301" s="192"/>
      <c r="DBK301" s="192"/>
      <c r="DBL301" s="192"/>
      <c r="DBM301" s="192"/>
      <c r="DBN301" s="192"/>
      <c r="DBO301" s="192"/>
      <c r="DBP301" s="192"/>
      <c r="DBQ301" s="192"/>
      <c r="DBR301" s="192"/>
      <c r="DBS301" s="192"/>
      <c r="DBT301" s="192"/>
      <c r="DBU301" s="192"/>
      <c r="DBV301" s="192"/>
      <c r="DBW301" s="192"/>
      <c r="DBX301" s="192"/>
      <c r="DBY301" s="192"/>
      <c r="DBZ301" s="192"/>
      <c r="DCA301" s="192"/>
      <c r="DCB301" s="192"/>
      <c r="DCC301" s="192"/>
      <c r="DCD301" s="192"/>
      <c r="DCE301" s="192"/>
      <c r="DCF301" s="192"/>
      <c r="DCG301" s="192"/>
      <c r="DCH301" s="192"/>
      <c r="DCI301" s="192"/>
      <c r="DCJ301" s="192"/>
      <c r="DCK301" s="192"/>
      <c r="DCL301" s="192"/>
      <c r="DCM301" s="192"/>
      <c r="DCN301" s="192"/>
      <c r="DCO301" s="192"/>
      <c r="DCP301" s="192"/>
      <c r="DCQ301" s="192"/>
      <c r="DCR301" s="192"/>
      <c r="DCS301" s="192"/>
      <c r="DCT301" s="192"/>
      <c r="DCU301" s="192"/>
      <c r="DCV301" s="192"/>
      <c r="DCW301" s="192"/>
      <c r="DCX301" s="192"/>
      <c r="DCY301" s="192"/>
      <c r="DCZ301" s="192"/>
      <c r="DDA301" s="192"/>
      <c r="DDB301" s="192"/>
      <c r="DDC301" s="192"/>
      <c r="DDD301" s="192"/>
      <c r="DDE301" s="192"/>
      <c r="DDF301" s="192"/>
      <c r="DDG301" s="192"/>
      <c r="DDH301" s="192"/>
      <c r="DDI301" s="192"/>
      <c r="DDJ301" s="192"/>
      <c r="DDK301" s="192"/>
      <c r="DDL301" s="192"/>
      <c r="DDM301" s="192"/>
      <c r="DDN301" s="192"/>
      <c r="DDO301" s="192"/>
      <c r="DDP301" s="192"/>
      <c r="DDQ301" s="192"/>
      <c r="DDR301" s="192"/>
      <c r="DDS301" s="192"/>
      <c r="DDT301" s="192"/>
      <c r="DDU301" s="192"/>
      <c r="DDV301" s="192"/>
      <c r="DDW301" s="192"/>
      <c r="DDX301" s="192"/>
      <c r="DDY301" s="192"/>
      <c r="DDZ301" s="192"/>
      <c r="DEA301" s="192"/>
      <c r="DEB301" s="192"/>
      <c r="DEC301" s="192"/>
      <c r="DED301" s="192"/>
      <c r="DEE301" s="192"/>
      <c r="DEF301" s="192"/>
      <c r="DEG301" s="192"/>
      <c r="DEH301" s="192"/>
      <c r="DEI301" s="192"/>
      <c r="DEJ301" s="192"/>
      <c r="DEK301" s="192"/>
      <c r="DEL301" s="192"/>
      <c r="DEM301" s="192"/>
      <c r="DEN301" s="192"/>
      <c r="DEO301" s="192"/>
      <c r="DEP301" s="192"/>
      <c r="DEQ301" s="192"/>
      <c r="DER301" s="192"/>
      <c r="DES301" s="192"/>
      <c r="DET301" s="192"/>
      <c r="DEU301" s="192"/>
      <c r="DEV301" s="192"/>
      <c r="DEW301" s="192"/>
      <c r="DEX301" s="192"/>
      <c r="DEY301" s="192"/>
      <c r="DEZ301" s="192"/>
      <c r="DFA301" s="192"/>
      <c r="DFB301" s="192"/>
      <c r="DFC301" s="192"/>
      <c r="DFD301" s="192"/>
      <c r="DFE301" s="192"/>
      <c r="DFF301" s="192"/>
      <c r="DFG301" s="192"/>
      <c r="DFH301" s="192"/>
      <c r="DFI301" s="192"/>
      <c r="DFJ301" s="192"/>
      <c r="DFK301" s="192"/>
      <c r="DFL301" s="192"/>
      <c r="DFM301" s="192"/>
      <c r="DFN301" s="192"/>
      <c r="DFO301" s="192"/>
      <c r="DFP301" s="192"/>
      <c r="DFQ301" s="192"/>
      <c r="DFR301" s="192"/>
      <c r="DFS301" s="192"/>
      <c r="DFT301" s="192"/>
      <c r="DFU301" s="192"/>
      <c r="DFV301" s="192"/>
      <c r="DFW301" s="192"/>
      <c r="DFX301" s="192"/>
      <c r="DFY301" s="192"/>
      <c r="DFZ301" s="192"/>
      <c r="DGA301" s="192"/>
      <c r="DGB301" s="192"/>
      <c r="DGC301" s="192"/>
      <c r="DGD301" s="192"/>
      <c r="DGE301" s="192"/>
      <c r="DGF301" s="192"/>
      <c r="DGG301" s="192"/>
      <c r="DGH301" s="192"/>
      <c r="DGI301" s="192"/>
      <c r="DGJ301" s="192"/>
      <c r="DGK301" s="192"/>
      <c r="DGL301" s="192"/>
      <c r="DGM301" s="192"/>
      <c r="DGN301" s="192"/>
      <c r="DGO301" s="192"/>
      <c r="DGP301" s="192"/>
      <c r="DGQ301" s="192"/>
      <c r="DGR301" s="192"/>
      <c r="DGS301" s="192"/>
      <c r="DGT301" s="192"/>
      <c r="DGU301" s="192"/>
      <c r="DGV301" s="192"/>
      <c r="DGW301" s="192"/>
      <c r="DGX301" s="192"/>
      <c r="DGY301" s="192"/>
      <c r="DGZ301" s="192"/>
      <c r="DHA301" s="192"/>
      <c r="DHB301" s="192"/>
      <c r="DHC301" s="192"/>
      <c r="DHD301" s="192"/>
      <c r="DHE301" s="192"/>
      <c r="DHF301" s="192"/>
      <c r="DHG301" s="192"/>
      <c r="DHH301" s="192"/>
      <c r="DHI301" s="192"/>
      <c r="DHJ301" s="192"/>
      <c r="DHK301" s="192"/>
      <c r="DHL301" s="192"/>
      <c r="DHM301" s="192"/>
      <c r="DHN301" s="192"/>
      <c r="DHO301" s="192"/>
      <c r="DHP301" s="192"/>
      <c r="DHQ301" s="192"/>
      <c r="DHR301" s="192"/>
      <c r="DHS301" s="192"/>
      <c r="DHT301" s="192"/>
      <c r="DHU301" s="192"/>
      <c r="DHV301" s="192"/>
      <c r="DHW301" s="192"/>
      <c r="DHX301" s="192"/>
      <c r="DHY301" s="192"/>
      <c r="DHZ301" s="192"/>
      <c r="DIA301" s="192"/>
      <c r="DIB301" s="192"/>
      <c r="DIC301" s="192"/>
      <c r="DID301" s="192"/>
      <c r="DIE301" s="192"/>
      <c r="DIF301" s="192"/>
      <c r="DIG301" s="192"/>
      <c r="DIH301" s="192"/>
      <c r="DII301" s="192"/>
      <c r="DIJ301" s="192"/>
      <c r="DIK301" s="192"/>
      <c r="DIL301" s="192"/>
      <c r="DIM301" s="192"/>
      <c r="DIN301" s="192"/>
      <c r="DIO301" s="192"/>
      <c r="DIP301" s="192"/>
      <c r="DIQ301" s="192"/>
      <c r="DIR301" s="192"/>
      <c r="DIS301" s="192"/>
      <c r="DIT301" s="192"/>
      <c r="DIU301" s="192"/>
      <c r="DIV301" s="192"/>
      <c r="DIW301" s="192"/>
      <c r="DIX301" s="192"/>
      <c r="DIY301" s="192"/>
      <c r="DIZ301" s="192"/>
      <c r="DJA301" s="192"/>
      <c r="DJB301" s="192"/>
      <c r="DJC301" s="192"/>
      <c r="DJD301" s="192"/>
      <c r="DJE301" s="192"/>
      <c r="DJF301" s="192"/>
      <c r="DJG301" s="192"/>
      <c r="DJH301" s="192"/>
      <c r="DJI301" s="192"/>
      <c r="DJJ301" s="192"/>
      <c r="DJK301" s="192"/>
      <c r="DJL301" s="192"/>
      <c r="DJM301" s="192"/>
      <c r="DJN301" s="192"/>
      <c r="DJO301" s="192"/>
      <c r="DJP301" s="192"/>
      <c r="DJQ301" s="192"/>
      <c r="DJR301" s="192"/>
      <c r="DJS301" s="192"/>
      <c r="DJT301" s="192"/>
      <c r="DJU301" s="192"/>
      <c r="DJV301" s="192"/>
      <c r="DJW301" s="192"/>
      <c r="DJX301" s="192"/>
      <c r="DJY301" s="192"/>
      <c r="DJZ301" s="192"/>
      <c r="DKA301" s="192"/>
      <c r="DKB301" s="192"/>
      <c r="DKC301" s="192"/>
      <c r="DKD301" s="192"/>
      <c r="DKE301" s="192"/>
      <c r="DKF301" s="192"/>
      <c r="DKG301" s="192"/>
      <c r="DKH301" s="192"/>
      <c r="DKI301" s="192"/>
      <c r="DKJ301" s="192"/>
      <c r="DKK301" s="192"/>
      <c r="DKL301" s="192"/>
      <c r="DKM301" s="192"/>
      <c r="DKN301" s="192"/>
      <c r="DKO301" s="192"/>
      <c r="DKP301" s="192"/>
      <c r="DKQ301" s="192"/>
      <c r="DKR301" s="192"/>
      <c r="DKS301" s="192"/>
      <c r="DKT301" s="192"/>
      <c r="DKU301" s="192"/>
      <c r="DKV301" s="192"/>
      <c r="DKW301" s="192"/>
      <c r="DKX301" s="192"/>
      <c r="DKY301" s="192"/>
      <c r="DKZ301" s="192"/>
      <c r="DLA301" s="192"/>
      <c r="DLB301" s="192"/>
      <c r="DLC301" s="192"/>
      <c r="DLD301" s="192"/>
      <c r="DLE301" s="192"/>
      <c r="DLF301" s="192"/>
      <c r="DLG301" s="192"/>
      <c r="DLH301" s="192"/>
      <c r="DLI301" s="192"/>
      <c r="DLJ301" s="192"/>
      <c r="DLK301" s="192"/>
      <c r="DLL301" s="192"/>
      <c r="DLM301" s="192"/>
      <c r="DLN301" s="192"/>
      <c r="DLO301" s="192"/>
      <c r="DLP301" s="192"/>
      <c r="DLQ301" s="192"/>
      <c r="DLR301" s="192"/>
      <c r="DLS301" s="192"/>
      <c r="DLT301" s="192"/>
      <c r="DLU301" s="192"/>
      <c r="DLV301" s="192"/>
      <c r="DLW301" s="192"/>
      <c r="DLX301" s="192"/>
      <c r="DLY301" s="192"/>
      <c r="DLZ301" s="192"/>
      <c r="DMA301" s="192"/>
      <c r="DMB301" s="192"/>
      <c r="DMC301" s="192"/>
      <c r="DMD301" s="192"/>
      <c r="DME301" s="192"/>
      <c r="DMF301" s="192"/>
      <c r="DMG301" s="192"/>
      <c r="DMH301" s="192"/>
      <c r="DMI301" s="192"/>
      <c r="DMJ301" s="192"/>
      <c r="DMK301" s="192"/>
      <c r="DML301" s="192"/>
      <c r="DMM301" s="192"/>
      <c r="DMN301" s="192"/>
      <c r="DMO301" s="192"/>
      <c r="DMP301" s="192"/>
      <c r="DMQ301" s="192"/>
      <c r="DMR301" s="192"/>
      <c r="DMS301" s="192"/>
      <c r="DMT301" s="192"/>
      <c r="DMU301" s="192"/>
      <c r="DMV301" s="192"/>
      <c r="DMW301" s="192"/>
      <c r="DMX301" s="192"/>
      <c r="DMY301" s="192"/>
      <c r="DMZ301" s="192"/>
      <c r="DNA301" s="192"/>
      <c r="DNB301" s="192"/>
      <c r="DNC301" s="192"/>
      <c r="DND301" s="192"/>
      <c r="DNE301" s="192"/>
      <c r="DNF301" s="192"/>
      <c r="DNG301" s="192"/>
      <c r="DNH301" s="192"/>
      <c r="DNI301" s="192"/>
      <c r="DNJ301" s="192"/>
      <c r="DNK301" s="192"/>
      <c r="DNL301" s="192"/>
      <c r="DNM301" s="192"/>
      <c r="DNN301" s="192"/>
      <c r="DNO301" s="192"/>
      <c r="DNP301" s="192"/>
      <c r="DNQ301" s="192"/>
      <c r="DNR301" s="192"/>
      <c r="DNS301" s="192"/>
      <c r="DNT301" s="192"/>
      <c r="DNU301" s="192"/>
      <c r="DNV301" s="192"/>
      <c r="DNW301" s="192"/>
      <c r="DNX301" s="192"/>
      <c r="DNY301" s="192"/>
      <c r="DNZ301" s="192"/>
      <c r="DOA301" s="192"/>
      <c r="DOB301" s="192"/>
      <c r="DOC301" s="192"/>
      <c r="DOD301" s="192"/>
      <c r="DOE301" s="192"/>
      <c r="DOF301" s="192"/>
      <c r="DOG301" s="192"/>
      <c r="DOH301" s="192"/>
      <c r="DOI301" s="192"/>
      <c r="DOJ301" s="192"/>
      <c r="DOK301" s="192"/>
      <c r="DOL301" s="192"/>
      <c r="DOM301" s="192"/>
      <c r="DON301" s="192"/>
      <c r="DOO301" s="192"/>
      <c r="DOP301" s="192"/>
      <c r="DOQ301" s="192"/>
      <c r="DOR301" s="192"/>
      <c r="DOS301" s="192"/>
      <c r="DOT301" s="192"/>
      <c r="DOU301" s="192"/>
      <c r="DOV301" s="192"/>
      <c r="DOW301" s="192"/>
      <c r="DOX301" s="192"/>
      <c r="DOY301" s="192"/>
      <c r="DOZ301" s="192"/>
      <c r="DPA301" s="192"/>
      <c r="DPB301" s="192"/>
      <c r="DPC301" s="192"/>
      <c r="DPD301" s="192"/>
      <c r="DPE301" s="192"/>
      <c r="DPF301" s="192"/>
      <c r="DPG301" s="192"/>
      <c r="DPH301" s="192"/>
      <c r="DPI301" s="192"/>
      <c r="DPJ301" s="192"/>
      <c r="DPK301" s="192"/>
      <c r="DPL301" s="192"/>
      <c r="DPM301" s="192"/>
      <c r="DPN301" s="192"/>
      <c r="DPO301" s="192"/>
      <c r="DPP301" s="192"/>
      <c r="DPQ301" s="192"/>
      <c r="DPR301" s="192"/>
      <c r="DPS301" s="192"/>
      <c r="DPT301" s="192"/>
      <c r="DPU301" s="192"/>
      <c r="DPV301" s="192"/>
      <c r="DPW301" s="192"/>
      <c r="DPX301" s="192"/>
      <c r="DPY301" s="192"/>
      <c r="DPZ301" s="192"/>
      <c r="DQA301" s="192"/>
      <c r="DQB301" s="192"/>
      <c r="DQC301" s="192"/>
      <c r="DQD301" s="192"/>
      <c r="DQE301" s="192"/>
      <c r="DQF301" s="192"/>
      <c r="DQG301" s="192"/>
      <c r="DQH301" s="192"/>
      <c r="DQI301" s="192"/>
      <c r="DQJ301" s="192"/>
      <c r="DQK301" s="192"/>
      <c r="DQL301" s="192"/>
      <c r="DQM301" s="192"/>
      <c r="DQN301" s="192"/>
      <c r="DQO301" s="192"/>
      <c r="DQP301" s="192"/>
      <c r="DQQ301" s="192"/>
      <c r="DQR301" s="192"/>
      <c r="DQS301" s="192"/>
      <c r="DQT301" s="192"/>
      <c r="DQU301" s="192"/>
      <c r="DQV301" s="192"/>
      <c r="DQW301" s="192"/>
      <c r="DQX301" s="192"/>
      <c r="DQY301" s="192"/>
      <c r="DQZ301" s="192"/>
      <c r="DRA301" s="192"/>
      <c r="DRB301" s="192"/>
      <c r="DRC301" s="192"/>
      <c r="DRD301" s="192"/>
      <c r="DRE301" s="192"/>
      <c r="DRF301" s="192"/>
      <c r="DRG301" s="192"/>
      <c r="DRH301" s="192"/>
      <c r="DRI301" s="192"/>
      <c r="DRJ301" s="192"/>
      <c r="DRK301" s="192"/>
      <c r="DRL301" s="192"/>
      <c r="DRM301" s="192"/>
      <c r="DRN301" s="192"/>
      <c r="DRO301" s="192"/>
      <c r="DRP301" s="192"/>
      <c r="DRQ301" s="192"/>
      <c r="DRR301" s="192"/>
      <c r="DRS301" s="192"/>
      <c r="DRT301" s="192"/>
      <c r="DRU301" s="192"/>
      <c r="DRV301" s="192"/>
      <c r="DRW301" s="192"/>
      <c r="DRX301" s="192"/>
      <c r="DRY301" s="192"/>
      <c r="DRZ301" s="192"/>
      <c r="DSA301" s="192"/>
      <c r="DSB301" s="192"/>
      <c r="DSC301" s="192"/>
      <c r="DSD301" s="192"/>
      <c r="DSE301" s="192"/>
      <c r="DSF301" s="192"/>
      <c r="DSG301" s="192"/>
      <c r="DSH301" s="192"/>
      <c r="DSI301" s="192"/>
      <c r="DSJ301" s="192"/>
      <c r="DSK301" s="192"/>
      <c r="DSL301" s="192"/>
      <c r="DSM301" s="192"/>
      <c r="DSN301" s="192"/>
      <c r="DSO301" s="192"/>
      <c r="DSP301" s="192"/>
      <c r="DSQ301" s="192"/>
      <c r="DSR301" s="192"/>
      <c r="DSS301" s="192"/>
      <c r="DST301" s="192"/>
      <c r="DSU301" s="192"/>
      <c r="DSV301" s="192"/>
      <c r="DSW301" s="192"/>
      <c r="DSX301" s="192"/>
      <c r="DSY301" s="192"/>
      <c r="DSZ301" s="192"/>
      <c r="DTA301" s="192"/>
      <c r="DTB301" s="192"/>
      <c r="DTC301" s="192"/>
      <c r="DTD301" s="192"/>
      <c r="DTE301" s="192"/>
      <c r="DTF301" s="192"/>
      <c r="DTG301" s="192"/>
      <c r="DTH301" s="192"/>
      <c r="DTI301" s="192"/>
      <c r="DTJ301" s="192"/>
      <c r="DTK301" s="192"/>
      <c r="DTL301" s="192"/>
      <c r="DTM301" s="192"/>
      <c r="DTN301" s="192"/>
      <c r="DTO301" s="192"/>
      <c r="DTP301" s="192"/>
      <c r="DTQ301" s="192"/>
      <c r="DTR301" s="192"/>
      <c r="DTS301" s="192"/>
      <c r="DTT301" s="192"/>
      <c r="DTU301" s="192"/>
      <c r="DTV301" s="192"/>
      <c r="DTW301" s="192"/>
      <c r="DTX301" s="192"/>
      <c r="DTY301" s="192"/>
      <c r="DTZ301" s="192"/>
      <c r="DUA301" s="192"/>
      <c r="DUB301" s="192"/>
      <c r="DUC301" s="192"/>
      <c r="DUD301" s="192"/>
      <c r="DUE301" s="192"/>
      <c r="DUF301" s="192"/>
      <c r="DUG301" s="192"/>
      <c r="DUH301" s="192"/>
      <c r="DUI301" s="192"/>
      <c r="DUJ301" s="192"/>
      <c r="DUK301" s="192"/>
      <c r="DUL301" s="192"/>
      <c r="DUM301" s="192"/>
      <c r="DUN301" s="192"/>
      <c r="DUO301" s="192"/>
      <c r="DUP301" s="192"/>
      <c r="DUQ301" s="192"/>
      <c r="DUR301" s="192"/>
      <c r="DUS301" s="192"/>
      <c r="DUT301" s="192"/>
      <c r="DUU301" s="192"/>
      <c r="DUV301" s="192"/>
      <c r="DUW301" s="192"/>
      <c r="DUX301" s="192"/>
      <c r="DUY301" s="192"/>
      <c r="DUZ301" s="192"/>
      <c r="DVA301" s="192"/>
      <c r="DVB301" s="192"/>
      <c r="DVC301" s="192"/>
      <c r="DVD301" s="192"/>
      <c r="DVE301" s="192"/>
      <c r="DVF301" s="192"/>
      <c r="DVG301" s="192"/>
      <c r="DVH301" s="192"/>
      <c r="DVI301" s="192"/>
      <c r="DVJ301" s="192"/>
      <c r="DVK301" s="192"/>
      <c r="DVL301" s="192"/>
      <c r="DVM301" s="192"/>
      <c r="DVN301" s="192"/>
      <c r="DVO301" s="192"/>
      <c r="DVP301" s="192"/>
      <c r="DVQ301" s="192"/>
      <c r="DVR301" s="192"/>
      <c r="DVS301" s="192"/>
      <c r="DVT301" s="192"/>
      <c r="DVU301" s="192"/>
      <c r="DVV301" s="192"/>
      <c r="DVW301" s="192"/>
      <c r="DVX301" s="192"/>
      <c r="DVY301" s="192"/>
      <c r="DVZ301" s="192"/>
      <c r="DWA301" s="192"/>
      <c r="DWB301" s="192"/>
      <c r="DWC301" s="192"/>
      <c r="DWD301" s="192"/>
      <c r="DWE301" s="192"/>
      <c r="DWF301" s="192"/>
      <c r="DWG301" s="192"/>
      <c r="DWH301" s="192"/>
      <c r="DWI301" s="192"/>
      <c r="DWJ301" s="192"/>
      <c r="DWK301" s="192"/>
      <c r="DWL301" s="192"/>
      <c r="DWM301" s="192"/>
      <c r="DWN301" s="192"/>
      <c r="DWO301" s="192"/>
      <c r="DWP301" s="192"/>
      <c r="DWQ301" s="192"/>
      <c r="DWR301" s="192"/>
      <c r="DWS301" s="192"/>
      <c r="DWT301" s="192"/>
      <c r="DWU301" s="192"/>
      <c r="DWV301" s="192"/>
      <c r="DWW301" s="192"/>
      <c r="DWX301" s="192"/>
      <c r="DWY301" s="192"/>
      <c r="DWZ301" s="192"/>
      <c r="DXA301" s="192"/>
      <c r="DXB301" s="192"/>
      <c r="DXC301" s="192"/>
      <c r="DXD301" s="192"/>
      <c r="DXE301" s="192"/>
      <c r="DXF301" s="192"/>
      <c r="DXG301" s="192"/>
      <c r="DXH301" s="192"/>
      <c r="DXI301" s="192"/>
      <c r="DXJ301" s="192"/>
      <c r="DXK301" s="192"/>
      <c r="DXL301" s="192"/>
      <c r="DXM301" s="192"/>
      <c r="DXN301" s="192"/>
      <c r="DXO301" s="192"/>
      <c r="DXP301" s="192"/>
      <c r="DXQ301" s="192"/>
      <c r="DXR301" s="192"/>
      <c r="DXS301" s="192"/>
      <c r="DXT301" s="192"/>
      <c r="DXU301" s="192"/>
      <c r="DXV301" s="192"/>
      <c r="DXW301" s="192"/>
      <c r="DXX301" s="192"/>
      <c r="DXY301" s="192"/>
      <c r="DXZ301" s="192"/>
      <c r="DYA301" s="192"/>
      <c r="DYB301" s="192"/>
      <c r="DYC301" s="192"/>
      <c r="DYD301" s="192"/>
      <c r="DYE301" s="192"/>
      <c r="DYF301" s="192"/>
      <c r="DYG301" s="192"/>
      <c r="DYH301" s="192"/>
      <c r="DYI301" s="192"/>
      <c r="DYJ301" s="192"/>
      <c r="DYK301" s="192"/>
      <c r="DYL301" s="192"/>
      <c r="DYM301" s="192"/>
      <c r="DYN301" s="192"/>
      <c r="DYO301" s="192"/>
      <c r="DYP301" s="192"/>
      <c r="DYQ301" s="192"/>
      <c r="DYR301" s="192"/>
      <c r="DYS301" s="192"/>
      <c r="DYT301" s="192"/>
      <c r="DYU301" s="192"/>
      <c r="DYV301" s="192"/>
      <c r="DYW301" s="192"/>
      <c r="DYX301" s="192"/>
      <c r="DYY301" s="192"/>
      <c r="DYZ301" s="192"/>
      <c r="DZA301" s="192"/>
      <c r="DZB301" s="192"/>
      <c r="DZC301" s="192"/>
      <c r="DZD301" s="192"/>
      <c r="DZE301" s="192"/>
      <c r="DZF301" s="192"/>
      <c r="DZG301" s="192"/>
      <c r="DZH301" s="192"/>
      <c r="DZI301" s="192"/>
      <c r="DZJ301" s="192"/>
      <c r="DZK301" s="192"/>
      <c r="DZL301" s="192"/>
      <c r="DZM301" s="192"/>
      <c r="DZN301" s="192"/>
      <c r="DZO301" s="192"/>
      <c r="DZP301" s="192"/>
      <c r="DZQ301" s="192"/>
      <c r="DZR301" s="192"/>
      <c r="DZS301" s="192"/>
      <c r="DZT301" s="192"/>
      <c r="DZU301" s="192"/>
      <c r="DZV301" s="192"/>
      <c r="DZW301" s="192"/>
      <c r="DZX301" s="192"/>
      <c r="DZY301" s="192"/>
      <c r="DZZ301" s="192"/>
      <c r="EAA301" s="192"/>
      <c r="EAB301" s="192"/>
      <c r="EAC301" s="192"/>
      <c r="EAD301" s="192"/>
      <c r="EAE301" s="192"/>
      <c r="EAF301" s="192"/>
      <c r="EAG301" s="192"/>
      <c r="EAH301" s="192"/>
      <c r="EAI301" s="192"/>
      <c r="EAJ301" s="192"/>
      <c r="EAK301" s="192"/>
      <c r="EAL301" s="192"/>
      <c r="EAM301" s="192"/>
      <c r="EAN301" s="192"/>
      <c r="EAO301" s="192"/>
      <c r="EAP301" s="192"/>
      <c r="EAQ301" s="192"/>
      <c r="EAR301" s="192"/>
      <c r="EAS301" s="192"/>
      <c r="EAT301" s="192"/>
      <c r="EAU301" s="192"/>
      <c r="EAV301" s="192"/>
      <c r="EAW301" s="192"/>
      <c r="EAX301" s="192"/>
      <c r="EAY301" s="192"/>
      <c r="EAZ301" s="192"/>
      <c r="EBA301" s="192"/>
      <c r="EBB301" s="192"/>
      <c r="EBC301" s="192"/>
      <c r="EBD301" s="192"/>
      <c r="EBE301" s="192"/>
      <c r="EBF301" s="192"/>
      <c r="EBG301" s="192"/>
      <c r="EBH301" s="192"/>
      <c r="EBI301" s="192"/>
      <c r="EBJ301" s="192"/>
      <c r="EBK301" s="192"/>
      <c r="EBL301" s="192"/>
      <c r="EBM301" s="192"/>
      <c r="EBN301" s="192"/>
      <c r="EBO301" s="192"/>
      <c r="EBP301" s="192"/>
      <c r="EBQ301" s="192"/>
      <c r="EBR301" s="192"/>
      <c r="EBS301" s="192"/>
      <c r="EBT301" s="192"/>
      <c r="EBU301" s="192"/>
      <c r="EBV301" s="192"/>
      <c r="EBW301" s="192"/>
      <c r="EBX301" s="192"/>
      <c r="EBY301" s="192"/>
      <c r="EBZ301" s="192"/>
      <c r="ECA301" s="192"/>
      <c r="ECB301" s="192"/>
      <c r="ECC301" s="192"/>
      <c r="ECD301" s="192"/>
      <c r="ECE301" s="192"/>
      <c r="ECF301" s="192"/>
      <c r="ECG301" s="192"/>
      <c r="ECH301" s="192"/>
      <c r="ECI301" s="192"/>
      <c r="ECJ301" s="192"/>
      <c r="ECK301" s="192"/>
      <c r="ECL301" s="192"/>
      <c r="ECM301" s="192"/>
      <c r="ECN301" s="192"/>
      <c r="ECO301" s="192"/>
      <c r="ECP301" s="192"/>
      <c r="ECQ301" s="192"/>
      <c r="ECR301" s="192"/>
      <c r="ECS301" s="192"/>
      <c r="ECT301" s="192"/>
      <c r="ECU301" s="192"/>
      <c r="ECV301" s="192"/>
      <c r="ECW301" s="192"/>
      <c r="ECX301" s="192"/>
      <c r="ECY301" s="192"/>
      <c r="ECZ301" s="192"/>
      <c r="EDA301" s="192"/>
      <c r="EDB301" s="192"/>
      <c r="EDC301" s="192"/>
      <c r="EDD301" s="192"/>
      <c r="EDE301" s="192"/>
      <c r="EDF301" s="192"/>
      <c r="EDG301" s="192"/>
      <c r="EDH301" s="192"/>
      <c r="EDI301" s="192"/>
      <c r="EDJ301" s="192"/>
      <c r="EDK301" s="192"/>
      <c r="EDL301" s="192"/>
      <c r="EDM301" s="192"/>
      <c r="EDN301" s="192"/>
      <c r="EDO301" s="192"/>
      <c r="EDP301" s="192"/>
      <c r="EDQ301" s="192"/>
      <c r="EDR301" s="192"/>
      <c r="EDS301" s="192"/>
      <c r="EDT301" s="192"/>
      <c r="EDU301" s="192"/>
      <c r="EDV301" s="192"/>
      <c r="EDW301" s="192"/>
      <c r="EDX301" s="192"/>
      <c r="EDY301" s="192"/>
      <c r="EDZ301" s="192"/>
      <c r="EEA301" s="192"/>
      <c r="EEB301" s="192"/>
      <c r="EEC301" s="192"/>
      <c r="EED301" s="192"/>
      <c r="EEE301" s="192"/>
      <c r="EEF301" s="192"/>
      <c r="EEG301" s="192"/>
      <c r="EEH301" s="192"/>
      <c r="EEI301" s="192"/>
      <c r="EEJ301" s="192"/>
      <c r="EEK301" s="192"/>
      <c r="EEL301" s="192"/>
      <c r="EEM301" s="192"/>
      <c r="EEN301" s="192"/>
      <c r="EEO301" s="192"/>
      <c r="EEP301" s="192"/>
      <c r="EEQ301" s="192"/>
      <c r="EER301" s="192"/>
      <c r="EES301" s="192"/>
      <c r="EET301" s="192"/>
      <c r="EEU301" s="192"/>
      <c r="EEV301" s="192"/>
      <c r="EEW301" s="192"/>
      <c r="EEX301" s="192"/>
      <c r="EEY301" s="192"/>
      <c r="EEZ301" s="192"/>
      <c r="EFA301" s="192"/>
      <c r="EFB301" s="192"/>
      <c r="EFC301" s="192"/>
      <c r="EFD301" s="192"/>
      <c r="EFE301" s="192"/>
      <c r="EFF301" s="192"/>
      <c r="EFG301" s="192"/>
      <c r="EFH301" s="192"/>
      <c r="EFI301" s="192"/>
      <c r="EFJ301" s="192"/>
      <c r="EFK301" s="192"/>
      <c r="EFL301" s="192"/>
      <c r="EFM301" s="192"/>
      <c r="EFN301" s="192"/>
      <c r="EFO301" s="192"/>
      <c r="EFP301" s="192"/>
      <c r="EFQ301" s="192"/>
      <c r="EFR301" s="192"/>
      <c r="EFS301" s="192"/>
      <c r="EFT301" s="192"/>
      <c r="EFU301" s="192"/>
      <c r="EFV301" s="192"/>
      <c r="EFW301" s="192"/>
      <c r="EFX301" s="192"/>
      <c r="EFY301" s="192"/>
      <c r="EFZ301" s="192"/>
      <c r="EGA301" s="192"/>
      <c r="EGB301" s="192"/>
      <c r="EGC301" s="192"/>
      <c r="EGD301" s="192"/>
      <c r="EGE301" s="192"/>
      <c r="EGF301" s="192"/>
      <c r="EGG301" s="192"/>
      <c r="EGH301" s="192"/>
      <c r="EGI301" s="192"/>
      <c r="EGJ301" s="192"/>
      <c r="EGK301" s="192"/>
      <c r="EGL301" s="192"/>
      <c r="EGM301" s="192"/>
      <c r="EGN301" s="192"/>
      <c r="EGO301" s="192"/>
      <c r="EGP301" s="192"/>
      <c r="EGQ301" s="192"/>
      <c r="EGR301" s="192"/>
      <c r="EGS301" s="192"/>
      <c r="EGT301" s="192"/>
      <c r="EGU301" s="192"/>
      <c r="EGV301" s="192"/>
      <c r="EGW301" s="192"/>
      <c r="EGX301" s="192"/>
      <c r="EGY301" s="192"/>
      <c r="EGZ301" s="192"/>
      <c r="EHA301" s="192"/>
      <c r="EHB301" s="192"/>
      <c r="EHC301" s="192"/>
      <c r="EHD301" s="192"/>
      <c r="EHE301" s="192"/>
      <c r="EHF301" s="192"/>
      <c r="EHG301" s="192"/>
      <c r="EHH301" s="192"/>
      <c r="EHI301" s="192"/>
      <c r="EHJ301" s="192"/>
      <c r="EHK301" s="192"/>
      <c r="EHL301" s="192"/>
      <c r="EHM301" s="192"/>
      <c r="EHN301" s="192"/>
      <c r="EHO301" s="192"/>
      <c r="EHP301" s="192"/>
      <c r="EHQ301" s="192"/>
      <c r="EHR301" s="192"/>
      <c r="EHS301" s="192"/>
      <c r="EHT301" s="192"/>
      <c r="EHU301" s="192"/>
      <c r="EHV301" s="192"/>
      <c r="EHW301" s="192"/>
      <c r="EHX301" s="192"/>
      <c r="EHY301" s="192"/>
      <c r="EHZ301" s="192"/>
      <c r="EIA301" s="192"/>
      <c r="EIB301" s="192"/>
      <c r="EIC301" s="192"/>
      <c r="EID301" s="192"/>
      <c r="EIE301" s="192"/>
      <c r="EIF301" s="192"/>
      <c r="EIG301" s="192"/>
      <c r="EIH301" s="192"/>
      <c r="EII301" s="192"/>
      <c r="EIJ301" s="192"/>
      <c r="EIK301" s="192"/>
      <c r="EIL301" s="192"/>
      <c r="EIM301" s="192"/>
      <c r="EIN301" s="192"/>
      <c r="EIO301" s="192"/>
      <c r="EIP301" s="192"/>
      <c r="EIQ301" s="192"/>
      <c r="EIR301" s="192"/>
      <c r="EIS301" s="192"/>
      <c r="EIT301" s="192"/>
      <c r="EIU301" s="192"/>
      <c r="EIV301" s="192"/>
      <c r="EIW301" s="192"/>
      <c r="EIX301" s="192"/>
      <c r="EIY301" s="192"/>
      <c r="EIZ301" s="192"/>
      <c r="EJA301" s="192"/>
      <c r="EJB301" s="192"/>
      <c r="EJC301" s="192"/>
      <c r="EJD301" s="192"/>
      <c r="EJE301" s="192"/>
      <c r="EJF301" s="192"/>
      <c r="EJG301" s="192"/>
      <c r="EJH301" s="192"/>
      <c r="EJI301" s="192"/>
      <c r="EJJ301" s="192"/>
      <c r="EJK301" s="192"/>
      <c r="EJL301" s="192"/>
      <c r="EJM301" s="192"/>
      <c r="EJN301" s="192"/>
      <c r="EJO301" s="192"/>
      <c r="EJP301" s="192"/>
      <c r="EJQ301" s="192"/>
      <c r="EJR301" s="192"/>
      <c r="EJS301" s="192"/>
      <c r="EJT301" s="192"/>
      <c r="EJU301" s="192"/>
      <c r="EJV301" s="192"/>
      <c r="EJW301" s="192"/>
      <c r="EJX301" s="192"/>
      <c r="EJY301" s="192"/>
      <c r="EJZ301" s="192"/>
      <c r="EKA301" s="192"/>
      <c r="EKB301" s="192"/>
      <c r="EKC301" s="192"/>
      <c r="EKD301" s="192"/>
      <c r="EKE301" s="192"/>
      <c r="EKF301" s="192"/>
      <c r="EKG301" s="192"/>
      <c r="EKH301" s="192"/>
      <c r="EKI301" s="192"/>
      <c r="EKJ301" s="192"/>
      <c r="EKK301" s="192"/>
      <c r="EKL301" s="192"/>
      <c r="EKM301" s="192"/>
      <c r="EKN301" s="192"/>
      <c r="EKO301" s="192"/>
      <c r="EKP301" s="192"/>
      <c r="EKQ301" s="192"/>
      <c r="EKR301" s="192"/>
      <c r="EKS301" s="192"/>
      <c r="EKT301" s="192"/>
      <c r="EKU301" s="192"/>
      <c r="EKV301" s="192"/>
      <c r="EKW301" s="192"/>
      <c r="EKX301" s="192"/>
      <c r="EKY301" s="192"/>
      <c r="EKZ301" s="192"/>
      <c r="ELA301" s="192"/>
      <c r="ELB301" s="192"/>
      <c r="ELC301" s="192"/>
      <c r="ELD301" s="192"/>
      <c r="ELE301" s="192"/>
      <c r="ELF301" s="192"/>
      <c r="ELG301" s="192"/>
      <c r="ELH301" s="192"/>
      <c r="ELI301" s="192"/>
      <c r="ELJ301" s="192"/>
      <c r="ELK301" s="192"/>
      <c r="ELL301" s="192"/>
      <c r="ELM301" s="192"/>
      <c r="ELN301" s="192"/>
      <c r="ELO301" s="192"/>
      <c r="ELP301" s="192"/>
      <c r="ELQ301" s="192"/>
      <c r="ELR301" s="192"/>
      <c r="ELS301" s="192"/>
      <c r="ELT301" s="192"/>
      <c r="ELU301" s="192"/>
      <c r="ELV301" s="192"/>
      <c r="ELW301" s="192"/>
      <c r="ELX301" s="192"/>
      <c r="ELY301" s="192"/>
      <c r="ELZ301" s="192"/>
      <c r="EMA301" s="192"/>
      <c r="EMB301" s="192"/>
      <c r="EMC301" s="192"/>
      <c r="EMD301" s="192"/>
      <c r="EME301" s="192"/>
      <c r="EMF301" s="192"/>
      <c r="EMG301" s="192"/>
      <c r="EMH301" s="192"/>
      <c r="EMI301" s="192"/>
      <c r="EMJ301" s="192"/>
      <c r="EMK301" s="192"/>
      <c r="EML301" s="192"/>
      <c r="EMM301" s="192"/>
      <c r="EMN301" s="192"/>
      <c r="EMO301" s="192"/>
      <c r="EMP301" s="192"/>
      <c r="EMQ301" s="192"/>
      <c r="EMR301" s="192"/>
      <c r="EMS301" s="192"/>
      <c r="EMT301" s="192"/>
      <c r="EMU301" s="192"/>
      <c r="EMV301" s="192"/>
      <c r="EMW301" s="192"/>
      <c r="EMX301" s="192"/>
      <c r="EMY301" s="192"/>
      <c r="EMZ301" s="192"/>
      <c r="ENA301" s="192"/>
      <c r="ENB301" s="192"/>
      <c r="ENC301" s="192"/>
      <c r="END301" s="192"/>
      <c r="ENE301" s="192"/>
      <c r="ENF301" s="192"/>
      <c r="ENG301" s="192"/>
      <c r="ENH301" s="192"/>
      <c r="ENI301" s="192"/>
      <c r="ENJ301" s="192"/>
      <c r="ENK301" s="192"/>
      <c r="ENL301" s="192"/>
      <c r="ENM301" s="192"/>
      <c r="ENN301" s="192"/>
      <c r="ENO301" s="192"/>
      <c r="ENP301" s="192"/>
      <c r="ENQ301" s="192"/>
      <c r="ENR301" s="192"/>
      <c r="ENS301" s="192"/>
      <c r="ENT301" s="192"/>
      <c r="ENU301" s="192"/>
      <c r="ENV301" s="192"/>
      <c r="ENW301" s="192"/>
      <c r="ENX301" s="192"/>
      <c r="ENY301" s="192"/>
      <c r="ENZ301" s="192"/>
      <c r="EOA301" s="192"/>
      <c r="EOB301" s="192"/>
      <c r="EOC301" s="192"/>
      <c r="EOD301" s="192"/>
      <c r="EOE301" s="192"/>
      <c r="EOF301" s="192"/>
      <c r="EOG301" s="192"/>
      <c r="EOH301" s="192"/>
      <c r="EOI301" s="192"/>
      <c r="EOJ301" s="192"/>
      <c r="EOK301" s="192"/>
      <c r="EOL301" s="192"/>
      <c r="EOM301" s="192"/>
      <c r="EON301" s="192"/>
      <c r="EOO301" s="192"/>
      <c r="EOP301" s="192"/>
      <c r="EOQ301" s="192"/>
      <c r="EOR301" s="192"/>
      <c r="EOS301" s="192"/>
      <c r="EOT301" s="192"/>
      <c r="EOU301" s="192"/>
      <c r="EOV301" s="192"/>
      <c r="EOW301" s="192"/>
      <c r="EOX301" s="192"/>
      <c r="EOY301" s="192"/>
      <c r="EOZ301" s="192"/>
      <c r="EPA301" s="192"/>
      <c r="EPB301" s="192"/>
      <c r="EPC301" s="192"/>
      <c r="EPD301" s="192"/>
      <c r="EPE301" s="192"/>
      <c r="EPF301" s="192"/>
      <c r="EPG301" s="192"/>
      <c r="EPH301" s="192"/>
      <c r="EPI301" s="192"/>
      <c r="EPJ301" s="192"/>
      <c r="EPK301" s="192"/>
      <c r="EPL301" s="192"/>
      <c r="EPM301" s="192"/>
      <c r="EPN301" s="192"/>
      <c r="EPO301" s="192"/>
      <c r="EPP301" s="192"/>
      <c r="EPQ301" s="192"/>
      <c r="EPR301" s="192"/>
      <c r="EPS301" s="192"/>
      <c r="EPT301" s="192"/>
      <c r="EPU301" s="192"/>
      <c r="EPV301" s="192"/>
      <c r="EPW301" s="192"/>
      <c r="EPX301" s="192"/>
      <c r="EPY301" s="192"/>
      <c r="EPZ301" s="192"/>
      <c r="EQA301" s="192"/>
      <c r="EQB301" s="192"/>
      <c r="EQC301" s="192"/>
      <c r="EQD301" s="192"/>
      <c r="EQE301" s="192"/>
      <c r="EQF301" s="192"/>
      <c r="EQG301" s="192"/>
      <c r="EQH301" s="192"/>
      <c r="EQI301" s="192"/>
      <c r="EQJ301" s="192"/>
      <c r="EQK301" s="192"/>
      <c r="EQL301" s="192"/>
      <c r="EQM301" s="192"/>
      <c r="EQN301" s="192"/>
      <c r="EQO301" s="192"/>
      <c r="EQP301" s="192"/>
      <c r="EQQ301" s="192"/>
      <c r="EQR301" s="192"/>
      <c r="EQS301" s="192"/>
      <c r="EQT301" s="192"/>
      <c r="EQU301" s="192"/>
      <c r="EQV301" s="192"/>
      <c r="EQW301" s="192"/>
      <c r="EQX301" s="192"/>
      <c r="EQY301" s="192"/>
      <c r="EQZ301" s="192"/>
      <c r="ERA301" s="192"/>
      <c r="ERB301" s="192"/>
      <c r="ERC301" s="192"/>
      <c r="ERD301" s="192"/>
      <c r="ERE301" s="192"/>
      <c r="ERF301" s="192"/>
      <c r="ERG301" s="192"/>
      <c r="ERH301" s="192"/>
      <c r="ERI301" s="192"/>
      <c r="ERJ301" s="192"/>
      <c r="ERK301" s="192"/>
      <c r="ERL301" s="192"/>
      <c r="ERM301" s="192"/>
      <c r="ERN301" s="192"/>
      <c r="ERO301" s="192"/>
      <c r="ERP301" s="192"/>
      <c r="ERQ301" s="192"/>
      <c r="ERR301" s="192"/>
      <c r="ERS301" s="192"/>
      <c r="ERT301" s="192"/>
      <c r="ERU301" s="192"/>
      <c r="ERV301" s="192"/>
      <c r="ERW301" s="192"/>
      <c r="ERX301" s="192"/>
      <c r="ERY301" s="192"/>
      <c r="ERZ301" s="192"/>
      <c r="ESA301" s="192"/>
      <c r="ESB301" s="192"/>
      <c r="ESC301" s="192"/>
      <c r="ESD301" s="192"/>
      <c r="ESE301" s="192"/>
      <c r="ESF301" s="192"/>
      <c r="ESG301" s="192"/>
      <c r="ESH301" s="192"/>
      <c r="ESI301" s="192"/>
      <c r="ESJ301" s="192"/>
      <c r="ESK301" s="192"/>
      <c r="ESL301" s="192"/>
      <c r="ESM301" s="192"/>
      <c r="ESN301" s="192"/>
      <c r="ESO301" s="192"/>
      <c r="ESP301" s="192"/>
      <c r="ESQ301" s="192"/>
      <c r="ESR301" s="192"/>
      <c r="ESS301" s="192"/>
      <c r="EST301" s="192"/>
      <c r="ESU301" s="192"/>
      <c r="ESV301" s="192"/>
      <c r="ESW301" s="192"/>
      <c r="ESX301" s="192"/>
      <c r="ESY301" s="192"/>
      <c r="ESZ301" s="192"/>
      <c r="ETA301" s="192"/>
      <c r="ETB301" s="192"/>
      <c r="ETC301" s="192"/>
      <c r="ETD301" s="192"/>
      <c r="ETE301" s="192"/>
      <c r="ETF301" s="192"/>
      <c r="ETG301" s="192"/>
      <c r="ETH301" s="192"/>
      <c r="ETI301" s="192"/>
      <c r="ETJ301" s="192"/>
      <c r="ETK301" s="192"/>
      <c r="ETL301" s="192"/>
      <c r="ETM301" s="192"/>
      <c r="ETN301" s="192"/>
      <c r="ETO301" s="192"/>
      <c r="ETP301" s="192"/>
      <c r="ETQ301" s="192"/>
      <c r="ETR301" s="192"/>
      <c r="ETS301" s="192"/>
      <c r="ETT301" s="192"/>
      <c r="ETU301" s="192"/>
      <c r="ETV301" s="192"/>
      <c r="ETW301" s="192"/>
      <c r="ETX301" s="192"/>
      <c r="ETY301" s="192"/>
      <c r="ETZ301" s="192"/>
      <c r="EUA301" s="192"/>
      <c r="EUB301" s="192"/>
      <c r="EUC301" s="192"/>
      <c r="EUD301" s="192"/>
      <c r="EUE301" s="192"/>
      <c r="EUF301" s="192"/>
      <c r="EUG301" s="192"/>
      <c r="EUH301" s="192"/>
      <c r="EUI301" s="192"/>
      <c r="EUJ301" s="192"/>
      <c r="EUK301" s="192"/>
      <c r="EUL301" s="192"/>
      <c r="EUM301" s="192"/>
      <c r="EUN301" s="192"/>
      <c r="EUO301" s="192"/>
      <c r="EUP301" s="192"/>
      <c r="EUQ301" s="192"/>
      <c r="EUR301" s="192"/>
      <c r="EUS301" s="192"/>
      <c r="EUT301" s="192"/>
      <c r="EUU301" s="192"/>
      <c r="EUV301" s="192"/>
      <c r="EUW301" s="192"/>
      <c r="EUX301" s="192"/>
      <c r="EUY301" s="192"/>
      <c r="EUZ301" s="192"/>
      <c r="EVA301" s="192"/>
      <c r="EVB301" s="192"/>
      <c r="EVC301" s="192"/>
      <c r="EVD301" s="192"/>
      <c r="EVE301" s="192"/>
      <c r="EVF301" s="192"/>
      <c r="EVG301" s="192"/>
      <c r="EVH301" s="192"/>
      <c r="EVI301" s="192"/>
      <c r="EVJ301" s="192"/>
      <c r="EVK301" s="192"/>
      <c r="EVL301" s="192"/>
      <c r="EVM301" s="192"/>
      <c r="EVN301" s="192"/>
      <c r="EVO301" s="192"/>
      <c r="EVP301" s="192"/>
      <c r="EVQ301" s="192"/>
      <c r="EVR301" s="192"/>
      <c r="EVS301" s="192"/>
      <c r="EVT301" s="192"/>
      <c r="EVU301" s="192"/>
      <c r="EVV301" s="192"/>
      <c r="EVW301" s="192"/>
      <c r="EVX301" s="192"/>
      <c r="EVY301" s="192"/>
      <c r="EVZ301" s="192"/>
      <c r="EWA301" s="192"/>
      <c r="EWB301" s="192"/>
      <c r="EWC301" s="192"/>
      <c r="EWD301" s="192"/>
      <c r="EWE301" s="192"/>
      <c r="EWF301" s="192"/>
      <c r="EWG301" s="192"/>
      <c r="EWH301" s="192"/>
      <c r="EWI301" s="192"/>
      <c r="EWJ301" s="192"/>
      <c r="EWK301" s="192"/>
      <c r="EWL301" s="192"/>
      <c r="EWM301" s="192"/>
      <c r="EWN301" s="192"/>
      <c r="EWO301" s="192"/>
      <c r="EWP301" s="192"/>
      <c r="EWQ301" s="192"/>
      <c r="EWR301" s="192"/>
      <c r="EWS301" s="192"/>
      <c r="EWT301" s="192"/>
      <c r="EWU301" s="192"/>
      <c r="EWV301" s="192"/>
      <c r="EWW301" s="192"/>
      <c r="EWX301" s="192"/>
      <c r="EWY301" s="192"/>
      <c r="EWZ301" s="192"/>
      <c r="EXA301" s="192"/>
      <c r="EXB301" s="192"/>
      <c r="EXC301" s="192"/>
      <c r="EXD301" s="192"/>
      <c r="EXE301" s="192"/>
      <c r="EXF301" s="192"/>
      <c r="EXG301" s="192"/>
      <c r="EXH301" s="192"/>
      <c r="EXI301" s="192"/>
      <c r="EXJ301" s="192"/>
      <c r="EXK301" s="192"/>
      <c r="EXL301" s="192"/>
      <c r="EXM301" s="192"/>
      <c r="EXN301" s="192"/>
      <c r="EXO301" s="192"/>
      <c r="EXP301" s="192"/>
      <c r="EXQ301" s="192"/>
      <c r="EXR301" s="192"/>
      <c r="EXS301" s="192"/>
      <c r="EXT301" s="192"/>
      <c r="EXU301" s="192"/>
      <c r="EXV301" s="192"/>
      <c r="EXW301" s="192"/>
      <c r="EXX301" s="192"/>
      <c r="EXY301" s="192"/>
      <c r="EXZ301" s="192"/>
      <c r="EYA301" s="192"/>
      <c r="EYB301" s="192"/>
      <c r="EYC301" s="192"/>
      <c r="EYD301" s="192"/>
      <c r="EYE301" s="192"/>
      <c r="EYF301" s="192"/>
      <c r="EYG301" s="192"/>
      <c r="EYH301" s="192"/>
      <c r="EYI301" s="192"/>
      <c r="EYJ301" s="192"/>
      <c r="EYK301" s="192"/>
      <c r="EYL301" s="192"/>
      <c r="EYM301" s="192"/>
      <c r="EYN301" s="192"/>
      <c r="EYO301" s="192"/>
      <c r="EYP301" s="192"/>
      <c r="EYQ301" s="192"/>
      <c r="EYR301" s="192"/>
      <c r="EYS301" s="192"/>
      <c r="EYT301" s="192"/>
      <c r="EYU301" s="192"/>
      <c r="EYV301" s="192"/>
      <c r="EYW301" s="192"/>
      <c r="EYX301" s="192"/>
      <c r="EYY301" s="192"/>
      <c r="EYZ301" s="192"/>
      <c r="EZA301" s="192"/>
      <c r="EZB301" s="192"/>
      <c r="EZC301" s="192"/>
      <c r="EZD301" s="192"/>
      <c r="EZE301" s="192"/>
      <c r="EZF301" s="192"/>
      <c r="EZG301" s="192"/>
      <c r="EZH301" s="192"/>
      <c r="EZI301" s="192"/>
      <c r="EZJ301" s="192"/>
      <c r="EZK301" s="192"/>
      <c r="EZL301" s="192"/>
      <c r="EZM301" s="192"/>
      <c r="EZN301" s="192"/>
      <c r="EZO301" s="192"/>
      <c r="EZP301" s="192"/>
      <c r="EZQ301" s="192"/>
      <c r="EZR301" s="192"/>
      <c r="EZS301" s="192"/>
      <c r="EZT301" s="192"/>
      <c r="EZU301" s="192"/>
      <c r="EZV301" s="192"/>
      <c r="EZW301" s="192"/>
      <c r="EZX301" s="192"/>
      <c r="EZY301" s="192"/>
      <c r="EZZ301" s="192"/>
      <c r="FAA301" s="192"/>
      <c r="FAB301" s="192"/>
      <c r="FAC301" s="192"/>
      <c r="FAD301" s="192"/>
      <c r="FAE301" s="192"/>
      <c r="FAF301" s="192"/>
      <c r="FAG301" s="192"/>
      <c r="FAH301" s="192"/>
      <c r="FAI301" s="192"/>
      <c r="FAJ301" s="192"/>
      <c r="FAK301" s="192"/>
      <c r="FAL301" s="192"/>
      <c r="FAM301" s="192"/>
      <c r="FAN301" s="192"/>
      <c r="FAO301" s="192"/>
      <c r="FAP301" s="192"/>
      <c r="FAQ301" s="192"/>
      <c r="FAR301" s="192"/>
      <c r="FAS301" s="192"/>
      <c r="FAT301" s="192"/>
      <c r="FAU301" s="192"/>
      <c r="FAV301" s="192"/>
      <c r="FAW301" s="192"/>
      <c r="FAX301" s="192"/>
      <c r="FAY301" s="192"/>
      <c r="FAZ301" s="192"/>
      <c r="FBA301" s="192"/>
      <c r="FBB301" s="192"/>
      <c r="FBC301" s="192"/>
      <c r="FBD301" s="192"/>
      <c r="FBE301" s="192"/>
      <c r="FBF301" s="192"/>
      <c r="FBG301" s="192"/>
      <c r="FBH301" s="192"/>
      <c r="FBI301" s="192"/>
      <c r="FBJ301" s="192"/>
      <c r="FBK301" s="192"/>
      <c r="FBL301" s="192"/>
      <c r="FBM301" s="192"/>
      <c r="FBN301" s="192"/>
      <c r="FBO301" s="192"/>
      <c r="FBP301" s="192"/>
      <c r="FBQ301" s="192"/>
      <c r="FBR301" s="192"/>
      <c r="FBS301" s="192"/>
      <c r="FBT301" s="192"/>
      <c r="FBU301" s="192"/>
      <c r="FBV301" s="192"/>
      <c r="FBW301" s="192"/>
      <c r="FBX301" s="192"/>
      <c r="FBY301" s="192"/>
      <c r="FBZ301" s="192"/>
      <c r="FCA301" s="192"/>
      <c r="FCB301" s="192"/>
      <c r="FCC301" s="192"/>
      <c r="FCD301" s="192"/>
      <c r="FCE301" s="192"/>
      <c r="FCF301" s="192"/>
      <c r="FCG301" s="192"/>
      <c r="FCH301" s="192"/>
      <c r="FCI301" s="192"/>
      <c r="FCJ301" s="192"/>
      <c r="FCK301" s="192"/>
      <c r="FCL301" s="192"/>
      <c r="FCM301" s="192"/>
      <c r="FCN301" s="192"/>
      <c r="FCO301" s="192"/>
      <c r="FCP301" s="192"/>
      <c r="FCQ301" s="192"/>
      <c r="FCR301" s="192"/>
      <c r="FCS301" s="192"/>
      <c r="FCT301" s="192"/>
      <c r="FCU301" s="192"/>
      <c r="FCV301" s="192"/>
      <c r="FCW301" s="192"/>
      <c r="FCX301" s="192"/>
      <c r="FCY301" s="192"/>
      <c r="FCZ301" s="192"/>
      <c r="FDA301" s="192"/>
      <c r="FDB301" s="192"/>
      <c r="FDC301" s="192"/>
      <c r="FDD301" s="192"/>
      <c r="FDE301" s="192"/>
      <c r="FDF301" s="192"/>
      <c r="FDG301" s="192"/>
      <c r="FDH301" s="192"/>
      <c r="FDI301" s="192"/>
      <c r="FDJ301" s="192"/>
      <c r="FDK301" s="192"/>
      <c r="FDL301" s="192"/>
      <c r="FDM301" s="192"/>
      <c r="FDN301" s="192"/>
      <c r="FDO301" s="192"/>
      <c r="FDP301" s="192"/>
      <c r="FDQ301" s="192"/>
      <c r="FDR301" s="192"/>
      <c r="FDS301" s="192"/>
      <c r="FDT301" s="192"/>
      <c r="FDU301" s="192"/>
      <c r="FDV301" s="192"/>
      <c r="FDW301" s="192"/>
      <c r="FDX301" s="192"/>
      <c r="FDY301" s="192"/>
      <c r="FDZ301" s="192"/>
      <c r="FEA301" s="192"/>
      <c r="FEB301" s="192"/>
      <c r="FEC301" s="192"/>
      <c r="FED301" s="192"/>
      <c r="FEE301" s="192"/>
      <c r="FEF301" s="192"/>
      <c r="FEG301" s="192"/>
      <c r="FEH301" s="192"/>
      <c r="FEI301" s="192"/>
      <c r="FEJ301" s="192"/>
      <c r="FEK301" s="192"/>
      <c r="FEL301" s="192"/>
      <c r="FEM301" s="192"/>
      <c r="FEN301" s="192"/>
      <c r="FEO301" s="192"/>
      <c r="FEP301" s="192"/>
      <c r="FEQ301" s="192"/>
      <c r="FER301" s="192"/>
      <c r="FES301" s="192"/>
      <c r="FET301" s="192"/>
      <c r="FEU301" s="192"/>
      <c r="FEV301" s="192"/>
      <c r="FEW301" s="192"/>
      <c r="FEX301" s="192"/>
      <c r="FEY301" s="192"/>
      <c r="FEZ301" s="192"/>
      <c r="FFA301" s="192"/>
      <c r="FFB301" s="192"/>
      <c r="FFC301" s="192"/>
      <c r="FFD301" s="192"/>
      <c r="FFE301" s="192"/>
      <c r="FFF301" s="192"/>
      <c r="FFG301" s="192"/>
      <c r="FFH301" s="192"/>
      <c r="FFI301" s="192"/>
      <c r="FFJ301" s="192"/>
      <c r="FFK301" s="192"/>
      <c r="FFL301" s="192"/>
      <c r="FFM301" s="192"/>
      <c r="FFN301" s="192"/>
      <c r="FFO301" s="192"/>
      <c r="FFP301" s="192"/>
      <c r="FFQ301" s="192"/>
      <c r="FFR301" s="192"/>
      <c r="FFS301" s="192"/>
      <c r="FFT301" s="192"/>
      <c r="FFU301" s="192"/>
      <c r="FFV301" s="192"/>
      <c r="FFW301" s="192"/>
      <c r="FFX301" s="192"/>
      <c r="FFY301" s="192"/>
      <c r="FFZ301" s="192"/>
      <c r="FGA301" s="192"/>
      <c r="FGB301" s="192"/>
      <c r="FGC301" s="192"/>
      <c r="FGD301" s="192"/>
      <c r="FGE301" s="192"/>
      <c r="FGF301" s="192"/>
      <c r="FGG301" s="192"/>
      <c r="FGH301" s="192"/>
      <c r="FGI301" s="192"/>
      <c r="FGJ301" s="192"/>
      <c r="FGK301" s="192"/>
      <c r="FGL301" s="192"/>
      <c r="FGM301" s="192"/>
      <c r="FGN301" s="192"/>
      <c r="FGO301" s="192"/>
      <c r="FGP301" s="192"/>
      <c r="FGQ301" s="192"/>
      <c r="FGR301" s="192"/>
      <c r="FGS301" s="192"/>
      <c r="FGT301" s="192"/>
      <c r="FGU301" s="192"/>
      <c r="FGV301" s="192"/>
      <c r="FGW301" s="192"/>
      <c r="FGX301" s="192"/>
      <c r="FGY301" s="192"/>
      <c r="FGZ301" s="192"/>
      <c r="FHA301" s="192"/>
      <c r="FHB301" s="192"/>
      <c r="FHC301" s="192"/>
      <c r="FHD301" s="192"/>
      <c r="FHE301" s="192"/>
      <c r="FHF301" s="192"/>
      <c r="FHG301" s="192"/>
      <c r="FHH301" s="192"/>
      <c r="FHI301" s="192"/>
      <c r="FHJ301" s="192"/>
      <c r="FHK301" s="192"/>
      <c r="FHL301" s="192"/>
      <c r="FHM301" s="192"/>
      <c r="FHN301" s="192"/>
      <c r="FHO301" s="192"/>
      <c r="FHP301" s="192"/>
      <c r="FHQ301" s="192"/>
      <c r="FHR301" s="192"/>
      <c r="FHS301" s="192"/>
      <c r="FHT301" s="192"/>
      <c r="FHU301" s="192"/>
      <c r="FHV301" s="192"/>
      <c r="FHW301" s="192"/>
      <c r="FHX301" s="192"/>
      <c r="FHY301" s="192"/>
      <c r="FHZ301" s="192"/>
      <c r="FIA301" s="192"/>
      <c r="FIB301" s="192"/>
      <c r="FIC301" s="192"/>
      <c r="FID301" s="192"/>
      <c r="FIE301" s="192"/>
      <c r="FIF301" s="192"/>
      <c r="FIG301" s="192"/>
      <c r="FIH301" s="192"/>
      <c r="FII301" s="192"/>
      <c r="FIJ301" s="192"/>
      <c r="FIK301" s="192"/>
      <c r="FIL301" s="192"/>
      <c r="FIM301" s="192"/>
      <c r="FIN301" s="192"/>
      <c r="FIO301" s="192"/>
      <c r="FIP301" s="192"/>
      <c r="FIQ301" s="192"/>
      <c r="FIR301" s="192"/>
      <c r="FIS301" s="192"/>
      <c r="FIT301" s="192"/>
      <c r="FIU301" s="192"/>
      <c r="FIV301" s="192"/>
      <c r="FIW301" s="192"/>
      <c r="FIX301" s="192"/>
      <c r="FIY301" s="192"/>
      <c r="FIZ301" s="192"/>
      <c r="FJA301" s="192"/>
      <c r="FJB301" s="192"/>
      <c r="FJC301" s="192"/>
      <c r="FJD301" s="192"/>
      <c r="FJE301" s="192"/>
      <c r="FJF301" s="192"/>
      <c r="FJG301" s="192"/>
      <c r="FJH301" s="192"/>
      <c r="FJI301" s="192"/>
      <c r="FJJ301" s="192"/>
      <c r="FJK301" s="192"/>
      <c r="FJL301" s="192"/>
      <c r="FJM301" s="192"/>
      <c r="FJN301" s="192"/>
      <c r="FJO301" s="192"/>
      <c r="FJP301" s="192"/>
      <c r="FJQ301" s="192"/>
      <c r="FJR301" s="192"/>
      <c r="FJS301" s="192"/>
      <c r="FJT301" s="192"/>
      <c r="FJU301" s="192"/>
      <c r="FJV301" s="192"/>
      <c r="FJW301" s="192"/>
      <c r="FJX301" s="192"/>
      <c r="FJY301" s="192"/>
      <c r="FJZ301" s="192"/>
      <c r="FKA301" s="192"/>
      <c r="FKB301" s="192"/>
      <c r="FKC301" s="192"/>
      <c r="FKD301" s="192"/>
      <c r="FKE301" s="192"/>
      <c r="FKF301" s="192"/>
      <c r="FKG301" s="192"/>
      <c r="FKH301" s="192"/>
      <c r="FKI301" s="192"/>
      <c r="FKJ301" s="192"/>
      <c r="FKK301" s="192"/>
      <c r="FKL301" s="192"/>
      <c r="FKM301" s="192"/>
      <c r="FKN301" s="192"/>
      <c r="FKO301" s="192"/>
      <c r="FKP301" s="192"/>
      <c r="FKQ301" s="192"/>
      <c r="FKR301" s="192"/>
      <c r="FKS301" s="192"/>
      <c r="FKT301" s="192"/>
      <c r="FKU301" s="192"/>
      <c r="FKV301" s="192"/>
      <c r="FKW301" s="192"/>
      <c r="FKX301" s="192"/>
      <c r="FKY301" s="192"/>
      <c r="FKZ301" s="192"/>
      <c r="FLA301" s="192"/>
      <c r="FLB301" s="192"/>
      <c r="FLC301" s="192"/>
      <c r="FLD301" s="192"/>
      <c r="FLE301" s="192"/>
      <c r="FLF301" s="192"/>
      <c r="FLG301" s="192"/>
      <c r="FLH301" s="192"/>
      <c r="FLI301" s="192"/>
      <c r="FLJ301" s="192"/>
      <c r="FLK301" s="192"/>
      <c r="FLL301" s="192"/>
      <c r="FLM301" s="192"/>
      <c r="FLN301" s="192"/>
      <c r="FLO301" s="192"/>
      <c r="FLP301" s="192"/>
      <c r="FLQ301" s="192"/>
      <c r="FLR301" s="192"/>
      <c r="FLS301" s="192"/>
      <c r="FLT301" s="192"/>
      <c r="FLU301" s="192"/>
      <c r="FLV301" s="192"/>
      <c r="FLW301" s="192"/>
      <c r="FLX301" s="192"/>
      <c r="FLY301" s="192"/>
      <c r="FLZ301" s="192"/>
      <c r="FMA301" s="192"/>
      <c r="FMB301" s="192"/>
      <c r="FMC301" s="192"/>
      <c r="FMD301" s="192"/>
      <c r="FME301" s="192"/>
      <c r="FMF301" s="192"/>
      <c r="FMG301" s="192"/>
      <c r="FMH301" s="192"/>
      <c r="FMI301" s="192"/>
      <c r="FMJ301" s="192"/>
      <c r="FMK301" s="192"/>
      <c r="FML301" s="192"/>
      <c r="FMM301" s="192"/>
      <c r="FMN301" s="192"/>
      <c r="FMO301" s="192"/>
      <c r="FMP301" s="192"/>
      <c r="FMQ301" s="192"/>
      <c r="FMR301" s="192"/>
      <c r="FMS301" s="192"/>
      <c r="FMT301" s="192"/>
      <c r="FMU301" s="192"/>
      <c r="FMV301" s="192"/>
      <c r="FMW301" s="192"/>
      <c r="FMX301" s="192"/>
      <c r="FMY301" s="192"/>
      <c r="FMZ301" s="192"/>
      <c r="FNA301" s="192"/>
      <c r="FNB301" s="192"/>
      <c r="FNC301" s="192"/>
      <c r="FND301" s="192"/>
      <c r="FNE301" s="192"/>
      <c r="FNF301" s="192"/>
      <c r="FNG301" s="192"/>
      <c r="FNH301" s="192"/>
      <c r="FNI301" s="192"/>
      <c r="FNJ301" s="192"/>
      <c r="FNK301" s="192"/>
      <c r="FNL301" s="192"/>
      <c r="FNM301" s="192"/>
      <c r="FNN301" s="192"/>
      <c r="FNO301" s="192"/>
      <c r="FNP301" s="192"/>
      <c r="FNQ301" s="192"/>
      <c r="FNR301" s="192"/>
      <c r="FNS301" s="192"/>
      <c r="FNT301" s="192"/>
      <c r="FNU301" s="192"/>
      <c r="FNV301" s="192"/>
      <c r="FNW301" s="192"/>
      <c r="FNX301" s="192"/>
      <c r="FNY301" s="192"/>
      <c r="FNZ301" s="192"/>
      <c r="FOA301" s="192"/>
      <c r="FOB301" s="192"/>
      <c r="FOC301" s="192"/>
      <c r="FOD301" s="192"/>
      <c r="FOE301" s="192"/>
      <c r="FOF301" s="192"/>
      <c r="FOG301" s="192"/>
      <c r="FOH301" s="192"/>
      <c r="FOI301" s="192"/>
      <c r="FOJ301" s="192"/>
      <c r="FOK301" s="192"/>
      <c r="FOL301" s="192"/>
      <c r="FOM301" s="192"/>
      <c r="FON301" s="192"/>
      <c r="FOO301" s="192"/>
      <c r="FOP301" s="192"/>
      <c r="FOQ301" s="192"/>
      <c r="FOR301" s="192"/>
      <c r="FOS301" s="192"/>
      <c r="FOT301" s="192"/>
      <c r="FOU301" s="192"/>
      <c r="FOV301" s="192"/>
      <c r="FOW301" s="192"/>
      <c r="FOX301" s="192"/>
      <c r="FOY301" s="192"/>
      <c r="FOZ301" s="192"/>
      <c r="FPA301" s="192"/>
      <c r="FPB301" s="192"/>
      <c r="FPC301" s="192"/>
      <c r="FPD301" s="192"/>
      <c r="FPE301" s="192"/>
      <c r="FPF301" s="192"/>
      <c r="FPG301" s="192"/>
      <c r="FPH301" s="192"/>
      <c r="FPI301" s="192"/>
      <c r="FPJ301" s="192"/>
      <c r="FPK301" s="192"/>
      <c r="FPL301" s="192"/>
      <c r="FPM301" s="192"/>
      <c r="FPN301" s="192"/>
      <c r="FPO301" s="192"/>
      <c r="FPP301" s="192"/>
      <c r="FPQ301" s="192"/>
      <c r="FPR301" s="192"/>
      <c r="FPS301" s="192"/>
      <c r="FPT301" s="192"/>
      <c r="FPU301" s="192"/>
      <c r="FPV301" s="192"/>
      <c r="FPW301" s="192"/>
      <c r="FPX301" s="192"/>
      <c r="FPY301" s="192"/>
      <c r="FPZ301" s="192"/>
      <c r="FQA301" s="192"/>
      <c r="FQB301" s="192"/>
      <c r="FQC301" s="192"/>
      <c r="FQD301" s="192"/>
      <c r="FQE301" s="192"/>
      <c r="FQF301" s="192"/>
      <c r="FQG301" s="192"/>
      <c r="FQH301" s="192"/>
      <c r="FQI301" s="192"/>
      <c r="FQJ301" s="192"/>
      <c r="FQK301" s="192"/>
      <c r="FQL301" s="192"/>
      <c r="FQM301" s="192"/>
      <c r="FQN301" s="192"/>
      <c r="FQO301" s="192"/>
      <c r="FQP301" s="192"/>
      <c r="FQQ301" s="192"/>
      <c r="FQR301" s="192"/>
      <c r="FQS301" s="192"/>
      <c r="FQT301" s="192"/>
      <c r="FQU301" s="192"/>
      <c r="FQV301" s="192"/>
      <c r="FQW301" s="192"/>
      <c r="FQX301" s="192"/>
      <c r="FQY301" s="192"/>
      <c r="FQZ301" s="192"/>
      <c r="FRA301" s="192"/>
      <c r="FRB301" s="192"/>
      <c r="FRC301" s="192"/>
      <c r="FRD301" s="192"/>
      <c r="FRE301" s="192"/>
      <c r="FRF301" s="192"/>
      <c r="FRG301" s="192"/>
      <c r="FRH301" s="192"/>
      <c r="FRI301" s="192"/>
      <c r="FRJ301" s="192"/>
      <c r="FRK301" s="192"/>
      <c r="FRL301" s="192"/>
      <c r="FRM301" s="192"/>
      <c r="FRN301" s="192"/>
      <c r="FRO301" s="192"/>
      <c r="FRP301" s="192"/>
      <c r="FRQ301" s="192"/>
      <c r="FRR301" s="192"/>
      <c r="FRS301" s="192"/>
      <c r="FRT301" s="192"/>
      <c r="FRU301" s="192"/>
      <c r="FRV301" s="192"/>
      <c r="FRW301" s="192"/>
      <c r="FRX301" s="192"/>
      <c r="FRY301" s="192"/>
      <c r="FRZ301" s="192"/>
      <c r="FSA301" s="192"/>
      <c r="FSB301" s="192"/>
      <c r="FSC301" s="192"/>
      <c r="FSD301" s="192"/>
      <c r="FSE301" s="192"/>
      <c r="FSF301" s="192"/>
      <c r="FSG301" s="192"/>
      <c r="FSH301" s="192"/>
      <c r="FSI301" s="192"/>
      <c r="FSJ301" s="192"/>
      <c r="FSK301" s="192"/>
      <c r="FSL301" s="192"/>
      <c r="FSM301" s="192"/>
      <c r="FSN301" s="192"/>
      <c r="FSO301" s="192"/>
      <c r="FSP301" s="192"/>
      <c r="FSQ301" s="192"/>
      <c r="FSR301" s="192"/>
      <c r="FSS301" s="192"/>
      <c r="FST301" s="192"/>
      <c r="FSU301" s="192"/>
      <c r="FSV301" s="192"/>
      <c r="FSW301" s="192"/>
      <c r="FSX301" s="192"/>
      <c r="FSY301" s="192"/>
      <c r="FSZ301" s="192"/>
      <c r="FTA301" s="192"/>
      <c r="FTB301" s="192"/>
      <c r="FTC301" s="192"/>
      <c r="FTD301" s="192"/>
      <c r="FTE301" s="192"/>
      <c r="FTF301" s="192"/>
      <c r="FTG301" s="192"/>
      <c r="FTH301" s="192"/>
      <c r="FTI301" s="192"/>
      <c r="FTJ301" s="192"/>
      <c r="FTK301" s="192"/>
      <c r="FTL301" s="192"/>
      <c r="FTM301" s="192"/>
      <c r="FTN301" s="192"/>
      <c r="FTO301" s="192"/>
      <c r="FTP301" s="192"/>
      <c r="FTQ301" s="192"/>
      <c r="FTR301" s="192"/>
      <c r="FTS301" s="192"/>
      <c r="FTT301" s="192"/>
      <c r="FTU301" s="192"/>
      <c r="FTV301" s="192"/>
      <c r="FTW301" s="192"/>
      <c r="FTX301" s="192"/>
      <c r="FTY301" s="192"/>
      <c r="FTZ301" s="192"/>
      <c r="FUA301" s="192"/>
      <c r="FUB301" s="192"/>
      <c r="FUC301" s="192"/>
      <c r="FUD301" s="192"/>
      <c r="FUE301" s="192"/>
      <c r="FUF301" s="192"/>
      <c r="FUG301" s="192"/>
      <c r="FUH301" s="192"/>
      <c r="FUI301" s="192"/>
      <c r="FUJ301" s="192"/>
      <c r="FUK301" s="192"/>
      <c r="FUL301" s="192"/>
      <c r="FUM301" s="192"/>
      <c r="FUN301" s="192"/>
      <c r="FUO301" s="192"/>
      <c r="FUP301" s="192"/>
      <c r="FUQ301" s="192"/>
      <c r="FUR301" s="192"/>
      <c r="FUS301" s="192"/>
      <c r="FUT301" s="192"/>
      <c r="FUU301" s="192"/>
      <c r="FUV301" s="192"/>
      <c r="FUW301" s="192"/>
      <c r="FUX301" s="192"/>
      <c r="FUY301" s="192"/>
      <c r="FUZ301" s="192"/>
      <c r="FVA301" s="192"/>
      <c r="FVB301" s="192"/>
      <c r="FVC301" s="192"/>
      <c r="FVD301" s="192"/>
      <c r="FVE301" s="192"/>
      <c r="FVF301" s="192"/>
      <c r="FVG301" s="192"/>
      <c r="FVH301" s="192"/>
      <c r="FVI301" s="192"/>
      <c r="FVJ301" s="192"/>
      <c r="FVK301" s="192"/>
      <c r="FVL301" s="192"/>
      <c r="FVM301" s="192"/>
      <c r="FVN301" s="192"/>
      <c r="FVO301" s="192"/>
      <c r="FVP301" s="192"/>
      <c r="FVQ301" s="192"/>
      <c r="FVR301" s="192"/>
      <c r="FVS301" s="192"/>
      <c r="FVT301" s="192"/>
      <c r="FVU301" s="192"/>
      <c r="FVV301" s="192"/>
      <c r="FVW301" s="192"/>
      <c r="FVX301" s="192"/>
      <c r="FVY301" s="192"/>
      <c r="FVZ301" s="192"/>
      <c r="FWA301" s="192"/>
      <c r="FWB301" s="192"/>
      <c r="FWC301" s="192"/>
      <c r="FWD301" s="192"/>
      <c r="FWE301" s="192"/>
      <c r="FWF301" s="192"/>
      <c r="FWG301" s="192"/>
      <c r="FWH301" s="192"/>
      <c r="FWI301" s="192"/>
      <c r="FWJ301" s="192"/>
      <c r="FWK301" s="192"/>
      <c r="FWL301" s="192"/>
      <c r="FWM301" s="192"/>
      <c r="FWN301" s="192"/>
      <c r="FWO301" s="192"/>
      <c r="FWP301" s="192"/>
      <c r="FWQ301" s="192"/>
      <c r="FWR301" s="192"/>
      <c r="FWS301" s="192"/>
      <c r="FWT301" s="192"/>
      <c r="FWU301" s="192"/>
      <c r="FWV301" s="192"/>
      <c r="FWW301" s="192"/>
      <c r="FWX301" s="192"/>
      <c r="FWY301" s="192"/>
      <c r="FWZ301" s="192"/>
      <c r="FXA301" s="192"/>
      <c r="FXB301" s="192"/>
      <c r="FXC301" s="192"/>
      <c r="FXD301" s="192"/>
      <c r="FXE301" s="192"/>
      <c r="FXF301" s="192"/>
      <c r="FXG301" s="192"/>
      <c r="FXH301" s="192"/>
      <c r="FXI301" s="192"/>
      <c r="FXJ301" s="192"/>
      <c r="FXK301" s="192"/>
      <c r="FXL301" s="192"/>
      <c r="FXM301" s="192"/>
      <c r="FXN301" s="192"/>
      <c r="FXO301" s="192"/>
      <c r="FXP301" s="192"/>
      <c r="FXQ301" s="192"/>
      <c r="FXR301" s="192"/>
      <c r="FXS301" s="192"/>
      <c r="FXT301" s="192"/>
      <c r="FXU301" s="192"/>
      <c r="FXV301" s="192"/>
      <c r="FXW301" s="192"/>
      <c r="FXX301" s="192"/>
      <c r="FXY301" s="192"/>
      <c r="FXZ301" s="192"/>
      <c r="FYA301" s="192"/>
      <c r="FYB301" s="192"/>
      <c r="FYC301" s="192"/>
      <c r="FYD301" s="192"/>
      <c r="FYE301" s="192"/>
      <c r="FYF301" s="192"/>
      <c r="FYG301" s="192"/>
      <c r="FYH301" s="192"/>
      <c r="FYI301" s="192"/>
      <c r="FYJ301" s="192"/>
      <c r="FYK301" s="192"/>
      <c r="FYL301" s="192"/>
      <c r="FYM301" s="192"/>
      <c r="FYN301" s="192"/>
      <c r="FYO301" s="192"/>
      <c r="FYP301" s="192"/>
      <c r="FYQ301" s="192"/>
      <c r="FYR301" s="192"/>
      <c r="FYS301" s="192"/>
      <c r="FYT301" s="192"/>
      <c r="FYU301" s="192"/>
      <c r="FYV301" s="192"/>
      <c r="FYW301" s="192"/>
      <c r="FYX301" s="192"/>
      <c r="FYY301" s="192"/>
      <c r="FYZ301" s="192"/>
      <c r="FZA301" s="192"/>
      <c r="FZB301" s="192"/>
      <c r="FZC301" s="192"/>
      <c r="FZD301" s="192"/>
      <c r="FZE301" s="192"/>
      <c r="FZF301" s="192"/>
      <c r="FZG301" s="192"/>
      <c r="FZH301" s="192"/>
      <c r="FZI301" s="192"/>
      <c r="FZJ301" s="192"/>
      <c r="FZK301" s="192"/>
      <c r="FZL301" s="192"/>
      <c r="FZM301" s="192"/>
      <c r="FZN301" s="192"/>
      <c r="FZO301" s="192"/>
      <c r="FZP301" s="192"/>
      <c r="FZQ301" s="192"/>
      <c r="FZR301" s="192"/>
      <c r="FZS301" s="192"/>
      <c r="FZT301" s="192"/>
      <c r="FZU301" s="192"/>
      <c r="FZV301" s="192"/>
      <c r="FZW301" s="192"/>
      <c r="FZX301" s="192"/>
      <c r="FZY301" s="192"/>
      <c r="FZZ301" s="192"/>
      <c r="GAA301" s="192"/>
      <c r="GAB301" s="192"/>
      <c r="GAC301" s="192"/>
      <c r="GAD301" s="192"/>
      <c r="GAE301" s="192"/>
      <c r="GAF301" s="192"/>
      <c r="GAG301" s="192"/>
      <c r="GAH301" s="192"/>
      <c r="GAI301" s="192"/>
      <c r="GAJ301" s="192"/>
      <c r="GAK301" s="192"/>
      <c r="GAL301" s="192"/>
      <c r="GAM301" s="192"/>
      <c r="GAN301" s="192"/>
      <c r="GAO301" s="192"/>
      <c r="GAP301" s="192"/>
      <c r="GAQ301" s="192"/>
      <c r="GAR301" s="192"/>
      <c r="GAS301" s="192"/>
      <c r="GAT301" s="192"/>
      <c r="GAU301" s="192"/>
      <c r="GAV301" s="192"/>
      <c r="GAW301" s="192"/>
      <c r="GAX301" s="192"/>
      <c r="GAY301" s="192"/>
      <c r="GAZ301" s="192"/>
      <c r="GBA301" s="192"/>
      <c r="GBB301" s="192"/>
      <c r="GBC301" s="192"/>
      <c r="GBD301" s="192"/>
      <c r="GBE301" s="192"/>
      <c r="GBF301" s="192"/>
      <c r="GBG301" s="192"/>
      <c r="GBH301" s="192"/>
      <c r="GBI301" s="192"/>
      <c r="GBJ301" s="192"/>
      <c r="GBK301" s="192"/>
      <c r="GBL301" s="192"/>
      <c r="GBM301" s="192"/>
      <c r="GBN301" s="192"/>
      <c r="GBO301" s="192"/>
      <c r="GBP301" s="192"/>
      <c r="GBQ301" s="192"/>
      <c r="GBR301" s="192"/>
      <c r="GBS301" s="192"/>
      <c r="GBT301" s="192"/>
      <c r="GBU301" s="192"/>
      <c r="GBV301" s="192"/>
      <c r="GBW301" s="192"/>
      <c r="GBX301" s="192"/>
      <c r="GBY301" s="192"/>
      <c r="GBZ301" s="192"/>
      <c r="GCA301" s="192"/>
      <c r="GCB301" s="192"/>
      <c r="GCC301" s="192"/>
      <c r="GCD301" s="192"/>
      <c r="GCE301" s="192"/>
      <c r="GCF301" s="192"/>
      <c r="GCG301" s="192"/>
      <c r="GCH301" s="192"/>
      <c r="GCI301" s="192"/>
      <c r="GCJ301" s="192"/>
      <c r="GCK301" s="192"/>
      <c r="GCL301" s="192"/>
      <c r="GCM301" s="192"/>
      <c r="GCN301" s="192"/>
      <c r="GCO301" s="192"/>
      <c r="GCP301" s="192"/>
      <c r="GCQ301" s="192"/>
      <c r="GCR301" s="192"/>
      <c r="GCS301" s="192"/>
      <c r="GCT301" s="192"/>
      <c r="GCU301" s="192"/>
      <c r="GCV301" s="192"/>
      <c r="GCW301" s="192"/>
      <c r="GCX301" s="192"/>
      <c r="GCY301" s="192"/>
      <c r="GCZ301" s="192"/>
      <c r="GDA301" s="192"/>
      <c r="GDB301" s="192"/>
      <c r="GDC301" s="192"/>
      <c r="GDD301" s="192"/>
      <c r="GDE301" s="192"/>
      <c r="GDF301" s="192"/>
      <c r="GDG301" s="192"/>
      <c r="GDH301" s="192"/>
      <c r="GDI301" s="192"/>
      <c r="GDJ301" s="192"/>
      <c r="GDK301" s="192"/>
      <c r="GDL301" s="192"/>
      <c r="GDM301" s="192"/>
      <c r="GDN301" s="192"/>
      <c r="GDO301" s="192"/>
      <c r="GDP301" s="192"/>
      <c r="GDQ301" s="192"/>
      <c r="GDR301" s="192"/>
      <c r="GDS301" s="192"/>
      <c r="GDT301" s="192"/>
      <c r="GDU301" s="192"/>
      <c r="GDV301" s="192"/>
      <c r="GDW301" s="192"/>
      <c r="GDX301" s="192"/>
      <c r="GDY301" s="192"/>
      <c r="GDZ301" s="192"/>
      <c r="GEA301" s="192"/>
      <c r="GEB301" s="192"/>
      <c r="GEC301" s="192"/>
      <c r="GED301" s="192"/>
      <c r="GEE301" s="192"/>
      <c r="GEF301" s="192"/>
      <c r="GEG301" s="192"/>
      <c r="GEH301" s="192"/>
      <c r="GEI301" s="192"/>
      <c r="GEJ301" s="192"/>
      <c r="GEK301" s="192"/>
      <c r="GEL301" s="192"/>
      <c r="GEM301" s="192"/>
      <c r="GEN301" s="192"/>
      <c r="GEO301" s="192"/>
      <c r="GEP301" s="192"/>
      <c r="GEQ301" s="192"/>
      <c r="GER301" s="192"/>
      <c r="GES301" s="192"/>
      <c r="GET301" s="192"/>
      <c r="GEU301" s="192"/>
      <c r="GEV301" s="192"/>
      <c r="GEW301" s="192"/>
      <c r="GEX301" s="192"/>
      <c r="GEY301" s="192"/>
      <c r="GEZ301" s="192"/>
      <c r="GFA301" s="192"/>
      <c r="GFB301" s="192"/>
      <c r="GFC301" s="192"/>
      <c r="GFD301" s="192"/>
      <c r="GFE301" s="192"/>
      <c r="GFF301" s="192"/>
      <c r="GFG301" s="192"/>
      <c r="GFH301" s="192"/>
      <c r="GFI301" s="192"/>
      <c r="GFJ301" s="192"/>
      <c r="GFK301" s="192"/>
      <c r="GFL301" s="192"/>
      <c r="GFM301" s="192"/>
      <c r="GFN301" s="192"/>
      <c r="GFO301" s="192"/>
      <c r="GFP301" s="192"/>
      <c r="GFQ301" s="192"/>
      <c r="GFR301" s="192"/>
      <c r="GFS301" s="192"/>
      <c r="GFT301" s="192"/>
      <c r="GFU301" s="192"/>
      <c r="GFV301" s="192"/>
      <c r="GFW301" s="192"/>
      <c r="GFX301" s="192"/>
      <c r="GFY301" s="192"/>
      <c r="GFZ301" s="192"/>
      <c r="GGA301" s="192"/>
      <c r="GGB301" s="192"/>
      <c r="GGC301" s="192"/>
      <c r="GGD301" s="192"/>
      <c r="GGE301" s="192"/>
      <c r="GGF301" s="192"/>
      <c r="GGG301" s="192"/>
      <c r="GGH301" s="192"/>
      <c r="GGI301" s="192"/>
      <c r="GGJ301" s="192"/>
      <c r="GGK301" s="192"/>
      <c r="GGL301" s="192"/>
      <c r="GGM301" s="192"/>
      <c r="GGN301" s="192"/>
      <c r="GGO301" s="192"/>
      <c r="GGP301" s="192"/>
      <c r="GGQ301" s="192"/>
      <c r="GGR301" s="192"/>
      <c r="GGS301" s="192"/>
      <c r="GGT301" s="192"/>
      <c r="GGU301" s="192"/>
      <c r="GGV301" s="192"/>
      <c r="GGW301" s="192"/>
      <c r="GGX301" s="192"/>
      <c r="GGY301" s="192"/>
      <c r="GGZ301" s="192"/>
      <c r="GHA301" s="192"/>
      <c r="GHB301" s="192"/>
      <c r="GHC301" s="192"/>
      <c r="GHD301" s="192"/>
      <c r="GHE301" s="192"/>
      <c r="GHF301" s="192"/>
      <c r="GHG301" s="192"/>
      <c r="GHH301" s="192"/>
      <c r="GHI301" s="192"/>
      <c r="GHJ301" s="192"/>
      <c r="GHK301" s="192"/>
      <c r="GHL301" s="192"/>
      <c r="GHM301" s="192"/>
      <c r="GHN301" s="192"/>
      <c r="GHO301" s="192"/>
      <c r="GHP301" s="192"/>
      <c r="GHQ301" s="192"/>
      <c r="GHR301" s="192"/>
      <c r="GHS301" s="192"/>
      <c r="GHT301" s="192"/>
      <c r="GHU301" s="192"/>
      <c r="GHV301" s="192"/>
      <c r="GHW301" s="192"/>
      <c r="GHX301" s="192"/>
      <c r="GHY301" s="192"/>
      <c r="GHZ301" s="192"/>
      <c r="GIA301" s="192"/>
      <c r="GIB301" s="192"/>
      <c r="GIC301" s="192"/>
      <c r="GID301" s="192"/>
      <c r="GIE301" s="192"/>
      <c r="GIF301" s="192"/>
      <c r="GIG301" s="192"/>
      <c r="GIH301" s="192"/>
      <c r="GII301" s="192"/>
      <c r="GIJ301" s="192"/>
      <c r="GIK301" s="192"/>
      <c r="GIL301" s="192"/>
      <c r="GIM301" s="192"/>
      <c r="GIN301" s="192"/>
      <c r="GIO301" s="192"/>
      <c r="GIP301" s="192"/>
      <c r="GIQ301" s="192"/>
      <c r="GIR301" s="192"/>
      <c r="GIS301" s="192"/>
      <c r="GIT301" s="192"/>
      <c r="GIU301" s="192"/>
      <c r="GIV301" s="192"/>
      <c r="GIW301" s="192"/>
      <c r="GIX301" s="192"/>
      <c r="GIY301" s="192"/>
      <c r="GIZ301" s="192"/>
      <c r="GJA301" s="192"/>
      <c r="GJB301" s="192"/>
      <c r="GJC301" s="192"/>
      <c r="GJD301" s="192"/>
      <c r="GJE301" s="192"/>
      <c r="GJF301" s="192"/>
      <c r="GJG301" s="192"/>
      <c r="GJH301" s="192"/>
      <c r="GJI301" s="192"/>
      <c r="GJJ301" s="192"/>
      <c r="GJK301" s="192"/>
      <c r="GJL301" s="192"/>
      <c r="GJM301" s="192"/>
      <c r="GJN301" s="192"/>
      <c r="GJO301" s="192"/>
      <c r="GJP301" s="192"/>
      <c r="GJQ301" s="192"/>
      <c r="GJR301" s="192"/>
      <c r="GJS301" s="192"/>
      <c r="GJT301" s="192"/>
      <c r="GJU301" s="192"/>
      <c r="GJV301" s="192"/>
      <c r="GJW301" s="192"/>
      <c r="GJX301" s="192"/>
      <c r="GJY301" s="192"/>
      <c r="GJZ301" s="192"/>
      <c r="GKA301" s="192"/>
      <c r="GKB301" s="192"/>
      <c r="GKC301" s="192"/>
      <c r="GKD301" s="192"/>
      <c r="GKE301" s="192"/>
      <c r="GKF301" s="192"/>
      <c r="GKG301" s="192"/>
      <c r="GKH301" s="192"/>
      <c r="GKI301" s="192"/>
      <c r="GKJ301" s="192"/>
      <c r="GKK301" s="192"/>
      <c r="GKL301" s="192"/>
      <c r="GKM301" s="192"/>
      <c r="GKN301" s="192"/>
      <c r="GKO301" s="192"/>
      <c r="GKP301" s="192"/>
      <c r="GKQ301" s="192"/>
      <c r="GKR301" s="192"/>
      <c r="GKS301" s="192"/>
      <c r="GKT301" s="192"/>
      <c r="GKU301" s="192"/>
      <c r="GKV301" s="192"/>
      <c r="GKW301" s="192"/>
      <c r="GKX301" s="192"/>
      <c r="GKY301" s="192"/>
      <c r="GKZ301" s="192"/>
      <c r="GLA301" s="192"/>
      <c r="GLB301" s="192"/>
      <c r="GLC301" s="192"/>
      <c r="GLD301" s="192"/>
      <c r="GLE301" s="192"/>
      <c r="GLF301" s="192"/>
      <c r="GLG301" s="192"/>
      <c r="GLH301" s="192"/>
      <c r="GLI301" s="192"/>
      <c r="GLJ301" s="192"/>
      <c r="GLK301" s="192"/>
      <c r="GLL301" s="192"/>
      <c r="GLM301" s="192"/>
      <c r="GLN301" s="192"/>
      <c r="GLO301" s="192"/>
      <c r="GLP301" s="192"/>
      <c r="GLQ301" s="192"/>
      <c r="GLR301" s="192"/>
      <c r="GLS301" s="192"/>
      <c r="GLT301" s="192"/>
      <c r="GLU301" s="192"/>
      <c r="GLV301" s="192"/>
      <c r="GLW301" s="192"/>
      <c r="GLX301" s="192"/>
      <c r="GLY301" s="192"/>
      <c r="GLZ301" s="192"/>
      <c r="GMA301" s="192"/>
      <c r="GMB301" s="192"/>
      <c r="GMC301" s="192"/>
      <c r="GMD301" s="192"/>
      <c r="GME301" s="192"/>
      <c r="GMF301" s="192"/>
      <c r="GMG301" s="192"/>
      <c r="GMH301" s="192"/>
      <c r="GMI301" s="192"/>
      <c r="GMJ301" s="192"/>
      <c r="GMK301" s="192"/>
      <c r="GML301" s="192"/>
      <c r="GMM301" s="192"/>
      <c r="GMN301" s="192"/>
      <c r="GMO301" s="192"/>
      <c r="GMP301" s="192"/>
      <c r="GMQ301" s="192"/>
      <c r="GMR301" s="192"/>
      <c r="GMS301" s="192"/>
      <c r="GMT301" s="192"/>
      <c r="GMU301" s="192"/>
      <c r="GMV301" s="192"/>
      <c r="GMW301" s="192"/>
      <c r="GMX301" s="192"/>
      <c r="GMY301" s="192"/>
      <c r="GMZ301" s="192"/>
      <c r="GNA301" s="192"/>
      <c r="GNB301" s="192"/>
      <c r="GNC301" s="192"/>
      <c r="GND301" s="192"/>
      <c r="GNE301" s="192"/>
      <c r="GNF301" s="192"/>
      <c r="GNG301" s="192"/>
      <c r="GNH301" s="192"/>
      <c r="GNI301" s="192"/>
      <c r="GNJ301" s="192"/>
      <c r="GNK301" s="192"/>
      <c r="GNL301" s="192"/>
      <c r="GNM301" s="192"/>
      <c r="GNN301" s="192"/>
      <c r="GNO301" s="192"/>
      <c r="GNP301" s="192"/>
      <c r="GNQ301" s="192"/>
      <c r="GNR301" s="192"/>
      <c r="GNS301" s="192"/>
      <c r="GNT301" s="192"/>
      <c r="GNU301" s="192"/>
      <c r="GNV301" s="192"/>
      <c r="GNW301" s="192"/>
      <c r="GNX301" s="192"/>
      <c r="GNY301" s="192"/>
      <c r="GNZ301" s="192"/>
      <c r="GOA301" s="192"/>
      <c r="GOB301" s="192"/>
      <c r="GOC301" s="192"/>
      <c r="GOD301" s="192"/>
      <c r="GOE301" s="192"/>
      <c r="GOF301" s="192"/>
      <c r="GOG301" s="192"/>
      <c r="GOH301" s="192"/>
      <c r="GOI301" s="192"/>
      <c r="GOJ301" s="192"/>
      <c r="GOK301" s="192"/>
      <c r="GOL301" s="192"/>
      <c r="GOM301" s="192"/>
      <c r="GON301" s="192"/>
      <c r="GOO301" s="192"/>
      <c r="GOP301" s="192"/>
      <c r="GOQ301" s="192"/>
      <c r="GOR301" s="192"/>
      <c r="GOS301" s="192"/>
      <c r="GOT301" s="192"/>
      <c r="GOU301" s="192"/>
      <c r="GOV301" s="192"/>
      <c r="GOW301" s="192"/>
      <c r="GOX301" s="192"/>
      <c r="GOY301" s="192"/>
      <c r="GOZ301" s="192"/>
      <c r="GPA301" s="192"/>
      <c r="GPB301" s="192"/>
      <c r="GPC301" s="192"/>
      <c r="GPD301" s="192"/>
      <c r="GPE301" s="192"/>
      <c r="GPF301" s="192"/>
      <c r="GPG301" s="192"/>
      <c r="GPH301" s="192"/>
      <c r="GPI301" s="192"/>
      <c r="GPJ301" s="192"/>
      <c r="GPK301" s="192"/>
      <c r="GPL301" s="192"/>
      <c r="GPM301" s="192"/>
      <c r="GPN301" s="192"/>
      <c r="GPO301" s="192"/>
      <c r="GPP301" s="192"/>
      <c r="GPQ301" s="192"/>
      <c r="GPR301" s="192"/>
      <c r="GPS301" s="192"/>
      <c r="GPT301" s="192"/>
      <c r="GPU301" s="192"/>
      <c r="GPV301" s="192"/>
      <c r="GPW301" s="192"/>
      <c r="GPX301" s="192"/>
      <c r="GPY301" s="192"/>
      <c r="GPZ301" s="192"/>
      <c r="GQA301" s="192"/>
      <c r="GQB301" s="192"/>
      <c r="GQC301" s="192"/>
      <c r="GQD301" s="192"/>
      <c r="GQE301" s="192"/>
      <c r="GQF301" s="192"/>
      <c r="GQG301" s="192"/>
      <c r="GQH301" s="192"/>
      <c r="GQI301" s="192"/>
      <c r="GQJ301" s="192"/>
      <c r="GQK301" s="192"/>
      <c r="GQL301" s="192"/>
      <c r="GQM301" s="192"/>
      <c r="GQN301" s="192"/>
      <c r="GQO301" s="192"/>
      <c r="GQP301" s="192"/>
      <c r="GQQ301" s="192"/>
      <c r="GQR301" s="192"/>
      <c r="GQS301" s="192"/>
      <c r="GQT301" s="192"/>
      <c r="GQU301" s="192"/>
      <c r="GQV301" s="192"/>
      <c r="GQW301" s="192"/>
      <c r="GQX301" s="192"/>
      <c r="GQY301" s="192"/>
      <c r="GQZ301" s="192"/>
      <c r="GRA301" s="192"/>
      <c r="GRB301" s="192"/>
      <c r="GRC301" s="192"/>
      <c r="GRD301" s="192"/>
      <c r="GRE301" s="192"/>
      <c r="GRF301" s="192"/>
      <c r="GRG301" s="192"/>
      <c r="GRH301" s="192"/>
      <c r="GRI301" s="192"/>
      <c r="GRJ301" s="192"/>
      <c r="GRK301" s="192"/>
      <c r="GRL301" s="192"/>
      <c r="GRM301" s="192"/>
      <c r="GRN301" s="192"/>
      <c r="GRO301" s="192"/>
      <c r="GRP301" s="192"/>
      <c r="GRQ301" s="192"/>
      <c r="GRR301" s="192"/>
      <c r="GRS301" s="192"/>
      <c r="GRT301" s="192"/>
      <c r="GRU301" s="192"/>
      <c r="GRV301" s="192"/>
      <c r="GRW301" s="192"/>
      <c r="GRX301" s="192"/>
      <c r="GRY301" s="192"/>
      <c r="GRZ301" s="192"/>
      <c r="GSA301" s="192"/>
      <c r="GSB301" s="192"/>
      <c r="GSC301" s="192"/>
      <c r="GSD301" s="192"/>
      <c r="GSE301" s="192"/>
      <c r="GSF301" s="192"/>
      <c r="GSG301" s="192"/>
      <c r="GSH301" s="192"/>
      <c r="GSI301" s="192"/>
      <c r="GSJ301" s="192"/>
      <c r="GSK301" s="192"/>
      <c r="GSL301" s="192"/>
      <c r="GSM301" s="192"/>
      <c r="GSN301" s="192"/>
      <c r="GSO301" s="192"/>
      <c r="GSP301" s="192"/>
      <c r="GSQ301" s="192"/>
      <c r="GSR301" s="192"/>
      <c r="GSS301" s="192"/>
      <c r="GST301" s="192"/>
      <c r="GSU301" s="192"/>
      <c r="GSV301" s="192"/>
      <c r="GSW301" s="192"/>
      <c r="GSX301" s="192"/>
      <c r="GSY301" s="192"/>
      <c r="GSZ301" s="192"/>
      <c r="GTA301" s="192"/>
      <c r="GTB301" s="192"/>
      <c r="GTC301" s="192"/>
      <c r="GTD301" s="192"/>
      <c r="GTE301" s="192"/>
      <c r="GTF301" s="192"/>
      <c r="GTG301" s="192"/>
      <c r="GTH301" s="192"/>
      <c r="GTI301" s="192"/>
      <c r="GTJ301" s="192"/>
      <c r="GTK301" s="192"/>
      <c r="GTL301" s="192"/>
      <c r="GTM301" s="192"/>
      <c r="GTN301" s="192"/>
      <c r="GTO301" s="192"/>
      <c r="GTP301" s="192"/>
      <c r="GTQ301" s="192"/>
      <c r="GTR301" s="192"/>
      <c r="GTS301" s="192"/>
      <c r="GTT301" s="192"/>
      <c r="GTU301" s="192"/>
      <c r="GTV301" s="192"/>
      <c r="GTW301" s="192"/>
      <c r="GTX301" s="192"/>
      <c r="GTY301" s="192"/>
      <c r="GTZ301" s="192"/>
      <c r="GUA301" s="192"/>
      <c r="GUB301" s="192"/>
      <c r="GUC301" s="192"/>
      <c r="GUD301" s="192"/>
      <c r="GUE301" s="192"/>
      <c r="GUF301" s="192"/>
      <c r="GUG301" s="192"/>
      <c r="GUH301" s="192"/>
      <c r="GUI301" s="192"/>
      <c r="GUJ301" s="192"/>
      <c r="GUK301" s="192"/>
      <c r="GUL301" s="192"/>
      <c r="GUM301" s="192"/>
      <c r="GUN301" s="192"/>
      <c r="GUO301" s="192"/>
      <c r="GUP301" s="192"/>
      <c r="GUQ301" s="192"/>
      <c r="GUR301" s="192"/>
      <c r="GUS301" s="192"/>
      <c r="GUT301" s="192"/>
      <c r="GUU301" s="192"/>
      <c r="GUV301" s="192"/>
      <c r="GUW301" s="192"/>
      <c r="GUX301" s="192"/>
      <c r="GUY301" s="192"/>
      <c r="GUZ301" s="192"/>
      <c r="GVA301" s="192"/>
      <c r="GVB301" s="192"/>
      <c r="GVC301" s="192"/>
      <c r="GVD301" s="192"/>
      <c r="GVE301" s="192"/>
      <c r="GVF301" s="192"/>
      <c r="GVG301" s="192"/>
      <c r="GVH301" s="192"/>
      <c r="GVI301" s="192"/>
      <c r="GVJ301" s="192"/>
      <c r="GVK301" s="192"/>
      <c r="GVL301" s="192"/>
      <c r="GVM301" s="192"/>
      <c r="GVN301" s="192"/>
      <c r="GVO301" s="192"/>
      <c r="GVP301" s="192"/>
      <c r="GVQ301" s="192"/>
      <c r="GVR301" s="192"/>
      <c r="GVS301" s="192"/>
      <c r="GVT301" s="192"/>
      <c r="GVU301" s="192"/>
      <c r="GVV301" s="192"/>
      <c r="GVW301" s="192"/>
      <c r="GVX301" s="192"/>
      <c r="GVY301" s="192"/>
      <c r="GVZ301" s="192"/>
      <c r="GWA301" s="192"/>
      <c r="GWB301" s="192"/>
      <c r="GWC301" s="192"/>
      <c r="GWD301" s="192"/>
      <c r="GWE301" s="192"/>
      <c r="GWF301" s="192"/>
      <c r="GWG301" s="192"/>
      <c r="GWH301" s="192"/>
      <c r="GWI301" s="192"/>
      <c r="GWJ301" s="192"/>
      <c r="GWK301" s="192"/>
      <c r="GWL301" s="192"/>
      <c r="GWM301" s="192"/>
      <c r="GWN301" s="192"/>
      <c r="GWO301" s="192"/>
      <c r="GWP301" s="192"/>
      <c r="GWQ301" s="192"/>
      <c r="GWR301" s="192"/>
      <c r="GWS301" s="192"/>
      <c r="GWT301" s="192"/>
      <c r="GWU301" s="192"/>
      <c r="GWV301" s="192"/>
      <c r="GWW301" s="192"/>
      <c r="GWX301" s="192"/>
      <c r="GWY301" s="192"/>
      <c r="GWZ301" s="192"/>
      <c r="GXA301" s="192"/>
      <c r="GXB301" s="192"/>
      <c r="GXC301" s="192"/>
      <c r="GXD301" s="192"/>
      <c r="GXE301" s="192"/>
      <c r="GXF301" s="192"/>
      <c r="GXG301" s="192"/>
      <c r="GXH301" s="192"/>
      <c r="GXI301" s="192"/>
      <c r="GXJ301" s="192"/>
      <c r="GXK301" s="192"/>
      <c r="GXL301" s="192"/>
      <c r="GXM301" s="192"/>
      <c r="GXN301" s="192"/>
      <c r="GXO301" s="192"/>
      <c r="GXP301" s="192"/>
      <c r="GXQ301" s="192"/>
      <c r="GXR301" s="192"/>
      <c r="GXS301" s="192"/>
      <c r="GXT301" s="192"/>
      <c r="GXU301" s="192"/>
      <c r="GXV301" s="192"/>
      <c r="GXW301" s="192"/>
      <c r="GXX301" s="192"/>
      <c r="GXY301" s="192"/>
      <c r="GXZ301" s="192"/>
      <c r="GYA301" s="192"/>
      <c r="GYB301" s="192"/>
      <c r="GYC301" s="192"/>
      <c r="GYD301" s="192"/>
      <c r="GYE301" s="192"/>
      <c r="GYF301" s="192"/>
      <c r="GYG301" s="192"/>
      <c r="GYH301" s="192"/>
      <c r="GYI301" s="192"/>
      <c r="GYJ301" s="192"/>
      <c r="GYK301" s="192"/>
      <c r="GYL301" s="192"/>
      <c r="GYM301" s="192"/>
      <c r="GYN301" s="192"/>
      <c r="GYO301" s="192"/>
      <c r="GYP301" s="192"/>
      <c r="GYQ301" s="192"/>
      <c r="GYR301" s="192"/>
      <c r="GYS301" s="192"/>
      <c r="GYT301" s="192"/>
      <c r="GYU301" s="192"/>
      <c r="GYV301" s="192"/>
      <c r="GYW301" s="192"/>
      <c r="GYX301" s="192"/>
      <c r="GYY301" s="192"/>
      <c r="GYZ301" s="192"/>
      <c r="GZA301" s="192"/>
      <c r="GZB301" s="192"/>
      <c r="GZC301" s="192"/>
      <c r="GZD301" s="192"/>
      <c r="GZE301" s="192"/>
      <c r="GZF301" s="192"/>
      <c r="GZG301" s="192"/>
      <c r="GZH301" s="192"/>
      <c r="GZI301" s="192"/>
      <c r="GZJ301" s="192"/>
      <c r="GZK301" s="192"/>
      <c r="GZL301" s="192"/>
      <c r="GZM301" s="192"/>
      <c r="GZN301" s="192"/>
      <c r="GZO301" s="192"/>
      <c r="GZP301" s="192"/>
      <c r="GZQ301" s="192"/>
      <c r="GZR301" s="192"/>
      <c r="GZS301" s="192"/>
      <c r="GZT301" s="192"/>
      <c r="GZU301" s="192"/>
      <c r="GZV301" s="192"/>
      <c r="GZW301" s="192"/>
      <c r="GZX301" s="192"/>
      <c r="GZY301" s="192"/>
      <c r="GZZ301" s="192"/>
      <c r="HAA301" s="192"/>
      <c r="HAB301" s="192"/>
      <c r="HAC301" s="192"/>
      <c r="HAD301" s="192"/>
      <c r="HAE301" s="192"/>
      <c r="HAF301" s="192"/>
      <c r="HAG301" s="192"/>
      <c r="HAH301" s="192"/>
      <c r="HAI301" s="192"/>
      <c r="HAJ301" s="192"/>
      <c r="HAK301" s="192"/>
      <c r="HAL301" s="192"/>
      <c r="HAM301" s="192"/>
      <c r="HAN301" s="192"/>
      <c r="HAO301" s="192"/>
      <c r="HAP301" s="192"/>
      <c r="HAQ301" s="192"/>
      <c r="HAR301" s="192"/>
      <c r="HAS301" s="192"/>
      <c r="HAT301" s="192"/>
      <c r="HAU301" s="192"/>
      <c r="HAV301" s="192"/>
      <c r="HAW301" s="192"/>
      <c r="HAX301" s="192"/>
      <c r="HAY301" s="192"/>
      <c r="HAZ301" s="192"/>
      <c r="HBA301" s="192"/>
      <c r="HBB301" s="192"/>
      <c r="HBC301" s="192"/>
      <c r="HBD301" s="192"/>
      <c r="HBE301" s="192"/>
      <c r="HBF301" s="192"/>
      <c r="HBG301" s="192"/>
      <c r="HBH301" s="192"/>
      <c r="HBI301" s="192"/>
      <c r="HBJ301" s="192"/>
      <c r="HBK301" s="192"/>
      <c r="HBL301" s="192"/>
      <c r="HBM301" s="192"/>
      <c r="HBN301" s="192"/>
      <c r="HBO301" s="192"/>
      <c r="HBP301" s="192"/>
      <c r="HBQ301" s="192"/>
      <c r="HBR301" s="192"/>
      <c r="HBS301" s="192"/>
      <c r="HBT301" s="192"/>
      <c r="HBU301" s="192"/>
      <c r="HBV301" s="192"/>
      <c r="HBW301" s="192"/>
      <c r="HBX301" s="192"/>
      <c r="HBY301" s="192"/>
      <c r="HBZ301" s="192"/>
      <c r="HCA301" s="192"/>
      <c r="HCB301" s="192"/>
      <c r="HCC301" s="192"/>
      <c r="HCD301" s="192"/>
      <c r="HCE301" s="192"/>
      <c r="HCF301" s="192"/>
      <c r="HCG301" s="192"/>
      <c r="HCH301" s="192"/>
      <c r="HCI301" s="192"/>
      <c r="HCJ301" s="192"/>
      <c r="HCK301" s="192"/>
      <c r="HCL301" s="192"/>
      <c r="HCM301" s="192"/>
      <c r="HCN301" s="192"/>
      <c r="HCO301" s="192"/>
      <c r="HCP301" s="192"/>
      <c r="HCQ301" s="192"/>
      <c r="HCR301" s="192"/>
      <c r="HCS301" s="192"/>
      <c r="HCT301" s="192"/>
      <c r="HCU301" s="192"/>
      <c r="HCV301" s="192"/>
      <c r="HCW301" s="192"/>
      <c r="HCX301" s="192"/>
      <c r="HCY301" s="192"/>
      <c r="HCZ301" s="192"/>
      <c r="HDA301" s="192"/>
      <c r="HDB301" s="192"/>
      <c r="HDC301" s="192"/>
      <c r="HDD301" s="192"/>
      <c r="HDE301" s="192"/>
      <c r="HDF301" s="192"/>
      <c r="HDG301" s="192"/>
      <c r="HDH301" s="192"/>
      <c r="HDI301" s="192"/>
      <c r="HDJ301" s="192"/>
      <c r="HDK301" s="192"/>
      <c r="HDL301" s="192"/>
      <c r="HDM301" s="192"/>
      <c r="HDN301" s="192"/>
      <c r="HDO301" s="192"/>
      <c r="HDP301" s="192"/>
      <c r="HDQ301" s="192"/>
      <c r="HDR301" s="192"/>
      <c r="HDS301" s="192"/>
      <c r="HDT301" s="192"/>
      <c r="HDU301" s="192"/>
      <c r="HDV301" s="192"/>
      <c r="HDW301" s="192"/>
      <c r="HDX301" s="192"/>
      <c r="HDY301" s="192"/>
      <c r="HDZ301" s="192"/>
      <c r="HEA301" s="192"/>
      <c r="HEB301" s="192"/>
      <c r="HEC301" s="192"/>
      <c r="HED301" s="192"/>
      <c r="HEE301" s="192"/>
      <c r="HEF301" s="192"/>
      <c r="HEG301" s="192"/>
      <c r="HEH301" s="192"/>
      <c r="HEI301" s="192"/>
      <c r="HEJ301" s="192"/>
      <c r="HEK301" s="192"/>
      <c r="HEL301" s="192"/>
      <c r="HEM301" s="192"/>
      <c r="HEN301" s="192"/>
      <c r="HEO301" s="192"/>
      <c r="HEP301" s="192"/>
      <c r="HEQ301" s="192"/>
      <c r="HER301" s="192"/>
      <c r="HES301" s="192"/>
      <c r="HET301" s="192"/>
      <c r="HEU301" s="192"/>
      <c r="HEV301" s="192"/>
      <c r="HEW301" s="192"/>
      <c r="HEX301" s="192"/>
      <c r="HEY301" s="192"/>
      <c r="HEZ301" s="192"/>
      <c r="HFA301" s="192"/>
      <c r="HFB301" s="192"/>
      <c r="HFC301" s="192"/>
      <c r="HFD301" s="192"/>
      <c r="HFE301" s="192"/>
      <c r="HFF301" s="192"/>
      <c r="HFG301" s="192"/>
      <c r="HFH301" s="192"/>
      <c r="HFI301" s="192"/>
      <c r="HFJ301" s="192"/>
      <c r="HFK301" s="192"/>
      <c r="HFL301" s="192"/>
      <c r="HFM301" s="192"/>
      <c r="HFN301" s="192"/>
      <c r="HFO301" s="192"/>
      <c r="HFP301" s="192"/>
      <c r="HFQ301" s="192"/>
      <c r="HFR301" s="192"/>
      <c r="HFS301" s="192"/>
      <c r="HFT301" s="192"/>
      <c r="HFU301" s="192"/>
      <c r="HFV301" s="192"/>
      <c r="HFW301" s="192"/>
      <c r="HFX301" s="192"/>
      <c r="HFY301" s="192"/>
      <c r="HFZ301" s="192"/>
      <c r="HGA301" s="192"/>
      <c r="HGB301" s="192"/>
      <c r="HGC301" s="192"/>
      <c r="HGD301" s="192"/>
      <c r="HGE301" s="192"/>
      <c r="HGF301" s="192"/>
      <c r="HGG301" s="192"/>
      <c r="HGH301" s="192"/>
      <c r="HGI301" s="192"/>
      <c r="HGJ301" s="192"/>
      <c r="HGK301" s="192"/>
      <c r="HGL301" s="192"/>
      <c r="HGM301" s="192"/>
      <c r="HGN301" s="192"/>
      <c r="HGO301" s="192"/>
      <c r="HGP301" s="192"/>
      <c r="HGQ301" s="192"/>
      <c r="HGR301" s="192"/>
      <c r="HGS301" s="192"/>
      <c r="HGT301" s="192"/>
      <c r="HGU301" s="192"/>
      <c r="HGV301" s="192"/>
      <c r="HGW301" s="192"/>
      <c r="HGX301" s="192"/>
      <c r="HGY301" s="192"/>
      <c r="HGZ301" s="192"/>
      <c r="HHA301" s="192"/>
      <c r="HHB301" s="192"/>
      <c r="HHC301" s="192"/>
      <c r="HHD301" s="192"/>
      <c r="HHE301" s="192"/>
      <c r="HHF301" s="192"/>
      <c r="HHG301" s="192"/>
      <c r="HHH301" s="192"/>
      <c r="HHI301" s="192"/>
      <c r="HHJ301" s="192"/>
      <c r="HHK301" s="192"/>
      <c r="HHL301" s="192"/>
      <c r="HHM301" s="192"/>
      <c r="HHN301" s="192"/>
      <c r="HHO301" s="192"/>
      <c r="HHP301" s="192"/>
      <c r="HHQ301" s="192"/>
      <c r="HHR301" s="192"/>
      <c r="HHS301" s="192"/>
      <c r="HHT301" s="192"/>
      <c r="HHU301" s="192"/>
      <c r="HHV301" s="192"/>
      <c r="HHW301" s="192"/>
      <c r="HHX301" s="192"/>
      <c r="HHY301" s="192"/>
      <c r="HHZ301" s="192"/>
      <c r="HIA301" s="192"/>
      <c r="HIB301" s="192"/>
      <c r="HIC301" s="192"/>
      <c r="HID301" s="192"/>
      <c r="HIE301" s="192"/>
      <c r="HIF301" s="192"/>
      <c r="HIG301" s="192"/>
      <c r="HIH301" s="192"/>
      <c r="HII301" s="192"/>
      <c r="HIJ301" s="192"/>
      <c r="HIK301" s="192"/>
      <c r="HIL301" s="192"/>
      <c r="HIM301" s="192"/>
      <c r="HIN301" s="192"/>
      <c r="HIO301" s="192"/>
      <c r="HIP301" s="192"/>
      <c r="HIQ301" s="192"/>
      <c r="HIR301" s="192"/>
      <c r="HIS301" s="192"/>
      <c r="HIT301" s="192"/>
      <c r="HIU301" s="192"/>
      <c r="HIV301" s="192"/>
      <c r="HIW301" s="192"/>
      <c r="HIX301" s="192"/>
      <c r="HIY301" s="192"/>
      <c r="HIZ301" s="192"/>
      <c r="HJA301" s="192"/>
      <c r="HJB301" s="192"/>
      <c r="HJC301" s="192"/>
      <c r="HJD301" s="192"/>
      <c r="HJE301" s="192"/>
      <c r="HJF301" s="192"/>
      <c r="HJG301" s="192"/>
      <c r="HJH301" s="192"/>
      <c r="HJI301" s="192"/>
      <c r="HJJ301" s="192"/>
      <c r="HJK301" s="192"/>
      <c r="HJL301" s="192"/>
      <c r="HJM301" s="192"/>
      <c r="HJN301" s="192"/>
      <c r="HJO301" s="192"/>
      <c r="HJP301" s="192"/>
      <c r="HJQ301" s="192"/>
      <c r="HJR301" s="192"/>
      <c r="HJS301" s="192"/>
      <c r="HJT301" s="192"/>
      <c r="HJU301" s="192"/>
      <c r="HJV301" s="192"/>
      <c r="HJW301" s="192"/>
      <c r="HJX301" s="192"/>
      <c r="HJY301" s="192"/>
      <c r="HJZ301" s="192"/>
      <c r="HKA301" s="192"/>
      <c r="HKB301" s="192"/>
      <c r="HKC301" s="192"/>
      <c r="HKD301" s="192"/>
      <c r="HKE301" s="192"/>
      <c r="HKF301" s="192"/>
      <c r="HKG301" s="192"/>
      <c r="HKH301" s="192"/>
      <c r="HKI301" s="192"/>
      <c r="HKJ301" s="192"/>
      <c r="HKK301" s="192"/>
      <c r="HKL301" s="192"/>
      <c r="HKM301" s="192"/>
      <c r="HKN301" s="192"/>
      <c r="HKO301" s="192"/>
      <c r="HKP301" s="192"/>
      <c r="HKQ301" s="192"/>
      <c r="HKR301" s="192"/>
      <c r="HKS301" s="192"/>
      <c r="HKT301" s="192"/>
      <c r="HKU301" s="192"/>
      <c r="HKV301" s="192"/>
      <c r="HKW301" s="192"/>
      <c r="HKX301" s="192"/>
      <c r="HKY301" s="192"/>
      <c r="HKZ301" s="192"/>
      <c r="HLA301" s="192"/>
      <c r="HLB301" s="192"/>
      <c r="HLC301" s="192"/>
      <c r="HLD301" s="192"/>
      <c r="HLE301" s="192"/>
      <c r="HLF301" s="192"/>
      <c r="HLG301" s="192"/>
      <c r="HLH301" s="192"/>
      <c r="HLI301" s="192"/>
      <c r="HLJ301" s="192"/>
      <c r="HLK301" s="192"/>
      <c r="HLL301" s="192"/>
      <c r="HLM301" s="192"/>
      <c r="HLN301" s="192"/>
      <c r="HLO301" s="192"/>
      <c r="HLP301" s="192"/>
      <c r="HLQ301" s="192"/>
      <c r="HLR301" s="192"/>
      <c r="HLS301" s="192"/>
      <c r="HLT301" s="192"/>
      <c r="HLU301" s="192"/>
      <c r="HLV301" s="192"/>
      <c r="HLW301" s="192"/>
      <c r="HLX301" s="192"/>
      <c r="HLY301" s="192"/>
      <c r="HLZ301" s="192"/>
      <c r="HMA301" s="192"/>
      <c r="HMB301" s="192"/>
      <c r="HMC301" s="192"/>
      <c r="HMD301" s="192"/>
      <c r="HME301" s="192"/>
      <c r="HMF301" s="192"/>
      <c r="HMG301" s="192"/>
      <c r="HMH301" s="192"/>
      <c r="HMI301" s="192"/>
      <c r="HMJ301" s="192"/>
      <c r="HMK301" s="192"/>
      <c r="HML301" s="192"/>
      <c r="HMM301" s="192"/>
      <c r="HMN301" s="192"/>
      <c r="HMO301" s="192"/>
      <c r="HMP301" s="192"/>
      <c r="HMQ301" s="192"/>
      <c r="HMR301" s="192"/>
      <c r="HMS301" s="192"/>
      <c r="HMT301" s="192"/>
      <c r="HMU301" s="192"/>
      <c r="HMV301" s="192"/>
      <c r="HMW301" s="192"/>
      <c r="HMX301" s="192"/>
      <c r="HMY301" s="192"/>
      <c r="HMZ301" s="192"/>
      <c r="HNA301" s="192"/>
      <c r="HNB301" s="192"/>
      <c r="HNC301" s="192"/>
      <c r="HND301" s="192"/>
      <c r="HNE301" s="192"/>
      <c r="HNF301" s="192"/>
      <c r="HNG301" s="192"/>
      <c r="HNH301" s="192"/>
      <c r="HNI301" s="192"/>
      <c r="HNJ301" s="192"/>
      <c r="HNK301" s="192"/>
      <c r="HNL301" s="192"/>
      <c r="HNM301" s="192"/>
      <c r="HNN301" s="192"/>
      <c r="HNO301" s="192"/>
      <c r="HNP301" s="192"/>
      <c r="HNQ301" s="192"/>
      <c r="HNR301" s="192"/>
      <c r="HNS301" s="192"/>
      <c r="HNT301" s="192"/>
      <c r="HNU301" s="192"/>
      <c r="HNV301" s="192"/>
      <c r="HNW301" s="192"/>
      <c r="HNX301" s="192"/>
      <c r="HNY301" s="192"/>
      <c r="HNZ301" s="192"/>
      <c r="HOA301" s="192"/>
      <c r="HOB301" s="192"/>
      <c r="HOC301" s="192"/>
      <c r="HOD301" s="192"/>
      <c r="HOE301" s="192"/>
      <c r="HOF301" s="192"/>
      <c r="HOG301" s="192"/>
      <c r="HOH301" s="192"/>
      <c r="HOI301" s="192"/>
      <c r="HOJ301" s="192"/>
      <c r="HOK301" s="192"/>
      <c r="HOL301" s="192"/>
      <c r="HOM301" s="192"/>
      <c r="HON301" s="192"/>
      <c r="HOO301" s="192"/>
      <c r="HOP301" s="192"/>
      <c r="HOQ301" s="192"/>
      <c r="HOR301" s="192"/>
      <c r="HOS301" s="192"/>
      <c r="HOT301" s="192"/>
      <c r="HOU301" s="192"/>
      <c r="HOV301" s="192"/>
      <c r="HOW301" s="192"/>
      <c r="HOX301" s="192"/>
      <c r="HOY301" s="192"/>
      <c r="HOZ301" s="192"/>
      <c r="HPA301" s="192"/>
      <c r="HPB301" s="192"/>
      <c r="HPC301" s="192"/>
      <c r="HPD301" s="192"/>
      <c r="HPE301" s="192"/>
      <c r="HPF301" s="192"/>
      <c r="HPG301" s="192"/>
      <c r="HPH301" s="192"/>
      <c r="HPI301" s="192"/>
      <c r="HPJ301" s="192"/>
      <c r="HPK301" s="192"/>
      <c r="HPL301" s="192"/>
      <c r="HPM301" s="192"/>
      <c r="HPN301" s="192"/>
      <c r="HPO301" s="192"/>
      <c r="HPP301" s="192"/>
      <c r="HPQ301" s="192"/>
      <c r="HPR301" s="192"/>
      <c r="HPS301" s="192"/>
      <c r="HPT301" s="192"/>
      <c r="HPU301" s="192"/>
      <c r="HPV301" s="192"/>
      <c r="HPW301" s="192"/>
      <c r="HPX301" s="192"/>
      <c r="HPY301" s="192"/>
      <c r="HPZ301" s="192"/>
      <c r="HQA301" s="192"/>
      <c r="HQB301" s="192"/>
      <c r="HQC301" s="192"/>
      <c r="HQD301" s="192"/>
      <c r="HQE301" s="192"/>
      <c r="HQF301" s="192"/>
      <c r="HQG301" s="192"/>
      <c r="HQH301" s="192"/>
      <c r="HQI301" s="192"/>
      <c r="HQJ301" s="192"/>
      <c r="HQK301" s="192"/>
      <c r="HQL301" s="192"/>
      <c r="HQM301" s="192"/>
      <c r="HQN301" s="192"/>
      <c r="HQO301" s="192"/>
      <c r="HQP301" s="192"/>
      <c r="HQQ301" s="192"/>
      <c r="HQR301" s="192"/>
      <c r="HQS301" s="192"/>
      <c r="HQT301" s="192"/>
      <c r="HQU301" s="192"/>
      <c r="HQV301" s="192"/>
      <c r="HQW301" s="192"/>
      <c r="HQX301" s="192"/>
      <c r="HQY301" s="192"/>
      <c r="HQZ301" s="192"/>
      <c r="HRA301" s="192"/>
      <c r="HRB301" s="192"/>
      <c r="HRC301" s="192"/>
      <c r="HRD301" s="192"/>
      <c r="HRE301" s="192"/>
      <c r="HRF301" s="192"/>
      <c r="HRG301" s="192"/>
      <c r="HRH301" s="192"/>
      <c r="HRI301" s="192"/>
      <c r="HRJ301" s="192"/>
      <c r="HRK301" s="192"/>
      <c r="HRL301" s="192"/>
      <c r="HRM301" s="192"/>
      <c r="HRN301" s="192"/>
      <c r="HRO301" s="192"/>
      <c r="HRP301" s="192"/>
      <c r="HRQ301" s="192"/>
      <c r="HRR301" s="192"/>
      <c r="HRS301" s="192"/>
      <c r="HRT301" s="192"/>
      <c r="HRU301" s="192"/>
      <c r="HRV301" s="192"/>
      <c r="HRW301" s="192"/>
      <c r="HRX301" s="192"/>
      <c r="HRY301" s="192"/>
      <c r="HRZ301" s="192"/>
      <c r="HSA301" s="192"/>
      <c r="HSB301" s="192"/>
      <c r="HSC301" s="192"/>
      <c r="HSD301" s="192"/>
      <c r="HSE301" s="192"/>
      <c r="HSF301" s="192"/>
      <c r="HSG301" s="192"/>
      <c r="HSH301" s="192"/>
      <c r="HSI301" s="192"/>
      <c r="HSJ301" s="192"/>
      <c r="HSK301" s="192"/>
      <c r="HSL301" s="192"/>
      <c r="HSM301" s="192"/>
      <c r="HSN301" s="192"/>
      <c r="HSO301" s="192"/>
      <c r="HSP301" s="192"/>
      <c r="HSQ301" s="192"/>
      <c r="HSR301" s="192"/>
      <c r="HSS301" s="192"/>
      <c r="HST301" s="192"/>
      <c r="HSU301" s="192"/>
      <c r="HSV301" s="192"/>
      <c r="HSW301" s="192"/>
      <c r="HSX301" s="192"/>
      <c r="HSY301" s="192"/>
      <c r="HSZ301" s="192"/>
      <c r="HTA301" s="192"/>
      <c r="HTB301" s="192"/>
      <c r="HTC301" s="192"/>
      <c r="HTD301" s="192"/>
      <c r="HTE301" s="192"/>
      <c r="HTF301" s="192"/>
      <c r="HTG301" s="192"/>
      <c r="HTH301" s="192"/>
      <c r="HTI301" s="192"/>
      <c r="HTJ301" s="192"/>
      <c r="HTK301" s="192"/>
      <c r="HTL301" s="192"/>
      <c r="HTM301" s="192"/>
      <c r="HTN301" s="192"/>
      <c r="HTO301" s="192"/>
      <c r="HTP301" s="192"/>
      <c r="HTQ301" s="192"/>
      <c r="HTR301" s="192"/>
      <c r="HTS301" s="192"/>
      <c r="HTT301" s="192"/>
      <c r="HTU301" s="192"/>
      <c r="HTV301" s="192"/>
      <c r="HTW301" s="192"/>
      <c r="HTX301" s="192"/>
      <c r="HTY301" s="192"/>
      <c r="HTZ301" s="192"/>
      <c r="HUA301" s="192"/>
      <c r="HUB301" s="192"/>
      <c r="HUC301" s="192"/>
      <c r="HUD301" s="192"/>
      <c r="HUE301" s="192"/>
      <c r="HUF301" s="192"/>
      <c r="HUG301" s="192"/>
      <c r="HUH301" s="192"/>
      <c r="HUI301" s="192"/>
      <c r="HUJ301" s="192"/>
      <c r="HUK301" s="192"/>
      <c r="HUL301" s="192"/>
      <c r="HUM301" s="192"/>
      <c r="HUN301" s="192"/>
      <c r="HUO301" s="192"/>
      <c r="HUP301" s="192"/>
      <c r="HUQ301" s="192"/>
      <c r="HUR301" s="192"/>
      <c r="HUS301" s="192"/>
      <c r="HUT301" s="192"/>
      <c r="HUU301" s="192"/>
      <c r="HUV301" s="192"/>
      <c r="HUW301" s="192"/>
      <c r="HUX301" s="192"/>
      <c r="HUY301" s="192"/>
      <c r="HUZ301" s="192"/>
      <c r="HVA301" s="192"/>
      <c r="HVB301" s="192"/>
      <c r="HVC301" s="192"/>
      <c r="HVD301" s="192"/>
      <c r="HVE301" s="192"/>
      <c r="HVF301" s="192"/>
      <c r="HVG301" s="192"/>
      <c r="HVH301" s="192"/>
      <c r="HVI301" s="192"/>
      <c r="HVJ301" s="192"/>
      <c r="HVK301" s="192"/>
      <c r="HVL301" s="192"/>
      <c r="HVM301" s="192"/>
      <c r="HVN301" s="192"/>
      <c r="HVO301" s="192"/>
      <c r="HVP301" s="192"/>
      <c r="HVQ301" s="192"/>
      <c r="HVR301" s="192"/>
      <c r="HVS301" s="192"/>
      <c r="HVT301" s="192"/>
      <c r="HVU301" s="192"/>
      <c r="HVV301" s="192"/>
      <c r="HVW301" s="192"/>
      <c r="HVX301" s="192"/>
      <c r="HVY301" s="192"/>
      <c r="HVZ301" s="192"/>
      <c r="HWA301" s="192"/>
      <c r="HWB301" s="192"/>
      <c r="HWC301" s="192"/>
      <c r="HWD301" s="192"/>
      <c r="HWE301" s="192"/>
      <c r="HWF301" s="192"/>
      <c r="HWG301" s="192"/>
      <c r="HWH301" s="192"/>
      <c r="HWI301" s="192"/>
      <c r="HWJ301" s="192"/>
      <c r="HWK301" s="192"/>
      <c r="HWL301" s="192"/>
      <c r="HWM301" s="192"/>
      <c r="HWN301" s="192"/>
      <c r="HWO301" s="192"/>
      <c r="HWP301" s="192"/>
      <c r="HWQ301" s="192"/>
      <c r="HWR301" s="192"/>
      <c r="HWS301" s="192"/>
      <c r="HWT301" s="192"/>
      <c r="HWU301" s="192"/>
      <c r="HWV301" s="192"/>
      <c r="HWW301" s="192"/>
      <c r="HWX301" s="192"/>
      <c r="HWY301" s="192"/>
      <c r="HWZ301" s="192"/>
      <c r="HXA301" s="192"/>
      <c r="HXB301" s="192"/>
      <c r="HXC301" s="192"/>
      <c r="HXD301" s="192"/>
      <c r="HXE301" s="192"/>
      <c r="HXF301" s="192"/>
      <c r="HXG301" s="192"/>
      <c r="HXH301" s="192"/>
      <c r="HXI301" s="192"/>
      <c r="HXJ301" s="192"/>
      <c r="HXK301" s="192"/>
      <c r="HXL301" s="192"/>
      <c r="HXM301" s="192"/>
      <c r="HXN301" s="192"/>
      <c r="HXO301" s="192"/>
      <c r="HXP301" s="192"/>
      <c r="HXQ301" s="192"/>
      <c r="HXR301" s="192"/>
      <c r="HXS301" s="192"/>
      <c r="HXT301" s="192"/>
      <c r="HXU301" s="192"/>
      <c r="HXV301" s="192"/>
      <c r="HXW301" s="192"/>
      <c r="HXX301" s="192"/>
      <c r="HXY301" s="192"/>
      <c r="HXZ301" s="192"/>
      <c r="HYA301" s="192"/>
      <c r="HYB301" s="192"/>
      <c r="HYC301" s="192"/>
      <c r="HYD301" s="192"/>
      <c r="HYE301" s="192"/>
      <c r="HYF301" s="192"/>
      <c r="HYG301" s="192"/>
      <c r="HYH301" s="192"/>
      <c r="HYI301" s="192"/>
      <c r="HYJ301" s="192"/>
      <c r="HYK301" s="192"/>
      <c r="HYL301" s="192"/>
      <c r="HYM301" s="192"/>
      <c r="HYN301" s="192"/>
      <c r="HYO301" s="192"/>
      <c r="HYP301" s="192"/>
      <c r="HYQ301" s="192"/>
      <c r="HYR301" s="192"/>
      <c r="HYS301" s="192"/>
      <c r="HYT301" s="192"/>
      <c r="HYU301" s="192"/>
      <c r="HYV301" s="192"/>
      <c r="HYW301" s="192"/>
      <c r="HYX301" s="192"/>
      <c r="HYY301" s="192"/>
      <c r="HYZ301" s="192"/>
      <c r="HZA301" s="192"/>
      <c r="HZB301" s="192"/>
      <c r="HZC301" s="192"/>
      <c r="HZD301" s="192"/>
      <c r="HZE301" s="192"/>
      <c r="HZF301" s="192"/>
      <c r="HZG301" s="192"/>
      <c r="HZH301" s="192"/>
      <c r="HZI301" s="192"/>
      <c r="HZJ301" s="192"/>
      <c r="HZK301" s="192"/>
      <c r="HZL301" s="192"/>
      <c r="HZM301" s="192"/>
      <c r="HZN301" s="192"/>
      <c r="HZO301" s="192"/>
      <c r="HZP301" s="192"/>
      <c r="HZQ301" s="192"/>
      <c r="HZR301" s="192"/>
      <c r="HZS301" s="192"/>
      <c r="HZT301" s="192"/>
      <c r="HZU301" s="192"/>
      <c r="HZV301" s="192"/>
      <c r="HZW301" s="192"/>
      <c r="HZX301" s="192"/>
      <c r="HZY301" s="192"/>
      <c r="HZZ301" s="192"/>
      <c r="IAA301" s="192"/>
      <c r="IAB301" s="192"/>
      <c r="IAC301" s="192"/>
      <c r="IAD301" s="192"/>
      <c r="IAE301" s="192"/>
      <c r="IAF301" s="192"/>
      <c r="IAG301" s="192"/>
      <c r="IAH301" s="192"/>
      <c r="IAI301" s="192"/>
      <c r="IAJ301" s="192"/>
      <c r="IAK301" s="192"/>
      <c r="IAL301" s="192"/>
      <c r="IAM301" s="192"/>
      <c r="IAN301" s="192"/>
      <c r="IAO301" s="192"/>
      <c r="IAP301" s="192"/>
      <c r="IAQ301" s="192"/>
      <c r="IAR301" s="192"/>
      <c r="IAS301" s="192"/>
      <c r="IAT301" s="192"/>
      <c r="IAU301" s="192"/>
      <c r="IAV301" s="192"/>
      <c r="IAW301" s="192"/>
      <c r="IAX301" s="192"/>
      <c r="IAY301" s="192"/>
      <c r="IAZ301" s="192"/>
      <c r="IBA301" s="192"/>
      <c r="IBB301" s="192"/>
      <c r="IBC301" s="192"/>
      <c r="IBD301" s="192"/>
      <c r="IBE301" s="192"/>
      <c r="IBF301" s="192"/>
      <c r="IBG301" s="192"/>
      <c r="IBH301" s="192"/>
      <c r="IBI301" s="192"/>
      <c r="IBJ301" s="192"/>
      <c r="IBK301" s="192"/>
      <c r="IBL301" s="192"/>
      <c r="IBM301" s="192"/>
      <c r="IBN301" s="192"/>
      <c r="IBO301" s="192"/>
      <c r="IBP301" s="192"/>
      <c r="IBQ301" s="192"/>
      <c r="IBR301" s="192"/>
      <c r="IBS301" s="192"/>
      <c r="IBT301" s="192"/>
      <c r="IBU301" s="192"/>
      <c r="IBV301" s="192"/>
      <c r="IBW301" s="192"/>
      <c r="IBX301" s="192"/>
      <c r="IBY301" s="192"/>
      <c r="IBZ301" s="192"/>
      <c r="ICA301" s="192"/>
      <c r="ICB301" s="192"/>
      <c r="ICC301" s="192"/>
      <c r="ICD301" s="192"/>
      <c r="ICE301" s="192"/>
      <c r="ICF301" s="192"/>
      <c r="ICG301" s="192"/>
      <c r="ICH301" s="192"/>
      <c r="ICI301" s="192"/>
      <c r="ICJ301" s="192"/>
      <c r="ICK301" s="192"/>
      <c r="ICL301" s="192"/>
      <c r="ICM301" s="192"/>
      <c r="ICN301" s="192"/>
      <c r="ICO301" s="192"/>
      <c r="ICP301" s="192"/>
      <c r="ICQ301" s="192"/>
      <c r="ICR301" s="192"/>
      <c r="ICS301" s="192"/>
      <c r="ICT301" s="192"/>
      <c r="ICU301" s="192"/>
      <c r="ICV301" s="192"/>
      <c r="ICW301" s="192"/>
      <c r="ICX301" s="192"/>
      <c r="ICY301" s="192"/>
      <c r="ICZ301" s="192"/>
      <c r="IDA301" s="192"/>
      <c r="IDB301" s="192"/>
      <c r="IDC301" s="192"/>
      <c r="IDD301" s="192"/>
      <c r="IDE301" s="192"/>
      <c r="IDF301" s="192"/>
      <c r="IDG301" s="192"/>
      <c r="IDH301" s="192"/>
      <c r="IDI301" s="192"/>
      <c r="IDJ301" s="192"/>
      <c r="IDK301" s="192"/>
      <c r="IDL301" s="192"/>
      <c r="IDM301" s="192"/>
      <c r="IDN301" s="192"/>
      <c r="IDO301" s="192"/>
      <c r="IDP301" s="192"/>
      <c r="IDQ301" s="192"/>
      <c r="IDR301" s="192"/>
      <c r="IDS301" s="192"/>
      <c r="IDT301" s="192"/>
      <c r="IDU301" s="192"/>
      <c r="IDV301" s="192"/>
      <c r="IDW301" s="192"/>
      <c r="IDX301" s="192"/>
      <c r="IDY301" s="192"/>
      <c r="IDZ301" s="192"/>
      <c r="IEA301" s="192"/>
      <c r="IEB301" s="192"/>
      <c r="IEC301" s="192"/>
      <c r="IED301" s="192"/>
      <c r="IEE301" s="192"/>
      <c r="IEF301" s="192"/>
      <c r="IEG301" s="192"/>
      <c r="IEH301" s="192"/>
      <c r="IEI301" s="192"/>
      <c r="IEJ301" s="192"/>
      <c r="IEK301" s="192"/>
      <c r="IEL301" s="192"/>
      <c r="IEM301" s="192"/>
      <c r="IEN301" s="192"/>
      <c r="IEO301" s="192"/>
      <c r="IEP301" s="192"/>
      <c r="IEQ301" s="192"/>
      <c r="IER301" s="192"/>
      <c r="IES301" s="192"/>
      <c r="IET301" s="192"/>
      <c r="IEU301" s="192"/>
      <c r="IEV301" s="192"/>
      <c r="IEW301" s="192"/>
      <c r="IEX301" s="192"/>
      <c r="IEY301" s="192"/>
      <c r="IEZ301" s="192"/>
      <c r="IFA301" s="192"/>
      <c r="IFB301" s="192"/>
      <c r="IFC301" s="192"/>
      <c r="IFD301" s="192"/>
      <c r="IFE301" s="192"/>
      <c r="IFF301" s="192"/>
      <c r="IFG301" s="192"/>
      <c r="IFH301" s="192"/>
      <c r="IFI301" s="192"/>
      <c r="IFJ301" s="192"/>
      <c r="IFK301" s="192"/>
      <c r="IFL301" s="192"/>
      <c r="IFM301" s="192"/>
      <c r="IFN301" s="192"/>
      <c r="IFO301" s="192"/>
      <c r="IFP301" s="192"/>
      <c r="IFQ301" s="192"/>
      <c r="IFR301" s="192"/>
      <c r="IFS301" s="192"/>
      <c r="IFT301" s="192"/>
      <c r="IFU301" s="192"/>
      <c r="IFV301" s="192"/>
      <c r="IFW301" s="192"/>
      <c r="IFX301" s="192"/>
      <c r="IFY301" s="192"/>
      <c r="IFZ301" s="192"/>
      <c r="IGA301" s="192"/>
      <c r="IGB301" s="192"/>
      <c r="IGC301" s="192"/>
      <c r="IGD301" s="192"/>
      <c r="IGE301" s="192"/>
      <c r="IGF301" s="192"/>
      <c r="IGG301" s="192"/>
      <c r="IGH301" s="192"/>
      <c r="IGI301" s="192"/>
      <c r="IGJ301" s="192"/>
      <c r="IGK301" s="192"/>
      <c r="IGL301" s="192"/>
      <c r="IGM301" s="192"/>
      <c r="IGN301" s="192"/>
      <c r="IGO301" s="192"/>
      <c r="IGP301" s="192"/>
      <c r="IGQ301" s="192"/>
      <c r="IGR301" s="192"/>
      <c r="IGS301" s="192"/>
      <c r="IGT301" s="192"/>
      <c r="IGU301" s="192"/>
      <c r="IGV301" s="192"/>
      <c r="IGW301" s="192"/>
      <c r="IGX301" s="192"/>
      <c r="IGY301" s="192"/>
      <c r="IGZ301" s="192"/>
      <c r="IHA301" s="192"/>
      <c r="IHB301" s="192"/>
      <c r="IHC301" s="192"/>
      <c r="IHD301" s="192"/>
      <c r="IHE301" s="192"/>
      <c r="IHF301" s="192"/>
      <c r="IHG301" s="192"/>
      <c r="IHH301" s="192"/>
      <c r="IHI301" s="192"/>
      <c r="IHJ301" s="192"/>
      <c r="IHK301" s="192"/>
      <c r="IHL301" s="192"/>
      <c r="IHM301" s="192"/>
      <c r="IHN301" s="192"/>
      <c r="IHO301" s="192"/>
      <c r="IHP301" s="192"/>
      <c r="IHQ301" s="192"/>
      <c r="IHR301" s="192"/>
      <c r="IHS301" s="192"/>
      <c r="IHT301" s="192"/>
      <c r="IHU301" s="192"/>
      <c r="IHV301" s="192"/>
      <c r="IHW301" s="192"/>
      <c r="IHX301" s="192"/>
      <c r="IHY301" s="192"/>
      <c r="IHZ301" s="192"/>
      <c r="IIA301" s="192"/>
      <c r="IIB301" s="192"/>
      <c r="IIC301" s="192"/>
      <c r="IID301" s="192"/>
      <c r="IIE301" s="192"/>
      <c r="IIF301" s="192"/>
      <c r="IIG301" s="192"/>
      <c r="IIH301" s="192"/>
      <c r="III301" s="192"/>
      <c r="IIJ301" s="192"/>
      <c r="IIK301" s="192"/>
      <c r="IIL301" s="192"/>
      <c r="IIM301" s="192"/>
      <c r="IIN301" s="192"/>
      <c r="IIO301" s="192"/>
      <c r="IIP301" s="192"/>
      <c r="IIQ301" s="192"/>
      <c r="IIR301" s="192"/>
      <c r="IIS301" s="192"/>
      <c r="IIT301" s="192"/>
      <c r="IIU301" s="192"/>
      <c r="IIV301" s="192"/>
      <c r="IIW301" s="192"/>
      <c r="IIX301" s="192"/>
      <c r="IIY301" s="192"/>
      <c r="IIZ301" s="192"/>
      <c r="IJA301" s="192"/>
      <c r="IJB301" s="192"/>
      <c r="IJC301" s="192"/>
      <c r="IJD301" s="192"/>
      <c r="IJE301" s="192"/>
      <c r="IJF301" s="192"/>
      <c r="IJG301" s="192"/>
      <c r="IJH301" s="192"/>
      <c r="IJI301" s="192"/>
      <c r="IJJ301" s="192"/>
      <c r="IJK301" s="192"/>
      <c r="IJL301" s="192"/>
      <c r="IJM301" s="192"/>
      <c r="IJN301" s="192"/>
      <c r="IJO301" s="192"/>
      <c r="IJP301" s="192"/>
      <c r="IJQ301" s="192"/>
      <c r="IJR301" s="192"/>
      <c r="IJS301" s="192"/>
      <c r="IJT301" s="192"/>
      <c r="IJU301" s="192"/>
      <c r="IJV301" s="192"/>
      <c r="IJW301" s="192"/>
      <c r="IJX301" s="192"/>
      <c r="IJY301" s="192"/>
      <c r="IJZ301" s="192"/>
      <c r="IKA301" s="192"/>
      <c r="IKB301" s="192"/>
      <c r="IKC301" s="192"/>
      <c r="IKD301" s="192"/>
      <c r="IKE301" s="192"/>
      <c r="IKF301" s="192"/>
      <c r="IKG301" s="192"/>
      <c r="IKH301" s="192"/>
      <c r="IKI301" s="192"/>
      <c r="IKJ301" s="192"/>
      <c r="IKK301" s="192"/>
      <c r="IKL301" s="192"/>
      <c r="IKM301" s="192"/>
      <c r="IKN301" s="192"/>
      <c r="IKO301" s="192"/>
      <c r="IKP301" s="192"/>
      <c r="IKQ301" s="192"/>
      <c r="IKR301" s="192"/>
      <c r="IKS301" s="192"/>
      <c r="IKT301" s="192"/>
      <c r="IKU301" s="192"/>
      <c r="IKV301" s="192"/>
      <c r="IKW301" s="192"/>
      <c r="IKX301" s="192"/>
      <c r="IKY301" s="192"/>
      <c r="IKZ301" s="192"/>
      <c r="ILA301" s="192"/>
      <c r="ILB301" s="192"/>
      <c r="ILC301" s="192"/>
      <c r="ILD301" s="192"/>
      <c r="ILE301" s="192"/>
      <c r="ILF301" s="192"/>
      <c r="ILG301" s="192"/>
      <c r="ILH301" s="192"/>
      <c r="ILI301" s="192"/>
      <c r="ILJ301" s="192"/>
      <c r="ILK301" s="192"/>
      <c r="ILL301" s="192"/>
      <c r="ILM301" s="192"/>
      <c r="ILN301" s="192"/>
      <c r="ILO301" s="192"/>
      <c r="ILP301" s="192"/>
      <c r="ILQ301" s="192"/>
      <c r="ILR301" s="192"/>
      <c r="ILS301" s="192"/>
      <c r="ILT301" s="192"/>
      <c r="ILU301" s="192"/>
      <c r="ILV301" s="192"/>
      <c r="ILW301" s="192"/>
      <c r="ILX301" s="192"/>
      <c r="ILY301" s="192"/>
      <c r="ILZ301" s="192"/>
      <c r="IMA301" s="192"/>
      <c r="IMB301" s="192"/>
      <c r="IMC301" s="192"/>
      <c r="IMD301" s="192"/>
      <c r="IME301" s="192"/>
      <c r="IMF301" s="192"/>
      <c r="IMG301" s="192"/>
      <c r="IMH301" s="192"/>
      <c r="IMI301" s="192"/>
      <c r="IMJ301" s="192"/>
      <c r="IMK301" s="192"/>
      <c r="IML301" s="192"/>
      <c r="IMM301" s="192"/>
      <c r="IMN301" s="192"/>
      <c r="IMO301" s="192"/>
      <c r="IMP301" s="192"/>
      <c r="IMQ301" s="192"/>
      <c r="IMR301" s="192"/>
      <c r="IMS301" s="192"/>
      <c r="IMT301" s="192"/>
      <c r="IMU301" s="192"/>
      <c r="IMV301" s="192"/>
      <c r="IMW301" s="192"/>
      <c r="IMX301" s="192"/>
      <c r="IMY301" s="192"/>
      <c r="IMZ301" s="192"/>
      <c r="INA301" s="192"/>
      <c r="INB301" s="192"/>
      <c r="INC301" s="192"/>
      <c r="IND301" s="192"/>
      <c r="INE301" s="192"/>
      <c r="INF301" s="192"/>
      <c r="ING301" s="192"/>
      <c r="INH301" s="192"/>
      <c r="INI301" s="192"/>
      <c r="INJ301" s="192"/>
      <c r="INK301" s="192"/>
      <c r="INL301" s="192"/>
      <c r="INM301" s="192"/>
      <c r="INN301" s="192"/>
      <c r="INO301" s="192"/>
      <c r="INP301" s="192"/>
      <c r="INQ301" s="192"/>
      <c r="INR301" s="192"/>
      <c r="INS301" s="192"/>
      <c r="INT301" s="192"/>
      <c r="INU301" s="192"/>
      <c r="INV301" s="192"/>
      <c r="INW301" s="192"/>
      <c r="INX301" s="192"/>
      <c r="INY301" s="192"/>
      <c r="INZ301" s="192"/>
      <c r="IOA301" s="192"/>
      <c r="IOB301" s="192"/>
      <c r="IOC301" s="192"/>
      <c r="IOD301" s="192"/>
      <c r="IOE301" s="192"/>
      <c r="IOF301" s="192"/>
      <c r="IOG301" s="192"/>
      <c r="IOH301" s="192"/>
      <c r="IOI301" s="192"/>
      <c r="IOJ301" s="192"/>
      <c r="IOK301" s="192"/>
      <c r="IOL301" s="192"/>
      <c r="IOM301" s="192"/>
      <c r="ION301" s="192"/>
      <c r="IOO301" s="192"/>
      <c r="IOP301" s="192"/>
      <c r="IOQ301" s="192"/>
      <c r="IOR301" s="192"/>
      <c r="IOS301" s="192"/>
      <c r="IOT301" s="192"/>
      <c r="IOU301" s="192"/>
      <c r="IOV301" s="192"/>
      <c r="IOW301" s="192"/>
      <c r="IOX301" s="192"/>
      <c r="IOY301" s="192"/>
      <c r="IOZ301" s="192"/>
      <c r="IPA301" s="192"/>
      <c r="IPB301" s="192"/>
      <c r="IPC301" s="192"/>
      <c r="IPD301" s="192"/>
      <c r="IPE301" s="192"/>
      <c r="IPF301" s="192"/>
      <c r="IPG301" s="192"/>
      <c r="IPH301" s="192"/>
      <c r="IPI301" s="192"/>
      <c r="IPJ301" s="192"/>
      <c r="IPK301" s="192"/>
      <c r="IPL301" s="192"/>
      <c r="IPM301" s="192"/>
      <c r="IPN301" s="192"/>
      <c r="IPO301" s="192"/>
      <c r="IPP301" s="192"/>
      <c r="IPQ301" s="192"/>
      <c r="IPR301" s="192"/>
      <c r="IPS301" s="192"/>
      <c r="IPT301" s="192"/>
      <c r="IPU301" s="192"/>
      <c r="IPV301" s="192"/>
      <c r="IPW301" s="192"/>
      <c r="IPX301" s="192"/>
      <c r="IPY301" s="192"/>
      <c r="IPZ301" s="192"/>
      <c r="IQA301" s="192"/>
      <c r="IQB301" s="192"/>
      <c r="IQC301" s="192"/>
      <c r="IQD301" s="192"/>
      <c r="IQE301" s="192"/>
      <c r="IQF301" s="192"/>
      <c r="IQG301" s="192"/>
      <c r="IQH301" s="192"/>
      <c r="IQI301" s="192"/>
      <c r="IQJ301" s="192"/>
      <c r="IQK301" s="192"/>
      <c r="IQL301" s="192"/>
      <c r="IQM301" s="192"/>
      <c r="IQN301" s="192"/>
      <c r="IQO301" s="192"/>
      <c r="IQP301" s="192"/>
      <c r="IQQ301" s="192"/>
      <c r="IQR301" s="192"/>
      <c r="IQS301" s="192"/>
      <c r="IQT301" s="192"/>
      <c r="IQU301" s="192"/>
      <c r="IQV301" s="192"/>
      <c r="IQW301" s="192"/>
      <c r="IQX301" s="192"/>
      <c r="IQY301" s="192"/>
      <c r="IQZ301" s="192"/>
      <c r="IRA301" s="192"/>
      <c r="IRB301" s="192"/>
      <c r="IRC301" s="192"/>
      <c r="IRD301" s="192"/>
      <c r="IRE301" s="192"/>
      <c r="IRF301" s="192"/>
      <c r="IRG301" s="192"/>
      <c r="IRH301" s="192"/>
      <c r="IRI301" s="192"/>
      <c r="IRJ301" s="192"/>
      <c r="IRK301" s="192"/>
      <c r="IRL301" s="192"/>
      <c r="IRM301" s="192"/>
      <c r="IRN301" s="192"/>
      <c r="IRO301" s="192"/>
      <c r="IRP301" s="192"/>
      <c r="IRQ301" s="192"/>
      <c r="IRR301" s="192"/>
      <c r="IRS301" s="192"/>
      <c r="IRT301" s="192"/>
      <c r="IRU301" s="192"/>
      <c r="IRV301" s="192"/>
      <c r="IRW301" s="192"/>
      <c r="IRX301" s="192"/>
      <c r="IRY301" s="192"/>
      <c r="IRZ301" s="192"/>
      <c r="ISA301" s="192"/>
      <c r="ISB301" s="192"/>
      <c r="ISC301" s="192"/>
      <c r="ISD301" s="192"/>
      <c r="ISE301" s="192"/>
      <c r="ISF301" s="192"/>
      <c r="ISG301" s="192"/>
      <c r="ISH301" s="192"/>
      <c r="ISI301" s="192"/>
      <c r="ISJ301" s="192"/>
      <c r="ISK301" s="192"/>
      <c r="ISL301" s="192"/>
      <c r="ISM301" s="192"/>
      <c r="ISN301" s="192"/>
      <c r="ISO301" s="192"/>
      <c r="ISP301" s="192"/>
      <c r="ISQ301" s="192"/>
      <c r="ISR301" s="192"/>
      <c r="ISS301" s="192"/>
      <c r="IST301" s="192"/>
      <c r="ISU301" s="192"/>
      <c r="ISV301" s="192"/>
      <c r="ISW301" s="192"/>
      <c r="ISX301" s="192"/>
      <c r="ISY301" s="192"/>
      <c r="ISZ301" s="192"/>
      <c r="ITA301" s="192"/>
      <c r="ITB301" s="192"/>
      <c r="ITC301" s="192"/>
      <c r="ITD301" s="192"/>
      <c r="ITE301" s="192"/>
      <c r="ITF301" s="192"/>
      <c r="ITG301" s="192"/>
      <c r="ITH301" s="192"/>
      <c r="ITI301" s="192"/>
      <c r="ITJ301" s="192"/>
      <c r="ITK301" s="192"/>
      <c r="ITL301" s="192"/>
      <c r="ITM301" s="192"/>
      <c r="ITN301" s="192"/>
      <c r="ITO301" s="192"/>
      <c r="ITP301" s="192"/>
      <c r="ITQ301" s="192"/>
      <c r="ITR301" s="192"/>
      <c r="ITS301" s="192"/>
      <c r="ITT301" s="192"/>
      <c r="ITU301" s="192"/>
      <c r="ITV301" s="192"/>
      <c r="ITW301" s="192"/>
      <c r="ITX301" s="192"/>
      <c r="ITY301" s="192"/>
      <c r="ITZ301" s="192"/>
      <c r="IUA301" s="192"/>
      <c r="IUB301" s="192"/>
      <c r="IUC301" s="192"/>
      <c r="IUD301" s="192"/>
      <c r="IUE301" s="192"/>
      <c r="IUF301" s="192"/>
      <c r="IUG301" s="192"/>
      <c r="IUH301" s="192"/>
      <c r="IUI301" s="192"/>
      <c r="IUJ301" s="192"/>
      <c r="IUK301" s="192"/>
      <c r="IUL301" s="192"/>
      <c r="IUM301" s="192"/>
      <c r="IUN301" s="192"/>
      <c r="IUO301" s="192"/>
      <c r="IUP301" s="192"/>
      <c r="IUQ301" s="192"/>
      <c r="IUR301" s="192"/>
      <c r="IUS301" s="192"/>
      <c r="IUT301" s="192"/>
      <c r="IUU301" s="192"/>
      <c r="IUV301" s="192"/>
      <c r="IUW301" s="192"/>
      <c r="IUX301" s="192"/>
      <c r="IUY301" s="192"/>
      <c r="IUZ301" s="192"/>
      <c r="IVA301" s="192"/>
      <c r="IVB301" s="192"/>
      <c r="IVC301" s="192"/>
      <c r="IVD301" s="192"/>
      <c r="IVE301" s="192"/>
      <c r="IVF301" s="192"/>
      <c r="IVG301" s="192"/>
      <c r="IVH301" s="192"/>
      <c r="IVI301" s="192"/>
      <c r="IVJ301" s="192"/>
      <c r="IVK301" s="192"/>
      <c r="IVL301" s="192"/>
      <c r="IVM301" s="192"/>
      <c r="IVN301" s="192"/>
      <c r="IVO301" s="192"/>
      <c r="IVP301" s="192"/>
      <c r="IVQ301" s="192"/>
      <c r="IVR301" s="192"/>
      <c r="IVS301" s="192"/>
      <c r="IVT301" s="192"/>
      <c r="IVU301" s="192"/>
      <c r="IVV301" s="192"/>
      <c r="IVW301" s="192"/>
      <c r="IVX301" s="192"/>
      <c r="IVY301" s="192"/>
      <c r="IVZ301" s="192"/>
      <c r="IWA301" s="192"/>
      <c r="IWB301" s="192"/>
      <c r="IWC301" s="192"/>
      <c r="IWD301" s="192"/>
      <c r="IWE301" s="192"/>
      <c r="IWF301" s="192"/>
      <c r="IWG301" s="192"/>
      <c r="IWH301" s="192"/>
      <c r="IWI301" s="192"/>
      <c r="IWJ301" s="192"/>
      <c r="IWK301" s="192"/>
      <c r="IWL301" s="192"/>
      <c r="IWM301" s="192"/>
      <c r="IWN301" s="192"/>
      <c r="IWO301" s="192"/>
      <c r="IWP301" s="192"/>
      <c r="IWQ301" s="192"/>
      <c r="IWR301" s="192"/>
      <c r="IWS301" s="192"/>
      <c r="IWT301" s="192"/>
      <c r="IWU301" s="192"/>
      <c r="IWV301" s="192"/>
      <c r="IWW301" s="192"/>
      <c r="IWX301" s="192"/>
      <c r="IWY301" s="192"/>
      <c r="IWZ301" s="192"/>
      <c r="IXA301" s="192"/>
      <c r="IXB301" s="192"/>
      <c r="IXC301" s="192"/>
      <c r="IXD301" s="192"/>
      <c r="IXE301" s="192"/>
      <c r="IXF301" s="192"/>
      <c r="IXG301" s="192"/>
      <c r="IXH301" s="192"/>
      <c r="IXI301" s="192"/>
      <c r="IXJ301" s="192"/>
      <c r="IXK301" s="192"/>
      <c r="IXL301" s="192"/>
      <c r="IXM301" s="192"/>
      <c r="IXN301" s="192"/>
      <c r="IXO301" s="192"/>
      <c r="IXP301" s="192"/>
      <c r="IXQ301" s="192"/>
      <c r="IXR301" s="192"/>
      <c r="IXS301" s="192"/>
      <c r="IXT301" s="192"/>
      <c r="IXU301" s="192"/>
      <c r="IXV301" s="192"/>
      <c r="IXW301" s="192"/>
      <c r="IXX301" s="192"/>
      <c r="IXY301" s="192"/>
      <c r="IXZ301" s="192"/>
      <c r="IYA301" s="192"/>
      <c r="IYB301" s="192"/>
      <c r="IYC301" s="192"/>
      <c r="IYD301" s="192"/>
      <c r="IYE301" s="192"/>
      <c r="IYF301" s="192"/>
      <c r="IYG301" s="192"/>
      <c r="IYH301" s="192"/>
      <c r="IYI301" s="192"/>
      <c r="IYJ301" s="192"/>
      <c r="IYK301" s="192"/>
      <c r="IYL301" s="192"/>
      <c r="IYM301" s="192"/>
      <c r="IYN301" s="192"/>
      <c r="IYO301" s="192"/>
      <c r="IYP301" s="192"/>
      <c r="IYQ301" s="192"/>
      <c r="IYR301" s="192"/>
      <c r="IYS301" s="192"/>
      <c r="IYT301" s="192"/>
      <c r="IYU301" s="192"/>
      <c r="IYV301" s="192"/>
      <c r="IYW301" s="192"/>
      <c r="IYX301" s="192"/>
      <c r="IYY301" s="192"/>
      <c r="IYZ301" s="192"/>
      <c r="IZA301" s="192"/>
      <c r="IZB301" s="192"/>
      <c r="IZC301" s="192"/>
      <c r="IZD301" s="192"/>
      <c r="IZE301" s="192"/>
      <c r="IZF301" s="192"/>
      <c r="IZG301" s="192"/>
      <c r="IZH301" s="192"/>
      <c r="IZI301" s="192"/>
      <c r="IZJ301" s="192"/>
      <c r="IZK301" s="192"/>
      <c r="IZL301" s="192"/>
      <c r="IZM301" s="192"/>
      <c r="IZN301" s="192"/>
      <c r="IZO301" s="192"/>
      <c r="IZP301" s="192"/>
      <c r="IZQ301" s="192"/>
      <c r="IZR301" s="192"/>
      <c r="IZS301" s="192"/>
      <c r="IZT301" s="192"/>
      <c r="IZU301" s="192"/>
      <c r="IZV301" s="192"/>
      <c r="IZW301" s="192"/>
      <c r="IZX301" s="192"/>
      <c r="IZY301" s="192"/>
      <c r="IZZ301" s="192"/>
      <c r="JAA301" s="192"/>
      <c r="JAB301" s="192"/>
      <c r="JAC301" s="192"/>
      <c r="JAD301" s="192"/>
      <c r="JAE301" s="192"/>
      <c r="JAF301" s="192"/>
      <c r="JAG301" s="192"/>
      <c r="JAH301" s="192"/>
      <c r="JAI301" s="192"/>
      <c r="JAJ301" s="192"/>
      <c r="JAK301" s="192"/>
      <c r="JAL301" s="192"/>
      <c r="JAM301" s="192"/>
      <c r="JAN301" s="192"/>
      <c r="JAO301" s="192"/>
      <c r="JAP301" s="192"/>
      <c r="JAQ301" s="192"/>
      <c r="JAR301" s="192"/>
      <c r="JAS301" s="192"/>
      <c r="JAT301" s="192"/>
      <c r="JAU301" s="192"/>
      <c r="JAV301" s="192"/>
      <c r="JAW301" s="192"/>
      <c r="JAX301" s="192"/>
      <c r="JAY301" s="192"/>
      <c r="JAZ301" s="192"/>
      <c r="JBA301" s="192"/>
      <c r="JBB301" s="192"/>
      <c r="JBC301" s="192"/>
      <c r="JBD301" s="192"/>
      <c r="JBE301" s="192"/>
      <c r="JBF301" s="192"/>
      <c r="JBG301" s="192"/>
      <c r="JBH301" s="192"/>
      <c r="JBI301" s="192"/>
      <c r="JBJ301" s="192"/>
      <c r="JBK301" s="192"/>
      <c r="JBL301" s="192"/>
      <c r="JBM301" s="192"/>
      <c r="JBN301" s="192"/>
      <c r="JBO301" s="192"/>
      <c r="JBP301" s="192"/>
      <c r="JBQ301" s="192"/>
      <c r="JBR301" s="192"/>
      <c r="JBS301" s="192"/>
      <c r="JBT301" s="192"/>
      <c r="JBU301" s="192"/>
      <c r="JBV301" s="192"/>
      <c r="JBW301" s="192"/>
      <c r="JBX301" s="192"/>
      <c r="JBY301" s="192"/>
      <c r="JBZ301" s="192"/>
      <c r="JCA301" s="192"/>
      <c r="JCB301" s="192"/>
      <c r="JCC301" s="192"/>
      <c r="JCD301" s="192"/>
      <c r="JCE301" s="192"/>
      <c r="JCF301" s="192"/>
      <c r="JCG301" s="192"/>
      <c r="JCH301" s="192"/>
      <c r="JCI301" s="192"/>
      <c r="JCJ301" s="192"/>
      <c r="JCK301" s="192"/>
      <c r="JCL301" s="192"/>
      <c r="JCM301" s="192"/>
      <c r="JCN301" s="192"/>
      <c r="JCO301" s="192"/>
      <c r="JCP301" s="192"/>
      <c r="JCQ301" s="192"/>
      <c r="JCR301" s="192"/>
      <c r="JCS301" s="192"/>
      <c r="JCT301" s="192"/>
      <c r="JCU301" s="192"/>
      <c r="JCV301" s="192"/>
      <c r="JCW301" s="192"/>
      <c r="JCX301" s="192"/>
      <c r="JCY301" s="192"/>
      <c r="JCZ301" s="192"/>
      <c r="JDA301" s="192"/>
      <c r="JDB301" s="192"/>
      <c r="JDC301" s="192"/>
      <c r="JDD301" s="192"/>
      <c r="JDE301" s="192"/>
      <c r="JDF301" s="192"/>
      <c r="JDG301" s="192"/>
      <c r="JDH301" s="192"/>
      <c r="JDI301" s="192"/>
      <c r="JDJ301" s="192"/>
      <c r="JDK301" s="192"/>
      <c r="JDL301" s="192"/>
      <c r="JDM301" s="192"/>
      <c r="JDN301" s="192"/>
      <c r="JDO301" s="192"/>
      <c r="JDP301" s="192"/>
      <c r="JDQ301" s="192"/>
      <c r="JDR301" s="192"/>
      <c r="JDS301" s="192"/>
      <c r="JDT301" s="192"/>
      <c r="JDU301" s="192"/>
      <c r="JDV301" s="192"/>
      <c r="JDW301" s="192"/>
      <c r="JDX301" s="192"/>
      <c r="JDY301" s="192"/>
      <c r="JDZ301" s="192"/>
      <c r="JEA301" s="192"/>
      <c r="JEB301" s="192"/>
      <c r="JEC301" s="192"/>
      <c r="JED301" s="192"/>
      <c r="JEE301" s="192"/>
      <c r="JEF301" s="192"/>
      <c r="JEG301" s="192"/>
      <c r="JEH301" s="192"/>
      <c r="JEI301" s="192"/>
      <c r="JEJ301" s="192"/>
      <c r="JEK301" s="192"/>
      <c r="JEL301" s="192"/>
      <c r="JEM301" s="192"/>
      <c r="JEN301" s="192"/>
      <c r="JEO301" s="192"/>
      <c r="JEP301" s="192"/>
      <c r="JEQ301" s="192"/>
      <c r="JER301" s="192"/>
      <c r="JES301" s="192"/>
      <c r="JET301" s="192"/>
      <c r="JEU301" s="192"/>
      <c r="JEV301" s="192"/>
      <c r="JEW301" s="192"/>
      <c r="JEX301" s="192"/>
      <c r="JEY301" s="192"/>
      <c r="JEZ301" s="192"/>
      <c r="JFA301" s="192"/>
      <c r="JFB301" s="192"/>
      <c r="JFC301" s="192"/>
      <c r="JFD301" s="192"/>
      <c r="JFE301" s="192"/>
      <c r="JFF301" s="192"/>
      <c r="JFG301" s="192"/>
      <c r="JFH301" s="192"/>
      <c r="JFI301" s="192"/>
      <c r="JFJ301" s="192"/>
      <c r="JFK301" s="192"/>
      <c r="JFL301" s="192"/>
      <c r="JFM301" s="192"/>
      <c r="JFN301" s="192"/>
      <c r="JFO301" s="192"/>
      <c r="JFP301" s="192"/>
      <c r="JFQ301" s="192"/>
      <c r="JFR301" s="192"/>
      <c r="JFS301" s="192"/>
      <c r="JFT301" s="192"/>
      <c r="JFU301" s="192"/>
      <c r="JFV301" s="192"/>
      <c r="JFW301" s="192"/>
      <c r="JFX301" s="192"/>
      <c r="JFY301" s="192"/>
      <c r="JFZ301" s="192"/>
      <c r="JGA301" s="192"/>
      <c r="JGB301" s="192"/>
      <c r="JGC301" s="192"/>
      <c r="JGD301" s="192"/>
      <c r="JGE301" s="192"/>
      <c r="JGF301" s="192"/>
      <c r="JGG301" s="192"/>
      <c r="JGH301" s="192"/>
      <c r="JGI301" s="192"/>
      <c r="JGJ301" s="192"/>
      <c r="JGK301" s="192"/>
      <c r="JGL301" s="192"/>
      <c r="JGM301" s="192"/>
      <c r="JGN301" s="192"/>
      <c r="JGO301" s="192"/>
      <c r="JGP301" s="192"/>
      <c r="JGQ301" s="192"/>
      <c r="JGR301" s="192"/>
      <c r="JGS301" s="192"/>
      <c r="JGT301" s="192"/>
      <c r="JGU301" s="192"/>
      <c r="JGV301" s="192"/>
      <c r="JGW301" s="192"/>
      <c r="JGX301" s="192"/>
      <c r="JGY301" s="192"/>
      <c r="JGZ301" s="192"/>
      <c r="JHA301" s="192"/>
      <c r="JHB301" s="192"/>
      <c r="JHC301" s="192"/>
      <c r="JHD301" s="192"/>
      <c r="JHE301" s="192"/>
      <c r="JHF301" s="192"/>
      <c r="JHG301" s="192"/>
      <c r="JHH301" s="192"/>
      <c r="JHI301" s="192"/>
      <c r="JHJ301" s="192"/>
      <c r="JHK301" s="192"/>
      <c r="JHL301" s="192"/>
      <c r="JHM301" s="192"/>
      <c r="JHN301" s="192"/>
      <c r="JHO301" s="192"/>
      <c r="JHP301" s="192"/>
      <c r="JHQ301" s="192"/>
      <c r="JHR301" s="192"/>
      <c r="JHS301" s="192"/>
      <c r="JHT301" s="192"/>
      <c r="JHU301" s="192"/>
      <c r="JHV301" s="192"/>
      <c r="JHW301" s="192"/>
      <c r="JHX301" s="192"/>
      <c r="JHY301" s="192"/>
      <c r="JHZ301" s="192"/>
      <c r="JIA301" s="192"/>
      <c r="JIB301" s="192"/>
      <c r="JIC301" s="192"/>
      <c r="JID301" s="192"/>
      <c r="JIE301" s="192"/>
      <c r="JIF301" s="192"/>
      <c r="JIG301" s="192"/>
      <c r="JIH301" s="192"/>
      <c r="JII301" s="192"/>
      <c r="JIJ301" s="192"/>
      <c r="JIK301" s="192"/>
      <c r="JIL301" s="192"/>
      <c r="JIM301" s="192"/>
      <c r="JIN301" s="192"/>
      <c r="JIO301" s="192"/>
      <c r="JIP301" s="192"/>
      <c r="JIQ301" s="192"/>
      <c r="JIR301" s="192"/>
      <c r="JIS301" s="192"/>
      <c r="JIT301" s="192"/>
      <c r="JIU301" s="192"/>
      <c r="JIV301" s="192"/>
      <c r="JIW301" s="192"/>
      <c r="JIX301" s="192"/>
      <c r="JIY301" s="192"/>
      <c r="JIZ301" s="192"/>
      <c r="JJA301" s="192"/>
      <c r="JJB301" s="192"/>
      <c r="JJC301" s="192"/>
      <c r="JJD301" s="192"/>
      <c r="JJE301" s="192"/>
      <c r="JJF301" s="192"/>
      <c r="JJG301" s="192"/>
      <c r="JJH301" s="192"/>
      <c r="JJI301" s="192"/>
      <c r="JJJ301" s="192"/>
      <c r="JJK301" s="192"/>
      <c r="JJL301" s="192"/>
      <c r="JJM301" s="192"/>
      <c r="JJN301" s="192"/>
      <c r="JJO301" s="192"/>
      <c r="JJP301" s="192"/>
      <c r="JJQ301" s="192"/>
      <c r="JJR301" s="192"/>
      <c r="JJS301" s="192"/>
      <c r="JJT301" s="192"/>
      <c r="JJU301" s="192"/>
      <c r="JJV301" s="192"/>
      <c r="JJW301" s="192"/>
      <c r="JJX301" s="192"/>
      <c r="JJY301" s="192"/>
      <c r="JJZ301" s="192"/>
      <c r="JKA301" s="192"/>
      <c r="JKB301" s="192"/>
      <c r="JKC301" s="192"/>
      <c r="JKD301" s="192"/>
      <c r="JKE301" s="192"/>
      <c r="JKF301" s="192"/>
      <c r="JKG301" s="192"/>
      <c r="JKH301" s="192"/>
      <c r="JKI301" s="192"/>
      <c r="JKJ301" s="192"/>
      <c r="JKK301" s="192"/>
      <c r="JKL301" s="192"/>
      <c r="JKM301" s="192"/>
      <c r="JKN301" s="192"/>
      <c r="JKO301" s="192"/>
      <c r="JKP301" s="192"/>
      <c r="JKQ301" s="192"/>
      <c r="JKR301" s="192"/>
      <c r="JKS301" s="192"/>
      <c r="JKT301" s="192"/>
      <c r="JKU301" s="192"/>
      <c r="JKV301" s="192"/>
      <c r="JKW301" s="192"/>
      <c r="JKX301" s="192"/>
      <c r="JKY301" s="192"/>
      <c r="JKZ301" s="192"/>
      <c r="JLA301" s="192"/>
      <c r="JLB301" s="192"/>
      <c r="JLC301" s="192"/>
      <c r="JLD301" s="192"/>
      <c r="JLE301" s="192"/>
      <c r="JLF301" s="192"/>
      <c r="JLG301" s="192"/>
      <c r="JLH301" s="192"/>
      <c r="JLI301" s="192"/>
      <c r="JLJ301" s="192"/>
      <c r="JLK301" s="192"/>
      <c r="JLL301" s="192"/>
      <c r="JLM301" s="192"/>
      <c r="JLN301" s="192"/>
      <c r="JLO301" s="192"/>
      <c r="JLP301" s="192"/>
      <c r="JLQ301" s="192"/>
      <c r="JLR301" s="192"/>
      <c r="JLS301" s="192"/>
      <c r="JLT301" s="192"/>
      <c r="JLU301" s="192"/>
      <c r="JLV301" s="192"/>
      <c r="JLW301" s="192"/>
      <c r="JLX301" s="192"/>
      <c r="JLY301" s="192"/>
      <c r="JLZ301" s="192"/>
      <c r="JMA301" s="192"/>
      <c r="JMB301" s="192"/>
      <c r="JMC301" s="192"/>
      <c r="JMD301" s="192"/>
      <c r="JME301" s="192"/>
      <c r="JMF301" s="192"/>
      <c r="JMG301" s="192"/>
      <c r="JMH301" s="192"/>
      <c r="JMI301" s="192"/>
      <c r="JMJ301" s="192"/>
      <c r="JMK301" s="192"/>
      <c r="JML301" s="192"/>
      <c r="JMM301" s="192"/>
      <c r="JMN301" s="192"/>
      <c r="JMO301" s="192"/>
      <c r="JMP301" s="192"/>
      <c r="JMQ301" s="192"/>
      <c r="JMR301" s="192"/>
      <c r="JMS301" s="192"/>
      <c r="JMT301" s="192"/>
      <c r="JMU301" s="192"/>
      <c r="JMV301" s="192"/>
      <c r="JMW301" s="192"/>
      <c r="JMX301" s="192"/>
      <c r="JMY301" s="192"/>
      <c r="JMZ301" s="192"/>
      <c r="JNA301" s="192"/>
      <c r="JNB301" s="192"/>
      <c r="JNC301" s="192"/>
      <c r="JND301" s="192"/>
      <c r="JNE301" s="192"/>
      <c r="JNF301" s="192"/>
      <c r="JNG301" s="192"/>
      <c r="JNH301" s="192"/>
      <c r="JNI301" s="192"/>
      <c r="JNJ301" s="192"/>
      <c r="JNK301" s="192"/>
      <c r="JNL301" s="192"/>
      <c r="JNM301" s="192"/>
      <c r="JNN301" s="192"/>
      <c r="JNO301" s="192"/>
      <c r="JNP301" s="192"/>
      <c r="JNQ301" s="192"/>
      <c r="JNR301" s="192"/>
      <c r="JNS301" s="192"/>
      <c r="JNT301" s="192"/>
      <c r="JNU301" s="192"/>
      <c r="JNV301" s="192"/>
      <c r="JNW301" s="192"/>
      <c r="JNX301" s="192"/>
      <c r="JNY301" s="192"/>
      <c r="JNZ301" s="192"/>
      <c r="JOA301" s="192"/>
      <c r="JOB301" s="192"/>
      <c r="JOC301" s="192"/>
      <c r="JOD301" s="192"/>
      <c r="JOE301" s="192"/>
      <c r="JOF301" s="192"/>
      <c r="JOG301" s="192"/>
      <c r="JOH301" s="192"/>
      <c r="JOI301" s="192"/>
      <c r="JOJ301" s="192"/>
      <c r="JOK301" s="192"/>
      <c r="JOL301" s="192"/>
      <c r="JOM301" s="192"/>
      <c r="JON301" s="192"/>
      <c r="JOO301" s="192"/>
      <c r="JOP301" s="192"/>
      <c r="JOQ301" s="192"/>
      <c r="JOR301" s="192"/>
      <c r="JOS301" s="192"/>
      <c r="JOT301" s="192"/>
      <c r="JOU301" s="192"/>
      <c r="JOV301" s="192"/>
      <c r="JOW301" s="192"/>
      <c r="JOX301" s="192"/>
      <c r="JOY301" s="192"/>
      <c r="JOZ301" s="192"/>
      <c r="JPA301" s="192"/>
      <c r="JPB301" s="192"/>
      <c r="JPC301" s="192"/>
      <c r="JPD301" s="192"/>
      <c r="JPE301" s="192"/>
      <c r="JPF301" s="192"/>
      <c r="JPG301" s="192"/>
      <c r="JPH301" s="192"/>
      <c r="JPI301" s="192"/>
      <c r="JPJ301" s="192"/>
      <c r="JPK301" s="192"/>
      <c r="JPL301" s="192"/>
      <c r="JPM301" s="192"/>
      <c r="JPN301" s="192"/>
      <c r="JPO301" s="192"/>
      <c r="JPP301" s="192"/>
      <c r="JPQ301" s="192"/>
      <c r="JPR301" s="192"/>
      <c r="JPS301" s="192"/>
      <c r="JPT301" s="192"/>
      <c r="JPU301" s="192"/>
      <c r="JPV301" s="192"/>
      <c r="JPW301" s="192"/>
      <c r="JPX301" s="192"/>
      <c r="JPY301" s="192"/>
      <c r="JPZ301" s="192"/>
      <c r="JQA301" s="192"/>
      <c r="JQB301" s="192"/>
      <c r="JQC301" s="192"/>
      <c r="JQD301" s="192"/>
      <c r="JQE301" s="192"/>
      <c r="JQF301" s="192"/>
      <c r="JQG301" s="192"/>
      <c r="JQH301" s="192"/>
      <c r="JQI301" s="192"/>
      <c r="JQJ301" s="192"/>
      <c r="JQK301" s="192"/>
      <c r="JQL301" s="192"/>
      <c r="JQM301" s="192"/>
      <c r="JQN301" s="192"/>
      <c r="JQO301" s="192"/>
      <c r="JQP301" s="192"/>
      <c r="JQQ301" s="192"/>
      <c r="JQR301" s="192"/>
      <c r="JQS301" s="192"/>
      <c r="JQT301" s="192"/>
      <c r="JQU301" s="192"/>
      <c r="JQV301" s="192"/>
      <c r="JQW301" s="192"/>
      <c r="JQX301" s="192"/>
      <c r="JQY301" s="192"/>
      <c r="JQZ301" s="192"/>
      <c r="JRA301" s="192"/>
      <c r="JRB301" s="192"/>
      <c r="JRC301" s="192"/>
      <c r="JRD301" s="192"/>
      <c r="JRE301" s="192"/>
      <c r="JRF301" s="192"/>
      <c r="JRG301" s="192"/>
      <c r="JRH301" s="192"/>
      <c r="JRI301" s="192"/>
      <c r="JRJ301" s="192"/>
      <c r="JRK301" s="192"/>
      <c r="JRL301" s="192"/>
      <c r="JRM301" s="192"/>
      <c r="JRN301" s="192"/>
      <c r="JRO301" s="192"/>
      <c r="JRP301" s="192"/>
      <c r="JRQ301" s="192"/>
      <c r="JRR301" s="192"/>
      <c r="JRS301" s="192"/>
      <c r="JRT301" s="192"/>
      <c r="JRU301" s="192"/>
      <c r="JRV301" s="192"/>
      <c r="JRW301" s="192"/>
      <c r="JRX301" s="192"/>
      <c r="JRY301" s="192"/>
      <c r="JRZ301" s="192"/>
      <c r="JSA301" s="192"/>
      <c r="JSB301" s="192"/>
      <c r="JSC301" s="192"/>
      <c r="JSD301" s="192"/>
      <c r="JSE301" s="192"/>
      <c r="JSF301" s="192"/>
      <c r="JSG301" s="192"/>
      <c r="JSH301" s="192"/>
      <c r="JSI301" s="192"/>
      <c r="JSJ301" s="192"/>
      <c r="JSK301" s="192"/>
      <c r="JSL301" s="192"/>
      <c r="JSM301" s="192"/>
      <c r="JSN301" s="192"/>
      <c r="JSO301" s="192"/>
      <c r="JSP301" s="192"/>
      <c r="JSQ301" s="192"/>
      <c r="JSR301" s="192"/>
      <c r="JSS301" s="192"/>
      <c r="JST301" s="192"/>
      <c r="JSU301" s="192"/>
      <c r="JSV301" s="192"/>
      <c r="JSW301" s="192"/>
      <c r="JSX301" s="192"/>
      <c r="JSY301" s="192"/>
      <c r="JSZ301" s="192"/>
      <c r="JTA301" s="192"/>
      <c r="JTB301" s="192"/>
      <c r="JTC301" s="192"/>
      <c r="JTD301" s="192"/>
      <c r="JTE301" s="192"/>
      <c r="JTF301" s="192"/>
      <c r="JTG301" s="192"/>
      <c r="JTH301" s="192"/>
      <c r="JTI301" s="192"/>
      <c r="JTJ301" s="192"/>
      <c r="JTK301" s="192"/>
      <c r="JTL301" s="192"/>
      <c r="JTM301" s="192"/>
      <c r="JTN301" s="192"/>
      <c r="JTO301" s="192"/>
      <c r="JTP301" s="192"/>
      <c r="JTQ301" s="192"/>
      <c r="JTR301" s="192"/>
      <c r="JTS301" s="192"/>
      <c r="JTT301" s="192"/>
      <c r="JTU301" s="192"/>
      <c r="JTV301" s="192"/>
      <c r="JTW301" s="192"/>
      <c r="JTX301" s="192"/>
      <c r="JTY301" s="192"/>
      <c r="JTZ301" s="192"/>
      <c r="JUA301" s="192"/>
      <c r="JUB301" s="192"/>
      <c r="JUC301" s="192"/>
      <c r="JUD301" s="192"/>
      <c r="JUE301" s="192"/>
      <c r="JUF301" s="192"/>
      <c r="JUG301" s="192"/>
      <c r="JUH301" s="192"/>
      <c r="JUI301" s="192"/>
      <c r="JUJ301" s="192"/>
      <c r="JUK301" s="192"/>
      <c r="JUL301" s="192"/>
      <c r="JUM301" s="192"/>
      <c r="JUN301" s="192"/>
      <c r="JUO301" s="192"/>
      <c r="JUP301" s="192"/>
      <c r="JUQ301" s="192"/>
      <c r="JUR301" s="192"/>
      <c r="JUS301" s="192"/>
      <c r="JUT301" s="192"/>
      <c r="JUU301" s="192"/>
      <c r="JUV301" s="192"/>
      <c r="JUW301" s="192"/>
      <c r="JUX301" s="192"/>
      <c r="JUY301" s="192"/>
      <c r="JUZ301" s="192"/>
      <c r="JVA301" s="192"/>
      <c r="JVB301" s="192"/>
      <c r="JVC301" s="192"/>
      <c r="JVD301" s="192"/>
      <c r="JVE301" s="192"/>
      <c r="JVF301" s="192"/>
      <c r="JVG301" s="192"/>
      <c r="JVH301" s="192"/>
      <c r="JVI301" s="192"/>
      <c r="JVJ301" s="192"/>
      <c r="JVK301" s="192"/>
      <c r="JVL301" s="192"/>
      <c r="JVM301" s="192"/>
      <c r="JVN301" s="192"/>
      <c r="JVO301" s="192"/>
      <c r="JVP301" s="192"/>
      <c r="JVQ301" s="192"/>
      <c r="JVR301" s="192"/>
      <c r="JVS301" s="192"/>
      <c r="JVT301" s="192"/>
      <c r="JVU301" s="192"/>
      <c r="JVV301" s="192"/>
      <c r="JVW301" s="192"/>
      <c r="JVX301" s="192"/>
      <c r="JVY301" s="192"/>
      <c r="JVZ301" s="192"/>
      <c r="JWA301" s="192"/>
      <c r="JWB301" s="192"/>
      <c r="JWC301" s="192"/>
      <c r="JWD301" s="192"/>
      <c r="JWE301" s="192"/>
      <c r="JWF301" s="192"/>
      <c r="JWG301" s="192"/>
      <c r="JWH301" s="192"/>
      <c r="JWI301" s="192"/>
      <c r="JWJ301" s="192"/>
      <c r="JWK301" s="192"/>
      <c r="JWL301" s="192"/>
      <c r="JWM301" s="192"/>
      <c r="JWN301" s="192"/>
      <c r="JWO301" s="192"/>
      <c r="JWP301" s="192"/>
      <c r="JWQ301" s="192"/>
      <c r="JWR301" s="192"/>
      <c r="JWS301" s="192"/>
      <c r="JWT301" s="192"/>
      <c r="JWU301" s="192"/>
      <c r="JWV301" s="192"/>
      <c r="JWW301" s="192"/>
      <c r="JWX301" s="192"/>
      <c r="JWY301" s="192"/>
      <c r="JWZ301" s="192"/>
      <c r="JXA301" s="192"/>
      <c r="JXB301" s="192"/>
      <c r="JXC301" s="192"/>
      <c r="JXD301" s="192"/>
      <c r="JXE301" s="192"/>
      <c r="JXF301" s="192"/>
      <c r="JXG301" s="192"/>
      <c r="JXH301" s="192"/>
      <c r="JXI301" s="192"/>
      <c r="JXJ301" s="192"/>
      <c r="JXK301" s="192"/>
      <c r="JXL301" s="192"/>
      <c r="JXM301" s="192"/>
      <c r="JXN301" s="192"/>
      <c r="JXO301" s="192"/>
      <c r="JXP301" s="192"/>
      <c r="JXQ301" s="192"/>
      <c r="JXR301" s="192"/>
      <c r="JXS301" s="192"/>
      <c r="JXT301" s="192"/>
      <c r="JXU301" s="192"/>
      <c r="JXV301" s="192"/>
      <c r="JXW301" s="192"/>
      <c r="JXX301" s="192"/>
      <c r="JXY301" s="192"/>
      <c r="JXZ301" s="192"/>
      <c r="JYA301" s="192"/>
      <c r="JYB301" s="192"/>
      <c r="JYC301" s="192"/>
      <c r="JYD301" s="192"/>
      <c r="JYE301" s="192"/>
      <c r="JYF301" s="192"/>
      <c r="JYG301" s="192"/>
      <c r="JYH301" s="192"/>
      <c r="JYI301" s="192"/>
      <c r="JYJ301" s="192"/>
      <c r="JYK301" s="192"/>
      <c r="JYL301" s="192"/>
      <c r="JYM301" s="192"/>
      <c r="JYN301" s="192"/>
      <c r="JYO301" s="192"/>
      <c r="JYP301" s="192"/>
      <c r="JYQ301" s="192"/>
      <c r="JYR301" s="192"/>
      <c r="JYS301" s="192"/>
      <c r="JYT301" s="192"/>
      <c r="JYU301" s="192"/>
      <c r="JYV301" s="192"/>
      <c r="JYW301" s="192"/>
      <c r="JYX301" s="192"/>
      <c r="JYY301" s="192"/>
      <c r="JYZ301" s="192"/>
      <c r="JZA301" s="192"/>
      <c r="JZB301" s="192"/>
      <c r="JZC301" s="192"/>
      <c r="JZD301" s="192"/>
      <c r="JZE301" s="192"/>
      <c r="JZF301" s="192"/>
      <c r="JZG301" s="192"/>
      <c r="JZH301" s="192"/>
      <c r="JZI301" s="192"/>
      <c r="JZJ301" s="192"/>
      <c r="JZK301" s="192"/>
      <c r="JZL301" s="192"/>
      <c r="JZM301" s="192"/>
      <c r="JZN301" s="192"/>
      <c r="JZO301" s="192"/>
      <c r="JZP301" s="192"/>
      <c r="JZQ301" s="192"/>
      <c r="JZR301" s="192"/>
      <c r="JZS301" s="192"/>
      <c r="JZT301" s="192"/>
      <c r="JZU301" s="192"/>
      <c r="JZV301" s="192"/>
      <c r="JZW301" s="192"/>
      <c r="JZX301" s="192"/>
      <c r="JZY301" s="192"/>
      <c r="JZZ301" s="192"/>
      <c r="KAA301" s="192"/>
      <c r="KAB301" s="192"/>
      <c r="KAC301" s="192"/>
      <c r="KAD301" s="192"/>
      <c r="KAE301" s="192"/>
      <c r="KAF301" s="192"/>
      <c r="KAG301" s="192"/>
      <c r="KAH301" s="192"/>
      <c r="KAI301" s="192"/>
      <c r="KAJ301" s="192"/>
      <c r="KAK301" s="192"/>
      <c r="KAL301" s="192"/>
      <c r="KAM301" s="192"/>
      <c r="KAN301" s="192"/>
      <c r="KAO301" s="192"/>
      <c r="KAP301" s="192"/>
      <c r="KAQ301" s="192"/>
      <c r="KAR301" s="192"/>
      <c r="KAS301" s="192"/>
      <c r="KAT301" s="192"/>
      <c r="KAU301" s="192"/>
      <c r="KAV301" s="192"/>
      <c r="KAW301" s="192"/>
      <c r="KAX301" s="192"/>
      <c r="KAY301" s="192"/>
      <c r="KAZ301" s="192"/>
      <c r="KBA301" s="192"/>
      <c r="KBB301" s="192"/>
      <c r="KBC301" s="192"/>
      <c r="KBD301" s="192"/>
      <c r="KBE301" s="192"/>
      <c r="KBF301" s="192"/>
      <c r="KBG301" s="192"/>
      <c r="KBH301" s="192"/>
      <c r="KBI301" s="192"/>
      <c r="KBJ301" s="192"/>
      <c r="KBK301" s="192"/>
      <c r="KBL301" s="192"/>
      <c r="KBM301" s="192"/>
      <c r="KBN301" s="192"/>
      <c r="KBO301" s="192"/>
      <c r="KBP301" s="192"/>
      <c r="KBQ301" s="192"/>
      <c r="KBR301" s="192"/>
      <c r="KBS301" s="192"/>
      <c r="KBT301" s="192"/>
      <c r="KBU301" s="192"/>
      <c r="KBV301" s="192"/>
      <c r="KBW301" s="192"/>
      <c r="KBX301" s="192"/>
      <c r="KBY301" s="192"/>
      <c r="KBZ301" s="192"/>
      <c r="KCA301" s="192"/>
      <c r="KCB301" s="192"/>
      <c r="KCC301" s="192"/>
      <c r="KCD301" s="192"/>
      <c r="KCE301" s="192"/>
      <c r="KCF301" s="192"/>
      <c r="KCG301" s="192"/>
      <c r="KCH301" s="192"/>
      <c r="KCI301" s="192"/>
      <c r="KCJ301" s="192"/>
      <c r="KCK301" s="192"/>
      <c r="KCL301" s="192"/>
      <c r="KCM301" s="192"/>
      <c r="KCN301" s="192"/>
      <c r="KCO301" s="192"/>
      <c r="KCP301" s="192"/>
      <c r="KCQ301" s="192"/>
      <c r="KCR301" s="192"/>
      <c r="KCS301" s="192"/>
      <c r="KCT301" s="192"/>
      <c r="KCU301" s="192"/>
      <c r="KCV301" s="192"/>
      <c r="KCW301" s="192"/>
      <c r="KCX301" s="192"/>
      <c r="KCY301" s="192"/>
      <c r="KCZ301" s="192"/>
      <c r="KDA301" s="192"/>
      <c r="KDB301" s="192"/>
      <c r="KDC301" s="192"/>
      <c r="KDD301" s="192"/>
      <c r="KDE301" s="192"/>
      <c r="KDF301" s="192"/>
      <c r="KDG301" s="192"/>
      <c r="KDH301" s="192"/>
      <c r="KDI301" s="192"/>
      <c r="KDJ301" s="192"/>
      <c r="KDK301" s="192"/>
      <c r="KDL301" s="192"/>
      <c r="KDM301" s="192"/>
      <c r="KDN301" s="192"/>
      <c r="KDO301" s="192"/>
      <c r="KDP301" s="192"/>
      <c r="KDQ301" s="192"/>
      <c r="KDR301" s="192"/>
      <c r="KDS301" s="192"/>
      <c r="KDT301" s="192"/>
      <c r="KDU301" s="192"/>
      <c r="KDV301" s="192"/>
      <c r="KDW301" s="192"/>
      <c r="KDX301" s="192"/>
      <c r="KDY301" s="192"/>
      <c r="KDZ301" s="192"/>
      <c r="KEA301" s="192"/>
      <c r="KEB301" s="192"/>
      <c r="KEC301" s="192"/>
      <c r="KED301" s="192"/>
      <c r="KEE301" s="192"/>
      <c r="KEF301" s="192"/>
      <c r="KEG301" s="192"/>
      <c r="KEH301" s="192"/>
      <c r="KEI301" s="192"/>
      <c r="KEJ301" s="192"/>
      <c r="KEK301" s="192"/>
      <c r="KEL301" s="192"/>
      <c r="KEM301" s="192"/>
      <c r="KEN301" s="192"/>
      <c r="KEO301" s="192"/>
      <c r="KEP301" s="192"/>
      <c r="KEQ301" s="192"/>
      <c r="KER301" s="192"/>
      <c r="KES301" s="192"/>
      <c r="KET301" s="192"/>
      <c r="KEU301" s="192"/>
      <c r="KEV301" s="192"/>
      <c r="KEW301" s="192"/>
      <c r="KEX301" s="192"/>
      <c r="KEY301" s="192"/>
      <c r="KEZ301" s="192"/>
      <c r="KFA301" s="192"/>
      <c r="KFB301" s="192"/>
      <c r="KFC301" s="192"/>
      <c r="KFD301" s="192"/>
      <c r="KFE301" s="192"/>
      <c r="KFF301" s="192"/>
      <c r="KFG301" s="192"/>
      <c r="KFH301" s="192"/>
      <c r="KFI301" s="192"/>
      <c r="KFJ301" s="192"/>
      <c r="KFK301" s="192"/>
      <c r="KFL301" s="192"/>
      <c r="KFM301" s="192"/>
      <c r="KFN301" s="192"/>
      <c r="KFO301" s="192"/>
      <c r="KFP301" s="192"/>
      <c r="KFQ301" s="192"/>
      <c r="KFR301" s="192"/>
      <c r="KFS301" s="192"/>
      <c r="KFT301" s="192"/>
      <c r="KFU301" s="192"/>
      <c r="KFV301" s="192"/>
      <c r="KFW301" s="192"/>
      <c r="KFX301" s="192"/>
      <c r="KFY301" s="192"/>
      <c r="KFZ301" s="192"/>
      <c r="KGA301" s="192"/>
      <c r="KGB301" s="192"/>
      <c r="KGC301" s="192"/>
      <c r="KGD301" s="192"/>
      <c r="KGE301" s="192"/>
      <c r="KGF301" s="192"/>
      <c r="KGG301" s="192"/>
      <c r="KGH301" s="192"/>
      <c r="KGI301" s="192"/>
      <c r="KGJ301" s="192"/>
      <c r="KGK301" s="192"/>
      <c r="KGL301" s="192"/>
      <c r="KGM301" s="192"/>
      <c r="KGN301" s="192"/>
      <c r="KGO301" s="192"/>
      <c r="KGP301" s="192"/>
      <c r="KGQ301" s="192"/>
      <c r="KGR301" s="192"/>
      <c r="KGS301" s="192"/>
      <c r="KGT301" s="192"/>
      <c r="KGU301" s="192"/>
      <c r="KGV301" s="192"/>
      <c r="KGW301" s="192"/>
      <c r="KGX301" s="192"/>
      <c r="KGY301" s="192"/>
      <c r="KGZ301" s="192"/>
      <c r="KHA301" s="192"/>
      <c r="KHB301" s="192"/>
      <c r="KHC301" s="192"/>
      <c r="KHD301" s="192"/>
      <c r="KHE301" s="192"/>
      <c r="KHF301" s="192"/>
      <c r="KHG301" s="192"/>
      <c r="KHH301" s="192"/>
      <c r="KHI301" s="192"/>
      <c r="KHJ301" s="192"/>
      <c r="KHK301" s="192"/>
      <c r="KHL301" s="192"/>
      <c r="KHM301" s="192"/>
      <c r="KHN301" s="192"/>
      <c r="KHO301" s="192"/>
      <c r="KHP301" s="192"/>
      <c r="KHQ301" s="192"/>
      <c r="KHR301" s="192"/>
      <c r="KHS301" s="192"/>
      <c r="KHT301" s="192"/>
      <c r="KHU301" s="192"/>
      <c r="KHV301" s="192"/>
      <c r="KHW301" s="192"/>
      <c r="KHX301" s="192"/>
      <c r="KHY301" s="192"/>
      <c r="KHZ301" s="192"/>
      <c r="KIA301" s="192"/>
      <c r="KIB301" s="192"/>
      <c r="KIC301" s="192"/>
      <c r="KID301" s="192"/>
      <c r="KIE301" s="192"/>
      <c r="KIF301" s="192"/>
      <c r="KIG301" s="192"/>
      <c r="KIH301" s="192"/>
      <c r="KII301" s="192"/>
      <c r="KIJ301" s="192"/>
      <c r="KIK301" s="192"/>
      <c r="KIL301" s="192"/>
      <c r="KIM301" s="192"/>
      <c r="KIN301" s="192"/>
      <c r="KIO301" s="192"/>
      <c r="KIP301" s="192"/>
      <c r="KIQ301" s="192"/>
      <c r="KIR301" s="192"/>
      <c r="KIS301" s="192"/>
      <c r="KIT301" s="192"/>
      <c r="KIU301" s="192"/>
      <c r="KIV301" s="192"/>
      <c r="KIW301" s="192"/>
      <c r="KIX301" s="192"/>
      <c r="KIY301" s="192"/>
      <c r="KIZ301" s="192"/>
      <c r="KJA301" s="192"/>
      <c r="KJB301" s="192"/>
      <c r="KJC301" s="192"/>
      <c r="KJD301" s="192"/>
      <c r="KJE301" s="192"/>
      <c r="KJF301" s="192"/>
      <c r="KJG301" s="192"/>
      <c r="KJH301" s="192"/>
      <c r="KJI301" s="192"/>
      <c r="KJJ301" s="192"/>
      <c r="KJK301" s="192"/>
      <c r="KJL301" s="192"/>
      <c r="KJM301" s="192"/>
      <c r="KJN301" s="192"/>
      <c r="KJO301" s="192"/>
      <c r="KJP301" s="192"/>
      <c r="KJQ301" s="192"/>
      <c r="KJR301" s="192"/>
      <c r="KJS301" s="192"/>
      <c r="KJT301" s="192"/>
      <c r="KJU301" s="192"/>
      <c r="KJV301" s="192"/>
      <c r="KJW301" s="192"/>
      <c r="KJX301" s="192"/>
      <c r="KJY301" s="192"/>
      <c r="KJZ301" s="192"/>
      <c r="KKA301" s="192"/>
      <c r="KKB301" s="192"/>
      <c r="KKC301" s="192"/>
      <c r="KKD301" s="192"/>
      <c r="KKE301" s="192"/>
      <c r="KKF301" s="192"/>
      <c r="KKG301" s="192"/>
      <c r="KKH301" s="192"/>
      <c r="KKI301" s="192"/>
      <c r="KKJ301" s="192"/>
      <c r="KKK301" s="192"/>
      <c r="KKL301" s="192"/>
      <c r="KKM301" s="192"/>
      <c r="KKN301" s="192"/>
      <c r="KKO301" s="192"/>
      <c r="KKP301" s="192"/>
      <c r="KKQ301" s="192"/>
      <c r="KKR301" s="192"/>
      <c r="KKS301" s="192"/>
      <c r="KKT301" s="192"/>
      <c r="KKU301" s="192"/>
      <c r="KKV301" s="192"/>
      <c r="KKW301" s="192"/>
      <c r="KKX301" s="192"/>
      <c r="KKY301" s="192"/>
      <c r="KKZ301" s="192"/>
      <c r="KLA301" s="192"/>
      <c r="KLB301" s="192"/>
      <c r="KLC301" s="192"/>
      <c r="KLD301" s="192"/>
      <c r="KLE301" s="192"/>
      <c r="KLF301" s="192"/>
      <c r="KLG301" s="192"/>
      <c r="KLH301" s="192"/>
      <c r="KLI301" s="192"/>
      <c r="KLJ301" s="192"/>
      <c r="KLK301" s="192"/>
      <c r="KLL301" s="192"/>
      <c r="KLM301" s="192"/>
      <c r="KLN301" s="192"/>
      <c r="KLO301" s="192"/>
      <c r="KLP301" s="192"/>
      <c r="KLQ301" s="192"/>
      <c r="KLR301" s="192"/>
      <c r="KLS301" s="192"/>
      <c r="KLT301" s="192"/>
      <c r="KLU301" s="192"/>
      <c r="KLV301" s="192"/>
      <c r="KLW301" s="192"/>
      <c r="KLX301" s="192"/>
      <c r="KLY301" s="192"/>
      <c r="KLZ301" s="192"/>
      <c r="KMA301" s="192"/>
      <c r="KMB301" s="192"/>
      <c r="KMC301" s="192"/>
      <c r="KMD301" s="192"/>
      <c r="KME301" s="192"/>
      <c r="KMF301" s="192"/>
      <c r="KMG301" s="192"/>
      <c r="KMH301" s="192"/>
      <c r="KMI301" s="192"/>
      <c r="KMJ301" s="192"/>
      <c r="KMK301" s="192"/>
      <c r="KML301" s="192"/>
      <c r="KMM301" s="192"/>
      <c r="KMN301" s="192"/>
      <c r="KMO301" s="192"/>
      <c r="KMP301" s="192"/>
      <c r="KMQ301" s="192"/>
      <c r="KMR301" s="192"/>
      <c r="KMS301" s="192"/>
      <c r="KMT301" s="192"/>
      <c r="KMU301" s="192"/>
      <c r="KMV301" s="192"/>
      <c r="KMW301" s="192"/>
      <c r="KMX301" s="192"/>
      <c r="KMY301" s="192"/>
      <c r="KMZ301" s="192"/>
      <c r="KNA301" s="192"/>
      <c r="KNB301" s="192"/>
      <c r="KNC301" s="192"/>
      <c r="KND301" s="192"/>
      <c r="KNE301" s="192"/>
      <c r="KNF301" s="192"/>
      <c r="KNG301" s="192"/>
      <c r="KNH301" s="192"/>
      <c r="KNI301" s="192"/>
      <c r="KNJ301" s="192"/>
      <c r="KNK301" s="192"/>
      <c r="KNL301" s="192"/>
      <c r="KNM301" s="192"/>
      <c r="KNN301" s="192"/>
      <c r="KNO301" s="192"/>
      <c r="KNP301" s="192"/>
      <c r="KNQ301" s="192"/>
      <c r="KNR301" s="192"/>
      <c r="KNS301" s="192"/>
      <c r="KNT301" s="192"/>
      <c r="KNU301" s="192"/>
      <c r="KNV301" s="192"/>
      <c r="KNW301" s="192"/>
      <c r="KNX301" s="192"/>
      <c r="KNY301" s="192"/>
      <c r="KNZ301" s="192"/>
      <c r="KOA301" s="192"/>
      <c r="KOB301" s="192"/>
      <c r="KOC301" s="192"/>
      <c r="KOD301" s="192"/>
      <c r="KOE301" s="192"/>
      <c r="KOF301" s="192"/>
      <c r="KOG301" s="192"/>
      <c r="KOH301" s="192"/>
      <c r="KOI301" s="192"/>
      <c r="KOJ301" s="192"/>
      <c r="KOK301" s="192"/>
      <c r="KOL301" s="192"/>
      <c r="KOM301" s="192"/>
      <c r="KON301" s="192"/>
      <c r="KOO301" s="192"/>
      <c r="KOP301" s="192"/>
      <c r="KOQ301" s="192"/>
      <c r="KOR301" s="192"/>
      <c r="KOS301" s="192"/>
      <c r="KOT301" s="192"/>
      <c r="KOU301" s="192"/>
      <c r="KOV301" s="192"/>
      <c r="KOW301" s="192"/>
      <c r="KOX301" s="192"/>
      <c r="KOY301" s="192"/>
      <c r="KOZ301" s="192"/>
      <c r="KPA301" s="192"/>
      <c r="KPB301" s="192"/>
      <c r="KPC301" s="192"/>
      <c r="KPD301" s="192"/>
      <c r="KPE301" s="192"/>
      <c r="KPF301" s="192"/>
      <c r="KPG301" s="192"/>
      <c r="KPH301" s="192"/>
      <c r="KPI301" s="192"/>
      <c r="KPJ301" s="192"/>
      <c r="KPK301" s="192"/>
      <c r="KPL301" s="192"/>
      <c r="KPM301" s="192"/>
      <c r="KPN301" s="192"/>
      <c r="KPO301" s="192"/>
      <c r="KPP301" s="192"/>
      <c r="KPQ301" s="192"/>
      <c r="KPR301" s="192"/>
      <c r="KPS301" s="192"/>
      <c r="KPT301" s="192"/>
      <c r="KPU301" s="192"/>
      <c r="KPV301" s="192"/>
      <c r="KPW301" s="192"/>
      <c r="KPX301" s="192"/>
      <c r="KPY301" s="192"/>
      <c r="KPZ301" s="192"/>
      <c r="KQA301" s="192"/>
      <c r="KQB301" s="192"/>
      <c r="KQC301" s="192"/>
      <c r="KQD301" s="192"/>
      <c r="KQE301" s="192"/>
      <c r="KQF301" s="192"/>
      <c r="KQG301" s="192"/>
      <c r="KQH301" s="192"/>
      <c r="KQI301" s="192"/>
      <c r="KQJ301" s="192"/>
      <c r="KQK301" s="192"/>
      <c r="KQL301" s="192"/>
      <c r="KQM301" s="192"/>
      <c r="KQN301" s="192"/>
      <c r="KQO301" s="192"/>
      <c r="KQP301" s="192"/>
      <c r="KQQ301" s="192"/>
      <c r="KQR301" s="192"/>
      <c r="KQS301" s="192"/>
      <c r="KQT301" s="192"/>
      <c r="KQU301" s="192"/>
      <c r="KQV301" s="192"/>
      <c r="KQW301" s="192"/>
      <c r="KQX301" s="192"/>
      <c r="KQY301" s="192"/>
      <c r="KQZ301" s="192"/>
      <c r="KRA301" s="192"/>
      <c r="KRB301" s="192"/>
      <c r="KRC301" s="192"/>
      <c r="KRD301" s="192"/>
      <c r="KRE301" s="192"/>
      <c r="KRF301" s="192"/>
      <c r="KRG301" s="192"/>
      <c r="KRH301" s="192"/>
      <c r="KRI301" s="192"/>
      <c r="KRJ301" s="192"/>
      <c r="KRK301" s="192"/>
      <c r="KRL301" s="192"/>
      <c r="KRM301" s="192"/>
      <c r="KRN301" s="192"/>
      <c r="KRO301" s="192"/>
      <c r="KRP301" s="192"/>
      <c r="KRQ301" s="192"/>
      <c r="KRR301" s="192"/>
      <c r="KRS301" s="192"/>
      <c r="KRT301" s="192"/>
      <c r="KRU301" s="192"/>
      <c r="KRV301" s="192"/>
      <c r="KRW301" s="192"/>
      <c r="KRX301" s="192"/>
      <c r="KRY301" s="192"/>
      <c r="KRZ301" s="192"/>
      <c r="KSA301" s="192"/>
      <c r="KSB301" s="192"/>
      <c r="KSC301" s="192"/>
      <c r="KSD301" s="192"/>
      <c r="KSE301" s="192"/>
      <c r="KSF301" s="192"/>
      <c r="KSG301" s="192"/>
      <c r="KSH301" s="192"/>
      <c r="KSI301" s="192"/>
      <c r="KSJ301" s="192"/>
      <c r="KSK301" s="192"/>
      <c r="KSL301" s="192"/>
      <c r="KSM301" s="192"/>
      <c r="KSN301" s="192"/>
      <c r="KSO301" s="192"/>
      <c r="KSP301" s="192"/>
      <c r="KSQ301" s="192"/>
      <c r="KSR301" s="192"/>
      <c r="KSS301" s="192"/>
      <c r="KST301" s="192"/>
      <c r="KSU301" s="192"/>
      <c r="KSV301" s="192"/>
      <c r="KSW301" s="192"/>
      <c r="KSX301" s="192"/>
      <c r="KSY301" s="192"/>
      <c r="KSZ301" s="192"/>
      <c r="KTA301" s="192"/>
      <c r="KTB301" s="192"/>
      <c r="KTC301" s="192"/>
      <c r="KTD301" s="192"/>
      <c r="KTE301" s="192"/>
      <c r="KTF301" s="192"/>
      <c r="KTG301" s="192"/>
      <c r="KTH301" s="192"/>
      <c r="KTI301" s="192"/>
      <c r="KTJ301" s="192"/>
      <c r="KTK301" s="192"/>
      <c r="KTL301" s="192"/>
      <c r="KTM301" s="192"/>
      <c r="KTN301" s="192"/>
      <c r="KTO301" s="192"/>
      <c r="KTP301" s="192"/>
      <c r="KTQ301" s="192"/>
      <c r="KTR301" s="192"/>
      <c r="KTS301" s="192"/>
      <c r="KTT301" s="192"/>
      <c r="KTU301" s="192"/>
      <c r="KTV301" s="192"/>
      <c r="KTW301" s="192"/>
      <c r="KTX301" s="192"/>
      <c r="KTY301" s="192"/>
      <c r="KTZ301" s="192"/>
      <c r="KUA301" s="192"/>
      <c r="KUB301" s="192"/>
      <c r="KUC301" s="192"/>
      <c r="KUD301" s="192"/>
      <c r="KUE301" s="192"/>
      <c r="KUF301" s="192"/>
      <c r="KUG301" s="192"/>
      <c r="KUH301" s="192"/>
      <c r="KUI301" s="192"/>
      <c r="KUJ301" s="192"/>
      <c r="KUK301" s="192"/>
      <c r="KUL301" s="192"/>
      <c r="KUM301" s="192"/>
      <c r="KUN301" s="192"/>
      <c r="KUO301" s="192"/>
      <c r="KUP301" s="192"/>
      <c r="KUQ301" s="192"/>
      <c r="KUR301" s="192"/>
      <c r="KUS301" s="192"/>
      <c r="KUT301" s="192"/>
      <c r="KUU301" s="192"/>
      <c r="KUV301" s="192"/>
      <c r="KUW301" s="192"/>
      <c r="KUX301" s="192"/>
      <c r="KUY301" s="192"/>
      <c r="KUZ301" s="192"/>
      <c r="KVA301" s="192"/>
      <c r="KVB301" s="192"/>
      <c r="KVC301" s="192"/>
      <c r="KVD301" s="192"/>
      <c r="KVE301" s="192"/>
      <c r="KVF301" s="192"/>
      <c r="KVG301" s="192"/>
      <c r="KVH301" s="192"/>
      <c r="KVI301" s="192"/>
      <c r="KVJ301" s="192"/>
      <c r="KVK301" s="192"/>
      <c r="KVL301" s="192"/>
      <c r="KVM301" s="192"/>
      <c r="KVN301" s="192"/>
      <c r="KVO301" s="192"/>
      <c r="KVP301" s="192"/>
      <c r="KVQ301" s="192"/>
      <c r="KVR301" s="192"/>
      <c r="KVS301" s="192"/>
      <c r="KVT301" s="192"/>
      <c r="KVU301" s="192"/>
      <c r="KVV301" s="192"/>
      <c r="KVW301" s="192"/>
      <c r="KVX301" s="192"/>
      <c r="KVY301" s="192"/>
      <c r="KVZ301" s="192"/>
      <c r="KWA301" s="192"/>
      <c r="KWB301" s="192"/>
      <c r="KWC301" s="192"/>
      <c r="KWD301" s="192"/>
      <c r="KWE301" s="192"/>
      <c r="KWF301" s="192"/>
      <c r="KWG301" s="192"/>
      <c r="KWH301" s="192"/>
      <c r="KWI301" s="192"/>
      <c r="KWJ301" s="192"/>
      <c r="KWK301" s="192"/>
      <c r="KWL301" s="192"/>
      <c r="KWM301" s="192"/>
      <c r="KWN301" s="192"/>
      <c r="KWO301" s="192"/>
      <c r="KWP301" s="192"/>
      <c r="KWQ301" s="192"/>
      <c r="KWR301" s="192"/>
      <c r="KWS301" s="192"/>
      <c r="KWT301" s="192"/>
      <c r="KWU301" s="192"/>
      <c r="KWV301" s="192"/>
      <c r="KWW301" s="192"/>
      <c r="KWX301" s="192"/>
      <c r="KWY301" s="192"/>
      <c r="KWZ301" s="192"/>
      <c r="KXA301" s="192"/>
      <c r="KXB301" s="192"/>
      <c r="KXC301" s="192"/>
      <c r="KXD301" s="192"/>
      <c r="KXE301" s="192"/>
      <c r="KXF301" s="192"/>
      <c r="KXG301" s="192"/>
      <c r="KXH301" s="192"/>
      <c r="KXI301" s="192"/>
      <c r="KXJ301" s="192"/>
      <c r="KXK301" s="192"/>
      <c r="KXL301" s="192"/>
      <c r="KXM301" s="192"/>
      <c r="KXN301" s="192"/>
      <c r="KXO301" s="192"/>
      <c r="KXP301" s="192"/>
      <c r="KXQ301" s="192"/>
      <c r="KXR301" s="192"/>
      <c r="KXS301" s="192"/>
      <c r="KXT301" s="192"/>
      <c r="KXU301" s="192"/>
      <c r="KXV301" s="192"/>
      <c r="KXW301" s="192"/>
      <c r="KXX301" s="192"/>
      <c r="KXY301" s="192"/>
      <c r="KXZ301" s="192"/>
      <c r="KYA301" s="192"/>
      <c r="KYB301" s="192"/>
      <c r="KYC301" s="192"/>
      <c r="KYD301" s="192"/>
      <c r="KYE301" s="192"/>
      <c r="KYF301" s="192"/>
      <c r="KYG301" s="192"/>
      <c r="KYH301" s="192"/>
      <c r="KYI301" s="192"/>
      <c r="KYJ301" s="192"/>
      <c r="KYK301" s="192"/>
      <c r="KYL301" s="192"/>
      <c r="KYM301" s="192"/>
      <c r="KYN301" s="192"/>
      <c r="KYO301" s="192"/>
      <c r="KYP301" s="192"/>
      <c r="KYQ301" s="192"/>
      <c r="KYR301" s="192"/>
      <c r="KYS301" s="192"/>
      <c r="KYT301" s="192"/>
      <c r="KYU301" s="192"/>
      <c r="KYV301" s="192"/>
      <c r="KYW301" s="192"/>
      <c r="KYX301" s="192"/>
      <c r="KYY301" s="192"/>
      <c r="KYZ301" s="192"/>
      <c r="KZA301" s="192"/>
      <c r="KZB301" s="192"/>
      <c r="KZC301" s="192"/>
      <c r="KZD301" s="192"/>
      <c r="KZE301" s="192"/>
      <c r="KZF301" s="192"/>
      <c r="KZG301" s="192"/>
      <c r="KZH301" s="192"/>
      <c r="KZI301" s="192"/>
      <c r="KZJ301" s="192"/>
      <c r="KZK301" s="192"/>
      <c r="KZL301" s="192"/>
      <c r="KZM301" s="192"/>
      <c r="KZN301" s="192"/>
      <c r="KZO301" s="192"/>
      <c r="KZP301" s="192"/>
      <c r="KZQ301" s="192"/>
      <c r="KZR301" s="192"/>
      <c r="KZS301" s="192"/>
      <c r="KZT301" s="192"/>
      <c r="KZU301" s="192"/>
      <c r="KZV301" s="192"/>
      <c r="KZW301" s="192"/>
      <c r="KZX301" s="192"/>
      <c r="KZY301" s="192"/>
      <c r="KZZ301" s="192"/>
      <c r="LAA301" s="192"/>
      <c r="LAB301" s="192"/>
      <c r="LAC301" s="192"/>
      <c r="LAD301" s="192"/>
      <c r="LAE301" s="192"/>
      <c r="LAF301" s="192"/>
      <c r="LAG301" s="192"/>
      <c r="LAH301" s="192"/>
      <c r="LAI301" s="192"/>
      <c r="LAJ301" s="192"/>
      <c r="LAK301" s="192"/>
      <c r="LAL301" s="192"/>
      <c r="LAM301" s="192"/>
      <c r="LAN301" s="192"/>
      <c r="LAO301" s="192"/>
      <c r="LAP301" s="192"/>
      <c r="LAQ301" s="192"/>
      <c r="LAR301" s="192"/>
      <c r="LAS301" s="192"/>
      <c r="LAT301" s="192"/>
      <c r="LAU301" s="192"/>
      <c r="LAV301" s="192"/>
      <c r="LAW301" s="192"/>
      <c r="LAX301" s="192"/>
      <c r="LAY301" s="192"/>
      <c r="LAZ301" s="192"/>
      <c r="LBA301" s="192"/>
      <c r="LBB301" s="192"/>
      <c r="LBC301" s="192"/>
      <c r="LBD301" s="192"/>
      <c r="LBE301" s="192"/>
      <c r="LBF301" s="192"/>
      <c r="LBG301" s="192"/>
      <c r="LBH301" s="192"/>
      <c r="LBI301" s="192"/>
      <c r="LBJ301" s="192"/>
      <c r="LBK301" s="192"/>
      <c r="LBL301" s="192"/>
      <c r="LBM301" s="192"/>
      <c r="LBN301" s="192"/>
      <c r="LBO301" s="192"/>
      <c r="LBP301" s="192"/>
      <c r="LBQ301" s="192"/>
      <c r="LBR301" s="192"/>
      <c r="LBS301" s="192"/>
      <c r="LBT301" s="192"/>
      <c r="LBU301" s="192"/>
      <c r="LBV301" s="192"/>
      <c r="LBW301" s="192"/>
      <c r="LBX301" s="192"/>
      <c r="LBY301" s="192"/>
      <c r="LBZ301" s="192"/>
      <c r="LCA301" s="192"/>
      <c r="LCB301" s="192"/>
      <c r="LCC301" s="192"/>
      <c r="LCD301" s="192"/>
      <c r="LCE301" s="192"/>
      <c r="LCF301" s="192"/>
      <c r="LCG301" s="192"/>
      <c r="LCH301" s="192"/>
      <c r="LCI301" s="192"/>
      <c r="LCJ301" s="192"/>
      <c r="LCK301" s="192"/>
      <c r="LCL301" s="192"/>
      <c r="LCM301" s="192"/>
      <c r="LCN301" s="192"/>
      <c r="LCO301" s="192"/>
      <c r="LCP301" s="192"/>
      <c r="LCQ301" s="192"/>
      <c r="LCR301" s="192"/>
      <c r="LCS301" s="192"/>
      <c r="LCT301" s="192"/>
      <c r="LCU301" s="192"/>
      <c r="LCV301" s="192"/>
      <c r="LCW301" s="192"/>
      <c r="LCX301" s="192"/>
      <c r="LCY301" s="192"/>
      <c r="LCZ301" s="192"/>
      <c r="LDA301" s="192"/>
      <c r="LDB301" s="192"/>
      <c r="LDC301" s="192"/>
      <c r="LDD301" s="192"/>
      <c r="LDE301" s="192"/>
      <c r="LDF301" s="192"/>
      <c r="LDG301" s="192"/>
      <c r="LDH301" s="192"/>
      <c r="LDI301" s="192"/>
      <c r="LDJ301" s="192"/>
      <c r="LDK301" s="192"/>
      <c r="LDL301" s="192"/>
      <c r="LDM301" s="192"/>
      <c r="LDN301" s="192"/>
      <c r="LDO301" s="192"/>
      <c r="LDP301" s="192"/>
      <c r="LDQ301" s="192"/>
      <c r="LDR301" s="192"/>
      <c r="LDS301" s="192"/>
      <c r="LDT301" s="192"/>
      <c r="LDU301" s="192"/>
      <c r="LDV301" s="192"/>
      <c r="LDW301" s="192"/>
      <c r="LDX301" s="192"/>
      <c r="LDY301" s="192"/>
      <c r="LDZ301" s="192"/>
      <c r="LEA301" s="192"/>
      <c r="LEB301" s="192"/>
      <c r="LEC301" s="192"/>
      <c r="LED301" s="192"/>
      <c r="LEE301" s="192"/>
      <c r="LEF301" s="192"/>
      <c r="LEG301" s="192"/>
      <c r="LEH301" s="192"/>
      <c r="LEI301" s="192"/>
      <c r="LEJ301" s="192"/>
      <c r="LEK301" s="192"/>
      <c r="LEL301" s="192"/>
      <c r="LEM301" s="192"/>
      <c r="LEN301" s="192"/>
      <c r="LEO301" s="192"/>
      <c r="LEP301" s="192"/>
      <c r="LEQ301" s="192"/>
      <c r="LER301" s="192"/>
      <c r="LES301" s="192"/>
      <c r="LET301" s="192"/>
      <c r="LEU301" s="192"/>
      <c r="LEV301" s="192"/>
      <c r="LEW301" s="192"/>
      <c r="LEX301" s="192"/>
      <c r="LEY301" s="192"/>
      <c r="LEZ301" s="192"/>
      <c r="LFA301" s="192"/>
      <c r="LFB301" s="192"/>
      <c r="LFC301" s="192"/>
      <c r="LFD301" s="192"/>
      <c r="LFE301" s="192"/>
      <c r="LFF301" s="192"/>
      <c r="LFG301" s="192"/>
      <c r="LFH301" s="192"/>
      <c r="LFI301" s="192"/>
      <c r="LFJ301" s="192"/>
      <c r="LFK301" s="192"/>
      <c r="LFL301" s="192"/>
      <c r="LFM301" s="192"/>
      <c r="LFN301" s="192"/>
      <c r="LFO301" s="192"/>
      <c r="LFP301" s="192"/>
      <c r="LFQ301" s="192"/>
      <c r="LFR301" s="192"/>
      <c r="LFS301" s="192"/>
      <c r="LFT301" s="192"/>
      <c r="LFU301" s="192"/>
      <c r="LFV301" s="192"/>
      <c r="LFW301" s="192"/>
      <c r="LFX301" s="192"/>
      <c r="LFY301" s="192"/>
      <c r="LFZ301" s="192"/>
      <c r="LGA301" s="192"/>
      <c r="LGB301" s="192"/>
      <c r="LGC301" s="192"/>
      <c r="LGD301" s="192"/>
      <c r="LGE301" s="192"/>
      <c r="LGF301" s="192"/>
      <c r="LGG301" s="192"/>
      <c r="LGH301" s="192"/>
      <c r="LGI301" s="192"/>
      <c r="LGJ301" s="192"/>
      <c r="LGK301" s="192"/>
      <c r="LGL301" s="192"/>
      <c r="LGM301" s="192"/>
      <c r="LGN301" s="192"/>
      <c r="LGO301" s="192"/>
      <c r="LGP301" s="192"/>
      <c r="LGQ301" s="192"/>
      <c r="LGR301" s="192"/>
      <c r="LGS301" s="192"/>
      <c r="LGT301" s="192"/>
      <c r="LGU301" s="192"/>
      <c r="LGV301" s="192"/>
      <c r="LGW301" s="192"/>
      <c r="LGX301" s="192"/>
      <c r="LGY301" s="192"/>
      <c r="LGZ301" s="192"/>
      <c r="LHA301" s="192"/>
      <c r="LHB301" s="192"/>
      <c r="LHC301" s="192"/>
      <c r="LHD301" s="192"/>
      <c r="LHE301" s="192"/>
      <c r="LHF301" s="192"/>
      <c r="LHG301" s="192"/>
      <c r="LHH301" s="192"/>
      <c r="LHI301" s="192"/>
      <c r="LHJ301" s="192"/>
      <c r="LHK301" s="192"/>
      <c r="LHL301" s="192"/>
      <c r="LHM301" s="192"/>
      <c r="LHN301" s="192"/>
      <c r="LHO301" s="192"/>
      <c r="LHP301" s="192"/>
      <c r="LHQ301" s="192"/>
      <c r="LHR301" s="192"/>
      <c r="LHS301" s="192"/>
      <c r="LHT301" s="192"/>
      <c r="LHU301" s="192"/>
      <c r="LHV301" s="192"/>
      <c r="LHW301" s="192"/>
      <c r="LHX301" s="192"/>
      <c r="LHY301" s="192"/>
      <c r="LHZ301" s="192"/>
      <c r="LIA301" s="192"/>
      <c r="LIB301" s="192"/>
      <c r="LIC301" s="192"/>
      <c r="LID301" s="192"/>
      <c r="LIE301" s="192"/>
      <c r="LIF301" s="192"/>
      <c r="LIG301" s="192"/>
      <c r="LIH301" s="192"/>
      <c r="LII301" s="192"/>
      <c r="LIJ301" s="192"/>
      <c r="LIK301" s="192"/>
      <c r="LIL301" s="192"/>
      <c r="LIM301" s="192"/>
      <c r="LIN301" s="192"/>
      <c r="LIO301" s="192"/>
      <c r="LIP301" s="192"/>
      <c r="LIQ301" s="192"/>
      <c r="LIR301" s="192"/>
      <c r="LIS301" s="192"/>
      <c r="LIT301" s="192"/>
      <c r="LIU301" s="192"/>
      <c r="LIV301" s="192"/>
      <c r="LIW301" s="192"/>
      <c r="LIX301" s="192"/>
      <c r="LIY301" s="192"/>
      <c r="LIZ301" s="192"/>
      <c r="LJA301" s="192"/>
      <c r="LJB301" s="192"/>
      <c r="LJC301" s="192"/>
      <c r="LJD301" s="192"/>
      <c r="LJE301" s="192"/>
      <c r="LJF301" s="192"/>
      <c r="LJG301" s="192"/>
      <c r="LJH301" s="192"/>
      <c r="LJI301" s="192"/>
      <c r="LJJ301" s="192"/>
      <c r="LJK301" s="192"/>
      <c r="LJL301" s="192"/>
      <c r="LJM301" s="192"/>
      <c r="LJN301" s="192"/>
      <c r="LJO301" s="192"/>
      <c r="LJP301" s="192"/>
      <c r="LJQ301" s="192"/>
      <c r="LJR301" s="192"/>
      <c r="LJS301" s="192"/>
      <c r="LJT301" s="192"/>
      <c r="LJU301" s="192"/>
      <c r="LJV301" s="192"/>
      <c r="LJW301" s="192"/>
      <c r="LJX301" s="192"/>
      <c r="LJY301" s="192"/>
      <c r="LJZ301" s="192"/>
      <c r="LKA301" s="192"/>
      <c r="LKB301" s="192"/>
      <c r="LKC301" s="192"/>
      <c r="LKD301" s="192"/>
      <c r="LKE301" s="192"/>
      <c r="LKF301" s="192"/>
      <c r="LKG301" s="192"/>
      <c r="LKH301" s="192"/>
      <c r="LKI301" s="192"/>
      <c r="LKJ301" s="192"/>
      <c r="LKK301" s="192"/>
      <c r="LKL301" s="192"/>
      <c r="LKM301" s="192"/>
      <c r="LKN301" s="192"/>
      <c r="LKO301" s="192"/>
      <c r="LKP301" s="192"/>
      <c r="LKQ301" s="192"/>
      <c r="LKR301" s="192"/>
      <c r="LKS301" s="192"/>
      <c r="LKT301" s="192"/>
      <c r="LKU301" s="192"/>
      <c r="LKV301" s="192"/>
      <c r="LKW301" s="192"/>
      <c r="LKX301" s="192"/>
      <c r="LKY301" s="192"/>
      <c r="LKZ301" s="192"/>
      <c r="LLA301" s="192"/>
      <c r="LLB301" s="192"/>
      <c r="LLC301" s="192"/>
      <c r="LLD301" s="192"/>
      <c r="LLE301" s="192"/>
      <c r="LLF301" s="192"/>
      <c r="LLG301" s="192"/>
      <c r="LLH301" s="192"/>
      <c r="LLI301" s="192"/>
      <c r="LLJ301" s="192"/>
      <c r="LLK301" s="192"/>
      <c r="LLL301" s="192"/>
      <c r="LLM301" s="192"/>
      <c r="LLN301" s="192"/>
      <c r="LLO301" s="192"/>
      <c r="LLP301" s="192"/>
      <c r="LLQ301" s="192"/>
      <c r="LLR301" s="192"/>
      <c r="LLS301" s="192"/>
      <c r="LLT301" s="192"/>
      <c r="LLU301" s="192"/>
      <c r="LLV301" s="192"/>
      <c r="LLW301" s="192"/>
      <c r="LLX301" s="192"/>
      <c r="LLY301" s="192"/>
      <c r="LLZ301" s="192"/>
      <c r="LMA301" s="192"/>
      <c r="LMB301" s="192"/>
      <c r="LMC301" s="192"/>
      <c r="LMD301" s="192"/>
      <c r="LME301" s="192"/>
      <c r="LMF301" s="192"/>
      <c r="LMG301" s="192"/>
      <c r="LMH301" s="192"/>
      <c r="LMI301" s="192"/>
      <c r="LMJ301" s="192"/>
      <c r="LMK301" s="192"/>
      <c r="LML301" s="192"/>
      <c r="LMM301" s="192"/>
      <c r="LMN301" s="192"/>
      <c r="LMO301" s="192"/>
      <c r="LMP301" s="192"/>
      <c r="LMQ301" s="192"/>
      <c r="LMR301" s="192"/>
      <c r="LMS301" s="192"/>
      <c r="LMT301" s="192"/>
      <c r="LMU301" s="192"/>
      <c r="LMV301" s="192"/>
      <c r="LMW301" s="192"/>
      <c r="LMX301" s="192"/>
      <c r="LMY301" s="192"/>
      <c r="LMZ301" s="192"/>
      <c r="LNA301" s="192"/>
      <c r="LNB301" s="192"/>
      <c r="LNC301" s="192"/>
      <c r="LND301" s="192"/>
      <c r="LNE301" s="192"/>
      <c r="LNF301" s="192"/>
      <c r="LNG301" s="192"/>
      <c r="LNH301" s="192"/>
      <c r="LNI301" s="192"/>
      <c r="LNJ301" s="192"/>
      <c r="LNK301" s="192"/>
      <c r="LNL301" s="192"/>
      <c r="LNM301" s="192"/>
      <c r="LNN301" s="192"/>
      <c r="LNO301" s="192"/>
      <c r="LNP301" s="192"/>
      <c r="LNQ301" s="192"/>
      <c r="LNR301" s="192"/>
      <c r="LNS301" s="192"/>
      <c r="LNT301" s="192"/>
      <c r="LNU301" s="192"/>
      <c r="LNV301" s="192"/>
      <c r="LNW301" s="192"/>
      <c r="LNX301" s="192"/>
      <c r="LNY301" s="192"/>
      <c r="LNZ301" s="192"/>
      <c r="LOA301" s="192"/>
      <c r="LOB301" s="192"/>
      <c r="LOC301" s="192"/>
      <c r="LOD301" s="192"/>
      <c r="LOE301" s="192"/>
      <c r="LOF301" s="192"/>
      <c r="LOG301" s="192"/>
      <c r="LOH301" s="192"/>
      <c r="LOI301" s="192"/>
      <c r="LOJ301" s="192"/>
      <c r="LOK301" s="192"/>
      <c r="LOL301" s="192"/>
      <c r="LOM301" s="192"/>
      <c r="LON301" s="192"/>
      <c r="LOO301" s="192"/>
      <c r="LOP301" s="192"/>
      <c r="LOQ301" s="192"/>
      <c r="LOR301" s="192"/>
      <c r="LOS301" s="192"/>
      <c r="LOT301" s="192"/>
      <c r="LOU301" s="192"/>
      <c r="LOV301" s="192"/>
      <c r="LOW301" s="192"/>
      <c r="LOX301" s="192"/>
      <c r="LOY301" s="192"/>
      <c r="LOZ301" s="192"/>
      <c r="LPA301" s="192"/>
      <c r="LPB301" s="192"/>
      <c r="LPC301" s="192"/>
      <c r="LPD301" s="192"/>
      <c r="LPE301" s="192"/>
      <c r="LPF301" s="192"/>
      <c r="LPG301" s="192"/>
      <c r="LPH301" s="192"/>
      <c r="LPI301" s="192"/>
      <c r="LPJ301" s="192"/>
      <c r="LPK301" s="192"/>
      <c r="LPL301" s="192"/>
      <c r="LPM301" s="192"/>
      <c r="LPN301" s="192"/>
      <c r="LPO301" s="192"/>
      <c r="LPP301" s="192"/>
      <c r="LPQ301" s="192"/>
      <c r="LPR301" s="192"/>
      <c r="LPS301" s="192"/>
      <c r="LPT301" s="192"/>
      <c r="LPU301" s="192"/>
      <c r="LPV301" s="192"/>
      <c r="LPW301" s="192"/>
      <c r="LPX301" s="192"/>
      <c r="LPY301" s="192"/>
      <c r="LPZ301" s="192"/>
      <c r="LQA301" s="192"/>
      <c r="LQB301" s="192"/>
      <c r="LQC301" s="192"/>
      <c r="LQD301" s="192"/>
      <c r="LQE301" s="192"/>
      <c r="LQF301" s="192"/>
      <c r="LQG301" s="192"/>
      <c r="LQH301" s="192"/>
      <c r="LQI301" s="192"/>
      <c r="LQJ301" s="192"/>
      <c r="LQK301" s="192"/>
      <c r="LQL301" s="192"/>
      <c r="LQM301" s="192"/>
      <c r="LQN301" s="192"/>
      <c r="LQO301" s="192"/>
      <c r="LQP301" s="192"/>
      <c r="LQQ301" s="192"/>
      <c r="LQR301" s="192"/>
      <c r="LQS301" s="192"/>
      <c r="LQT301" s="192"/>
      <c r="LQU301" s="192"/>
      <c r="LQV301" s="192"/>
      <c r="LQW301" s="192"/>
      <c r="LQX301" s="192"/>
      <c r="LQY301" s="192"/>
      <c r="LQZ301" s="192"/>
      <c r="LRA301" s="192"/>
      <c r="LRB301" s="192"/>
      <c r="LRC301" s="192"/>
      <c r="LRD301" s="192"/>
      <c r="LRE301" s="192"/>
      <c r="LRF301" s="192"/>
      <c r="LRG301" s="192"/>
      <c r="LRH301" s="192"/>
      <c r="LRI301" s="192"/>
      <c r="LRJ301" s="192"/>
      <c r="LRK301" s="192"/>
      <c r="LRL301" s="192"/>
      <c r="LRM301" s="192"/>
      <c r="LRN301" s="192"/>
      <c r="LRO301" s="192"/>
      <c r="LRP301" s="192"/>
      <c r="LRQ301" s="192"/>
      <c r="LRR301" s="192"/>
      <c r="LRS301" s="192"/>
      <c r="LRT301" s="192"/>
      <c r="LRU301" s="192"/>
      <c r="LRV301" s="192"/>
      <c r="LRW301" s="192"/>
      <c r="LRX301" s="192"/>
      <c r="LRY301" s="192"/>
      <c r="LRZ301" s="192"/>
      <c r="LSA301" s="192"/>
      <c r="LSB301" s="192"/>
      <c r="LSC301" s="192"/>
      <c r="LSD301" s="192"/>
      <c r="LSE301" s="192"/>
      <c r="LSF301" s="192"/>
      <c r="LSG301" s="192"/>
      <c r="LSH301" s="192"/>
      <c r="LSI301" s="192"/>
      <c r="LSJ301" s="192"/>
      <c r="LSK301" s="192"/>
      <c r="LSL301" s="192"/>
      <c r="LSM301" s="192"/>
      <c r="LSN301" s="192"/>
      <c r="LSO301" s="192"/>
      <c r="LSP301" s="192"/>
      <c r="LSQ301" s="192"/>
      <c r="LSR301" s="192"/>
      <c r="LSS301" s="192"/>
      <c r="LST301" s="192"/>
      <c r="LSU301" s="192"/>
      <c r="LSV301" s="192"/>
      <c r="LSW301" s="192"/>
      <c r="LSX301" s="192"/>
      <c r="LSY301" s="192"/>
      <c r="LSZ301" s="192"/>
      <c r="LTA301" s="192"/>
      <c r="LTB301" s="192"/>
      <c r="LTC301" s="192"/>
      <c r="LTD301" s="192"/>
      <c r="LTE301" s="192"/>
      <c r="LTF301" s="192"/>
      <c r="LTG301" s="192"/>
      <c r="LTH301" s="192"/>
      <c r="LTI301" s="192"/>
      <c r="LTJ301" s="192"/>
      <c r="LTK301" s="192"/>
      <c r="LTL301" s="192"/>
      <c r="LTM301" s="192"/>
      <c r="LTN301" s="192"/>
      <c r="LTO301" s="192"/>
      <c r="LTP301" s="192"/>
      <c r="LTQ301" s="192"/>
      <c r="LTR301" s="192"/>
      <c r="LTS301" s="192"/>
      <c r="LTT301" s="192"/>
      <c r="LTU301" s="192"/>
      <c r="LTV301" s="192"/>
      <c r="LTW301" s="192"/>
      <c r="LTX301" s="192"/>
      <c r="LTY301" s="192"/>
      <c r="LTZ301" s="192"/>
      <c r="LUA301" s="192"/>
      <c r="LUB301" s="192"/>
      <c r="LUC301" s="192"/>
      <c r="LUD301" s="192"/>
      <c r="LUE301" s="192"/>
      <c r="LUF301" s="192"/>
      <c r="LUG301" s="192"/>
      <c r="LUH301" s="192"/>
      <c r="LUI301" s="192"/>
      <c r="LUJ301" s="192"/>
      <c r="LUK301" s="192"/>
      <c r="LUL301" s="192"/>
      <c r="LUM301" s="192"/>
      <c r="LUN301" s="192"/>
      <c r="LUO301" s="192"/>
      <c r="LUP301" s="192"/>
      <c r="LUQ301" s="192"/>
      <c r="LUR301" s="192"/>
      <c r="LUS301" s="192"/>
      <c r="LUT301" s="192"/>
      <c r="LUU301" s="192"/>
      <c r="LUV301" s="192"/>
      <c r="LUW301" s="192"/>
      <c r="LUX301" s="192"/>
      <c r="LUY301" s="192"/>
      <c r="LUZ301" s="192"/>
      <c r="LVA301" s="192"/>
      <c r="LVB301" s="192"/>
      <c r="LVC301" s="192"/>
      <c r="LVD301" s="192"/>
      <c r="LVE301" s="192"/>
      <c r="LVF301" s="192"/>
      <c r="LVG301" s="192"/>
      <c r="LVH301" s="192"/>
      <c r="LVI301" s="192"/>
      <c r="LVJ301" s="192"/>
      <c r="LVK301" s="192"/>
      <c r="LVL301" s="192"/>
      <c r="LVM301" s="192"/>
      <c r="LVN301" s="192"/>
      <c r="LVO301" s="192"/>
      <c r="LVP301" s="192"/>
      <c r="LVQ301" s="192"/>
      <c r="LVR301" s="192"/>
      <c r="LVS301" s="192"/>
      <c r="LVT301" s="192"/>
      <c r="LVU301" s="192"/>
      <c r="LVV301" s="192"/>
      <c r="LVW301" s="192"/>
      <c r="LVX301" s="192"/>
      <c r="LVY301" s="192"/>
      <c r="LVZ301" s="192"/>
      <c r="LWA301" s="192"/>
      <c r="LWB301" s="192"/>
      <c r="LWC301" s="192"/>
      <c r="LWD301" s="192"/>
      <c r="LWE301" s="192"/>
      <c r="LWF301" s="192"/>
      <c r="LWG301" s="192"/>
      <c r="LWH301" s="192"/>
      <c r="LWI301" s="192"/>
      <c r="LWJ301" s="192"/>
      <c r="LWK301" s="192"/>
      <c r="LWL301" s="192"/>
      <c r="LWM301" s="192"/>
      <c r="LWN301" s="192"/>
      <c r="LWO301" s="192"/>
      <c r="LWP301" s="192"/>
      <c r="LWQ301" s="192"/>
      <c r="LWR301" s="192"/>
      <c r="LWS301" s="192"/>
      <c r="LWT301" s="192"/>
      <c r="LWU301" s="192"/>
      <c r="LWV301" s="192"/>
      <c r="LWW301" s="192"/>
      <c r="LWX301" s="192"/>
      <c r="LWY301" s="192"/>
      <c r="LWZ301" s="192"/>
      <c r="LXA301" s="192"/>
      <c r="LXB301" s="192"/>
      <c r="LXC301" s="192"/>
      <c r="LXD301" s="192"/>
      <c r="LXE301" s="192"/>
      <c r="LXF301" s="192"/>
      <c r="LXG301" s="192"/>
      <c r="LXH301" s="192"/>
      <c r="LXI301" s="192"/>
      <c r="LXJ301" s="192"/>
      <c r="LXK301" s="192"/>
      <c r="LXL301" s="192"/>
      <c r="LXM301" s="192"/>
      <c r="LXN301" s="192"/>
      <c r="LXO301" s="192"/>
      <c r="LXP301" s="192"/>
      <c r="LXQ301" s="192"/>
      <c r="LXR301" s="192"/>
      <c r="LXS301" s="192"/>
      <c r="LXT301" s="192"/>
      <c r="LXU301" s="192"/>
      <c r="LXV301" s="192"/>
      <c r="LXW301" s="192"/>
      <c r="LXX301" s="192"/>
      <c r="LXY301" s="192"/>
      <c r="LXZ301" s="192"/>
      <c r="LYA301" s="192"/>
      <c r="LYB301" s="192"/>
      <c r="LYC301" s="192"/>
      <c r="LYD301" s="192"/>
      <c r="LYE301" s="192"/>
      <c r="LYF301" s="192"/>
      <c r="LYG301" s="192"/>
      <c r="LYH301" s="192"/>
      <c r="LYI301" s="192"/>
      <c r="LYJ301" s="192"/>
      <c r="LYK301" s="192"/>
      <c r="LYL301" s="192"/>
      <c r="LYM301" s="192"/>
      <c r="LYN301" s="192"/>
      <c r="LYO301" s="192"/>
      <c r="LYP301" s="192"/>
      <c r="LYQ301" s="192"/>
      <c r="LYR301" s="192"/>
      <c r="LYS301" s="192"/>
      <c r="LYT301" s="192"/>
      <c r="LYU301" s="192"/>
      <c r="LYV301" s="192"/>
      <c r="LYW301" s="192"/>
      <c r="LYX301" s="192"/>
      <c r="LYY301" s="192"/>
      <c r="LYZ301" s="192"/>
      <c r="LZA301" s="192"/>
      <c r="LZB301" s="192"/>
      <c r="LZC301" s="192"/>
      <c r="LZD301" s="192"/>
      <c r="LZE301" s="192"/>
      <c r="LZF301" s="192"/>
      <c r="LZG301" s="192"/>
      <c r="LZH301" s="192"/>
      <c r="LZI301" s="192"/>
      <c r="LZJ301" s="192"/>
      <c r="LZK301" s="192"/>
      <c r="LZL301" s="192"/>
      <c r="LZM301" s="192"/>
      <c r="LZN301" s="192"/>
      <c r="LZO301" s="192"/>
      <c r="LZP301" s="192"/>
      <c r="LZQ301" s="192"/>
      <c r="LZR301" s="192"/>
      <c r="LZS301" s="192"/>
      <c r="LZT301" s="192"/>
      <c r="LZU301" s="192"/>
      <c r="LZV301" s="192"/>
      <c r="LZW301" s="192"/>
      <c r="LZX301" s="192"/>
      <c r="LZY301" s="192"/>
      <c r="LZZ301" s="192"/>
      <c r="MAA301" s="192"/>
      <c r="MAB301" s="192"/>
      <c r="MAC301" s="192"/>
      <c r="MAD301" s="192"/>
      <c r="MAE301" s="192"/>
      <c r="MAF301" s="192"/>
      <c r="MAG301" s="192"/>
      <c r="MAH301" s="192"/>
      <c r="MAI301" s="192"/>
      <c r="MAJ301" s="192"/>
      <c r="MAK301" s="192"/>
      <c r="MAL301" s="192"/>
      <c r="MAM301" s="192"/>
      <c r="MAN301" s="192"/>
      <c r="MAO301" s="192"/>
      <c r="MAP301" s="192"/>
      <c r="MAQ301" s="192"/>
      <c r="MAR301" s="192"/>
      <c r="MAS301" s="192"/>
      <c r="MAT301" s="192"/>
      <c r="MAU301" s="192"/>
      <c r="MAV301" s="192"/>
      <c r="MAW301" s="192"/>
      <c r="MAX301" s="192"/>
      <c r="MAY301" s="192"/>
      <c r="MAZ301" s="192"/>
      <c r="MBA301" s="192"/>
      <c r="MBB301" s="192"/>
      <c r="MBC301" s="192"/>
      <c r="MBD301" s="192"/>
      <c r="MBE301" s="192"/>
      <c r="MBF301" s="192"/>
      <c r="MBG301" s="192"/>
      <c r="MBH301" s="192"/>
      <c r="MBI301" s="192"/>
      <c r="MBJ301" s="192"/>
      <c r="MBK301" s="192"/>
      <c r="MBL301" s="192"/>
      <c r="MBM301" s="192"/>
      <c r="MBN301" s="192"/>
      <c r="MBO301" s="192"/>
      <c r="MBP301" s="192"/>
      <c r="MBQ301" s="192"/>
      <c r="MBR301" s="192"/>
      <c r="MBS301" s="192"/>
      <c r="MBT301" s="192"/>
      <c r="MBU301" s="192"/>
      <c r="MBV301" s="192"/>
      <c r="MBW301" s="192"/>
      <c r="MBX301" s="192"/>
      <c r="MBY301" s="192"/>
      <c r="MBZ301" s="192"/>
      <c r="MCA301" s="192"/>
      <c r="MCB301" s="192"/>
      <c r="MCC301" s="192"/>
      <c r="MCD301" s="192"/>
      <c r="MCE301" s="192"/>
      <c r="MCF301" s="192"/>
      <c r="MCG301" s="192"/>
      <c r="MCH301" s="192"/>
      <c r="MCI301" s="192"/>
      <c r="MCJ301" s="192"/>
      <c r="MCK301" s="192"/>
      <c r="MCL301" s="192"/>
      <c r="MCM301" s="192"/>
      <c r="MCN301" s="192"/>
      <c r="MCO301" s="192"/>
      <c r="MCP301" s="192"/>
      <c r="MCQ301" s="192"/>
      <c r="MCR301" s="192"/>
      <c r="MCS301" s="192"/>
      <c r="MCT301" s="192"/>
      <c r="MCU301" s="192"/>
      <c r="MCV301" s="192"/>
      <c r="MCW301" s="192"/>
      <c r="MCX301" s="192"/>
      <c r="MCY301" s="192"/>
      <c r="MCZ301" s="192"/>
      <c r="MDA301" s="192"/>
      <c r="MDB301" s="192"/>
      <c r="MDC301" s="192"/>
      <c r="MDD301" s="192"/>
      <c r="MDE301" s="192"/>
      <c r="MDF301" s="192"/>
      <c r="MDG301" s="192"/>
      <c r="MDH301" s="192"/>
      <c r="MDI301" s="192"/>
      <c r="MDJ301" s="192"/>
      <c r="MDK301" s="192"/>
      <c r="MDL301" s="192"/>
      <c r="MDM301" s="192"/>
      <c r="MDN301" s="192"/>
      <c r="MDO301" s="192"/>
      <c r="MDP301" s="192"/>
      <c r="MDQ301" s="192"/>
      <c r="MDR301" s="192"/>
      <c r="MDS301" s="192"/>
      <c r="MDT301" s="192"/>
      <c r="MDU301" s="192"/>
      <c r="MDV301" s="192"/>
      <c r="MDW301" s="192"/>
      <c r="MDX301" s="192"/>
      <c r="MDY301" s="192"/>
      <c r="MDZ301" s="192"/>
      <c r="MEA301" s="192"/>
      <c r="MEB301" s="192"/>
      <c r="MEC301" s="192"/>
      <c r="MED301" s="192"/>
      <c r="MEE301" s="192"/>
      <c r="MEF301" s="192"/>
      <c r="MEG301" s="192"/>
      <c r="MEH301" s="192"/>
      <c r="MEI301" s="192"/>
      <c r="MEJ301" s="192"/>
      <c r="MEK301" s="192"/>
      <c r="MEL301" s="192"/>
      <c r="MEM301" s="192"/>
      <c r="MEN301" s="192"/>
      <c r="MEO301" s="192"/>
      <c r="MEP301" s="192"/>
      <c r="MEQ301" s="192"/>
      <c r="MER301" s="192"/>
      <c r="MES301" s="192"/>
      <c r="MET301" s="192"/>
      <c r="MEU301" s="192"/>
      <c r="MEV301" s="192"/>
      <c r="MEW301" s="192"/>
      <c r="MEX301" s="192"/>
      <c r="MEY301" s="192"/>
      <c r="MEZ301" s="192"/>
      <c r="MFA301" s="192"/>
      <c r="MFB301" s="192"/>
      <c r="MFC301" s="192"/>
      <c r="MFD301" s="192"/>
      <c r="MFE301" s="192"/>
      <c r="MFF301" s="192"/>
      <c r="MFG301" s="192"/>
      <c r="MFH301" s="192"/>
      <c r="MFI301" s="192"/>
      <c r="MFJ301" s="192"/>
      <c r="MFK301" s="192"/>
      <c r="MFL301" s="192"/>
      <c r="MFM301" s="192"/>
      <c r="MFN301" s="192"/>
      <c r="MFO301" s="192"/>
      <c r="MFP301" s="192"/>
      <c r="MFQ301" s="192"/>
      <c r="MFR301" s="192"/>
      <c r="MFS301" s="192"/>
      <c r="MFT301" s="192"/>
      <c r="MFU301" s="192"/>
      <c r="MFV301" s="192"/>
      <c r="MFW301" s="192"/>
      <c r="MFX301" s="192"/>
      <c r="MFY301" s="192"/>
      <c r="MFZ301" s="192"/>
      <c r="MGA301" s="192"/>
      <c r="MGB301" s="192"/>
      <c r="MGC301" s="192"/>
      <c r="MGD301" s="192"/>
      <c r="MGE301" s="192"/>
      <c r="MGF301" s="192"/>
      <c r="MGG301" s="192"/>
      <c r="MGH301" s="192"/>
      <c r="MGI301" s="192"/>
      <c r="MGJ301" s="192"/>
      <c r="MGK301" s="192"/>
      <c r="MGL301" s="192"/>
      <c r="MGM301" s="192"/>
      <c r="MGN301" s="192"/>
      <c r="MGO301" s="192"/>
      <c r="MGP301" s="192"/>
      <c r="MGQ301" s="192"/>
      <c r="MGR301" s="192"/>
      <c r="MGS301" s="192"/>
      <c r="MGT301" s="192"/>
      <c r="MGU301" s="192"/>
      <c r="MGV301" s="192"/>
      <c r="MGW301" s="192"/>
      <c r="MGX301" s="192"/>
      <c r="MGY301" s="192"/>
      <c r="MGZ301" s="192"/>
      <c r="MHA301" s="192"/>
      <c r="MHB301" s="192"/>
      <c r="MHC301" s="192"/>
      <c r="MHD301" s="192"/>
      <c r="MHE301" s="192"/>
      <c r="MHF301" s="192"/>
      <c r="MHG301" s="192"/>
      <c r="MHH301" s="192"/>
      <c r="MHI301" s="192"/>
      <c r="MHJ301" s="192"/>
      <c r="MHK301" s="192"/>
      <c r="MHL301" s="192"/>
      <c r="MHM301" s="192"/>
      <c r="MHN301" s="192"/>
      <c r="MHO301" s="192"/>
      <c r="MHP301" s="192"/>
      <c r="MHQ301" s="192"/>
      <c r="MHR301" s="192"/>
      <c r="MHS301" s="192"/>
      <c r="MHT301" s="192"/>
      <c r="MHU301" s="192"/>
      <c r="MHV301" s="192"/>
      <c r="MHW301" s="192"/>
      <c r="MHX301" s="192"/>
      <c r="MHY301" s="192"/>
      <c r="MHZ301" s="192"/>
      <c r="MIA301" s="192"/>
      <c r="MIB301" s="192"/>
      <c r="MIC301" s="192"/>
      <c r="MID301" s="192"/>
      <c r="MIE301" s="192"/>
      <c r="MIF301" s="192"/>
      <c r="MIG301" s="192"/>
      <c r="MIH301" s="192"/>
      <c r="MII301" s="192"/>
      <c r="MIJ301" s="192"/>
      <c r="MIK301" s="192"/>
      <c r="MIL301" s="192"/>
      <c r="MIM301" s="192"/>
      <c r="MIN301" s="192"/>
      <c r="MIO301" s="192"/>
      <c r="MIP301" s="192"/>
      <c r="MIQ301" s="192"/>
      <c r="MIR301" s="192"/>
      <c r="MIS301" s="192"/>
      <c r="MIT301" s="192"/>
      <c r="MIU301" s="192"/>
      <c r="MIV301" s="192"/>
      <c r="MIW301" s="192"/>
      <c r="MIX301" s="192"/>
      <c r="MIY301" s="192"/>
      <c r="MIZ301" s="192"/>
      <c r="MJA301" s="192"/>
      <c r="MJB301" s="192"/>
      <c r="MJC301" s="192"/>
      <c r="MJD301" s="192"/>
      <c r="MJE301" s="192"/>
      <c r="MJF301" s="192"/>
      <c r="MJG301" s="192"/>
      <c r="MJH301" s="192"/>
      <c r="MJI301" s="192"/>
      <c r="MJJ301" s="192"/>
      <c r="MJK301" s="192"/>
      <c r="MJL301" s="192"/>
      <c r="MJM301" s="192"/>
      <c r="MJN301" s="192"/>
      <c r="MJO301" s="192"/>
      <c r="MJP301" s="192"/>
      <c r="MJQ301" s="192"/>
      <c r="MJR301" s="192"/>
      <c r="MJS301" s="192"/>
      <c r="MJT301" s="192"/>
      <c r="MJU301" s="192"/>
      <c r="MJV301" s="192"/>
      <c r="MJW301" s="192"/>
      <c r="MJX301" s="192"/>
      <c r="MJY301" s="192"/>
      <c r="MJZ301" s="192"/>
      <c r="MKA301" s="192"/>
      <c r="MKB301" s="192"/>
      <c r="MKC301" s="192"/>
      <c r="MKD301" s="192"/>
      <c r="MKE301" s="192"/>
      <c r="MKF301" s="192"/>
      <c r="MKG301" s="192"/>
      <c r="MKH301" s="192"/>
      <c r="MKI301" s="192"/>
      <c r="MKJ301" s="192"/>
      <c r="MKK301" s="192"/>
      <c r="MKL301" s="192"/>
      <c r="MKM301" s="192"/>
      <c r="MKN301" s="192"/>
      <c r="MKO301" s="192"/>
      <c r="MKP301" s="192"/>
      <c r="MKQ301" s="192"/>
      <c r="MKR301" s="192"/>
      <c r="MKS301" s="192"/>
      <c r="MKT301" s="192"/>
      <c r="MKU301" s="192"/>
      <c r="MKV301" s="192"/>
      <c r="MKW301" s="192"/>
      <c r="MKX301" s="192"/>
      <c r="MKY301" s="192"/>
      <c r="MKZ301" s="192"/>
      <c r="MLA301" s="192"/>
      <c r="MLB301" s="192"/>
      <c r="MLC301" s="192"/>
      <c r="MLD301" s="192"/>
      <c r="MLE301" s="192"/>
      <c r="MLF301" s="192"/>
      <c r="MLG301" s="192"/>
      <c r="MLH301" s="192"/>
      <c r="MLI301" s="192"/>
      <c r="MLJ301" s="192"/>
      <c r="MLK301" s="192"/>
      <c r="MLL301" s="192"/>
      <c r="MLM301" s="192"/>
      <c r="MLN301" s="192"/>
      <c r="MLO301" s="192"/>
      <c r="MLP301" s="192"/>
      <c r="MLQ301" s="192"/>
      <c r="MLR301" s="192"/>
      <c r="MLS301" s="192"/>
      <c r="MLT301" s="192"/>
      <c r="MLU301" s="192"/>
      <c r="MLV301" s="192"/>
      <c r="MLW301" s="192"/>
      <c r="MLX301" s="192"/>
      <c r="MLY301" s="192"/>
      <c r="MLZ301" s="192"/>
      <c r="MMA301" s="192"/>
      <c r="MMB301" s="192"/>
      <c r="MMC301" s="192"/>
      <c r="MMD301" s="192"/>
      <c r="MME301" s="192"/>
      <c r="MMF301" s="192"/>
      <c r="MMG301" s="192"/>
      <c r="MMH301" s="192"/>
      <c r="MMI301" s="192"/>
      <c r="MMJ301" s="192"/>
      <c r="MMK301" s="192"/>
      <c r="MML301" s="192"/>
      <c r="MMM301" s="192"/>
      <c r="MMN301" s="192"/>
      <c r="MMO301" s="192"/>
      <c r="MMP301" s="192"/>
      <c r="MMQ301" s="192"/>
      <c r="MMR301" s="192"/>
      <c r="MMS301" s="192"/>
      <c r="MMT301" s="192"/>
      <c r="MMU301" s="192"/>
      <c r="MMV301" s="192"/>
      <c r="MMW301" s="192"/>
      <c r="MMX301" s="192"/>
      <c r="MMY301" s="192"/>
      <c r="MMZ301" s="192"/>
      <c r="MNA301" s="192"/>
      <c r="MNB301" s="192"/>
      <c r="MNC301" s="192"/>
      <c r="MND301" s="192"/>
      <c r="MNE301" s="192"/>
      <c r="MNF301" s="192"/>
      <c r="MNG301" s="192"/>
      <c r="MNH301" s="192"/>
      <c r="MNI301" s="192"/>
      <c r="MNJ301" s="192"/>
      <c r="MNK301" s="192"/>
      <c r="MNL301" s="192"/>
      <c r="MNM301" s="192"/>
      <c r="MNN301" s="192"/>
      <c r="MNO301" s="192"/>
      <c r="MNP301" s="192"/>
      <c r="MNQ301" s="192"/>
      <c r="MNR301" s="192"/>
      <c r="MNS301" s="192"/>
      <c r="MNT301" s="192"/>
      <c r="MNU301" s="192"/>
      <c r="MNV301" s="192"/>
      <c r="MNW301" s="192"/>
      <c r="MNX301" s="192"/>
      <c r="MNY301" s="192"/>
      <c r="MNZ301" s="192"/>
      <c r="MOA301" s="192"/>
      <c r="MOB301" s="192"/>
      <c r="MOC301" s="192"/>
      <c r="MOD301" s="192"/>
      <c r="MOE301" s="192"/>
      <c r="MOF301" s="192"/>
      <c r="MOG301" s="192"/>
      <c r="MOH301" s="192"/>
      <c r="MOI301" s="192"/>
      <c r="MOJ301" s="192"/>
      <c r="MOK301" s="192"/>
      <c r="MOL301" s="192"/>
      <c r="MOM301" s="192"/>
      <c r="MON301" s="192"/>
      <c r="MOO301" s="192"/>
      <c r="MOP301" s="192"/>
      <c r="MOQ301" s="192"/>
      <c r="MOR301" s="192"/>
      <c r="MOS301" s="192"/>
      <c r="MOT301" s="192"/>
      <c r="MOU301" s="192"/>
      <c r="MOV301" s="192"/>
      <c r="MOW301" s="192"/>
      <c r="MOX301" s="192"/>
      <c r="MOY301" s="192"/>
      <c r="MOZ301" s="192"/>
      <c r="MPA301" s="192"/>
      <c r="MPB301" s="192"/>
      <c r="MPC301" s="192"/>
      <c r="MPD301" s="192"/>
      <c r="MPE301" s="192"/>
      <c r="MPF301" s="192"/>
      <c r="MPG301" s="192"/>
      <c r="MPH301" s="192"/>
      <c r="MPI301" s="192"/>
      <c r="MPJ301" s="192"/>
      <c r="MPK301" s="192"/>
      <c r="MPL301" s="192"/>
      <c r="MPM301" s="192"/>
      <c r="MPN301" s="192"/>
      <c r="MPO301" s="192"/>
      <c r="MPP301" s="192"/>
      <c r="MPQ301" s="192"/>
      <c r="MPR301" s="192"/>
      <c r="MPS301" s="192"/>
      <c r="MPT301" s="192"/>
      <c r="MPU301" s="192"/>
      <c r="MPV301" s="192"/>
      <c r="MPW301" s="192"/>
      <c r="MPX301" s="192"/>
      <c r="MPY301" s="192"/>
      <c r="MPZ301" s="192"/>
      <c r="MQA301" s="192"/>
      <c r="MQB301" s="192"/>
      <c r="MQC301" s="192"/>
      <c r="MQD301" s="192"/>
      <c r="MQE301" s="192"/>
      <c r="MQF301" s="192"/>
      <c r="MQG301" s="192"/>
      <c r="MQH301" s="192"/>
      <c r="MQI301" s="192"/>
      <c r="MQJ301" s="192"/>
      <c r="MQK301" s="192"/>
      <c r="MQL301" s="192"/>
      <c r="MQM301" s="192"/>
      <c r="MQN301" s="192"/>
      <c r="MQO301" s="192"/>
      <c r="MQP301" s="192"/>
      <c r="MQQ301" s="192"/>
      <c r="MQR301" s="192"/>
      <c r="MQS301" s="192"/>
      <c r="MQT301" s="192"/>
      <c r="MQU301" s="192"/>
      <c r="MQV301" s="192"/>
      <c r="MQW301" s="192"/>
      <c r="MQX301" s="192"/>
      <c r="MQY301" s="192"/>
      <c r="MQZ301" s="192"/>
      <c r="MRA301" s="192"/>
      <c r="MRB301" s="192"/>
      <c r="MRC301" s="192"/>
      <c r="MRD301" s="192"/>
      <c r="MRE301" s="192"/>
      <c r="MRF301" s="192"/>
      <c r="MRG301" s="192"/>
      <c r="MRH301" s="192"/>
      <c r="MRI301" s="192"/>
      <c r="MRJ301" s="192"/>
      <c r="MRK301" s="192"/>
      <c r="MRL301" s="192"/>
      <c r="MRM301" s="192"/>
      <c r="MRN301" s="192"/>
      <c r="MRO301" s="192"/>
      <c r="MRP301" s="192"/>
      <c r="MRQ301" s="192"/>
      <c r="MRR301" s="192"/>
      <c r="MRS301" s="192"/>
      <c r="MRT301" s="192"/>
      <c r="MRU301" s="192"/>
      <c r="MRV301" s="192"/>
      <c r="MRW301" s="192"/>
      <c r="MRX301" s="192"/>
      <c r="MRY301" s="192"/>
      <c r="MRZ301" s="192"/>
      <c r="MSA301" s="192"/>
      <c r="MSB301" s="192"/>
      <c r="MSC301" s="192"/>
      <c r="MSD301" s="192"/>
      <c r="MSE301" s="192"/>
      <c r="MSF301" s="192"/>
      <c r="MSG301" s="192"/>
      <c r="MSH301" s="192"/>
      <c r="MSI301" s="192"/>
      <c r="MSJ301" s="192"/>
      <c r="MSK301" s="192"/>
      <c r="MSL301" s="192"/>
      <c r="MSM301" s="192"/>
      <c r="MSN301" s="192"/>
      <c r="MSO301" s="192"/>
      <c r="MSP301" s="192"/>
      <c r="MSQ301" s="192"/>
      <c r="MSR301" s="192"/>
      <c r="MSS301" s="192"/>
      <c r="MST301" s="192"/>
      <c r="MSU301" s="192"/>
      <c r="MSV301" s="192"/>
      <c r="MSW301" s="192"/>
      <c r="MSX301" s="192"/>
      <c r="MSY301" s="192"/>
      <c r="MSZ301" s="192"/>
      <c r="MTA301" s="192"/>
      <c r="MTB301" s="192"/>
      <c r="MTC301" s="192"/>
      <c r="MTD301" s="192"/>
      <c r="MTE301" s="192"/>
      <c r="MTF301" s="192"/>
      <c r="MTG301" s="192"/>
      <c r="MTH301" s="192"/>
      <c r="MTI301" s="192"/>
      <c r="MTJ301" s="192"/>
      <c r="MTK301" s="192"/>
      <c r="MTL301" s="192"/>
      <c r="MTM301" s="192"/>
      <c r="MTN301" s="192"/>
      <c r="MTO301" s="192"/>
      <c r="MTP301" s="192"/>
      <c r="MTQ301" s="192"/>
      <c r="MTR301" s="192"/>
      <c r="MTS301" s="192"/>
      <c r="MTT301" s="192"/>
      <c r="MTU301" s="192"/>
      <c r="MTV301" s="192"/>
      <c r="MTW301" s="192"/>
      <c r="MTX301" s="192"/>
      <c r="MTY301" s="192"/>
      <c r="MTZ301" s="192"/>
      <c r="MUA301" s="192"/>
      <c r="MUB301" s="192"/>
      <c r="MUC301" s="192"/>
      <c r="MUD301" s="192"/>
      <c r="MUE301" s="192"/>
      <c r="MUF301" s="192"/>
      <c r="MUG301" s="192"/>
      <c r="MUH301" s="192"/>
      <c r="MUI301" s="192"/>
      <c r="MUJ301" s="192"/>
      <c r="MUK301" s="192"/>
      <c r="MUL301" s="192"/>
      <c r="MUM301" s="192"/>
      <c r="MUN301" s="192"/>
      <c r="MUO301" s="192"/>
      <c r="MUP301" s="192"/>
      <c r="MUQ301" s="192"/>
      <c r="MUR301" s="192"/>
      <c r="MUS301" s="192"/>
      <c r="MUT301" s="192"/>
      <c r="MUU301" s="192"/>
      <c r="MUV301" s="192"/>
      <c r="MUW301" s="192"/>
      <c r="MUX301" s="192"/>
      <c r="MUY301" s="192"/>
      <c r="MUZ301" s="192"/>
      <c r="MVA301" s="192"/>
      <c r="MVB301" s="192"/>
      <c r="MVC301" s="192"/>
      <c r="MVD301" s="192"/>
      <c r="MVE301" s="192"/>
      <c r="MVF301" s="192"/>
      <c r="MVG301" s="192"/>
      <c r="MVH301" s="192"/>
      <c r="MVI301" s="192"/>
      <c r="MVJ301" s="192"/>
      <c r="MVK301" s="192"/>
      <c r="MVL301" s="192"/>
      <c r="MVM301" s="192"/>
      <c r="MVN301" s="192"/>
      <c r="MVO301" s="192"/>
      <c r="MVP301" s="192"/>
      <c r="MVQ301" s="192"/>
      <c r="MVR301" s="192"/>
      <c r="MVS301" s="192"/>
      <c r="MVT301" s="192"/>
      <c r="MVU301" s="192"/>
      <c r="MVV301" s="192"/>
      <c r="MVW301" s="192"/>
      <c r="MVX301" s="192"/>
      <c r="MVY301" s="192"/>
      <c r="MVZ301" s="192"/>
      <c r="MWA301" s="192"/>
      <c r="MWB301" s="192"/>
      <c r="MWC301" s="192"/>
      <c r="MWD301" s="192"/>
      <c r="MWE301" s="192"/>
      <c r="MWF301" s="192"/>
      <c r="MWG301" s="192"/>
      <c r="MWH301" s="192"/>
      <c r="MWI301" s="192"/>
      <c r="MWJ301" s="192"/>
      <c r="MWK301" s="192"/>
      <c r="MWL301" s="192"/>
      <c r="MWM301" s="192"/>
      <c r="MWN301" s="192"/>
      <c r="MWO301" s="192"/>
      <c r="MWP301" s="192"/>
      <c r="MWQ301" s="192"/>
      <c r="MWR301" s="192"/>
      <c r="MWS301" s="192"/>
      <c r="MWT301" s="192"/>
      <c r="MWU301" s="192"/>
      <c r="MWV301" s="192"/>
      <c r="MWW301" s="192"/>
      <c r="MWX301" s="192"/>
      <c r="MWY301" s="192"/>
      <c r="MWZ301" s="192"/>
      <c r="MXA301" s="192"/>
      <c r="MXB301" s="192"/>
      <c r="MXC301" s="192"/>
      <c r="MXD301" s="192"/>
      <c r="MXE301" s="192"/>
      <c r="MXF301" s="192"/>
      <c r="MXG301" s="192"/>
      <c r="MXH301" s="192"/>
      <c r="MXI301" s="192"/>
      <c r="MXJ301" s="192"/>
      <c r="MXK301" s="192"/>
      <c r="MXL301" s="192"/>
      <c r="MXM301" s="192"/>
      <c r="MXN301" s="192"/>
      <c r="MXO301" s="192"/>
      <c r="MXP301" s="192"/>
      <c r="MXQ301" s="192"/>
      <c r="MXR301" s="192"/>
      <c r="MXS301" s="192"/>
      <c r="MXT301" s="192"/>
      <c r="MXU301" s="192"/>
      <c r="MXV301" s="192"/>
      <c r="MXW301" s="192"/>
      <c r="MXX301" s="192"/>
      <c r="MXY301" s="192"/>
      <c r="MXZ301" s="192"/>
      <c r="MYA301" s="192"/>
      <c r="MYB301" s="192"/>
      <c r="MYC301" s="192"/>
      <c r="MYD301" s="192"/>
      <c r="MYE301" s="192"/>
      <c r="MYF301" s="192"/>
      <c r="MYG301" s="192"/>
      <c r="MYH301" s="192"/>
      <c r="MYI301" s="192"/>
      <c r="MYJ301" s="192"/>
      <c r="MYK301" s="192"/>
      <c r="MYL301" s="192"/>
      <c r="MYM301" s="192"/>
      <c r="MYN301" s="192"/>
      <c r="MYO301" s="192"/>
      <c r="MYP301" s="192"/>
      <c r="MYQ301" s="192"/>
      <c r="MYR301" s="192"/>
      <c r="MYS301" s="192"/>
      <c r="MYT301" s="192"/>
      <c r="MYU301" s="192"/>
      <c r="MYV301" s="192"/>
      <c r="MYW301" s="192"/>
      <c r="MYX301" s="192"/>
      <c r="MYY301" s="192"/>
      <c r="MYZ301" s="192"/>
      <c r="MZA301" s="192"/>
      <c r="MZB301" s="192"/>
      <c r="MZC301" s="192"/>
      <c r="MZD301" s="192"/>
      <c r="MZE301" s="192"/>
      <c r="MZF301" s="192"/>
      <c r="MZG301" s="192"/>
      <c r="MZH301" s="192"/>
      <c r="MZI301" s="192"/>
      <c r="MZJ301" s="192"/>
      <c r="MZK301" s="192"/>
      <c r="MZL301" s="192"/>
      <c r="MZM301" s="192"/>
      <c r="MZN301" s="192"/>
      <c r="MZO301" s="192"/>
      <c r="MZP301" s="192"/>
      <c r="MZQ301" s="192"/>
      <c r="MZR301" s="192"/>
      <c r="MZS301" s="192"/>
      <c r="MZT301" s="192"/>
      <c r="MZU301" s="192"/>
      <c r="MZV301" s="192"/>
      <c r="MZW301" s="192"/>
      <c r="MZX301" s="192"/>
      <c r="MZY301" s="192"/>
      <c r="MZZ301" s="192"/>
      <c r="NAA301" s="192"/>
      <c r="NAB301" s="192"/>
      <c r="NAC301" s="192"/>
      <c r="NAD301" s="192"/>
      <c r="NAE301" s="192"/>
      <c r="NAF301" s="192"/>
      <c r="NAG301" s="192"/>
      <c r="NAH301" s="192"/>
      <c r="NAI301" s="192"/>
      <c r="NAJ301" s="192"/>
      <c r="NAK301" s="192"/>
      <c r="NAL301" s="192"/>
      <c r="NAM301" s="192"/>
      <c r="NAN301" s="192"/>
      <c r="NAO301" s="192"/>
      <c r="NAP301" s="192"/>
      <c r="NAQ301" s="192"/>
      <c r="NAR301" s="192"/>
      <c r="NAS301" s="192"/>
      <c r="NAT301" s="192"/>
      <c r="NAU301" s="192"/>
      <c r="NAV301" s="192"/>
      <c r="NAW301" s="192"/>
      <c r="NAX301" s="192"/>
      <c r="NAY301" s="192"/>
      <c r="NAZ301" s="192"/>
      <c r="NBA301" s="192"/>
      <c r="NBB301" s="192"/>
      <c r="NBC301" s="192"/>
      <c r="NBD301" s="192"/>
      <c r="NBE301" s="192"/>
      <c r="NBF301" s="192"/>
      <c r="NBG301" s="192"/>
      <c r="NBH301" s="192"/>
      <c r="NBI301" s="192"/>
      <c r="NBJ301" s="192"/>
      <c r="NBK301" s="192"/>
      <c r="NBL301" s="192"/>
      <c r="NBM301" s="192"/>
      <c r="NBN301" s="192"/>
      <c r="NBO301" s="192"/>
      <c r="NBP301" s="192"/>
      <c r="NBQ301" s="192"/>
      <c r="NBR301" s="192"/>
      <c r="NBS301" s="192"/>
      <c r="NBT301" s="192"/>
      <c r="NBU301" s="192"/>
      <c r="NBV301" s="192"/>
      <c r="NBW301" s="192"/>
      <c r="NBX301" s="192"/>
      <c r="NBY301" s="192"/>
      <c r="NBZ301" s="192"/>
      <c r="NCA301" s="192"/>
      <c r="NCB301" s="192"/>
      <c r="NCC301" s="192"/>
      <c r="NCD301" s="192"/>
      <c r="NCE301" s="192"/>
      <c r="NCF301" s="192"/>
      <c r="NCG301" s="192"/>
      <c r="NCH301" s="192"/>
      <c r="NCI301" s="192"/>
      <c r="NCJ301" s="192"/>
      <c r="NCK301" s="192"/>
      <c r="NCL301" s="192"/>
      <c r="NCM301" s="192"/>
      <c r="NCN301" s="192"/>
      <c r="NCO301" s="192"/>
      <c r="NCP301" s="192"/>
      <c r="NCQ301" s="192"/>
      <c r="NCR301" s="192"/>
      <c r="NCS301" s="192"/>
      <c r="NCT301" s="192"/>
      <c r="NCU301" s="192"/>
      <c r="NCV301" s="192"/>
      <c r="NCW301" s="192"/>
      <c r="NCX301" s="192"/>
      <c r="NCY301" s="192"/>
      <c r="NCZ301" s="192"/>
      <c r="NDA301" s="192"/>
      <c r="NDB301" s="192"/>
      <c r="NDC301" s="192"/>
      <c r="NDD301" s="192"/>
      <c r="NDE301" s="192"/>
      <c r="NDF301" s="192"/>
      <c r="NDG301" s="192"/>
      <c r="NDH301" s="192"/>
      <c r="NDI301" s="192"/>
      <c r="NDJ301" s="192"/>
      <c r="NDK301" s="192"/>
      <c r="NDL301" s="192"/>
      <c r="NDM301" s="192"/>
      <c r="NDN301" s="192"/>
      <c r="NDO301" s="192"/>
      <c r="NDP301" s="192"/>
      <c r="NDQ301" s="192"/>
      <c r="NDR301" s="192"/>
      <c r="NDS301" s="192"/>
      <c r="NDT301" s="192"/>
      <c r="NDU301" s="192"/>
      <c r="NDV301" s="192"/>
      <c r="NDW301" s="192"/>
      <c r="NDX301" s="192"/>
      <c r="NDY301" s="192"/>
      <c r="NDZ301" s="192"/>
      <c r="NEA301" s="192"/>
      <c r="NEB301" s="192"/>
      <c r="NEC301" s="192"/>
      <c r="NED301" s="192"/>
      <c r="NEE301" s="192"/>
      <c r="NEF301" s="192"/>
      <c r="NEG301" s="192"/>
      <c r="NEH301" s="192"/>
      <c r="NEI301" s="192"/>
      <c r="NEJ301" s="192"/>
      <c r="NEK301" s="192"/>
      <c r="NEL301" s="192"/>
      <c r="NEM301" s="192"/>
      <c r="NEN301" s="192"/>
      <c r="NEO301" s="192"/>
      <c r="NEP301" s="192"/>
      <c r="NEQ301" s="192"/>
      <c r="NER301" s="192"/>
      <c r="NES301" s="192"/>
      <c r="NET301" s="192"/>
      <c r="NEU301" s="192"/>
      <c r="NEV301" s="192"/>
      <c r="NEW301" s="192"/>
      <c r="NEX301" s="192"/>
      <c r="NEY301" s="192"/>
      <c r="NEZ301" s="192"/>
      <c r="NFA301" s="192"/>
      <c r="NFB301" s="192"/>
      <c r="NFC301" s="192"/>
      <c r="NFD301" s="192"/>
      <c r="NFE301" s="192"/>
      <c r="NFF301" s="192"/>
      <c r="NFG301" s="192"/>
      <c r="NFH301" s="192"/>
      <c r="NFI301" s="192"/>
      <c r="NFJ301" s="192"/>
      <c r="NFK301" s="192"/>
      <c r="NFL301" s="192"/>
      <c r="NFM301" s="192"/>
      <c r="NFN301" s="192"/>
      <c r="NFO301" s="192"/>
      <c r="NFP301" s="192"/>
      <c r="NFQ301" s="192"/>
      <c r="NFR301" s="192"/>
      <c r="NFS301" s="192"/>
      <c r="NFT301" s="192"/>
      <c r="NFU301" s="192"/>
      <c r="NFV301" s="192"/>
      <c r="NFW301" s="192"/>
      <c r="NFX301" s="192"/>
      <c r="NFY301" s="192"/>
      <c r="NFZ301" s="192"/>
      <c r="NGA301" s="192"/>
      <c r="NGB301" s="192"/>
      <c r="NGC301" s="192"/>
      <c r="NGD301" s="192"/>
      <c r="NGE301" s="192"/>
      <c r="NGF301" s="192"/>
      <c r="NGG301" s="192"/>
      <c r="NGH301" s="192"/>
      <c r="NGI301" s="192"/>
      <c r="NGJ301" s="192"/>
      <c r="NGK301" s="192"/>
      <c r="NGL301" s="192"/>
      <c r="NGM301" s="192"/>
      <c r="NGN301" s="192"/>
      <c r="NGO301" s="192"/>
      <c r="NGP301" s="192"/>
      <c r="NGQ301" s="192"/>
      <c r="NGR301" s="192"/>
      <c r="NGS301" s="192"/>
      <c r="NGT301" s="192"/>
      <c r="NGU301" s="192"/>
      <c r="NGV301" s="192"/>
      <c r="NGW301" s="192"/>
      <c r="NGX301" s="192"/>
      <c r="NGY301" s="192"/>
      <c r="NGZ301" s="192"/>
      <c r="NHA301" s="192"/>
      <c r="NHB301" s="192"/>
      <c r="NHC301" s="192"/>
      <c r="NHD301" s="192"/>
      <c r="NHE301" s="192"/>
      <c r="NHF301" s="192"/>
      <c r="NHG301" s="192"/>
      <c r="NHH301" s="192"/>
      <c r="NHI301" s="192"/>
      <c r="NHJ301" s="192"/>
      <c r="NHK301" s="192"/>
      <c r="NHL301" s="192"/>
      <c r="NHM301" s="192"/>
      <c r="NHN301" s="192"/>
      <c r="NHO301" s="192"/>
      <c r="NHP301" s="192"/>
      <c r="NHQ301" s="192"/>
      <c r="NHR301" s="192"/>
      <c r="NHS301" s="192"/>
      <c r="NHT301" s="192"/>
      <c r="NHU301" s="192"/>
      <c r="NHV301" s="192"/>
      <c r="NHW301" s="192"/>
      <c r="NHX301" s="192"/>
      <c r="NHY301" s="192"/>
      <c r="NHZ301" s="192"/>
      <c r="NIA301" s="192"/>
      <c r="NIB301" s="192"/>
      <c r="NIC301" s="192"/>
      <c r="NID301" s="192"/>
      <c r="NIE301" s="192"/>
      <c r="NIF301" s="192"/>
      <c r="NIG301" s="192"/>
      <c r="NIH301" s="192"/>
      <c r="NII301" s="192"/>
      <c r="NIJ301" s="192"/>
      <c r="NIK301" s="192"/>
      <c r="NIL301" s="192"/>
      <c r="NIM301" s="192"/>
      <c r="NIN301" s="192"/>
      <c r="NIO301" s="192"/>
      <c r="NIP301" s="192"/>
      <c r="NIQ301" s="192"/>
      <c r="NIR301" s="192"/>
      <c r="NIS301" s="192"/>
      <c r="NIT301" s="192"/>
      <c r="NIU301" s="192"/>
      <c r="NIV301" s="192"/>
      <c r="NIW301" s="192"/>
      <c r="NIX301" s="192"/>
      <c r="NIY301" s="192"/>
      <c r="NIZ301" s="192"/>
      <c r="NJA301" s="192"/>
      <c r="NJB301" s="192"/>
      <c r="NJC301" s="192"/>
      <c r="NJD301" s="192"/>
      <c r="NJE301" s="192"/>
      <c r="NJF301" s="192"/>
      <c r="NJG301" s="192"/>
      <c r="NJH301" s="192"/>
      <c r="NJI301" s="192"/>
      <c r="NJJ301" s="192"/>
      <c r="NJK301" s="192"/>
      <c r="NJL301" s="192"/>
      <c r="NJM301" s="192"/>
      <c r="NJN301" s="192"/>
      <c r="NJO301" s="192"/>
      <c r="NJP301" s="192"/>
      <c r="NJQ301" s="192"/>
      <c r="NJR301" s="192"/>
      <c r="NJS301" s="192"/>
      <c r="NJT301" s="192"/>
      <c r="NJU301" s="192"/>
      <c r="NJV301" s="192"/>
      <c r="NJW301" s="192"/>
      <c r="NJX301" s="192"/>
      <c r="NJY301" s="192"/>
      <c r="NJZ301" s="192"/>
      <c r="NKA301" s="192"/>
      <c r="NKB301" s="192"/>
      <c r="NKC301" s="192"/>
      <c r="NKD301" s="192"/>
      <c r="NKE301" s="192"/>
      <c r="NKF301" s="192"/>
      <c r="NKG301" s="192"/>
      <c r="NKH301" s="192"/>
      <c r="NKI301" s="192"/>
      <c r="NKJ301" s="192"/>
      <c r="NKK301" s="192"/>
      <c r="NKL301" s="192"/>
      <c r="NKM301" s="192"/>
      <c r="NKN301" s="192"/>
      <c r="NKO301" s="192"/>
      <c r="NKP301" s="192"/>
      <c r="NKQ301" s="192"/>
      <c r="NKR301" s="192"/>
      <c r="NKS301" s="192"/>
      <c r="NKT301" s="192"/>
      <c r="NKU301" s="192"/>
      <c r="NKV301" s="192"/>
      <c r="NKW301" s="192"/>
      <c r="NKX301" s="192"/>
      <c r="NKY301" s="192"/>
      <c r="NKZ301" s="192"/>
      <c r="NLA301" s="192"/>
      <c r="NLB301" s="192"/>
      <c r="NLC301" s="192"/>
      <c r="NLD301" s="192"/>
      <c r="NLE301" s="192"/>
      <c r="NLF301" s="192"/>
      <c r="NLG301" s="192"/>
      <c r="NLH301" s="192"/>
      <c r="NLI301" s="192"/>
      <c r="NLJ301" s="192"/>
      <c r="NLK301" s="192"/>
      <c r="NLL301" s="192"/>
      <c r="NLM301" s="192"/>
      <c r="NLN301" s="192"/>
      <c r="NLO301" s="192"/>
      <c r="NLP301" s="192"/>
      <c r="NLQ301" s="192"/>
      <c r="NLR301" s="192"/>
      <c r="NLS301" s="192"/>
      <c r="NLT301" s="192"/>
      <c r="NLU301" s="192"/>
      <c r="NLV301" s="192"/>
      <c r="NLW301" s="192"/>
      <c r="NLX301" s="192"/>
      <c r="NLY301" s="192"/>
      <c r="NLZ301" s="192"/>
      <c r="NMA301" s="192"/>
      <c r="NMB301" s="192"/>
      <c r="NMC301" s="192"/>
      <c r="NMD301" s="192"/>
      <c r="NME301" s="192"/>
      <c r="NMF301" s="192"/>
      <c r="NMG301" s="192"/>
      <c r="NMH301" s="192"/>
      <c r="NMI301" s="192"/>
      <c r="NMJ301" s="192"/>
      <c r="NMK301" s="192"/>
      <c r="NML301" s="192"/>
      <c r="NMM301" s="192"/>
      <c r="NMN301" s="192"/>
      <c r="NMO301" s="192"/>
      <c r="NMP301" s="192"/>
      <c r="NMQ301" s="192"/>
      <c r="NMR301" s="192"/>
      <c r="NMS301" s="192"/>
      <c r="NMT301" s="192"/>
      <c r="NMU301" s="192"/>
      <c r="NMV301" s="192"/>
      <c r="NMW301" s="192"/>
      <c r="NMX301" s="192"/>
      <c r="NMY301" s="192"/>
      <c r="NMZ301" s="192"/>
      <c r="NNA301" s="192"/>
      <c r="NNB301" s="192"/>
      <c r="NNC301" s="192"/>
      <c r="NND301" s="192"/>
      <c r="NNE301" s="192"/>
      <c r="NNF301" s="192"/>
      <c r="NNG301" s="192"/>
      <c r="NNH301" s="192"/>
      <c r="NNI301" s="192"/>
      <c r="NNJ301" s="192"/>
      <c r="NNK301" s="192"/>
      <c r="NNL301" s="192"/>
      <c r="NNM301" s="192"/>
      <c r="NNN301" s="192"/>
      <c r="NNO301" s="192"/>
      <c r="NNP301" s="192"/>
      <c r="NNQ301" s="192"/>
      <c r="NNR301" s="192"/>
      <c r="NNS301" s="192"/>
      <c r="NNT301" s="192"/>
      <c r="NNU301" s="192"/>
      <c r="NNV301" s="192"/>
      <c r="NNW301" s="192"/>
      <c r="NNX301" s="192"/>
      <c r="NNY301" s="192"/>
      <c r="NNZ301" s="192"/>
      <c r="NOA301" s="192"/>
      <c r="NOB301" s="192"/>
      <c r="NOC301" s="192"/>
      <c r="NOD301" s="192"/>
      <c r="NOE301" s="192"/>
      <c r="NOF301" s="192"/>
      <c r="NOG301" s="192"/>
      <c r="NOH301" s="192"/>
      <c r="NOI301" s="192"/>
      <c r="NOJ301" s="192"/>
      <c r="NOK301" s="192"/>
      <c r="NOL301" s="192"/>
      <c r="NOM301" s="192"/>
      <c r="NON301" s="192"/>
      <c r="NOO301" s="192"/>
      <c r="NOP301" s="192"/>
      <c r="NOQ301" s="192"/>
      <c r="NOR301" s="192"/>
      <c r="NOS301" s="192"/>
      <c r="NOT301" s="192"/>
      <c r="NOU301" s="192"/>
      <c r="NOV301" s="192"/>
      <c r="NOW301" s="192"/>
      <c r="NOX301" s="192"/>
      <c r="NOY301" s="192"/>
      <c r="NOZ301" s="192"/>
      <c r="NPA301" s="192"/>
      <c r="NPB301" s="192"/>
      <c r="NPC301" s="192"/>
      <c r="NPD301" s="192"/>
      <c r="NPE301" s="192"/>
      <c r="NPF301" s="192"/>
      <c r="NPG301" s="192"/>
      <c r="NPH301" s="192"/>
      <c r="NPI301" s="192"/>
      <c r="NPJ301" s="192"/>
      <c r="NPK301" s="192"/>
      <c r="NPL301" s="192"/>
      <c r="NPM301" s="192"/>
      <c r="NPN301" s="192"/>
      <c r="NPO301" s="192"/>
      <c r="NPP301" s="192"/>
      <c r="NPQ301" s="192"/>
      <c r="NPR301" s="192"/>
      <c r="NPS301" s="192"/>
      <c r="NPT301" s="192"/>
      <c r="NPU301" s="192"/>
      <c r="NPV301" s="192"/>
      <c r="NPW301" s="192"/>
      <c r="NPX301" s="192"/>
      <c r="NPY301" s="192"/>
      <c r="NPZ301" s="192"/>
      <c r="NQA301" s="192"/>
      <c r="NQB301" s="192"/>
      <c r="NQC301" s="192"/>
      <c r="NQD301" s="192"/>
      <c r="NQE301" s="192"/>
      <c r="NQF301" s="192"/>
      <c r="NQG301" s="192"/>
      <c r="NQH301" s="192"/>
      <c r="NQI301" s="192"/>
      <c r="NQJ301" s="192"/>
      <c r="NQK301" s="192"/>
      <c r="NQL301" s="192"/>
      <c r="NQM301" s="192"/>
      <c r="NQN301" s="192"/>
      <c r="NQO301" s="192"/>
      <c r="NQP301" s="192"/>
      <c r="NQQ301" s="192"/>
      <c r="NQR301" s="192"/>
      <c r="NQS301" s="192"/>
      <c r="NQT301" s="192"/>
      <c r="NQU301" s="192"/>
      <c r="NQV301" s="192"/>
      <c r="NQW301" s="192"/>
      <c r="NQX301" s="192"/>
      <c r="NQY301" s="192"/>
      <c r="NQZ301" s="192"/>
      <c r="NRA301" s="192"/>
      <c r="NRB301" s="192"/>
      <c r="NRC301" s="192"/>
      <c r="NRD301" s="192"/>
      <c r="NRE301" s="192"/>
      <c r="NRF301" s="192"/>
      <c r="NRG301" s="192"/>
      <c r="NRH301" s="192"/>
      <c r="NRI301" s="192"/>
      <c r="NRJ301" s="192"/>
      <c r="NRK301" s="192"/>
      <c r="NRL301" s="192"/>
      <c r="NRM301" s="192"/>
      <c r="NRN301" s="192"/>
      <c r="NRO301" s="192"/>
      <c r="NRP301" s="192"/>
      <c r="NRQ301" s="192"/>
      <c r="NRR301" s="192"/>
      <c r="NRS301" s="192"/>
      <c r="NRT301" s="192"/>
      <c r="NRU301" s="192"/>
      <c r="NRV301" s="192"/>
      <c r="NRW301" s="192"/>
      <c r="NRX301" s="192"/>
      <c r="NRY301" s="192"/>
      <c r="NRZ301" s="192"/>
      <c r="NSA301" s="192"/>
      <c r="NSB301" s="192"/>
      <c r="NSC301" s="192"/>
      <c r="NSD301" s="192"/>
      <c r="NSE301" s="192"/>
      <c r="NSF301" s="192"/>
      <c r="NSG301" s="192"/>
      <c r="NSH301" s="192"/>
      <c r="NSI301" s="192"/>
      <c r="NSJ301" s="192"/>
      <c r="NSK301" s="192"/>
      <c r="NSL301" s="192"/>
      <c r="NSM301" s="192"/>
      <c r="NSN301" s="192"/>
      <c r="NSO301" s="192"/>
      <c r="NSP301" s="192"/>
      <c r="NSQ301" s="192"/>
      <c r="NSR301" s="192"/>
      <c r="NSS301" s="192"/>
      <c r="NST301" s="192"/>
      <c r="NSU301" s="192"/>
      <c r="NSV301" s="192"/>
      <c r="NSW301" s="192"/>
      <c r="NSX301" s="192"/>
      <c r="NSY301" s="192"/>
      <c r="NSZ301" s="192"/>
      <c r="NTA301" s="192"/>
      <c r="NTB301" s="192"/>
      <c r="NTC301" s="192"/>
      <c r="NTD301" s="192"/>
      <c r="NTE301" s="192"/>
      <c r="NTF301" s="192"/>
      <c r="NTG301" s="192"/>
      <c r="NTH301" s="192"/>
      <c r="NTI301" s="192"/>
      <c r="NTJ301" s="192"/>
      <c r="NTK301" s="192"/>
      <c r="NTL301" s="192"/>
      <c r="NTM301" s="192"/>
      <c r="NTN301" s="192"/>
      <c r="NTO301" s="192"/>
      <c r="NTP301" s="192"/>
      <c r="NTQ301" s="192"/>
      <c r="NTR301" s="192"/>
      <c r="NTS301" s="192"/>
      <c r="NTT301" s="192"/>
      <c r="NTU301" s="192"/>
      <c r="NTV301" s="192"/>
      <c r="NTW301" s="192"/>
      <c r="NTX301" s="192"/>
      <c r="NTY301" s="192"/>
      <c r="NTZ301" s="192"/>
      <c r="NUA301" s="192"/>
      <c r="NUB301" s="192"/>
      <c r="NUC301" s="192"/>
      <c r="NUD301" s="192"/>
      <c r="NUE301" s="192"/>
      <c r="NUF301" s="192"/>
      <c r="NUG301" s="192"/>
      <c r="NUH301" s="192"/>
      <c r="NUI301" s="192"/>
      <c r="NUJ301" s="192"/>
      <c r="NUK301" s="192"/>
      <c r="NUL301" s="192"/>
      <c r="NUM301" s="192"/>
      <c r="NUN301" s="192"/>
      <c r="NUO301" s="192"/>
      <c r="NUP301" s="192"/>
      <c r="NUQ301" s="192"/>
      <c r="NUR301" s="192"/>
      <c r="NUS301" s="192"/>
      <c r="NUT301" s="192"/>
      <c r="NUU301" s="192"/>
      <c r="NUV301" s="192"/>
      <c r="NUW301" s="192"/>
      <c r="NUX301" s="192"/>
      <c r="NUY301" s="192"/>
      <c r="NUZ301" s="192"/>
      <c r="NVA301" s="192"/>
      <c r="NVB301" s="192"/>
      <c r="NVC301" s="192"/>
      <c r="NVD301" s="192"/>
      <c r="NVE301" s="192"/>
      <c r="NVF301" s="192"/>
      <c r="NVG301" s="192"/>
      <c r="NVH301" s="192"/>
      <c r="NVI301" s="192"/>
      <c r="NVJ301" s="192"/>
      <c r="NVK301" s="192"/>
      <c r="NVL301" s="192"/>
      <c r="NVM301" s="192"/>
      <c r="NVN301" s="192"/>
      <c r="NVO301" s="192"/>
      <c r="NVP301" s="192"/>
      <c r="NVQ301" s="192"/>
      <c r="NVR301" s="192"/>
      <c r="NVS301" s="192"/>
      <c r="NVT301" s="192"/>
      <c r="NVU301" s="192"/>
      <c r="NVV301" s="192"/>
      <c r="NVW301" s="192"/>
      <c r="NVX301" s="192"/>
      <c r="NVY301" s="192"/>
      <c r="NVZ301" s="192"/>
      <c r="NWA301" s="192"/>
      <c r="NWB301" s="192"/>
      <c r="NWC301" s="192"/>
      <c r="NWD301" s="192"/>
      <c r="NWE301" s="192"/>
      <c r="NWF301" s="192"/>
      <c r="NWG301" s="192"/>
      <c r="NWH301" s="192"/>
      <c r="NWI301" s="192"/>
      <c r="NWJ301" s="192"/>
      <c r="NWK301" s="192"/>
      <c r="NWL301" s="192"/>
      <c r="NWM301" s="192"/>
      <c r="NWN301" s="192"/>
      <c r="NWO301" s="192"/>
      <c r="NWP301" s="192"/>
      <c r="NWQ301" s="192"/>
      <c r="NWR301" s="192"/>
      <c r="NWS301" s="192"/>
      <c r="NWT301" s="192"/>
      <c r="NWU301" s="192"/>
      <c r="NWV301" s="192"/>
      <c r="NWW301" s="192"/>
      <c r="NWX301" s="192"/>
      <c r="NWY301" s="192"/>
      <c r="NWZ301" s="192"/>
      <c r="NXA301" s="192"/>
      <c r="NXB301" s="192"/>
      <c r="NXC301" s="192"/>
      <c r="NXD301" s="192"/>
      <c r="NXE301" s="192"/>
      <c r="NXF301" s="192"/>
      <c r="NXG301" s="192"/>
      <c r="NXH301" s="192"/>
      <c r="NXI301" s="192"/>
      <c r="NXJ301" s="192"/>
      <c r="NXK301" s="192"/>
      <c r="NXL301" s="192"/>
      <c r="NXM301" s="192"/>
      <c r="NXN301" s="192"/>
      <c r="NXO301" s="192"/>
      <c r="NXP301" s="192"/>
      <c r="NXQ301" s="192"/>
      <c r="NXR301" s="192"/>
      <c r="NXS301" s="192"/>
      <c r="NXT301" s="192"/>
      <c r="NXU301" s="192"/>
      <c r="NXV301" s="192"/>
      <c r="NXW301" s="192"/>
      <c r="NXX301" s="192"/>
      <c r="NXY301" s="192"/>
      <c r="NXZ301" s="192"/>
      <c r="NYA301" s="192"/>
      <c r="NYB301" s="192"/>
      <c r="NYC301" s="192"/>
      <c r="NYD301" s="192"/>
      <c r="NYE301" s="192"/>
      <c r="NYF301" s="192"/>
      <c r="NYG301" s="192"/>
      <c r="NYH301" s="192"/>
      <c r="NYI301" s="192"/>
      <c r="NYJ301" s="192"/>
      <c r="NYK301" s="192"/>
      <c r="NYL301" s="192"/>
      <c r="NYM301" s="192"/>
      <c r="NYN301" s="192"/>
      <c r="NYO301" s="192"/>
      <c r="NYP301" s="192"/>
      <c r="NYQ301" s="192"/>
      <c r="NYR301" s="192"/>
      <c r="NYS301" s="192"/>
      <c r="NYT301" s="192"/>
      <c r="NYU301" s="192"/>
      <c r="NYV301" s="192"/>
      <c r="NYW301" s="192"/>
      <c r="NYX301" s="192"/>
      <c r="NYY301" s="192"/>
      <c r="NYZ301" s="192"/>
      <c r="NZA301" s="192"/>
      <c r="NZB301" s="192"/>
      <c r="NZC301" s="192"/>
      <c r="NZD301" s="192"/>
      <c r="NZE301" s="192"/>
      <c r="NZF301" s="192"/>
      <c r="NZG301" s="192"/>
      <c r="NZH301" s="192"/>
      <c r="NZI301" s="192"/>
      <c r="NZJ301" s="192"/>
      <c r="NZK301" s="192"/>
      <c r="NZL301" s="192"/>
      <c r="NZM301" s="192"/>
      <c r="NZN301" s="192"/>
      <c r="NZO301" s="192"/>
      <c r="NZP301" s="192"/>
      <c r="NZQ301" s="192"/>
      <c r="NZR301" s="192"/>
      <c r="NZS301" s="192"/>
      <c r="NZT301" s="192"/>
      <c r="NZU301" s="192"/>
      <c r="NZV301" s="192"/>
      <c r="NZW301" s="192"/>
      <c r="NZX301" s="192"/>
      <c r="NZY301" s="192"/>
      <c r="NZZ301" s="192"/>
      <c r="OAA301" s="192"/>
      <c r="OAB301" s="192"/>
      <c r="OAC301" s="192"/>
      <c r="OAD301" s="192"/>
      <c r="OAE301" s="192"/>
      <c r="OAF301" s="192"/>
      <c r="OAG301" s="192"/>
      <c r="OAH301" s="192"/>
      <c r="OAI301" s="192"/>
      <c r="OAJ301" s="192"/>
      <c r="OAK301" s="192"/>
      <c r="OAL301" s="192"/>
      <c r="OAM301" s="192"/>
      <c r="OAN301" s="192"/>
      <c r="OAO301" s="192"/>
      <c r="OAP301" s="192"/>
      <c r="OAQ301" s="192"/>
      <c r="OAR301" s="192"/>
      <c r="OAS301" s="192"/>
      <c r="OAT301" s="192"/>
      <c r="OAU301" s="192"/>
      <c r="OAV301" s="192"/>
      <c r="OAW301" s="192"/>
      <c r="OAX301" s="192"/>
      <c r="OAY301" s="192"/>
      <c r="OAZ301" s="192"/>
      <c r="OBA301" s="192"/>
      <c r="OBB301" s="192"/>
      <c r="OBC301" s="192"/>
      <c r="OBD301" s="192"/>
      <c r="OBE301" s="192"/>
      <c r="OBF301" s="192"/>
      <c r="OBG301" s="192"/>
      <c r="OBH301" s="192"/>
      <c r="OBI301" s="192"/>
      <c r="OBJ301" s="192"/>
      <c r="OBK301" s="192"/>
      <c r="OBL301" s="192"/>
      <c r="OBM301" s="192"/>
      <c r="OBN301" s="192"/>
      <c r="OBO301" s="192"/>
      <c r="OBP301" s="192"/>
      <c r="OBQ301" s="192"/>
      <c r="OBR301" s="192"/>
      <c r="OBS301" s="192"/>
      <c r="OBT301" s="192"/>
      <c r="OBU301" s="192"/>
      <c r="OBV301" s="192"/>
      <c r="OBW301" s="192"/>
      <c r="OBX301" s="192"/>
      <c r="OBY301" s="192"/>
      <c r="OBZ301" s="192"/>
      <c r="OCA301" s="192"/>
      <c r="OCB301" s="192"/>
      <c r="OCC301" s="192"/>
      <c r="OCD301" s="192"/>
      <c r="OCE301" s="192"/>
      <c r="OCF301" s="192"/>
      <c r="OCG301" s="192"/>
      <c r="OCH301" s="192"/>
      <c r="OCI301" s="192"/>
      <c r="OCJ301" s="192"/>
      <c r="OCK301" s="192"/>
      <c r="OCL301" s="192"/>
      <c r="OCM301" s="192"/>
      <c r="OCN301" s="192"/>
      <c r="OCO301" s="192"/>
      <c r="OCP301" s="192"/>
      <c r="OCQ301" s="192"/>
      <c r="OCR301" s="192"/>
      <c r="OCS301" s="192"/>
      <c r="OCT301" s="192"/>
      <c r="OCU301" s="192"/>
      <c r="OCV301" s="192"/>
      <c r="OCW301" s="192"/>
      <c r="OCX301" s="192"/>
      <c r="OCY301" s="192"/>
      <c r="OCZ301" s="192"/>
      <c r="ODA301" s="192"/>
      <c r="ODB301" s="192"/>
      <c r="ODC301" s="192"/>
      <c r="ODD301" s="192"/>
      <c r="ODE301" s="192"/>
      <c r="ODF301" s="192"/>
      <c r="ODG301" s="192"/>
      <c r="ODH301" s="192"/>
      <c r="ODI301" s="192"/>
      <c r="ODJ301" s="192"/>
      <c r="ODK301" s="192"/>
      <c r="ODL301" s="192"/>
      <c r="ODM301" s="192"/>
      <c r="ODN301" s="192"/>
      <c r="ODO301" s="192"/>
      <c r="ODP301" s="192"/>
      <c r="ODQ301" s="192"/>
      <c r="ODR301" s="192"/>
      <c r="ODS301" s="192"/>
      <c r="ODT301" s="192"/>
      <c r="ODU301" s="192"/>
      <c r="ODV301" s="192"/>
      <c r="ODW301" s="192"/>
      <c r="ODX301" s="192"/>
      <c r="ODY301" s="192"/>
      <c r="ODZ301" s="192"/>
      <c r="OEA301" s="192"/>
      <c r="OEB301" s="192"/>
      <c r="OEC301" s="192"/>
      <c r="OED301" s="192"/>
      <c r="OEE301" s="192"/>
      <c r="OEF301" s="192"/>
      <c r="OEG301" s="192"/>
      <c r="OEH301" s="192"/>
      <c r="OEI301" s="192"/>
      <c r="OEJ301" s="192"/>
      <c r="OEK301" s="192"/>
      <c r="OEL301" s="192"/>
      <c r="OEM301" s="192"/>
      <c r="OEN301" s="192"/>
      <c r="OEO301" s="192"/>
      <c r="OEP301" s="192"/>
      <c r="OEQ301" s="192"/>
      <c r="OER301" s="192"/>
      <c r="OES301" s="192"/>
      <c r="OET301" s="192"/>
      <c r="OEU301" s="192"/>
      <c r="OEV301" s="192"/>
      <c r="OEW301" s="192"/>
      <c r="OEX301" s="192"/>
      <c r="OEY301" s="192"/>
      <c r="OEZ301" s="192"/>
      <c r="OFA301" s="192"/>
      <c r="OFB301" s="192"/>
      <c r="OFC301" s="192"/>
      <c r="OFD301" s="192"/>
      <c r="OFE301" s="192"/>
      <c r="OFF301" s="192"/>
      <c r="OFG301" s="192"/>
      <c r="OFH301" s="192"/>
      <c r="OFI301" s="192"/>
      <c r="OFJ301" s="192"/>
      <c r="OFK301" s="192"/>
      <c r="OFL301" s="192"/>
      <c r="OFM301" s="192"/>
      <c r="OFN301" s="192"/>
      <c r="OFO301" s="192"/>
      <c r="OFP301" s="192"/>
      <c r="OFQ301" s="192"/>
      <c r="OFR301" s="192"/>
      <c r="OFS301" s="192"/>
      <c r="OFT301" s="192"/>
      <c r="OFU301" s="192"/>
      <c r="OFV301" s="192"/>
      <c r="OFW301" s="192"/>
      <c r="OFX301" s="192"/>
      <c r="OFY301" s="192"/>
      <c r="OFZ301" s="192"/>
      <c r="OGA301" s="192"/>
      <c r="OGB301" s="192"/>
      <c r="OGC301" s="192"/>
      <c r="OGD301" s="192"/>
      <c r="OGE301" s="192"/>
      <c r="OGF301" s="192"/>
      <c r="OGG301" s="192"/>
      <c r="OGH301" s="192"/>
      <c r="OGI301" s="192"/>
      <c r="OGJ301" s="192"/>
      <c r="OGK301" s="192"/>
      <c r="OGL301" s="192"/>
      <c r="OGM301" s="192"/>
      <c r="OGN301" s="192"/>
      <c r="OGO301" s="192"/>
      <c r="OGP301" s="192"/>
      <c r="OGQ301" s="192"/>
      <c r="OGR301" s="192"/>
      <c r="OGS301" s="192"/>
      <c r="OGT301" s="192"/>
      <c r="OGU301" s="192"/>
      <c r="OGV301" s="192"/>
      <c r="OGW301" s="192"/>
      <c r="OGX301" s="192"/>
      <c r="OGY301" s="192"/>
      <c r="OGZ301" s="192"/>
      <c r="OHA301" s="192"/>
      <c r="OHB301" s="192"/>
      <c r="OHC301" s="192"/>
      <c r="OHD301" s="192"/>
      <c r="OHE301" s="192"/>
      <c r="OHF301" s="192"/>
      <c r="OHG301" s="192"/>
      <c r="OHH301" s="192"/>
      <c r="OHI301" s="192"/>
      <c r="OHJ301" s="192"/>
      <c r="OHK301" s="192"/>
      <c r="OHL301" s="192"/>
      <c r="OHM301" s="192"/>
      <c r="OHN301" s="192"/>
      <c r="OHO301" s="192"/>
      <c r="OHP301" s="192"/>
      <c r="OHQ301" s="192"/>
      <c r="OHR301" s="192"/>
      <c r="OHS301" s="192"/>
      <c r="OHT301" s="192"/>
      <c r="OHU301" s="192"/>
      <c r="OHV301" s="192"/>
      <c r="OHW301" s="192"/>
      <c r="OHX301" s="192"/>
      <c r="OHY301" s="192"/>
      <c r="OHZ301" s="192"/>
      <c r="OIA301" s="192"/>
      <c r="OIB301" s="192"/>
      <c r="OIC301" s="192"/>
      <c r="OID301" s="192"/>
      <c r="OIE301" s="192"/>
      <c r="OIF301" s="192"/>
      <c r="OIG301" s="192"/>
      <c r="OIH301" s="192"/>
      <c r="OII301" s="192"/>
      <c r="OIJ301" s="192"/>
      <c r="OIK301" s="192"/>
      <c r="OIL301" s="192"/>
      <c r="OIM301" s="192"/>
      <c r="OIN301" s="192"/>
      <c r="OIO301" s="192"/>
      <c r="OIP301" s="192"/>
      <c r="OIQ301" s="192"/>
      <c r="OIR301" s="192"/>
      <c r="OIS301" s="192"/>
      <c r="OIT301" s="192"/>
      <c r="OIU301" s="192"/>
      <c r="OIV301" s="192"/>
      <c r="OIW301" s="192"/>
      <c r="OIX301" s="192"/>
      <c r="OIY301" s="192"/>
      <c r="OIZ301" s="192"/>
      <c r="OJA301" s="192"/>
      <c r="OJB301" s="192"/>
      <c r="OJC301" s="192"/>
      <c r="OJD301" s="192"/>
      <c r="OJE301" s="192"/>
      <c r="OJF301" s="192"/>
      <c r="OJG301" s="192"/>
      <c r="OJH301" s="192"/>
      <c r="OJI301" s="192"/>
      <c r="OJJ301" s="192"/>
      <c r="OJK301" s="192"/>
      <c r="OJL301" s="192"/>
      <c r="OJM301" s="192"/>
      <c r="OJN301" s="192"/>
      <c r="OJO301" s="192"/>
      <c r="OJP301" s="192"/>
      <c r="OJQ301" s="192"/>
      <c r="OJR301" s="192"/>
      <c r="OJS301" s="192"/>
      <c r="OJT301" s="192"/>
      <c r="OJU301" s="192"/>
      <c r="OJV301" s="192"/>
      <c r="OJW301" s="192"/>
      <c r="OJX301" s="192"/>
      <c r="OJY301" s="192"/>
      <c r="OJZ301" s="192"/>
      <c r="OKA301" s="192"/>
      <c r="OKB301" s="192"/>
      <c r="OKC301" s="192"/>
      <c r="OKD301" s="192"/>
      <c r="OKE301" s="192"/>
      <c r="OKF301" s="192"/>
      <c r="OKG301" s="192"/>
      <c r="OKH301" s="192"/>
      <c r="OKI301" s="192"/>
      <c r="OKJ301" s="192"/>
      <c r="OKK301" s="192"/>
      <c r="OKL301" s="192"/>
      <c r="OKM301" s="192"/>
      <c r="OKN301" s="192"/>
      <c r="OKO301" s="192"/>
      <c r="OKP301" s="192"/>
      <c r="OKQ301" s="192"/>
      <c r="OKR301" s="192"/>
      <c r="OKS301" s="192"/>
      <c r="OKT301" s="192"/>
      <c r="OKU301" s="192"/>
      <c r="OKV301" s="192"/>
      <c r="OKW301" s="192"/>
      <c r="OKX301" s="192"/>
      <c r="OKY301" s="192"/>
      <c r="OKZ301" s="192"/>
      <c r="OLA301" s="192"/>
      <c r="OLB301" s="192"/>
      <c r="OLC301" s="192"/>
      <c r="OLD301" s="192"/>
      <c r="OLE301" s="192"/>
      <c r="OLF301" s="192"/>
      <c r="OLG301" s="192"/>
      <c r="OLH301" s="192"/>
      <c r="OLI301" s="192"/>
      <c r="OLJ301" s="192"/>
      <c r="OLK301" s="192"/>
      <c r="OLL301" s="192"/>
      <c r="OLM301" s="192"/>
      <c r="OLN301" s="192"/>
      <c r="OLO301" s="192"/>
      <c r="OLP301" s="192"/>
      <c r="OLQ301" s="192"/>
      <c r="OLR301" s="192"/>
      <c r="OLS301" s="192"/>
      <c r="OLT301" s="192"/>
      <c r="OLU301" s="192"/>
      <c r="OLV301" s="192"/>
      <c r="OLW301" s="192"/>
      <c r="OLX301" s="192"/>
      <c r="OLY301" s="192"/>
      <c r="OLZ301" s="192"/>
      <c r="OMA301" s="192"/>
      <c r="OMB301" s="192"/>
      <c r="OMC301" s="192"/>
      <c r="OMD301" s="192"/>
      <c r="OME301" s="192"/>
      <c r="OMF301" s="192"/>
      <c r="OMG301" s="192"/>
      <c r="OMH301" s="192"/>
      <c r="OMI301" s="192"/>
      <c r="OMJ301" s="192"/>
      <c r="OMK301" s="192"/>
      <c r="OML301" s="192"/>
      <c r="OMM301" s="192"/>
      <c r="OMN301" s="192"/>
      <c r="OMO301" s="192"/>
      <c r="OMP301" s="192"/>
      <c r="OMQ301" s="192"/>
      <c r="OMR301" s="192"/>
      <c r="OMS301" s="192"/>
      <c r="OMT301" s="192"/>
      <c r="OMU301" s="192"/>
      <c r="OMV301" s="192"/>
      <c r="OMW301" s="192"/>
      <c r="OMX301" s="192"/>
      <c r="OMY301" s="192"/>
      <c r="OMZ301" s="192"/>
      <c r="ONA301" s="192"/>
      <c r="ONB301" s="192"/>
      <c r="ONC301" s="192"/>
      <c r="OND301" s="192"/>
      <c r="ONE301" s="192"/>
      <c r="ONF301" s="192"/>
      <c r="ONG301" s="192"/>
      <c r="ONH301" s="192"/>
      <c r="ONI301" s="192"/>
      <c r="ONJ301" s="192"/>
      <c r="ONK301" s="192"/>
      <c r="ONL301" s="192"/>
      <c r="ONM301" s="192"/>
      <c r="ONN301" s="192"/>
      <c r="ONO301" s="192"/>
      <c r="ONP301" s="192"/>
      <c r="ONQ301" s="192"/>
      <c r="ONR301" s="192"/>
      <c r="ONS301" s="192"/>
      <c r="ONT301" s="192"/>
      <c r="ONU301" s="192"/>
      <c r="ONV301" s="192"/>
      <c r="ONW301" s="192"/>
      <c r="ONX301" s="192"/>
      <c r="ONY301" s="192"/>
      <c r="ONZ301" s="192"/>
      <c r="OOA301" s="192"/>
      <c r="OOB301" s="192"/>
      <c r="OOC301" s="192"/>
      <c r="OOD301" s="192"/>
      <c r="OOE301" s="192"/>
      <c r="OOF301" s="192"/>
      <c r="OOG301" s="192"/>
      <c r="OOH301" s="192"/>
      <c r="OOI301" s="192"/>
      <c r="OOJ301" s="192"/>
      <c r="OOK301" s="192"/>
      <c r="OOL301" s="192"/>
      <c r="OOM301" s="192"/>
      <c r="OON301" s="192"/>
      <c r="OOO301" s="192"/>
      <c r="OOP301" s="192"/>
      <c r="OOQ301" s="192"/>
      <c r="OOR301" s="192"/>
      <c r="OOS301" s="192"/>
      <c r="OOT301" s="192"/>
      <c r="OOU301" s="192"/>
      <c r="OOV301" s="192"/>
      <c r="OOW301" s="192"/>
      <c r="OOX301" s="192"/>
      <c r="OOY301" s="192"/>
      <c r="OOZ301" s="192"/>
      <c r="OPA301" s="192"/>
      <c r="OPB301" s="192"/>
      <c r="OPC301" s="192"/>
      <c r="OPD301" s="192"/>
      <c r="OPE301" s="192"/>
      <c r="OPF301" s="192"/>
      <c r="OPG301" s="192"/>
      <c r="OPH301" s="192"/>
      <c r="OPI301" s="192"/>
      <c r="OPJ301" s="192"/>
      <c r="OPK301" s="192"/>
      <c r="OPL301" s="192"/>
      <c r="OPM301" s="192"/>
      <c r="OPN301" s="192"/>
      <c r="OPO301" s="192"/>
      <c r="OPP301" s="192"/>
      <c r="OPQ301" s="192"/>
      <c r="OPR301" s="192"/>
      <c r="OPS301" s="192"/>
      <c r="OPT301" s="192"/>
      <c r="OPU301" s="192"/>
      <c r="OPV301" s="192"/>
      <c r="OPW301" s="192"/>
      <c r="OPX301" s="192"/>
      <c r="OPY301" s="192"/>
      <c r="OPZ301" s="192"/>
      <c r="OQA301" s="192"/>
      <c r="OQB301" s="192"/>
      <c r="OQC301" s="192"/>
      <c r="OQD301" s="192"/>
      <c r="OQE301" s="192"/>
      <c r="OQF301" s="192"/>
      <c r="OQG301" s="192"/>
      <c r="OQH301" s="192"/>
      <c r="OQI301" s="192"/>
      <c r="OQJ301" s="192"/>
      <c r="OQK301" s="192"/>
      <c r="OQL301" s="192"/>
      <c r="OQM301" s="192"/>
      <c r="OQN301" s="192"/>
      <c r="OQO301" s="192"/>
      <c r="OQP301" s="192"/>
      <c r="OQQ301" s="192"/>
      <c r="OQR301" s="192"/>
      <c r="OQS301" s="192"/>
      <c r="OQT301" s="192"/>
      <c r="OQU301" s="192"/>
      <c r="OQV301" s="192"/>
      <c r="OQW301" s="192"/>
      <c r="OQX301" s="192"/>
      <c r="OQY301" s="192"/>
      <c r="OQZ301" s="192"/>
      <c r="ORA301" s="192"/>
      <c r="ORB301" s="192"/>
      <c r="ORC301" s="192"/>
      <c r="ORD301" s="192"/>
      <c r="ORE301" s="192"/>
      <c r="ORF301" s="192"/>
      <c r="ORG301" s="192"/>
      <c r="ORH301" s="192"/>
      <c r="ORI301" s="192"/>
      <c r="ORJ301" s="192"/>
      <c r="ORK301" s="192"/>
      <c r="ORL301" s="192"/>
      <c r="ORM301" s="192"/>
      <c r="ORN301" s="192"/>
      <c r="ORO301" s="192"/>
      <c r="ORP301" s="192"/>
      <c r="ORQ301" s="192"/>
      <c r="ORR301" s="192"/>
      <c r="ORS301" s="192"/>
      <c r="ORT301" s="192"/>
      <c r="ORU301" s="192"/>
      <c r="ORV301" s="192"/>
      <c r="ORW301" s="192"/>
      <c r="ORX301" s="192"/>
      <c r="ORY301" s="192"/>
      <c r="ORZ301" s="192"/>
      <c r="OSA301" s="192"/>
      <c r="OSB301" s="192"/>
      <c r="OSC301" s="192"/>
      <c r="OSD301" s="192"/>
      <c r="OSE301" s="192"/>
      <c r="OSF301" s="192"/>
      <c r="OSG301" s="192"/>
      <c r="OSH301" s="192"/>
      <c r="OSI301" s="192"/>
      <c r="OSJ301" s="192"/>
      <c r="OSK301" s="192"/>
      <c r="OSL301" s="192"/>
      <c r="OSM301" s="192"/>
      <c r="OSN301" s="192"/>
      <c r="OSO301" s="192"/>
      <c r="OSP301" s="192"/>
      <c r="OSQ301" s="192"/>
      <c r="OSR301" s="192"/>
      <c r="OSS301" s="192"/>
      <c r="OST301" s="192"/>
      <c r="OSU301" s="192"/>
      <c r="OSV301" s="192"/>
      <c r="OSW301" s="192"/>
      <c r="OSX301" s="192"/>
      <c r="OSY301" s="192"/>
      <c r="OSZ301" s="192"/>
      <c r="OTA301" s="192"/>
      <c r="OTB301" s="192"/>
      <c r="OTC301" s="192"/>
      <c r="OTD301" s="192"/>
      <c r="OTE301" s="192"/>
      <c r="OTF301" s="192"/>
      <c r="OTG301" s="192"/>
      <c r="OTH301" s="192"/>
      <c r="OTI301" s="192"/>
      <c r="OTJ301" s="192"/>
      <c r="OTK301" s="192"/>
      <c r="OTL301" s="192"/>
      <c r="OTM301" s="192"/>
      <c r="OTN301" s="192"/>
      <c r="OTO301" s="192"/>
      <c r="OTP301" s="192"/>
      <c r="OTQ301" s="192"/>
      <c r="OTR301" s="192"/>
      <c r="OTS301" s="192"/>
      <c r="OTT301" s="192"/>
      <c r="OTU301" s="192"/>
      <c r="OTV301" s="192"/>
      <c r="OTW301" s="192"/>
      <c r="OTX301" s="192"/>
      <c r="OTY301" s="192"/>
      <c r="OTZ301" s="192"/>
      <c r="OUA301" s="192"/>
      <c r="OUB301" s="192"/>
      <c r="OUC301" s="192"/>
      <c r="OUD301" s="192"/>
      <c r="OUE301" s="192"/>
      <c r="OUF301" s="192"/>
      <c r="OUG301" s="192"/>
      <c r="OUH301" s="192"/>
      <c r="OUI301" s="192"/>
      <c r="OUJ301" s="192"/>
      <c r="OUK301" s="192"/>
      <c r="OUL301" s="192"/>
      <c r="OUM301" s="192"/>
      <c r="OUN301" s="192"/>
      <c r="OUO301" s="192"/>
      <c r="OUP301" s="192"/>
      <c r="OUQ301" s="192"/>
      <c r="OUR301" s="192"/>
      <c r="OUS301" s="192"/>
      <c r="OUT301" s="192"/>
      <c r="OUU301" s="192"/>
      <c r="OUV301" s="192"/>
      <c r="OUW301" s="192"/>
      <c r="OUX301" s="192"/>
      <c r="OUY301" s="192"/>
      <c r="OUZ301" s="192"/>
      <c r="OVA301" s="192"/>
      <c r="OVB301" s="192"/>
      <c r="OVC301" s="192"/>
      <c r="OVD301" s="192"/>
      <c r="OVE301" s="192"/>
      <c r="OVF301" s="192"/>
      <c r="OVG301" s="192"/>
      <c r="OVH301" s="192"/>
      <c r="OVI301" s="192"/>
      <c r="OVJ301" s="192"/>
      <c r="OVK301" s="192"/>
      <c r="OVL301" s="192"/>
      <c r="OVM301" s="192"/>
      <c r="OVN301" s="192"/>
      <c r="OVO301" s="192"/>
      <c r="OVP301" s="192"/>
      <c r="OVQ301" s="192"/>
      <c r="OVR301" s="192"/>
      <c r="OVS301" s="192"/>
      <c r="OVT301" s="192"/>
      <c r="OVU301" s="192"/>
      <c r="OVV301" s="192"/>
      <c r="OVW301" s="192"/>
      <c r="OVX301" s="192"/>
      <c r="OVY301" s="192"/>
      <c r="OVZ301" s="192"/>
      <c r="OWA301" s="192"/>
      <c r="OWB301" s="192"/>
      <c r="OWC301" s="192"/>
      <c r="OWD301" s="192"/>
      <c r="OWE301" s="192"/>
      <c r="OWF301" s="192"/>
      <c r="OWG301" s="192"/>
      <c r="OWH301" s="192"/>
      <c r="OWI301" s="192"/>
      <c r="OWJ301" s="192"/>
      <c r="OWK301" s="192"/>
      <c r="OWL301" s="192"/>
      <c r="OWM301" s="192"/>
      <c r="OWN301" s="192"/>
      <c r="OWO301" s="192"/>
      <c r="OWP301" s="192"/>
      <c r="OWQ301" s="192"/>
      <c r="OWR301" s="192"/>
      <c r="OWS301" s="192"/>
      <c r="OWT301" s="192"/>
      <c r="OWU301" s="192"/>
      <c r="OWV301" s="192"/>
      <c r="OWW301" s="192"/>
      <c r="OWX301" s="192"/>
      <c r="OWY301" s="192"/>
      <c r="OWZ301" s="192"/>
      <c r="OXA301" s="192"/>
      <c r="OXB301" s="192"/>
      <c r="OXC301" s="192"/>
      <c r="OXD301" s="192"/>
      <c r="OXE301" s="192"/>
      <c r="OXF301" s="192"/>
      <c r="OXG301" s="192"/>
      <c r="OXH301" s="192"/>
      <c r="OXI301" s="192"/>
      <c r="OXJ301" s="192"/>
      <c r="OXK301" s="192"/>
      <c r="OXL301" s="192"/>
      <c r="OXM301" s="192"/>
      <c r="OXN301" s="192"/>
      <c r="OXO301" s="192"/>
      <c r="OXP301" s="192"/>
      <c r="OXQ301" s="192"/>
      <c r="OXR301" s="192"/>
      <c r="OXS301" s="192"/>
      <c r="OXT301" s="192"/>
      <c r="OXU301" s="192"/>
      <c r="OXV301" s="192"/>
      <c r="OXW301" s="192"/>
      <c r="OXX301" s="192"/>
      <c r="OXY301" s="192"/>
      <c r="OXZ301" s="192"/>
      <c r="OYA301" s="192"/>
      <c r="OYB301" s="192"/>
      <c r="OYC301" s="192"/>
      <c r="OYD301" s="192"/>
      <c r="OYE301" s="192"/>
      <c r="OYF301" s="192"/>
      <c r="OYG301" s="192"/>
      <c r="OYH301" s="192"/>
      <c r="OYI301" s="192"/>
      <c r="OYJ301" s="192"/>
      <c r="OYK301" s="192"/>
      <c r="OYL301" s="192"/>
      <c r="OYM301" s="192"/>
      <c r="OYN301" s="192"/>
      <c r="OYO301" s="192"/>
      <c r="OYP301" s="192"/>
      <c r="OYQ301" s="192"/>
      <c r="OYR301" s="192"/>
      <c r="OYS301" s="192"/>
      <c r="OYT301" s="192"/>
      <c r="OYU301" s="192"/>
      <c r="OYV301" s="192"/>
      <c r="OYW301" s="192"/>
      <c r="OYX301" s="192"/>
      <c r="OYY301" s="192"/>
      <c r="OYZ301" s="192"/>
      <c r="OZA301" s="192"/>
      <c r="OZB301" s="192"/>
      <c r="OZC301" s="192"/>
      <c r="OZD301" s="192"/>
      <c r="OZE301" s="192"/>
      <c r="OZF301" s="192"/>
      <c r="OZG301" s="192"/>
      <c r="OZH301" s="192"/>
      <c r="OZI301" s="192"/>
      <c r="OZJ301" s="192"/>
      <c r="OZK301" s="192"/>
      <c r="OZL301" s="192"/>
      <c r="OZM301" s="192"/>
      <c r="OZN301" s="192"/>
      <c r="OZO301" s="192"/>
      <c r="OZP301" s="192"/>
      <c r="OZQ301" s="192"/>
      <c r="OZR301" s="192"/>
      <c r="OZS301" s="192"/>
      <c r="OZT301" s="192"/>
      <c r="OZU301" s="192"/>
      <c r="OZV301" s="192"/>
      <c r="OZW301" s="192"/>
      <c r="OZX301" s="192"/>
      <c r="OZY301" s="192"/>
      <c r="OZZ301" s="192"/>
      <c r="PAA301" s="192"/>
      <c r="PAB301" s="192"/>
      <c r="PAC301" s="192"/>
      <c r="PAD301" s="192"/>
      <c r="PAE301" s="192"/>
      <c r="PAF301" s="192"/>
      <c r="PAG301" s="192"/>
      <c r="PAH301" s="192"/>
      <c r="PAI301" s="192"/>
      <c r="PAJ301" s="192"/>
      <c r="PAK301" s="192"/>
      <c r="PAL301" s="192"/>
      <c r="PAM301" s="192"/>
      <c r="PAN301" s="192"/>
      <c r="PAO301" s="192"/>
      <c r="PAP301" s="192"/>
      <c r="PAQ301" s="192"/>
      <c r="PAR301" s="192"/>
      <c r="PAS301" s="192"/>
      <c r="PAT301" s="192"/>
      <c r="PAU301" s="192"/>
      <c r="PAV301" s="192"/>
      <c r="PAW301" s="192"/>
      <c r="PAX301" s="192"/>
      <c r="PAY301" s="192"/>
      <c r="PAZ301" s="192"/>
      <c r="PBA301" s="192"/>
      <c r="PBB301" s="192"/>
      <c r="PBC301" s="192"/>
      <c r="PBD301" s="192"/>
      <c r="PBE301" s="192"/>
      <c r="PBF301" s="192"/>
      <c r="PBG301" s="192"/>
      <c r="PBH301" s="192"/>
      <c r="PBI301" s="192"/>
      <c r="PBJ301" s="192"/>
      <c r="PBK301" s="192"/>
      <c r="PBL301" s="192"/>
      <c r="PBM301" s="192"/>
      <c r="PBN301" s="192"/>
      <c r="PBO301" s="192"/>
      <c r="PBP301" s="192"/>
      <c r="PBQ301" s="192"/>
      <c r="PBR301" s="192"/>
      <c r="PBS301" s="192"/>
      <c r="PBT301" s="192"/>
      <c r="PBU301" s="192"/>
      <c r="PBV301" s="192"/>
      <c r="PBW301" s="192"/>
      <c r="PBX301" s="192"/>
      <c r="PBY301" s="192"/>
      <c r="PBZ301" s="192"/>
      <c r="PCA301" s="192"/>
      <c r="PCB301" s="192"/>
      <c r="PCC301" s="192"/>
      <c r="PCD301" s="192"/>
      <c r="PCE301" s="192"/>
      <c r="PCF301" s="192"/>
      <c r="PCG301" s="192"/>
      <c r="PCH301" s="192"/>
      <c r="PCI301" s="192"/>
      <c r="PCJ301" s="192"/>
      <c r="PCK301" s="192"/>
      <c r="PCL301" s="192"/>
      <c r="PCM301" s="192"/>
      <c r="PCN301" s="192"/>
      <c r="PCO301" s="192"/>
      <c r="PCP301" s="192"/>
      <c r="PCQ301" s="192"/>
      <c r="PCR301" s="192"/>
      <c r="PCS301" s="192"/>
      <c r="PCT301" s="192"/>
      <c r="PCU301" s="192"/>
      <c r="PCV301" s="192"/>
      <c r="PCW301" s="192"/>
      <c r="PCX301" s="192"/>
      <c r="PCY301" s="192"/>
      <c r="PCZ301" s="192"/>
      <c r="PDA301" s="192"/>
      <c r="PDB301" s="192"/>
      <c r="PDC301" s="192"/>
      <c r="PDD301" s="192"/>
      <c r="PDE301" s="192"/>
      <c r="PDF301" s="192"/>
      <c r="PDG301" s="192"/>
      <c r="PDH301" s="192"/>
      <c r="PDI301" s="192"/>
      <c r="PDJ301" s="192"/>
      <c r="PDK301" s="192"/>
      <c r="PDL301" s="192"/>
      <c r="PDM301" s="192"/>
      <c r="PDN301" s="192"/>
      <c r="PDO301" s="192"/>
      <c r="PDP301" s="192"/>
      <c r="PDQ301" s="192"/>
      <c r="PDR301" s="192"/>
      <c r="PDS301" s="192"/>
      <c r="PDT301" s="192"/>
      <c r="PDU301" s="192"/>
      <c r="PDV301" s="192"/>
      <c r="PDW301" s="192"/>
      <c r="PDX301" s="192"/>
      <c r="PDY301" s="192"/>
      <c r="PDZ301" s="192"/>
      <c r="PEA301" s="192"/>
      <c r="PEB301" s="192"/>
      <c r="PEC301" s="192"/>
      <c r="PED301" s="192"/>
      <c r="PEE301" s="192"/>
      <c r="PEF301" s="192"/>
      <c r="PEG301" s="192"/>
      <c r="PEH301" s="192"/>
      <c r="PEI301" s="192"/>
      <c r="PEJ301" s="192"/>
      <c r="PEK301" s="192"/>
      <c r="PEL301" s="192"/>
      <c r="PEM301" s="192"/>
      <c r="PEN301" s="192"/>
      <c r="PEO301" s="192"/>
      <c r="PEP301" s="192"/>
      <c r="PEQ301" s="192"/>
      <c r="PER301" s="192"/>
      <c r="PES301" s="192"/>
      <c r="PET301" s="192"/>
      <c r="PEU301" s="192"/>
      <c r="PEV301" s="192"/>
      <c r="PEW301" s="192"/>
      <c r="PEX301" s="192"/>
      <c r="PEY301" s="192"/>
      <c r="PEZ301" s="192"/>
      <c r="PFA301" s="192"/>
      <c r="PFB301" s="192"/>
      <c r="PFC301" s="192"/>
      <c r="PFD301" s="192"/>
      <c r="PFE301" s="192"/>
      <c r="PFF301" s="192"/>
      <c r="PFG301" s="192"/>
      <c r="PFH301" s="192"/>
      <c r="PFI301" s="192"/>
      <c r="PFJ301" s="192"/>
      <c r="PFK301" s="192"/>
      <c r="PFL301" s="192"/>
      <c r="PFM301" s="192"/>
      <c r="PFN301" s="192"/>
      <c r="PFO301" s="192"/>
      <c r="PFP301" s="192"/>
      <c r="PFQ301" s="192"/>
      <c r="PFR301" s="192"/>
      <c r="PFS301" s="192"/>
      <c r="PFT301" s="192"/>
      <c r="PFU301" s="192"/>
      <c r="PFV301" s="192"/>
      <c r="PFW301" s="192"/>
      <c r="PFX301" s="192"/>
      <c r="PFY301" s="192"/>
      <c r="PFZ301" s="192"/>
      <c r="PGA301" s="192"/>
      <c r="PGB301" s="192"/>
      <c r="PGC301" s="192"/>
      <c r="PGD301" s="192"/>
      <c r="PGE301" s="192"/>
      <c r="PGF301" s="192"/>
      <c r="PGG301" s="192"/>
      <c r="PGH301" s="192"/>
      <c r="PGI301" s="192"/>
      <c r="PGJ301" s="192"/>
      <c r="PGK301" s="192"/>
      <c r="PGL301" s="192"/>
      <c r="PGM301" s="192"/>
      <c r="PGN301" s="192"/>
      <c r="PGO301" s="192"/>
      <c r="PGP301" s="192"/>
      <c r="PGQ301" s="192"/>
      <c r="PGR301" s="192"/>
      <c r="PGS301" s="192"/>
      <c r="PGT301" s="192"/>
      <c r="PGU301" s="192"/>
      <c r="PGV301" s="192"/>
      <c r="PGW301" s="192"/>
      <c r="PGX301" s="192"/>
      <c r="PGY301" s="192"/>
      <c r="PGZ301" s="192"/>
      <c r="PHA301" s="192"/>
      <c r="PHB301" s="192"/>
      <c r="PHC301" s="192"/>
      <c r="PHD301" s="192"/>
      <c r="PHE301" s="192"/>
      <c r="PHF301" s="192"/>
      <c r="PHG301" s="192"/>
      <c r="PHH301" s="192"/>
      <c r="PHI301" s="192"/>
      <c r="PHJ301" s="192"/>
      <c r="PHK301" s="192"/>
      <c r="PHL301" s="192"/>
      <c r="PHM301" s="192"/>
      <c r="PHN301" s="192"/>
      <c r="PHO301" s="192"/>
      <c r="PHP301" s="192"/>
      <c r="PHQ301" s="192"/>
      <c r="PHR301" s="192"/>
      <c r="PHS301" s="192"/>
      <c r="PHT301" s="192"/>
      <c r="PHU301" s="192"/>
      <c r="PHV301" s="192"/>
      <c r="PHW301" s="192"/>
      <c r="PHX301" s="192"/>
      <c r="PHY301" s="192"/>
      <c r="PHZ301" s="192"/>
      <c r="PIA301" s="192"/>
      <c r="PIB301" s="192"/>
      <c r="PIC301" s="192"/>
      <c r="PID301" s="192"/>
      <c r="PIE301" s="192"/>
      <c r="PIF301" s="192"/>
      <c r="PIG301" s="192"/>
      <c r="PIH301" s="192"/>
      <c r="PII301" s="192"/>
      <c r="PIJ301" s="192"/>
      <c r="PIK301" s="192"/>
      <c r="PIL301" s="192"/>
      <c r="PIM301" s="192"/>
      <c r="PIN301" s="192"/>
      <c r="PIO301" s="192"/>
      <c r="PIP301" s="192"/>
      <c r="PIQ301" s="192"/>
      <c r="PIR301" s="192"/>
      <c r="PIS301" s="192"/>
      <c r="PIT301" s="192"/>
      <c r="PIU301" s="192"/>
      <c r="PIV301" s="192"/>
      <c r="PIW301" s="192"/>
      <c r="PIX301" s="192"/>
      <c r="PIY301" s="192"/>
      <c r="PIZ301" s="192"/>
      <c r="PJA301" s="192"/>
      <c r="PJB301" s="192"/>
      <c r="PJC301" s="192"/>
      <c r="PJD301" s="192"/>
      <c r="PJE301" s="192"/>
      <c r="PJF301" s="192"/>
      <c r="PJG301" s="192"/>
      <c r="PJH301" s="192"/>
      <c r="PJI301" s="192"/>
      <c r="PJJ301" s="192"/>
      <c r="PJK301" s="192"/>
      <c r="PJL301" s="192"/>
      <c r="PJM301" s="192"/>
      <c r="PJN301" s="192"/>
      <c r="PJO301" s="192"/>
      <c r="PJP301" s="192"/>
      <c r="PJQ301" s="192"/>
      <c r="PJR301" s="192"/>
      <c r="PJS301" s="192"/>
      <c r="PJT301" s="192"/>
      <c r="PJU301" s="192"/>
      <c r="PJV301" s="192"/>
      <c r="PJW301" s="192"/>
      <c r="PJX301" s="192"/>
      <c r="PJY301" s="192"/>
      <c r="PJZ301" s="192"/>
      <c r="PKA301" s="192"/>
      <c r="PKB301" s="192"/>
      <c r="PKC301" s="192"/>
      <c r="PKD301" s="192"/>
      <c r="PKE301" s="192"/>
      <c r="PKF301" s="192"/>
      <c r="PKG301" s="192"/>
      <c r="PKH301" s="192"/>
      <c r="PKI301" s="192"/>
      <c r="PKJ301" s="192"/>
      <c r="PKK301" s="192"/>
      <c r="PKL301" s="192"/>
      <c r="PKM301" s="192"/>
      <c r="PKN301" s="192"/>
      <c r="PKO301" s="192"/>
      <c r="PKP301" s="192"/>
      <c r="PKQ301" s="192"/>
      <c r="PKR301" s="192"/>
      <c r="PKS301" s="192"/>
      <c r="PKT301" s="192"/>
      <c r="PKU301" s="192"/>
      <c r="PKV301" s="192"/>
      <c r="PKW301" s="192"/>
      <c r="PKX301" s="192"/>
      <c r="PKY301" s="192"/>
      <c r="PKZ301" s="192"/>
      <c r="PLA301" s="192"/>
      <c r="PLB301" s="192"/>
      <c r="PLC301" s="192"/>
      <c r="PLD301" s="192"/>
      <c r="PLE301" s="192"/>
      <c r="PLF301" s="192"/>
      <c r="PLG301" s="192"/>
      <c r="PLH301" s="192"/>
      <c r="PLI301" s="192"/>
      <c r="PLJ301" s="192"/>
      <c r="PLK301" s="192"/>
      <c r="PLL301" s="192"/>
      <c r="PLM301" s="192"/>
      <c r="PLN301" s="192"/>
      <c r="PLO301" s="192"/>
      <c r="PLP301" s="192"/>
      <c r="PLQ301" s="192"/>
      <c r="PLR301" s="192"/>
      <c r="PLS301" s="192"/>
      <c r="PLT301" s="192"/>
      <c r="PLU301" s="192"/>
      <c r="PLV301" s="192"/>
      <c r="PLW301" s="192"/>
      <c r="PLX301" s="192"/>
      <c r="PLY301" s="192"/>
      <c r="PLZ301" s="192"/>
      <c r="PMA301" s="192"/>
      <c r="PMB301" s="192"/>
      <c r="PMC301" s="192"/>
      <c r="PMD301" s="192"/>
      <c r="PME301" s="192"/>
      <c r="PMF301" s="192"/>
      <c r="PMG301" s="192"/>
      <c r="PMH301" s="192"/>
      <c r="PMI301" s="192"/>
      <c r="PMJ301" s="192"/>
      <c r="PMK301" s="192"/>
      <c r="PML301" s="192"/>
      <c r="PMM301" s="192"/>
      <c r="PMN301" s="192"/>
      <c r="PMO301" s="192"/>
      <c r="PMP301" s="192"/>
      <c r="PMQ301" s="192"/>
      <c r="PMR301" s="192"/>
      <c r="PMS301" s="192"/>
      <c r="PMT301" s="192"/>
      <c r="PMU301" s="192"/>
      <c r="PMV301" s="192"/>
      <c r="PMW301" s="192"/>
      <c r="PMX301" s="192"/>
      <c r="PMY301" s="192"/>
      <c r="PMZ301" s="192"/>
      <c r="PNA301" s="192"/>
      <c r="PNB301" s="192"/>
      <c r="PNC301" s="192"/>
      <c r="PND301" s="192"/>
      <c r="PNE301" s="192"/>
      <c r="PNF301" s="192"/>
      <c r="PNG301" s="192"/>
      <c r="PNH301" s="192"/>
      <c r="PNI301" s="192"/>
      <c r="PNJ301" s="192"/>
      <c r="PNK301" s="192"/>
      <c r="PNL301" s="192"/>
      <c r="PNM301" s="192"/>
      <c r="PNN301" s="192"/>
      <c r="PNO301" s="192"/>
      <c r="PNP301" s="192"/>
      <c r="PNQ301" s="192"/>
      <c r="PNR301" s="192"/>
      <c r="PNS301" s="192"/>
      <c r="PNT301" s="192"/>
      <c r="PNU301" s="192"/>
      <c r="PNV301" s="192"/>
      <c r="PNW301" s="192"/>
      <c r="PNX301" s="192"/>
      <c r="PNY301" s="192"/>
      <c r="PNZ301" s="192"/>
      <c r="POA301" s="192"/>
      <c r="POB301" s="192"/>
      <c r="POC301" s="192"/>
      <c r="POD301" s="192"/>
      <c r="POE301" s="192"/>
      <c r="POF301" s="192"/>
      <c r="POG301" s="192"/>
      <c r="POH301" s="192"/>
      <c r="POI301" s="192"/>
      <c r="POJ301" s="192"/>
      <c r="POK301" s="192"/>
      <c r="POL301" s="192"/>
      <c r="POM301" s="192"/>
      <c r="PON301" s="192"/>
      <c r="POO301" s="192"/>
      <c r="POP301" s="192"/>
      <c r="POQ301" s="192"/>
      <c r="POR301" s="192"/>
      <c r="POS301" s="192"/>
      <c r="POT301" s="192"/>
      <c r="POU301" s="192"/>
      <c r="POV301" s="192"/>
      <c r="POW301" s="192"/>
      <c r="POX301" s="192"/>
      <c r="POY301" s="192"/>
      <c r="POZ301" s="192"/>
      <c r="PPA301" s="192"/>
      <c r="PPB301" s="192"/>
      <c r="PPC301" s="192"/>
      <c r="PPD301" s="192"/>
      <c r="PPE301" s="192"/>
      <c r="PPF301" s="192"/>
      <c r="PPG301" s="192"/>
      <c r="PPH301" s="192"/>
      <c r="PPI301" s="192"/>
      <c r="PPJ301" s="192"/>
      <c r="PPK301" s="192"/>
      <c r="PPL301" s="192"/>
      <c r="PPM301" s="192"/>
      <c r="PPN301" s="192"/>
      <c r="PPO301" s="192"/>
      <c r="PPP301" s="192"/>
      <c r="PPQ301" s="192"/>
      <c r="PPR301" s="192"/>
      <c r="PPS301" s="192"/>
      <c r="PPT301" s="192"/>
      <c r="PPU301" s="192"/>
      <c r="PPV301" s="192"/>
      <c r="PPW301" s="192"/>
      <c r="PPX301" s="192"/>
      <c r="PPY301" s="192"/>
      <c r="PPZ301" s="192"/>
      <c r="PQA301" s="192"/>
      <c r="PQB301" s="192"/>
      <c r="PQC301" s="192"/>
      <c r="PQD301" s="192"/>
      <c r="PQE301" s="192"/>
      <c r="PQF301" s="192"/>
      <c r="PQG301" s="192"/>
      <c r="PQH301" s="192"/>
      <c r="PQI301" s="192"/>
      <c r="PQJ301" s="192"/>
      <c r="PQK301" s="192"/>
      <c r="PQL301" s="192"/>
      <c r="PQM301" s="192"/>
      <c r="PQN301" s="192"/>
      <c r="PQO301" s="192"/>
      <c r="PQP301" s="192"/>
      <c r="PQQ301" s="192"/>
      <c r="PQR301" s="192"/>
      <c r="PQS301" s="192"/>
      <c r="PQT301" s="192"/>
      <c r="PQU301" s="192"/>
      <c r="PQV301" s="192"/>
      <c r="PQW301" s="192"/>
      <c r="PQX301" s="192"/>
      <c r="PQY301" s="192"/>
      <c r="PQZ301" s="192"/>
      <c r="PRA301" s="192"/>
      <c r="PRB301" s="192"/>
      <c r="PRC301" s="192"/>
      <c r="PRD301" s="192"/>
      <c r="PRE301" s="192"/>
      <c r="PRF301" s="192"/>
      <c r="PRG301" s="192"/>
      <c r="PRH301" s="192"/>
      <c r="PRI301" s="192"/>
      <c r="PRJ301" s="192"/>
      <c r="PRK301" s="192"/>
      <c r="PRL301" s="192"/>
      <c r="PRM301" s="192"/>
      <c r="PRN301" s="192"/>
      <c r="PRO301" s="192"/>
      <c r="PRP301" s="192"/>
      <c r="PRQ301" s="192"/>
      <c r="PRR301" s="192"/>
      <c r="PRS301" s="192"/>
      <c r="PRT301" s="192"/>
      <c r="PRU301" s="192"/>
      <c r="PRV301" s="192"/>
      <c r="PRW301" s="192"/>
      <c r="PRX301" s="192"/>
      <c r="PRY301" s="192"/>
      <c r="PRZ301" s="192"/>
      <c r="PSA301" s="192"/>
      <c r="PSB301" s="192"/>
      <c r="PSC301" s="192"/>
      <c r="PSD301" s="192"/>
      <c r="PSE301" s="192"/>
      <c r="PSF301" s="192"/>
      <c r="PSG301" s="192"/>
      <c r="PSH301" s="192"/>
      <c r="PSI301" s="192"/>
      <c r="PSJ301" s="192"/>
      <c r="PSK301" s="192"/>
      <c r="PSL301" s="192"/>
      <c r="PSM301" s="192"/>
      <c r="PSN301" s="192"/>
      <c r="PSO301" s="192"/>
      <c r="PSP301" s="192"/>
      <c r="PSQ301" s="192"/>
      <c r="PSR301" s="192"/>
      <c r="PSS301" s="192"/>
      <c r="PST301" s="192"/>
      <c r="PSU301" s="192"/>
      <c r="PSV301" s="192"/>
      <c r="PSW301" s="192"/>
      <c r="PSX301" s="192"/>
      <c r="PSY301" s="192"/>
      <c r="PSZ301" s="192"/>
      <c r="PTA301" s="192"/>
      <c r="PTB301" s="192"/>
      <c r="PTC301" s="192"/>
      <c r="PTD301" s="192"/>
      <c r="PTE301" s="192"/>
      <c r="PTF301" s="192"/>
      <c r="PTG301" s="192"/>
      <c r="PTH301" s="192"/>
      <c r="PTI301" s="192"/>
      <c r="PTJ301" s="192"/>
      <c r="PTK301" s="192"/>
      <c r="PTL301" s="192"/>
      <c r="PTM301" s="192"/>
      <c r="PTN301" s="192"/>
      <c r="PTO301" s="192"/>
      <c r="PTP301" s="192"/>
      <c r="PTQ301" s="192"/>
      <c r="PTR301" s="192"/>
      <c r="PTS301" s="192"/>
      <c r="PTT301" s="192"/>
      <c r="PTU301" s="192"/>
      <c r="PTV301" s="192"/>
      <c r="PTW301" s="192"/>
      <c r="PTX301" s="192"/>
      <c r="PTY301" s="192"/>
      <c r="PTZ301" s="192"/>
      <c r="PUA301" s="192"/>
      <c r="PUB301" s="192"/>
      <c r="PUC301" s="192"/>
      <c r="PUD301" s="192"/>
      <c r="PUE301" s="192"/>
      <c r="PUF301" s="192"/>
      <c r="PUG301" s="192"/>
      <c r="PUH301" s="192"/>
      <c r="PUI301" s="192"/>
      <c r="PUJ301" s="192"/>
      <c r="PUK301" s="192"/>
      <c r="PUL301" s="192"/>
      <c r="PUM301" s="192"/>
      <c r="PUN301" s="192"/>
      <c r="PUO301" s="192"/>
      <c r="PUP301" s="192"/>
      <c r="PUQ301" s="192"/>
      <c r="PUR301" s="192"/>
      <c r="PUS301" s="192"/>
      <c r="PUT301" s="192"/>
      <c r="PUU301" s="192"/>
      <c r="PUV301" s="192"/>
      <c r="PUW301" s="192"/>
      <c r="PUX301" s="192"/>
      <c r="PUY301" s="192"/>
      <c r="PUZ301" s="192"/>
      <c r="PVA301" s="192"/>
      <c r="PVB301" s="192"/>
      <c r="PVC301" s="192"/>
      <c r="PVD301" s="192"/>
      <c r="PVE301" s="192"/>
      <c r="PVF301" s="192"/>
      <c r="PVG301" s="192"/>
      <c r="PVH301" s="192"/>
      <c r="PVI301" s="192"/>
      <c r="PVJ301" s="192"/>
      <c r="PVK301" s="192"/>
      <c r="PVL301" s="192"/>
      <c r="PVM301" s="192"/>
      <c r="PVN301" s="192"/>
      <c r="PVO301" s="192"/>
      <c r="PVP301" s="192"/>
      <c r="PVQ301" s="192"/>
      <c r="PVR301" s="192"/>
      <c r="PVS301" s="192"/>
      <c r="PVT301" s="192"/>
      <c r="PVU301" s="192"/>
      <c r="PVV301" s="192"/>
      <c r="PVW301" s="192"/>
      <c r="PVX301" s="192"/>
      <c r="PVY301" s="192"/>
      <c r="PVZ301" s="192"/>
      <c r="PWA301" s="192"/>
      <c r="PWB301" s="192"/>
      <c r="PWC301" s="192"/>
      <c r="PWD301" s="192"/>
      <c r="PWE301" s="192"/>
      <c r="PWF301" s="192"/>
      <c r="PWG301" s="192"/>
      <c r="PWH301" s="192"/>
      <c r="PWI301" s="192"/>
      <c r="PWJ301" s="192"/>
      <c r="PWK301" s="192"/>
      <c r="PWL301" s="192"/>
      <c r="PWM301" s="192"/>
      <c r="PWN301" s="192"/>
      <c r="PWO301" s="192"/>
      <c r="PWP301" s="192"/>
      <c r="PWQ301" s="192"/>
      <c r="PWR301" s="192"/>
      <c r="PWS301" s="192"/>
      <c r="PWT301" s="192"/>
      <c r="PWU301" s="192"/>
      <c r="PWV301" s="192"/>
      <c r="PWW301" s="192"/>
      <c r="PWX301" s="192"/>
      <c r="PWY301" s="192"/>
      <c r="PWZ301" s="192"/>
      <c r="PXA301" s="192"/>
      <c r="PXB301" s="192"/>
      <c r="PXC301" s="192"/>
      <c r="PXD301" s="192"/>
      <c r="PXE301" s="192"/>
      <c r="PXF301" s="192"/>
      <c r="PXG301" s="192"/>
      <c r="PXH301" s="192"/>
      <c r="PXI301" s="192"/>
      <c r="PXJ301" s="192"/>
      <c r="PXK301" s="192"/>
      <c r="PXL301" s="192"/>
      <c r="PXM301" s="192"/>
      <c r="PXN301" s="192"/>
      <c r="PXO301" s="192"/>
      <c r="PXP301" s="192"/>
      <c r="PXQ301" s="192"/>
      <c r="PXR301" s="192"/>
      <c r="PXS301" s="192"/>
      <c r="PXT301" s="192"/>
      <c r="PXU301" s="192"/>
      <c r="PXV301" s="192"/>
      <c r="PXW301" s="192"/>
      <c r="PXX301" s="192"/>
      <c r="PXY301" s="192"/>
      <c r="PXZ301" s="192"/>
      <c r="PYA301" s="192"/>
      <c r="PYB301" s="192"/>
      <c r="PYC301" s="192"/>
      <c r="PYD301" s="192"/>
      <c r="PYE301" s="192"/>
      <c r="PYF301" s="192"/>
      <c r="PYG301" s="192"/>
      <c r="PYH301" s="192"/>
      <c r="PYI301" s="192"/>
      <c r="PYJ301" s="192"/>
      <c r="PYK301" s="192"/>
      <c r="PYL301" s="192"/>
      <c r="PYM301" s="192"/>
      <c r="PYN301" s="192"/>
      <c r="PYO301" s="192"/>
      <c r="PYP301" s="192"/>
      <c r="PYQ301" s="192"/>
      <c r="PYR301" s="192"/>
      <c r="PYS301" s="192"/>
      <c r="PYT301" s="192"/>
      <c r="PYU301" s="192"/>
      <c r="PYV301" s="192"/>
      <c r="PYW301" s="192"/>
      <c r="PYX301" s="192"/>
      <c r="PYY301" s="192"/>
      <c r="PYZ301" s="192"/>
      <c r="PZA301" s="192"/>
      <c r="PZB301" s="192"/>
      <c r="PZC301" s="192"/>
      <c r="PZD301" s="192"/>
      <c r="PZE301" s="192"/>
      <c r="PZF301" s="192"/>
      <c r="PZG301" s="192"/>
      <c r="PZH301" s="192"/>
      <c r="PZI301" s="192"/>
      <c r="PZJ301" s="192"/>
      <c r="PZK301" s="192"/>
      <c r="PZL301" s="192"/>
      <c r="PZM301" s="192"/>
      <c r="PZN301" s="192"/>
      <c r="PZO301" s="192"/>
      <c r="PZP301" s="192"/>
      <c r="PZQ301" s="192"/>
      <c r="PZR301" s="192"/>
      <c r="PZS301" s="192"/>
      <c r="PZT301" s="192"/>
      <c r="PZU301" s="192"/>
      <c r="PZV301" s="192"/>
      <c r="PZW301" s="192"/>
      <c r="PZX301" s="192"/>
      <c r="PZY301" s="192"/>
      <c r="PZZ301" s="192"/>
      <c r="QAA301" s="192"/>
      <c r="QAB301" s="192"/>
      <c r="QAC301" s="192"/>
      <c r="QAD301" s="192"/>
      <c r="QAE301" s="192"/>
      <c r="QAF301" s="192"/>
      <c r="QAG301" s="192"/>
      <c r="QAH301" s="192"/>
      <c r="QAI301" s="192"/>
      <c r="QAJ301" s="192"/>
      <c r="QAK301" s="192"/>
      <c r="QAL301" s="192"/>
      <c r="QAM301" s="192"/>
      <c r="QAN301" s="192"/>
      <c r="QAO301" s="192"/>
      <c r="QAP301" s="192"/>
      <c r="QAQ301" s="192"/>
      <c r="QAR301" s="192"/>
      <c r="QAS301" s="192"/>
      <c r="QAT301" s="192"/>
      <c r="QAU301" s="192"/>
      <c r="QAV301" s="192"/>
      <c r="QAW301" s="192"/>
      <c r="QAX301" s="192"/>
      <c r="QAY301" s="192"/>
      <c r="QAZ301" s="192"/>
      <c r="QBA301" s="192"/>
      <c r="QBB301" s="192"/>
      <c r="QBC301" s="192"/>
      <c r="QBD301" s="192"/>
      <c r="QBE301" s="192"/>
      <c r="QBF301" s="192"/>
      <c r="QBG301" s="192"/>
      <c r="QBH301" s="192"/>
      <c r="QBI301" s="192"/>
      <c r="QBJ301" s="192"/>
      <c r="QBK301" s="192"/>
      <c r="QBL301" s="192"/>
      <c r="QBM301" s="192"/>
      <c r="QBN301" s="192"/>
      <c r="QBO301" s="192"/>
      <c r="QBP301" s="192"/>
      <c r="QBQ301" s="192"/>
      <c r="QBR301" s="192"/>
      <c r="QBS301" s="192"/>
      <c r="QBT301" s="192"/>
      <c r="QBU301" s="192"/>
      <c r="QBV301" s="192"/>
      <c r="QBW301" s="192"/>
      <c r="QBX301" s="192"/>
      <c r="QBY301" s="192"/>
      <c r="QBZ301" s="192"/>
      <c r="QCA301" s="192"/>
      <c r="QCB301" s="192"/>
      <c r="QCC301" s="192"/>
      <c r="QCD301" s="192"/>
      <c r="QCE301" s="192"/>
      <c r="QCF301" s="192"/>
      <c r="QCG301" s="192"/>
      <c r="QCH301" s="192"/>
      <c r="QCI301" s="192"/>
      <c r="QCJ301" s="192"/>
      <c r="QCK301" s="192"/>
      <c r="QCL301" s="192"/>
      <c r="QCM301" s="192"/>
      <c r="QCN301" s="192"/>
      <c r="QCO301" s="192"/>
      <c r="QCP301" s="192"/>
      <c r="QCQ301" s="192"/>
      <c r="QCR301" s="192"/>
      <c r="QCS301" s="192"/>
      <c r="QCT301" s="192"/>
      <c r="QCU301" s="192"/>
      <c r="QCV301" s="192"/>
      <c r="QCW301" s="192"/>
      <c r="QCX301" s="192"/>
      <c r="QCY301" s="192"/>
      <c r="QCZ301" s="192"/>
      <c r="QDA301" s="192"/>
      <c r="QDB301" s="192"/>
      <c r="QDC301" s="192"/>
      <c r="QDD301" s="192"/>
      <c r="QDE301" s="192"/>
      <c r="QDF301" s="192"/>
      <c r="QDG301" s="192"/>
      <c r="QDH301" s="192"/>
      <c r="QDI301" s="192"/>
      <c r="QDJ301" s="192"/>
      <c r="QDK301" s="192"/>
      <c r="QDL301" s="192"/>
      <c r="QDM301" s="192"/>
      <c r="QDN301" s="192"/>
      <c r="QDO301" s="192"/>
      <c r="QDP301" s="192"/>
      <c r="QDQ301" s="192"/>
      <c r="QDR301" s="192"/>
      <c r="QDS301" s="192"/>
      <c r="QDT301" s="192"/>
      <c r="QDU301" s="192"/>
      <c r="QDV301" s="192"/>
      <c r="QDW301" s="192"/>
      <c r="QDX301" s="192"/>
      <c r="QDY301" s="192"/>
      <c r="QDZ301" s="192"/>
      <c r="QEA301" s="192"/>
      <c r="QEB301" s="192"/>
      <c r="QEC301" s="192"/>
      <c r="QED301" s="192"/>
      <c r="QEE301" s="192"/>
      <c r="QEF301" s="192"/>
      <c r="QEG301" s="192"/>
      <c r="QEH301" s="192"/>
      <c r="QEI301" s="192"/>
      <c r="QEJ301" s="192"/>
      <c r="QEK301" s="192"/>
      <c r="QEL301" s="192"/>
      <c r="QEM301" s="192"/>
      <c r="QEN301" s="192"/>
      <c r="QEO301" s="192"/>
      <c r="QEP301" s="192"/>
      <c r="QEQ301" s="192"/>
      <c r="QER301" s="192"/>
      <c r="QES301" s="192"/>
      <c r="QET301" s="192"/>
      <c r="QEU301" s="192"/>
      <c r="QEV301" s="192"/>
      <c r="QEW301" s="192"/>
      <c r="QEX301" s="192"/>
      <c r="QEY301" s="192"/>
      <c r="QEZ301" s="192"/>
      <c r="QFA301" s="192"/>
      <c r="QFB301" s="192"/>
      <c r="QFC301" s="192"/>
      <c r="QFD301" s="192"/>
      <c r="QFE301" s="192"/>
      <c r="QFF301" s="192"/>
      <c r="QFG301" s="192"/>
      <c r="QFH301" s="192"/>
      <c r="QFI301" s="192"/>
      <c r="QFJ301" s="192"/>
      <c r="QFK301" s="192"/>
      <c r="QFL301" s="192"/>
      <c r="QFM301" s="192"/>
      <c r="QFN301" s="192"/>
      <c r="QFO301" s="192"/>
      <c r="QFP301" s="192"/>
      <c r="QFQ301" s="192"/>
      <c r="QFR301" s="192"/>
      <c r="QFS301" s="192"/>
      <c r="QFT301" s="192"/>
      <c r="QFU301" s="192"/>
      <c r="QFV301" s="192"/>
      <c r="QFW301" s="192"/>
      <c r="QFX301" s="192"/>
      <c r="QFY301" s="192"/>
      <c r="QFZ301" s="192"/>
      <c r="QGA301" s="192"/>
      <c r="QGB301" s="192"/>
      <c r="QGC301" s="192"/>
      <c r="QGD301" s="192"/>
      <c r="QGE301" s="192"/>
      <c r="QGF301" s="192"/>
      <c r="QGG301" s="192"/>
      <c r="QGH301" s="192"/>
      <c r="QGI301" s="192"/>
      <c r="QGJ301" s="192"/>
      <c r="QGK301" s="192"/>
      <c r="QGL301" s="192"/>
      <c r="QGM301" s="192"/>
      <c r="QGN301" s="192"/>
      <c r="QGO301" s="192"/>
      <c r="QGP301" s="192"/>
      <c r="QGQ301" s="192"/>
      <c r="QGR301" s="192"/>
      <c r="QGS301" s="192"/>
      <c r="QGT301" s="192"/>
      <c r="QGU301" s="192"/>
      <c r="QGV301" s="192"/>
      <c r="QGW301" s="192"/>
      <c r="QGX301" s="192"/>
      <c r="QGY301" s="192"/>
      <c r="QGZ301" s="192"/>
      <c r="QHA301" s="192"/>
      <c r="QHB301" s="192"/>
      <c r="QHC301" s="192"/>
      <c r="QHD301" s="192"/>
      <c r="QHE301" s="192"/>
      <c r="QHF301" s="192"/>
      <c r="QHG301" s="192"/>
      <c r="QHH301" s="192"/>
      <c r="QHI301" s="192"/>
      <c r="QHJ301" s="192"/>
      <c r="QHK301" s="192"/>
      <c r="QHL301" s="192"/>
      <c r="QHM301" s="192"/>
      <c r="QHN301" s="192"/>
      <c r="QHO301" s="192"/>
      <c r="QHP301" s="192"/>
      <c r="QHQ301" s="192"/>
      <c r="QHR301" s="192"/>
      <c r="QHS301" s="192"/>
      <c r="QHT301" s="192"/>
      <c r="QHU301" s="192"/>
      <c r="QHV301" s="192"/>
      <c r="QHW301" s="192"/>
      <c r="QHX301" s="192"/>
      <c r="QHY301" s="192"/>
      <c r="QHZ301" s="192"/>
      <c r="QIA301" s="192"/>
      <c r="QIB301" s="192"/>
      <c r="QIC301" s="192"/>
      <c r="QID301" s="192"/>
      <c r="QIE301" s="192"/>
      <c r="QIF301" s="192"/>
      <c r="QIG301" s="192"/>
      <c r="QIH301" s="192"/>
      <c r="QII301" s="192"/>
      <c r="QIJ301" s="192"/>
      <c r="QIK301" s="192"/>
      <c r="QIL301" s="192"/>
      <c r="QIM301" s="192"/>
      <c r="QIN301" s="192"/>
      <c r="QIO301" s="192"/>
      <c r="QIP301" s="192"/>
      <c r="QIQ301" s="192"/>
      <c r="QIR301" s="192"/>
      <c r="QIS301" s="192"/>
      <c r="QIT301" s="192"/>
      <c r="QIU301" s="192"/>
      <c r="QIV301" s="192"/>
      <c r="QIW301" s="192"/>
      <c r="QIX301" s="192"/>
      <c r="QIY301" s="192"/>
      <c r="QIZ301" s="192"/>
      <c r="QJA301" s="192"/>
      <c r="QJB301" s="192"/>
      <c r="QJC301" s="192"/>
      <c r="QJD301" s="192"/>
      <c r="QJE301" s="192"/>
      <c r="QJF301" s="192"/>
      <c r="QJG301" s="192"/>
      <c r="QJH301" s="192"/>
      <c r="QJI301" s="192"/>
      <c r="QJJ301" s="192"/>
      <c r="QJK301" s="192"/>
      <c r="QJL301" s="192"/>
      <c r="QJM301" s="192"/>
      <c r="QJN301" s="192"/>
      <c r="QJO301" s="192"/>
      <c r="QJP301" s="192"/>
      <c r="QJQ301" s="192"/>
      <c r="QJR301" s="192"/>
      <c r="QJS301" s="192"/>
      <c r="QJT301" s="192"/>
      <c r="QJU301" s="192"/>
      <c r="QJV301" s="192"/>
      <c r="QJW301" s="192"/>
      <c r="QJX301" s="192"/>
      <c r="QJY301" s="192"/>
      <c r="QJZ301" s="192"/>
      <c r="QKA301" s="192"/>
      <c r="QKB301" s="192"/>
      <c r="QKC301" s="192"/>
      <c r="QKD301" s="192"/>
      <c r="QKE301" s="192"/>
      <c r="QKF301" s="192"/>
      <c r="QKG301" s="192"/>
      <c r="QKH301" s="192"/>
      <c r="QKI301" s="192"/>
      <c r="QKJ301" s="192"/>
      <c r="QKK301" s="192"/>
      <c r="QKL301" s="192"/>
      <c r="QKM301" s="192"/>
      <c r="QKN301" s="192"/>
      <c r="QKO301" s="192"/>
      <c r="QKP301" s="192"/>
      <c r="QKQ301" s="192"/>
      <c r="QKR301" s="192"/>
      <c r="QKS301" s="192"/>
      <c r="QKT301" s="192"/>
      <c r="QKU301" s="192"/>
      <c r="QKV301" s="192"/>
      <c r="QKW301" s="192"/>
      <c r="QKX301" s="192"/>
      <c r="QKY301" s="192"/>
      <c r="QKZ301" s="192"/>
      <c r="QLA301" s="192"/>
      <c r="QLB301" s="192"/>
      <c r="QLC301" s="192"/>
      <c r="QLD301" s="192"/>
      <c r="QLE301" s="192"/>
      <c r="QLF301" s="192"/>
      <c r="QLG301" s="192"/>
      <c r="QLH301" s="192"/>
      <c r="QLI301" s="192"/>
      <c r="QLJ301" s="192"/>
      <c r="QLK301" s="192"/>
      <c r="QLL301" s="192"/>
      <c r="QLM301" s="192"/>
      <c r="QLN301" s="192"/>
      <c r="QLO301" s="192"/>
      <c r="QLP301" s="192"/>
      <c r="QLQ301" s="192"/>
      <c r="QLR301" s="192"/>
      <c r="QLS301" s="192"/>
      <c r="QLT301" s="192"/>
      <c r="QLU301" s="192"/>
      <c r="QLV301" s="192"/>
      <c r="QLW301" s="192"/>
      <c r="QLX301" s="192"/>
      <c r="QLY301" s="192"/>
      <c r="QLZ301" s="192"/>
      <c r="QMA301" s="192"/>
      <c r="QMB301" s="192"/>
      <c r="QMC301" s="192"/>
      <c r="QMD301" s="192"/>
      <c r="QME301" s="192"/>
      <c r="QMF301" s="192"/>
      <c r="QMG301" s="192"/>
      <c r="QMH301" s="192"/>
      <c r="QMI301" s="192"/>
      <c r="QMJ301" s="192"/>
      <c r="QMK301" s="192"/>
      <c r="QML301" s="192"/>
      <c r="QMM301" s="192"/>
      <c r="QMN301" s="192"/>
      <c r="QMO301" s="192"/>
      <c r="QMP301" s="192"/>
      <c r="QMQ301" s="192"/>
      <c r="QMR301" s="192"/>
      <c r="QMS301" s="192"/>
      <c r="QMT301" s="192"/>
      <c r="QMU301" s="192"/>
      <c r="QMV301" s="192"/>
      <c r="QMW301" s="192"/>
      <c r="QMX301" s="192"/>
      <c r="QMY301" s="192"/>
      <c r="QMZ301" s="192"/>
      <c r="QNA301" s="192"/>
      <c r="QNB301" s="192"/>
      <c r="QNC301" s="192"/>
      <c r="QND301" s="192"/>
      <c r="QNE301" s="192"/>
      <c r="QNF301" s="192"/>
      <c r="QNG301" s="192"/>
      <c r="QNH301" s="192"/>
      <c r="QNI301" s="192"/>
      <c r="QNJ301" s="192"/>
      <c r="QNK301" s="192"/>
      <c r="QNL301" s="192"/>
      <c r="QNM301" s="192"/>
      <c r="QNN301" s="192"/>
      <c r="QNO301" s="192"/>
      <c r="QNP301" s="192"/>
      <c r="QNQ301" s="192"/>
      <c r="QNR301" s="192"/>
      <c r="QNS301" s="192"/>
      <c r="QNT301" s="192"/>
      <c r="QNU301" s="192"/>
      <c r="QNV301" s="192"/>
      <c r="QNW301" s="192"/>
      <c r="QNX301" s="192"/>
      <c r="QNY301" s="192"/>
      <c r="QNZ301" s="192"/>
      <c r="QOA301" s="192"/>
      <c r="QOB301" s="192"/>
      <c r="QOC301" s="192"/>
      <c r="QOD301" s="192"/>
      <c r="QOE301" s="192"/>
      <c r="QOF301" s="192"/>
      <c r="QOG301" s="192"/>
      <c r="QOH301" s="192"/>
      <c r="QOI301" s="192"/>
      <c r="QOJ301" s="192"/>
      <c r="QOK301" s="192"/>
      <c r="QOL301" s="192"/>
      <c r="QOM301" s="192"/>
      <c r="QON301" s="192"/>
      <c r="QOO301" s="192"/>
      <c r="QOP301" s="192"/>
      <c r="QOQ301" s="192"/>
      <c r="QOR301" s="192"/>
      <c r="QOS301" s="192"/>
      <c r="QOT301" s="192"/>
      <c r="QOU301" s="192"/>
      <c r="QOV301" s="192"/>
      <c r="QOW301" s="192"/>
      <c r="QOX301" s="192"/>
      <c r="QOY301" s="192"/>
      <c r="QOZ301" s="192"/>
      <c r="QPA301" s="192"/>
      <c r="QPB301" s="192"/>
      <c r="QPC301" s="192"/>
      <c r="QPD301" s="192"/>
      <c r="QPE301" s="192"/>
      <c r="QPF301" s="192"/>
      <c r="QPG301" s="192"/>
      <c r="QPH301" s="192"/>
      <c r="QPI301" s="192"/>
      <c r="QPJ301" s="192"/>
      <c r="QPK301" s="192"/>
      <c r="QPL301" s="192"/>
      <c r="QPM301" s="192"/>
      <c r="QPN301" s="192"/>
      <c r="QPO301" s="192"/>
      <c r="QPP301" s="192"/>
      <c r="QPQ301" s="192"/>
      <c r="QPR301" s="192"/>
      <c r="QPS301" s="192"/>
      <c r="QPT301" s="192"/>
      <c r="QPU301" s="192"/>
      <c r="QPV301" s="192"/>
      <c r="QPW301" s="192"/>
      <c r="QPX301" s="192"/>
      <c r="QPY301" s="192"/>
      <c r="QPZ301" s="192"/>
      <c r="QQA301" s="192"/>
      <c r="QQB301" s="192"/>
      <c r="QQC301" s="192"/>
      <c r="QQD301" s="192"/>
      <c r="QQE301" s="192"/>
      <c r="QQF301" s="192"/>
      <c r="QQG301" s="192"/>
      <c r="QQH301" s="192"/>
      <c r="QQI301" s="192"/>
      <c r="QQJ301" s="192"/>
      <c r="QQK301" s="192"/>
      <c r="QQL301" s="192"/>
      <c r="QQM301" s="192"/>
      <c r="QQN301" s="192"/>
      <c r="QQO301" s="192"/>
      <c r="QQP301" s="192"/>
      <c r="QQQ301" s="192"/>
      <c r="QQR301" s="192"/>
      <c r="QQS301" s="192"/>
      <c r="QQT301" s="192"/>
      <c r="QQU301" s="192"/>
      <c r="QQV301" s="192"/>
      <c r="QQW301" s="192"/>
      <c r="QQX301" s="192"/>
      <c r="QQY301" s="192"/>
      <c r="QQZ301" s="192"/>
      <c r="QRA301" s="192"/>
      <c r="QRB301" s="192"/>
      <c r="QRC301" s="192"/>
      <c r="QRD301" s="192"/>
      <c r="QRE301" s="192"/>
      <c r="QRF301" s="192"/>
      <c r="QRG301" s="192"/>
      <c r="QRH301" s="192"/>
      <c r="QRI301" s="192"/>
      <c r="QRJ301" s="192"/>
      <c r="QRK301" s="192"/>
      <c r="QRL301" s="192"/>
      <c r="QRM301" s="192"/>
      <c r="QRN301" s="192"/>
      <c r="QRO301" s="192"/>
      <c r="QRP301" s="192"/>
      <c r="QRQ301" s="192"/>
      <c r="QRR301" s="192"/>
      <c r="QRS301" s="192"/>
      <c r="QRT301" s="192"/>
      <c r="QRU301" s="192"/>
      <c r="QRV301" s="192"/>
      <c r="QRW301" s="192"/>
      <c r="QRX301" s="192"/>
      <c r="QRY301" s="192"/>
      <c r="QRZ301" s="192"/>
      <c r="QSA301" s="192"/>
      <c r="QSB301" s="192"/>
      <c r="QSC301" s="192"/>
      <c r="QSD301" s="192"/>
      <c r="QSE301" s="192"/>
      <c r="QSF301" s="192"/>
      <c r="QSG301" s="192"/>
      <c r="QSH301" s="192"/>
      <c r="QSI301" s="192"/>
      <c r="QSJ301" s="192"/>
      <c r="QSK301" s="192"/>
      <c r="QSL301" s="192"/>
      <c r="QSM301" s="192"/>
      <c r="QSN301" s="192"/>
      <c r="QSO301" s="192"/>
      <c r="QSP301" s="192"/>
      <c r="QSQ301" s="192"/>
      <c r="QSR301" s="192"/>
      <c r="QSS301" s="192"/>
      <c r="QST301" s="192"/>
      <c r="QSU301" s="192"/>
      <c r="QSV301" s="192"/>
      <c r="QSW301" s="192"/>
      <c r="QSX301" s="192"/>
      <c r="QSY301" s="192"/>
      <c r="QSZ301" s="192"/>
      <c r="QTA301" s="192"/>
      <c r="QTB301" s="192"/>
      <c r="QTC301" s="192"/>
      <c r="QTD301" s="192"/>
      <c r="QTE301" s="192"/>
      <c r="QTF301" s="192"/>
      <c r="QTG301" s="192"/>
      <c r="QTH301" s="192"/>
      <c r="QTI301" s="192"/>
      <c r="QTJ301" s="192"/>
      <c r="QTK301" s="192"/>
      <c r="QTL301" s="192"/>
      <c r="QTM301" s="192"/>
      <c r="QTN301" s="192"/>
      <c r="QTO301" s="192"/>
      <c r="QTP301" s="192"/>
      <c r="QTQ301" s="192"/>
      <c r="QTR301" s="192"/>
      <c r="QTS301" s="192"/>
      <c r="QTT301" s="192"/>
      <c r="QTU301" s="192"/>
      <c r="QTV301" s="192"/>
      <c r="QTW301" s="192"/>
      <c r="QTX301" s="192"/>
      <c r="QTY301" s="192"/>
      <c r="QTZ301" s="192"/>
      <c r="QUA301" s="192"/>
      <c r="QUB301" s="192"/>
      <c r="QUC301" s="192"/>
      <c r="QUD301" s="192"/>
      <c r="QUE301" s="192"/>
      <c r="QUF301" s="192"/>
      <c r="QUG301" s="192"/>
      <c r="QUH301" s="192"/>
      <c r="QUI301" s="192"/>
      <c r="QUJ301" s="192"/>
      <c r="QUK301" s="192"/>
      <c r="QUL301" s="192"/>
      <c r="QUM301" s="192"/>
      <c r="QUN301" s="192"/>
      <c r="QUO301" s="192"/>
      <c r="QUP301" s="192"/>
      <c r="QUQ301" s="192"/>
      <c r="QUR301" s="192"/>
      <c r="QUS301" s="192"/>
      <c r="QUT301" s="192"/>
      <c r="QUU301" s="192"/>
      <c r="QUV301" s="192"/>
      <c r="QUW301" s="192"/>
      <c r="QUX301" s="192"/>
      <c r="QUY301" s="192"/>
      <c r="QUZ301" s="192"/>
      <c r="QVA301" s="192"/>
      <c r="QVB301" s="192"/>
      <c r="QVC301" s="192"/>
      <c r="QVD301" s="192"/>
      <c r="QVE301" s="192"/>
      <c r="QVF301" s="192"/>
      <c r="QVG301" s="192"/>
      <c r="QVH301" s="192"/>
      <c r="QVI301" s="192"/>
      <c r="QVJ301" s="192"/>
      <c r="QVK301" s="192"/>
      <c r="QVL301" s="192"/>
      <c r="QVM301" s="192"/>
      <c r="QVN301" s="192"/>
      <c r="QVO301" s="192"/>
      <c r="QVP301" s="192"/>
      <c r="QVQ301" s="192"/>
      <c r="QVR301" s="192"/>
      <c r="QVS301" s="192"/>
      <c r="QVT301" s="192"/>
      <c r="QVU301" s="192"/>
      <c r="QVV301" s="192"/>
      <c r="QVW301" s="192"/>
      <c r="QVX301" s="192"/>
      <c r="QVY301" s="192"/>
      <c r="QVZ301" s="192"/>
      <c r="QWA301" s="192"/>
      <c r="QWB301" s="192"/>
      <c r="QWC301" s="192"/>
      <c r="QWD301" s="192"/>
      <c r="QWE301" s="192"/>
      <c r="QWF301" s="192"/>
      <c r="QWG301" s="192"/>
      <c r="QWH301" s="192"/>
      <c r="QWI301" s="192"/>
      <c r="QWJ301" s="192"/>
      <c r="QWK301" s="192"/>
      <c r="QWL301" s="192"/>
      <c r="QWM301" s="192"/>
      <c r="QWN301" s="192"/>
      <c r="QWO301" s="192"/>
      <c r="QWP301" s="192"/>
      <c r="QWQ301" s="192"/>
      <c r="QWR301" s="192"/>
      <c r="QWS301" s="192"/>
      <c r="QWT301" s="192"/>
      <c r="QWU301" s="192"/>
      <c r="QWV301" s="192"/>
      <c r="QWW301" s="192"/>
      <c r="QWX301" s="192"/>
      <c r="QWY301" s="192"/>
      <c r="QWZ301" s="192"/>
      <c r="QXA301" s="192"/>
      <c r="QXB301" s="192"/>
      <c r="QXC301" s="192"/>
      <c r="QXD301" s="192"/>
      <c r="QXE301" s="192"/>
      <c r="QXF301" s="192"/>
      <c r="QXG301" s="192"/>
      <c r="QXH301" s="192"/>
      <c r="QXI301" s="192"/>
      <c r="QXJ301" s="192"/>
      <c r="QXK301" s="192"/>
      <c r="QXL301" s="192"/>
      <c r="QXM301" s="192"/>
      <c r="QXN301" s="192"/>
      <c r="QXO301" s="192"/>
      <c r="QXP301" s="192"/>
      <c r="QXQ301" s="192"/>
      <c r="QXR301" s="192"/>
      <c r="QXS301" s="192"/>
      <c r="QXT301" s="192"/>
      <c r="QXU301" s="192"/>
      <c r="QXV301" s="192"/>
      <c r="QXW301" s="192"/>
      <c r="QXX301" s="192"/>
      <c r="QXY301" s="192"/>
      <c r="QXZ301" s="192"/>
      <c r="QYA301" s="192"/>
      <c r="QYB301" s="192"/>
      <c r="QYC301" s="192"/>
      <c r="QYD301" s="192"/>
      <c r="QYE301" s="192"/>
      <c r="QYF301" s="192"/>
      <c r="QYG301" s="192"/>
      <c r="QYH301" s="192"/>
      <c r="QYI301" s="192"/>
      <c r="QYJ301" s="192"/>
      <c r="QYK301" s="192"/>
      <c r="QYL301" s="192"/>
      <c r="QYM301" s="192"/>
      <c r="QYN301" s="192"/>
      <c r="QYO301" s="192"/>
      <c r="QYP301" s="192"/>
      <c r="QYQ301" s="192"/>
      <c r="QYR301" s="192"/>
      <c r="QYS301" s="192"/>
      <c r="QYT301" s="192"/>
      <c r="QYU301" s="192"/>
      <c r="QYV301" s="192"/>
      <c r="QYW301" s="192"/>
      <c r="QYX301" s="192"/>
      <c r="QYY301" s="192"/>
      <c r="QYZ301" s="192"/>
      <c r="QZA301" s="192"/>
      <c r="QZB301" s="192"/>
      <c r="QZC301" s="192"/>
      <c r="QZD301" s="192"/>
      <c r="QZE301" s="192"/>
      <c r="QZF301" s="192"/>
      <c r="QZG301" s="192"/>
      <c r="QZH301" s="192"/>
      <c r="QZI301" s="192"/>
      <c r="QZJ301" s="192"/>
      <c r="QZK301" s="192"/>
      <c r="QZL301" s="192"/>
      <c r="QZM301" s="192"/>
      <c r="QZN301" s="192"/>
      <c r="QZO301" s="192"/>
      <c r="QZP301" s="192"/>
      <c r="QZQ301" s="192"/>
      <c r="QZR301" s="192"/>
      <c r="QZS301" s="192"/>
      <c r="QZT301" s="192"/>
      <c r="QZU301" s="192"/>
      <c r="QZV301" s="192"/>
      <c r="QZW301" s="192"/>
      <c r="QZX301" s="192"/>
      <c r="QZY301" s="192"/>
      <c r="QZZ301" s="192"/>
      <c r="RAA301" s="192"/>
      <c r="RAB301" s="192"/>
      <c r="RAC301" s="192"/>
      <c r="RAD301" s="192"/>
      <c r="RAE301" s="192"/>
      <c r="RAF301" s="192"/>
      <c r="RAG301" s="192"/>
      <c r="RAH301" s="192"/>
      <c r="RAI301" s="192"/>
      <c r="RAJ301" s="192"/>
      <c r="RAK301" s="192"/>
      <c r="RAL301" s="192"/>
      <c r="RAM301" s="192"/>
      <c r="RAN301" s="192"/>
      <c r="RAO301" s="192"/>
      <c r="RAP301" s="192"/>
      <c r="RAQ301" s="192"/>
      <c r="RAR301" s="192"/>
      <c r="RAS301" s="192"/>
      <c r="RAT301" s="192"/>
      <c r="RAU301" s="192"/>
      <c r="RAV301" s="192"/>
      <c r="RAW301" s="192"/>
      <c r="RAX301" s="192"/>
      <c r="RAY301" s="192"/>
      <c r="RAZ301" s="192"/>
      <c r="RBA301" s="192"/>
      <c r="RBB301" s="192"/>
      <c r="RBC301" s="192"/>
      <c r="RBD301" s="192"/>
      <c r="RBE301" s="192"/>
      <c r="RBF301" s="192"/>
      <c r="RBG301" s="192"/>
      <c r="RBH301" s="192"/>
      <c r="RBI301" s="192"/>
      <c r="RBJ301" s="192"/>
      <c r="RBK301" s="192"/>
      <c r="RBL301" s="192"/>
      <c r="RBM301" s="192"/>
      <c r="RBN301" s="192"/>
      <c r="RBO301" s="192"/>
      <c r="RBP301" s="192"/>
      <c r="RBQ301" s="192"/>
      <c r="RBR301" s="192"/>
      <c r="RBS301" s="192"/>
      <c r="RBT301" s="192"/>
      <c r="RBU301" s="192"/>
      <c r="RBV301" s="192"/>
      <c r="RBW301" s="192"/>
      <c r="RBX301" s="192"/>
      <c r="RBY301" s="192"/>
      <c r="RBZ301" s="192"/>
      <c r="RCA301" s="192"/>
      <c r="RCB301" s="192"/>
      <c r="RCC301" s="192"/>
      <c r="RCD301" s="192"/>
      <c r="RCE301" s="192"/>
      <c r="RCF301" s="192"/>
      <c r="RCG301" s="192"/>
      <c r="RCH301" s="192"/>
      <c r="RCI301" s="192"/>
      <c r="RCJ301" s="192"/>
      <c r="RCK301" s="192"/>
      <c r="RCL301" s="192"/>
      <c r="RCM301" s="192"/>
      <c r="RCN301" s="192"/>
      <c r="RCO301" s="192"/>
      <c r="RCP301" s="192"/>
      <c r="RCQ301" s="192"/>
      <c r="RCR301" s="192"/>
      <c r="RCS301" s="192"/>
      <c r="RCT301" s="192"/>
      <c r="RCU301" s="192"/>
      <c r="RCV301" s="192"/>
      <c r="RCW301" s="192"/>
      <c r="RCX301" s="192"/>
      <c r="RCY301" s="192"/>
      <c r="RCZ301" s="192"/>
      <c r="RDA301" s="192"/>
      <c r="RDB301" s="192"/>
      <c r="RDC301" s="192"/>
      <c r="RDD301" s="192"/>
      <c r="RDE301" s="192"/>
      <c r="RDF301" s="192"/>
      <c r="RDG301" s="192"/>
      <c r="RDH301" s="192"/>
      <c r="RDI301" s="192"/>
      <c r="RDJ301" s="192"/>
      <c r="RDK301" s="192"/>
      <c r="RDL301" s="192"/>
      <c r="RDM301" s="192"/>
      <c r="RDN301" s="192"/>
      <c r="RDO301" s="192"/>
      <c r="RDP301" s="192"/>
      <c r="RDQ301" s="192"/>
      <c r="RDR301" s="192"/>
      <c r="RDS301" s="192"/>
      <c r="RDT301" s="192"/>
      <c r="RDU301" s="192"/>
      <c r="RDV301" s="192"/>
      <c r="RDW301" s="192"/>
      <c r="RDX301" s="192"/>
      <c r="RDY301" s="192"/>
      <c r="RDZ301" s="192"/>
      <c r="REA301" s="192"/>
      <c r="REB301" s="192"/>
      <c r="REC301" s="192"/>
      <c r="RED301" s="192"/>
      <c r="REE301" s="192"/>
      <c r="REF301" s="192"/>
      <c r="REG301" s="192"/>
      <c r="REH301" s="192"/>
      <c r="REI301" s="192"/>
      <c r="REJ301" s="192"/>
      <c r="REK301" s="192"/>
      <c r="REL301" s="192"/>
      <c r="REM301" s="192"/>
      <c r="REN301" s="192"/>
      <c r="REO301" s="192"/>
      <c r="REP301" s="192"/>
      <c r="REQ301" s="192"/>
      <c r="RER301" s="192"/>
      <c r="RES301" s="192"/>
      <c r="RET301" s="192"/>
      <c r="REU301" s="192"/>
      <c r="REV301" s="192"/>
      <c r="REW301" s="192"/>
      <c r="REX301" s="192"/>
      <c r="REY301" s="192"/>
      <c r="REZ301" s="192"/>
      <c r="RFA301" s="192"/>
      <c r="RFB301" s="192"/>
      <c r="RFC301" s="192"/>
      <c r="RFD301" s="192"/>
      <c r="RFE301" s="192"/>
      <c r="RFF301" s="192"/>
      <c r="RFG301" s="192"/>
      <c r="RFH301" s="192"/>
      <c r="RFI301" s="192"/>
      <c r="RFJ301" s="192"/>
      <c r="RFK301" s="192"/>
      <c r="RFL301" s="192"/>
      <c r="RFM301" s="192"/>
      <c r="RFN301" s="192"/>
      <c r="RFO301" s="192"/>
      <c r="RFP301" s="192"/>
      <c r="RFQ301" s="192"/>
      <c r="RFR301" s="192"/>
      <c r="RFS301" s="192"/>
      <c r="RFT301" s="192"/>
      <c r="RFU301" s="192"/>
      <c r="RFV301" s="192"/>
      <c r="RFW301" s="192"/>
      <c r="RFX301" s="192"/>
      <c r="RFY301" s="192"/>
      <c r="RFZ301" s="192"/>
      <c r="RGA301" s="192"/>
      <c r="RGB301" s="192"/>
      <c r="RGC301" s="192"/>
      <c r="RGD301" s="192"/>
      <c r="RGE301" s="192"/>
      <c r="RGF301" s="192"/>
      <c r="RGG301" s="192"/>
      <c r="RGH301" s="192"/>
      <c r="RGI301" s="192"/>
      <c r="RGJ301" s="192"/>
      <c r="RGK301" s="192"/>
      <c r="RGL301" s="192"/>
      <c r="RGM301" s="192"/>
      <c r="RGN301" s="192"/>
      <c r="RGO301" s="192"/>
      <c r="RGP301" s="192"/>
      <c r="RGQ301" s="192"/>
      <c r="RGR301" s="192"/>
      <c r="RGS301" s="192"/>
      <c r="RGT301" s="192"/>
      <c r="RGU301" s="192"/>
      <c r="RGV301" s="192"/>
      <c r="RGW301" s="192"/>
      <c r="RGX301" s="192"/>
      <c r="RGY301" s="192"/>
      <c r="RGZ301" s="192"/>
      <c r="RHA301" s="192"/>
      <c r="RHB301" s="192"/>
      <c r="RHC301" s="192"/>
      <c r="RHD301" s="192"/>
      <c r="RHE301" s="192"/>
      <c r="RHF301" s="192"/>
      <c r="RHG301" s="192"/>
      <c r="RHH301" s="192"/>
      <c r="RHI301" s="192"/>
      <c r="RHJ301" s="192"/>
      <c r="RHK301" s="192"/>
      <c r="RHL301" s="192"/>
      <c r="RHM301" s="192"/>
      <c r="RHN301" s="192"/>
      <c r="RHO301" s="192"/>
      <c r="RHP301" s="192"/>
      <c r="RHQ301" s="192"/>
      <c r="RHR301" s="192"/>
      <c r="RHS301" s="192"/>
      <c r="RHT301" s="192"/>
      <c r="RHU301" s="192"/>
      <c r="RHV301" s="192"/>
      <c r="RHW301" s="192"/>
      <c r="RHX301" s="192"/>
      <c r="RHY301" s="192"/>
      <c r="RHZ301" s="192"/>
      <c r="RIA301" s="192"/>
      <c r="RIB301" s="192"/>
      <c r="RIC301" s="192"/>
      <c r="RID301" s="192"/>
      <c r="RIE301" s="192"/>
      <c r="RIF301" s="192"/>
      <c r="RIG301" s="192"/>
      <c r="RIH301" s="192"/>
      <c r="RII301" s="192"/>
      <c r="RIJ301" s="192"/>
      <c r="RIK301" s="192"/>
      <c r="RIL301" s="192"/>
      <c r="RIM301" s="192"/>
      <c r="RIN301" s="192"/>
      <c r="RIO301" s="192"/>
      <c r="RIP301" s="192"/>
      <c r="RIQ301" s="192"/>
      <c r="RIR301" s="192"/>
      <c r="RIS301" s="192"/>
      <c r="RIT301" s="192"/>
      <c r="RIU301" s="192"/>
      <c r="RIV301" s="192"/>
      <c r="RIW301" s="192"/>
      <c r="RIX301" s="192"/>
      <c r="RIY301" s="192"/>
      <c r="RIZ301" s="192"/>
      <c r="RJA301" s="192"/>
      <c r="RJB301" s="192"/>
      <c r="RJC301" s="192"/>
      <c r="RJD301" s="192"/>
      <c r="RJE301" s="192"/>
      <c r="RJF301" s="192"/>
      <c r="RJG301" s="192"/>
      <c r="RJH301" s="192"/>
      <c r="RJI301" s="192"/>
      <c r="RJJ301" s="192"/>
      <c r="RJK301" s="192"/>
      <c r="RJL301" s="192"/>
      <c r="RJM301" s="192"/>
      <c r="RJN301" s="192"/>
      <c r="RJO301" s="192"/>
      <c r="RJP301" s="192"/>
      <c r="RJQ301" s="192"/>
      <c r="RJR301" s="192"/>
      <c r="RJS301" s="192"/>
      <c r="RJT301" s="192"/>
      <c r="RJU301" s="192"/>
      <c r="RJV301" s="192"/>
      <c r="RJW301" s="192"/>
      <c r="RJX301" s="192"/>
      <c r="RJY301" s="192"/>
      <c r="RJZ301" s="192"/>
      <c r="RKA301" s="192"/>
      <c r="RKB301" s="192"/>
      <c r="RKC301" s="192"/>
      <c r="RKD301" s="192"/>
      <c r="RKE301" s="192"/>
      <c r="RKF301" s="192"/>
      <c r="RKG301" s="192"/>
      <c r="RKH301" s="192"/>
      <c r="RKI301" s="192"/>
      <c r="RKJ301" s="192"/>
      <c r="RKK301" s="192"/>
      <c r="RKL301" s="192"/>
      <c r="RKM301" s="192"/>
      <c r="RKN301" s="192"/>
      <c r="RKO301" s="192"/>
      <c r="RKP301" s="192"/>
      <c r="RKQ301" s="192"/>
      <c r="RKR301" s="192"/>
      <c r="RKS301" s="192"/>
      <c r="RKT301" s="192"/>
      <c r="RKU301" s="192"/>
      <c r="RKV301" s="192"/>
      <c r="RKW301" s="192"/>
      <c r="RKX301" s="192"/>
      <c r="RKY301" s="192"/>
      <c r="RKZ301" s="192"/>
      <c r="RLA301" s="192"/>
      <c r="RLB301" s="192"/>
      <c r="RLC301" s="192"/>
      <c r="RLD301" s="192"/>
      <c r="RLE301" s="192"/>
      <c r="RLF301" s="192"/>
      <c r="RLG301" s="192"/>
      <c r="RLH301" s="192"/>
      <c r="RLI301" s="192"/>
      <c r="RLJ301" s="192"/>
      <c r="RLK301" s="192"/>
      <c r="RLL301" s="192"/>
      <c r="RLM301" s="192"/>
      <c r="RLN301" s="192"/>
      <c r="RLO301" s="192"/>
      <c r="RLP301" s="192"/>
      <c r="RLQ301" s="192"/>
      <c r="RLR301" s="192"/>
      <c r="RLS301" s="192"/>
      <c r="RLT301" s="192"/>
      <c r="RLU301" s="192"/>
      <c r="RLV301" s="192"/>
      <c r="RLW301" s="192"/>
      <c r="RLX301" s="192"/>
      <c r="RLY301" s="192"/>
      <c r="RLZ301" s="192"/>
      <c r="RMA301" s="192"/>
      <c r="RMB301" s="192"/>
      <c r="RMC301" s="192"/>
      <c r="RMD301" s="192"/>
      <c r="RME301" s="192"/>
      <c r="RMF301" s="192"/>
      <c r="RMG301" s="192"/>
      <c r="RMH301" s="192"/>
      <c r="RMI301" s="192"/>
      <c r="RMJ301" s="192"/>
      <c r="RMK301" s="192"/>
      <c r="RML301" s="192"/>
      <c r="RMM301" s="192"/>
      <c r="RMN301" s="192"/>
      <c r="RMO301" s="192"/>
      <c r="RMP301" s="192"/>
      <c r="RMQ301" s="192"/>
      <c r="RMR301" s="192"/>
      <c r="RMS301" s="192"/>
      <c r="RMT301" s="192"/>
      <c r="RMU301" s="192"/>
      <c r="RMV301" s="192"/>
      <c r="RMW301" s="192"/>
      <c r="RMX301" s="192"/>
      <c r="RMY301" s="192"/>
      <c r="RMZ301" s="192"/>
      <c r="RNA301" s="192"/>
      <c r="RNB301" s="192"/>
      <c r="RNC301" s="192"/>
      <c r="RND301" s="192"/>
      <c r="RNE301" s="192"/>
      <c r="RNF301" s="192"/>
      <c r="RNG301" s="192"/>
      <c r="RNH301" s="192"/>
      <c r="RNI301" s="192"/>
      <c r="RNJ301" s="192"/>
      <c r="RNK301" s="192"/>
      <c r="RNL301" s="192"/>
      <c r="RNM301" s="192"/>
      <c r="RNN301" s="192"/>
      <c r="RNO301" s="192"/>
      <c r="RNP301" s="192"/>
      <c r="RNQ301" s="192"/>
      <c r="RNR301" s="192"/>
      <c r="RNS301" s="192"/>
      <c r="RNT301" s="192"/>
      <c r="RNU301" s="192"/>
      <c r="RNV301" s="192"/>
      <c r="RNW301" s="192"/>
      <c r="RNX301" s="192"/>
      <c r="RNY301" s="192"/>
      <c r="RNZ301" s="192"/>
      <c r="ROA301" s="192"/>
      <c r="ROB301" s="192"/>
      <c r="ROC301" s="192"/>
      <c r="ROD301" s="192"/>
      <c r="ROE301" s="192"/>
      <c r="ROF301" s="192"/>
      <c r="ROG301" s="192"/>
      <c r="ROH301" s="192"/>
      <c r="ROI301" s="192"/>
      <c r="ROJ301" s="192"/>
      <c r="ROK301" s="192"/>
      <c r="ROL301" s="192"/>
      <c r="ROM301" s="192"/>
      <c r="RON301" s="192"/>
      <c r="ROO301" s="192"/>
      <c r="ROP301" s="192"/>
      <c r="ROQ301" s="192"/>
      <c r="ROR301" s="192"/>
      <c r="ROS301" s="192"/>
      <c r="ROT301" s="192"/>
      <c r="ROU301" s="192"/>
      <c r="ROV301" s="192"/>
      <c r="ROW301" s="192"/>
      <c r="ROX301" s="192"/>
      <c r="ROY301" s="192"/>
      <c r="ROZ301" s="192"/>
      <c r="RPA301" s="192"/>
      <c r="RPB301" s="192"/>
      <c r="RPC301" s="192"/>
      <c r="RPD301" s="192"/>
      <c r="RPE301" s="192"/>
      <c r="RPF301" s="192"/>
      <c r="RPG301" s="192"/>
      <c r="RPH301" s="192"/>
      <c r="RPI301" s="192"/>
      <c r="RPJ301" s="192"/>
      <c r="RPK301" s="192"/>
      <c r="RPL301" s="192"/>
      <c r="RPM301" s="192"/>
      <c r="RPN301" s="192"/>
      <c r="RPO301" s="192"/>
      <c r="RPP301" s="192"/>
      <c r="RPQ301" s="192"/>
      <c r="RPR301" s="192"/>
      <c r="RPS301" s="192"/>
      <c r="RPT301" s="192"/>
      <c r="RPU301" s="192"/>
      <c r="RPV301" s="192"/>
      <c r="RPW301" s="192"/>
      <c r="RPX301" s="192"/>
      <c r="RPY301" s="192"/>
      <c r="RPZ301" s="192"/>
      <c r="RQA301" s="192"/>
      <c r="RQB301" s="192"/>
      <c r="RQC301" s="192"/>
      <c r="RQD301" s="192"/>
      <c r="RQE301" s="192"/>
      <c r="RQF301" s="192"/>
      <c r="RQG301" s="192"/>
      <c r="RQH301" s="192"/>
      <c r="RQI301" s="192"/>
      <c r="RQJ301" s="192"/>
      <c r="RQK301" s="192"/>
      <c r="RQL301" s="192"/>
      <c r="RQM301" s="192"/>
      <c r="RQN301" s="192"/>
      <c r="RQO301" s="192"/>
      <c r="RQP301" s="192"/>
      <c r="RQQ301" s="192"/>
      <c r="RQR301" s="192"/>
      <c r="RQS301" s="192"/>
      <c r="RQT301" s="192"/>
      <c r="RQU301" s="192"/>
      <c r="RQV301" s="192"/>
      <c r="RQW301" s="192"/>
      <c r="RQX301" s="192"/>
      <c r="RQY301" s="192"/>
      <c r="RQZ301" s="192"/>
      <c r="RRA301" s="192"/>
      <c r="RRB301" s="192"/>
      <c r="RRC301" s="192"/>
      <c r="RRD301" s="192"/>
      <c r="RRE301" s="192"/>
      <c r="RRF301" s="192"/>
      <c r="RRG301" s="192"/>
      <c r="RRH301" s="192"/>
      <c r="RRI301" s="192"/>
      <c r="RRJ301" s="192"/>
      <c r="RRK301" s="192"/>
      <c r="RRL301" s="192"/>
      <c r="RRM301" s="192"/>
      <c r="RRN301" s="192"/>
      <c r="RRO301" s="192"/>
      <c r="RRP301" s="192"/>
      <c r="RRQ301" s="192"/>
      <c r="RRR301" s="192"/>
      <c r="RRS301" s="192"/>
      <c r="RRT301" s="192"/>
      <c r="RRU301" s="192"/>
      <c r="RRV301" s="192"/>
      <c r="RRW301" s="192"/>
      <c r="RRX301" s="192"/>
      <c r="RRY301" s="192"/>
      <c r="RRZ301" s="192"/>
      <c r="RSA301" s="192"/>
      <c r="RSB301" s="192"/>
      <c r="RSC301" s="192"/>
      <c r="RSD301" s="192"/>
      <c r="RSE301" s="192"/>
      <c r="RSF301" s="192"/>
      <c r="RSG301" s="192"/>
      <c r="RSH301" s="192"/>
      <c r="RSI301" s="192"/>
      <c r="RSJ301" s="192"/>
      <c r="RSK301" s="192"/>
      <c r="RSL301" s="192"/>
      <c r="RSM301" s="192"/>
      <c r="RSN301" s="192"/>
      <c r="RSO301" s="192"/>
      <c r="RSP301" s="192"/>
      <c r="RSQ301" s="192"/>
      <c r="RSR301" s="192"/>
      <c r="RSS301" s="192"/>
      <c r="RST301" s="192"/>
      <c r="RSU301" s="192"/>
      <c r="RSV301" s="192"/>
      <c r="RSW301" s="192"/>
      <c r="RSX301" s="192"/>
      <c r="RSY301" s="192"/>
      <c r="RSZ301" s="192"/>
      <c r="RTA301" s="192"/>
      <c r="RTB301" s="192"/>
      <c r="RTC301" s="192"/>
      <c r="RTD301" s="192"/>
      <c r="RTE301" s="192"/>
      <c r="RTF301" s="192"/>
      <c r="RTG301" s="192"/>
      <c r="RTH301" s="192"/>
      <c r="RTI301" s="192"/>
      <c r="RTJ301" s="192"/>
      <c r="RTK301" s="192"/>
      <c r="RTL301" s="192"/>
      <c r="RTM301" s="192"/>
      <c r="RTN301" s="192"/>
      <c r="RTO301" s="192"/>
      <c r="RTP301" s="192"/>
      <c r="RTQ301" s="192"/>
      <c r="RTR301" s="192"/>
      <c r="RTS301" s="192"/>
      <c r="RTT301" s="192"/>
      <c r="RTU301" s="192"/>
      <c r="RTV301" s="192"/>
      <c r="RTW301" s="192"/>
      <c r="RTX301" s="192"/>
      <c r="RTY301" s="192"/>
      <c r="RTZ301" s="192"/>
      <c r="RUA301" s="192"/>
      <c r="RUB301" s="192"/>
      <c r="RUC301" s="192"/>
      <c r="RUD301" s="192"/>
      <c r="RUE301" s="192"/>
      <c r="RUF301" s="192"/>
      <c r="RUG301" s="192"/>
      <c r="RUH301" s="192"/>
      <c r="RUI301" s="192"/>
      <c r="RUJ301" s="192"/>
      <c r="RUK301" s="192"/>
      <c r="RUL301" s="192"/>
      <c r="RUM301" s="192"/>
      <c r="RUN301" s="192"/>
      <c r="RUO301" s="192"/>
      <c r="RUP301" s="192"/>
      <c r="RUQ301" s="192"/>
      <c r="RUR301" s="192"/>
      <c r="RUS301" s="192"/>
      <c r="RUT301" s="192"/>
      <c r="RUU301" s="192"/>
      <c r="RUV301" s="192"/>
      <c r="RUW301" s="192"/>
      <c r="RUX301" s="192"/>
      <c r="RUY301" s="192"/>
      <c r="RUZ301" s="192"/>
      <c r="RVA301" s="192"/>
      <c r="RVB301" s="192"/>
      <c r="RVC301" s="192"/>
      <c r="RVD301" s="192"/>
      <c r="RVE301" s="192"/>
      <c r="RVF301" s="192"/>
      <c r="RVG301" s="192"/>
      <c r="RVH301" s="192"/>
      <c r="RVI301" s="192"/>
      <c r="RVJ301" s="192"/>
      <c r="RVK301" s="192"/>
      <c r="RVL301" s="192"/>
      <c r="RVM301" s="192"/>
      <c r="RVN301" s="192"/>
      <c r="RVO301" s="192"/>
      <c r="RVP301" s="192"/>
      <c r="RVQ301" s="192"/>
      <c r="RVR301" s="192"/>
      <c r="RVS301" s="192"/>
      <c r="RVT301" s="192"/>
      <c r="RVU301" s="192"/>
      <c r="RVV301" s="192"/>
      <c r="RVW301" s="192"/>
      <c r="RVX301" s="192"/>
      <c r="RVY301" s="192"/>
      <c r="RVZ301" s="192"/>
      <c r="RWA301" s="192"/>
      <c r="RWB301" s="192"/>
      <c r="RWC301" s="192"/>
      <c r="RWD301" s="192"/>
      <c r="RWE301" s="192"/>
      <c r="RWF301" s="192"/>
      <c r="RWG301" s="192"/>
      <c r="RWH301" s="192"/>
      <c r="RWI301" s="192"/>
      <c r="RWJ301" s="192"/>
      <c r="RWK301" s="192"/>
      <c r="RWL301" s="192"/>
      <c r="RWM301" s="192"/>
      <c r="RWN301" s="192"/>
      <c r="RWO301" s="192"/>
      <c r="RWP301" s="192"/>
      <c r="RWQ301" s="192"/>
      <c r="RWR301" s="192"/>
      <c r="RWS301" s="192"/>
      <c r="RWT301" s="192"/>
      <c r="RWU301" s="192"/>
      <c r="RWV301" s="192"/>
      <c r="RWW301" s="192"/>
      <c r="RWX301" s="192"/>
      <c r="RWY301" s="192"/>
      <c r="RWZ301" s="192"/>
      <c r="RXA301" s="192"/>
      <c r="RXB301" s="192"/>
      <c r="RXC301" s="192"/>
      <c r="RXD301" s="192"/>
      <c r="RXE301" s="192"/>
      <c r="RXF301" s="192"/>
      <c r="RXG301" s="192"/>
      <c r="RXH301" s="192"/>
      <c r="RXI301" s="192"/>
      <c r="RXJ301" s="192"/>
      <c r="RXK301" s="192"/>
      <c r="RXL301" s="192"/>
      <c r="RXM301" s="192"/>
      <c r="RXN301" s="192"/>
      <c r="RXO301" s="192"/>
      <c r="RXP301" s="192"/>
      <c r="RXQ301" s="192"/>
      <c r="RXR301" s="192"/>
      <c r="RXS301" s="192"/>
      <c r="RXT301" s="192"/>
      <c r="RXU301" s="192"/>
      <c r="RXV301" s="192"/>
      <c r="RXW301" s="192"/>
      <c r="RXX301" s="192"/>
      <c r="RXY301" s="192"/>
      <c r="RXZ301" s="192"/>
      <c r="RYA301" s="192"/>
      <c r="RYB301" s="192"/>
      <c r="RYC301" s="192"/>
      <c r="RYD301" s="192"/>
      <c r="RYE301" s="192"/>
      <c r="RYF301" s="192"/>
      <c r="RYG301" s="192"/>
      <c r="RYH301" s="192"/>
      <c r="RYI301" s="192"/>
      <c r="RYJ301" s="192"/>
      <c r="RYK301" s="192"/>
      <c r="RYL301" s="192"/>
      <c r="RYM301" s="192"/>
      <c r="RYN301" s="192"/>
      <c r="RYO301" s="192"/>
      <c r="RYP301" s="192"/>
      <c r="RYQ301" s="192"/>
      <c r="RYR301" s="192"/>
      <c r="RYS301" s="192"/>
      <c r="RYT301" s="192"/>
      <c r="RYU301" s="192"/>
      <c r="RYV301" s="192"/>
      <c r="RYW301" s="192"/>
      <c r="RYX301" s="192"/>
      <c r="RYY301" s="192"/>
      <c r="RYZ301" s="192"/>
      <c r="RZA301" s="192"/>
      <c r="RZB301" s="192"/>
      <c r="RZC301" s="192"/>
      <c r="RZD301" s="192"/>
      <c r="RZE301" s="192"/>
      <c r="RZF301" s="192"/>
      <c r="RZG301" s="192"/>
      <c r="RZH301" s="192"/>
      <c r="RZI301" s="192"/>
      <c r="RZJ301" s="192"/>
      <c r="RZK301" s="192"/>
      <c r="RZL301" s="192"/>
      <c r="RZM301" s="192"/>
      <c r="RZN301" s="192"/>
      <c r="RZO301" s="192"/>
      <c r="RZP301" s="192"/>
      <c r="RZQ301" s="192"/>
      <c r="RZR301" s="192"/>
      <c r="RZS301" s="192"/>
      <c r="RZT301" s="192"/>
      <c r="RZU301" s="192"/>
      <c r="RZV301" s="192"/>
      <c r="RZW301" s="192"/>
      <c r="RZX301" s="192"/>
      <c r="RZY301" s="192"/>
      <c r="RZZ301" s="192"/>
      <c r="SAA301" s="192"/>
      <c r="SAB301" s="192"/>
      <c r="SAC301" s="192"/>
      <c r="SAD301" s="192"/>
      <c r="SAE301" s="192"/>
      <c r="SAF301" s="192"/>
      <c r="SAG301" s="192"/>
      <c r="SAH301" s="192"/>
      <c r="SAI301" s="192"/>
      <c r="SAJ301" s="192"/>
      <c r="SAK301" s="192"/>
      <c r="SAL301" s="192"/>
      <c r="SAM301" s="192"/>
      <c r="SAN301" s="192"/>
      <c r="SAO301" s="192"/>
      <c r="SAP301" s="192"/>
      <c r="SAQ301" s="192"/>
      <c r="SAR301" s="192"/>
      <c r="SAS301" s="192"/>
      <c r="SAT301" s="192"/>
      <c r="SAU301" s="192"/>
      <c r="SAV301" s="192"/>
      <c r="SAW301" s="192"/>
      <c r="SAX301" s="192"/>
      <c r="SAY301" s="192"/>
      <c r="SAZ301" s="192"/>
      <c r="SBA301" s="192"/>
      <c r="SBB301" s="192"/>
      <c r="SBC301" s="192"/>
      <c r="SBD301" s="192"/>
      <c r="SBE301" s="192"/>
      <c r="SBF301" s="192"/>
      <c r="SBG301" s="192"/>
      <c r="SBH301" s="192"/>
      <c r="SBI301" s="192"/>
      <c r="SBJ301" s="192"/>
      <c r="SBK301" s="192"/>
      <c r="SBL301" s="192"/>
      <c r="SBM301" s="192"/>
      <c r="SBN301" s="192"/>
      <c r="SBO301" s="192"/>
      <c r="SBP301" s="192"/>
      <c r="SBQ301" s="192"/>
      <c r="SBR301" s="192"/>
      <c r="SBS301" s="192"/>
      <c r="SBT301" s="192"/>
      <c r="SBU301" s="192"/>
      <c r="SBV301" s="192"/>
      <c r="SBW301" s="192"/>
      <c r="SBX301" s="192"/>
      <c r="SBY301" s="192"/>
      <c r="SBZ301" s="192"/>
      <c r="SCA301" s="192"/>
      <c r="SCB301" s="192"/>
      <c r="SCC301" s="192"/>
      <c r="SCD301" s="192"/>
      <c r="SCE301" s="192"/>
      <c r="SCF301" s="192"/>
      <c r="SCG301" s="192"/>
      <c r="SCH301" s="192"/>
      <c r="SCI301" s="192"/>
      <c r="SCJ301" s="192"/>
      <c r="SCK301" s="192"/>
      <c r="SCL301" s="192"/>
      <c r="SCM301" s="192"/>
      <c r="SCN301" s="192"/>
      <c r="SCO301" s="192"/>
      <c r="SCP301" s="192"/>
      <c r="SCQ301" s="192"/>
      <c r="SCR301" s="192"/>
      <c r="SCS301" s="192"/>
      <c r="SCT301" s="192"/>
      <c r="SCU301" s="192"/>
      <c r="SCV301" s="192"/>
      <c r="SCW301" s="192"/>
      <c r="SCX301" s="192"/>
      <c r="SCY301" s="192"/>
      <c r="SCZ301" s="192"/>
      <c r="SDA301" s="192"/>
      <c r="SDB301" s="192"/>
      <c r="SDC301" s="192"/>
      <c r="SDD301" s="192"/>
      <c r="SDE301" s="192"/>
      <c r="SDF301" s="192"/>
      <c r="SDG301" s="192"/>
      <c r="SDH301" s="192"/>
      <c r="SDI301" s="192"/>
      <c r="SDJ301" s="192"/>
      <c r="SDK301" s="192"/>
      <c r="SDL301" s="192"/>
      <c r="SDM301" s="192"/>
      <c r="SDN301" s="192"/>
      <c r="SDO301" s="192"/>
      <c r="SDP301" s="192"/>
      <c r="SDQ301" s="192"/>
      <c r="SDR301" s="192"/>
      <c r="SDS301" s="192"/>
      <c r="SDT301" s="192"/>
      <c r="SDU301" s="192"/>
      <c r="SDV301" s="192"/>
      <c r="SDW301" s="192"/>
      <c r="SDX301" s="192"/>
      <c r="SDY301" s="192"/>
      <c r="SDZ301" s="192"/>
      <c r="SEA301" s="192"/>
      <c r="SEB301" s="192"/>
      <c r="SEC301" s="192"/>
      <c r="SED301" s="192"/>
      <c r="SEE301" s="192"/>
      <c r="SEF301" s="192"/>
      <c r="SEG301" s="192"/>
      <c r="SEH301" s="192"/>
      <c r="SEI301" s="192"/>
      <c r="SEJ301" s="192"/>
      <c r="SEK301" s="192"/>
      <c r="SEL301" s="192"/>
      <c r="SEM301" s="192"/>
      <c r="SEN301" s="192"/>
      <c r="SEO301" s="192"/>
      <c r="SEP301" s="192"/>
      <c r="SEQ301" s="192"/>
      <c r="SER301" s="192"/>
      <c r="SES301" s="192"/>
      <c r="SET301" s="192"/>
      <c r="SEU301" s="192"/>
      <c r="SEV301" s="192"/>
      <c r="SEW301" s="192"/>
      <c r="SEX301" s="192"/>
      <c r="SEY301" s="192"/>
      <c r="SEZ301" s="192"/>
      <c r="SFA301" s="192"/>
      <c r="SFB301" s="192"/>
      <c r="SFC301" s="192"/>
      <c r="SFD301" s="192"/>
      <c r="SFE301" s="192"/>
      <c r="SFF301" s="192"/>
      <c r="SFG301" s="192"/>
      <c r="SFH301" s="192"/>
      <c r="SFI301" s="192"/>
      <c r="SFJ301" s="192"/>
      <c r="SFK301" s="192"/>
      <c r="SFL301" s="192"/>
      <c r="SFM301" s="192"/>
      <c r="SFN301" s="192"/>
      <c r="SFO301" s="192"/>
      <c r="SFP301" s="192"/>
      <c r="SFQ301" s="192"/>
      <c r="SFR301" s="192"/>
      <c r="SFS301" s="192"/>
      <c r="SFT301" s="192"/>
      <c r="SFU301" s="192"/>
      <c r="SFV301" s="192"/>
      <c r="SFW301" s="192"/>
      <c r="SFX301" s="192"/>
      <c r="SFY301" s="192"/>
      <c r="SFZ301" s="192"/>
      <c r="SGA301" s="192"/>
      <c r="SGB301" s="192"/>
      <c r="SGC301" s="192"/>
      <c r="SGD301" s="192"/>
      <c r="SGE301" s="192"/>
      <c r="SGF301" s="192"/>
      <c r="SGG301" s="192"/>
      <c r="SGH301" s="192"/>
      <c r="SGI301" s="192"/>
      <c r="SGJ301" s="192"/>
      <c r="SGK301" s="192"/>
      <c r="SGL301" s="192"/>
      <c r="SGM301" s="192"/>
      <c r="SGN301" s="192"/>
      <c r="SGO301" s="192"/>
      <c r="SGP301" s="192"/>
      <c r="SGQ301" s="192"/>
      <c r="SGR301" s="192"/>
      <c r="SGS301" s="192"/>
      <c r="SGT301" s="192"/>
      <c r="SGU301" s="192"/>
      <c r="SGV301" s="192"/>
      <c r="SGW301" s="192"/>
      <c r="SGX301" s="192"/>
      <c r="SGY301" s="192"/>
      <c r="SGZ301" s="192"/>
      <c r="SHA301" s="192"/>
      <c r="SHB301" s="192"/>
      <c r="SHC301" s="192"/>
      <c r="SHD301" s="192"/>
      <c r="SHE301" s="192"/>
      <c r="SHF301" s="192"/>
      <c r="SHG301" s="192"/>
      <c r="SHH301" s="192"/>
      <c r="SHI301" s="192"/>
      <c r="SHJ301" s="192"/>
      <c r="SHK301" s="192"/>
      <c r="SHL301" s="192"/>
      <c r="SHM301" s="192"/>
      <c r="SHN301" s="192"/>
      <c r="SHO301" s="192"/>
      <c r="SHP301" s="192"/>
      <c r="SHQ301" s="192"/>
      <c r="SHR301" s="192"/>
      <c r="SHS301" s="192"/>
      <c r="SHT301" s="192"/>
      <c r="SHU301" s="192"/>
      <c r="SHV301" s="192"/>
      <c r="SHW301" s="192"/>
      <c r="SHX301" s="192"/>
      <c r="SHY301" s="192"/>
      <c r="SHZ301" s="192"/>
      <c r="SIA301" s="192"/>
      <c r="SIB301" s="192"/>
      <c r="SIC301" s="192"/>
      <c r="SID301" s="192"/>
      <c r="SIE301" s="192"/>
      <c r="SIF301" s="192"/>
      <c r="SIG301" s="192"/>
      <c r="SIH301" s="192"/>
      <c r="SII301" s="192"/>
      <c r="SIJ301" s="192"/>
      <c r="SIK301" s="192"/>
      <c r="SIL301" s="192"/>
      <c r="SIM301" s="192"/>
      <c r="SIN301" s="192"/>
      <c r="SIO301" s="192"/>
      <c r="SIP301" s="192"/>
      <c r="SIQ301" s="192"/>
      <c r="SIR301" s="192"/>
      <c r="SIS301" s="192"/>
      <c r="SIT301" s="192"/>
      <c r="SIU301" s="192"/>
      <c r="SIV301" s="192"/>
      <c r="SIW301" s="192"/>
      <c r="SIX301" s="192"/>
      <c r="SIY301" s="192"/>
      <c r="SIZ301" s="192"/>
      <c r="SJA301" s="192"/>
      <c r="SJB301" s="192"/>
      <c r="SJC301" s="192"/>
      <c r="SJD301" s="192"/>
      <c r="SJE301" s="192"/>
      <c r="SJF301" s="192"/>
      <c r="SJG301" s="192"/>
      <c r="SJH301" s="192"/>
      <c r="SJI301" s="192"/>
      <c r="SJJ301" s="192"/>
      <c r="SJK301" s="192"/>
      <c r="SJL301" s="192"/>
      <c r="SJM301" s="192"/>
      <c r="SJN301" s="192"/>
      <c r="SJO301" s="192"/>
      <c r="SJP301" s="192"/>
      <c r="SJQ301" s="192"/>
      <c r="SJR301" s="192"/>
      <c r="SJS301" s="192"/>
      <c r="SJT301" s="192"/>
      <c r="SJU301" s="192"/>
      <c r="SJV301" s="192"/>
      <c r="SJW301" s="192"/>
      <c r="SJX301" s="192"/>
      <c r="SJY301" s="192"/>
      <c r="SJZ301" s="192"/>
      <c r="SKA301" s="192"/>
      <c r="SKB301" s="192"/>
      <c r="SKC301" s="192"/>
      <c r="SKD301" s="192"/>
      <c r="SKE301" s="192"/>
      <c r="SKF301" s="192"/>
      <c r="SKG301" s="192"/>
      <c r="SKH301" s="192"/>
      <c r="SKI301" s="192"/>
      <c r="SKJ301" s="192"/>
      <c r="SKK301" s="192"/>
      <c r="SKL301" s="192"/>
      <c r="SKM301" s="192"/>
      <c r="SKN301" s="192"/>
      <c r="SKO301" s="192"/>
      <c r="SKP301" s="192"/>
      <c r="SKQ301" s="192"/>
      <c r="SKR301" s="192"/>
      <c r="SKS301" s="192"/>
      <c r="SKT301" s="192"/>
      <c r="SKU301" s="192"/>
      <c r="SKV301" s="192"/>
      <c r="SKW301" s="192"/>
      <c r="SKX301" s="192"/>
      <c r="SKY301" s="192"/>
      <c r="SKZ301" s="192"/>
      <c r="SLA301" s="192"/>
      <c r="SLB301" s="192"/>
      <c r="SLC301" s="192"/>
      <c r="SLD301" s="192"/>
      <c r="SLE301" s="192"/>
      <c r="SLF301" s="192"/>
      <c r="SLG301" s="192"/>
      <c r="SLH301" s="192"/>
      <c r="SLI301" s="192"/>
      <c r="SLJ301" s="192"/>
      <c r="SLK301" s="192"/>
      <c r="SLL301" s="192"/>
      <c r="SLM301" s="192"/>
      <c r="SLN301" s="192"/>
      <c r="SLO301" s="192"/>
      <c r="SLP301" s="192"/>
      <c r="SLQ301" s="192"/>
      <c r="SLR301" s="192"/>
      <c r="SLS301" s="192"/>
      <c r="SLT301" s="192"/>
      <c r="SLU301" s="192"/>
      <c r="SLV301" s="192"/>
      <c r="SLW301" s="192"/>
      <c r="SLX301" s="192"/>
      <c r="SLY301" s="192"/>
      <c r="SLZ301" s="192"/>
      <c r="SMA301" s="192"/>
      <c r="SMB301" s="192"/>
      <c r="SMC301" s="192"/>
      <c r="SMD301" s="192"/>
      <c r="SME301" s="192"/>
      <c r="SMF301" s="192"/>
      <c r="SMG301" s="192"/>
      <c r="SMH301" s="192"/>
      <c r="SMI301" s="192"/>
      <c r="SMJ301" s="192"/>
      <c r="SMK301" s="192"/>
      <c r="SML301" s="192"/>
      <c r="SMM301" s="192"/>
      <c r="SMN301" s="192"/>
      <c r="SMO301" s="192"/>
      <c r="SMP301" s="192"/>
      <c r="SMQ301" s="192"/>
      <c r="SMR301" s="192"/>
      <c r="SMS301" s="192"/>
      <c r="SMT301" s="192"/>
      <c r="SMU301" s="192"/>
      <c r="SMV301" s="192"/>
      <c r="SMW301" s="192"/>
      <c r="SMX301" s="192"/>
      <c r="SMY301" s="192"/>
      <c r="SMZ301" s="192"/>
      <c r="SNA301" s="192"/>
      <c r="SNB301" s="192"/>
      <c r="SNC301" s="192"/>
      <c r="SND301" s="192"/>
      <c r="SNE301" s="192"/>
      <c r="SNF301" s="192"/>
      <c r="SNG301" s="192"/>
      <c r="SNH301" s="192"/>
      <c r="SNI301" s="192"/>
      <c r="SNJ301" s="192"/>
      <c r="SNK301" s="192"/>
      <c r="SNL301" s="192"/>
      <c r="SNM301" s="192"/>
      <c r="SNN301" s="192"/>
      <c r="SNO301" s="192"/>
      <c r="SNP301" s="192"/>
      <c r="SNQ301" s="192"/>
      <c r="SNR301" s="192"/>
      <c r="SNS301" s="192"/>
      <c r="SNT301" s="192"/>
      <c r="SNU301" s="192"/>
      <c r="SNV301" s="192"/>
      <c r="SNW301" s="192"/>
      <c r="SNX301" s="192"/>
      <c r="SNY301" s="192"/>
      <c r="SNZ301" s="192"/>
      <c r="SOA301" s="192"/>
      <c r="SOB301" s="192"/>
      <c r="SOC301" s="192"/>
      <c r="SOD301" s="192"/>
      <c r="SOE301" s="192"/>
      <c r="SOF301" s="192"/>
      <c r="SOG301" s="192"/>
      <c r="SOH301" s="192"/>
      <c r="SOI301" s="192"/>
      <c r="SOJ301" s="192"/>
      <c r="SOK301" s="192"/>
      <c r="SOL301" s="192"/>
      <c r="SOM301" s="192"/>
      <c r="SON301" s="192"/>
      <c r="SOO301" s="192"/>
      <c r="SOP301" s="192"/>
      <c r="SOQ301" s="192"/>
      <c r="SOR301" s="192"/>
      <c r="SOS301" s="192"/>
      <c r="SOT301" s="192"/>
      <c r="SOU301" s="192"/>
      <c r="SOV301" s="192"/>
      <c r="SOW301" s="192"/>
      <c r="SOX301" s="192"/>
      <c r="SOY301" s="192"/>
      <c r="SOZ301" s="192"/>
      <c r="SPA301" s="192"/>
      <c r="SPB301" s="192"/>
      <c r="SPC301" s="192"/>
      <c r="SPD301" s="192"/>
      <c r="SPE301" s="192"/>
      <c r="SPF301" s="192"/>
      <c r="SPG301" s="192"/>
      <c r="SPH301" s="192"/>
      <c r="SPI301" s="192"/>
      <c r="SPJ301" s="192"/>
      <c r="SPK301" s="192"/>
      <c r="SPL301" s="192"/>
      <c r="SPM301" s="192"/>
      <c r="SPN301" s="192"/>
      <c r="SPO301" s="192"/>
      <c r="SPP301" s="192"/>
      <c r="SPQ301" s="192"/>
      <c r="SPR301" s="192"/>
      <c r="SPS301" s="192"/>
      <c r="SPT301" s="192"/>
      <c r="SPU301" s="192"/>
      <c r="SPV301" s="192"/>
      <c r="SPW301" s="192"/>
      <c r="SPX301" s="192"/>
      <c r="SPY301" s="192"/>
      <c r="SPZ301" s="192"/>
      <c r="SQA301" s="192"/>
      <c r="SQB301" s="192"/>
      <c r="SQC301" s="192"/>
      <c r="SQD301" s="192"/>
      <c r="SQE301" s="192"/>
      <c r="SQF301" s="192"/>
      <c r="SQG301" s="192"/>
      <c r="SQH301" s="192"/>
      <c r="SQI301" s="192"/>
      <c r="SQJ301" s="192"/>
      <c r="SQK301" s="192"/>
      <c r="SQL301" s="192"/>
      <c r="SQM301" s="192"/>
      <c r="SQN301" s="192"/>
      <c r="SQO301" s="192"/>
      <c r="SQP301" s="192"/>
      <c r="SQQ301" s="192"/>
      <c r="SQR301" s="192"/>
      <c r="SQS301" s="192"/>
      <c r="SQT301" s="192"/>
      <c r="SQU301" s="192"/>
      <c r="SQV301" s="192"/>
      <c r="SQW301" s="192"/>
      <c r="SQX301" s="192"/>
      <c r="SQY301" s="192"/>
      <c r="SQZ301" s="192"/>
      <c r="SRA301" s="192"/>
      <c r="SRB301" s="192"/>
      <c r="SRC301" s="192"/>
      <c r="SRD301" s="192"/>
      <c r="SRE301" s="192"/>
      <c r="SRF301" s="192"/>
      <c r="SRG301" s="192"/>
      <c r="SRH301" s="192"/>
      <c r="SRI301" s="192"/>
      <c r="SRJ301" s="192"/>
      <c r="SRK301" s="192"/>
      <c r="SRL301" s="192"/>
      <c r="SRM301" s="192"/>
      <c r="SRN301" s="192"/>
      <c r="SRO301" s="192"/>
      <c r="SRP301" s="192"/>
      <c r="SRQ301" s="192"/>
      <c r="SRR301" s="192"/>
      <c r="SRS301" s="192"/>
      <c r="SRT301" s="192"/>
      <c r="SRU301" s="192"/>
      <c r="SRV301" s="192"/>
      <c r="SRW301" s="192"/>
      <c r="SRX301" s="192"/>
      <c r="SRY301" s="192"/>
      <c r="SRZ301" s="192"/>
      <c r="SSA301" s="192"/>
      <c r="SSB301" s="192"/>
      <c r="SSC301" s="192"/>
      <c r="SSD301" s="192"/>
      <c r="SSE301" s="192"/>
      <c r="SSF301" s="192"/>
      <c r="SSG301" s="192"/>
      <c r="SSH301" s="192"/>
      <c r="SSI301" s="192"/>
      <c r="SSJ301" s="192"/>
      <c r="SSK301" s="192"/>
      <c r="SSL301" s="192"/>
      <c r="SSM301" s="192"/>
      <c r="SSN301" s="192"/>
      <c r="SSO301" s="192"/>
      <c r="SSP301" s="192"/>
      <c r="SSQ301" s="192"/>
      <c r="SSR301" s="192"/>
      <c r="SSS301" s="192"/>
      <c r="SST301" s="192"/>
      <c r="SSU301" s="192"/>
      <c r="SSV301" s="192"/>
      <c r="SSW301" s="192"/>
      <c r="SSX301" s="192"/>
      <c r="SSY301" s="192"/>
      <c r="SSZ301" s="192"/>
      <c r="STA301" s="192"/>
      <c r="STB301" s="192"/>
      <c r="STC301" s="192"/>
      <c r="STD301" s="192"/>
      <c r="STE301" s="192"/>
      <c r="STF301" s="192"/>
      <c r="STG301" s="192"/>
      <c r="STH301" s="192"/>
      <c r="STI301" s="192"/>
      <c r="STJ301" s="192"/>
      <c r="STK301" s="192"/>
      <c r="STL301" s="192"/>
      <c r="STM301" s="192"/>
      <c r="STN301" s="192"/>
      <c r="STO301" s="192"/>
      <c r="STP301" s="192"/>
      <c r="STQ301" s="192"/>
      <c r="STR301" s="192"/>
      <c r="STS301" s="192"/>
      <c r="STT301" s="192"/>
      <c r="STU301" s="192"/>
      <c r="STV301" s="192"/>
      <c r="STW301" s="192"/>
      <c r="STX301" s="192"/>
      <c r="STY301" s="192"/>
      <c r="STZ301" s="192"/>
      <c r="SUA301" s="192"/>
      <c r="SUB301" s="192"/>
      <c r="SUC301" s="192"/>
      <c r="SUD301" s="192"/>
      <c r="SUE301" s="192"/>
      <c r="SUF301" s="192"/>
      <c r="SUG301" s="192"/>
      <c r="SUH301" s="192"/>
      <c r="SUI301" s="192"/>
      <c r="SUJ301" s="192"/>
      <c r="SUK301" s="192"/>
      <c r="SUL301" s="192"/>
      <c r="SUM301" s="192"/>
      <c r="SUN301" s="192"/>
      <c r="SUO301" s="192"/>
      <c r="SUP301" s="192"/>
      <c r="SUQ301" s="192"/>
      <c r="SUR301" s="192"/>
      <c r="SUS301" s="192"/>
      <c r="SUT301" s="192"/>
      <c r="SUU301" s="192"/>
      <c r="SUV301" s="192"/>
      <c r="SUW301" s="192"/>
      <c r="SUX301" s="192"/>
      <c r="SUY301" s="192"/>
      <c r="SUZ301" s="192"/>
      <c r="SVA301" s="192"/>
      <c r="SVB301" s="192"/>
      <c r="SVC301" s="192"/>
      <c r="SVD301" s="192"/>
      <c r="SVE301" s="192"/>
      <c r="SVF301" s="192"/>
      <c r="SVG301" s="192"/>
      <c r="SVH301" s="192"/>
      <c r="SVI301" s="192"/>
      <c r="SVJ301" s="192"/>
      <c r="SVK301" s="192"/>
      <c r="SVL301" s="192"/>
      <c r="SVM301" s="192"/>
      <c r="SVN301" s="192"/>
      <c r="SVO301" s="192"/>
      <c r="SVP301" s="192"/>
      <c r="SVQ301" s="192"/>
      <c r="SVR301" s="192"/>
      <c r="SVS301" s="192"/>
      <c r="SVT301" s="192"/>
      <c r="SVU301" s="192"/>
      <c r="SVV301" s="192"/>
      <c r="SVW301" s="192"/>
      <c r="SVX301" s="192"/>
      <c r="SVY301" s="192"/>
      <c r="SVZ301" s="192"/>
      <c r="SWA301" s="192"/>
      <c r="SWB301" s="192"/>
      <c r="SWC301" s="192"/>
      <c r="SWD301" s="192"/>
      <c r="SWE301" s="192"/>
      <c r="SWF301" s="192"/>
      <c r="SWG301" s="192"/>
      <c r="SWH301" s="192"/>
      <c r="SWI301" s="192"/>
      <c r="SWJ301" s="192"/>
      <c r="SWK301" s="192"/>
      <c r="SWL301" s="192"/>
      <c r="SWM301" s="192"/>
      <c r="SWN301" s="192"/>
      <c r="SWO301" s="192"/>
      <c r="SWP301" s="192"/>
      <c r="SWQ301" s="192"/>
      <c r="SWR301" s="192"/>
      <c r="SWS301" s="192"/>
      <c r="SWT301" s="192"/>
      <c r="SWU301" s="192"/>
      <c r="SWV301" s="192"/>
      <c r="SWW301" s="192"/>
      <c r="SWX301" s="192"/>
      <c r="SWY301" s="192"/>
      <c r="SWZ301" s="192"/>
      <c r="SXA301" s="192"/>
      <c r="SXB301" s="192"/>
      <c r="SXC301" s="192"/>
      <c r="SXD301" s="192"/>
      <c r="SXE301" s="192"/>
      <c r="SXF301" s="192"/>
      <c r="SXG301" s="192"/>
      <c r="SXH301" s="192"/>
      <c r="SXI301" s="192"/>
      <c r="SXJ301" s="192"/>
      <c r="SXK301" s="192"/>
      <c r="SXL301" s="192"/>
      <c r="SXM301" s="192"/>
      <c r="SXN301" s="192"/>
      <c r="SXO301" s="192"/>
      <c r="SXP301" s="192"/>
      <c r="SXQ301" s="192"/>
      <c r="SXR301" s="192"/>
      <c r="SXS301" s="192"/>
      <c r="SXT301" s="192"/>
      <c r="SXU301" s="192"/>
      <c r="SXV301" s="192"/>
      <c r="SXW301" s="192"/>
      <c r="SXX301" s="192"/>
      <c r="SXY301" s="192"/>
      <c r="SXZ301" s="192"/>
      <c r="SYA301" s="192"/>
      <c r="SYB301" s="192"/>
      <c r="SYC301" s="192"/>
      <c r="SYD301" s="192"/>
      <c r="SYE301" s="192"/>
      <c r="SYF301" s="192"/>
      <c r="SYG301" s="192"/>
      <c r="SYH301" s="192"/>
      <c r="SYI301" s="192"/>
      <c r="SYJ301" s="192"/>
      <c r="SYK301" s="192"/>
      <c r="SYL301" s="192"/>
      <c r="SYM301" s="192"/>
      <c r="SYN301" s="192"/>
      <c r="SYO301" s="192"/>
      <c r="SYP301" s="192"/>
      <c r="SYQ301" s="192"/>
      <c r="SYR301" s="192"/>
      <c r="SYS301" s="192"/>
      <c r="SYT301" s="192"/>
      <c r="SYU301" s="192"/>
      <c r="SYV301" s="192"/>
      <c r="SYW301" s="192"/>
      <c r="SYX301" s="192"/>
      <c r="SYY301" s="192"/>
      <c r="SYZ301" s="192"/>
      <c r="SZA301" s="192"/>
      <c r="SZB301" s="192"/>
      <c r="SZC301" s="192"/>
      <c r="SZD301" s="192"/>
      <c r="SZE301" s="192"/>
      <c r="SZF301" s="192"/>
      <c r="SZG301" s="192"/>
      <c r="SZH301" s="192"/>
      <c r="SZI301" s="192"/>
      <c r="SZJ301" s="192"/>
      <c r="SZK301" s="192"/>
      <c r="SZL301" s="192"/>
      <c r="SZM301" s="192"/>
      <c r="SZN301" s="192"/>
      <c r="SZO301" s="192"/>
      <c r="SZP301" s="192"/>
      <c r="SZQ301" s="192"/>
      <c r="SZR301" s="192"/>
      <c r="SZS301" s="192"/>
      <c r="SZT301" s="192"/>
      <c r="SZU301" s="192"/>
      <c r="SZV301" s="192"/>
      <c r="SZW301" s="192"/>
      <c r="SZX301" s="192"/>
      <c r="SZY301" s="192"/>
      <c r="SZZ301" s="192"/>
      <c r="TAA301" s="192"/>
      <c r="TAB301" s="192"/>
      <c r="TAC301" s="192"/>
      <c r="TAD301" s="192"/>
      <c r="TAE301" s="192"/>
      <c r="TAF301" s="192"/>
      <c r="TAG301" s="192"/>
      <c r="TAH301" s="192"/>
      <c r="TAI301" s="192"/>
      <c r="TAJ301" s="192"/>
      <c r="TAK301" s="192"/>
      <c r="TAL301" s="192"/>
      <c r="TAM301" s="192"/>
      <c r="TAN301" s="192"/>
      <c r="TAO301" s="192"/>
      <c r="TAP301" s="192"/>
      <c r="TAQ301" s="192"/>
      <c r="TAR301" s="192"/>
      <c r="TAS301" s="192"/>
      <c r="TAT301" s="192"/>
      <c r="TAU301" s="192"/>
      <c r="TAV301" s="192"/>
      <c r="TAW301" s="192"/>
      <c r="TAX301" s="192"/>
      <c r="TAY301" s="192"/>
      <c r="TAZ301" s="192"/>
      <c r="TBA301" s="192"/>
      <c r="TBB301" s="192"/>
      <c r="TBC301" s="192"/>
      <c r="TBD301" s="192"/>
      <c r="TBE301" s="192"/>
      <c r="TBF301" s="192"/>
      <c r="TBG301" s="192"/>
      <c r="TBH301" s="192"/>
      <c r="TBI301" s="192"/>
      <c r="TBJ301" s="192"/>
      <c r="TBK301" s="192"/>
      <c r="TBL301" s="192"/>
      <c r="TBM301" s="192"/>
      <c r="TBN301" s="192"/>
      <c r="TBO301" s="192"/>
      <c r="TBP301" s="192"/>
      <c r="TBQ301" s="192"/>
      <c r="TBR301" s="192"/>
      <c r="TBS301" s="192"/>
      <c r="TBT301" s="192"/>
      <c r="TBU301" s="192"/>
      <c r="TBV301" s="192"/>
      <c r="TBW301" s="192"/>
      <c r="TBX301" s="192"/>
      <c r="TBY301" s="192"/>
      <c r="TBZ301" s="192"/>
      <c r="TCA301" s="192"/>
      <c r="TCB301" s="192"/>
      <c r="TCC301" s="192"/>
      <c r="TCD301" s="192"/>
      <c r="TCE301" s="192"/>
      <c r="TCF301" s="192"/>
      <c r="TCG301" s="192"/>
      <c r="TCH301" s="192"/>
      <c r="TCI301" s="192"/>
      <c r="TCJ301" s="192"/>
      <c r="TCK301" s="192"/>
      <c r="TCL301" s="192"/>
      <c r="TCM301" s="192"/>
      <c r="TCN301" s="192"/>
      <c r="TCO301" s="192"/>
      <c r="TCP301" s="192"/>
      <c r="TCQ301" s="192"/>
      <c r="TCR301" s="192"/>
      <c r="TCS301" s="192"/>
      <c r="TCT301" s="192"/>
      <c r="TCU301" s="192"/>
      <c r="TCV301" s="192"/>
      <c r="TCW301" s="192"/>
      <c r="TCX301" s="192"/>
      <c r="TCY301" s="192"/>
      <c r="TCZ301" s="192"/>
      <c r="TDA301" s="192"/>
      <c r="TDB301" s="192"/>
      <c r="TDC301" s="192"/>
      <c r="TDD301" s="192"/>
      <c r="TDE301" s="192"/>
      <c r="TDF301" s="192"/>
      <c r="TDG301" s="192"/>
      <c r="TDH301" s="192"/>
      <c r="TDI301" s="192"/>
      <c r="TDJ301" s="192"/>
      <c r="TDK301" s="192"/>
      <c r="TDL301" s="192"/>
      <c r="TDM301" s="192"/>
      <c r="TDN301" s="192"/>
      <c r="TDO301" s="192"/>
      <c r="TDP301" s="192"/>
      <c r="TDQ301" s="192"/>
      <c r="TDR301" s="192"/>
      <c r="TDS301" s="192"/>
      <c r="TDT301" s="192"/>
      <c r="TDU301" s="192"/>
      <c r="TDV301" s="192"/>
      <c r="TDW301" s="192"/>
      <c r="TDX301" s="192"/>
      <c r="TDY301" s="192"/>
      <c r="TDZ301" s="192"/>
      <c r="TEA301" s="192"/>
      <c r="TEB301" s="192"/>
      <c r="TEC301" s="192"/>
      <c r="TED301" s="192"/>
      <c r="TEE301" s="192"/>
      <c r="TEF301" s="192"/>
      <c r="TEG301" s="192"/>
      <c r="TEH301" s="192"/>
      <c r="TEI301" s="192"/>
      <c r="TEJ301" s="192"/>
      <c r="TEK301" s="192"/>
      <c r="TEL301" s="192"/>
      <c r="TEM301" s="192"/>
      <c r="TEN301" s="192"/>
      <c r="TEO301" s="192"/>
      <c r="TEP301" s="192"/>
      <c r="TEQ301" s="192"/>
      <c r="TER301" s="192"/>
      <c r="TES301" s="192"/>
      <c r="TET301" s="192"/>
      <c r="TEU301" s="192"/>
      <c r="TEV301" s="192"/>
      <c r="TEW301" s="192"/>
      <c r="TEX301" s="192"/>
      <c r="TEY301" s="192"/>
      <c r="TEZ301" s="192"/>
      <c r="TFA301" s="192"/>
      <c r="TFB301" s="192"/>
      <c r="TFC301" s="192"/>
      <c r="TFD301" s="192"/>
      <c r="TFE301" s="192"/>
      <c r="TFF301" s="192"/>
      <c r="TFG301" s="192"/>
      <c r="TFH301" s="192"/>
      <c r="TFI301" s="192"/>
      <c r="TFJ301" s="192"/>
      <c r="TFK301" s="192"/>
      <c r="TFL301" s="192"/>
      <c r="TFM301" s="192"/>
      <c r="TFN301" s="192"/>
      <c r="TFO301" s="192"/>
      <c r="TFP301" s="192"/>
      <c r="TFQ301" s="192"/>
      <c r="TFR301" s="192"/>
      <c r="TFS301" s="192"/>
      <c r="TFT301" s="192"/>
      <c r="TFU301" s="192"/>
      <c r="TFV301" s="192"/>
      <c r="TFW301" s="192"/>
      <c r="TFX301" s="192"/>
      <c r="TFY301" s="192"/>
      <c r="TFZ301" s="192"/>
      <c r="TGA301" s="192"/>
      <c r="TGB301" s="192"/>
      <c r="TGC301" s="192"/>
      <c r="TGD301" s="192"/>
      <c r="TGE301" s="192"/>
      <c r="TGF301" s="192"/>
      <c r="TGG301" s="192"/>
      <c r="TGH301" s="192"/>
      <c r="TGI301" s="192"/>
      <c r="TGJ301" s="192"/>
      <c r="TGK301" s="192"/>
      <c r="TGL301" s="192"/>
      <c r="TGM301" s="192"/>
      <c r="TGN301" s="192"/>
      <c r="TGO301" s="192"/>
      <c r="TGP301" s="192"/>
      <c r="TGQ301" s="192"/>
      <c r="TGR301" s="192"/>
      <c r="TGS301" s="192"/>
      <c r="TGT301" s="192"/>
      <c r="TGU301" s="192"/>
      <c r="TGV301" s="192"/>
      <c r="TGW301" s="192"/>
      <c r="TGX301" s="192"/>
      <c r="TGY301" s="192"/>
      <c r="TGZ301" s="192"/>
      <c r="THA301" s="192"/>
      <c r="THB301" s="192"/>
      <c r="THC301" s="192"/>
      <c r="THD301" s="192"/>
      <c r="THE301" s="192"/>
      <c r="THF301" s="192"/>
      <c r="THG301" s="192"/>
      <c r="THH301" s="192"/>
      <c r="THI301" s="192"/>
      <c r="THJ301" s="192"/>
      <c r="THK301" s="192"/>
      <c r="THL301" s="192"/>
      <c r="THM301" s="192"/>
      <c r="THN301" s="192"/>
      <c r="THO301" s="192"/>
      <c r="THP301" s="192"/>
      <c r="THQ301" s="192"/>
      <c r="THR301" s="192"/>
      <c r="THS301" s="192"/>
      <c r="THT301" s="192"/>
      <c r="THU301" s="192"/>
      <c r="THV301" s="192"/>
      <c r="THW301" s="192"/>
      <c r="THX301" s="192"/>
      <c r="THY301" s="192"/>
      <c r="THZ301" s="192"/>
      <c r="TIA301" s="192"/>
      <c r="TIB301" s="192"/>
      <c r="TIC301" s="192"/>
      <c r="TID301" s="192"/>
      <c r="TIE301" s="192"/>
      <c r="TIF301" s="192"/>
      <c r="TIG301" s="192"/>
      <c r="TIH301" s="192"/>
      <c r="TII301" s="192"/>
      <c r="TIJ301" s="192"/>
      <c r="TIK301" s="192"/>
      <c r="TIL301" s="192"/>
      <c r="TIM301" s="192"/>
      <c r="TIN301" s="192"/>
      <c r="TIO301" s="192"/>
      <c r="TIP301" s="192"/>
      <c r="TIQ301" s="192"/>
      <c r="TIR301" s="192"/>
      <c r="TIS301" s="192"/>
      <c r="TIT301" s="192"/>
      <c r="TIU301" s="192"/>
      <c r="TIV301" s="192"/>
      <c r="TIW301" s="192"/>
      <c r="TIX301" s="192"/>
      <c r="TIY301" s="192"/>
      <c r="TIZ301" s="192"/>
      <c r="TJA301" s="192"/>
      <c r="TJB301" s="192"/>
      <c r="TJC301" s="192"/>
      <c r="TJD301" s="192"/>
      <c r="TJE301" s="192"/>
      <c r="TJF301" s="192"/>
      <c r="TJG301" s="192"/>
      <c r="TJH301" s="192"/>
      <c r="TJI301" s="192"/>
      <c r="TJJ301" s="192"/>
      <c r="TJK301" s="192"/>
      <c r="TJL301" s="192"/>
      <c r="TJM301" s="192"/>
      <c r="TJN301" s="192"/>
      <c r="TJO301" s="192"/>
      <c r="TJP301" s="192"/>
      <c r="TJQ301" s="192"/>
      <c r="TJR301" s="192"/>
      <c r="TJS301" s="192"/>
      <c r="TJT301" s="192"/>
      <c r="TJU301" s="192"/>
      <c r="TJV301" s="192"/>
      <c r="TJW301" s="192"/>
      <c r="TJX301" s="192"/>
      <c r="TJY301" s="192"/>
      <c r="TJZ301" s="192"/>
      <c r="TKA301" s="192"/>
      <c r="TKB301" s="192"/>
      <c r="TKC301" s="192"/>
      <c r="TKD301" s="192"/>
      <c r="TKE301" s="192"/>
      <c r="TKF301" s="192"/>
      <c r="TKG301" s="192"/>
      <c r="TKH301" s="192"/>
      <c r="TKI301" s="192"/>
      <c r="TKJ301" s="192"/>
      <c r="TKK301" s="192"/>
      <c r="TKL301" s="192"/>
      <c r="TKM301" s="192"/>
      <c r="TKN301" s="192"/>
      <c r="TKO301" s="192"/>
      <c r="TKP301" s="192"/>
      <c r="TKQ301" s="192"/>
      <c r="TKR301" s="192"/>
      <c r="TKS301" s="192"/>
      <c r="TKT301" s="192"/>
      <c r="TKU301" s="192"/>
      <c r="TKV301" s="192"/>
      <c r="TKW301" s="192"/>
      <c r="TKX301" s="192"/>
      <c r="TKY301" s="192"/>
      <c r="TKZ301" s="192"/>
      <c r="TLA301" s="192"/>
      <c r="TLB301" s="192"/>
      <c r="TLC301" s="192"/>
      <c r="TLD301" s="192"/>
      <c r="TLE301" s="192"/>
      <c r="TLF301" s="192"/>
      <c r="TLG301" s="192"/>
      <c r="TLH301" s="192"/>
      <c r="TLI301" s="192"/>
      <c r="TLJ301" s="192"/>
      <c r="TLK301" s="192"/>
      <c r="TLL301" s="192"/>
      <c r="TLM301" s="192"/>
      <c r="TLN301" s="192"/>
      <c r="TLO301" s="192"/>
      <c r="TLP301" s="192"/>
      <c r="TLQ301" s="192"/>
      <c r="TLR301" s="192"/>
      <c r="TLS301" s="192"/>
      <c r="TLT301" s="192"/>
      <c r="TLU301" s="192"/>
      <c r="TLV301" s="192"/>
      <c r="TLW301" s="192"/>
      <c r="TLX301" s="192"/>
      <c r="TLY301" s="192"/>
      <c r="TLZ301" s="192"/>
      <c r="TMA301" s="192"/>
      <c r="TMB301" s="192"/>
      <c r="TMC301" s="192"/>
      <c r="TMD301" s="192"/>
      <c r="TME301" s="192"/>
      <c r="TMF301" s="192"/>
      <c r="TMG301" s="192"/>
      <c r="TMH301" s="192"/>
      <c r="TMI301" s="192"/>
      <c r="TMJ301" s="192"/>
      <c r="TMK301" s="192"/>
      <c r="TML301" s="192"/>
      <c r="TMM301" s="192"/>
      <c r="TMN301" s="192"/>
      <c r="TMO301" s="192"/>
      <c r="TMP301" s="192"/>
      <c r="TMQ301" s="192"/>
      <c r="TMR301" s="192"/>
      <c r="TMS301" s="192"/>
      <c r="TMT301" s="192"/>
      <c r="TMU301" s="192"/>
      <c r="TMV301" s="192"/>
      <c r="TMW301" s="192"/>
      <c r="TMX301" s="192"/>
      <c r="TMY301" s="192"/>
      <c r="TMZ301" s="192"/>
      <c r="TNA301" s="192"/>
      <c r="TNB301" s="192"/>
      <c r="TNC301" s="192"/>
      <c r="TND301" s="192"/>
      <c r="TNE301" s="192"/>
      <c r="TNF301" s="192"/>
      <c r="TNG301" s="192"/>
      <c r="TNH301" s="192"/>
      <c r="TNI301" s="192"/>
      <c r="TNJ301" s="192"/>
      <c r="TNK301" s="192"/>
      <c r="TNL301" s="192"/>
      <c r="TNM301" s="192"/>
      <c r="TNN301" s="192"/>
      <c r="TNO301" s="192"/>
      <c r="TNP301" s="192"/>
      <c r="TNQ301" s="192"/>
      <c r="TNR301" s="192"/>
      <c r="TNS301" s="192"/>
      <c r="TNT301" s="192"/>
      <c r="TNU301" s="192"/>
      <c r="TNV301" s="192"/>
      <c r="TNW301" s="192"/>
      <c r="TNX301" s="192"/>
      <c r="TNY301" s="192"/>
      <c r="TNZ301" s="192"/>
      <c r="TOA301" s="192"/>
      <c r="TOB301" s="192"/>
      <c r="TOC301" s="192"/>
      <c r="TOD301" s="192"/>
      <c r="TOE301" s="192"/>
      <c r="TOF301" s="192"/>
      <c r="TOG301" s="192"/>
      <c r="TOH301" s="192"/>
      <c r="TOI301" s="192"/>
      <c r="TOJ301" s="192"/>
      <c r="TOK301" s="192"/>
      <c r="TOL301" s="192"/>
      <c r="TOM301" s="192"/>
      <c r="TON301" s="192"/>
      <c r="TOO301" s="192"/>
      <c r="TOP301" s="192"/>
      <c r="TOQ301" s="192"/>
      <c r="TOR301" s="192"/>
      <c r="TOS301" s="192"/>
      <c r="TOT301" s="192"/>
      <c r="TOU301" s="192"/>
      <c r="TOV301" s="192"/>
      <c r="TOW301" s="192"/>
      <c r="TOX301" s="192"/>
      <c r="TOY301" s="192"/>
      <c r="TOZ301" s="192"/>
      <c r="TPA301" s="192"/>
      <c r="TPB301" s="192"/>
      <c r="TPC301" s="192"/>
      <c r="TPD301" s="192"/>
      <c r="TPE301" s="192"/>
      <c r="TPF301" s="192"/>
      <c r="TPG301" s="192"/>
      <c r="TPH301" s="192"/>
      <c r="TPI301" s="192"/>
      <c r="TPJ301" s="192"/>
      <c r="TPK301" s="192"/>
      <c r="TPL301" s="192"/>
      <c r="TPM301" s="192"/>
      <c r="TPN301" s="192"/>
      <c r="TPO301" s="192"/>
      <c r="TPP301" s="192"/>
      <c r="TPQ301" s="192"/>
      <c r="TPR301" s="192"/>
      <c r="TPS301" s="192"/>
      <c r="TPT301" s="192"/>
      <c r="TPU301" s="192"/>
      <c r="TPV301" s="192"/>
      <c r="TPW301" s="192"/>
      <c r="TPX301" s="192"/>
      <c r="TPY301" s="192"/>
      <c r="TPZ301" s="192"/>
      <c r="TQA301" s="192"/>
      <c r="TQB301" s="192"/>
      <c r="TQC301" s="192"/>
      <c r="TQD301" s="192"/>
      <c r="TQE301" s="192"/>
      <c r="TQF301" s="192"/>
      <c r="TQG301" s="192"/>
      <c r="TQH301" s="192"/>
      <c r="TQI301" s="192"/>
      <c r="TQJ301" s="192"/>
      <c r="TQK301" s="192"/>
      <c r="TQL301" s="192"/>
      <c r="TQM301" s="192"/>
      <c r="TQN301" s="192"/>
      <c r="TQO301" s="192"/>
      <c r="TQP301" s="192"/>
      <c r="TQQ301" s="192"/>
      <c r="TQR301" s="192"/>
      <c r="TQS301" s="192"/>
      <c r="TQT301" s="192"/>
      <c r="TQU301" s="192"/>
      <c r="TQV301" s="192"/>
      <c r="TQW301" s="192"/>
      <c r="TQX301" s="192"/>
      <c r="TQY301" s="192"/>
      <c r="TQZ301" s="192"/>
      <c r="TRA301" s="192"/>
      <c r="TRB301" s="192"/>
      <c r="TRC301" s="192"/>
      <c r="TRD301" s="192"/>
      <c r="TRE301" s="192"/>
      <c r="TRF301" s="192"/>
      <c r="TRG301" s="192"/>
      <c r="TRH301" s="192"/>
      <c r="TRI301" s="192"/>
      <c r="TRJ301" s="192"/>
      <c r="TRK301" s="192"/>
      <c r="TRL301" s="192"/>
      <c r="TRM301" s="192"/>
      <c r="TRN301" s="192"/>
      <c r="TRO301" s="192"/>
      <c r="TRP301" s="192"/>
      <c r="TRQ301" s="192"/>
      <c r="TRR301" s="192"/>
      <c r="TRS301" s="192"/>
      <c r="TRT301" s="192"/>
      <c r="TRU301" s="192"/>
      <c r="TRV301" s="192"/>
      <c r="TRW301" s="192"/>
      <c r="TRX301" s="192"/>
      <c r="TRY301" s="192"/>
      <c r="TRZ301" s="192"/>
      <c r="TSA301" s="192"/>
      <c r="TSB301" s="192"/>
      <c r="TSC301" s="192"/>
      <c r="TSD301" s="192"/>
      <c r="TSE301" s="192"/>
      <c r="TSF301" s="192"/>
      <c r="TSG301" s="192"/>
      <c r="TSH301" s="192"/>
      <c r="TSI301" s="192"/>
      <c r="TSJ301" s="192"/>
      <c r="TSK301" s="192"/>
      <c r="TSL301" s="192"/>
      <c r="TSM301" s="192"/>
      <c r="TSN301" s="192"/>
      <c r="TSO301" s="192"/>
      <c r="TSP301" s="192"/>
      <c r="TSQ301" s="192"/>
      <c r="TSR301" s="192"/>
      <c r="TSS301" s="192"/>
      <c r="TST301" s="192"/>
      <c r="TSU301" s="192"/>
      <c r="TSV301" s="192"/>
      <c r="TSW301" s="192"/>
      <c r="TSX301" s="192"/>
      <c r="TSY301" s="192"/>
      <c r="TSZ301" s="192"/>
      <c r="TTA301" s="192"/>
      <c r="TTB301" s="192"/>
      <c r="TTC301" s="192"/>
      <c r="TTD301" s="192"/>
      <c r="TTE301" s="192"/>
      <c r="TTF301" s="192"/>
      <c r="TTG301" s="192"/>
      <c r="TTH301" s="192"/>
      <c r="TTI301" s="192"/>
      <c r="TTJ301" s="192"/>
      <c r="TTK301" s="192"/>
      <c r="TTL301" s="192"/>
      <c r="TTM301" s="192"/>
      <c r="TTN301" s="192"/>
      <c r="TTO301" s="192"/>
      <c r="TTP301" s="192"/>
      <c r="TTQ301" s="192"/>
      <c r="TTR301" s="192"/>
      <c r="TTS301" s="192"/>
      <c r="TTT301" s="192"/>
      <c r="TTU301" s="192"/>
      <c r="TTV301" s="192"/>
      <c r="TTW301" s="192"/>
      <c r="TTX301" s="192"/>
      <c r="TTY301" s="192"/>
      <c r="TTZ301" s="192"/>
      <c r="TUA301" s="192"/>
      <c r="TUB301" s="192"/>
      <c r="TUC301" s="192"/>
      <c r="TUD301" s="192"/>
      <c r="TUE301" s="192"/>
      <c r="TUF301" s="192"/>
      <c r="TUG301" s="192"/>
      <c r="TUH301" s="192"/>
      <c r="TUI301" s="192"/>
      <c r="TUJ301" s="192"/>
      <c r="TUK301" s="192"/>
      <c r="TUL301" s="192"/>
      <c r="TUM301" s="192"/>
      <c r="TUN301" s="192"/>
      <c r="TUO301" s="192"/>
      <c r="TUP301" s="192"/>
      <c r="TUQ301" s="192"/>
      <c r="TUR301" s="192"/>
      <c r="TUS301" s="192"/>
      <c r="TUT301" s="192"/>
      <c r="TUU301" s="192"/>
      <c r="TUV301" s="192"/>
      <c r="TUW301" s="192"/>
      <c r="TUX301" s="192"/>
      <c r="TUY301" s="192"/>
      <c r="TUZ301" s="192"/>
      <c r="TVA301" s="192"/>
      <c r="TVB301" s="192"/>
      <c r="TVC301" s="192"/>
      <c r="TVD301" s="192"/>
      <c r="TVE301" s="192"/>
      <c r="TVF301" s="192"/>
      <c r="TVG301" s="192"/>
      <c r="TVH301" s="192"/>
      <c r="TVI301" s="192"/>
      <c r="TVJ301" s="192"/>
      <c r="TVK301" s="192"/>
      <c r="TVL301" s="192"/>
      <c r="TVM301" s="192"/>
      <c r="TVN301" s="192"/>
      <c r="TVO301" s="192"/>
      <c r="TVP301" s="192"/>
      <c r="TVQ301" s="192"/>
      <c r="TVR301" s="192"/>
      <c r="TVS301" s="192"/>
      <c r="TVT301" s="192"/>
      <c r="TVU301" s="192"/>
      <c r="TVV301" s="192"/>
      <c r="TVW301" s="192"/>
      <c r="TVX301" s="192"/>
      <c r="TVY301" s="192"/>
      <c r="TVZ301" s="192"/>
      <c r="TWA301" s="192"/>
      <c r="TWB301" s="192"/>
      <c r="TWC301" s="192"/>
      <c r="TWD301" s="192"/>
      <c r="TWE301" s="192"/>
      <c r="TWF301" s="192"/>
      <c r="TWG301" s="192"/>
      <c r="TWH301" s="192"/>
      <c r="TWI301" s="192"/>
      <c r="TWJ301" s="192"/>
      <c r="TWK301" s="192"/>
      <c r="TWL301" s="192"/>
      <c r="TWM301" s="192"/>
      <c r="TWN301" s="192"/>
      <c r="TWO301" s="192"/>
      <c r="TWP301" s="192"/>
      <c r="TWQ301" s="192"/>
      <c r="TWR301" s="192"/>
      <c r="TWS301" s="192"/>
      <c r="TWT301" s="192"/>
      <c r="TWU301" s="192"/>
      <c r="TWV301" s="192"/>
      <c r="TWW301" s="192"/>
      <c r="TWX301" s="192"/>
      <c r="TWY301" s="192"/>
      <c r="TWZ301" s="192"/>
      <c r="TXA301" s="192"/>
      <c r="TXB301" s="192"/>
      <c r="TXC301" s="192"/>
      <c r="TXD301" s="192"/>
      <c r="TXE301" s="192"/>
      <c r="TXF301" s="192"/>
      <c r="TXG301" s="192"/>
      <c r="TXH301" s="192"/>
      <c r="TXI301" s="192"/>
      <c r="TXJ301" s="192"/>
      <c r="TXK301" s="192"/>
      <c r="TXL301" s="192"/>
      <c r="TXM301" s="192"/>
      <c r="TXN301" s="192"/>
      <c r="TXO301" s="192"/>
      <c r="TXP301" s="192"/>
      <c r="TXQ301" s="192"/>
      <c r="TXR301" s="192"/>
      <c r="TXS301" s="192"/>
      <c r="TXT301" s="192"/>
      <c r="TXU301" s="192"/>
      <c r="TXV301" s="192"/>
      <c r="TXW301" s="192"/>
      <c r="TXX301" s="192"/>
      <c r="TXY301" s="192"/>
      <c r="TXZ301" s="192"/>
      <c r="TYA301" s="192"/>
      <c r="TYB301" s="192"/>
      <c r="TYC301" s="192"/>
      <c r="TYD301" s="192"/>
      <c r="TYE301" s="192"/>
      <c r="TYF301" s="192"/>
      <c r="TYG301" s="192"/>
      <c r="TYH301" s="192"/>
      <c r="TYI301" s="192"/>
      <c r="TYJ301" s="192"/>
      <c r="TYK301" s="192"/>
      <c r="TYL301" s="192"/>
      <c r="TYM301" s="192"/>
      <c r="TYN301" s="192"/>
      <c r="TYO301" s="192"/>
      <c r="TYP301" s="192"/>
      <c r="TYQ301" s="192"/>
      <c r="TYR301" s="192"/>
      <c r="TYS301" s="192"/>
      <c r="TYT301" s="192"/>
      <c r="TYU301" s="192"/>
      <c r="TYV301" s="192"/>
      <c r="TYW301" s="192"/>
      <c r="TYX301" s="192"/>
      <c r="TYY301" s="192"/>
      <c r="TYZ301" s="192"/>
      <c r="TZA301" s="192"/>
      <c r="TZB301" s="192"/>
      <c r="TZC301" s="192"/>
      <c r="TZD301" s="192"/>
      <c r="TZE301" s="192"/>
      <c r="TZF301" s="192"/>
      <c r="TZG301" s="192"/>
      <c r="TZH301" s="192"/>
      <c r="TZI301" s="192"/>
      <c r="TZJ301" s="192"/>
      <c r="TZK301" s="192"/>
      <c r="TZL301" s="192"/>
      <c r="TZM301" s="192"/>
      <c r="TZN301" s="192"/>
      <c r="TZO301" s="192"/>
      <c r="TZP301" s="192"/>
      <c r="TZQ301" s="192"/>
      <c r="TZR301" s="192"/>
      <c r="TZS301" s="192"/>
      <c r="TZT301" s="192"/>
      <c r="TZU301" s="192"/>
      <c r="TZV301" s="192"/>
      <c r="TZW301" s="192"/>
      <c r="TZX301" s="192"/>
      <c r="TZY301" s="192"/>
      <c r="TZZ301" s="192"/>
      <c r="UAA301" s="192"/>
      <c r="UAB301" s="192"/>
      <c r="UAC301" s="192"/>
      <c r="UAD301" s="192"/>
      <c r="UAE301" s="192"/>
      <c r="UAF301" s="192"/>
      <c r="UAG301" s="192"/>
      <c r="UAH301" s="192"/>
      <c r="UAI301" s="192"/>
      <c r="UAJ301" s="192"/>
      <c r="UAK301" s="192"/>
      <c r="UAL301" s="192"/>
      <c r="UAM301" s="192"/>
      <c r="UAN301" s="192"/>
      <c r="UAO301" s="192"/>
      <c r="UAP301" s="192"/>
      <c r="UAQ301" s="192"/>
      <c r="UAR301" s="192"/>
      <c r="UAS301" s="192"/>
      <c r="UAT301" s="192"/>
      <c r="UAU301" s="192"/>
      <c r="UAV301" s="192"/>
      <c r="UAW301" s="192"/>
      <c r="UAX301" s="192"/>
      <c r="UAY301" s="192"/>
      <c r="UAZ301" s="192"/>
      <c r="UBA301" s="192"/>
      <c r="UBB301" s="192"/>
      <c r="UBC301" s="192"/>
      <c r="UBD301" s="192"/>
      <c r="UBE301" s="192"/>
      <c r="UBF301" s="192"/>
      <c r="UBG301" s="192"/>
      <c r="UBH301" s="192"/>
      <c r="UBI301" s="192"/>
      <c r="UBJ301" s="192"/>
      <c r="UBK301" s="192"/>
      <c r="UBL301" s="192"/>
      <c r="UBM301" s="192"/>
      <c r="UBN301" s="192"/>
      <c r="UBO301" s="192"/>
      <c r="UBP301" s="192"/>
      <c r="UBQ301" s="192"/>
      <c r="UBR301" s="192"/>
      <c r="UBS301" s="192"/>
      <c r="UBT301" s="192"/>
      <c r="UBU301" s="192"/>
      <c r="UBV301" s="192"/>
      <c r="UBW301" s="192"/>
      <c r="UBX301" s="192"/>
      <c r="UBY301" s="192"/>
      <c r="UBZ301" s="192"/>
      <c r="UCA301" s="192"/>
      <c r="UCB301" s="192"/>
      <c r="UCC301" s="192"/>
      <c r="UCD301" s="192"/>
      <c r="UCE301" s="192"/>
      <c r="UCF301" s="192"/>
      <c r="UCG301" s="192"/>
      <c r="UCH301" s="192"/>
      <c r="UCI301" s="192"/>
      <c r="UCJ301" s="192"/>
      <c r="UCK301" s="192"/>
      <c r="UCL301" s="192"/>
      <c r="UCM301" s="192"/>
      <c r="UCN301" s="192"/>
      <c r="UCO301" s="192"/>
      <c r="UCP301" s="192"/>
      <c r="UCQ301" s="192"/>
      <c r="UCR301" s="192"/>
      <c r="UCS301" s="192"/>
      <c r="UCT301" s="192"/>
      <c r="UCU301" s="192"/>
      <c r="UCV301" s="192"/>
      <c r="UCW301" s="192"/>
      <c r="UCX301" s="192"/>
      <c r="UCY301" s="192"/>
      <c r="UCZ301" s="192"/>
      <c r="UDA301" s="192"/>
      <c r="UDB301" s="192"/>
      <c r="UDC301" s="192"/>
      <c r="UDD301" s="192"/>
      <c r="UDE301" s="192"/>
      <c r="UDF301" s="192"/>
      <c r="UDG301" s="192"/>
      <c r="UDH301" s="192"/>
      <c r="UDI301" s="192"/>
      <c r="UDJ301" s="192"/>
      <c r="UDK301" s="192"/>
      <c r="UDL301" s="192"/>
      <c r="UDM301" s="192"/>
      <c r="UDN301" s="192"/>
      <c r="UDO301" s="192"/>
      <c r="UDP301" s="192"/>
      <c r="UDQ301" s="192"/>
      <c r="UDR301" s="192"/>
      <c r="UDS301" s="192"/>
      <c r="UDT301" s="192"/>
      <c r="UDU301" s="192"/>
      <c r="UDV301" s="192"/>
      <c r="UDW301" s="192"/>
      <c r="UDX301" s="192"/>
      <c r="UDY301" s="192"/>
      <c r="UDZ301" s="192"/>
      <c r="UEA301" s="192"/>
      <c r="UEB301" s="192"/>
      <c r="UEC301" s="192"/>
      <c r="UED301" s="192"/>
      <c r="UEE301" s="192"/>
      <c r="UEF301" s="192"/>
      <c r="UEG301" s="192"/>
      <c r="UEH301" s="192"/>
      <c r="UEI301" s="192"/>
      <c r="UEJ301" s="192"/>
      <c r="UEK301" s="192"/>
      <c r="UEL301" s="192"/>
      <c r="UEM301" s="192"/>
      <c r="UEN301" s="192"/>
      <c r="UEO301" s="192"/>
      <c r="UEP301" s="192"/>
      <c r="UEQ301" s="192"/>
      <c r="UER301" s="192"/>
      <c r="UES301" s="192"/>
      <c r="UET301" s="192"/>
      <c r="UEU301" s="192"/>
      <c r="UEV301" s="192"/>
      <c r="UEW301" s="192"/>
      <c r="UEX301" s="192"/>
      <c r="UEY301" s="192"/>
      <c r="UEZ301" s="192"/>
      <c r="UFA301" s="192"/>
      <c r="UFB301" s="192"/>
      <c r="UFC301" s="192"/>
      <c r="UFD301" s="192"/>
      <c r="UFE301" s="192"/>
      <c r="UFF301" s="192"/>
      <c r="UFG301" s="192"/>
      <c r="UFH301" s="192"/>
      <c r="UFI301" s="192"/>
      <c r="UFJ301" s="192"/>
      <c r="UFK301" s="192"/>
      <c r="UFL301" s="192"/>
      <c r="UFM301" s="192"/>
      <c r="UFN301" s="192"/>
      <c r="UFO301" s="192"/>
      <c r="UFP301" s="192"/>
      <c r="UFQ301" s="192"/>
      <c r="UFR301" s="192"/>
      <c r="UFS301" s="192"/>
      <c r="UFT301" s="192"/>
      <c r="UFU301" s="192"/>
      <c r="UFV301" s="192"/>
      <c r="UFW301" s="192"/>
      <c r="UFX301" s="192"/>
      <c r="UFY301" s="192"/>
      <c r="UFZ301" s="192"/>
      <c r="UGA301" s="192"/>
      <c r="UGB301" s="192"/>
      <c r="UGC301" s="192"/>
      <c r="UGD301" s="192"/>
      <c r="UGE301" s="192"/>
      <c r="UGF301" s="192"/>
      <c r="UGG301" s="192"/>
      <c r="UGH301" s="192"/>
      <c r="UGI301" s="192"/>
      <c r="UGJ301" s="192"/>
      <c r="UGK301" s="192"/>
      <c r="UGL301" s="192"/>
      <c r="UGM301" s="192"/>
      <c r="UGN301" s="192"/>
      <c r="UGO301" s="192"/>
      <c r="UGP301" s="192"/>
      <c r="UGQ301" s="192"/>
      <c r="UGR301" s="192"/>
      <c r="UGS301" s="192"/>
      <c r="UGT301" s="192"/>
      <c r="UGU301" s="192"/>
      <c r="UGV301" s="192"/>
      <c r="UGW301" s="192"/>
      <c r="UGX301" s="192"/>
      <c r="UGY301" s="192"/>
      <c r="UGZ301" s="192"/>
      <c r="UHA301" s="192"/>
      <c r="UHB301" s="192"/>
      <c r="UHC301" s="192"/>
      <c r="UHD301" s="192"/>
      <c r="UHE301" s="192"/>
      <c r="UHF301" s="192"/>
      <c r="UHG301" s="192"/>
      <c r="UHH301" s="192"/>
      <c r="UHI301" s="192"/>
      <c r="UHJ301" s="192"/>
      <c r="UHK301" s="192"/>
      <c r="UHL301" s="192"/>
      <c r="UHM301" s="192"/>
      <c r="UHN301" s="192"/>
      <c r="UHO301" s="192"/>
      <c r="UHP301" s="192"/>
      <c r="UHQ301" s="192"/>
      <c r="UHR301" s="192"/>
      <c r="UHS301" s="192"/>
      <c r="UHT301" s="192"/>
      <c r="UHU301" s="192"/>
      <c r="UHV301" s="192"/>
      <c r="UHW301" s="192"/>
      <c r="UHX301" s="192"/>
      <c r="UHY301" s="192"/>
      <c r="UHZ301" s="192"/>
      <c r="UIA301" s="192"/>
      <c r="UIB301" s="192"/>
      <c r="UIC301" s="192"/>
      <c r="UID301" s="192"/>
      <c r="UIE301" s="192"/>
      <c r="UIF301" s="192"/>
      <c r="UIG301" s="192"/>
      <c r="UIH301" s="192"/>
      <c r="UII301" s="192"/>
      <c r="UIJ301" s="192"/>
      <c r="UIK301" s="192"/>
      <c r="UIL301" s="192"/>
      <c r="UIM301" s="192"/>
      <c r="UIN301" s="192"/>
      <c r="UIO301" s="192"/>
      <c r="UIP301" s="192"/>
      <c r="UIQ301" s="192"/>
      <c r="UIR301" s="192"/>
      <c r="UIS301" s="192"/>
      <c r="UIT301" s="192"/>
      <c r="UIU301" s="192"/>
      <c r="UIV301" s="192"/>
      <c r="UIW301" s="192"/>
      <c r="UIX301" s="192"/>
      <c r="UIY301" s="192"/>
      <c r="UIZ301" s="192"/>
      <c r="UJA301" s="192"/>
      <c r="UJB301" s="192"/>
      <c r="UJC301" s="192"/>
      <c r="UJD301" s="192"/>
      <c r="UJE301" s="192"/>
      <c r="UJF301" s="192"/>
      <c r="UJG301" s="192"/>
      <c r="UJH301" s="192"/>
      <c r="UJI301" s="192"/>
      <c r="UJJ301" s="192"/>
      <c r="UJK301" s="192"/>
      <c r="UJL301" s="192"/>
      <c r="UJM301" s="192"/>
      <c r="UJN301" s="192"/>
      <c r="UJO301" s="192"/>
      <c r="UJP301" s="192"/>
      <c r="UJQ301" s="192"/>
      <c r="UJR301" s="192"/>
      <c r="UJS301" s="192"/>
      <c r="UJT301" s="192"/>
      <c r="UJU301" s="192"/>
      <c r="UJV301" s="192"/>
      <c r="UJW301" s="192"/>
      <c r="UJX301" s="192"/>
      <c r="UJY301" s="192"/>
      <c r="UJZ301" s="192"/>
      <c r="UKA301" s="192"/>
      <c r="UKB301" s="192"/>
      <c r="UKC301" s="192"/>
      <c r="UKD301" s="192"/>
      <c r="UKE301" s="192"/>
      <c r="UKF301" s="192"/>
      <c r="UKG301" s="192"/>
      <c r="UKH301" s="192"/>
      <c r="UKI301" s="192"/>
      <c r="UKJ301" s="192"/>
      <c r="UKK301" s="192"/>
      <c r="UKL301" s="192"/>
      <c r="UKM301" s="192"/>
      <c r="UKN301" s="192"/>
      <c r="UKO301" s="192"/>
      <c r="UKP301" s="192"/>
      <c r="UKQ301" s="192"/>
      <c r="UKR301" s="192"/>
      <c r="UKS301" s="192"/>
      <c r="UKT301" s="192"/>
      <c r="UKU301" s="192"/>
      <c r="UKV301" s="192"/>
      <c r="UKW301" s="192"/>
      <c r="UKX301" s="192"/>
      <c r="UKY301" s="192"/>
      <c r="UKZ301" s="192"/>
      <c r="ULA301" s="192"/>
      <c r="ULB301" s="192"/>
      <c r="ULC301" s="192"/>
      <c r="ULD301" s="192"/>
      <c r="ULE301" s="192"/>
      <c r="ULF301" s="192"/>
      <c r="ULG301" s="192"/>
      <c r="ULH301" s="192"/>
      <c r="ULI301" s="192"/>
      <c r="ULJ301" s="192"/>
      <c r="ULK301" s="192"/>
      <c r="ULL301" s="192"/>
      <c r="ULM301" s="192"/>
      <c r="ULN301" s="192"/>
      <c r="ULO301" s="192"/>
      <c r="ULP301" s="192"/>
      <c r="ULQ301" s="192"/>
      <c r="ULR301" s="192"/>
      <c r="ULS301" s="192"/>
      <c r="ULT301" s="192"/>
      <c r="ULU301" s="192"/>
      <c r="ULV301" s="192"/>
      <c r="ULW301" s="192"/>
      <c r="ULX301" s="192"/>
      <c r="ULY301" s="192"/>
      <c r="ULZ301" s="192"/>
      <c r="UMA301" s="192"/>
      <c r="UMB301" s="192"/>
      <c r="UMC301" s="192"/>
      <c r="UMD301" s="192"/>
      <c r="UME301" s="192"/>
      <c r="UMF301" s="192"/>
      <c r="UMG301" s="192"/>
      <c r="UMH301" s="192"/>
      <c r="UMI301" s="192"/>
      <c r="UMJ301" s="192"/>
      <c r="UMK301" s="192"/>
      <c r="UML301" s="192"/>
      <c r="UMM301" s="192"/>
      <c r="UMN301" s="192"/>
      <c r="UMO301" s="192"/>
      <c r="UMP301" s="192"/>
      <c r="UMQ301" s="192"/>
      <c r="UMR301" s="192"/>
      <c r="UMS301" s="192"/>
      <c r="UMT301" s="192"/>
      <c r="UMU301" s="192"/>
      <c r="UMV301" s="192"/>
      <c r="UMW301" s="192"/>
      <c r="UMX301" s="192"/>
      <c r="UMY301" s="192"/>
      <c r="UMZ301" s="192"/>
      <c r="UNA301" s="192"/>
      <c r="UNB301" s="192"/>
      <c r="UNC301" s="192"/>
      <c r="UND301" s="192"/>
      <c r="UNE301" s="192"/>
      <c r="UNF301" s="192"/>
      <c r="UNG301" s="192"/>
      <c r="UNH301" s="192"/>
      <c r="UNI301" s="192"/>
      <c r="UNJ301" s="192"/>
      <c r="UNK301" s="192"/>
      <c r="UNL301" s="192"/>
      <c r="UNM301" s="192"/>
      <c r="UNN301" s="192"/>
      <c r="UNO301" s="192"/>
      <c r="UNP301" s="192"/>
      <c r="UNQ301" s="192"/>
      <c r="UNR301" s="192"/>
      <c r="UNS301" s="192"/>
      <c r="UNT301" s="192"/>
      <c r="UNU301" s="192"/>
      <c r="UNV301" s="192"/>
      <c r="UNW301" s="192"/>
      <c r="UNX301" s="192"/>
      <c r="UNY301" s="192"/>
      <c r="UNZ301" s="192"/>
      <c r="UOA301" s="192"/>
      <c r="UOB301" s="192"/>
      <c r="UOC301" s="192"/>
      <c r="UOD301" s="192"/>
      <c r="UOE301" s="192"/>
      <c r="UOF301" s="192"/>
      <c r="UOG301" s="192"/>
      <c r="UOH301" s="192"/>
      <c r="UOI301" s="192"/>
      <c r="UOJ301" s="192"/>
      <c r="UOK301" s="192"/>
      <c r="UOL301" s="192"/>
      <c r="UOM301" s="192"/>
      <c r="UON301" s="192"/>
      <c r="UOO301" s="192"/>
      <c r="UOP301" s="192"/>
      <c r="UOQ301" s="192"/>
      <c r="UOR301" s="192"/>
      <c r="UOS301" s="192"/>
      <c r="UOT301" s="192"/>
      <c r="UOU301" s="192"/>
      <c r="UOV301" s="192"/>
      <c r="UOW301" s="192"/>
      <c r="UOX301" s="192"/>
      <c r="UOY301" s="192"/>
      <c r="UOZ301" s="192"/>
      <c r="UPA301" s="192"/>
      <c r="UPB301" s="192"/>
      <c r="UPC301" s="192"/>
      <c r="UPD301" s="192"/>
      <c r="UPE301" s="192"/>
      <c r="UPF301" s="192"/>
      <c r="UPG301" s="192"/>
      <c r="UPH301" s="192"/>
      <c r="UPI301" s="192"/>
      <c r="UPJ301" s="192"/>
      <c r="UPK301" s="192"/>
      <c r="UPL301" s="192"/>
      <c r="UPM301" s="192"/>
      <c r="UPN301" s="192"/>
      <c r="UPO301" s="192"/>
      <c r="UPP301" s="192"/>
      <c r="UPQ301" s="192"/>
      <c r="UPR301" s="192"/>
      <c r="UPS301" s="192"/>
      <c r="UPT301" s="192"/>
      <c r="UPU301" s="192"/>
      <c r="UPV301" s="192"/>
      <c r="UPW301" s="192"/>
      <c r="UPX301" s="192"/>
      <c r="UPY301" s="192"/>
      <c r="UPZ301" s="192"/>
      <c r="UQA301" s="192"/>
      <c r="UQB301" s="192"/>
      <c r="UQC301" s="192"/>
      <c r="UQD301" s="192"/>
      <c r="UQE301" s="192"/>
      <c r="UQF301" s="192"/>
      <c r="UQG301" s="192"/>
      <c r="UQH301" s="192"/>
      <c r="UQI301" s="192"/>
      <c r="UQJ301" s="192"/>
      <c r="UQK301" s="192"/>
      <c r="UQL301" s="192"/>
      <c r="UQM301" s="192"/>
      <c r="UQN301" s="192"/>
      <c r="UQO301" s="192"/>
      <c r="UQP301" s="192"/>
      <c r="UQQ301" s="192"/>
      <c r="UQR301" s="192"/>
      <c r="UQS301" s="192"/>
      <c r="UQT301" s="192"/>
      <c r="UQU301" s="192"/>
      <c r="UQV301" s="192"/>
      <c r="UQW301" s="192"/>
      <c r="UQX301" s="192"/>
      <c r="UQY301" s="192"/>
      <c r="UQZ301" s="192"/>
      <c r="URA301" s="192"/>
      <c r="URB301" s="192"/>
      <c r="URC301" s="192"/>
      <c r="URD301" s="192"/>
      <c r="URE301" s="192"/>
      <c r="URF301" s="192"/>
      <c r="URG301" s="192"/>
      <c r="URH301" s="192"/>
      <c r="URI301" s="192"/>
      <c r="URJ301" s="192"/>
      <c r="URK301" s="192"/>
      <c r="URL301" s="192"/>
      <c r="URM301" s="192"/>
      <c r="URN301" s="192"/>
      <c r="URO301" s="192"/>
      <c r="URP301" s="192"/>
      <c r="URQ301" s="192"/>
      <c r="URR301" s="192"/>
      <c r="URS301" s="192"/>
      <c r="URT301" s="192"/>
      <c r="URU301" s="192"/>
      <c r="URV301" s="192"/>
      <c r="URW301" s="192"/>
      <c r="URX301" s="192"/>
      <c r="URY301" s="192"/>
      <c r="URZ301" s="192"/>
      <c r="USA301" s="192"/>
      <c r="USB301" s="192"/>
      <c r="USC301" s="192"/>
      <c r="USD301" s="192"/>
      <c r="USE301" s="192"/>
      <c r="USF301" s="192"/>
      <c r="USG301" s="192"/>
      <c r="USH301" s="192"/>
      <c r="USI301" s="192"/>
      <c r="USJ301" s="192"/>
      <c r="USK301" s="192"/>
      <c r="USL301" s="192"/>
      <c r="USM301" s="192"/>
      <c r="USN301" s="192"/>
      <c r="USO301" s="192"/>
      <c r="USP301" s="192"/>
      <c r="USQ301" s="192"/>
      <c r="USR301" s="192"/>
      <c r="USS301" s="192"/>
      <c r="UST301" s="192"/>
      <c r="USU301" s="192"/>
      <c r="USV301" s="192"/>
      <c r="USW301" s="192"/>
      <c r="USX301" s="192"/>
      <c r="USY301" s="192"/>
      <c r="USZ301" s="192"/>
      <c r="UTA301" s="192"/>
      <c r="UTB301" s="192"/>
      <c r="UTC301" s="192"/>
      <c r="UTD301" s="192"/>
      <c r="UTE301" s="192"/>
      <c r="UTF301" s="192"/>
      <c r="UTG301" s="192"/>
      <c r="UTH301" s="192"/>
      <c r="UTI301" s="192"/>
      <c r="UTJ301" s="192"/>
      <c r="UTK301" s="192"/>
      <c r="UTL301" s="192"/>
      <c r="UTM301" s="192"/>
      <c r="UTN301" s="192"/>
      <c r="UTO301" s="192"/>
      <c r="UTP301" s="192"/>
      <c r="UTQ301" s="192"/>
      <c r="UTR301" s="192"/>
      <c r="UTS301" s="192"/>
      <c r="UTT301" s="192"/>
      <c r="UTU301" s="192"/>
      <c r="UTV301" s="192"/>
      <c r="UTW301" s="192"/>
      <c r="UTX301" s="192"/>
      <c r="UTY301" s="192"/>
      <c r="UTZ301" s="192"/>
      <c r="UUA301" s="192"/>
      <c r="UUB301" s="192"/>
      <c r="UUC301" s="192"/>
      <c r="UUD301" s="192"/>
      <c r="UUE301" s="192"/>
      <c r="UUF301" s="192"/>
      <c r="UUG301" s="192"/>
      <c r="UUH301" s="192"/>
      <c r="UUI301" s="192"/>
      <c r="UUJ301" s="192"/>
      <c r="UUK301" s="192"/>
      <c r="UUL301" s="192"/>
      <c r="UUM301" s="192"/>
      <c r="UUN301" s="192"/>
      <c r="UUO301" s="192"/>
      <c r="UUP301" s="192"/>
      <c r="UUQ301" s="192"/>
      <c r="UUR301" s="192"/>
      <c r="UUS301" s="192"/>
      <c r="UUT301" s="192"/>
      <c r="UUU301" s="192"/>
      <c r="UUV301" s="192"/>
      <c r="UUW301" s="192"/>
      <c r="UUX301" s="192"/>
      <c r="UUY301" s="192"/>
      <c r="UUZ301" s="192"/>
      <c r="UVA301" s="192"/>
      <c r="UVB301" s="192"/>
      <c r="UVC301" s="192"/>
      <c r="UVD301" s="192"/>
      <c r="UVE301" s="192"/>
      <c r="UVF301" s="192"/>
      <c r="UVG301" s="192"/>
      <c r="UVH301" s="192"/>
      <c r="UVI301" s="192"/>
      <c r="UVJ301" s="192"/>
      <c r="UVK301" s="192"/>
      <c r="UVL301" s="192"/>
      <c r="UVM301" s="192"/>
      <c r="UVN301" s="192"/>
      <c r="UVO301" s="192"/>
      <c r="UVP301" s="192"/>
      <c r="UVQ301" s="192"/>
      <c r="UVR301" s="192"/>
      <c r="UVS301" s="192"/>
      <c r="UVT301" s="192"/>
      <c r="UVU301" s="192"/>
      <c r="UVV301" s="192"/>
      <c r="UVW301" s="192"/>
      <c r="UVX301" s="192"/>
      <c r="UVY301" s="192"/>
      <c r="UVZ301" s="192"/>
      <c r="UWA301" s="192"/>
      <c r="UWB301" s="192"/>
      <c r="UWC301" s="192"/>
      <c r="UWD301" s="192"/>
      <c r="UWE301" s="192"/>
      <c r="UWF301" s="192"/>
      <c r="UWG301" s="192"/>
      <c r="UWH301" s="192"/>
      <c r="UWI301" s="192"/>
      <c r="UWJ301" s="192"/>
      <c r="UWK301" s="192"/>
      <c r="UWL301" s="192"/>
      <c r="UWM301" s="192"/>
      <c r="UWN301" s="192"/>
      <c r="UWO301" s="192"/>
      <c r="UWP301" s="192"/>
      <c r="UWQ301" s="192"/>
      <c r="UWR301" s="192"/>
      <c r="UWS301" s="192"/>
      <c r="UWT301" s="192"/>
      <c r="UWU301" s="192"/>
      <c r="UWV301" s="192"/>
      <c r="UWW301" s="192"/>
      <c r="UWX301" s="192"/>
      <c r="UWY301" s="192"/>
      <c r="UWZ301" s="192"/>
      <c r="UXA301" s="192"/>
      <c r="UXB301" s="192"/>
      <c r="UXC301" s="192"/>
      <c r="UXD301" s="192"/>
      <c r="UXE301" s="192"/>
      <c r="UXF301" s="192"/>
      <c r="UXG301" s="192"/>
      <c r="UXH301" s="192"/>
      <c r="UXI301" s="192"/>
      <c r="UXJ301" s="192"/>
      <c r="UXK301" s="192"/>
      <c r="UXL301" s="192"/>
      <c r="UXM301" s="192"/>
      <c r="UXN301" s="192"/>
      <c r="UXO301" s="192"/>
      <c r="UXP301" s="192"/>
      <c r="UXQ301" s="192"/>
      <c r="UXR301" s="192"/>
      <c r="UXS301" s="192"/>
      <c r="UXT301" s="192"/>
      <c r="UXU301" s="192"/>
      <c r="UXV301" s="192"/>
      <c r="UXW301" s="192"/>
      <c r="UXX301" s="192"/>
      <c r="UXY301" s="192"/>
      <c r="UXZ301" s="192"/>
      <c r="UYA301" s="192"/>
      <c r="UYB301" s="192"/>
      <c r="UYC301" s="192"/>
      <c r="UYD301" s="192"/>
      <c r="UYE301" s="192"/>
      <c r="UYF301" s="192"/>
      <c r="UYG301" s="192"/>
      <c r="UYH301" s="192"/>
      <c r="UYI301" s="192"/>
      <c r="UYJ301" s="192"/>
      <c r="UYK301" s="192"/>
      <c r="UYL301" s="192"/>
      <c r="UYM301" s="192"/>
      <c r="UYN301" s="192"/>
      <c r="UYO301" s="192"/>
      <c r="UYP301" s="192"/>
      <c r="UYQ301" s="192"/>
      <c r="UYR301" s="192"/>
      <c r="UYS301" s="192"/>
      <c r="UYT301" s="192"/>
      <c r="UYU301" s="192"/>
      <c r="UYV301" s="192"/>
      <c r="UYW301" s="192"/>
      <c r="UYX301" s="192"/>
      <c r="UYY301" s="192"/>
      <c r="UYZ301" s="192"/>
      <c r="UZA301" s="192"/>
      <c r="UZB301" s="192"/>
      <c r="UZC301" s="192"/>
      <c r="UZD301" s="192"/>
      <c r="UZE301" s="192"/>
      <c r="UZF301" s="192"/>
      <c r="UZG301" s="192"/>
      <c r="UZH301" s="192"/>
      <c r="UZI301" s="192"/>
      <c r="UZJ301" s="192"/>
      <c r="UZK301" s="192"/>
      <c r="UZL301" s="192"/>
      <c r="UZM301" s="192"/>
      <c r="UZN301" s="192"/>
      <c r="UZO301" s="192"/>
      <c r="UZP301" s="192"/>
      <c r="UZQ301" s="192"/>
      <c r="UZR301" s="192"/>
      <c r="UZS301" s="192"/>
      <c r="UZT301" s="192"/>
      <c r="UZU301" s="192"/>
      <c r="UZV301" s="192"/>
      <c r="UZW301" s="192"/>
      <c r="UZX301" s="192"/>
      <c r="UZY301" s="192"/>
      <c r="UZZ301" s="192"/>
      <c r="VAA301" s="192"/>
      <c r="VAB301" s="192"/>
      <c r="VAC301" s="192"/>
      <c r="VAD301" s="192"/>
      <c r="VAE301" s="192"/>
      <c r="VAF301" s="192"/>
      <c r="VAG301" s="192"/>
      <c r="VAH301" s="192"/>
      <c r="VAI301" s="192"/>
      <c r="VAJ301" s="192"/>
      <c r="VAK301" s="192"/>
      <c r="VAL301" s="192"/>
      <c r="VAM301" s="192"/>
      <c r="VAN301" s="192"/>
      <c r="VAO301" s="192"/>
      <c r="VAP301" s="192"/>
      <c r="VAQ301" s="192"/>
      <c r="VAR301" s="192"/>
      <c r="VAS301" s="192"/>
      <c r="VAT301" s="192"/>
      <c r="VAU301" s="192"/>
      <c r="VAV301" s="192"/>
      <c r="VAW301" s="192"/>
      <c r="VAX301" s="192"/>
      <c r="VAY301" s="192"/>
      <c r="VAZ301" s="192"/>
      <c r="VBA301" s="192"/>
      <c r="VBB301" s="192"/>
      <c r="VBC301" s="192"/>
      <c r="VBD301" s="192"/>
      <c r="VBE301" s="192"/>
      <c r="VBF301" s="192"/>
      <c r="VBG301" s="192"/>
      <c r="VBH301" s="192"/>
      <c r="VBI301" s="192"/>
      <c r="VBJ301" s="192"/>
      <c r="VBK301" s="192"/>
      <c r="VBL301" s="192"/>
      <c r="VBM301" s="192"/>
      <c r="VBN301" s="192"/>
      <c r="VBO301" s="192"/>
      <c r="VBP301" s="192"/>
      <c r="VBQ301" s="192"/>
      <c r="VBR301" s="192"/>
      <c r="VBS301" s="192"/>
      <c r="VBT301" s="192"/>
      <c r="VBU301" s="192"/>
      <c r="VBV301" s="192"/>
      <c r="VBW301" s="192"/>
      <c r="VBX301" s="192"/>
      <c r="VBY301" s="192"/>
      <c r="VBZ301" s="192"/>
      <c r="VCA301" s="192"/>
      <c r="VCB301" s="192"/>
      <c r="VCC301" s="192"/>
      <c r="VCD301" s="192"/>
      <c r="VCE301" s="192"/>
      <c r="VCF301" s="192"/>
      <c r="VCG301" s="192"/>
      <c r="VCH301" s="192"/>
      <c r="VCI301" s="192"/>
      <c r="VCJ301" s="192"/>
      <c r="VCK301" s="192"/>
      <c r="VCL301" s="192"/>
      <c r="VCM301" s="192"/>
      <c r="VCN301" s="192"/>
      <c r="VCO301" s="192"/>
      <c r="VCP301" s="192"/>
      <c r="VCQ301" s="192"/>
      <c r="VCR301" s="192"/>
      <c r="VCS301" s="192"/>
      <c r="VCT301" s="192"/>
      <c r="VCU301" s="192"/>
      <c r="VCV301" s="192"/>
      <c r="VCW301" s="192"/>
      <c r="VCX301" s="192"/>
      <c r="VCY301" s="192"/>
      <c r="VCZ301" s="192"/>
      <c r="VDA301" s="192"/>
      <c r="VDB301" s="192"/>
      <c r="VDC301" s="192"/>
      <c r="VDD301" s="192"/>
      <c r="VDE301" s="192"/>
      <c r="VDF301" s="192"/>
      <c r="VDG301" s="192"/>
      <c r="VDH301" s="192"/>
      <c r="VDI301" s="192"/>
      <c r="VDJ301" s="192"/>
      <c r="VDK301" s="192"/>
      <c r="VDL301" s="192"/>
      <c r="VDM301" s="192"/>
      <c r="VDN301" s="192"/>
      <c r="VDO301" s="192"/>
      <c r="VDP301" s="192"/>
      <c r="VDQ301" s="192"/>
      <c r="VDR301" s="192"/>
      <c r="VDS301" s="192"/>
      <c r="VDT301" s="192"/>
      <c r="VDU301" s="192"/>
      <c r="VDV301" s="192"/>
      <c r="VDW301" s="192"/>
      <c r="VDX301" s="192"/>
      <c r="VDY301" s="192"/>
      <c r="VDZ301" s="192"/>
      <c r="VEA301" s="192"/>
      <c r="VEB301" s="192"/>
      <c r="VEC301" s="192"/>
      <c r="VED301" s="192"/>
      <c r="VEE301" s="192"/>
      <c r="VEF301" s="192"/>
      <c r="VEG301" s="192"/>
      <c r="VEH301" s="192"/>
      <c r="VEI301" s="192"/>
      <c r="VEJ301" s="192"/>
      <c r="VEK301" s="192"/>
      <c r="VEL301" s="192"/>
      <c r="VEM301" s="192"/>
      <c r="VEN301" s="192"/>
      <c r="VEO301" s="192"/>
      <c r="VEP301" s="192"/>
      <c r="VEQ301" s="192"/>
      <c r="VER301" s="192"/>
      <c r="VES301" s="192"/>
      <c r="VET301" s="192"/>
      <c r="VEU301" s="192"/>
      <c r="VEV301" s="192"/>
      <c r="VEW301" s="192"/>
      <c r="VEX301" s="192"/>
      <c r="VEY301" s="192"/>
      <c r="VEZ301" s="192"/>
      <c r="VFA301" s="192"/>
      <c r="VFB301" s="192"/>
      <c r="VFC301" s="192"/>
      <c r="VFD301" s="192"/>
      <c r="VFE301" s="192"/>
      <c r="VFF301" s="192"/>
      <c r="VFG301" s="192"/>
      <c r="VFH301" s="192"/>
      <c r="VFI301" s="192"/>
      <c r="VFJ301" s="192"/>
      <c r="VFK301" s="192"/>
      <c r="VFL301" s="192"/>
      <c r="VFM301" s="192"/>
      <c r="VFN301" s="192"/>
      <c r="VFO301" s="192"/>
      <c r="VFP301" s="192"/>
      <c r="VFQ301" s="192"/>
      <c r="VFR301" s="192"/>
      <c r="VFS301" s="192"/>
      <c r="VFT301" s="192"/>
      <c r="VFU301" s="192"/>
      <c r="VFV301" s="192"/>
      <c r="VFW301" s="192"/>
      <c r="VFX301" s="192"/>
      <c r="VFY301" s="192"/>
      <c r="VFZ301" s="192"/>
      <c r="VGA301" s="192"/>
      <c r="VGB301" s="192"/>
      <c r="VGC301" s="192"/>
      <c r="VGD301" s="192"/>
      <c r="VGE301" s="192"/>
      <c r="VGF301" s="192"/>
      <c r="VGG301" s="192"/>
      <c r="VGH301" s="192"/>
      <c r="VGI301" s="192"/>
      <c r="VGJ301" s="192"/>
      <c r="VGK301" s="192"/>
      <c r="VGL301" s="192"/>
      <c r="VGM301" s="192"/>
      <c r="VGN301" s="192"/>
      <c r="VGO301" s="192"/>
      <c r="VGP301" s="192"/>
      <c r="VGQ301" s="192"/>
      <c r="VGR301" s="192"/>
      <c r="VGS301" s="192"/>
      <c r="VGT301" s="192"/>
      <c r="VGU301" s="192"/>
      <c r="VGV301" s="192"/>
      <c r="VGW301" s="192"/>
      <c r="VGX301" s="192"/>
      <c r="VGY301" s="192"/>
      <c r="VGZ301" s="192"/>
      <c r="VHA301" s="192"/>
      <c r="VHB301" s="192"/>
      <c r="VHC301" s="192"/>
      <c r="VHD301" s="192"/>
      <c r="VHE301" s="192"/>
      <c r="VHF301" s="192"/>
      <c r="VHG301" s="192"/>
      <c r="VHH301" s="192"/>
      <c r="VHI301" s="192"/>
      <c r="VHJ301" s="192"/>
      <c r="VHK301" s="192"/>
      <c r="VHL301" s="192"/>
      <c r="VHM301" s="192"/>
      <c r="VHN301" s="192"/>
      <c r="VHO301" s="192"/>
      <c r="VHP301" s="192"/>
      <c r="VHQ301" s="192"/>
      <c r="VHR301" s="192"/>
      <c r="VHS301" s="192"/>
      <c r="VHT301" s="192"/>
      <c r="VHU301" s="192"/>
      <c r="VHV301" s="192"/>
      <c r="VHW301" s="192"/>
      <c r="VHX301" s="192"/>
      <c r="VHY301" s="192"/>
      <c r="VHZ301" s="192"/>
      <c r="VIA301" s="192"/>
      <c r="VIB301" s="192"/>
      <c r="VIC301" s="192"/>
      <c r="VID301" s="192"/>
      <c r="VIE301" s="192"/>
      <c r="VIF301" s="192"/>
      <c r="VIG301" s="192"/>
      <c r="VIH301" s="192"/>
      <c r="VII301" s="192"/>
      <c r="VIJ301" s="192"/>
      <c r="VIK301" s="192"/>
      <c r="VIL301" s="192"/>
      <c r="VIM301" s="192"/>
      <c r="VIN301" s="192"/>
      <c r="VIO301" s="192"/>
      <c r="VIP301" s="192"/>
      <c r="VIQ301" s="192"/>
      <c r="VIR301" s="192"/>
      <c r="VIS301" s="192"/>
      <c r="VIT301" s="192"/>
      <c r="VIU301" s="192"/>
      <c r="VIV301" s="192"/>
      <c r="VIW301" s="192"/>
      <c r="VIX301" s="192"/>
      <c r="VIY301" s="192"/>
      <c r="VIZ301" s="192"/>
      <c r="VJA301" s="192"/>
      <c r="VJB301" s="192"/>
      <c r="VJC301" s="192"/>
      <c r="VJD301" s="192"/>
      <c r="VJE301" s="192"/>
      <c r="VJF301" s="192"/>
      <c r="VJG301" s="192"/>
      <c r="VJH301" s="192"/>
      <c r="VJI301" s="192"/>
      <c r="VJJ301" s="192"/>
      <c r="VJK301" s="192"/>
      <c r="VJL301" s="192"/>
      <c r="VJM301" s="192"/>
      <c r="VJN301" s="192"/>
      <c r="VJO301" s="192"/>
      <c r="VJP301" s="192"/>
      <c r="VJQ301" s="192"/>
      <c r="VJR301" s="192"/>
      <c r="VJS301" s="192"/>
      <c r="VJT301" s="192"/>
      <c r="VJU301" s="192"/>
      <c r="VJV301" s="192"/>
      <c r="VJW301" s="192"/>
      <c r="VJX301" s="192"/>
      <c r="VJY301" s="192"/>
      <c r="VJZ301" s="192"/>
      <c r="VKA301" s="192"/>
      <c r="VKB301" s="192"/>
      <c r="VKC301" s="192"/>
      <c r="VKD301" s="192"/>
      <c r="VKE301" s="192"/>
      <c r="VKF301" s="192"/>
      <c r="VKG301" s="192"/>
      <c r="VKH301" s="192"/>
      <c r="VKI301" s="192"/>
      <c r="VKJ301" s="192"/>
      <c r="VKK301" s="192"/>
      <c r="VKL301" s="192"/>
      <c r="VKM301" s="192"/>
      <c r="VKN301" s="192"/>
      <c r="VKO301" s="192"/>
      <c r="VKP301" s="192"/>
      <c r="VKQ301" s="192"/>
      <c r="VKR301" s="192"/>
      <c r="VKS301" s="192"/>
      <c r="VKT301" s="192"/>
      <c r="VKU301" s="192"/>
      <c r="VKV301" s="192"/>
      <c r="VKW301" s="192"/>
      <c r="VKX301" s="192"/>
      <c r="VKY301" s="192"/>
      <c r="VKZ301" s="192"/>
      <c r="VLA301" s="192"/>
      <c r="VLB301" s="192"/>
      <c r="VLC301" s="192"/>
      <c r="VLD301" s="192"/>
      <c r="VLE301" s="192"/>
      <c r="VLF301" s="192"/>
      <c r="VLG301" s="192"/>
      <c r="VLH301" s="192"/>
      <c r="VLI301" s="192"/>
      <c r="VLJ301" s="192"/>
      <c r="VLK301" s="192"/>
      <c r="VLL301" s="192"/>
      <c r="VLM301" s="192"/>
      <c r="VLN301" s="192"/>
      <c r="VLO301" s="192"/>
      <c r="VLP301" s="192"/>
      <c r="VLQ301" s="192"/>
      <c r="VLR301" s="192"/>
      <c r="VLS301" s="192"/>
      <c r="VLT301" s="192"/>
      <c r="VLU301" s="192"/>
      <c r="VLV301" s="192"/>
      <c r="VLW301" s="192"/>
      <c r="VLX301" s="192"/>
      <c r="VLY301" s="192"/>
      <c r="VLZ301" s="192"/>
      <c r="VMA301" s="192"/>
      <c r="VMB301" s="192"/>
      <c r="VMC301" s="192"/>
      <c r="VMD301" s="192"/>
      <c r="VME301" s="192"/>
      <c r="VMF301" s="192"/>
      <c r="VMG301" s="192"/>
      <c r="VMH301" s="192"/>
      <c r="VMI301" s="192"/>
      <c r="VMJ301" s="192"/>
      <c r="VMK301" s="192"/>
      <c r="VML301" s="192"/>
      <c r="VMM301" s="192"/>
      <c r="VMN301" s="192"/>
      <c r="VMO301" s="192"/>
      <c r="VMP301" s="192"/>
      <c r="VMQ301" s="192"/>
      <c r="VMR301" s="192"/>
      <c r="VMS301" s="192"/>
      <c r="VMT301" s="192"/>
      <c r="VMU301" s="192"/>
      <c r="VMV301" s="192"/>
      <c r="VMW301" s="192"/>
      <c r="VMX301" s="192"/>
      <c r="VMY301" s="192"/>
      <c r="VMZ301" s="192"/>
      <c r="VNA301" s="192"/>
      <c r="VNB301" s="192"/>
      <c r="VNC301" s="192"/>
      <c r="VND301" s="192"/>
      <c r="VNE301" s="192"/>
      <c r="VNF301" s="192"/>
      <c r="VNG301" s="192"/>
      <c r="VNH301" s="192"/>
      <c r="VNI301" s="192"/>
      <c r="VNJ301" s="192"/>
      <c r="VNK301" s="192"/>
      <c r="VNL301" s="192"/>
      <c r="VNM301" s="192"/>
      <c r="VNN301" s="192"/>
      <c r="VNO301" s="192"/>
      <c r="VNP301" s="192"/>
      <c r="VNQ301" s="192"/>
      <c r="VNR301" s="192"/>
      <c r="VNS301" s="192"/>
      <c r="VNT301" s="192"/>
      <c r="VNU301" s="192"/>
      <c r="VNV301" s="192"/>
      <c r="VNW301" s="192"/>
      <c r="VNX301" s="192"/>
      <c r="VNY301" s="192"/>
      <c r="VNZ301" s="192"/>
      <c r="VOA301" s="192"/>
      <c r="VOB301" s="192"/>
      <c r="VOC301" s="192"/>
      <c r="VOD301" s="192"/>
      <c r="VOE301" s="192"/>
      <c r="VOF301" s="192"/>
      <c r="VOG301" s="192"/>
      <c r="VOH301" s="192"/>
      <c r="VOI301" s="192"/>
      <c r="VOJ301" s="192"/>
      <c r="VOK301" s="192"/>
      <c r="VOL301" s="192"/>
      <c r="VOM301" s="192"/>
      <c r="VON301" s="192"/>
      <c r="VOO301" s="192"/>
      <c r="VOP301" s="192"/>
      <c r="VOQ301" s="192"/>
      <c r="VOR301" s="192"/>
      <c r="VOS301" s="192"/>
      <c r="VOT301" s="192"/>
      <c r="VOU301" s="192"/>
      <c r="VOV301" s="192"/>
      <c r="VOW301" s="192"/>
      <c r="VOX301" s="192"/>
      <c r="VOY301" s="192"/>
      <c r="VOZ301" s="192"/>
      <c r="VPA301" s="192"/>
      <c r="VPB301" s="192"/>
      <c r="VPC301" s="192"/>
      <c r="VPD301" s="192"/>
      <c r="VPE301" s="192"/>
      <c r="VPF301" s="192"/>
      <c r="VPG301" s="192"/>
      <c r="VPH301" s="192"/>
      <c r="VPI301" s="192"/>
      <c r="VPJ301" s="192"/>
      <c r="VPK301" s="192"/>
      <c r="VPL301" s="192"/>
      <c r="VPM301" s="192"/>
      <c r="VPN301" s="192"/>
      <c r="VPO301" s="192"/>
      <c r="VPP301" s="192"/>
      <c r="VPQ301" s="192"/>
      <c r="VPR301" s="192"/>
      <c r="VPS301" s="192"/>
      <c r="VPT301" s="192"/>
      <c r="VPU301" s="192"/>
      <c r="VPV301" s="192"/>
      <c r="VPW301" s="192"/>
      <c r="VPX301" s="192"/>
      <c r="VPY301" s="192"/>
      <c r="VPZ301" s="192"/>
      <c r="VQA301" s="192"/>
      <c r="VQB301" s="192"/>
      <c r="VQC301" s="192"/>
      <c r="VQD301" s="192"/>
      <c r="VQE301" s="192"/>
      <c r="VQF301" s="192"/>
      <c r="VQG301" s="192"/>
      <c r="VQH301" s="192"/>
      <c r="VQI301" s="192"/>
      <c r="VQJ301" s="192"/>
      <c r="VQK301" s="192"/>
      <c r="VQL301" s="192"/>
      <c r="VQM301" s="192"/>
      <c r="VQN301" s="192"/>
      <c r="VQO301" s="192"/>
      <c r="VQP301" s="192"/>
      <c r="VQQ301" s="192"/>
      <c r="VQR301" s="192"/>
      <c r="VQS301" s="192"/>
      <c r="VQT301" s="192"/>
      <c r="VQU301" s="192"/>
      <c r="VQV301" s="192"/>
      <c r="VQW301" s="192"/>
      <c r="VQX301" s="192"/>
      <c r="VQY301" s="192"/>
      <c r="VQZ301" s="192"/>
      <c r="VRA301" s="192"/>
      <c r="VRB301" s="192"/>
      <c r="VRC301" s="192"/>
      <c r="VRD301" s="192"/>
      <c r="VRE301" s="192"/>
      <c r="VRF301" s="192"/>
      <c r="VRG301" s="192"/>
      <c r="VRH301" s="192"/>
      <c r="VRI301" s="192"/>
      <c r="VRJ301" s="192"/>
      <c r="VRK301" s="192"/>
      <c r="VRL301" s="192"/>
      <c r="VRM301" s="192"/>
      <c r="VRN301" s="192"/>
      <c r="VRO301" s="192"/>
      <c r="VRP301" s="192"/>
      <c r="VRQ301" s="192"/>
      <c r="VRR301" s="192"/>
      <c r="VRS301" s="192"/>
      <c r="VRT301" s="192"/>
      <c r="VRU301" s="192"/>
      <c r="VRV301" s="192"/>
      <c r="VRW301" s="192"/>
      <c r="VRX301" s="192"/>
      <c r="VRY301" s="192"/>
      <c r="VRZ301" s="192"/>
      <c r="VSA301" s="192"/>
      <c r="VSB301" s="192"/>
      <c r="VSC301" s="192"/>
      <c r="VSD301" s="192"/>
      <c r="VSE301" s="192"/>
      <c r="VSF301" s="192"/>
      <c r="VSG301" s="192"/>
      <c r="VSH301" s="192"/>
      <c r="VSI301" s="192"/>
      <c r="VSJ301" s="192"/>
      <c r="VSK301" s="192"/>
      <c r="VSL301" s="192"/>
      <c r="VSM301" s="192"/>
      <c r="VSN301" s="192"/>
      <c r="VSO301" s="192"/>
      <c r="VSP301" s="192"/>
      <c r="VSQ301" s="192"/>
      <c r="VSR301" s="192"/>
      <c r="VSS301" s="192"/>
      <c r="VST301" s="192"/>
      <c r="VSU301" s="192"/>
      <c r="VSV301" s="192"/>
      <c r="VSW301" s="192"/>
      <c r="VSX301" s="192"/>
      <c r="VSY301" s="192"/>
      <c r="VSZ301" s="192"/>
      <c r="VTA301" s="192"/>
      <c r="VTB301" s="192"/>
      <c r="VTC301" s="192"/>
      <c r="VTD301" s="192"/>
      <c r="VTE301" s="192"/>
      <c r="VTF301" s="192"/>
      <c r="VTG301" s="192"/>
      <c r="VTH301" s="192"/>
      <c r="VTI301" s="192"/>
      <c r="VTJ301" s="192"/>
      <c r="VTK301" s="192"/>
      <c r="VTL301" s="192"/>
      <c r="VTM301" s="192"/>
      <c r="VTN301" s="192"/>
      <c r="VTO301" s="192"/>
      <c r="VTP301" s="192"/>
      <c r="VTQ301" s="192"/>
      <c r="VTR301" s="192"/>
      <c r="VTS301" s="192"/>
      <c r="VTT301" s="192"/>
      <c r="VTU301" s="192"/>
      <c r="VTV301" s="192"/>
      <c r="VTW301" s="192"/>
      <c r="VTX301" s="192"/>
      <c r="VTY301" s="192"/>
      <c r="VTZ301" s="192"/>
      <c r="VUA301" s="192"/>
      <c r="VUB301" s="192"/>
      <c r="VUC301" s="192"/>
      <c r="VUD301" s="192"/>
      <c r="VUE301" s="192"/>
      <c r="VUF301" s="192"/>
      <c r="VUG301" s="192"/>
      <c r="VUH301" s="192"/>
      <c r="VUI301" s="192"/>
      <c r="VUJ301" s="192"/>
      <c r="VUK301" s="192"/>
      <c r="VUL301" s="192"/>
      <c r="VUM301" s="192"/>
      <c r="VUN301" s="192"/>
      <c r="VUO301" s="192"/>
      <c r="VUP301" s="192"/>
      <c r="VUQ301" s="192"/>
      <c r="VUR301" s="192"/>
      <c r="VUS301" s="192"/>
      <c r="VUT301" s="192"/>
      <c r="VUU301" s="192"/>
      <c r="VUV301" s="192"/>
      <c r="VUW301" s="192"/>
      <c r="VUX301" s="192"/>
      <c r="VUY301" s="192"/>
      <c r="VUZ301" s="192"/>
      <c r="VVA301" s="192"/>
      <c r="VVB301" s="192"/>
      <c r="VVC301" s="192"/>
      <c r="VVD301" s="192"/>
      <c r="VVE301" s="192"/>
      <c r="VVF301" s="192"/>
      <c r="VVG301" s="192"/>
      <c r="VVH301" s="192"/>
      <c r="VVI301" s="192"/>
      <c r="VVJ301" s="192"/>
      <c r="VVK301" s="192"/>
      <c r="VVL301" s="192"/>
      <c r="VVM301" s="192"/>
      <c r="VVN301" s="192"/>
      <c r="VVO301" s="192"/>
      <c r="VVP301" s="192"/>
      <c r="VVQ301" s="192"/>
      <c r="VVR301" s="192"/>
      <c r="VVS301" s="192"/>
      <c r="VVT301" s="192"/>
      <c r="VVU301" s="192"/>
      <c r="VVV301" s="192"/>
      <c r="VVW301" s="192"/>
      <c r="VVX301" s="192"/>
      <c r="VVY301" s="192"/>
      <c r="VVZ301" s="192"/>
      <c r="VWA301" s="192"/>
      <c r="VWB301" s="192"/>
      <c r="VWC301" s="192"/>
      <c r="VWD301" s="192"/>
      <c r="VWE301" s="192"/>
      <c r="VWF301" s="192"/>
      <c r="VWG301" s="192"/>
      <c r="VWH301" s="192"/>
      <c r="VWI301" s="192"/>
      <c r="VWJ301" s="192"/>
      <c r="VWK301" s="192"/>
      <c r="VWL301" s="192"/>
      <c r="VWM301" s="192"/>
      <c r="VWN301" s="192"/>
      <c r="VWO301" s="192"/>
      <c r="VWP301" s="192"/>
      <c r="VWQ301" s="192"/>
      <c r="VWR301" s="192"/>
      <c r="VWS301" s="192"/>
      <c r="VWT301" s="192"/>
      <c r="VWU301" s="192"/>
      <c r="VWV301" s="192"/>
      <c r="VWW301" s="192"/>
      <c r="VWX301" s="192"/>
      <c r="VWY301" s="192"/>
      <c r="VWZ301" s="192"/>
      <c r="VXA301" s="192"/>
      <c r="VXB301" s="192"/>
      <c r="VXC301" s="192"/>
      <c r="VXD301" s="192"/>
      <c r="VXE301" s="192"/>
      <c r="VXF301" s="192"/>
      <c r="VXG301" s="192"/>
      <c r="VXH301" s="192"/>
      <c r="VXI301" s="192"/>
      <c r="VXJ301" s="192"/>
      <c r="VXK301" s="192"/>
      <c r="VXL301" s="192"/>
      <c r="VXM301" s="192"/>
      <c r="VXN301" s="192"/>
      <c r="VXO301" s="192"/>
      <c r="VXP301" s="192"/>
      <c r="VXQ301" s="192"/>
      <c r="VXR301" s="192"/>
      <c r="VXS301" s="192"/>
      <c r="VXT301" s="192"/>
      <c r="VXU301" s="192"/>
      <c r="VXV301" s="192"/>
      <c r="VXW301" s="192"/>
      <c r="VXX301" s="192"/>
      <c r="VXY301" s="192"/>
      <c r="VXZ301" s="192"/>
      <c r="VYA301" s="192"/>
      <c r="VYB301" s="192"/>
      <c r="VYC301" s="192"/>
      <c r="VYD301" s="192"/>
      <c r="VYE301" s="192"/>
      <c r="VYF301" s="192"/>
      <c r="VYG301" s="192"/>
      <c r="VYH301" s="192"/>
      <c r="VYI301" s="192"/>
      <c r="VYJ301" s="192"/>
      <c r="VYK301" s="192"/>
      <c r="VYL301" s="192"/>
      <c r="VYM301" s="192"/>
      <c r="VYN301" s="192"/>
      <c r="VYO301" s="192"/>
      <c r="VYP301" s="192"/>
      <c r="VYQ301" s="192"/>
      <c r="VYR301" s="192"/>
      <c r="VYS301" s="192"/>
      <c r="VYT301" s="192"/>
      <c r="VYU301" s="192"/>
      <c r="VYV301" s="192"/>
      <c r="VYW301" s="192"/>
      <c r="VYX301" s="192"/>
      <c r="VYY301" s="192"/>
      <c r="VYZ301" s="192"/>
      <c r="VZA301" s="192"/>
      <c r="VZB301" s="192"/>
      <c r="VZC301" s="192"/>
      <c r="VZD301" s="192"/>
      <c r="VZE301" s="192"/>
      <c r="VZF301" s="192"/>
      <c r="VZG301" s="192"/>
      <c r="VZH301" s="192"/>
      <c r="VZI301" s="192"/>
      <c r="VZJ301" s="192"/>
      <c r="VZK301" s="192"/>
      <c r="VZL301" s="192"/>
      <c r="VZM301" s="192"/>
      <c r="VZN301" s="192"/>
      <c r="VZO301" s="192"/>
      <c r="VZP301" s="192"/>
      <c r="VZQ301" s="192"/>
      <c r="VZR301" s="192"/>
      <c r="VZS301" s="192"/>
      <c r="VZT301" s="192"/>
      <c r="VZU301" s="192"/>
      <c r="VZV301" s="192"/>
      <c r="VZW301" s="192"/>
      <c r="VZX301" s="192"/>
      <c r="VZY301" s="192"/>
      <c r="VZZ301" s="192"/>
      <c r="WAA301" s="192"/>
      <c r="WAB301" s="192"/>
      <c r="WAC301" s="192"/>
      <c r="WAD301" s="192"/>
      <c r="WAE301" s="192"/>
      <c r="WAF301" s="192"/>
      <c r="WAG301" s="192"/>
      <c r="WAH301" s="192"/>
      <c r="WAI301" s="192"/>
      <c r="WAJ301" s="192"/>
      <c r="WAK301" s="192"/>
      <c r="WAL301" s="192"/>
      <c r="WAM301" s="192"/>
      <c r="WAN301" s="192"/>
      <c r="WAO301" s="192"/>
      <c r="WAP301" s="192"/>
      <c r="WAQ301" s="192"/>
      <c r="WAR301" s="192"/>
      <c r="WAS301" s="192"/>
      <c r="WAT301" s="192"/>
      <c r="WAU301" s="192"/>
      <c r="WAV301" s="192"/>
      <c r="WAW301" s="192"/>
      <c r="WAX301" s="192"/>
      <c r="WAY301" s="192"/>
      <c r="WAZ301" s="192"/>
      <c r="WBA301" s="192"/>
      <c r="WBB301" s="192"/>
      <c r="WBC301" s="192"/>
      <c r="WBD301" s="192"/>
      <c r="WBE301" s="192"/>
      <c r="WBF301" s="192"/>
      <c r="WBG301" s="192"/>
      <c r="WBH301" s="192"/>
      <c r="WBI301" s="192"/>
      <c r="WBJ301" s="192"/>
      <c r="WBK301" s="192"/>
      <c r="WBL301" s="192"/>
      <c r="WBM301" s="192"/>
      <c r="WBN301" s="192"/>
      <c r="WBO301" s="192"/>
      <c r="WBP301" s="192"/>
      <c r="WBQ301" s="192"/>
      <c r="WBR301" s="192"/>
      <c r="WBS301" s="192"/>
      <c r="WBT301" s="192"/>
      <c r="WBU301" s="192"/>
      <c r="WBV301" s="192"/>
      <c r="WBW301" s="192"/>
      <c r="WBX301" s="192"/>
      <c r="WBY301" s="192"/>
      <c r="WBZ301" s="192"/>
      <c r="WCA301" s="192"/>
      <c r="WCB301" s="192"/>
      <c r="WCC301" s="192"/>
      <c r="WCD301" s="192"/>
      <c r="WCE301" s="192"/>
      <c r="WCF301" s="192"/>
      <c r="WCG301" s="192"/>
      <c r="WCH301" s="192"/>
      <c r="WCI301" s="192"/>
      <c r="WCJ301" s="192"/>
      <c r="WCK301" s="192"/>
      <c r="WCL301" s="192"/>
      <c r="WCM301" s="192"/>
      <c r="WCN301" s="192"/>
      <c r="WCO301" s="192"/>
      <c r="WCP301" s="192"/>
      <c r="WCQ301" s="192"/>
      <c r="WCR301" s="192"/>
      <c r="WCS301" s="192"/>
      <c r="WCT301" s="192"/>
      <c r="WCU301" s="192"/>
      <c r="WCV301" s="192"/>
      <c r="WCW301" s="192"/>
      <c r="WCX301" s="192"/>
      <c r="WCY301" s="192"/>
      <c r="WCZ301" s="192"/>
      <c r="WDA301" s="192"/>
      <c r="WDB301" s="192"/>
      <c r="WDC301" s="192"/>
      <c r="WDD301" s="192"/>
      <c r="WDE301" s="192"/>
      <c r="WDF301" s="192"/>
      <c r="WDG301" s="192"/>
      <c r="WDH301" s="192"/>
      <c r="WDI301" s="192"/>
      <c r="WDJ301" s="192"/>
      <c r="WDK301" s="192"/>
      <c r="WDL301" s="192"/>
      <c r="WDM301" s="192"/>
      <c r="WDN301" s="192"/>
      <c r="WDO301" s="192"/>
      <c r="WDP301" s="192"/>
      <c r="WDQ301" s="192"/>
      <c r="WDR301" s="192"/>
      <c r="WDS301" s="192"/>
      <c r="WDT301" s="192"/>
      <c r="WDU301" s="192"/>
      <c r="WDV301" s="192"/>
      <c r="WDW301" s="192"/>
      <c r="WDX301" s="192"/>
      <c r="WDY301" s="192"/>
      <c r="WDZ301" s="192"/>
      <c r="WEA301" s="192"/>
      <c r="WEB301" s="192"/>
      <c r="WEC301" s="192"/>
      <c r="WED301" s="192"/>
      <c r="WEE301" s="192"/>
      <c r="WEF301" s="192"/>
      <c r="WEG301" s="192"/>
      <c r="WEH301" s="192"/>
      <c r="WEI301" s="192"/>
      <c r="WEJ301" s="192"/>
      <c r="WEK301" s="192"/>
      <c r="WEL301" s="192"/>
      <c r="WEM301" s="192"/>
      <c r="WEN301" s="192"/>
      <c r="WEO301" s="192"/>
      <c r="WEP301" s="192"/>
      <c r="WEQ301" s="192"/>
      <c r="WER301" s="192"/>
      <c r="WES301" s="192"/>
      <c r="WET301" s="192"/>
      <c r="WEU301" s="192"/>
      <c r="WEV301" s="192"/>
      <c r="WEW301" s="192"/>
      <c r="WEX301" s="192"/>
      <c r="WEY301" s="192"/>
      <c r="WEZ301" s="192"/>
      <c r="WFA301" s="192"/>
      <c r="WFB301" s="192"/>
      <c r="WFC301" s="192"/>
      <c r="WFD301" s="192"/>
      <c r="WFE301" s="192"/>
      <c r="WFF301" s="192"/>
      <c r="WFG301" s="192"/>
      <c r="WFH301" s="192"/>
      <c r="WFI301" s="192"/>
      <c r="WFJ301" s="192"/>
      <c r="WFK301" s="192"/>
      <c r="WFL301" s="192"/>
      <c r="WFM301" s="192"/>
      <c r="WFN301" s="192"/>
      <c r="WFO301" s="192"/>
      <c r="WFP301" s="192"/>
      <c r="WFQ301" s="192"/>
      <c r="WFR301" s="192"/>
      <c r="WFS301" s="192"/>
      <c r="WFT301" s="192"/>
      <c r="WFU301" s="192"/>
      <c r="WFV301" s="192"/>
      <c r="WFW301" s="192"/>
      <c r="WFX301" s="192"/>
      <c r="WFY301" s="192"/>
      <c r="WFZ301" s="192"/>
      <c r="WGA301" s="192"/>
      <c r="WGB301" s="192"/>
      <c r="WGC301" s="192"/>
      <c r="WGD301" s="192"/>
      <c r="WGE301" s="192"/>
      <c r="WGF301" s="192"/>
      <c r="WGG301" s="192"/>
      <c r="WGH301" s="192"/>
      <c r="WGI301" s="192"/>
      <c r="WGJ301" s="192"/>
      <c r="WGK301" s="192"/>
      <c r="WGL301" s="192"/>
      <c r="WGM301" s="192"/>
      <c r="WGN301" s="192"/>
      <c r="WGO301" s="192"/>
      <c r="WGP301" s="192"/>
      <c r="WGQ301" s="192"/>
      <c r="WGR301" s="192"/>
      <c r="WGS301" s="192"/>
      <c r="WGT301" s="192"/>
      <c r="WGU301" s="192"/>
      <c r="WGV301" s="192"/>
      <c r="WGW301" s="192"/>
      <c r="WGX301" s="192"/>
      <c r="WGY301" s="192"/>
      <c r="WGZ301" s="192"/>
      <c r="WHA301" s="192"/>
      <c r="WHB301" s="192"/>
      <c r="WHC301" s="192"/>
      <c r="WHD301" s="192"/>
      <c r="WHE301" s="192"/>
      <c r="WHF301" s="192"/>
      <c r="WHG301" s="192"/>
      <c r="WHH301" s="192"/>
      <c r="WHI301" s="192"/>
      <c r="WHJ301" s="192"/>
      <c r="WHK301" s="192"/>
      <c r="WHL301" s="192"/>
      <c r="WHM301" s="192"/>
      <c r="WHN301" s="192"/>
      <c r="WHO301" s="192"/>
      <c r="WHP301" s="192"/>
      <c r="WHQ301" s="192"/>
      <c r="WHR301" s="192"/>
      <c r="WHS301" s="192"/>
      <c r="WHT301" s="192"/>
      <c r="WHU301" s="192"/>
      <c r="WHV301" s="192"/>
      <c r="WHW301" s="192"/>
      <c r="WHX301" s="192"/>
      <c r="WHY301" s="192"/>
      <c r="WHZ301" s="192"/>
      <c r="WIA301" s="192"/>
      <c r="WIB301" s="192"/>
      <c r="WIC301" s="192"/>
      <c r="WID301" s="192"/>
      <c r="WIE301" s="192"/>
      <c r="WIF301" s="192"/>
      <c r="WIG301" s="192"/>
      <c r="WIH301" s="192"/>
      <c r="WII301" s="192"/>
      <c r="WIJ301" s="192"/>
      <c r="WIK301" s="192"/>
      <c r="WIL301" s="192"/>
      <c r="WIM301" s="192"/>
      <c r="WIN301" s="192"/>
      <c r="WIO301" s="192"/>
      <c r="WIP301" s="192"/>
      <c r="WIQ301" s="192"/>
      <c r="WIR301" s="192"/>
      <c r="WIS301" s="192"/>
      <c r="WIT301" s="192"/>
      <c r="WIU301" s="192"/>
      <c r="WIV301" s="192"/>
      <c r="WIW301" s="192"/>
      <c r="WIX301" s="192"/>
      <c r="WIY301" s="192"/>
      <c r="WIZ301" s="192"/>
      <c r="WJA301" s="192"/>
      <c r="WJB301" s="192"/>
      <c r="WJC301" s="192"/>
      <c r="WJD301" s="192"/>
      <c r="WJE301" s="192"/>
      <c r="WJF301" s="192"/>
      <c r="WJG301" s="192"/>
      <c r="WJH301" s="192"/>
      <c r="WJI301" s="192"/>
      <c r="WJJ301" s="192"/>
      <c r="WJK301" s="192"/>
      <c r="WJL301" s="192"/>
      <c r="WJM301" s="192"/>
      <c r="WJN301" s="192"/>
      <c r="WJO301" s="192"/>
      <c r="WJP301" s="192"/>
      <c r="WJQ301" s="192"/>
      <c r="WJR301" s="192"/>
      <c r="WJS301" s="192"/>
      <c r="WJT301" s="192"/>
      <c r="WJU301" s="192"/>
      <c r="WJV301" s="192"/>
      <c r="WJW301" s="192"/>
      <c r="WJX301" s="192"/>
      <c r="WJY301" s="192"/>
      <c r="WJZ301" s="192"/>
      <c r="WKA301" s="192"/>
      <c r="WKB301" s="192"/>
      <c r="WKC301" s="192"/>
      <c r="WKD301" s="192"/>
      <c r="WKE301" s="192"/>
      <c r="WKF301" s="192"/>
      <c r="WKG301" s="192"/>
      <c r="WKH301" s="192"/>
      <c r="WKI301" s="192"/>
      <c r="WKJ301" s="192"/>
      <c r="WKK301" s="192"/>
      <c r="WKL301" s="192"/>
      <c r="WKM301" s="192"/>
      <c r="WKN301" s="192"/>
      <c r="WKO301" s="192"/>
      <c r="WKP301" s="192"/>
      <c r="WKQ301" s="192"/>
      <c r="WKR301" s="192"/>
      <c r="WKS301" s="192"/>
      <c r="WKT301" s="192"/>
      <c r="WKU301" s="192"/>
      <c r="WKV301" s="192"/>
      <c r="WKW301" s="192"/>
      <c r="WKX301" s="192"/>
      <c r="WKY301" s="192"/>
      <c r="WKZ301" s="192"/>
      <c r="WLA301" s="192"/>
      <c r="WLB301" s="192"/>
      <c r="WLC301" s="192"/>
      <c r="WLD301" s="192"/>
      <c r="WLE301" s="192"/>
      <c r="WLF301" s="192"/>
      <c r="WLG301" s="192"/>
      <c r="WLH301" s="192"/>
      <c r="WLI301" s="192"/>
      <c r="WLJ301" s="192"/>
      <c r="WLK301" s="192"/>
      <c r="WLL301" s="192"/>
      <c r="WLM301" s="192"/>
      <c r="WLN301" s="192"/>
      <c r="WLO301" s="192"/>
      <c r="WLP301" s="192"/>
      <c r="WLQ301" s="192"/>
      <c r="WLR301" s="192"/>
      <c r="WLS301" s="192"/>
      <c r="WLT301" s="192"/>
      <c r="WLU301" s="192"/>
      <c r="WLV301" s="192"/>
      <c r="WLW301" s="192"/>
      <c r="WLX301" s="192"/>
      <c r="WLY301" s="192"/>
      <c r="WLZ301" s="192"/>
      <c r="WMA301" s="192"/>
      <c r="WMB301" s="192"/>
      <c r="WMC301" s="192"/>
      <c r="WMD301" s="192"/>
      <c r="WME301" s="192"/>
      <c r="WMF301" s="192"/>
      <c r="WMG301" s="192"/>
      <c r="WMH301" s="192"/>
      <c r="WMI301" s="192"/>
      <c r="WMJ301" s="192"/>
      <c r="WMK301" s="192"/>
      <c r="WML301" s="192"/>
      <c r="WMM301" s="192"/>
      <c r="WMN301" s="192"/>
      <c r="WMO301" s="192"/>
      <c r="WMP301" s="192"/>
      <c r="WMQ301" s="192"/>
      <c r="WMR301" s="192"/>
      <c r="WMS301" s="192"/>
      <c r="WMT301" s="192"/>
      <c r="WMU301" s="192"/>
      <c r="WMV301" s="192"/>
      <c r="WMW301" s="192"/>
      <c r="WMX301" s="192"/>
      <c r="WMY301" s="192"/>
      <c r="WMZ301" s="192"/>
      <c r="WNA301" s="192"/>
      <c r="WNB301" s="192"/>
      <c r="WNC301" s="192"/>
      <c r="WND301" s="192"/>
      <c r="WNE301" s="192"/>
      <c r="WNF301" s="192"/>
      <c r="WNG301" s="192"/>
      <c r="WNH301" s="192"/>
      <c r="WNI301" s="192"/>
      <c r="WNJ301" s="192"/>
      <c r="WNK301" s="192"/>
      <c r="WNL301" s="192"/>
      <c r="WNM301" s="192"/>
      <c r="WNN301" s="192"/>
      <c r="WNO301" s="192"/>
      <c r="WNP301" s="192"/>
      <c r="WNQ301" s="192"/>
      <c r="WNR301" s="192"/>
      <c r="WNS301" s="192"/>
      <c r="WNT301" s="192"/>
      <c r="WNU301" s="192"/>
      <c r="WNV301" s="192"/>
      <c r="WNW301" s="192"/>
      <c r="WNX301" s="192"/>
      <c r="WNY301" s="192"/>
      <c r="WNZ301" s="192"/>
      <c r="WOA301" s="192"/>
      <c r="WOB301" s="192"/>
      <c r="WOC301" s="192"/>
      <c r="WOD301" s="192"/>
      <c r="WOE301" s="192"/>
      <c r="WOF301" s="192"/>
      <c r="WOG301" s="192"/>
      <c r="WOH301" s="192"/>
      <c r="WOI301" s="192"/>
      <c r="WOJ301" s="192"/>
      <c r="WOK301" s="192"/>
      <c r="WOL301" s="192"/>
      <c r="WOM301" s="192"/>
      <c r="WON301" s="192"/>
      <c r="WOO301" s="192"/>
      <c r="WOP301" s="192"/>
      <c r="WOQ301" s="192"/>
      <c r="WOR301" s="192"/>
      <c r="WOS301" s="192"/>
      <c r="WOT301" s="192"/>
      <c r="WOU301" s="192"/>
      <c r="WOV301" s="192"/>
      <c r="WOW301" s="192"/>
      <c r="WOX301" s="192"/>
      <c r="WOY301" s="192"/>
      <c r="WOZ301" s="192"/>
      <c r="WPA301" s="192"/>
      <c r="WPB301" s="192"/>
      <c r="WPC301" s="192"/>
      <c r="WPD301" s="192"/>
      <c r="WPE301" s="192"/>
      <c r="WPF301" s="192"/>
      <c r="WPG301" s="192"/>
      <c r="WPH301" s="192"/>
      <c r="WPI301" s="192"/>
      <c r="WPJ301" s="192"/>
      <c r="WPK301" s="192"/>
      <c r="WPL301" s="192"/>
      <c r="WPM301" s="192"/>
      <c r="WPN301" s="192"/>
      <c r="WPO301" s="192"/>
      <c r="WPP301" s="192"/>
      <c r="WPQ301" s="192"/>
      <c r="WPR301" s="192"/>
      <c r="WPS301" s="192"/>
      <c r="WPT301" s="192"/>
      <c r="WPU301" s="192"/>
      <c r="WPV301" s="192"/>
      <c r="WPW301" s="192"/>
      <c r="WPX301" s="192"/>
      <c r="WPY301" s="192"/>
      <c r="WPZ301" s="192"/>
      <c r="WQA301" s="192"/>
      <c r="WQB301" s="192"/>
      <c r="WQC301" s="192"/>
      <c r="WQD301" s="192"/>
      <c r="WQE301" s="192"/>
      <c r="WQF301" s="192"/>
      <c r="WQG301" s="192"/>
      <c r="WQH301" s="192"/>
      <c r="WQI301" s="192"/>
      <c r="WQJ301" s="192"/>
      <c r="WQK301" s="192"/>
      <c r="WQL301" s="192"/>
      <c r="WQM301" s="192"/>
      <c r="WQN301" s="192"/>
      <c r="WQO301" s="192"/>
      <c r="WQP301" s="192"/>
      <c r="WQQ301" s="192"/>
      <c r="WQR301" s="192"/>
      <c r="WQS301" s="192"/>
      <c r="WQT301" s="192"/>
      <c r="WQU301" s="192"/>
      <c r="WQV301" s="192"/>
      <c r="WQW301" s="192"/>
      <c r="WQX301" s="192"/>
      <c r="WQY301" s="192"/>
      <c r="WQZ301" s="192"/>
      <c r="WRA301" s="192"/>
      <c r="WRB301" s="192"/>
      <c r="WRC301" s="192"/>
      <c r="WRD301" s="192"/>
      <c r="WRE301" s="192"/>
      <c r="WRF301" s="192"/>
      <c r="WRG301" s="192"/>
      <c r="WRH301" s="192"/>
      <c r="WRI301" s="192"/>
      <c r="WRJ301" s="192"/>
      <c r="WRK301" s="192"/>
      <c r="WRL301" s="192"/>
      <c r="WRM301" s="192"/>
      <c r="WRN301" s="192"/>
      <c r="WRO301" s="192"/>
      <c r="WRP301" s="192"/>
      <c r="WRQ301" s="192"/>
      <c r="WRR301" s="192"/>
      <c r="WRS301" s="192"/>
      <c r="WRT301" s="192"/>
      <c r="WRU301" s="192"/>
      <c r="WRV301" s="192"/>
      <c r="WRW301" s="192"/>
      <c r="WRX301" s="192"/>
      <c r="WRY301" s="192"/>
      <c r="WRZ301" s="192"/>
      <c r="WSA301" s="192"/>
      <c r="WSB301" s="192"/>
      <c r="WSC301" s="192"/>
      <c r="WSD301" s="192"/>
      <c r="WSE301" s="192"/>
      <c r="WSF301" s="192"/>
      <c r="WSG301" s="192"/>
      <c r="WSH301" s="192"/>
      <c r="WSI301" s="192"/>
      <c r="WSJ301" s="192"/>
      <c r="WSK301" s="192"/>
      <c r="WSL301" s="192"/>
      <c r="WSM301" s="192"/>
      <c r="WSN301" s="192"/>
      <c r="WSO301" s="192"/>
      <c r="WSP301" s="192"/>
      <c r="WSQ301" s="192"/>
      <c r="WSR301" s="192"/>
      <c r="WSS301" s="192"/>
      <c r="WST301" s="192"/>
      <c r="WSU301" s="192"/>
      <c r="WSV301" s="192"/>
      <c r="WSW301" s="192"/>
      <c r="WSX301" s="192"/>
      <c r="WSY301" s="192"/>
      <c r="WSZ301" s="192"/>
      <c r="WTA301" s="192"/>
      <c r="WTB301" s="192"/>
      <c r="WTC301" s="192"/>
      <c r="WTD301" s="192"/>
      <c r="WTE301" s="192"/>
      <c r="WTF301" s="192"/>
      <c r="WTG301" s="192"/>
      <c r="WTH301" s="192"/>
      <c r="WTI301" s="192"/>
      <c r="WTJ301" s="192"/>
      <c r="WTK301" s="192"/>
      <c r="WTL301" s="192"/>
      <c r="WTM301" s="192"/>
      <c r="WTN301" s="192"/>
      <c r="WTO301" s="192"/>
      <c r="WTP301" s="192"/>
      <c r="WTQ301" s="192"/>
      <c r="WTR301" s="192"/>
      <c r="WTS301" s="192"/>
      <c r="WTT301" s="192"/>
      <c r="WTU301" s="192"/>
      <c r="WTV301" s="192"/>
      <c r="WTW301" s="192"/>
      <c r="WTX301" s="192"/>
      <c r="WTY301" s="192"/>
      <c r="WTZ301" s="192"/>
      <c r="WUA301" s="192"/>
      <c r="WUB301" s="192"/>
      <c r="WUC301" s="192"/>
      <c r="WUD301" s="192"/>
      <c r="WUE301" s="192"/>
      <c r="WUF301" s="192"/>
      <c r="WUG301" s="192"/>
      <c r="WUH301" s="192"/>
      <c r="WUI301" s="192"/>
      <c r="WUJ301" s="192"/>
      <c r="WUK301" s="192"/>
      <c r="WUL301" s="192"/>
      <c r="WUM301" s="192"/>
      <c r="WUN301" s="192"/>
      <c r="WUO301" s="192"/>
      <c r="WUP301" s="192"/>
      <c r="WUQ301" s="192"/>
      <c r="WUR301" s="192"/>
      <c r="WUS301" s="192"/>
      <c r="WUT301" s="192"/>
      <c r="WUU301" s="192"/>
      <c r="WUV301" s="192"/>
      <c r="WUW301" s="192"/>
      <c r="WUX301" s="192"/>
      <c r="WUY301" s="192"/>
      <c r="WUZ301" s="192"/>
      <c r="WVA301" s="192"/>
      <c r="WVB301" s="192"/>
      <c r="WVC301" s="192"/>
      <c r="WVD301" s="192"/>
      <c r="WVE301" s="192"/>
      <c r="WVF301" s="192"/>
      <c r="WVG301" s="192"/>
      <c r="WVH301" s="192"/>
      <c r="WVI301" s="192"/>
      <c r="WVJ301" s="192"/>
      <c r="WVK301" s="192"/>
      <c r="WVL301" s="192"/>
      <c r="WVM301" s="192"/>
      <c r="WVN301" s="192"/>
      <c r="WVO301" s="192"/>
      <c r="WVP301" s="192"/>
      <c r="WVQ301" s="192"/>
      <c r="WVR301" s="192"/>
      <c r="WVS301" s="192"/>
      <c r="WVT301" s="192"/>
      <c r="WVU301" s="192"/>
      <c r="WVV301" s="192"/>
      <c r="WVW301" s="192"/>
      <c r="WVX301" s="192"/>
      <c r="WVY301" s="192"/>
      <c r="WVZ301" s="192"/>
      <c r="WWA301" s="192"/>
      <c r="WWB301" s="192"/>
      <c r="WWC301" s="192"/>
      <c r="WWD301" s="192"/>
      <c r="WWE301" s="192"/>
      <c r="WWF301" s="192"/>
      <c r="WWG301" s="192"/>
      <c r="WWH301" s="192"/>
      <c r="WWI301" s="192"/>
      <c r="WWJ301" s="192"/>
      <c r="WWK301" s="192"/>
      <c r="WWL301" s="192"/>
      <c r="WWM301" s="192"/>
      <c r="WWN301" s="192"/>
      <c r="WWO301" s="192"/>
      <c r="WWP301" s="192"/>
      <c r="WWQ301" s="192"/>
      <c r="WWR301" s="192"/>
      <c r="WWS301" s="192"/>
      <c r="WWT301" s="192"/>
      <c r="WWU301" s="192"/>
      <c r="WWV301" s="192"/>
      <c r="WWW301" s="192"/>
      <c r="WWX301" s="192"/>
      <c r="WWY301" s="192"/>
      <c r="WWZ301" s="192"/>
      <c r="WXA301" s="192"/>
      <c r="WXB301" s="192"/>
      <c r="WXC301" s="192"/>
      <c r="WXD301" s="192"/>
      <c r="WXE301" s="192"/>
      <c r="WXF301" s="192"/>
      <c r="WXG301" s="192"/>
      <c r="WXH301" s="192"/>
      <c r="WXI301" s="192"/>
      <c r="WXJ301" s="192"/>
      <c r="WXK301" s="192"/>
      <c r="WXL301" s="192"/>
      <c r="WXM301" s="192"/>
      <c r="WXN301" s="192"/>
      <c r="WXO301" s="192"/>
      <c r="WXP301" s="192"/>
      <c r="WXQ301" s="192"/>
      <c r="WXR301" s="192"/>
      <c r="WXS301" s="192"/>
      <c r="WXT301" s="192"/>
      <c r="WXU301" s="192"/>
      <c r="WXV301" s="192"/>
      <c r="WXW301" s="192"/>
      <c r="WXX301" s="192"/>
      <c r="WXY301" s="192"/>
      <c r="WXZ301" s="192"/>
      <c r="WYA301" s="192"/>
      <c r="WYB301" s="192"/>
      <c r="WYC301" s="192"/>
      <c r="WYD301" s="192"/>
      <c r="WYE301" s="192"/>
      <c r="WYF301" s="192"/>
      <c r="WYG301" s="192"/>
      <c r="WYH301" s="192"/>
      <c r="WYI301" s="192"/>
      <c r="WYJ301" s="192"/>
      <c r="WYK301" s="192"/>
      <c r="WYL301" s="192"/>
      <c r="WYM301" s="192"/>
      <c r="WYN301" s="192"/>
      <c r="WYO301" s="192"/>
      <c r="WYP301" s="192"/>
      <c r="WYQ301" s="192"/>
      <c r="WYR301" s="192"/>
      <c r="WYS301" s="192"/>
      <c r="WYT301" s="192"/>
      <c r="WYU301" s="192"/>
      <c r="WYV301" s="192"/>
      <c r="WYW301" s="192"/>
      <c r="WYX301" s="192"/>
      <c r="WYY301" s="192"/>
      <c r="WYZ301" s="192"/>
      <c r="WZA301" s="192"/>
      <c r="WZB301" s="192"/>
      <c r="WZC301" s="192"/>
      <c r="WZD301" s="192"/>
      <c r="WZE301" s="192"/>
      <c r="WZF301" s="192"/>
      <c r="WZG301" s="192"/>
      <c r="WZH301" s="192"/>
      <c r="WZI301" s="192"/>
      <c r="WZJ301" s="192"/>
      <c r="WZK301" s="192"/>
      <c r="WZL301" s="192"/>
      <c r="WZM301" s="192"/>
      <c r="WZN301" s="192"/>
      <c r="WZO301" s="192"/>
      <c r="WZP301" s="192"/>
      <c r="WZQ301" s="192"/>
      <c r="WZR301" s="192"/>
      <c r="WZS301" s="192"/>
      <c r="WZT301" s="192"/>
      <c r="WZU301" s="192"/>
      <c r="WZV301" s="192"/>
      <c r="WZW301" s="192"/>
      <c r="WZX301" s="192"/>
      <c r="WZY301" s="192"/>
      <c r="WZZ301" s="192"/>
      <c r="XAA301" s="192"/>
      <c r="XAB301" s="192"/>
      <c r="XAC301" s="192"/>
      <c r="XAD301" s="192"/>
      <c r="XAE301" s="192"/>
      <c r="XAF301" s="192"/>
      <c r="XAG301" s="192"/>
      <c r="XAH301" s="192"/>
      <c r="XAI301" s="192"/>
      <c r="XAJ301" s="192"/>
      <c r="XAK301" s="192"/>
      <c r="XAL301" s="192"/>
      <c r="XAM301" s="192"/>
      <c r="XAN301" s="192"/>
      <c r="XAO301" s="192"/>
      <c r="XAP301" s="192"/>
      <c r="XAQ301" s="192"/>
      <c r="XAR301" s="192"/>
      <c r="XAS301" s="192"/>
      <c r="XAT301" s="192"/>
      <c r="XAU301" s="192"/>
      <c r="XAV301" s="192"/>
      <c r="XAW301" s="192"/>
      <c r="XAX301" s="192"/>
      <c r="XAY301" s="192"/>
      <c r="XAZ301" s="192"/>
      <c r="XBA301" s="192"/>
      <c r="XBB301" s="192"/>
      <c r="XBC301" s="192"/>
      <c r="XBD301" s="192"/>
      <c r="XBE301" s="192"/>
      <c r="XBF301" s="192"/>
      <c r="XBG301" s="192"/>
      <c r="XBH301" s="192"/>
      <c r="XBI301" s="192"/>
      <c r="XBJ301" s="192"/>
      <c r="XBK301" s="192"/>
      <c r="XBL301" s="192"/>
      <c r="XBM301" s="192"/>
      <c r="XBN301" s="192"/>
      <c r="XBO301" s="192"/>
      <c r="XBP301" s="192"/>
      <c r="XBQ301" s="192"/>
      <c r="XBR301" s="192"/>
      <c r="XBS301" s="192"/>
      <c r="XBT301" s="192"/>
      <c r="XBU301" s="192"/>
      <c r="XBV301" s="192"/>
      <c r="XBW301" s="192"/>
      <c r="XBX301" s="192"/>
      <c r="XBY301" s="192"/>
      <c r="XBZ301" s="192"/>
      <c r="XCA301" s="192"/>
      <c r="XCB301" s="192"/>
      <c r="XCC301" s="192"/>
      <c r="XCD301" s="192"/>
      <c r="XCE301" s="192"/>
      <c r="XCF301" s="192"/>
      <c r="XCG301" s="192"/>
      <c r="XCH301" s="192"/>
      <c r="XCI301" s="192"/>
      <c r="XCJ301" s="192"/>
      <c r="XCK301" s="192"/>
      <c r="XCL301" s="192"/>
      <c r="XCM301" s="192"/>
      <c r="XCN301" s="192"/>
      <c r="XCO301" s="192"/>
      <c r="XCP301" s="192"/>
      <c r="XCQ301" s="192"/>
      <c r="XCR301" s="192"/>
      <c r="XCS301" s="192"/>
      <c r="XCT301" s="192"/>
      <c r="XCU301" s="192"/>
      <c r="XCV301" s="192"/>
      <c r="XCW301" s="192"/>
      <c r="XCX301" s="192"/>
      <c r="XCY301" s="192"/>
      <c r="XCZ301" s="192"/>
      <c r="XDA301" s="192"/>
      <c r="XDB301" s="192"/>
      <c r="XDC301" s="192"/>
      <c r="XDD301" s="192"/>
      <c r="XDE301" s="192"/>
      <c r="XDF301" s="192"/>
      <c r="XDG301" s="192"/>
      <c r="XDH301" s="192"/>
      <c r="XDI301" s="192"/>
      <c r="XDJ301" s="192"/>
      <c r="XDK301" s="192"/>
      <c r="XDL301" s="192"/>
      <c r="XDM301" s="192"/>
      <c r="XDN301" s="192"/>
      <c r="XDO301" s="192"/>
      <c r="XDP301" s="192"/>
      <c r="XDQ301" s="192"/>
      <c r="XDR301" s="192"/>
      <c r="XDS301" s="192"/>
      <c r="XDT301" s="192"/>
      <c r="XDU301" s="192"/>
      <c r="XDV301" s="192"/>
      <c r="XDW301" s="192"/>
      <c r="XDX301" s="192"/>
      <c r="XDY301" s="192"/>
      <c r="XDZ301" s="192"/>
      <c r="XEA301" s="192"/>
      <c r="XEB301" s="192"/>
      <c r="XEC301" s="192"/>
      <c r="XED301" s="192"/>
      <c r="XEE301" s="192"/>
      <c r="XEF301" s="192"/>
      <c r="XEG301" s="192"/>
      <c r="XEH301" s="192"/>
      <c r="XEI301" s="192"/>
      <c r="XEJ301" s="192"/>
      <c r="XEK301" s="192"/>
      <c r="XEL301" s="192"/>
      <c r="XEM301" s="192"/>
      <c r="XEN301" s="192"/>
    </row>
    <row r="302" spans="1:16368" s="185" customFormat="1" x14ac:dyDescent="0.25">
      <c r="A302" s="192"/>
      <c r="B302" s="192"/>
      <c r="C302" s="192"/>
      <c r="D302" s="192"/>
      <c r="E302" s="192"/>
      <c r="F302" s="192"/>
      <c r="G302" s="192"/>
      <c r="H302" s="192"/>
      <c r="I302" s="192"/>
      <c r="J302" s="192"/>
      <c r="K302" s="192"/>
      <c r="L302" s="192"/>
      <c r="M302" s="192"/>
      <c r="N302" s="192"/>
      <c r="O302" s="192"/>
      <c r="P302" s="192"/>
      <c r="Q302" s="229"/>
      <c r="R302" s="192"/>
      <c r="S302" s="192"/>
      <c r="T302" s="192"/>
      <c r="U302" s="192"/>
      <c r="V302" s="192"/>
      <c r="W302" s="192"/>
      <c r="X302" s="192"/>
      <c r="Y302" s="192"/>
      <c r="Z302" s="192"/>
      <c r="AA302" s="192"/>
      <c r="AB302" s="192"/>
      <c r="AC302" s="192"/>
      <c r="AD302" s="192"/>
      <c r="AE302" s="192"/>
      <c r="AF302" s="192"/>
      <c r="AG302" s="192"/>
      <c r="AH302" s="192"/>
      <c r="AI302" s="192"/>
      <c r="AJ302" s="192"/>
      <c r="AK302" s="192"/>
      <c r="AL302" s="192"/>
      <c r="AM302" s="192"/>
      <c r="AN302" s="192"/>
      <c r="AO302" s="192"/>
      <c r="AP302" s="192"/>
      <c r="AQ302" s="192"/>
      <c r="AR302" s="192"/>
      <c r="AS302" s="192"/>
      <c r="AT302" s="192"/>
      <c r="AU302" s="192"/>
      <c r="AV302" s="192"/>
      <c r="AW302" s="192"/>
      <c r="AX302" s="192"/>
      <c r="AY302" s="192"/>
      <c r="AZ302" s="192"/>
      <c r="BA302" s="192"/>
      <c r="BB302" s="192"/>
      <c r="BC302" s="192"/>
      <c r="BD302" s="192"/>
      <c r="BE302" s="192"/>
      <c r="BF302" s="192"/>
      <c r="BG302" s="192"/>
      <c r="BH302" s="192"/>
      <c r="BI302" s="192"/>
      <c r="BJ302" s="192"/>
      <c r="BK302" s="192"/>
      <c r="BL302" s="192"/>
      <c r="BM302" s="192"/>
      <c r="BN302" s="192"/>
      <c r="BO302" s="192"/>
      <c r="BP302" s="192"/>
      <c r="BQ302" s="192"/>
      <c r="BR302" s="192"/>
      <c r="BS302" s="192"/>
      <c r="BT302" s="192"/>
      <c r="BU302" s="192"/>
      <c r="BV302" s="192"/>
      <c r="BW302" s="192"/>
      <c r="BX302" s="192"/>
      <c r="BY302" s="192"/>
      <c r="BZ302" s="192"/>
      <c r="CA302" s="192"/>
      <c r="CB302" s="192"/>
      <c r="CC302" s="192"/>
      <c r="CD302" s="192"/>
      <c r="CE302" s="192"/>
      <c r="CF302" s="192"/>
      <c r="CG302" s="192"/>
      <c r="CH302" s="192"/>
      <c r="CI302" s="192"/>
      <c r="CJ302" s="192"/>
      <c r="CK302" s="192"/>
      <c r="CL302" s="192"/>
      <c r="CM302" s="192"/>
      <c r="CN302" s="192"/>
      <c r="CO302" s="192"/>
      <c r="CP302" s="192"/>
      <c r="CQ302" s="192"/>
      <c r="CR302" s="192"/>
      <c r="CS302" s="192"/>
      <c r="CT302" s="192"/>
      <c r="CU302" s="192"/>
      <c r="CV302" s="192"/>
      <c r="CW302" s="192"/>
      <c r="CX302" s="192"/>
      <c r="CY302" s="192"/>
      <c r="CZ302" s="192"/>
      <c r="DA302" s="192"/>
      <c r="DB302" s="192"/>
      <c r="DC302" s="192"/>
      <c r="DD302" s="192"/>
      <c r="DE302" s="192"/>
      <c r="DF302" s="192"/>
      <c r="DG302" s="192"/>
      <c r="DH302" s="192"/>
      <c r="DI302" s="192"/>
      <c r="DJ302" s="192"/>
      <c r="DK302" s="192"/>
      <c r="DL302" s="192"/>
      <c r="DM302" s="192"/>
      <c r="DN302" s="192"/>
      <c r="DO302" s="192"/>
      <c r="DP302" s="192"/>
      <c r="DQ302" s="192"/>
      <c r="DR302" s="192"/>
      <c r="DS302" s="192"/>
      <c r="DT302" s="192"/>
      <c r="DU302" s="192"/>
      <c r="DV302" s="192"/>
      <c r="DW302" s="192"/>
      <c r="DX302" s="192"/>
      <c r="DY302" s="192"/>
      <c r="DZ302" s="192"/>
      <c r="EA302" s="192"/>
      <c r="EB302" s="192"/>
      <c r="EC302" s="192"/>
      <c r="ED302" s="192"/>
      <c r="EE302" s="192"/>
      <c r="EF302" s="192"/>
      <c r="EG302" s="192"/>
      <c r="EH302" s="192"/>
      <c r="EI302" s="192"/>
      <c r="EJ302" s="192"/>
      <c r="EK302" s="192"/>
      <c r="EL302" s="192"/>
      <c r="EM302" s="192"/>
      <c r="EN302" s="192"/>
      <c r="EO302" s="192"/>
      <c r="EP302" s="192"/>
      <c r="EQ302" s="192"/>
      <c r="ER302" s="192"/>
      <c r="ES302" s="192"/>
      <c r="ET302" s="192"/>
      <c r="EU302" s="192"/>
      <c r="EV302" s="192"/>
      <c r="EW302" s="192"/>
      <c r="EX302" s="192"/>
      <c r="EY302" s="192"/>
      <c r="EZ302" s="192"/>
      <c r="FA302" s="192"/>
      <c r="FB302" s="192"/>
      <c r="FC302" s="192"/>
      <c r="FD302" s="192"/>
      <c r="FE302" s="192"/>
      <c r="FF302" s="192"/>
      <c r="FG302" s="192"/>
      <c r="FH302" s="192"/>
      <c r="FI302" s="192"/>
      <c r="FJ302" s="192"/>
      <c r="FK302" s="192"/>
      <c r="FL302" s="192"/>
      <c r="FM302" s="192"/>
      <c r="FN302" s="192"/>
      <c r="FO302" s="192"/>
      <c r="FP302" s="192"/>
      <c r="FQ302" s="192"/>
      <c r="FR302" s="192"/>
      <c r="FS302" s="192"/>
      <c r="FT302" s="192"/>
      <c r="FU302" s="192"/>
      <c r="FV302" s="192"/>
      <c r="FW302" s="192"/>
      <c r="FX302" s="192"/>
      <c r="FY302" s="192"/>
      <c r="FZ302" s="192"/>
      <c r="GA302" s="192"/>
      <c r="GB302" s="192"/>
      <c r="GC302" s="192"/>
      <c r="GD302" s="192"/>
      <c r="GE302" s="192"/>
      <c r="GF302" s="192"/>
      <c r="GG302" s="192"/>
      <c r="GH302" s="192"/>
      <c r="GI302" s="192"/>
      <c r="GJ302" s="192"/>
      <c r="GK302" s="192"/>
      <c r="GL302" s="192"/>
      <c r="GM302" s="192"/>
      <c r="GN302" s="192"/>
      <c r="GO302" s="192"/>
      <c r="GP302" s="192"/>
      <c r="GQ302" s="192"/>
      <c r="GR302" s="192"/>
      <c r="GS302" s="192"/>
      <c r="GT302" s="192"/>
      <c r="GU302" s="192"/>
      <c r="GV302" s="192"/>
      <c r="GW302" s="192"/>
      <c r="GX302" s="192"/>
      <c r="GY302" s="192"/>
      <c r="GZ302" s="192"/>
      <c r="HA302" s="192"/>
      <c r="HB302" s="192"/>
      <c r="HC302" s="192"/>
      <c r="HD302" s="192"/>
      <c r="HE302" s="192"/>
      <c r="HF302" s="192"/>
      <c r="HG302" s="192"/>
      <c r="HH302" s="192"/>
      <c r="HI302" s="192"/>
      <c r="HJ302" s="192"/>
      <c r="HK302" s="192"/>
      <c r="HL302" s="192"/>
      <c r="HM302" s="192"/>
      <c r="HN302" s="192"/>
      <c r="HO302" s="192"/>
      <c r="HP302" s="192"/>
      <c r="HQ302" s="192"/>
      <c r="HR302" s="192"/>
      <c r="HS302" s="192"/>
      <c r="HT302" s="192"/>
      <c r="HU302" s="192"/>
      <c r="HV302" s="192"/>
      <c r="HW302" s="192"/>
      <c r="HX302" s="192"/>
      <c r="HY302" s="192"/>
      <c r="HZ302" s="192"/>
      <c r="IA302" s="192"/>
      <c r="IB302" s="192"/>
      <c r="IC302" s="192"/>
      <c r="ID302" s="192"/>
      <c r="IE302" s="192"/>
      <c r="IF302" s="192"/>
      <c r="IG302" s="192"/>
      <c r="IH302" s="192"/>
      <c r="II302" s="192"/>
      <c r="IJ302" s="192"/>
      <c r="IK302" s="192"/>
      <c r="IL302" s="192"/>
      <c r="IM302" s="192"/>
      <c r="IN302" s="192"/>
      <c r="IO302" s="192"/>
      <c r="IP302" s="192"/>
      <c r="IQ302" s="192"/>
      <c r="IR302" s="192"/>
      <c r="IS302" s="192"/>
      <c r="IT302" s="192"/>
      <c r="IU302" s="192"/>
      <c r="IV302" s="192"/>
      <c r="IW302" s="192"/>
      <c r="IX302" s="192"/>
      <c r="IY302" s="192"/>
      <c r="IZ302" s="192"/>
      <c r="JA302" s="192"/>
      <c r="JB302" s="192"/>
      <c r="JC302" s="192"/>
      <c r="JD302" s="192"/>
      <c r="JE302" s="192"/>
      <c r="JF302" s="192"/>
      <c r="JG302" s="192"/>
      <c r="JH302" s="192"/>
      <c r="JI302" s="192"/>
      <c r="JJ302" s="192"/>
      <c r="JK302" s="192"/>
      <c r="JL302" s="192"/>
      <c r="JM302" s="192"/>
      <c r="JN302" s="192"/>
      <c r="JO302" s="192"/>
      <c r="JP302" s="192"/>
      <c r="JQ302" s="192"/>
      <c r="JR302" s="192"/>
      <c r="JS302" s="192"/>
      <c r="JT302" s="192"/>
      <c r="JU302" s="192"/>
      <c r="JV302" s="192"/>
      <c r="JW302" s="192"/>
      <c r="JX302" s="192"/>
      <c r="JY302" s="192"/>
      <c r="JZ302" s="192"/>
      <c r="KA302" s="192"/>
      <c r="KB302" s="192"/>
      <c r="KC302" s="192"/>
      <c r="KD302" s="192"/>
      <c r="KE302" s="192"/>
      <c r="KF302" s="192"/>
      <c r="KG302" s="192"/>
      <c r="KH302" s="192"/>
      <c r="KI302" s="192"/>
      <c r="KJ302" s="192"/>
      <c r="KK302" s="192"/>
      <c r="KL302" s="192"/>
      <c r="KM302" s="192"/>
      <c r="KN302" s="192"/>
      <c r="KO302" s="192"/>
      <c r="KP302" s="192"/>
      <c r="KQ302" s="192"/>
      <c r="KR302" s="192"/>
      <c r="KS302" s="192"/>
      <c r="KT302" s="192"/>
      <c r="KU302" s="192"/>
      <c r="KV302" s="192"/>
      <c r="KW302" s="192"/>
      <c r="KX302" s="192"/>
      <c r="KY302" s="192"/>
      <c r="KZ302" s="192"/>
      <c r="LA302" s="192"/>
      <c r="LB302" s="192"/>
      <c r="LC302" s="192"/>
      <c r="LD302" s="192"/>
      <c r="LE302" s="192"/>
      <c r="LF302" s="192"/>
      <c r="LG302" s="192"/>
      <c r="LH302" s="192"/>
      <c r="LI302" s="192"/>
      <c r="LJ302" s="192"/>
      <c r="LK302" s="192"/>
      <c r="LL302" s="192"/>
      <c r="LM302" s="192"/>
      <c r="LN302" s="192"/>
      <c r="LO302" s="192"/>
      <c r="LP302" s="192"/>
      <c r="LQ302" s="192"/>
      <c r="LR302" s="192"/>
      <c r="LS302" s="192"/>
      <c r="LT302" s="192"/>
      <c r="LU302" s="192"/>
      <c r="LV302" s="192"/>
      <c r="LW302" s="192"/>
      <c r="LX302" s="192"/>
      <c r="LY302" s="192"/>
      <c r="LZ302" s="192"/>
      <c r="MA302" s="192"/>
      <c r="MB302" s="192"/>
      <c r="MC302" s="192"/>
      <c r="MD302" s="192"/>
      <c r="ME302" s="192"/>
      <c r="MF302" s="192"/>
      <c r="MG302" s="192"/>
      <c r="MH302" s="192"/>
      <c r="MI302" s="192"/>
      <c r="MJ302" s="192"/>
      <c r="MK302" s="192"/>
      <c r="ML302" s="192"/>
      <c r="MM302" s="192"/>
      <c r="MN302" s="192"/>
      <c r="MO302" s="192"/>
      <c r="MP302" s="192"/>
      <c r="MQ302" s="192"/>
      <c r="MR302" s="192"/>
      <c r="MS302" s="192"/>
      <c r="MT302" s="192"/>
      <c r="MU302" s="192"/>
      <c r="MV302" s="192"/>
      <c r="MW302" s="192"/>
      <c r="MX302" s="192"/>
      <c r="MY302" s="192"/>
      <c r="MZ302" s="192"/>
      <c r="NA302" s="192"/>
      <c r="NB302" s="192"/>
      <c r="NC302" s="192"/>
      <c r="ND302" s="192"/>
      <c r="NE302" s="192"/>
      <c r="NF302" s="192"/>
      <c r="NG302" s="192"/>
      <c r="NH302" s="192"/>
      <c r="NI302" s="192"/>
      <c r="NJ302" s="192"/>
      <c r="NK302" s="192"/>
      <c r="NL302" s="192"/>
      <c r="NM302" s="192"/>
      <c r="NN302" s="192"/>
      <c r="NO302" s="192"/>
      <c r="NP302" s="192"/>
      <c r="NQ302" s="192"/>
      <c r="NR302" s="192"/>
      <c r="NS302" s="192"/>
      <c r="NT302" s="192"/>
      <c r="NU302" s="192"/>
      <c r="NV302" s="192"/>
      <c r="NW302" s="192"/>
      <c r="NX302" s="192"/>
      <c r="NY302" s="192"/>
      <c r="NZ302" s="192"/>
      <c r="OA302" s="192"/>
      <c r="OB302" s="192"/>
      <c r="OC302" s="192"/>
      <c r="OD302" s="192"/>
      <c r="OE302" s="192"/>
      <c r="OF302" s="192"/>
      <c r="OG302" s="192"/>
      <c r="OH302" s="192"/>
      <c r="OI302" s="192"/>
      <c r="OJ302" s="192"/>
      <c r="OK302" s="192"/>
      <c r="OL302" s="192"/>
      <c r="OM302" s="192"/>
      <c r="ON302" s="192"/>
      <c r="OO302" s="192"/>
      <c r="OP302" s="192"/>
      <c r="OQ302" s="192"/>
      <c r="OR302" s="192"/>
      <c r="OS302" s="192"/>
      <c r="OT302" s="192"/>
      <c r="OU302" s="192"/>
      <c r="OV302" s="192"/>
      <c r="OW302" s="192"/>
      <c r="OX302" s="192"/>
      <c r="OY302" s="192"/>
      <c r="OZ302" s="192"/>
      <c r="PA302" s="192"/>
      <c r="PB302" s="192"/>
      <c r="PC302" s="192"/>
      <c r="PD302" s="192"/>
      <c r="PE302" s="192"/>
      <c r="PF302" s="192"/>
      <c r="PG302" s="192"/>
      <c r="PH302" s="192"/>
      <c r="PI302" s="192"/>
      <c r="PJ302" s="192"/>
      <c r="PK302" s="192"/>
      <c r="PL302" s="192"/>
      <c r="PM302" s="192"/>
      <c r="PN302" s="192"/>
      <c r="PO302" s="192"/>
      <c r="PP302" s="192"/>
      <c r="PQ302" s="192"/>
      <c r="PR302" s="192"/>
      <c r="PS302" s="192"/>
      <c r="PT302" s="192"/>
      <c r="PU302" s="192"/>
      <c r="PV302" s="192"/>
      <c r="PW302" s="192"/>
      <c r="PX302" s="192"/>
      <c r="PY302" s="192"/>
      <c r="PZ302" s="192"/>
      <c r="QA302" s="192"/>
      <c r="QB302" s="192"/>
      <c r="QC302" s="192"/>
      <c r="QD302" s="192"/>
      <c r="QE302" s="192"/>
      <c r="QF302" s="192"/>
      <c r="QG302" s="192"/>
      <c r="QH302" s="192"/>
      <c r="QI302" s="192"/>
      <c r="QJ302" s="192"/>
      <c r="QK302" s="192"/>
      <c r="QL302" s="192"/>
      <c r="QM302" s="192"/>
      <c r="QN302" s="192"/>
      <c r="QO302" s="192"/>
      <c r="QP302" s="192"/>
      <c r="QQ302" s="192"/>
      <c r="QR302" s="192"/>
      <c r="QS302" s="192"/>
      <c r="QT302" s="192"/>
      <c r="QU302" s="192"/>
      <c r="QV302" s="192"/>
      <c r="QW302" s="192"/>
      <c r="QX302" s="192"/>
      <c r="QY302" s="192"/>
      <c r="QZ302" s="192"/>
      <c r="RA302" s="192"/>
      <c r="RB302" s="192"/>
      <c r="RC302" s="192"/>
      <c r="RD302" s="192"/>
      <c r="RE302" s="192"/>
      <c r="RF302" s="192"/>
      <c r="RG302" s="192"/>
      <c r="RH302" s="192"/>
      <c r="RI302" s="192"/>
      <c r="RJ302" s="192"/>
      <c r="RK302" s="192"/>
      <c r="RL302" s="192"/>
      <c r="RM302" s="192"/>
      <c r="RN302" s="192"/>
      <c r="RO302" s="192"/>
      <c r="RP302" s="192"/>
      <c r="RQ302" s="192"/>
      <c r="RR302" s="192"/>
      <c r="RS302" s="192"/>
      <c r="RT302" s="192"/>
      <c r="RU302" s="192"/>
      <c r="RV302" s="192"/>
      <c r="RW302" s="192"/>
      <c r="RX302" s="192"/>
      <c r="RY302" s="192"/>
      <c r="RZ302" s="192"/>
      <c r="SA302" s="192"/>
      <c r="SB302" s="192"/>
      <c r="SC302" s="192"/>
      <c r="SD302" s="192"/>
      <c r="SE302" s="192"/>
      <c r="SF302" s="192"/>
      <c r="SG302" s="192"/>
      <c r="SH302" s="192"/>
      <c r="SI302" s="192"/>
      <c r="SJ302" s="192"/>
      <c r="SK302" s="192"/>
      <c r="SL302" s="192"/>
      <c r="SM302" s="192"/>
      <c r="SN302" s="192"/>
      <c r="SO302" s="192"/>
      <c r="SP302" s="192"/>
      <c r="SQ302" s="192"/>
      <c r="SR302" s="192"/>
      <c r="SS302" s="192"/>
      <c r="ST302" s="192"/>
      <c r="SU302" s="192"/>
      <c r="SV302" s="192"/>
      <c r="SW302" s="192"/>
      <c r="SX302" s="192"/>
      <c r="SY302" s="192"/>
      <c r="SZ302" s="192"/>
      <c r="TA302" s="192"/>
      <c r="TB302" s="192"/>
      <c r="TC302" s="192"/>
      <c r="TD302" s="192"/>
      <c r="TE302" s="192"/>
      <c r="TF302" s="192"/>
      <c r="TG302" s="192"/>
      <c r="TH302" s="192"/>
      <c r="TI302" s="192"/>
      <c r="TJ302" s="192"/>
      <c r="TK302" s="192"/>
      <c r="TL302" s="192"/>
      <c r="TM302" s="192"/>
      <c r="TN302" s="192"/>
      <c r="TO302" s="192"/>
      <c r="TP302" s="192"/>
      <c r="TQ302" s="192"/>
      <c r="TR302" s="192"/>
      <c r="TS302" s="192"/>
      <c r="TT302" s="192"/>
      <c r="TU302" s="192"/>
      <c r="TV302" s="192"/>
      <c r="TW302" s="192"/>
      <c r="TX302" s="192"/>
      <c r="TY302" s="192"/>
      <c r="TZ302" s="192"/>
      <c r="UA302" s="192"/>
      <c r="UB302" s="192"/>
      <c r="UC302" s="192"/>
      <c r="UD302" s="192"/>
      <c r="UE302" s="192"/>
      <c r="UF302" s="192"/>
      <c r="UG302" s="192"/>
      <c r="UH302" s="192"/>
      <c r="UI302" s="192"/>
      <c r="UJ302" s="192"/>
      <c r="UK302" s="192"/>
      <c r="UL302" s="192"/>
      <c r="UM302" s="192"/>
      <c r="UN302" s="192"/>
      <c r="UO302" s="192"/>
      <c r="UP302" s="192"/>
      <c r="UQ302" s="192"/>
      <c r="UR302" s="192"/>
      <c r="US302" s="192"/>
      <c r="UT302" s="192"/>
      <c r="UU302" s="192"/>
      <c r="UV302" s="192"/>
      <c r="UW302" s="192"/>
      <c r="UX302" s="192"/>
      <c r="UY302" s="192"/>
      <c r="UZ302" s="192"/>
      <c r="VA302" s="192"/>
      <c r="VB302" s="192"/>
      <c r="VC302" s="192"/>
      <c r="VD302" s="192"/>
      <c r="VE302" s="192"/>
      <c r="VF302" s="192"/>
      <c r="VG302" s="192"/>
      <c r="VH302" s="192"/>
      <c r="VI302" s="192"/>
      <c r="VJ302" s="192"/>
      <c r="VK302" s="192"/>
      <c r="VL302" s="192"/>
      <c r="VM302" s="192"/>
      <c r="VN302" s="192"/>
      <c r="VO302" s="192"/>
      <c r="VP302" s="192"/>
      <c r="VQ302" s="192"/>
      <c r="VR302" s="192"/>
      <c r="VS302" s="192"/>
      <c r="VT302" s="192"/>
      <c r="VU302" s="192"/>
      <c r="VV302" s="192"/>
      <c r="VW302" s="192"/>
      <c r="VX302" s="192"/>
      <c r="VY302" s="192"/>
      <c r="VZ302" s="192"/>
      <c r="WA302" s="192"/>
      <c r="WB302" s="192"/>
      <c r="WC302" s="192"/>
      <c r="WD302" s="192"/>
      <c r="WE302" s="192"/>
      <c r="WF302" s="192"/>
      <c r="WG302" s="192"/>
      <c r="WH302" s="192"/>
      <c r="WI302" s="192"/>
      <c r="WJ302" s="192"/>
      <c r="WK302" s="192"/>
      <c r="WL302" s="192"/>
      <c r="WM302" s="192"/>
      <c r="WN302" s="192"/>
      <c r="WO302" s="192"/>
      <c r="WP302" s="192"/>
      <c r="WQ302" s="192"/>
      <c r="WR302" s="192"/>
      <c r="WS302" s="192"/>
      <c r="WT302" s="192"/>
      <c r="WU302" s="192"/>
      <c r="WV302" s="192"/>
      <c r="WW302" s="192"/>
      <c r="WX302" s="192"/>
      <c r="WY302" s="192"/>
      <c r="WZ302" s="192"/>
      <c r="XA302" s="192"/>
      <c r="XB302" s="192"/>
      <c r="XC302" s="192"/>
      <c r="XD302" s="192"/>
      <c r="XE302" s="192"/>
      <c r="XF302" s="192"/>
      <c r="XG302" s="192"/>
      <c r="XH302" s="192"/>
      <c r="XI302" s="192"/>
      <c r="XJ302" s="192"/>
      <c r="XK302" s="192"/>
      <c r="XL302" s="192"/>
      <c r="XM302" s="192"/>
      <c r="XN302" s="192"/>
      <c r="XO302" s="192"/>
      <c r="XP302" s="192"/>
      <c r="XQ302" s="192"/>
      <c r="XR302" s="192"/>
      <c r="XS302" s="192"/>
      <c r="XT302" s="192"/>
      <c r="XU302" s="192"/>
      <c r="XV302" s="192"/>
      <c r="XW302" s="192"/>
      <c r="XX302" s="192"/>
      <c r="XY302" s="192"/>
      <c r="XZ302" s="192"/>
      <c r="YA302" s="192"/>
      <c r="YB302" s="192"/>
      <c r="YC302" s="192"/>
      <c r="YD302" s="192"/>
      <c r="YE302" s="192"/>
      <c r="YF302" s="192"/>
      <c r="YG302" s="192"/>
      <c r="YH302" s="192"/>
      <c r="YI302" s="192"/>
      <c r="YJ302" s="192"/>
      <c r="YK302" s="192"/>
      <c r="YL302" s="192"/>
      <c r="YM302" s="192"/>
      <c r="YN302" s="192"/>
      <c r="YO302" s="192"/>
      <c r="YP302" s="192"/>
      <c r="YQ302" s="192"/>
      <c r="YR302" s="192"/>
      <c r="YS302" s="192"/>
      <c r="YT302" s="192"/>
      <c r="YU302" s="192"/>
      <c r="YV302" s="192"/>
      <c r="YW302" s="192"/>
      <c r="YX302" s="192"/>
      <c r="YY302" s="192"/>
      <c r="YZ302" s="192"/>
      <c r="ZA302" s="192"/>
      <c r="ZB302" s="192"/>
      <c r="ZC302" s="192"/>
      <c r="ZD302" s="192"/>
      <c r="ZE302" s="192"/>
      <c r="ZF302" s="192"/>
      <c r="ZG302" s="192"/>
      <c r="ZH302" s="192"/>
      <c r="ZI302" s="192"/>
      <c r="ZJ302" s="192"/>
      <c r="ZK302" s="192"/>
      <c r="ZL302" s="192"/>
      <c r="ZM302" s="192"/>
      <c r="ZN302" s="192"/>
      <c r="ZO302" s="192"/>
      <c r="ZP302" s="192"/>
      <c r="ZQ302" s="192"/>
      <c r="ZR302" s="192"/>
      <c r="ZS302" s="192"/>
      <c r="ZT302" s="192"/>
      <c r="ZU302" s="192"/>
      <c r="ZV302" s="192"/>
      <c r="ZW302" s="192"/>
      <c r="ZX302" s="192"/>
      <c r="ZY302" s="192"/>
      <c r="ZZ302" s="192"/>
      <c r="AAA302" s="192"/>
      <c r="AAB302" s="192"/>
      <c r="AAC302" s="192"/>
      <c r="AAD302" s="192"/>
      <c r="AAE302" s="192"/>
      <c r="AAF302" s="192"/>
      <c r="AAG302" s="192"/>
      <c r="AAH302" s="192"/>
      <c r="AAI302" s="192"/>
      <c r="AAJ302" s="192"/>
      <c r="AAK302" s="192"/>
      <c r="AAL302" s="192"/>
      <c r="AAM302" s="192"/>
      <c r="AAN302" s="192"/>
      <c r="AAO302" s="192"/>
      <c r="AAP302" s="192"/>
      <c r="AAQ302" s="192"/>
      <c r="AAR302" s="192"/>
      <c r="AAS302" s="192"/>
      <c r="AAT302" s="192"/>
      <c r="AAU302" s="192"/>
      <c r="AAV302" s="192"/>
      <c r="AAW302" s="192"/>
      <c r="AAX302" s="192"/>
      <c r="AAY302" s="192"/>
      <c r="AAZ302" s="192"/>
      <c r="ABA302" s="192"/>
      <c r="ABB302" s="192"/>
      <c r="ABC302" s="192"/>
      <c r="ABD302" s="192"/>
      <c r="ABE302" s="192"/>
      <c r="ABF302" s="192"/>
      <c r="ABG302" s="192"/>
      <c r="ABH302" s="192"/>
      <c r="ABI302" s="192"/>
      <c r="ABJ302" s="192"/>
      <c r="ABK302" s="192"/>
      <c r="ABL302" s="192"/>
      <c r="ABM302" s="192"/>
      <c r="ABN302" s="192"/>
      <c r="ABO302" s="192"/>
      <c r="ABP302" s="192"/>
      <c r="ABQ302" s="192"/>
      <c r="ABR302" s="192"/>
      <c r="ABS302" s="192"/>
      <c r="ABT302" s="192"/>
      <c r="ABU302" s="192"/>
      <c r="ABV302" s="192"/>
      <c r="ABW302" s="192"/>
      <c r="ABX302" s="192"/>
      <c r="ABY302" s="192"/>
      <c r="ABZ302" s="192"/>
      <c r="ACA302" s="192"/>
      <c r="ACB302" s="192"/>
      <c r="ACC302" s="192"/>
      <c r="ACD302" s="192"/>
      <c r="ACE302" s="192"/>
      <c r="ACF302" s="192"/>
      <c r="ACG302" s="192"/>
      <c r="ACH302" s="192"/>
      <c r="ACI302" s="192"/>
      <c r="ACJ302" s="192"/>
      <c r="ACK302" s="192"/>
      <c r="ACL302" s="192"/>
      <c r="ACM302" s="192"/>
      <c r="ACN302" s="192"/>
      <c r="ACO302" s="192"/>
      <c r="ACP302" s="192"/>
      <c r="ACQ302" s="192"/>
      <c r="ACR302" s="192"/>
      <c r="ACS302" s="192"/>
      <c r="ACT302" s="192"/>
      <c r="ACU302" s="192"/>
      <c r="ACV302" s="192"/>
      <c r="ACW302" s="192"/>
      <c r="ACX302" s="192"/>
      <c r="ACY302" s="192"/>
      <c r="ACZ302" s="192"/>
      <c r="ADA302" s="192"/>
      <c r="ADB302" s="192"/>
      <c r="ADC302" s="192"/>
      <c r="ADD302" s="192"/>
      <c r="ADE302" s="192"/>
      <c r="ADF302" s="192"/>
      <c r="ADG302" s="192"/>
      <c r="ADH302" s="192"/>
      <c r="ADI302" s="192"/>
      <c r="ADJ302" s="192"/>
      <c r="ADK302" s="192"/>
      <c r="ADL302" s="192"/>
      <c r="ADM302" s="192"/>
      <c r="ADN302" s="192"/>
      <c r="ADO302" s="192"/>
      <c r="ADP302" s="192"/>
      <c r="ADQ302" s="192"/>
      <c r="ADR302" s="192"/>
      <c r="ADS302" s="192"/>
      <c r="ADT302" s="192"/>
      <c r="ADU302" s="192"/>
      <c r="ADV302" s="192"/>
      <c r="ADW302" s="192"/>
      <c r="ADX302" s="192"/>
      <c r="ADY302" s="192"/>
      <c r="ADZ302" s="192"/>
      <c r="AEA302" s="192"/>
      <c r="AEB302" s="192"/>
      <c r="AEC302" s="192"/>
      <c r="AED302" s="192"/>
      <c r="AEE302" s="192"/>
      <c r="AEF302" s="192"/>
      <c r="AEG302" s="192"/>
      <c r="AEH302" s="192"/>
      <c r="AEI302" s="192"/>
      <c r="AEJ302" s="192"/>
      <c r="AEK302" s="192"/>
      <c r="AEL302" s="192"/>
      <c r="AEM302" s="192"/>
      <c r="AEN302" s="192"/>
      <c r="AEO302" s="192"/>
      <c r="AEP302" s="192"/>
      <c r="AEQ302" s="192"/>
      <c r="AER302" s="192"/>
      <c r="AES302" s="192"/>
      <c r="AET302" s="192"/>
      <c r="AEU302" s="192"/>
      <c r="AEV302" s="192"/>
      <c r="AEW302" s="192"/>
      <c r="AEX302" s="192"/>
      <c r="AEY302" s="192"/>
      <c r="AEZ302" s="192"/>
      <c r="AFA302" s="192"/>
      <c r="AFB302" s="192"/>
      <c r="AFC302" s="192"/>
      <c r="AFD302" s="192"/>
      <c r="AFE302" s="192"/>
      <c r="AFF302" s="192"/>
      <c r="AFG302" s="192"/>
      <c r="AFH302" s="192"/>
      <c r="AFI302" s="192"/>
      <c r="AFJ302" s="192"/>
      <c r="AFK302" s="192"/>
      <c r="AFL302" s="192"/>
      <c r="AFM302" s="192"/>
      <c r="AFN302" s="192"/>
      <c r="AFO302" s="192"/>
      <c r="AFP302" s="192"/>
      <c r="AFQ302" s="192"/>
      <c r="AFR302" s="192"/>
      <c r="AFS302" s="192"/>
      <c r="AFT302" s="192"/>
      <c r="AFU302" s="192"/>
      <c r="AFV302" s="192"/>
      <c r="AFW302" s="192"/>
      <c r="AFX302" s="192"/>
      <c r="AFY302" s="192"/>
      <c r="AFZ302" s="192"/>
      <c r="AGA302" s="192"/>
      <c r="AGB302" s="192"/>
      <c r="AGC302" s="192"/>
      <c r="AGD302" s="192"/>
      <c r="AGE302" s="192"/>
      <c r="AGF302" s="192"/>
      <c r="AGG302" s="192"/>
      <c r="AGH302" s="192"/>
      <c r="AGI302" s="192"/>
      <c r="AGJ302" s="192"/>
      <c r="AGK302" s="192"/>
      <c r="AGL302" s="192"/>
      <c r="AGM302" s="192"/>
      <c r="AGN302" s="192"/>
      <c r="AGO302" s="192"/>
      <c r="AGP302" s="192"/>
      <c r="AGQ302" s="192"/>
      <c r="AGR302" s="192"/>
      <c r="AGS302" s="192"/>
      <c r="AGT302" s="192"/>
      <c r="AGU302" s="192"/>
      <c r="AGV302" s="192"/>
      <c r="AGW302" s="192"/>
      <c r="AGX302" s="192"/>
      <c r="AGY302" s="192"/>
      <c r="AGZ302" s="192"/>
      <c r="AHA302" s="192"/>
      <c r="AHB302" s="192"/>
      <c r="AHC302" s="192"/>
      <c r="AHD302" s="192"/>
      <c r="AHE302" s="192"/>
      <c r="AHF302" s="192"/>
      <c r="AHG302" s="192"/>
      <c r="AHH302" s="192"/>
      <c r="AHI302" s="192"/>
      <c r="AHJ302" s="192"/>
      <c r="AHK302" s="192"/>
      <c r="AHL302" s="192"/>
      <c r="AHM302" s="192"/>
      <c r="AHN302" s="192"/>
      <c r="AHO302" s="192"/>
      <c r="AHP302" s="192"/>
      <c r="AHQ302" s="192"/>
      <c r="AHR302" s="192"/>
      <c r="AHS302" s="192"/>
      <c r="AHT302" s="192"/>
      <c r="AHU302" s="192"/>
      <c r="AHV302" s="192"/>
      <c r="AHW302" s="192"/>
      <c r="AHX302" s="192"/>
      <c r="AHY302" s="192"/>
      <c r="AHZ302" s="192"/>
      <c r="AIA302" s="192"/>
      <c r="AIB302" s="192"/>
      <c r="AIC302" s="192"/>
      <c r="AID302" s="192"/>
      <c r="AIE302" s="192"/>
      <c r="AIF302" s="192"/>
      <c r="AIG302" s="192"/>
      <c r="AIH302" s="192"/>
      <c r="AII302" s="192"/>
      <c r="AIJ302" s="192"/>
      <c r="AIK302" s="192"/>
      <c r="AIL302" s="192"/>
      <c r="AIM302" s="192"/>
      <c r="AIN302" s="192"/>
      <c r="AIO302" s="192"/>
      <c r="AIP302" s="192"/>
      <c r="AIQ302" s="192"/>
      <c r="AIR302" s="192"/>
      <c r="AIS302" s="192"/>
      <c r="AIT302" s="192"/>
      <c r="AIU302" s="192"/>
      <c r="AIV302" s="192"/>
      <c r="AIW302" s="192"/>
      <c r="AIX302" s="192"/>
      <c r="AIY302" s="192"/>
      <c r="AIZ302" s="192"/>
      <c r="AJA302" s="192"/>
      <c r="AJB302" s="192"/>
      <c r="AJC302" s="192"/>
      <c r="AJD302" s="192"/>
      <c r="AJE302" s="192"/>
      <c r="AJF302" s="192"/>
      <c r="AJG302" s="192"/>
      <c r="AJH302" s="192"/>
      <c r="AJI302" s="192"/>
      <c r="AJJ302" s="192"/>
      <c r="AJK302" s="192"/>
      <c r="AJL302" s="192"/>
      <c r="AJM302" s="192"/>
      <c r="AJN302" s="192"/>
      <c r="AJO302" s="192"/>
      <c r="AJP302" s="192"/>
      <c r="AJQ302" s="192"/>
      <c r="AJR302" s="192"/>
      <c r="AJS302" s="192"/>
      <c r="AJT302" s="192"/>
      <c r="AJU302" s="192"/>
      <c r="AJV302" s="192"/>
      <c r="AJW302" s="192"/>
      <c r="AJX302" s="192"/>
      <c r="AJY302" s="192"/>
      <c r="AJZ302" s="192"/>
      <c r="AKA302" s="192"/>
      <c r="AKB302" s="192"/>
      <c r="AKC302" s="192"/>
      <c r="AKD302" s="192"/>
      <c r="AKE302" s="192"/>
      <c r="AKF302" s="192"/>
      <c r="AKG302" s="192"/>
      <c r="AKH302" s="192"/>
      <c r="AKI302" s="192"/>
      <c r="AKJ302" s="192"/>
      <c r="AKK302" s="192"/>
      <c r="AKL302" s="192"/>
      <c r="AKM302" s="192"/>
      <c r="AKN302" s="192"/>
      <c r="AKO302" s="192"/>
      <c r="AKP302" s="192"/>
      <c r="AKQ302" s="192"/>
      <c r="AKR302" s="192"/>
      <c r="AKS302" s="192"/>
      <c r="AKT302" s="192"/>
      <c r="AKU302" s="192"/>
      <c r="AKV302" s="192"/>
      <c r="AKW302" s="192"/>
      <c r="AKX302" s="192"/>
      <c r="AKY302" s="192"/>
      <c r="AKZ302" s="192"/>
      <c r="ALA302" s="192"/>
      <c r="ALB302" s="192"/>
      <c r="ALC302" s="192"/>
      <c r="ALD302" s="192"/>
      <c r="ALE302" s="192"/>
      <c r="ALF302" s="192"/>
      <c r="ALG302" s="192"/>
      <c r="ALH302" s="192"/>
      <c r="ALI302" s="192"/>
      <c r="ALJ302" s="192"/>
      <c r="ALK302" s="192"/>
      <c r="ALL302" s="192"/>
      <c r="ALM302" s="192"/>
      <c r="ALN302" s="192"/>
      <c r="ALO302" s="192"/>
      <c r="ALP302" s="192"/>
      <c r="ALQ302" s="192"/>
      <c r="ALR302" s="192"/>
      <c r="ALS302" s="192"/>
      <c r="ALT302" s="192"/>
      <c r="ALU302" s="192"/>
      <c r="ALV302" s="192"/>
      <c r="ALW302" s="192"/>
      <c r="ALX302" s="192"/>
      <c r="ALY302" s="192"/>
      <c r="ALZ302" s="192"/>
      <c r="AMA302" s="192"/>
      <c r="AMB302" s="192"/>
      <c r="AMC302" s="192"/>
      <c r="AMD302" s="192"/>
      <c r="AME302" s="192"/>
      <c r="AMF302" s="192"/>
      <c r="AMG302" s="192"/>
      <c r="AMH302" s="192"/>
      <c r="AMI302" s="192"/>
      <c r="AMJ302" s="192"/>
      <c r="AMK302" s="192"/>
      <c r="AML302" s="192"/>
      <c r="AMM302" s="192"/>
      <c r="AMN302" s="192"/>
      <c r="AMO302" s="192"/>
      <c r="AMP302" s="192"/>
      <c r="AMQ302" s="192"/>
      <c r="AMR302" s="192"/>
      <c r="AMS302" s="192"/>
      <c r="AMT302" s="192"/>
      <c r="AMU302" s="192"/>
      <c r="AMV302" s="192"/>
      <c r="AMW302" s="192"/>
      <c r="AMX302" s="192"/>
      <c r="AMY302" s="192"/>
      <c r="AMZ302" s="192"/>
      <c r="ANA302" s="192"/>
      <c r="ANB302" s="192"/>
      <c r="ANC302" s="192"/>
      <c r="AND302" s="192"/>
      <c r="ANE302" s="192"/>
      <c r="ANF302" s="192"/>
      <c r="ANG302" s="192"/>
      <c r="ANH302" s="192"/>
      <c r="ANI302" s="192"/>
      <c r="ANJ302" s="192"/>
      <c r="ANK302" s="192"/>
      <c r="ANL302" s="192"/>
      <c r="ANM302" s="192"/>
      <c r="ANN302" s="192"/>
      <c r="ANO302" s="192"/>
      <c r="ANP302" s="192"/>
      <c r="ANQ302" s="192"/>
      <c r="ANR302" s="192"/>
      <c r="ANS302" s="192"/>
      <c r="ANT302" s="192"/>
      <c r="ANU302" s="192"/>
      <c r="ANV302" s="192"/>
      <c r="ANW302" s="192"/>
      <c r="ANX302" s="192"/>
      <c r="ANY302" s="192"/>
      <c r="ANZ302" s="192"/>
      <c r="AOA302" s="192"/>
      <c r="AOB302" s="192"/>
      <c r="AOC302" s="192"/>
      <c r="AOD302" s="192"/>
      <c r="AOE302" s="192"/>
      <c r="AOF302" s="192"/>
      <c r="AOG302" s="192"/>
      <c r="AOH302" s="192"/>
      <c r="AOI302" s="192"/>
      <c r="AOJ302" s="192"/>
      <c r="AOK302" s="192"/>
      <c r="AOL302" s="192"/>
      <c r="AOM302" s="192"/>
      <c r="AON302" s="192"/>
      <c r="AOO302" s="192"/>
      <c r="AOP302" s="192"/>
      <c r="AOQ302" s="192"/>
      <c r="AOR302" s="192"/>
      <c r="AOS302" s="192"/>
      <c r="AOT302" s="192"/>
      <c r="AOU302" s="192"/>
      <c r="AOV302" s="192"/>
      <c r="AOW302" s="192"/>
      <c r="AOX302" s="192"/>
      <c r="AOY302" s="192"/>
      <c r="AOZ302" s="192"/>
      <c r="APA302" s="192"/>
      <c r="APB302" s="192"/>
      <c r="APC302" s="192"/>
      <c r="APD302" s="192"/>
      <c r="APE302" s="192"/>
      <c r="APF302" s="192"/>
      <c r="APG302" s="192"/>
      <c r="APH302" s="192"/>
      <c r="API302" s="192"/>
      <c r="APJ302" s="192"/>
      <c r="APK302" s="192"/>
      <c r="APL302" s="192"/>
      <c r="APM302" s="192"/>
      <c r="APN302" s="192"/>
      <c r="APO302" s="192"/>
      <c r="APP302" s="192"/>
      <c r="APQ302" s="192"/>
      <c r="APR302" s="192"/>
      <c r="APS302" s="192"/>
      <c r="APT302" s="192"/>
      <c r="APU302" s="192"/>
      <c r="APV302" s="192"/>
      <c r="APW302" s="192"/>
      <c r="APX302" s="192"/>
      <c r="APY302" s="192"/>
      <c r="APZ302" s="192"/>
      <c r="AQA302" s="192"/>
      <c r="AQB302" s="192"/>
      <c r="AQC302" s="192"/>
      <c r="AQD302" s="192"/>
      <c r="AQE302" s="192"/>
      <c r="AQF302" s="192"/>
      <c r="AQG302" s="192"/>
      <c r="AQH302" s="192"/>
      <c r="AQI302" s="192"/>
      <c r="AQJ302" s="192"/>
      <c r="AQK302" s="192"/>
      <c r="AQL302" s="192"/>
      <c r="AQM302" s="192"/>
      <c r="AQN302" s="192"/>
      <c r="AQO302" s="192"/>
      <c r="AQP302" s="192"/>
      <c r="AQQ302" s="192"/>
      <c r="AQR302" s="192"/>
      <c r="AQS302" s="192"/>
      <c r="AQT302" s="192"/>
      <c r="AQU302" s="192"/>
      <c r="AQV302" s="192"/>
      <c r="AQW302" s="192"/>
      <c r="AQX302" s="192"/>
      <c r="AQY302" s="192"/>
      <c r="AQZ302" s="192"/>
      <c r="ARA302" s="192"/>
      <c r="ARB302" s="192"/>
      <c r="ARC302" s="192"/>
      <c r="ARD302" s="192"/>
      <c r="ARE302" s="192"/>
      <c r="ARF302" s="192"/>
      <c r="ARG302" s="192"/>
      <c r="ARH302" s="192"/>
      <c r="ARI302" s="192"/>
      <c r="ARJ302" s="192"/>
      <c r="ARK302" s="192"/>
      <c r="ARL302" s="192"/>
      <c r="ARM302" s="192"/>
      <c r="ARN302" s="192"/>
      <c r="ARO302" s="192"/>
      <c r="ARP302" s="192"/>
      <c r="ARQ302" s="192"/>
      <c r="ARR302" s="192"/>
      <c r="ARS302" s="192"/>
      <c r="ART302" s="192"/>
      <c r="ARU302" s="192"/>
      <c r="ARV302" s="192"/>
      <c r="ARW302" s="192"/>
      <c r="ARX302" s="192"/>
      <c r="ARY302" s="192"/>
      <c r="ARZ302" s="192"/>
      <c r="ASA302" s="192"/>
      <c r="ASB302" s="192"/>
      <c r="ASC302" s="192"/>
      <c r="ASD302" s="192"/>
      <c r="ASE302" s="192"/>
      <c r="ASF302" s="192"/>
      <c r="ASG302" s="192"/>
      <c r="ASH302" s="192"/>
      <c r="ASI302" s="192"/>
      <c r="ASJ302" s="192"/>
      <c r="ASK302" s="192"/>
      <c r="ASL302" s="192"/>
      <c r="ASM302" s="192"/>
      <c r="ASN302" s="192"/>
      <c r="ASO302" s="192"/>
      <c r="ASP302" s="192"/>
      <c r="ASQ302" s="192"/>
      <c r="ASR302" s="192"/>
      <c r="ASS302" s="192"/>
      <c r="AST302" s="192"/>
      <c r="ASU302" s="192"/>
      <c r="ASV302" s="192"/>
      <c r="ASW302" s="192"/>
      <c r="ASX302" s="192"/>
      <c r="ASY302" s="192"/>
      <c r="ASZ302" s="192"/>
      <c r="ATA302" s="192"/>
      <c r="ATB302" s="192"/>
      <c r="ATC302" s="192"/>
      <c r="ATD302" s="192"/>
      <c r="ATE302" s="192"/>
      <c r="ATF302" s="192"/>
      <c r="ATG302" s="192"/>
      <c r="ATH302" s="192"/>
      <c r="ATI302" s="192"/>
      <c r="ATJ302" s="192"/>
      <c r="ATK302" s="192"/>
      <c r="ATL302" s="192"/>
      <c r="ATM302" s="192"/>
      <c r="ATN302" s="192"/>
      <c r="ATO302" s="192"/>
      <c r="ATP302" s="192"/>
      <c r="ATQ302" s="192"/>
      <c r="ATR302" s="192"/>
      <c r="ATS302" s="192"/>
      <c r="ATT302" s="192"/>
      <c r="ATU302" s="192"/>
      <c r="ATV302" s="192"/>
      <c r="ATW302" s="192"/>
      <c r="ATX302" s="192"/>
      <c r="ATY302" s="192"/>
      <c r="ATZ302" s="192"/>
      <c r="AUA302" s="192"/>
      <c r="AUB302" s="192"/>
      <c r="AUC302" s="192"/>
      <c r="AUD302" s="192"/>
      <c r="AUE302" s="192"/>
      <c r="AUF302" s="192"/>
      <c r="AUG302" s="192"/>
      <c r="AUH302" s="192"/>
      <c r="AUI302" s="192"/>
      <c r="AUJ302" s="192"/>
      <c r="AUK302" s="192"/>
      <c r="AUL302" s="192"/>
      <c r="AUM302" s="192"/>
      <c r="AUN302" s="192"/>
      <c r="AUO302" s="192"/>
      <c r="AUP302" s="192"/>
      <c r="AUQ302" s="192"/>
      <c r="AUR302" s="192"/>
      <c r="AUS302" s="192"/>
      <c r="AUT302" s="192"/>
      <c r="AUU302" s="192"/>
      <c r="AUV302" s="192"/>
      <c r="AUW302" s="192"/>
      <c r="AUX302" s="192"/>
      <c r="AUY302" s="192"/>
      <c r="AUZ302" s="192"/>
      <c r="AVA302" s="192"/>
      <c r="AVB302" s="192"/>
      <c r="AVC302" s="192"/>
      <c r="AVD302" s="192"/>
      <c r="AVE302" s="192"/>
      <c r="AVF302" s="192"/>
      <c r="AVG302" s="192"/>
      <c r="AVH302" s="192"/>
      <c r="AVI302" s="192"/>
      <c r="AVJ302" s="192"/>
      <c r="AVK302" s="192"/>
      <c r="AVL302" s="192"/>
      <c r="AVM302" s="192"/>
      <c r="AVN302" s="192"/>
      <c r="AVO302" s="192"/>
      <c r="AVP302" s="192"/>
      <c r="AVQ302" s="192"/>
      <c r="AVR302" s="192"/>
      <c r="AVS302" s="192"/>
      <c r="AVT302" s="192"/>
      <c r="AVU302" s="192"/>
      <c r="AVV302" s="192"/>
      <c r="AVW302" s="192"/>
      <c r="AVX302" s="192"/>
      <c r="AVY302" s="192"/>
      <c r="AVZ302" s="192"/>
      <c r="AWA302" s="192"/>
      <c r="AWB302" s="192"/>
      <c r="AWC302" s="192"/>
      <c r="AWD302" s="192"/>
      <c r="AWE302" s="192"/>
      <c r="AWF302" s="192"/>
      <c r="AWG302" s="192"/>
      <c r="AWH302" s="192"/>
      <c r="AWI302" s="192"/>
      <c r="AWJ302" s="192"/>
      <c r="AWK302" s="192"/>
      <c r="AWL302" s="192"/>
      <c r="AWM302" s="192"/>
      <c r="AWN302" s="192"/>
      <c r="AWO302" s="192"/>
      <c r="AWP302" s="192"/>
      <c r="AWQ302" s="192"/>
      <c r="AWR302" s="192"/>
      <c r="AWS302" s="192"/>
      <c r="AWT302" s="192"/>
      <c r="AWU302" s="192"/>
      <c r="AWV302" s="192"/>
      <c r="AWW302" s="192"/>
      <c r="AWX302" s="192"/>
      <c r="AWY302" s="192"/>
      <c r="AWZ302" s="192"/>
      <c r="AXA302" s="192"/>
      <c r="AXB302" s="192"/>
      <c r="AXC302" s="192"/>
      <c r="AXD302" s="192"/>
      <c r="AXE302" s="192"/>
      <c r="AXF302" s="192"/>
      <c r="AXG302" s="192"/>
      <c r="AXH302" s="192"/>
      <c r="AXI302" s="192"/>
      <c r="AXJ302" s="192"/>
      <c r="AXK302" s="192"/>
      <c r="AXL302" s="192"/>
      <c r="AXM302" s="192"/>
      <c r="AXN302" s="192"/>
      <c r="AXO302" s="192"/>
      <c r="AXP302" s="192"/>
      <c r="AXQ302" s="192"/>
      <c r="AXR302" s="192"/>
      <c r="AXS302" s="192"/>
      <c r="AXT302" s="192"/>
      <c r="AXU302" s="192"/>
      <c r="AXV302" s="192"/>
      <c r="AXW302" s="192"/>
      <c r="AXX302" s="192"/>
      <c r="AXY302" s="192"/>
      <c r="AXZ302" s="192"/>
      <c r="AYA302" s="192"/>
      <c r="AYB302" s="192"/>
      <c r="AYC302" s="192"/>
      <c r="AYD302" s="192"/>
      <c r="AYE302" s="192"/>
      <c r="AYF302" s="192"/>
      <c r="AYG302" s="192"/>
      <c r="AYH302" s="192"/>
      <c r="AYI302" s="192"/>
      <c r="AYJ302" s="192"/>
      <c r="AYK302" s="192"/>
      <c r="AYL302" s="192"/>
      <c r="AYM302" s="192"/>
      <c r="AYN302" s="192"/>
      <c r="AYO302" s="192"/>
      <c r="AYP302" s="192"/>
      <c r="AYQ302" s="192"/>
      <c r="AYR302" s="192"/>
      <c r="AYS302" s="192"/>
      <c r="AYT302" s="192"/>
      <c r="AYU302" s="192"/>
      <c r="AYV302" s="192"/>
      <c r="AYW302" s="192"/>
      <c r="AYX302" s="192"/>
      <c r="AYY302" s="192"/>
      <c r="AYZ302" s="192"/>
      <c r="AZA302" s="192"/>
      <c r="AZB302" s="192"/>
      <c r="AZC302" s="192"/>
      <c r="AZD302" s="192"/>
      <c r="AZE302" s="192"/>
      <c r="AZF302" s="192"/>
      <c r="AZG302" s="192"/>
      <c r="AZH302" s="192"/>
      <c r="AZI302" s="192"/>
      <c r="AZJ302" s="192"/>
      <c r="AZK302" s="192"/>
      <c r="AZL302" s="192"/>
      <c r="AZM302" s="192"/>
      <c r="AZN302" s="192"/>
      <c r="AZO302" s="192"/>
      <c r="AZP302" s="192"/>
      <c r="AZQ302" s="192"/>
      <c r="AZR302" s="192"/>
      <c r="AZS302" s="192"/>
      <c r="AZT302" s="192"/>
      <c r="AZU302" s="192"/>
      <c r="AZV302" s="192"/>
      <c r="AZW302" s="192"/>
      <c r="AZX302" s="192"/>
      <c r="AZY302" s="192"/>
      <c r="AZZ302" s="192"/>
      <c r="BAA302" s="192"/>
      <c r="BAB302" s="192"/>
      <c r="BAC302" s="192"/>
      <c r="BAD302" s="192"/>
      <c r="BAE302" s="192"/>
      <c r="BAF302" s="192"/>
      <c r="BAG302" s="192"/>
      <c r="BAH302" s="192"/>
      <c r="BAI302" s="192"/>
      <c r="BAJ302" s="192"/>
      <c r="BAK302" s="192"/>
      <c r="BAL302" s="192"/>
      <c r="BAM302" s="192"/>
      <c r="BAN302" s="192"/>
      <c r="BAO302" s="192"/>
      <c r="BAP302" s="192"/>
      <c r="BAQ302" s="192"/>
      <c r="BAR302" s="192"/>
      <c r="BAS302" s="192"/>
      <c r="BAT302" s="192"/>
      <c r="BAU302" s="192"/>
      <c r="BAV302" s="192"/>
      <c r="BAW302" s="192"/>
      <c r="BAX302" s="192"/>
      <c r="BAY302" s="192"/>
      <c r="BAZ302" s="192"/>
      <c r="BBA302" s="192"/>
      <c r="BBB302" s="192"/>
      <c r="BBC302" s="192"/>
      <c r="BBD302" s="192"/>
      <c r="BBE302" s="192"/>
      <c r="BBF302" s="192"/>
      <c r="BBG302" s="192"/>
      <c r="BBH302" s="192"/>
      <c r="BBI302" s="192"/>
      <c r="BBJ302" s="192"/>
      <c r="BBK302" s="192"/>
      <c r="BBL302" s="192"/>
      <c r="BBM302" s="192"/>
      <c r="BBN302" s="192"/>
      <c r="BBO302" s="192"/>
      <c r="BBP302" s="192"/>
      <c r="BBQ302" s="192"/>
      <c r="BBR302" s="192"/>
      <c r="BBS302" s="192"/>
      <c r="BBT302" s="192"/>
      <c r="BBU302" s="192"/>
      <c r="BBV302" s="192"/>
      <c r="BBW302" s="192"/>
      <c r="BBX302" s="192"/>
      <c r="BBY302" s="192"/>
      <c r="BBZ302" s="192"/>
      <c r="BCA302" s="192"/>
      <c r="BCB302" s="192"/>
      <c r="BCC302" s="192"/>
      <c r="BCD302" s="192"/>
      <c r="BCE302" s="192"/>
      <c r="BCF302" s="192"/>
      <c r="BCG302" s="192"/>
      <c r="BCH302" s="192"/>
      <c r="BCI302" s="192"/>
      <c r="BCJ302" s="192"/>
      <c r="BCK302" s="192"/>
      <c r="BCL302" s="192"/>
      <c r="BCM302" s="192"/>
      <c r="BCN302" s="192"/>
      <c r="BCO302" s="192"/>
      <c r="BCP302" s="192"/>
      <c r="BCQ302" s="192"/>
      <c r="BCR302" s="192"/>
      <c r="BCS302" s="192"/>
      <c r="BCT302" s="192"/>
      <c r="BCU302" s="192"/>
      <c r="BCV302" s="192"/>
      <c r="BCW302" s="192"/>
      <c r="BCX302" s="192"/>
      <c r="BCY302" s="192"/>
      <c r="BCZ302" s="192"/>
      <c r="BDA302" s="192"/>
      <c r="BDB302" s="192"/>
      <c r="BDC302" s="192"/>
      <c r="BDD302" s="192"/>
      <c r="BDE302" s="192"/>
      <c r="BDF302" s="192"/>
      <c r="BDG302" s="192"/>
      <c r="BDH302" s="192"/>
      <c r="BDI302" s="192"/>
      <c r="BDJ302" s="192"/>
      <c r="BDK302" s="192"/>
      <c r="BDL302" s="192"/>
      <c r="BDM302" s="192"/>
      <c r="BDN302" s="192"/>
      <c r="BDO302" s="192"/>
      <c r="BDP302" s="192"/>
      <c r="BDQ302" s="192"/>
      <c r="BDR302" s="192"/>
      <c r="BDS302" s="192"/>
      <c r="BDT302" s="192"/>
      <c r="BDU302" s="192"/>
      <c r="BDV302" s="192"/>
      <c r="BDW302" s="192"/>
      <c r="BDX302" s="192"/>
      <c r="BDY302" s="192"/>
      <c r="BDZ302" s="192"/>
      <c r="BEA302" s="192"/>
      <c r="BEB302" s="192"/>
      <c r="BEC302" s="192"/>
      <c r="BED302" s="192"/>
      <c r="BEE302" s="192"/>
      <c r="BEF302" s="192"/>
      <c r="BEG302" s="192"/>
      <c r="BEH302" s="192"/>
      <c r="BEI302" s="192"/>
      <c r="BEJ302" s="192"/>
      <c r="BEK302" s="192"/>
      <c r="BEL302" s="192"/>
      <c r="BEM302" s="192"/>
      <c r="BEN302" s="192"/>
      <c r="BEO302" s="192"/>
      <c r="BEP302" s="192"/>
      <c r="BEQ302" s="192"/>
      <c r="BER302" s="192"/>
      <c r="BES302" s="192"/>
      <c r="BET302" s="192"/>
      <c r="BEU302" s="192"/>
      <c r="BEV302" s="192"/>
      <c r="BEW302" s="192"/>
      <c r="BEX302" s="192"/>
      <c r="BEY302" s="192"/>
      <c r="BEZ302" s="192"/>
      <c r="BFA302" s="192"/>
      <c r="BFB302" s="192"/>
      <c r="BFC302" s="192"/>
      <c r="BFD302" s="192"/>
      <c r="BFE302" s="192"/>
      <c r="BFF302" s="192"/>
      <c r="BFG302" s="192"/>
      <c r="BFH302" s="192"/>
      <c r="BFI302" s="192"/>
      <c r="BFJ302" s="192"/>
      <c r="BFK302" s="192"/>
      <c r="BFL302" s="192"/>
      <c r="BFM302" s="192"/>
      <c r="BFN302" s="192"/>
      <c r="BFO302" s="192"/>
      <c r="BFP302" s="192"/>
      <c r="BFQ302" s="192"/>
      <c r="BFR302" s="192"/>
      <c r="BFS302" s="192"/>
      <c r="BFT302" s="192"/>
      <c r="BFU302" s="192"/>
      <c r="BFV302" s="192"/>
      <c r="BFW302" s="192"/>
      <c r="BFX302" s="192"/>
      <c r="BFY302" s="192"/>
      <c r="BFZ302" s="192"/>
      <c r="BGA302" s="192"/>
      <c r="BGB302" s="192"/>
      <c r="BGC302" s="192"/>
      <c r="BGD302" s="192"/>
      <c r="BGE302" s="192"/>
      <c r="BGF302" s="192"/>
      <c r="BGG302" s="192"/>
      <c r="BGH302" s="192"/>
      <c r="BGI302" s="192"/>
      <c r="BGJ302" s="192"/>
      <c r="BGK302" s="192"/>
      <c r="BGL302" s="192"/>
      <c r="BGM302" s="192"/>
      <c r="BGN302" s="192"/>
      <c r="BGO302" s="192"/>
      <c r="BGP302" s="192"/>
      <c r="BGQ302" s="192"/>
      <c r="BGR302" s="192"/>
      <c r="BGS302" s="192"/>
      <c r="BGT302" s="192"/>
      <c r="BGU302" s="192"/>
      <c r="BGV302" s="192"/>
      <c r="BGW302" s="192"/>
      <c r="BGX302" s="192"/>
      <c r="BGY302" s="192"/>
      <c r="BGZ302" s="192"/>
      <c r="BHA302" s="192"/>
      <c r="BHB302" s="192"/>
      <c r="BHC302" s="192"/>
      <c r="BHD302" s="192"/>
      <c r="BHE302" s="192"/>
      <c r="BHF302" s="192"/>
      <c r="BHG302" s="192"/>
      <c r="BHH302" s="192"/>
      <c r="BHI302" s="192"/>
      <c r="BHJ302" s="192"/>
      <c r="BHK302" s="192"/>
      <c r="BHL302" s="192"/>
      <c r="BHM302" s="192"/>
      <c r="BHN302" s="192"/>
      <c r="BHO302" s="192"/>
      <c r="BHP302" s="192"/>
      <c r="BHQ302" s="192"/>
      <c r="BHR302" s="192"/>
      <c r="BHS302" s="192"/>
      <c r="BHT302" s="192"/>
      <c r="BHU302" s="192"/>
      <c r="BHV302" s="192"/>
      <c r="BHW302" s="192"/>
      <c r="BHX302" s="192"/>
      <c r="BHY302" s="192"/>
      <c r="BHZ302" s="192"/>
      <c r="BIA302" s="192"/>
      <c r="BIB302" s="192"/>
      <c r="BIC302" s="192"/>
      <c r="BID302" s="192"/>
      <c r="BIE302" s="192"/>
      <c r="BIF302" s="192"/>
      <c r="BIG302" s="192"/>
      <c r="BIH302" s="192"/>
      <c r="BII302" s="192"/>
      <c r="BIJ302" s="192"/>
      <c r="BIK302" s="192"/>
      <c r="BIL302" s="192"/>
      <c r="BIM302" s="192"/>
      <c r="BIN302" s="192"/>
      <c r="BIO302" s="192"/>
      <c r="BIP302" s="192"/>
      <c r="BIQ302" s="192"/>
      <c r="BIR302" s="192"/>
      <c r="BIS302" s="192"/>
      <c r="BIT302" s="192"/>
      <c r="BIU302" s="192"/>
      <c r="BIV302" s="192"/>
      <c r="BIW302" s="192"/>
      <c r="BIX302" s="192"/>
      <c r="BIY302" s="192"/>
      <c r="BIZ302" s="192"/>
      <c r="BJA302" s="192"/>
      <c r="BJB302" s="192"/>
      <c r="BJC302" s="192"/>
      <c r="BJD302" s="192"/>
      <c r="BJE302" s="192"/>
      <c r="BJF302" s="192"/>
      <c r="BJG302" s="192"/>
      <c r="BJH302" s="192"/>
      <c r="BJI302" s="192"/>
      <c r="BJJ302" s="192"/>
      <c r="BJK302" s="192"/>
      <c r="BJL302" s="192"/>
      <c r="BJM302" s="192"/>
      <c r="BJN302" s="192"/>
      <c r="BJO302" s="192"/>
      <c r="BJP302" s="192"/>
      <c r="BJQ302" s="192"/>
      <c r="BJR302" s="192"/>
      <c r="BJS302" s="192"/>
      <c r="BJT302" s="192"/>
      <c r="BJU302" s="192"/>
      <c r="BJV302" s="192"/>
      <c r="BJW302" s="192"/>
      <c r="BJX302" s="192"/>
      <c r="BJY302" s="192"/>
      <c r="BJZ302" s="192"/>
      <c r="BKA302" s="192"/>
      <c r="BKB302" s="192"/>
      <c r="BKC302" s="192"/>
      <c r="BKD302" s="192"/>
      <c r="BKE302" s="192"/>
      <c r="BKF302" s="192"/>
      <c r="BKG302" s="192"/>
      <c r="BKH302" s="192"/>
      <c r="BKI302" s="192"/>
      <c r="BKJ302" s="192"/>
      <c r="BKK302" s="192"/>
      <c r="BKL302" s="192"/>
      <c r="BKM302" s="192"/>
      <c r="BKN302" s="192"/>
      <c r="BKO302" s="192"/>
      <c r="BKP302" s="192"/>
      <c r="BKQ302" s="192"/>
      <c r="BKR302" s="192"/>
      <c r="BKS302" s="192"/>
      <c r="BKT302" s="192"/>
      <c r="BKU302" s="192"/>
      <c r="BKV302" s="192"/>
      <c r="BKW302" s="192"/>
      <c r="BKX302" s="192"/>
      <c r="BKY302" s="192"/>
      <c r="BKZ302" s="192"/>
      <c r="BLA302" s="192"/>
      <c r="BLB302" s="192"/>
      <c r="BLC302" s="192"/>
      <c r="BLD302" s="192"/>
      <c r="BLE302" s="192"/>
      <c r="BLF302" s="192"/>
      <c r="BLG302" s="192"/>
      <c r="BLH302" s="192"/>
      <c r="BLI302" s="192"/>
      <c r="BLJ302" s="192"/>
      <c r="BLK302" s="192"/>
      <c r="BLL302" s="192"/>
      <c r="BLM302" s="192"/>
      <c r="BLN302" s="192"/>
      <c r="BLO302" s="192"/>
      <c r="BLP302" s="192"/>
      <c r="BLQ302" s="192"/>
      <c r="BLR302" s="192"/>
      <c r="BLS302" s="192"/>
      <c r="BLT302" s="192"/>
      <c r="BLU302" s="192"/>
      <c r="BLV302" s="192"/>
      <c r="BLW302" s="192"/>
      <c r="BLX302" s="192"/>
      <c r="BLY302" s="192"/>
      <c r="BLZ302" s="192"/>
      <c r="BMA302" s="192"/>
      <c r="BMB302" s="192"/>
      <c r="BMC302" s="192"/>
      <c r="BMD302" s="192"/>
      <c r="BME302" s="192"/>
      <c r="BMF302" s="192"/>
      <c r="BMG302" s="192"/>
      <c r="BMH302" s="192"/>
      <c r="BMI302" s="192"/>
      <c r="BMJ302" s="192"/>
      <c r="BMK302" s="192"/>
      <c r="BML302" s="192"/>
      <c r="BMM302" s="192"/>
      <c r="BMN302" s="192"/>
      <c r="BMO302" s="192"/>
      <c r="BMP302" s="192"/>
      <c r="BMQ302" s="192"/>
      <c r="BMR302" s="192"/>
      <c r="BMS302" s="192"/>
      <c r="BMT302" s="192"/>
      <c r="BMU302" s="192"/>
      <c r="BMV302" s="192"/>
      <c r="BMW302" s="192"/>
      <c r="BMX302" s="192"/>
      <c r="BMY302" s="192"/>
      <c r="BMZ302" s="192"/>
      <c r="BNA302" s="192"/>
      <c r="BNB302" s="192"/>
      <c r="BNC302" s="192"/>
      <c r="BND302" s="192"/>
      <c r="BNE302" s="192"/>
      <c r="BNF302" s="192"/>
      <c r="BNG302" s="192"/>
      <c r="BNH302" s="192"/>
      <c r="BNI302" s="192"/>
      <c r="BNJ302" s="192"/>
      <c r="BNK302" s="192"/>
      <c r="BNL302" s="192"/>
      <c r="BNM302" s="192"/>
      <c r="BNN302" s="192"/>
      <c r="BNO302" s="192"/>
      <c r="BNP302" s="192"/>
      <c r="BNQ302" s="192"/>
      <c r="BNR302" s="192"/>
      <c r="BNS302" s="192"/>
      <c r="BNT302" s="192"/>
      <c r="BNU302" s="192"/>
      <c r="BNV302" s="192"/>
      <c r="BNW302" s="192"/>
      <c r="BNX302" s="192"/>
      <c r="BNY302" s="192"/>
      <c r="BNZ302" s="192"/>
      <c r="BOA302" s="192"/>
      <c r="BOB302" s="192"/>
      <c r="BOC302" s="192"/>
      <c r="BOD302" s="192"/>
      <c r="BOE302" s="192"/>
      <c r="BOF302" s="192"/>
      <c r="BOG302" s="192"/>
      <c r="BOH302" s="192"/>
      <c r="BOI302" s="192"/>
      <c r="BOJ302" s="192"/>
      <c r="BOK302" s="192"/>
      <c r="BOL302" s="192"/>
      <c r="BOM302" s="192"/>
      <c r="BON302" s="192"/>
      <c r="BOO302" s="192"/>
      <c r="BOP302" s="192"/>
      <c r="BOQ302" s="192"/>
      <c r="BOR302" s="192"/>
      <c r="BOS302" s="192"/>
      <c r="BOT302" s="192"/>
      <c r="BOU302" s="192"/>
      <c r="BOV302" s="192"/>
      <c r="BOW302" s="192"/>
      <c r="BOX302" s="192"/>
      <c r="BOY302" s="192"/>
      <c r="BOZ302" s="192"/>
      <c r="BPA302" s="192"/>
      <c r="BPB302" s="192"/>
      <c r="BPC302" s="192"/>
      <c r="BPD302" s="192"/>
      <c r="BPE302" s="192"/>
      <c r="BPF302" s="192"/>
      <c r="BPG302" s="192"/>
      <c r="BPH302" s="192"/>
      <c r="BPI302" s="192"/>
      <c r="BPJ302" s="192"/>
      <c r="BPK302" s="192"/>
      <c r="BPL302" s="192"/>
      <c r="BPM302" s="192"/>
      <c r="BPN302" s="192"/>
      <c r="BPO302" s="192"/>
      <c r="BPP302" s="192"/>
      <c r="BPQ302" s="192"/>
      <c r="BPR302" s="192"/>
      <c r="BPS302" s="192"/>
      <c r="BPT302" s="192"/>
      <c r="BPU302" s="192"/>
      <c r="BPV302" s="192"/>
      <c r="BPW302" s="192"/>
      <c r="BPX302" s="192"/>
      <c r="BPY302" s="192"/>
      <c r="BPZ302" s="192"/>
      <c r="BQA302" s="192"/>
      <c r="BQB302" s="192"/>
      <c r="BQC302" s="192"/>
      <c r="BQD302" s="192"/>
      <c r="BQE302" s="192"/>
      <c r="BQF302" s="192"/>
      <c r="BQG302" s="192"/>
      <c r="BQH302" s="192"/>
      <c r="BQI302" s="192"/>
      <c r="BQJ302" s="192"/>
      <c r="BQK302" s="192"/>
      <c r="BQL302" s="192"/>
      <c r="BQM302" s="192"/>
      <c r="BQN302" s="192"/>
      <c r="BQO302" s="192"/>
      <c r="BQP302" s="192"/>
      <c r="BQQ302" s="192"/>
      <c r="BQR302" s="192"/>
      <c r="BQS302" s="192"/>
      <c r="BQT302" s="192"/>
      <c r="BQU302" s="192"/>
      <c r="BQV302" s="192"/>
      <c r="BQW302" s="192"/>
      <c r="BQX302" s="192"/>
      <c r="BQY302" s="192"/>
      <c r="BQZ302" s="192"/>
      <c r="BRA302" s="192"/>
      <c r="BRB302" s="192"/>
      <c r="BRC302" s="192"/>
      <c r="BRD302" s="192"/>
      <c r="BRE302" s="192"/>
      <c r="BRF302" s="192"/>
      <c r="BRG302" s="192"/>
      <c r="BRH302" s="192"/>
      <c r="BRI302" s="192"/>
      <c r="BRJ302" s="192"/>
      <c r="BRK302" s="192"/>
      <c r="BRL302" s="192"/>
      <c r="BRM302" s="192"/>
      <c r="BRN302" s="192"/>
      <c r="BRO302" s="192"/>
      <c r="BRP302" s="192"/>
      <c r="BRQ302" s="192"/>
      <c r="BRR302" s="192"/>
      <c r="BRS302" s="192"/>
      <c r="BRT302" s="192"/>
      <c r="BRU302" s="192"/>
      <c r="BRV302" s="192"/>
      <c r="BRW302" s="192"/>
      <c r="BRX302" s="192"/>
      <c r="BRY302" s="192"/>
      <c r="BRZ302" s="192"/>
      <c r="BSA302" s="192"/>
      <c r="BSB302" s="192"/>
      <c r="BSC302" s="192"/>
      <c r="BSD302" s="192"/>
      <c r="BSE302" s="192"/>
      <c r="BSF302" s="192"/>
      <c r="BSG302" s="192"/>
      <c r="BSH302" s="192"/>
      <c r="BSI302" s="192"/>
      <c r="BSJ302" s="192"/>
      <c r="BSK302" s="192"/>
      <c r="BSL302" s="192"/>
      <c r="BSM302" s="192"/>
      <c r="BSN302" s="192"/>
      <c r="BSO302" s="192"/>
      <c r="BSP302" s="192"/>
      <c r="BSQ302" s="192"/>
      <c r="BSR302" s="192"/>
      <c r="BSS302" s="192"/>
      <c r="BST302" s="192"/>
      <c r="BSU302" s="192"/>
      <c r="BSV302" s="192"/>
      <c r="BSW302" s="192"/>
      <c r="BSX302" s="192"/>
      <c r="BSY302" s="192"/>
      <c r="BSZ302" s="192"/>
      <c r="BTA302" s="192"/>
      <c r="BTB302" s="192"/>
      <c r="BTC302" s="192"/>
      <c r="BTD302" s="192"/>
      <c r="BTE302" s="192"/>
      <c r="BTF302" s="192"/>
      <c r="BTG302" s="192"/>
      <c r="BTH302" s="192"/>
      <c r="BTI302" s="192"/>
      <c r="BTJ302" s="192"/>
      <c r="BTK302" s="192"/>
      <c r="BTL302" s="192"/>
      <c r="BTM302" s="192"/>
      <c r="BTN302" s="192"/>
      <c r="BTO302" s="192"/>
      <c r="BTP302" s="192"/>
      <c r="BTQ302" s="192"/>
      <c r="BTR302" s="192"/>
      <c r="BTS302" s="192"/>
      <c r="BTT302" s="192"/>
      <c r="BTU302" s="192"/>
      <c r="BTV302" s="192"/>
      <c r="BTW302" s="192"/>
      <c r="BTX302" s="192"/>
      <c r="BTY302" s="192"/>
      <c r="BTZ302" s="192"/>
      <c r="BUA302" s="192"/>
      <c r="BUB302" s="192"/>
      <c r="BUC302" s="192"/>
      <c r="BUD302" s="192"/>
      <c r="BUE302" s="192"/>
      <c r="BUF302" s="192"/>
      <c r="BUG302" s="192"/>
      <c r="BUH302" s="192"/>
      <c r="BUI302" s="192"/>
      <c r="BUJ302" s="192"/>
      <c r="BUK302" s="192"/>
      <c r="BUL302" s="192"/>
      <c r="BUM302" s="192"/>
      <c r="BUN302" s="192"/>
      <c r="BUO302" s="192"/>
      <c r="BUP302" s="192"/>
      <c r="BUQ302" s="192"/>
      <c r="BUR302" s="192"/>
      <c r="BUS302" s="192"/>
      <c r="BUT302" s="192"/>
      <c r="BUU302" s="192"/>
      <c r="BUV302" s="192"/>
      <c r="BUW302" s="192"/>
      <c r="BUX302" s="192"/>
      <c r="BUY302" s="192"/>
      <c r="BUZ302" s="192"/>
      <c r="BVA302" s="192"/>
      <c r="BVB302" s="192"/>
      <c r="BVC302" s="192"/>
      <c r="BVD302" s="192"/>
      <c r="BVE302" s="192"/>
      <c r="BVF302" s="192"/>
      <c r="BVG302" s="192"/>
      <c r="BVH302" s="192"/>
      <c r="BVI302" s="192"/>
      <c r="BVJ302" s="192"/>
      <c r="BVK302" s="192"/>
      <c r="BVL302" s="192"/>
      <c r="BVM302" s="192"/>
      <c r="BVN302" s="192"/>
      <c r="BVO302" s="192"/>
      <c r="BVP302" s="192"/>
      <c r="BVQ302" s="192"/>
      <c r="BVR302" s="192"/>
      <c r="BVS302" s="192"/>
      <c r="BVT302" s="192"/>
      <c r="BVU302" s="192"/>
      <c r="BVV302" s="192"/>
      <c r="BVW302" s="192"/>
      <c r="BVX302" s="192"/>
      <c r="BVY302" s="192"/>
      <c r="BVZ302" s="192"/>
      <c r="BWA302" s="192"/>
      <c r="BWB302" s="192"/>
      <c r="BWC302" s="192"/>
      <c r="BWD302" s="192"/>
      <c r="BWE302" s="192"/>
      <c r="BWF302" s="192"/>
      <c r="BWG302" s="192"/>
      <c r="BWH302" s="192"/>
      <c r="BWI302" s="192"/>
      <c r="BWJ302" s="192"/>
      <c r="BWK302" s="192"/>
      <c r="BWL302" s="192"/>
      <c r="BWM302" s="192"/>
      <c r="BWN302" s="192"/>
      <c r="BWO302" s="192"/>
      <c r="BWP302" s="192"/>
      <c r="BWQ302" s="192"/>
      <c r="BWR302" s="192"/>
      <c r="BWS302" s="192"/>
      <c r="BWT302" s="192"/>
      <c r="BWU302" s="192"/>
      <c r="BWV302" s="192"/>
      <c r="BWW302" s="192"/>
      <c r="BWX302" s="192"/>
      <c r="BWY302" s="192"/>
      <c r="BWZ302" s="192"/>
      <c r="BXA302" s="192"/>
      <c r="BXB302" s="192"/>
      <c r="BXC302" s="192"/>
      <c r="BXD302" s="192"/>
      <c r="BXE302" s="192"/>
      <c r="BXF302" s="192"/>
      <c r="BXG302" s="192"/>
      <c r="BXH302" s="192"/>
      <c r="BXI302" s="192"/>
      <c r="BXJ302" s="192"/>
      <c r="BXK302" s="192"/>
      <c r="BXL302" s="192"/>
      <c r="BXM302" s="192"/>
      <c r="BXN302" s="192"/>
      <c r="BXO302" s="192"/>
      <c r="BXP302" s="192"/>
      <c r="BXQ302" s="192"/>
      <c r="BXR302" s="192"/>
      <c r="BXS302" s="192"/>
      <c r="BXT302" s="192"/>
      <c r="BXU302" s="192"/>
      <c r="BXV302" s="192"/>
      <c r="BXW302" s="192"/>
      <c r="BXX302" s="192"/>
      <c r="BXY302" s="192"/>
      <c r="BXZ302" s="192"/>
      <c r="BYA302" s="192"/>
      <c r="BYB302" s="192"/>
      <c r="BYC302" s="192"/>
      <c r="BYD302" s="192"/>
      <c r="BYE302" s="192"/>
      <c r="BYF302" s="192"/>
      <c r="BYG302" s="192"/>
      <c r="BYH302" s="192"/>
      <c r="BYI302" s="192"/>
      <c r="BYJ302" s="192"/>
      <c r="BYK302" s="192"/>
      <c r="BYL302" s="192"/>
      <c r="BYM302" s="192"/>
      <c r="BYN302" s="192"/>
      <c r="BYO302" s="192"/>
      <c r="BYP302" s="192"/>
      <c r="BYQ302" s="192"/>
      <c r="BYR302" s="192"/>
      <c r="BYS302" s="192"/>
      <c r="BYT302" s="192"/>
      <c r="BYU302" s="192"/>
      <c r="BYV302" s="192"/>
      <c r="BYW302" s="192"/>
      <c r="BYX302" s="192"/>
      <c r="BYY302" s="192"/>
      <c r="BYZ302" s="192"/>
      <c r="BZA302" s="192"/>
      <c r="BZB302" s="192"/>
      <c r="BZC302" s="192"/>
      <c r="BZD302" s="192"/>
      <c r="BZE302" s="192"/>
      <c r="BZF302" s="192"/>
      <c r="BZG302" s="192"/>
      <c r="BZH302" s="192"/>
      <c r="BZI302" s="192"/>
      <c r="BZJ302" s="192"/>
      <c r="BZK302" s="192"/>
      <c r="BZL302" s="192"/>
      <c r="BZM302" s="192"/>
      <c r="BZN302" s="192"/>
      <c r="BZO302" s="192"/>
      <c r="BZP302" s="192"/>
      <c r="BZQ302" s="192"/>
      <c r="BZR302" s="192"/>
      <c r="BZS302" s="192"/>
      <c r="BZT302" s="192"/>
      <c r="BZU302" s="192"/>
      <c r="BZV302" s="192"/>
      <c r="BZW302" s="192"/>
      <c r="BZX302" s="192"/>
      <c r="BZY302" s="192"/>
      <c r="BZZ302" s="192"/>
      <c r="CAA302" s="192"/>
      <c r="CAB302" s="192"/>
      <c r="CAC302" s="192"/>
      <c r="CAD302" s="192"/>
      <c r="CAE302" s="192"/>
      <c r="CAF302" s="192"/>
      <c r="CAG302" s="192"/>
      <c r="CAH302" s="192"/>
      <c r="CAI302" s="192"/>
      <c r="CAJ302" s="192"/>
      <c r="CAK302" s="192"/>
      <c r="CAL302" s="192"/>
      <c r="CAM302" s="192"/>
      <c r="CAN302" s="192"/>
      <c r="CAO302" s="192"/>
      <c r="CAP302" s="192"/>
      <c r="CAQ302" s="192"/>
      <c r="CAR302" s="192"/>
      <c r="CAS302" s="192"/>
      <c r="CAT302" s="192"/>
      <c r="CAU302" s="192"/>
      <c r="CAV302" s="192"/>
      <c r="CAW302" s="192"/>
      <c r="CAX302" s="192"/>
      <c r="CAY302" s="192"/>
      <c r="CAZ302" s="192"/>
      <c r="CBA302" s="192"/>
      <c r="CBB302" s="192"/>
      <c r="CBC302" s="192"/>
      <c r="CBD302" s="192"/>
      <c r="CBE302" s="192"/>
      <c r="CBF302" s="192"/>
      <c r="CBG302" s="192"/>
      <c r="CBH302" s="192"/>
      <c r="CBI302" s="192"/>
      <c r="CBJ302" s="192"/>
      <c r="CBK302" s="192"/>
      <c r="CBL302" s="192"/>
      <c r="CBM302" s="192"/>
      <c r="CBN302" s="192"/>
      <c r="CBO302" s="192"/>
      <c r="CBP302" s="192"/>
      <c r="CBQ302" s="192"/>
      <c r="CBR302" s="192"/>
      <c r="CBS302" s="192"/>
      <c r="CBT302" s="192"/>
      <c r="CBU302" s="192"/>
      <c r="CBV302" s="192"/>
      <c r="CBW302" s="192"/>
      <c r="CBX302" s="192"/>
      <c r="CBY302" s="192"/>
      <c r="CBZ302" s="192"/>
      <c r="CCA302" s="192"/>
      <c r="CCB302" s="192"/>
      <c r="CCC302" s="192"/>
      <c r="CCD302" s="192"/>
      <c r="CCE302" s="192"/>
      <c r="CCF302" s="192"/>
      <c r="CCG302" s="192"/>
      <c r="CCH302" s="192"/>
      <c r="CCI302" s="192"/>
      <c r="CCJ302" s="192"/>
      <c r="CCK302" s="192"/>
      <c r="CCL302" s="192"/>
      <c r="CCM302" s="192"/>
      <c r="CCN302" s="192"/>
      <c r="CCO302" s="192"/>
      <c r="CCP302" s="192"/>
      <c r="CCQ302" s="192"/>
      <c r="CCR302" s="192"/>
      <c r="CCS302" s="192"/>
      <c r="CCT302" s="192"/>
      <c r="CCU302" s="192"/>
      <c r="CCV302" s="192"/>
      <c r="CCW302" s="192"/>
      <c r="CCX302" s="192"/>
      <c r="CCY302" s="192"/>
      <c r="CCZ302" s="192"/>
      <c r="CDA302" s="192"/>
      <c r="CDB302" s="192"/>
      <c r="CDC302" s="192"/>
      <c r="CDD302" s="192"/>
      <c r="CDE302" s="192"/>
      <c r="CDF302" s="192"/>
      <c r="CDG302" s="192"/>
      <c r="CDH302" s="192"/>
      <c r="CDI302" s="192"/>
      <c r="CDJ302" s="192"/>
      <c r="CDK302" s="192"/>
      <c r="CDL302" s="192"/>
      <c r="CDM302" s="192"/>
      <c r="CDN302" s="192"/>
      <c r="CDO302" s="192"/>
      <c r="CDP302" s="192"/>
      <c r="CDQ302" s="192"/>
      <c r="CDR302" s="192"/>
      <c r="CDS302" s="192"/>
      <c r="CDT302" s="192"/>
      <c r="CDU302" s="192"/>
      <c r="CDV302" s="192"/>
      <c r="CDW302" s="192"/>
      <c r="CDX302" s="192"/>
      <c r="CDY302" s="192"/>
      <c r="CDZ302" s="192"/>
      <c r="CEA302" s="192"/>
      <c r="CEB302" s="192"/>
      <c r="CEC302" s="192"/>
      <c r="CED302" s="192"/>
      <c r="CEE302" s="192"/>
      <c r="CEF302" s="192"/>
      <c r="CEG302" s="192"/>
      <c r="CEH302" s="192"/>
      <c r="CEI302" s="192"/>
      <c r="CEJ302" s="192"/>
      <c r="CEK302" s="192"/>
      <c r="CEL302" s="192"/>
      <c r="CEM302" s="192"/>
      <c r="CEN302" s="192"/>
      <c r="CEO302" s="192"/>
      <c r="CEP302" s="192"/>
      <c r="CEQ302" s="192"/>
      <c r="CER302" s="192"/>
      <c r="CES302" s="192"/>
      <c r="CET302" s="192"/>
      <c r="CEU302" s="192"/>
      <c r="CEV302" s="192"/>
      <c r="CEW302" s="192"/>
      <c r="CEX302" s="192"/>
      <c r="CEY302" s="192"/>
      <c r="CEZ302" s="192"/>
      <c r="CFA302" s="192"/>
      <c r="CFB302" s="192"/>
      <c r="CFC302" s="192"/>
      <c r="CFD302" s="192"/>
      <c r="CFE302" s="192"/>
      <c r="CFF302" s="192"/>
      <c r="CFG302" s="192"/>
      <c r="CFH302" s="192"/>
      <c r="CFI302" s="192"/>
      <c r="CFJ302" s="192"/>
      <c r="CFK302" s="192"/>
      <c r="CFL302" s="192"/>
      <c r="CFM302" s="192"/>
      <c r="CFN302" s="192"/>
      <c r="CFO302" s="192"/>
      <c r="CFP302" s="192"/>
      <c r="CFQ302" s="192"/>
      <c r="CFR302" s="192"/>
      <c r="CFS302" s="192"/>
      <c r="CFT302" s="192"/>
      <c r="CFU302" s="192"/>
      <c r="CFV302" s="192"/>
      <c r="CFW302" s="192"/>
      <c r="CFX302" s="192"/>
      <c r="CFY302" s="192"/>
      <c r="CFZ302" s="192"/>
      <c r="CGA302" s="192"/>
      <c r="CGB302" s="192"/>
      <c r="CGC302" s="192"/>
      <c r="CGD302" s="192"/>
      <c r="CGE302" s="192"/>
      <c r="CGF302" s="192"/>
      <c r="CGG302" s="192"/>
      <c r="CGH302" s="192"/>
      <c r="CGI302" s="192"/>
      <c r="CGJ302" s="192"/>
      <c r="CGK302" s="192"/>
      <c r="CGL302" s="192"/>
      <c r="CGM302" s="192"/>
      <c r="CGN302" s="192"/>
      <c r="CGO302" s="192"/>
      <c r="CGP302" s="192"/>
      <c r="CGQ302" s="192"/>
      <c r="CGR302" s="192"/>
      <c r="CGS302" s="192"/>
      <c r="CGT302" s="192"/>
      <c r="CGU302" s="192"/>
      <c r="CGV302" s="192"/>
      <c r="CGW302" s="192"/>
      <c r="CGX302" s="192"/>
      <c r="CGY302" s="192"/>
      <c r="CGZ302" s="192"/>
      <c r="CHA302" s="192"/>
      <c r="CHB302" s="192"/>
      <c r="CHC302" s="192"/>
      <c r="CHD302" s="192"/>
      <c r="CHE302" s="192"/>
      <c r="CHF302" s="192"/>
      <c r="CHG302" s="192"/>
      <c r="CHH302" s="192"/>
      <c r="CHI302" s="192"/>
      <c r="CHJ302" s="192"/>
      <c r="CHK302" s="192"/>
      <c r="CHL302" s="192"/>
      <c r="CHM302" s="192"/>
      <c r="CHN302" s="192"/>
      <c r="CHO302" s="192"/>
      <c r="CHP302" s="192"/>
      <c r="CHQ302" s="192"/>
      <c r="CHR302" s="192"/>
      <c r="CHS302" s="192"/>
      <c r="CHT302" s="192"/>
      <c r="CHU302" s="192"/>
      <c r="CHV302" s="192"/>
      <c r="CHW302" s="192"/>
      <c r="CHX302" s="192"/>
      <c r="CHY302" s="192"/>
      <c r="CHZ302" s="192"/>
      <c r="CIA302" s="192"/>
      <c r="CIB302" s="192"/>
      <c r="CIC302" s="192"/>
      <c r="CID302" s="192"/>
      <c r="CIE302" s="192"/>
      <c r="CIF302" s="192"/>
      <c r="CIG302" s="192"/>
      <c r="CIH302" s="192"/>
      <c r="CII302" s="192"/>
      <c r="CIJ302" s="192"/>
      <c r="CIK302" s="192"/>
      <c r="CIL302" s="192"/>
      <c r="CIM302" s="192"/>
      <c r="CIN302" s="192"/>
      <c r="CIO302" s="192"/>
      <c r="CIP302" s="192"/>
      <c r="CIQ302" s="192"/>
      <c r="CIR302" s="192"/>
      <c r="CIS302" s="192"/>
      <c r="CIT302" s="192"/>
      <c r="CIU302" s="192"/>
      <c r="CIV302" s="192"/>
      <c r="CIW302" s="192"/>
      <c r="CIX302" s="192"/>
      <c r="CIY302" s="192"/>
      <c r="CIZ302" s="192"/>
      <c r="CJA302" s="192"/>
      <c r="CJB302" s="192"/>
      <c r="CJC302" s="192"/>
      <c r="CJD302" s="192"/>
      <c r="CJE302" s="192"/>
      <c r="CJF302" s="192"/>
      <c r="CJG302" s="192"/>
      <c r="CJH302" s="192"/>
      <c r="CJI302" s="192"/>
      <c r="CJJ302" s="192"/>
      <c r="CJK302" s="192"/>
      <c r="CJL302" s="192"/>
      <c r="CJM302" s="192"/>
      <c r="CJN302" s="192"/>
      <c r="CJO302" s="192"/>
      <c r="CJP302" s="192"/>
      <c r="CJQ302" s="192"/>
      <c r="CJR302" s="192"/>
      <c r="CJS302" s="192"/>
      <c r="CJT302" s="192"/>
      <c r="CJU302" s="192"/>
      <c r="CJV302" s="192"/>
      <c r="CJW302" s="192"/>
      <c r="CJX302" s="192"/>
      <c r="CJY302" s="192"/>
      <c r="CJZ302" s="192"/>
      <c r="CKA302" s="192"/>
      <c r="CKB302" s="192"/>
      <c r="CKC302" s="192"/>
      <c r="CKD302" s="192"/>
      <c r="CKE302" s="192"/>
      <c r="CKF302" s="192"/>
      <c r="CKG302" s="192"/>
      <c r="CKH302" s="192"/>
      <c r="CKI302" s="192"/>
      <c r="CKJ302" s="192"/>
      <c r="CKK302" s="192"/>
      <c r="CKL302" s="192"/>
      <c r="CKM302" s="192"/>
      <c r="CKN302" s="192"/>
      <c r="CKO302" s="192"/>
      <c r="CKP302" s="192"/>
      <c r="CKQ302" s="192"/>
      <c r="CKR302" s="192"/>
      <c r="CKS302" s="192"/>
      <c r="CKT302" s="192"/>
      <c r="CKU302" s="192"/>
      <c r="CKV302" s="192"/>
      <c r="CKW302" s="192"/>
      <c r="CKX302" s="192"/>
      <c r="CKY302" s="192"/>
      <c r="CKZ302" s="192"/>
      <c r="CLA302" s="192"/>
      <c r="CLB302" s="192"/>
      <c r="CLC302" s="192"/>
      <c r="CLD302" s="192"/>
      <c r="CLE302" s="192"/>
      <c r="CLF302" s="192"/>
      <c r="CLG302" s="192"/>
      <c r="CLH302" s="192"/>
      <c r="CLI302" s="192"/>
      <c r="CLJ302" s="192"/>
      <c r="CLK302" s="192"/>
      <c r="CLL302" s="192"/>
      <c r="CLM302" s="192"/>
      <c r="CLN302" s="192"/>
      <c r="CLO302" s="192"/>
      <c r="CLP302" s="192"/>
      <c r="CLQ302" s="192"/>
      <c r="CLR302" s="192"/>
      <c r="CLS302" s="192"/>
      <c r="CLT302" s="192"/>
      <c r="CLU302" s="192"/>
      <c r="CLV302" s="192"/>
      <c r="CLW302" s="192"/>
      <c r="CLX302" s="192"/>
      <c r="CLY302" s="192"/>
      <c r="CLZ302" s="192"/>
      <c r="CMA302" s="192"/>
      <c r="CMB302" s="192"/>
      <c r="CMC302" s="192"/>
      <c r="CMD302" s="192"/>
      <c r="CME302" s="192"/>
      <c r="CMF302" s="192"/>
      <c r="CMG302" s="192"/>
      <c r="CMH302" s="192"/>
      <c r="CMI302" s="192"/>
      <c r="CMJ302" s="192"/>
      <c r="CMK302" s="192"/>
      <c r="CML302" s="192"/>
      <c r="CMM302" s="192"/>
      <c r="CMN302" s="192"/>
      <c r="CMO302" s="192"/>
      <c r="CMP302" s="192"/>
      <c r="CMQ302" s="192"/>
      <c r="CMR302" s="192"/>
      <c r="CMS302" s="192"/>
      <c r="CMT302" s="192"/>
      <c r="CMU302" s="192"/>
      <c r="CMV302" s="192"/>
      <c r="CMW302" s="192"/>
      <c r="CMX302" s="192"/>
      <c r="CMY302" s="192"/>
      <c r="CMZ302" s="192"/>
      <c r="CNA302" s="192"/>
      <c r="CNB302" s="192"/>
      <c r="CNC302" s="192"/>
      <c r="CND302" s="192"/>
      <c r="CNE302" s="192"/>
      <c r="CNF302" s="192"/>
      <c r="CNG302" s="192"/>
      <c r="CNH302" s="192"/>
      <c r="CNI302" s="192"/>
      <c r="CNJ302" s="192"/>
      <c r="CNK302" s="192"/>
      <c r="CNL302" s="192"/>
      <c r="CNM302" s="192"/>
      <c r="CNN302" s="192"/>
      <c r="CNO302" s="192"/>
      <c r="CNP302" s="192"/>
      <c r="CNQ302" s="192"/>
      <c r="CNR302" s="192"/>
      <c r="CNS302" s="192"/>
      <c r="CNT302" s="192"/>
      <c r="CNU302" s="192"/>
      <c r="CNV302" s="192"/>
      <c r="CNW302" s="192"/>
      <c r="CNX302" s="192"/>
      <c r="CNY302" s="192"/>
      <c r="CNZ302" s="192"/>
      <c r="COA302" s="192"/>
      <c r="COB302" s="192"/>
      <c r="COC302" s="192"/>
      <c r="COD302" s="192"/>
      <c r="COE302" s="192"/>
      <c r="COF302" s="192"/>
      <c r="COG302" s="192"/>
      <c r="COH302" s="192"/>
      <c r="COI302" s="192"/>
      <c r="COJ302" s="192"/>
      <c r="COK302" s="192"/>
      <c r="COL302" s="192"/>
      <c r="COM302" s="192"/>
      <c r="CON302" s="192"/>
      <c r="COO302" s="192"/>
      <c r="COP302" s="192"/>
      <c r="COQ302" s="192"/>
      <c r="COR302" s="192"/>
      <c r="COS302" s="192"/>
      <c r="COT302" s="192"/>
      <c r="COU302" s="192"/>
      <c r="COV302" s="192"/>
      <c r="COW302" s="192"/>
      <c r="COX302" s="192"/>
      <c r="COY302" s="192"/>
      <c r="COZ302" s="192"/>
      <c r="CPA302" s="192"/>
      <c r="CPB302" s="192"/>
      <c r="CPC302" s="192"/>
      <c r="CPD302" s="192"/>
      <c r="CPE302" s="192"/>
      <c r="CPF302" s="192"/>
      <c r="CPG302" s="192"/>
      <c r="CPH302" s="192"/>
      <c r="CPI302" s="192"/>
      <c r="CPJ302" s="192"/>
      <c r="CPK302" s="192"/>
      <c r="CPL302" s="192"/>
      <c r="CPM302" s="192"/>
      <c r="CPN302" s="192"/>
      <c r="CPO302" s="192"/>
      <c r="CPP302" s="192"/>
      <c r="CPQ302" s="192"/>
      <c r="CPR302" s="192"/>
      <c r="CPS302" s="192"/>
      <c r="CPT302" s="192"/>
      <c r="CPU302" s="192"/>
      <c r="CPV302" s="192"/>
      <c r="CPW302" s="192"/>
      <c r="CPX302" s="192"/>
      <c r="CPY302" s="192"/>
      <c r="CPZ302" s="192"/>
      <c r="CQA302" s="192"/>
      <c r="CQB302" s="192"/>
      <c r="CQC302" s="192"/>
      <c r="CQD302" s="192"/>
      <c r="CQE302" s="192"/>
      <c r="CQF302" s="192"/>
      <c r="CQG302" s="192"/>
      <c r="CQH302" s="192"/>
      <c r="CQI302" s="192"/>
      <c r="CQJ302" s="192"/>
      <c r="CQK302" s="192"/>
      <c r="CQL302" s="192"/>
      <c r="CQM302" s="192"/>
      <c r="CQN302" s="192"/>
      <c r="CQO302" s="192"/>
      <c r="CQP302" s="192"/>
      <c r="CQQ302" s="192"/>
      <c r="CQR302" s="192"/>
      <c r="CQS302" s="192"/>
      <c r="CQT302" s="192"/>
      <c r="CQU302" s="192"/>
      <c r="CQV302" s="192"/>
      <c r="CQW302" s="192"/>
      <c r="CQX302" s="192"/>
      <c r="CQY302" s="192"/>
      <c r="CQZ302" s="192"/>
      <c r="CRA302" s="192"/>
      <c r="CRB302" s="192"/>
      <c r="CRC302" s="192"/>
      <c r="CRD302" s="192"/>
      <c r="CRE302" s="192"/>
      <c r="CRF302" s="192"/>
      <c r="CRG302" s="192"/>
      <c r="CRH302" s="192"/>
      <c r="CRI302" s="192"/>
      <c r="CRJ302" s="192"/>
      <c r="CRK302" s="192"/>
      <c r="CRL302" s="192"/>
      <c r="CRM302" s="192"/>
      <c r="CRN302" s="192"/>
      <c r="CRO302" s="192"/>
      <c r="CRP302" s="192"/>
      <c r="CRQ302" s="192"/>
      <c r="CRR302" s="192"/>
      <c r="CRS302" s="192"/>
      <c r="CRT302" s="192"/>
      <c r="CRU302" s="192"/>
      <c r="CRV302" s="192"/>
      <c r="CRW302" s="192"/>
      <c r="CRX302" s="192"/>
      <c r="CRY302" s="192"/>
      <c r="CRZ302" s="192"/>
      <c r="CSA302" s="192"/>
      <c r="CSB302" s="192"/>
      <c r="CSC302" s="192"/>
      <c r="CSD302" s="192"/>
      <c r="CSE302" s="192"/>
      <c r="CSF302" s="192"/>
      <c r="CSG302" s="192"/>
      <c r="CSH302" s="192"/>
      <c r="CSI302" s="192"/>
      <c r="CSJ302" s="192"/>
      <c r="CSK302" s="192"/>
      <c r="CSL302" s="192"/>
      <c r="CSM302" s="192"/>
      <c r="CSN302" s="192"/>
      <c r="CSO302" s="192"/>
      <c r="CSP302" s="192"/>
      <c r="CSQ302" s="192"/>
      <c r="CSR302" s="192"/>
      <c r="CSS302" s="192"/>
      <c r="CST302" s="192"/>
      <c r="CSU302" s="192"/>
      <c r="CSV302" s="192"/>
      <c r="CSW302" s="192"/>
      <c r="CSX302" s="192"/>
      <c r="CSY302" s="192"/>
      <c r="CSZ302" s="192"/>
      <c r="CTA302" s="192"/>
      <c r="CTB302" s="192"/>
      <c r="CTC302" s="192"/>
      <c r="CTD302" s="192"/>
      <c r="CTE302" s="192"/>
      <c r="CTF302" s="192"/>
      <c r="CTG302" s="192"/>
      <c r="CTH302" s="192"/>
      <c r="CTI302" s="192"/>
      <c r="CTJ302" s="192"/>
      <c r="CTK302" s="192"/>
      <c r="CTL302" s="192"/>
      <c r="CTM302" s="192"/>
      <c r="CTN302" s="192"/>
      <c r="CTO302" s="192"/>
      <c r="CTP302" s="192"/>
      <c r="CTQ302" s="192"/>
      <c r="CTR302" s="192"/>
      <c r="CTS302" s="192"/>
      <c r="CTT302" s="192"/>
      <c r="CTU302" s="192"/>
      <c r="CTV302" s="192"/>
      <c r="CTW302" s="192"/>
      <c r="CTX302" s="192"/>
      <c r="CTY302" s="192"/>
      <c r="CTZ302" s="192"/>
      <c r="CUA302" s="192"/>
      <c r="CUB302" s="192"/>
      <c r="CUC302" s="192"/>
      <c r="CUD302" s="192"/>
      <c r="CUE302" s="192"/>
      <c r="CUF302" s="192"/>
      <c r="CUG302" s="192"/>
      <c r="CUH302" s="192"/>
      <c r="CUI302" s="192"/>
      <c r="CUJ302" s="192"/>
      <c r="CUK302" s="192"/>
      <c r="CUL302" s="192"/>
      <c r="CUM302" s="192"/>
      <c r="CUN302" s="192"/>
      <c r="CUO302" s="192"/>
      <c r="CUP302" s="192"/>
      <c r="CUQ302" s="192"/>
      <c r="CUR302" s="192"/>
      <c r="CUS302" s="192"/>
      <c r="CUT302" s="192"/>
      <c r="CUU302" s="192"/>
      <c r="CUV302" s="192"/>
      <c r="CUW302" s="192"/>
      <c r="CUX302" s="192"/>
      <c r="CUY302" s="192"/>
      <c r="CUZ302" s="192"/>
      <c r="CVA302" s="192"/>
      <c r="CVB302" s="192"/>
      <c r="CVC302" s="192"/>
      <c r="CVD302" s="192"/>
      <c r="CVE302" s="192"/>
      <c r="CVF302" s="192"/>
      <c r="CVG302" s="192"/>
      <c r="CVH302" s="192"/>
      <c r="CVI302" s="192"/>
      <c r="CVJ302" s="192"/>
      <c r="CVK302" s="192"/>
      <c r="CVL302" s="192"/>
      <c r="CVM302" s="192"/>
      <c r="CVN302" s="192"/>
      <c r="CVO302" s="192"/>
      <c r="CVP302" s="192"/>
      <c r="CVQ302" s="192"/>
      <c r="CVR302" s="192"/>
      <c r="CVS302" s="192"/>
      <c r="CVT302" s="192"/>
      <c r="CVU302" s="192"/>
      <c r="CVV302" s="192"/>
      <c r="CVW302" s="192"/>
      <c r="CVX302" s="192"/>
      <c r="CVY302" s="192"/>
      <c r="CVZ302" s="192"/>
      <c r="CWA302" s="192"/>
      <c r="CWB302" s="192"/>
      <c r="CWC302" s="192"/>
      <c r="CWD302" s="192"/>
      <c r="CWE302" s="192"/>
      <c r="CWF302" s="192"/>
      <c r="CWG302" s="192"/>
      <c r="CWH302" s="192"/>
      <c r="CWI302" s="192"/>
      <c r="CWJ302" s="192"/>
      <c r="CWK302" s="192"/>
      <c r="CWL302" s="192"/>
      <c r="CWM302" s="192"/>
      <c r="CWN302" s="192"/>
      <c r="CWO302" s="192"/>
      <c r="CWP302" s="192"/>
      <c r="CWQ302" s="192"/>
      <c r="CWR302" s="192"/>
      <c r="CWS302" s="192"/>
      <c r="CWT302" s="192"/>
      <c r="CWU302" s="192"/>
      <c r="CWV302" s="192"/>
      <c r="CWW302" s="192"/>
      <c r="CWX302" s="192"/>
      <c r="CWY302" s="192"/>
      <c r="CWZ302" s="192"/>
      <c r="CXA302" s="192"/>
      <c r="CXB302" s="192"/>
      <c r="CXC302" s="192"/>
      <c r="CXD302" s="192"/>
      <c r="CXE302" s="192"/>
      <c r="CXF302" s="192"/>
      <c r="CXG302" s="192"/>
      <c r="CXH302" s="192"/>
      <c r="CXI302" s="192"/>
      <c r="CXJ302" s="192"/>
      <c r="CXK302" s="192"/>
      <c r="CXL302" s="192"/>
      <c r="CXM302" s="192"/>
      <c r="CXN302" s="192"/>
      <c r="CXO302" s="192"/>
      <c r="CXP302" s="192"/>
      <c r="CXQ302" s="192"/>
      <c r="CXR302" s="192"/>
      <c r="CXS302" s="192"/>
      <c r="CXT302" s="192"/>
      <c r="CXU302" s="192"/>
      <c r="CXV302" s="192"/>
      <c r="CXW302" s="192"/>
      <c r="CXX302" s="192"/>
      <c r="CXY302" s="192"/>
      <c r="CXZ302" s="192"/>
      <c r="CYA302" s="192"/>
      <c r="CYB302" s="192"/>
      <c r="CYC302" s="192"/>
      <c r="CYD302" s="192"/>
      <c r="CYE302" s="192"/>
      <c r="CYF302" s="192"/>
      <c r="CYG302" s="192"/>
      <c r="CYH302" s="192"/>
      <c r="CYI302" s="192"/>
      <c r="CYJ302" s="192"/>
      <c r="CYK302" s="192"/>
      <c r="CYL302" s="192"/>
      <c r="CYM302" s="192"/>
      <c r="CYN302" s="192"/>
      <c r="CYO302" s="192"/>
      <c r="CYP302" s="192"/>
      <c r="CYQ302" s="192"/>
      <c r="CYR302" s="192"/>
      <c r="CYS302" s="192"/>
      <c r="CYT302" s="192"/>
      <c r="CYU302" s="192"/>
      <c r="CYV302" s="192"/>
      <c r="CYW302" s="192"/>
      <c r="CYX302" s="192"/>
      <c r="CYY302" s="192"/>
      <c r="CYZ302" s="192"/>
      <c r="CZA302" s="192"/>
      <c r="CZB302" s="192"/>
      <c r="CZC302" s="192"/>
      <c r="CZD302" s="192"/>
      <c r="CZE302" s="192"/>
      <c r="CZF302" s="192"/>
      <c r="CZG302" s="192"/>
      <c r="CZH302" s="192"/>
      <c r="CZI302" s="192"/>
      <c r="CZJ302" s="192"/>
      <c r="CZK302" s="192"/>
      <c r="CZL302" s="192"/>
      <c r="CZM302" s="192"/>
      <c r="CZN302" s="192"/>
      <c r="CZO302" s="192"/>
      <c r="CZP302" s="192"/>
      <c r="CZQ302" s="192"/>
      <c r="CZR302" s="192"/>
      <c r="CZS302" s="192"/>
      <c r="CZT302" s="192"/>
      <c r="CZU302" s="192"/>
      <c r="CZV302" s="192"/>
      <c r="CZW302" s="192"/>
      <c r="CZX302" s="192"/>
      <c r="CZY302" s="192"/>
      <c r="CZZ302" s="192"/>
      <c r="DAA302" s="192"/>
      <c r="DAB302" s="192"/>
      <c r="DAC302" s="192"/>
      <c r="DAD302" s="192"/>
      <c r="DAE302" s="192"/>
      <c r="DAF302" s="192"/>
      <c r="DAG302" s="192"/>
      <c r="DAH302" s="192"/>
      <c r="DAI302" s="192"/>
      <c r="DAJ302" s="192"/>
      <c r="DAK302" s="192"/>
      <c r="DAL302" s="192"/>
      <c r="DAM302" s="192"/>
      <c r="DAN302" s="192"/>
      <c r="DAO302" s="192"/>
      <c r="DAP302" s="192"/>
      <c r="DAQ302" s="192"/>
      <c r="DAR302" s="192"/>
      <c r="DAS302" s="192"/>
      <c r="DAT302" s="192"/>
      <c r="DAU302" s="192"/>
      <c r="DAV302" s="192"/>
      <c r="DAW302" s="192"/>
      <c r="DAX302" s="192"/>
      <c r="DAY302" s="192"/>
      <c r="DAZ302" s="192"/>
      <c r="DBA302" s="192"/>
      <c r="DBB302" s="192"/>
      <c r="DBC302" s="192"/>
      <c r="DBD302" s="192"/>
      <c r="DBE302" s="192"/>
      <c r="DBF302" s="192"/>
      <c r="DBG302" s="192"/>
      <c r="DBH302" s="192"/>
      <c r="DBI302" s="192"/>
      <c r="DBJ302" s="192"/>
      <c r="DBK302" s="192"/>
      <c r="DBL302" s="192"/>
      <c r="DBM302" s="192"/>
      <c r="DBN302" s="192"/>
      <c r="DBO302" s="192"/>
      <c r="DBP302" s="192"/>
      <c r="DBQ302" s="192"/>
      <c r="DBR302" s="192"/>
      <c r="DBS302" s="192"/>
      <c r="DBT302" s="192"/>
      <c r="DBU302" s="192"/>
      <c r="DBV302" s="192"/>
      <c r="DBW302" s="192"/>
      <c r="DBX302" s="192"/>
      <c r="DBY302" s="192"/>
      <c r="DBZ302" s="192"/>
      <c r="DCA302" s="192"/>
      <c r="DCB302" s="192"/>
      <c r="DCC302" s="192"/>
      <c r="DCD302" s="192"/>
      <c r="DCE302" s="192"/>
      <c r="DCF302" s="192"/>
      <c r="DCG302" s="192"/>
      <c r="DCH302" s="192"/>
      <c r="DCI302" s="192"/>
      <c r="DCJ302" s="192"/>
      <c r="DCK302" s="192"/>
      <c r="DCL302" s="192"/>
      <c r="DCM302" s="192"/>
      <c r="DCN302" s="192"/>
      <c r="DCO302" s="192"/>
      <c r="DCP302" s="192"/>
      <c r="DCQ302" s="192"/>
      <c r="DCR302" s="192"/>
      <c r="DCS302" s="192"/>
      <c r="DCT302" s="192"/>
      <c r="DCU302" s="192"/>
      <c r="DCV302" s="192"/>
      <c r="DCW302" s="192"/>
      <c r="DCX302" s="192"/>
      <c r="DCY302" s="192"/>
      <c r="DCZ302" s="192"/>
      <c r="DDA302" s="192"/>
      <c r="DDB302" s="192"/>
      <c r="DDC302" s="192"/>
      <c r="DDD302" s="192"/>
      <c r="DDE302" s="192"/>
      <c r="DDF302" s="192"/>
      <c r="DDG302" s="192"/>
      <c r="DDH302" s="192"/>
      <c r="DDI302" s="192"/>
      <c r="DDJ302" s="192"/>
      <c r="DDK302" s="192"/>
      <c r="DDL302" s="192"/>
      <c r="DDM302" s="192"/>
      <c r="DDN302" s="192"/>
      <c r="DDO302" s="192"/>
      <c r="DDP302" s="192"/>
      <c r="DDQ302" s="192"/>
      <c r="DDR302" s="192"/>
      <c r="DDS302" s="192"/>
      <c r="DDT302" s="192"/>
      <c r="DDU302" s="192"/>
      <c r="DDV302" s="192"/>
      <c r="DDW302" s="192"/>
      <c r="DDX302" s="192"/>
      <c r="DDY302" s="192"/>
      <c r="DDZ302" s="192"/>
      <c r="DEA302" s="192"/>
      <c r="DEB302" s="192"/>
      <c r="DEC302" s="192"/>
      <c r="DED302" s="192"/>
      <c r="DEE302" s="192"/>
      <c r="DEF302" s="192"/>
      <c r="DEG302" s="192"/>
      <c r="DEH302" s="192"/>
      <c r="DEI302" s="192"/>
      <c r="DEJ302" s="192"/>
      <c r="DEK302" s="192"/>
      <c r="DEL302" s="192"/>
      <c r="DEM302" s="192"/>
      <c r="DEN302" s="192"/>
      <c r="DEO302" s="192"/>
      <c r="DEP302" s="192"/>
      <c r="DEQ302" s="192"/>
      <c r="DER302" s="192"/>
      <c r="DES302" s="192"/>
      <c r="DET302" s="192"/>
      <c r="DEU302" s="192"/>
      <c r="DEV302" s="192"/>
      <c r="DEW302" s="192"/>
      <c r="DEX302" s="192"/>
      <c r="DEY302" s="192"/>
      <c r="DEZ302" s="192"/>
      <c r="DFA302" s="192"/>
      <c r="DFB302" s="192"/>
      <c r="DFC302" s="192"/>
      <c r="DFD302" s="192"/>
      <c r="DFE302" s="192"/>
      <c r="DFF302" s="192"/>
      <c r="DFG302" s="192"/>
      <c r="DFH302" s="192"/>
      <c r="DFI302" s="192"/>
      <c r="DFJ302" s="192"/>
      <c r="DFK302" s="192"/>
      <c r="DFL302" s="192"/>
      <c r="DFM302" s="192"/>
      <c r="DFN302" s="192"/>
      <c r="DFO302" s="192"/>
      <c r="DFP302" s="192"/>
      <c r="DFQ302" s="192"/>
      <c r="DFR302" s="192"/>
      <c r="DFS302" s="192"/>
      <c r="DFT302" s="192"/>
      <c r="DFU302" s="192"/>
      <c r="DFV302" s="192"/>
      <c r="DFW302" s="192"/>
      <c r="DFX302" s="192"/>
      <c r="DFY302" s="192"/>
      <c r="DFZ302" s="192"/>
      <c r="DGA302" s="192"/>
      <c r="DGB302" s="192"/>
      <c r="DGC302" s="192"/>
      <c r="DGD302" s="192"/>
      <c r="DGE302" s="192"/>
      <c r="DGF302" s="192"/>
      <c r="DGG302" s="192"/>
      <c r="DGH302" s="192"/>
      <c r="DGI302" s="192"/>
      <c r="DGJ302" s="192"/>
      <c r="DGK302" s="192"/>
      <c r="DGL302" s="192"/>
      <c r="DGM302" s="192"/>
      <c r="DGN302" s="192"/>
      <c r="DGO302" s="192"/>
      <c r="DGP302" s="192"/>
      <c r="DGQ302" s="192"/>
      <c r="DGR302" s="192"/>
      <c r="DGS302" s="192"/>
      <c r="DGT302" s="192"/>
      <c r="DGU302" s="192"/>
      <c r="DGV302" s="192"/>
      <c r="DGW302" s="192"/>
      <c r="DGX302" s="192"/>
      <c r="DGY302" s="192"/>
      <c r="DGZ302" s="192"/>
      <c r="DHA302" s="192"/>
      <c r="DHB302" s="192"/>
      <c r="DHC302" s="192"/>
      <c r="DHD302" s="192"/>
      <c r="DHE302" s="192"/>
      <c r="DHF302" s="192"/>
      <c r="DHG302" s="192"/>
      <c r="DHH302" s="192"/>
      <c r="DHI302" s="192"/>
      <c r="DHJ302" s="192"/>
      <c r="DHK302" s="192"/>
      <c r="DHL302" s="192"/>
      <c r="DHM302" s="192"/>
      <c r="DHN302" s="192"/>
      <c r="DHO302" s="192"/>
      <c r="DHP302" s="192"/>
      <c r="DHQ302" s="192"/>
      <c r="DHR302" s="192"/>
      <c r="DHS302" s="192"/>
      <c r="DHT302" s="192"/>
      <c r="DHU302" s="192"/>
      <c r="DHV302" s="192"/>
      <c r="DHW302" s="192"/>
      <c r="DHX302" s="192"/>
      <c r="DHY302" s="192"/>
      <c r="DHZ302" s="192"/>
      <c r="DIA302" s="192"/>
      <c r="DIB302" s="192"/>
      <c r="DIC302" s="192"/>
      <c r="DID302" s="192"/>
      <c r="DIE302" s="192"/>
      <c r="DIF302" s="192"/>
      <c r="DIG302" s="192"/>
      <c r="DIH302" s="192"/>
      <c r="DII302" s="192"/>
      <c r="DIJ302" s="192"/>
      <c r="DIK302" s="192"/>
      <c r="DIL302" s="192"/>
      <c r="DIM302" s="192"/>
      <c r="DIN302" s="192"/>
      <c r="DIO302" s="192"/>
      <c r="DIP302" s="192"/>
      <c r="DIQ302" s="192"/>
      <c r="DIR302" s="192"/>
      <c r="DIS302" s="192"/>
      <c r="DIT302" s="192"/>
      <c r="DIU302" s="192"/>
      <c r="DIV302" s="192"/>
      <c r="DIW302" s="192"/>
      <c r="DIX302" s="192"/>
      <c r="DIY302" s="192"/>
      <c r="DIZ302" s="192"/>
      <c r="DJA302" s="192"/>
      <c r="DJB302" s="192"/>
      <c r="DJC302" s="192"/>
      <c r="DJD302" s="192"/>
      <c r="DJE302" s="192"/>
      <c r="DJF302" s="192"/>
      <c r="DJG302" s="192"/>
      <c r="DJH302" s="192"/>
      <c r="DJI302" s="192"/>
      <c r="DJJ302" s="192"/>
      <c r="DJK302" s="192"/>
      <c r="DJL302" s="192"/>
      <c r="DJM302" s="192"/>
      <c r="DJN302" s="192"/>
      <c r="DJO302" s="192"/>
      <c r="DJP302" s="192"/>
      <c r="DJQ302" s="192"/>
      <c r="DJR302" s="192"/>
      <c r="DJS302" s="192"/>
      <c r="DJT302" s="192"/>
      <c r="DJU302" s="192"/>
      <c r="DJV302" s="192"/>
      <c r="DJW302" s="192"/>
      <c r="DJX302" s="192"/>
      <c r="DJY302" s="192"/>
      <c r="DJZ302" s="192"/>
      <c r="DKA302" s="192"/>
      <c r="DKB302" s="192"/>
      <c r="DKC302" s="192"/>
      <c r="DKD302" s="192"/>
      <c r="DKE302" s="192"/>
      <c r="DKF302" s="192"/>
      <c r="DKG302" s="192"/>
      <c r="DKH302" s="192"/>
      <c r="DKI302" s="192"/>
      <c r="DKJ302" s="192"/>
      <c r="DKK302" s="192"/>
      <c r="DKL302" s="192"/>
      <c r="DKM302" s="192"/>
      <c r="DKN302" s="192"/>
      <c r="DKO302" s="192"/>
      <c r="DKP302" s="192"/>
      <c r="DKQ302" s="192"/>
      <c r="DKR302" s="192"/>
      <c r="DKS302" s="192"/>
      <c r="DKT302" s="192"/>
      <c r="DKU302" s="192"/>
      <c r="DKV302" s="192"/>
      <c r="DKW302" s="192"/>
      <c r="DKX302" s="192"/>
      <c r="DKY302" s="192"/>
      <c r="DKZ302" s="192"/>
      <c r="DLA302" s="192"/>
      <c r="DLB302" s="192"/>
      <c r="DLC302" s="192"/>
      <c r="DLD302" s="192"/>
      <c r="DLE302" s="192"/>
      <c r="DLF302" s="192"/>
      <c r="DLG302" s="192"/>
      <c r="DLH302" s="192"/>
      <c r="DLI302" s="192"/>
      <c r="DLJ302" s="192"/>
      <c r="DLK302" s="192"/>
      <c r="DLL302" s="192"/>
      <c r="DLM302" s="192"/>
      <c r="DLN302" s="192"/>
      <c r="DLO302" s="192"/>
      <c r="DLP302" s="192"/>
      <c r="DLQ302" s="192"/>
      <c r="DLR302" s="192"/>
      <c r="DLS302" s="192"/>
      <c r="DLT302" s="192"/>
      <c r="DLU302" s="192"/>
      <c r="DLV302" s="192"/>
      <c r="DLW302" s="192"/>
      <c r="DLX302" s="192"/>
      <c r="DLY302" s="192"/>
      <c r="DLZ302" s="192"/>
      <c r="DMA302" s="192"/>
      <c r="DMB302" s="192"/>
      <c r="DMC302" s="192"/>
      <c r="DMD302" s="192"/>
      <c r="DME302" s="192"/>
      <c r="DMF302" s="192"/>
      <c r="DMG302" s="192"/>
      <c r="DMH302" s="192"/>
      <c r="DMI302" s="192"/>
      <c r="DMJ302" s="192"/>
      <c r="DMK302" s="192"/>
      <c r="DML302" s="192"/>
      <c r="DMM302" s="192"/>
      <c r="DMN302" s="192"/>
      <c r="DMO302" s="192"/>
      <c r="DMP302" s="192"/>
      <c r="DMQ302" s="192"/>
      <c r="DMR302" s="192"/>
      <c r="DMS302" s="192"/>
      <c r="DMT302" s="192"/>
      <c r="DMU302" s="192"/>
      <c r="DMV302" s="192"/>
      <c r="DMW302" s="192"/>
      <c r="DMX302" s="192"/>
      <c r="DMY302" s="192"/>
      <c r="DMZ302" s="192"/>
      <c r="DNA302" s="192"/>
      <c r="DNB302" s="192"/>
      <c r="DNC302" s="192"/>
      <c r="DND302" s="192"/>
      <c r="DNE302" s="192"/>
      <c r="DNF302" s="192"/>
      <c r="DNG302" s="192"/>
      <c r="DNH302" s="192"/>
      <c r="DNI302" s="192"/>
      <c r="DNJ302" s="192"/>
      <c r="DNK302" s="192"/>
      <c r="DNL302" s="192"/>
      <c r="DNM302" s="192"/>
      <c r="DNN302" s="192"/>
      <c r="DNO302" s="192"/>
      <c r="DNP302" s="192"/>
      <c r="DNQ302" s="192"/>
      <c r="DNR302" s="192"/>
      <c r="DNS302" s="192"/>
      <c r="DNT302" s="192"/>
      <c r="DNU302" s="192"/>
      <c r="DNV302" s="192"/>
      <c r="DNW302" s="192"/>
      <c r="DNX302" s="192"/>
      <c r="DNY302" s="192"/>
      <c r="DNZ302" s="192"/>
      <c r="DOA302" s="192"/>
      <c r="DOB302" s="192"/>
      <c r="DOC302" s="192"/>
      <c r="DOD302" s="192"/>
      <c r="DOE302" s="192"/>
      <c r="DOF302" s="192"/>
      <c r="DOG302" s="192"/>
      <c r="DOH302" s="192"/>
      <c r="DOI302" s="192"/>
      <c r="DOJ302" s="192"/>
      <c r="DOK302" s="192"/>
      <c r="DOL302" s="192"/>
      <c r="DOM302" s="192"/>
      <c r="DON302" s="192"/>
      <c r="DOO302" s="192"/>
      <c r="DOP302" s="192"/>
      <c r="DOQ302" s="192"/>
      <c r="DOR302" s="192"/>
      <c r="DOS302" s="192"/>
      <c r="DOT302" s="192"/>
      <c r="DOU302" s="192"/>
      <c r="DOV302" s="192"/>
      <c r="DOW302" s="192"/>
      <c r="DOX302" s="192"/>
      <c r="DOY302" s="192"/>
      <c r="DOZ302" s="192"/>
      <c r="DPA302" s="192"/>
      <c r="DPB302" s="192"/>
      <c r="DPC302" s="192"/>
      <c r="DPD302" s="192"/>
      <c r="DPE302" s="192"/>
      <c r="DPF302" s="192"/>
      <c r="DPG302" s="192"/>
      <c r="DPH302" s="192"/>
      <c r="DPI302" s="192"/>
      <c r="DPJ302" s="192"/>
      <c r="DPK302" s="192"/>
      <c r="DPL302" s="192"/>
      <c r="DPM302" s="192"/>
      <c r="DPN302" s="192"/>
      <c r="DPO302" s="192"/>
      <c r="DPP302" s="192"/>
      <c r="DPQ302" s="192"/>
      <c r="DPR302" s="192"/>
      <c r="DPS302" s="192"/>
      <c r="DPT302" s="192"/>
      <c r="DPU302" s="192"/>
      <c r="DPV302" s="192"/>
      <c r="DPW302" s="192"/>
      <c r="DPX302" s="192"/>
      <c r="DPY302" s="192"/>
      <c r="DPZ302" s="192"/>
      <c r="DQA302" s="192"/>
      <c r="DQB302" s="192"/>
      <c r="DQC302" s="192"/>
      <c r="DQD302" s="192"/>
      <c r="DQE302" s="192"/>
      <c r="DQF302" s="192"/>
      <c r="DQG302" s="192"/>
      <c r="DQH302" s="192"/>
      <c r="DQI302" s="192"/>
      <c r="DQJ302" s="192"/>
      <c r="DQK302" s="192"/>
      <c r="DQL302" s="192"/>
      <c r="DQM302" s="192"/>
      <c r="DQN302" s="192"/>
      <c r="DQO302" s="192"/>
      <c r="DQP302" s="192"/>
      <c r="DQQ302" s="192"/>
      <c r="DQR302" s="192"/>
      <c r="DQS302" s="192"/>
      <c r="DQT302" s="192"/>
      <c r="DQU302" s="192"/>
      <c r="DQV302" s="192"/>
      <c r="DQW302" s="192"/>
      <c r="DQX302" s="192"/>
      <c r="DQY302" s="192"/>
      <c r="DQZ302" s="192"/>
      <c r="DRA302" s="192"/>
      <c r="DRB302" s="192"/>
      <c r="DRC302" s="192"/>
      <c r="DRD302" s="192"/>
      <c r="DRE302" s="192"/>
      <c r="DRF302" s="192"/>
      <c r="DRG302" s="192"/>
      <c r="DRH302" s="192"/>
      <c r="DRI302" s="192"/>
      <c r="DRJ302" s="192"/>
      <c r="DRK302" s="192"/>
      <c r="DRL302" s="192"/>
      <c r="DRM302" s="192"/>
      <c r="DRN302" s="192"/>
      <c r="DRO302" s="192"/>
      <c r="DRP302" s="192"/>
      <c r="DRQ302" s="192"/>
      <c r="DRR302" s="192"/>
      <c r="DRS302" s="192"/>
      <c r="DRT302" s="192"/>
      <c r="DRU302" s="192"/>
      <c r="DRV302" s="192"/>
      <c r="DRW302" s="192"/>
      <c r="DRX302" s="192"/>
      <c r="DRY302" s="192"/>
      <c r="DRZ302" s="192"/>
      <c r="DSA302" s="192"/>
      <c r="DSB302" s="192"/>
      <c r="DSC302" s="192"/>
      <c r="DSD302" s="192"/>
      <c r="DSE302" s="192"/>
      <c r="DSF302" s="192"/>
      <c r="DSG302" s="192"/>
      <c r="DSH302" s="192"/>
      <c r="DSI302" s="192"/>
      <c r="DSJ302" s="192"/>
      <c r="DSK302" s="192"/>
      <c r="DSL302" s="192"/>
      <c r="DSM302" s="192"/>
      <c r="DSN302" s="192"/>
      <c r="DSO302" s="192"/>
      <c r="DSP302" s="192"/>
      <c r="DSQ302" s="192"/>
      <c r="DSR302" s="192"/>
      <c r="DSS302" s="192"/>
      <c r="DST302" s="192"/>
      <c r="DSU302" s="192"/>
      <c r="DSV302" s="192"/>
      <c r="DSW302" s="192"/>
      <c r="DSX302" s="192"/>
      <c r="DSY302" s="192"/>
      <c r="DSZ302" s="192"/>
      <c r="DTA302" s="192"/>
      <c r="DTB302" s="192"/>
      <c r="DTC302" s="192"/>
      <c r="DTD302" s="192"/>
      <c r="DTE302" s="192"/>
      <c r="DTF302" s="192"/>
      <c r="DTG302" s="192"/>
      <c r="DTH302" s="192"/>
      <c r="DTI302" s="192"/>
      <c r="DTJ302" s="192"/>
      <c r="DTK302" s="192"/>
      <c r="DTL302" s="192"/>
      <c r="DTM302" s="192"/>
      <c r="DTN302" s="192"/>
      <c r="DTO302" s="192"/>
      <c r="DTP302" s="192"/>
      <c r="DTQ302" s="192"/>
      <c r="DTR302" s="192"/>
      <c r="DTS302" s="192"/>
      <c r="DTT302" s="192"/>
      <c r="DTU302" s="192"/>
      <c r="DTV302" s="192"/>
      <c r="DTW302" s="192"/>
      <c r="DTX302" s="192"/>
      <c r="DTY302" s="192"/>
      <c r="DTZ302" s="192"/>
      <c r="DUA302" s="192"/>
      <c r="DUB302" s="192"/>
      <c r="DUC302" s="192"/>
      <c r="DUD302" s="192"/>
      <c r="DUE302" s="192"/>
      <c r="DUF302" s="192"/>
      <c r="DUG302" s="192"/>
      <c r="DUH302" s="192"/>
      <c r="DUI302" s="192"/>
      <c r="DUJ302" s="192"/>
      <c r="DUK302" s="192"/>
      <c r="DUL302" s="192"/>
      <c r="DUM302" s="192"/>
      <c r="DUN302" s="192"/>
      <c r="DUO302" s="192"/>
      <c r="DUP302" s="192"/>
      <c r="DUQ302" s="192"/>
      <c r="DUR302" s="192"/>
      <c r="DUS302" s="192"/>
      <c r="DUT302" s="192"/>
      <c r="DUU302" s="192"/>
      <c r="DUV302" s="192"/>
      <c r="DUW302" s="192"/>
      <c r="DUX302" s="192"/>
      <c r="DUY302" s="192"/>
      <c r="DUZ302" s="192"/>
      <c r="DVA302" s="192"/>
      <c r="DVB302" s="192"/>
      <c r="DVC302" s="192"/>
      <c r="DVD302" s="192"/>
      <c r="DVE302" s="192"/>
      <c r="DVF302" s="192"/>
      <c r="DVG302" s="192"/>
      <c r="DVH302" s="192"/>
      <c r="DVI302" s="192"/>
      <c r="DVJ302" s="192"/>
      <c r="DVK302" s="192"/>
      <c r="DVL302" s="192"/>
      <c r="DVM302" s="192"/>
      <c r="DVN302" s="192"/>
      <c r="DVO302" s="192"/>
      <c r="DVP302" s="192"/>
      <c r="DVQ302" s="192"/>
      <c r="DVR302" s="192"/>
      <c r="DVS302" s="192"/>
      <c r="DVT302" s="192"/>
      <c r="DVU302" s="192"/>
      <c r="DVV302" s="192"/>
      <c r="DVW302" s="192"/>
      <c r="DVX302" s="192"/>
      <c r="DVY302" s="192"/>
      <c r="DVZ302" s="192"/>
      <c r="DWA302" s="192"/>
      <c r="DWB302" s="192"/>
      <c r="DWC302" s="192"/>
      <c r="DWD302" s="192"/>
      <c r="DWE302" s="192"/>
      <c r="DWF302" s="192"/>
      <c r="DWG302" s="192"/>
      <c r="DWH302" s="192"/>
      <c r="DWI302" s="192"/>
      <c r="DWJ302" s="192"/>
      <c r="DWK302" s="192"/>
      <c r="DWL302" s="192"/>
      <c r="DWM302" s="192"/>
      <c r="DWN302" s="192"/>
      <c r="DWO302" s="192"/>
      <c r="DWP302" s="192"/>
      <c r="DWQ302" s="192"/>
      <c r="DWR302" s="192"/>
      <c r="DWS302" s="192"/>
      <c r="DWT302" s="192"/>
      <c r="DWU302" s="192"/>
      <c r="DWV302" s="192"/>
      <c r="DWW302" s="192"/>
      <c r="DWX302" s="192"/>
      <c r="DWY302" s="192"/>
      <c r="DWZ302" s="192"/>
      <c r="DXA302" s="192"/>
      <c r="DXB302" s="192"/>
      <c r="DXC302" s="192"/>
      <c r="DXD302" s="192"/>
      <c r="DXE302" s="192"/>
      <c r="DXF302" s="192"/>
      <c r="DXG302" s="192"/>
      <c r="DXH302" s="192"/>
      <c r="DXI302" s="192"/>
      <c r="DXJ302" s="192"/>
      <c r="DXK302" s="192"/>
      <c r="DXL302" s="192"/>
      <c r="DXM302" s="192"/>
      <c r="DXN302" s="192"/>
      <c r="DXO302" s="192"/>
      <c r="DXP302" s="192"/>
      <c r="DXQ302" s="192"/>
      <c r="DXR302" s="192"/>
      <c r="DXS302" s="192"/>
      <c r="DXT302" s="192"/>
      <c r="DXU302" s="192"/>
      <c r="DXV302" s="192"/>
      <c r="DXW302" s="192"/>
      <c r="DXX302" s="192"/>
      <c r="DXY302" s="192"/>
      <c r="DXZ302" s="192"/>
      <c r="DYA302" s="192"/>
      <c r="DYB302" s="192"/>
      <c r="DYC302" s="192"/>
      <c r="DYD302" s="192"/>
      <c r="DYE302" s="192"/>
      <c r="DYF302" s="192"/>
      <c r="DYG302" s="192"/>
      <c r="DYH302" s="192"/>
      <c r="DYI302" s="192"/>
      <c r="DYJ302" s="192"/>
      <c r="DYK302" s="192"/>
      <c r="DYL302" s="192"/>
      <c r="DYM302" s="192"/>
      <c r="DYN302" s="192"/>
      <c r="DYO302" s="192"/>
      <c r="DYP302" s="192"/>
      <c r="DYQ302" s="192"/>
      <c r="DYR302" s="192"/>
      <c r="DYS302" s="192"/>
      <c r="DYT302" s="192"/>
      <c r="DYU302" s="192"/>
      <c r="DYV302" s="192"/>
      <c r="DYW302" s="192"/>
      <c r="DYX302" s="192"/>
      <c r="DYY302" s="192"/>
      <c r="DYZ302" s="192"/>
      <c r="DZA302" s="192"/>
      <c r="DZB302" s="192"/>
      <c r="DZC302" s="192"/>
      <c r="DZD302" s="192"/>
      <c r="DZE302" s="192"/>
      <c r="DZF302" s="192"/>
      <c r="DZG302" s="192"/>
      <c r="DZH302" s="192"/>
      <c r="DZI302" s="192"/>
      <c r="DZJ302" s="192"/>
      <c r="DZK302" s="192"/>
      <c r="DZL302" s="192"/>
      <c r="DZM302" s="192"/>
      <c r="DZN302" s="192"/>
      <c r="DZO302" s="192"/>
      <c r="DZP302" s="192"/>
      <c r="DZQ302" s="192"/>
      <c r="DZR302" s="192"/>
      <c r="DZS302" s="192"/>
      <c r="DZT302" s="192"/>
      <c r="DZU302" s="192"/>
      <c r="DZV302" s="192"/>
      <c r="DZW302" s="192"/>
      <c r="DZX302" s="192"/>
      <c r="DZY302" s="192"/>
      <c r="DZZ302" s="192"/>
      <c r="EAA302" s="192"/>
      <c r="EAB302" s="192"/>
      <c r="EAC302" s="192"/>
      <c r="EAD302" s="192"/>
      <c r="EAE302" s="192"/>
      <c r="EAF302" s="192"/>
      <c r="EAG302" s="192"/>
      <c r="EAH302" s="192"/>
      <c r="EAI302" s="192"/>
      <c r="EAJ302" s="192"/>
      <c r="EAK302" s="192"/>
      <c r="EAL302" s="192"/>
      <c r="EAM302" s="192"/>
      <c r="EAN302" s="192"/>
      <c r="EAO302" s="192"/>
      <c r="EAP302" s="192"/>
      <c r="EAQ302" s="192"/>
      <c r="EAR302" s="192"/>
      <c r="EAS302" s="192"/>
      <c r="EAT302" s="192"/>
      <c r="EAU302" s="192"/>
      <c r="EAV302" s="192"/>
      <c r="EAW302" s="192"/>
      <c r="EAX302" s="192"/>
      <c r="EAY302" s="192"/>
      <c r="EAZ302" s="192"/>
      <c r="EBA302" s="192"/>
      <c r="EBB302" s="192"/>
      <c r="EBC302" s="192"/>
      <c r="EBD302" s="192"/>
      <c r="EBE302" s="192"/>
      <c r="EBF302" s="192"/>
      <c r="EBG302" s="192"/>
      <c r="EBH302" s="192"/>
      <c r="EBI302" s="192"/>
      <c r="EBJ302" s="192"/>
      <c r="EBK302" s="192"/>
      <c r="EBL302" s="192"/>
      <c r="EBM302" s="192"/>
      <c r="EBN302" s="192"/>
      <c r="EBO302" s="192"/>
      <c r="EBP302" s="192"/>
      <c r="EBQ302" s="192"/>
      <c r="EBR302" s="192"/>
      <c r="EBS302" s="192"/>
      <c r="EBT302" s="192"/>
      <c r="EBU302" s="192"/>
      <c r="EBV302" s="192"/>
      <c r="EBW302" s="192"/>
      <c r="EBX302" s="192"/>
      <c r="EBY302" s="192"/>
      <c r="EBZ302" s="192"/>
      <c r="ECA302" s="192"/>
      <c r="ECB302" s="192"/>
      <c r="ECC302" s="192"/>
      <c r="ECD302" s="192"/>
      <c r="ECE302" s="192"/>
      <c r="ECF302" s="192"/>
      <c r="ECG302" s="192"/>
      <c r="ECH302" s="192"/>
      <c r="ECI302" s="192"/>
      <c r="ECJ302" s="192"/>
      <c r="ECK302" s="192"/>
      <c r="ECL302" s="192"/>
      <c r="ECM302" s="192"/>
      <c r="ECN302" s="192"/>
      <c r="ECO302" s="192"/>
      <c r="ECP302" s="192"/>
      <c r="ECQ302" s="192"/>
      <c r="ECR302" s="192"/>
      <c r="ECS302" s="192"/>
      <c r="ECT302" s="192"/>
      <c r="ECU302" s="192"/>
      <c r="ECV302" s="192"/>
      <c r="ECW302" s="192"/>
      <c r="ECX302" s="192"/>
      <c r="ECY302" s="192"/>
      <c r="ECZ302" s="192"/>
      <c r="EDA302" s="192"/>
      <c r="EDB302" s="192"/>
      <c r="EDC302" s="192"/>
      <c r="EDD302" s="192"/>
      <c r="EDE302" s="192"/>
      <c r="EDF302" s="192"/>
      <c r="EDG302" s="192"/>
      <c r="EDH302" s="192"/>
      <c r="EDI302" s="192"/>
      <c r="EDJ302" s="192"/>
      <c r="EDK302" s="192"/>
      <c r="EDL302" s="192"/>
      <c r="EDM302" s="192"/>
      <c r="EDN302" s="192"/>
      <c r="EDO302" s="192"/>
      <c r="EDP302" s="192"/>
      <c r="EDQ302" s="192"/>
      <c r="EDR302" s="192"/>
      <c r="EDS302" s="192"/>
      <c r="EDT302" s="192"/>
      <c r="EDU302" s="192"/>
      <c r="EDV302" s="192"/>
      <c r="EDW302" s="192"/>
      <c r="EDX302" s="192"/>
      <c r="EDY302" s="192"/>
      <c r="EDZ302" s="192"/>
      <c r="EEA302" s="192"/>
      <c r="EEB302" s="192"/>
      <c r="EEC302" s="192"/>
      <c r="EED302" s="192"/>
      <c r="EEE302" s="192"/>
      <c r="EEF302" s="192"/>
      <c r="EEG302" s="192"/>
      <c r="EEH302" s="192"/>
      <c r="EEI302" s="192"/>
      <c r="EEJ302" s="192"/>
      <c r="EEK302" s="192"/>
      <c r="EEL302" s="192"/>
      <c r="EEM302" s="192"/>
      <c r="EEN302" s="192"/>
      <c r="EEO302" s="192"/>
      <c r="EEP302" s="192"/>
      <c r="EEQ302" s="192"/>
      <c r="EER302" s="192"/>
      <c r="EES302" s="192"/>
      <c r="EET302" s="192"/>
      <c r="EEU302" s="192"/>
      <c r="EEV302" s="192"/>
      <c r="EEW302" s="192"/>
      <c r="EEX302" s="192"/>
      <c r="EEY302" s="192"/>
      <c r="EEZ302" s="192"/>
      <c r="EFA302" s="192"/>
      <c r="EFB302" s="192"/>
      <c r="EFC302" s="192"/>
      <c r="EFD302" s="192"/>
      <c r="EFE302" s="192"/>
      <c r="EFF302" s="192"/>
      <c r="EFG302" s="192"/>
      <c r="EFH302" s="192"/>
      <c r="EFI302" s="192"/>
      <c r="EFJ302" s="192"/>
      <c r="EFK302" s="192"/>
      <c r="EFL302" s="192"/>
      <c r="EFM302" s="192"/>
      <c r="EFN302" s="192"/>
      <c r="EFO302" s="192"/>
      <c r="EFP302" s="192"/>
      <c r="EFQ302" s="192"/>
      <c r="EFR302" s="192"/>
      <c r="EFS302" s="192"/>
      <c r="EFT302" s="192"/>
      <c r="EFU302" s="192"/>
      <c r="EFV302" s="192"/>
      <c r="EFW302" s="192"/>
      <c r="EFX302" s="192"/>
      <c r="EFY302" s="192"/>
      <c r="EFZ302" s="192"/>
      <c r="EGA302" s="192"/>
      <c r="EGB302" s="192"/>
      <c r="EGC302" s="192"/>
      <c r="EGD302" s="192"/>
      <c r="EGE302" s="192"/>
      <c r="EGF302" s="192"/>
      <c r="EGG302" s="192"/>
      <c r="EGH302" s="192"/>
      <c r="EGI302" s="192"/>
      <c r="EGJ302" s="192"/>
      <c r="EGK302" s="192"/>
      <c r="EGL302" s="192"/>
      <c r="EGM302" s="192"/>
      <c r="EGN302" s="192"/>
      <c r="EGO302" s="192"/>
      <c r="EGP302" s="192"/>
      <c r="EGQ302" s="192"/>
      <c r="EGR302" s="192"/>
      <c r="EGS302" s="192"/>
      <c r="EGT302" s="192"/>
      <c r="EGU302" s="192"/>
      <c r="EGV302" s="192"/>
      <c r="EGW302" s="192"/>
      <c r="EGX302" s="192"/>
      <c r="EGY302" s="192"/>
      <c r="EGZ302" s="192"/>
      <c r="EHA302" s="192"/>
      <c r="EHB302" s="192"/>
      <c r="EHC302" s="192"/>
      <c r="EHD302" s="192"/>
      <c r="EHE302" s="192"/>
      <c r="EHF302" s="192"/>
      <c r="EHG302" s="192"/>
      <c r="EHH302" s="192"/>
      <c r="EHI302" s="192"/>
      <c r="EHJ302" s="192"/>
      <c r="EHK302" s="192"/>
      <c r="EHL302" s="192"/>
      <c r="EHM302" s="192"/>
      <c r="EHN302" s="192"/>
      <c r="EHO302" s="192"/>
      <c r="EHP302" s="192"/>
      <c r="EHQ302" s="192"/>
      <c r="EHR302" s="192"/>
      <c r="EHS302" s="192"/>
      <c r="EHT302" s="192"/>
      <c r="EHU302" s="192"/>
      <c r="EHV302" s="192"/>
      <c r="EHW302" s="192"/>
      <c r="EHX302" s="192"/>
      <c r="EHY302" s="192"/>
      <c r="EHZ302" s="192"/>
      <c r="EIA302" s="192"/>
      <c r="EIB302" s="192"/>
      <c r="EIC302" s="192"/>
      <c r="EID302" s="192"/>
      <c r="EIE302" s="192"/>
      <c r="EIF302" s="192"/>
      <c r="EIG302" s="192"/>
      <c r="EIH302" s="192"/>
      <c r="EII302" s="192"/>
      <c r="EIJ302" s="192"/>
      <c r="EIK302" s="192"/>
      <c r="EIL302" s="192"/>
      <c r="EIM302" s="192"/>
      <c r="EIN302" s="192"/>
      <c r="EIO302" s="192"/>
      <c r="EIP302" s="192"/>
      <c r="EIQ302" s="192"/>
      <c r="EIR302" s="192"/>
      <c r="EIS302" s="192"/>
      <c r="EIT302" s="192"/>
      <c r="EIU302" s="192"/>
      <c r="EIV302" s="192"/>
      <c r="EIW302" s="192"/>
      <c r="EIX302" s="192"/>
      <c r="EIY302" s="192"/>
      <c r="EIZ302" s="192"/>
      <c r="EJA302" s="192"/>
      <c r="EJB302" s="192"/>
      <c r="EJC302" s="192"/>
      <c r="EJD302" s="192"/>
      <c r="EJE302" s="192"/>
      <c r="EJF302" s="192"/>
      <c r="EJG302" s="192"/>
      <c r="EJH302" s="192"/>
      <c r="EJI302" s="192"/>
      <c r="EJJ302" s="192"/>
      <c r="EJK302" s="192"/>
      <c r="EJL302" s="192"/>
      <c r="EJM302" s="192"/>
      <c r="EJN302" s="192"/>
      <c r="EJO302" s="192"/>
      <c r="EJP302" s="192"/>
      <c r="EJQ302" s="192"/>
      <c r="EJR302" s="192"/>
      <c r="EJS302" s="192"/>
      <c r="EJT302" s="192"/>
      <c r="EJU302" s="192"/>
      <c r="EJV302" s="192"/>
      <c r="EJW302" s="192"/>
      <c r="EJX302" s="192"/>
      <c r="EJY302" s="192"/>
      <c r="EJZ302" s="192"/>
      <c r="EKA302" s="192"/>
      <c r="EKB302" s="192"/>
      <c r="EKC302" s="192"/>
      <c r="EKD302" s="192"/>
      <c r="EKE302" s="192"/>
      <c r="EKF302" s="192"/>
      <c r="EKG302" s="192"/>
      <c r="EKH302" s="192"/>
      <c r="EKI302" s="192"/>
      <c r="EKJ302" s="192"/>
      <c r="EKK302" s="192"/>
      <c r="EKL302" s="192"/>
      <c r="EKM302" s="192"/>
      <c r="EKN302" s="192"/>
      <c r="EKO302" s="192"/>
      <c r="EKP302" s="192"/>
      <c r="EKQ302" s="192"/>
      <c r="EKR302" s="192"/>
      <c r="EKS302" s="192"/>
      <c r="EKT302" s="192"/>
      <c r="EKU302" s="192"/>
      <c r="EKV302" s="192"/>
      <c r="EKW302" s="192"/>
      <c r="EKX302" s="192"/>
      <c r="EKY302" s="192"/>
      <c r="EKZ302" s="192"/>
      <c r="ELA302" s="192"/>
      <c r="ELB302" s="192"/>
      <c r="ELC302" s="192"/>
      <c r="ELD302" s="192"/>
      <c r="ELE302" s="192"/>
      <c r="ELF302" s="192"/>
      <c r="ELG302" s="192"/>
      <c r="ELH302" s="192"/>
      <c r="ELI302" s="192"/>
      <c r="ELJ302" s="192"/>
      <c r="ELK302" s="192"/>
      <c r="ELL302" s="192"/>
      <c r="ELM302" s="192"/>
      <c r="ELN302" s="192"/>
      <c r="ELO302" s="192"/>
      <c r="ELP302" s="192"/>
      <c r="ELQ302" s="192"/>
      <c r="ELR302" s="192"/>
      <c r="ELS302" s="192"/>
      <c r="ELT302" s="192"/>
      <c r="ELU302" s="192"/>
      <c r="ELV302" s="192"/>
      <c r="ELW302" s="192"/>
      <c r="ELX302" s="192"/>
      <c r="ELY302" s="192"/>
      <c r="ELZ302" s="192"/>
      <c r="EMA302" s="192"/>
      <c r="EMB302" s="192"/>
      <c r="EMC302" s="192"/>
      <c r="EMD302" s="192"/>
      <c r="EME302" s="192"/>
      <c r="EMF302" s="192"/>
      <c r="EMG302" s="192"/>
      <c r="EMH302" s="192"/>
      <c r="EMI302" s="192"/>
      <c r="EMJ302" s="192"/>
      <c r="EMK302" s="192"/>
      <c r="EML302" s="192"/>
      <c r="EMM302" s="192"/>
      <c r="EMN302" s="192"/>
      <c r="EMO302" s="192"/>
      <c r="EMP302" s="192"/>
      <c r="EMQ302" s="192"/>
      <c r="EMR302" s="192"/>
      <c r="EMS302" s="192"/>
      <c r="EMT302" s="192"/>
      <c r="EMU302" s="192"/>
      <c r="EMV302" s="192"/>
      <c r="EMW302" s="192"/>
      <c r="EMX302" s="192"/>
      <c r="EMY302" s="192"/>
      <c r="EMZ302" s="192"/>
      <c r="ENA302" s="192"/>
      <c r="ENB302" s="192"/>
      <c r="ENC302" s="192"/>
      <c r="END302" s="192"/>
      <c r="ENE302" s="192"/>
      <c r="ENF302" s="192"/>
      <c r="ENG302" s="192"/>
      <c r="ENH302" s="192"/>
      <c r="ENI302" s="192"/>
      <c r="ENJ302" s="192"/>
      <c r="ENK302" s="192"/>
      <c r="ENL302" s="192"/>
      <c r="ENM302" s="192"/>
      <c r="ENN302" s="192"/>
      <c r="ENO302" s="192"/>
      <c r="ENP302" s="192"/>
      <c r="ENQ302" s="192"/>
      <c r="ENR302" s="192"/>
      <c r="ENS302" s="192"/>
      <c r="ENT302" s="192"/>
      <c r="ENU302" s="192"/>
      <c r="ENV302" s="192"/>
      <c r="ENW302" s="192"/>
      <c r="ENX302" s="192"/>
      <c r="ENY302" s="192"/>
      <c r="ENZ302" s="192"/>
      <c r="EOA302" s="192"/>
      <c r="EOB302" s="192"/>
      <c r="EOC302" s="192"/>
      <c r="EOD302" s="192"/>
      <c r="EOE302" s="192"/>
      <c r="EOF302" s="192"/>
      <c r="EOG302" s="192"/>
      <c r="EOH302" s="192"/>
      <c r="EOI302" s="192"/>
      <c r="EOJ302" s="192"/>
      <c r="EOK302" s="192"/>
      <c r="EOL302" s="192"/>
      <c r="EOM302" s="192"/>
      <c r="EON302" s="192"/>
      <c r="EOO302" s="192"/>
      <c r="EOP302" s="192"/>
      <c r="EOQ302" s="192"/>
      <c r="EOR302" s="192"/>
      <c r="EOS302" s="192"/>
      <c r="EOT302" s="192"/>
      <c r="EOU302" s="192"/>
      <c r="EOV302" s="192"/>
      <c r="EOW302" s="192"/>
      <c r="EOX302" s="192"/>
      <c r="EOY302" s="192"/>
      <c r="EOZ302" s="192"/>
      <c r="EPA302" s="192"/>
      <c r="EPB302" s="192"/>
      <c r="EPC302" s="192"/>
      <c r="EPD302" s="192"/>
      <c r="EPE302" s="192"/>
      <c r="EPF302" s="192"/>
      <c r="EPG302" s="192"/>
      <c r="EPH302" s="192"/>
      <c r="EPI302" s="192"/>
      <c r="EPJ302" s="192"/>
      <c r="EPK302" s="192"/>
      <c r="EPL302" s="192"/>
      <c r="EPM302" s="192"/>
      <c r="EPN302" s="192"/>
      <c r="EPO302" s="192"/>
      <c r="EPP302" s="192"/>
      <c r="EPQ302" s="192"/>
      <c r="EPR302" s="192"/>
      <c r="EPS302" s="192"/>
      <c r="EPT302" s="192"/>
      <c r="EPU302" s="192"/>
      <c r="EPV302" s="192"/>
      <c r="EPW302" s="192"/>
      <c r="EPX302" s="192"/>
      <c r="EPY302" s="192"/>
      <c r="EPZ302" s="192"/>
      <c r="EQA302" s="192"/>
      <c r="EQB302" s="192"/>
      <c r="EQC302" s="192"/>
      <c r="EQD302" s="192"/>
      <c r="EQE302" s="192"/>
      <c r="EQF302" s="192"/>
      <c r="EQG302" s="192"/>
      <c r="EQH302" s="192"/>
      <c r="EQI302" s="192"/>
      <c r="EQJ302" s="192"/>
      <c r="EQK302" s="192"/>
      <c r="EQL302" s="192"/>
      <c r="EQM302" s="192"/>
      <c r="EQN302" s="192"/>
      <c r="EQO302" s="192"/>
      <c r="EQP302" s="192"/>
      <c r="EQQ302" s="192"/>
      <c r="EQR302" s="192"/>
      <c r="EQS302" s="192"/>
      <c r="EQT302" s="192"/>
      <c r="EQU302" s="192"/>
      <c r="EQV302" s="192"/>
      <c r="EQW302" s="192"/>
      <c r="EQX302" s="192"/>
      <c r="EQY302" s="192"/>
      <c r="EQZ302" s="192"/>
      <c r="ERA302" s="192"/>
      <c r="ERB302" s="192"/>
      <c r="ERC302" s="192"/>
      <c r="ERD302" s="192"/>
      <c r="ERE302" s="192"/>
      <c r="ERF302" s="192"/>
      <c r="ERG302" s="192"/>
      <c r="ERH302" s="192"/>
      <c r="ERI302" s="192"/>
      <c r="ERJ302" s="192"/>
      <c r="ERK302" s="192"/>
      <c r="ERL302" s="192"/>
      <c r="ERM302" s="192"/>
      <c r="ERN302" s="192"/>
      <c r="ERO302" s="192"/>
      <c r="ERP302" s="192"/>
      <c r="ERQ302" s="192"/>
      <c r="ERR302" s="192"/>
      <c r="ERS302" s="192"/>
      <c r="ERT302" s="192"/>
      <c r="ERU302" s="192"/>
      <c r="ERV302" s="192"/>
      <c r="ERW302" s="192"/>
      <c r="ERX302" s="192"/>
      <c r="ERY302" s="192"/>
      <c r="ERZ302" s="192"/>
      <c r="ESA302" s="192"/>
      <c r="ESB302" s="192"/>
      <c r="ESC302" s="192"/>
      <c r="ESD302" s="192"/>
      <c r="ESE302" s="192"/>
      <c r="ESF302" s="192"/>
      <c r="ESG302" s="192"/>
      <c r="ESH302" s="192"/>
      <c r="ESI302" s="192"/>
      <c r="ESJ302" s="192"/>
      <c r="ESK302" s="192"/>
      <c r="ESL302" s="192"/>
      <c r="ESM302" s="192"/>
      <c r="ESN302" s="192"/>
      <c r="ESO302" s="192"/>
      <c r="ESP302" s="192"/>
      <c r="ESQ302" s="192"/>
      <c r="ESR302" s="192"/>
      <c r="ESS302" s="192"/>
      <c r="EST302" s="192"/>
      <c r="ESU302" s="192"/>
      <c r="ESV302" s="192"/>
      <c r="ESW302" s="192"/>
      <c r="ESX302" s="192"/>
      <c r="ESY302" s="192"/>
      <c r="ESZ302" s="192"/>
      <c r="ETA302" s="192"/>
      <c r="ETB302" s="192"/>
      <c r="ETC302" s="192"/>
      <c r="ETD302" s="192"/>
      <c r="ETE302" s="192"/>
      <c r="ETF302" s="192"/>
      <c r="ETG302" s="192"/>
      <c r="ETH302" s="192"/>
      <c r="ETI302" s="192"/>
      <c r="ETJ302" s="192"/>
      <c r="ETK302" s="192"/>
      <c r="ETL302" s="192"/>
      <c r="ETM302" s="192"/>
      <c r="ETN302" s="192"/>
      <c r="ETO302" s="192"/>
      <c r="ETP302" s="192"/>
      <c r="ETQ302" s="192"/>
      <c r="ETR302" s="192"/>
      <c r="ETS302" s="192"/>
      <c r="ETT302" s="192"/>
      <c r="ETU302" s="192"/>
      <c r="ETV302" s="192"/>
      <c r="ETW302" s="192"/>
      <c r="ETX302" s="192"/>
      <c r="ETY302" s="192"/>
      <c r="ETZ302" s="192"/>
      <c r="EUA302" s="192"/>
      <c r="EUB302" s="192"/>
      <c r="EUC302" s="192"/>
      <c r="EUD302" s="192"/>
      <c r="EUE302" s="192"/>
      <c r="EUF302" s="192"/>
      <c r="EUG302" s="192"/>
      <c r="EUH302" s="192"/>
      <c r="EUI302" s="192"/>
      <c r="EUJ302" s="192"/>
      <c r="EUK302" s="192"/>
      <c r="EUL302" s="192"/>
      <c r="EUM302" s="192"/>
      <c r="EUN302" s="192"/>
      <c r="EUO302" s="192"/>
      <c r="EUP302" s="192"/>
      <c r="EUQ302" s="192"/>
      <c r="EUR302" s="192"/>
      <c r="EUS302" s="192"/>
      <c r="EUT302" s="192"/>
      <c r="EUU302" s="192"/>
      <c r="EUV302" s="192"/>
      <c r="EUW302" s="192"/>
      <c r="EUX302" s="192"/>
      <c r="EUY302" s="192"/>
      <c r="EUZ302" s="192"/>
      <c r="EVA302" s="192"/>
      <c r="EVB302" s="192"/>
      <c r="EVC302" s="192"/>
      <c r="EVD302" s="192"/>
      <c r="EVE302" s="192"/>
      <c r="EVF302" s="192"/>
      <c r="EVG302" s="192"/>
      <c r="EVH302" s="192"/>
      <c r="EVI302" s="192"/>
      <c r="EVJ302" s="192"/>
      <c r="EVK302" s="192"/>
      <c r="EVL302" s="192"/>
      <c r="EVM302" s="192"/>
      <c r="EVN302" s="192"/>
      <c r="EVO302" s="192"/>
      <c r="EVP302" s="192"/>
      <c r="EVQ302" s="192"/>
      <c r="EVR302" s="192"/>
      <c r="EVS302" s="192"/>
      <c r="EVT302" s="192"/>
      <c r="EVU302" s="192"/>
      <c r="EVV302" s="192"/>
      <c r="EVW302" s="192"/>
      <c r="EVX302" s="192"/>
      <c r="EVY302" s="192"/>
      <c r="EVZ302" s="192"/>
      <c r="EWA302" s="192"/>
      <c r="EWB302" s="192"/>
      <c r="EWC302" s="192"/>
      <c r="EWD302" s="192"/>
      <c r="EWE302" s="192"/>
      <c r="EWF302" s="192"/>
      <c r="EWG302" s="192"/>
      <c r="EWH302" s="192"/>
      <c r="EWI302" s="192"/>
      <c r="EWJ302" s="192"/>
      <c r="EWK302" s="192"/>
      <c r="EWL302" s="192"/>
      <c r="EWM302" s="192"/>
      <c r="EWN302" s="192"/>
      <c r="EWO302" s="192"/>
      <c r="EWP302" s="192"/>
      <c r="EWQ302" s="192"/>
      <c r="EWR302" s="192"/>
      <c r="EWS302" s="192"/>
      <c r="EWT302" s="192"/>
      <c r="EWU302" s="192"/>
      <c r="EWV302" s="192"/>
      <c r="EWW302" s="192"/>
      <c r="EWX302" s="192"/>
      <c r="EWY302" s="192"/>
      <c r="EWZ302" s="192"/>
      <c r="EXA302" s="192"/>
      <c r="EXB302" s="192"/>
      <c r="EXC302" s="192"/>
      <c r="EXD302" s="192"/>
      <c r="EXE302" s="192"/>
      <c r="EXF302" s="192"/>
      <c r="EXG302" s="192"/>
      <c r="EXH302" s="192"/>
      <c r="EXI302" s="192"/>
      <c r="EXJ302" s="192"/>
      <c r="EXK302" s="192"/>
      <c r="EXL302" s="192"/>
      <c r="EXM302" s="192"/>
      <c r="EXN302" s="192"/>
      <c r="EXO302" s="192"/>
      <c r="EXP302" s="192"/>
      <c r="EXQ302" s="192"/>
      <c r="EXR302" s="192"/>
      <c r="EXS302" s="192"/>
      <c r="EXT302" s="192"/>
      <c r="EXU302" s="192"/>
      <c r="EXV302" s="192"/>
      <c r="EXW302" s="192"/>
      <c r="EXX302" s="192"/>
      <c r="EXY302" s="192"/>
      <c r="EXZ302" s="192"/>
      <c r="EYA302" s="192"/>
      <c r="EYB302" s="192"/>
      <c r="EYC302" s="192"/>
      <c r="EYD302" s="192"/>
      <c r="EYE302" s="192"/>
      <c r="EYF302" s="192"/>
      <c r="EYG302" s="192"/>
      <c r="EYH302" s="192"/>
      <c r="EYI302" s="192"/>
      <c r="EYJ302" s="192"/>
      <c r="EYK302" s="192"/>
      <c r="EYL302" s="192"/>
      <c r="EYM302" s="192"/>
      <c r="EYN302" s="192"/>
      <c r="EYO302" s="192"/>
      <c r="EYP302" s="192"/>
      <c r="EYQ302" s="192"/>
      <c r="EYR302" s="192"/>
      <c r="EYS302" s="192"/>
      <c r="EYT302" s="192"/>
      <c r="EYU302" s="192"/>
      <c r="EYV302" s="192"/>
      <c r="EYW302" s="192"/>
      <c r="EYX302" s="192"/>
      <c r="EYY302" s="192"/>
      <c r="EYZ302" s="192"/>
      <c r="EZA302" s="192"/>
      <c r="EZB302" s="192"/>
      <c r="EZC302" s="192"/>
      <c r="EZD302" s="192"/>
      <c r="EZE302" s="192"/>
      <c r="EZF302" s="192"/>
      <c r="EZG302" s="192"/>
      <c r="EZH302" s="192"/>
      <c r="EZI302" s="192"/>
      <c r="EZJ302" s="192"/>
      <c r="EZK302" s="192"/>
      <c r="EZL302" s="192"/>
      <c r="EZM302" s="192"/>
      <c r="EZN302" s="192"/>
      <c r="EZO302" s="192"/>
      <c r="EZP302" s="192"/>
      <c r="EZQ302" s="192"/>
      <c r="EZR302" s="192"/>
      <c r="EZS302" s="192"/>
      <c r="EZT302" s="192"/>
      <c r="EZU302" s="192"/>
      <c r="EZV302" s="192"/>
      <c r="EZW302" s="192"/>
      <c r="EZX302" s="192"/>
      <c r="EZY302" s="192"/>
      <c r="EZZ302" s="192"/>
      <c r="FAA302" s="192"/>
      <c r="FAB302" s="192"/>
      <c r="FAC302" s="192"/>
      <c r="FAD302" s="192"/>
      <c r="FAE302" s="192"/>
      <c r="FAF302" s="192"/>
      <c r="FAG302" s="192"/>
      <c r="FAH302" s="192"/>
      <c r="FAI302" s="192"/>
      <c r="FAJ302" s="192"/>
      <c r="FAK302" s="192"/>
      <c r="FAL302" s="192"/>
      <c r="FAM302" s="192"/>
      <c r="FAN302" s="192"/>
      <c r="FAO302" s="192"/>
      <c r="FAP302" s="192"/>
      <c r="FAQ302" s="192"/>
      <c r="FAR302" s="192"/>
      <c r="FAS302" s="192"/>
      <c r="FAT302" s="192"/>
      <c r="FAU302" s="192"/>
      <c r="FAV302" s="192"/>
      <c r="FAW302" s="192"/>
      <c r="FAX302" s="192"/>
      <c r="FAY302" s="192"/>
      <c r="FAZ302" s="192"/>
      <c r="FBA302" s="192"/>
      <c r="FBB302" s="192"/>
      <c r="FBC302" s="192"/>
      <c r="FBD302" s="192"/>
      <c r="FBE302" s="192"/>
      <c r="FBF302" s="192"/>
      <c r="FBG302" s="192"/>
      <c r="FBH302" s="192"/>
      <c r="FBI302" s="192"/>
      <c r="FBJ302" s="192"/>
      <c r="FBK302" s="192"/>
      <c r="FBL302" s="192"/>
      <c r="FBM302" s="192"/>
      <c r="FBN302" s="192"/>
      <c r="FBO302" s="192"/>
      <c r="FBP302" s="192"/>
      <c r="FBQ302" s="192"/>
      <c r="FBR302" s="192"/>
      <c r="FBS302" s="192"/>
      <c r="FBT302" s="192"/>
      <c r="FBU302" s="192"/>
      <c r="FBV302" s="192"/>
      <c r="FBW302" s="192"/>
      <c r="FBX302" s="192"/>
      <c r="FBY302" s="192"/>
      <c r="FBZ302" s="192"/>
      <c r="FCA302" s="192"/>
      <c r="FCB302" s="192"/>
      <c r="FCC302" s="192"/>
      <c r="FCD302" s="192"/>
      <c r="FCE302" s="192"/>
      <c r="FCF302" s="192"/>
      <c r="FCG302" s="192"/>
      <c r="FCH302" s="192"/>
      <c r="FCI302" s="192"/>
      <c r="FCJ302" s="192"/>
      <c r="FCK302" s="192"/>
      <c r="FCL302" s="192"/>
      <c r="FCM302" s="192"/>
      <c r="FCN302" s="192"/>
      <c r="FCO302" s="192"/>
      <c r="FCP302" s="192"/>
      <c r="FCQ302" s="192"/>
      <c r="FCR302" s="192"/>
      <c r="FCS302" s="192"/>
      <c r="FCT302" s="192"/>
      <c r="FCU302" s="192"/>
      <c r="FCV302" s="192"/>
      <c r="FCW302" s="192"/>
      <c r="FCX302" s="192"/>
      <c r="FCY302" s="192"/>
      <c r="FCZ302" s="192"/>
      <c r="FDA302" s="192"/>
      <c r="FDB302" s="192"/>
      <c r="FDC302" s="192"/>
      <c r="FDD302" s="192"/>
      <c r="FDE302" s="192"/>
      <c r="FDF302" s="192"/>
      <c r="FDG302" s="192"/>
      <c r="FDH302" s="192"/>
      <c r="FDI302" s="192"/>
      <c r="FDJ302" s="192"/>
      <c r="FDK302" s="192"/>
      <c r="FDL302" s="192"/>
      <c r="FDM302" s="192"/>
      <c r="FDN302" s="192"/>
      <c r="FDO302" s="192"/>
      <c r="FDP302" s="192"/>
      <c r="FDQ302" s="192"/>
      <c r="FDR302" s="192"/>
      <c r="FDS302" s="192"/>
      <c r="FDT302" s="192"/>
      <c r="FDU302" s="192"/>
      <c r="FDV302" s="192"/>
      <c r="FDW302" s="192"/>
      <c r="FDX302" s="192"/>
      <c r="FDY302" s="192"/>
      <c r="FDZ302" s="192"/>
      <c r="FEA302" s="192"/>
      <c r="FEB302" s="192"/>
      <c r="FEC302" s="192"/>
      <c r="FED302" s="192"/>
      <c r="FEE302" s="192"/>
      <c r="FEF302" s="192"/>
      <c r="FEG302" s="192"/>
      <c r="FEH302" s="192"/>
      <c r="FEI302" s="192"/>
      <c r="FEJ302" s="192"/>
      <c r="FEK302" s="192"/>
      <c r="FEL302" s="192"/>
      <c r="FEM302" s="192"/>
      <c r="FEN302" s="192"/>
      <c r="FEO302" s="192"/>
      <c r="FEP302" s="192"/>
      <c r="FEQ302" s="192"/>
      <c r="FER302" s="192"/>
      <c r="FES302" s="192"/>
      <c r="FET302" s="192"/>
      <c r="FEU302" s="192"/>
      <c r="FEV302" s="192"/>
      <c r="FEW302" s="192"/>
      <c r="FEX302" s="192"/>
      <c r="FEY302" s="192"/>
      <c r="FEZ302" s="192"/>
      <c r="FFA302" s="192"/>
      <c r="FFB302" s="192"/>
      <c r="FFC302" s="192"/>
      <c r="FFD302" s="192"/>
      <c r="FFE302" s="192"/>
      <c r="FFF302" s="192"/>
      <c r="FFG302" s="192"/>
      <c r="FFH302" s="192"/>
      <c r="FFI302" s="192"/>
      <c r="FFJ302" s="192"/>
      <c r="FFK302" s="192"/>
      <c r="FFL302" s="192"/>
      <c r="FFM302" s="192"/>
      <c r="FFN302" s="192"/>
      <c r="FFO302" s="192"/>
      <c r="FFP302" s="192"/>
      <c r="FFQ302" s="192"/>
      <c r="FFR302" s="192"/>
      <c r="FFS302" s="192"/>
      <c r="FFT302" s="192"/>
      <c r="FFU302" s="192"/>
      <c r="FFV302" s="192"/>
      <c r="FFW302" s="192"/>
      <c r="FFX302" s="192"/>
      <c r="FFY302" s="192"/>
      <c r="FFZ302" s="192"/>
      <c r="FGA302" s="192"/>
      <c r="FGB302" s="192"/>
      <c r="FGC302" s="192"/>
      <c r="FGD302" s="192"/>
      <c r="FGE302" s="192"/>
      <c r="FGF302" s="192"/>
      <c r="FGG302" s="192"/>
      <c r="FGH302" s="192"/>
      <c r="FGI302" s="192"/>
      <c r="FGJ302" s="192"/>
      <c r="FGK302" s="192"/>
      <c r="FGL302" s="192"/>
      <c r="FGM302" s="192"/>
      <c r="FGN302" s="192"/>
      <c r="FGO302" s="192"/>
      <c r="FGP302" s="192"/>
      <c r="FGQ302" s="192"/>
      <c r="FGR302" s="192"/>
      <c r="FGS302" s="192"/>
      <c r="FGT302" s="192"/>
      <c r="FGU302" s="192"/>
      <c r="FGV302" s="192"/>
      <c r="FGW302" s="192"/>
      <c r="FGX302" s="192"/>
      <c r="FGY302" s="192"/>
      <c r="FGZ302" s="192"/>
      <c r="FHA302" s="192"/>
      <c r="FHB302" s="192"/>
      <c r="FHC302" s="192"/>
      <c r="FHD302" s="192"/>
      <c r="FHE302" s="192"/>
      <c r="FHF302" s="192"/>
      <c r="FHG302" s="192"/>
      <c r="FHH302" s="192"/>
      <c r="FHI302" s="192"/>
      <c r="FHJ302" s="192"/>
      <c r="FHK302" s="192"/>
      <c r="FHL302" s="192"/>
      <c r="FHM302" s="192"/>
      <c r="FHN302" s="192"/>
      <c r="FHO302" s="192"/>
      <c r="FHP302" s="192"/>
      <c r="FHQ302" s="192"/>
      <c r="FHR302" s="192"/>
      <c r="FHS302" s="192"/>
      <c r="FHT302" s="192"/>
      <c r="FHU302" s="192"/>
      <c r="FHV302" s="192"/>
      <c r="FHW302" s="192"/>
      <c r="FHX302" s="192"/>
      <c r="FHY302" s="192"/>
      <c r="FHZ302" s="192"/>
      <c r="FIA302" s="192"/>
      <c r="FIB302" s="192"/>
      <c r="FIC302" s="192"/>
      <c r="FID302" s="192"/>
      <c r="FIE302" s="192"/>
      <c r="FIF302" s="192"/>
      <c r="FIG302" s="192"/>
      <c r="FIH302" s="192"/>
      <c r="FII302" s="192"/>
      <c r="FIJ302" s="192"/>
      <c r="FIK302" s="192"/>
      <c r="FIL302" s="192"/>
      <c r="FIM302" s="192"/>
      <c r="FIN302" s="192"/>
      <c r="FIO302" s="192"/>
      <c r="FIP302" s="192"/>
      <c r="FIQ302" s="192"/>
      <c r="FIR302" s="192"/>
      <c r="FIS302" s="192"/>
      <c r="FIT302" s="192"/>
      <c r="FIU302" s="192"/>
      <c r="FIV302" s="192"/>
      <c r="FIW302" s="192"/>
      <c r="FIX302" s="192"/>
      <c r="FIY302" s="192"/>
      <c r="FIZ302" s="192"/>
      <c r="FJA302" s="192"/>
      <c r="FJB302" s="192"/>
      <c r="FJC302" s="192"/>
      <c r="FJD302" s="192"/>
      <c r="FJE302" s="192"/>
      <c r="FJF302" s="192"/>
      <c r="FJG302" s="192"/>
      <c r="FJH302" s="192"/>
      <c r="FJI302" s="192"/>
      <c r="FJJ302" s="192"/>
      <c r="FJK302" s="192"/>
      <c r="FJL302" s="192"/>
      <c r="FJM302" s="192"/>
      <c r="FJN302" s="192"/>
      <c r="FJO302" s="192"/>
      <c r="FJP302" s="192"/>
      <c r="FJQ302" s="192"/>
      <c r="FJR302" s="192"/>
      <c r="FJS302" s="192"/>
      <c r="FJT302" s="192"/>
      <c r="FJU302" s="192"/>
      <c r="FJV302" s="192"/>
      <c r="FJW302" s="192"/>
      <c r="FJX302" s="192"/>
      <c r="FJY302" s="192"/>
      <c r="FJZ302" s="192"/>
      <c r="FKA302" s="192"/>
      <c r="FKB302" s="192"/>
      <c r="FKC302" s="192"/>
      <c r="FKD302" s="192"/>
      <c r="FKE302" s="192"/>
      <c r="FKF302" s="192"/>
      <c r="FKG302" s="192"/>
      <c r="FKH302" s="192"/>
      <c r="FKI302" s="192"/>
      <c r="FKJ302" s="192"/>
      <c r="FKK302" s="192"/>
      <c r="FKL302" s="192"/>
      <c r="FKM302" s="192"/>
      <c r="FKN302" s="192"/>
      <c r="FKO302" s="192"/>
      <c r="FKP302" s="192"/>
      <c r="FKQ302" s="192"/>
      <c r="FKR302" s="192"/>
      <c r="FKS302" s="192"/>
      <c r="FKT302" s="192"/>
      <c r="FKU302" s="192"/>
      <c r="FKV302" s="192"/>
      <c r="FKW302" s="192"/>
      <c r="FKX302" s="192"/>
      <c r="FKY302" s="192"/>
      <c r="FKZ302" s="192"/>
      <c r="FLA302" s="192"/>
      <c r="FLB302" s="192"/>
      <c r="FLC302" s="192"/>
      <c r="FLD302" s="192"/>
      <c r="FLE302" s="192"/>
      <c r="FLF302" s="192"/>
      <c r="FLG302" s="192"/>
      <c r="FLH302" s="192"/>
      <c r="FLI302" s="192"/>
      <c r="FLJ302" s="192"/>
      <c r="FLK302" s="192"/>
      <c r="FLL302" s="192"/>
      <c r="FLM302" s="192"/>
      <c r="FLN302" s="192"/>
      <c r="FLO302" s="192"/>
      <c r="FLP302" s="192"/>
      <c r="FLQ302" s="192"/>
      <c r="FLR302" s="192"/>
      <c r="FLS302" s="192"/>
      <c r="FLT302" s="192"/>
      <c r="FLU302" s="192"/>
      <c r="FLV302" s="192"/>
      <c r="FLW302" s="192"/>
      <c r="FLX302" s="192"/>
      <c r="FLY302" s="192"/>
      <c r="FLZ302" s="192"/>
      <c r="FMA302" s="192"/>
      <c r="FMB302" s="192"/>
      <c r="FMC302" s="192"/>
      <c r="FMD302" s="192"/>
      <c r="FME302" s="192"/>
      <c r="FMF302" s="192"/>
      <c r="FMG302" s="192"/>
      <c r="FMH302" s="192"/>
      <c r="FMI302" s="192"/>
      <c r="FMJ302" s="192"/>
      <c r="FMK302" s="192"/>
      <c r="FML302" s="192"/>
      <c r="FMM302" s="192"/>
      <c r="FMN302" s="192"/>
      <c r="FMO302" s="192"/>
      <c r="FMP302" s="192"/>
      <c r="FMQ302" s="192"/>
      <c r="FMR302" s="192"/>
      <c r="FMS302" s="192"/>
      <c r="FMT302" s="192"/>
      <c r="FMU302" s="192"/>
      <c r="FMV302" s="192"/>
      <c r="FMW302" s="192"/>
      <c r="FMX302" s="192"/>
      <c r="FMY302" s="192"/>
      <c r="FMZ302" s="192"/>
      <c r="FNA302" s="192"/>
      <c r="FNB302" s="192"/>
      <c r="FNC302" s="192"/>
      <c r="FND302" s="192"/>
      <c r="FNE302" s="192"/>
      <c r="FNF302" s="192"/>
      <c r="FNG302" s="192"/>
      <c r="FNH302" s="192"/>
      <c r="FNI302" s="192"/>
      <c r="FNJ302" s="192"/>
      <c r="FNK302" s="192"/>
      <c r="FNL302" s="192"/>
      <c r="FNM302" s="192"/>
      <c r="FNN302" s="192"/>
      <c r="FNO302" s="192"/>
      <c r="FNP302" s="192"/>
      <c r="FNQ302" s="192"/>
      <c r="FNR302" s="192"/>
      <c r="FNS302" s="192"/>
      <c r="FNT302" s="192"/>
      <c r="FNU302" s="192"/>
      <c r="FNV302" s="192"/>
      <c r="FNW302" s="192"/>
      <c r="FNX302" s="192"/>
      <c r="FNY302" s="192"/>
      <c r="FNZ302" s="192"/>
      <c r="FOA302" s="192"/>
      <c r="FOB302" s="192"/>
      <c r="FOC302" s="192"/>
      <c r="FOD302" s="192"/>
      <c r="FOE302" s="192"/>
      <c r="FOF302" s="192"/>
      <c r="FOG302" s="192"/>
      <c r="FOH302" s="192"/>
      <c r="FOI302" s="192"/>
      <c r="FOJ302" s="192"/>
      <c r="FOK302" s="192"/>
      <c r="FOL302" s="192"/>
      <c r="FOM302" s="192"/>
      <c r="FON302" s="192"/>
      <c r="FOO302" s="192"/>
      <c r="FOP302" s="192"/>
      <c r="FOQ302" s="192"/>
      <c r="FOR302" s="192"/>
      <c r="FOS302" s="192"/>
      <c r="FOT302" s="192"/>
      <c r="FOU302" s="192"/>
      <c r="FOV302" s="192"/>
      <c r="FOW302" s="192"/>
      <c r="FOX302" s="192"/>
      <c r="FOY302" s="192"/>
      <c r="FOZ302" s="192"/>
      <c r="FPA302" s="192"/>
      <c r="FPB302" s="192"/>
      <c r="FPC302" s="192"/>
      <c r="FPD302" s="192"/>
      <c r="FPE302" s="192"/>
      <c r="FPF302" s="192"/>
      <c r="FPG302" s="192"/>
      <c r="FPH302" s="192"/>
      <c r="FPI302" s="192"/>
      <c r="FPJ302" s="192"/>
      <c r="FPK302" s="192"/>
      <c r="FPL302" s="192"/>
      <c r="FPM302" s="192"/>
      <c r="FPN302" s="192"/>
      <c r="FPO302" s="192"/>
      <c r="FPP302" s="192"/>
      <c r="FPQ302" s="192"/>
      <c r="FPR302" s="192"/>
      <c r="FPS302" s="192"/>
      <c r="FPT302" s="192"/>
      <c r="FPU302" s="192"/>
      <c r="FPV302" s="192"/>
      <c r="FPW302" s="192"/>
      <c r="FPX302" s="192"/>
      <c r="FPY302" s="192"/>
      <c r="FPZ302" s="192"/>
      <c r="FQA302" s="192"/>
      <c r="FQB302" s="192"/>
      <c r="FQC302" s="192"/>
      <c r="FQD302" s="192"/>
      <c r="FQE302" s="192"/>
      <c r="FQF302" s="192"/>
      <c r="FQG302" s="192"/>
      <c r="FQH302" s="192"/>
      <c r="FQI302" s="192"/>
      <c r="FQJ302" s="192"/>
      <c r="FQK302" s="192"/>
      <c r="FQL302" s="192"/>
      <c r="FQM302" s="192"/>
      <c r="FQN302" s="192"/>
      <c r="FQO302" s="192"/>
      <c r="FQP302" s="192"/>
      <c r="FQQ302" s="192"/>
      <c r="FQR302" s="192"/>
      <c r="FQS302" s="192"/>
      <c r="FQT302" s="192"/>
      <c r="FQU302" s="192"/>
      <c r="FQV302" s="192"/>
      <c r="FQW302" s="192"/>
      <c r="FQX302" s="192"/>
      <c r="FQY302" s="192"/>
      <c r="FQZ302" s="192"/>
      <c r="FRA302" s="192"/>
      <c r="FRB302" s="192"/>
      <c r="FRC302" s="192"/>
      <c r="FRD302" s="192"/>
      <c r="FRE302" s="192"/>
      <c r="FRF302" s="192"/>
      <c r="FRG302" s="192"/>
      <c r="FRH302" s="192"/>
      <c r="FRI302" s="192"/>
      <c r="FRJ302" s="192"/>
      <c r="FRK302" s="192"/>
      <c r="FRL302" s="192"/>
      <c r="FRM302" s="192"/>
      <c r="FRN302" s="192"/>
      <c r="FRO302" s="192"/>
      <c r="FRP302" s="192"/>
      <c r="FRQ302" s="192"/>
      <c r="FRR302" s="192"/>
      <c r="FRS302" s="192"/>
      <c r="FRT302" s="192"/>
      <c r="FRU302" s="192"/>
      <c r="FRV302" s="192"/>
      <c r="FRW302" s="192"/>
      <c r="FRX302" s="192"/>
      <c r="FRY302" s="192"/>
      <c r="FRZ302" s="192"/>
      <c r="FSA302" s="192"/>
      <c r="FSB302" s="192"/>
      <c r="FSC302" s="192"/>
      <c r="FSD302" s="192"/>
      <c r="FSE302" s="192"/>
      <c r="FSF302" s="192"/>
      <c r="FSG302" s="192"/>
      <c r="FSH302" s="192"/>
      <c r="FSI302" s="192"/>
      <c r="FSJ302" s="192"/>
      <c r="FSK302" s="192"/>
      <c r="FSL302" s="192"/>
      <c r="FSM302" s="192"/>
      <c r="FSN302" s="192"/>
      <c r="FSO302" s="192"/>
      <c r="FSP302" s="192"/>
      <c r="FSQ302" s="192"/>
      <c r="FSR302" s="192"/>
      <c r="FSS302" s="192"/>
      <c r="FST302" s="192"/>
      <c r="FSU302" s="192"/>
      <c r="FSV302" s="192"/>
      <c r="FSW302" s="192"/>
      <c r="FSX302" s="192"/>
      <c r="FSY302" s="192"/>
      <c r="FSZ302" s="192"/>
      <c r="FTA302" s="192"/>
      <c r="FTB302" s="192"/>
      <c r="FTC302" s="192"/>
      <c r="FTD302" s="192"/>
      <c r="FTE302" s="192"/>
      <c r="FTF302" s="192"/>
      <c r="FTG302" s="192"/>
      <c r="FTH302" s="192"/>
      <c r="FTI302" s="192"/>
      <c r="FTJ302" s="192"/>
      <c r="FTK302" s="192"/>
      <c r="FTL302" s="192"/>
      <c r="FTM302" s="192"/>
      <c r="FTN302" s="192"/>
      <c r="FTO302" s="192"/>
      <c r="FTP302" s="192"/>
      <c r="FTQ302" s="192"/>
      <c r="FTR302" s="192"/>
      <c r="FTS302" s="192"/>
      <c r="FTT302" s="192"/>
      <c r="FTU302" s="192"/>
      <c r="FTV302" s="192"/>
      <c r="FTW302" s="192"/>
      <c r="FTX302" s="192"/>
      <c r="FTY302" s="192"/>
      <c r="FTZ302" s="192"/>
      <c r="FUA302" s="192"/>
      <c r="FUB302" s="192"/>
      <c r="FUC302" s="192"/>
      <c r="FUD302" s="192"/>
      <c r="FUE302" s="192"/>
      <c r="FUF302" s="192"/>
      <c r="FUG302" s="192"/>
      <c r="FUH302" s="192"/>
      <c r="FUI302" s="192"/>
      <c r="FUJ302" s="192"/>
      <c r="FUK302" s="192"/>
      <c r="FUL302" s="192"/>
      <c r="FUM302" s="192"/>
      <c r="FUN302" s="192"/>
      <c r="FUO302" s="192"/>
      <c r="FUP302" s="192"/>
      <c r="FUQ302" s="192"/>
      <c r="FUR302" s="192"/>
      <c r="FUS302" s="192"/>
      <c r="FUT302" s="192"/>
      <c r="FUU302" s="192"/>
      <c r="FUV302" s="192"/>
      <c r="FUW302" s="192"/>
      <c r="FUX302" s="192"/>
      <c r="FUY302" s="192"/>
      <c r="FUZ302" s="192"/>
      <c r="FVA302" s="192"/>
      <c r="FVB302" s="192"/>
      <c r="FVC302" s="192"/>
      <c r="FVD302" s="192"/>
      <c r="FVE302" s="192"/>
      <c r="FVF302" s="192"/>
      <c r="FVG302" s="192"/>
      <c r="FVH302" s="192"/>
      <c r="FVI302" s="192"/>
      <c r="FVJ302" s="192"/>
      <c r="FVK302" s="192"/>
      <c r="FVL302" s="192"/>
      <c r="FVM302" s="192"/>
      <c r="FVN302" s="192"/>
      <c r="FVO302" s="192"/>
      <c r="FVP302" s="192"/>
      <c r="FVQ302" s="192"/>
      <c r="FVR302" s="192"/>
      <c r="FVS302" s="192"/>
      <c r="FVT302" s="192"/>
      <c r="FVU302" s="192"/>
      <c r="FVV302" s="192"/>
      <c r="FVW302" s="192"/>
      <c r="FVX302" s="192"/>
      <c r="FVY302" s="192"/>
      <c r="FVZ302" s="192"/>
      <c r="FWA302" s="192"/>
      <c r="FWB302" s="192"/>
      <c r="FWC302" s="192"/>
      <c r="FWD302" s="192"/>
      <c r="FWE302" s="192"/>
      <c r="FWF302" s="192"/>
      <c r="FWG302" s="192"/>
      <c r="FWH302" s="192"/>
      <c r="FWI302" s="192"/>
      <c r="FWJ302" s="192"/>
      <c r="FWK302" s="192"/>
      <c r="FWL302" s="192"/>
      <c r="FWM302" s="192"/>
      <c r="FWN302" s="192"/>
      <c r="FWO302" s="192"/>
      <c r="FWP302" s="192"/>
      <c r="FWQ302" s="192"/>
      <c r="FWR302" s="192"/>
      <c r="FWS302" s="192"/>
      <c r="FWT302" s="192"/>
      <c r="FWU302" s="192"/>
      <c r="FWV302" s="192"/>
      <c r="FWW302" s="192"/>
      <c r="FWX302" s="192"/>
      <c r="FWY302" s="192"/>
      <c r="FWZ302" s="192"/>
      <c r="FXA302" s="192"/>
      <c r="FXB302" s="192"/>
      <c r="FXC302" s="192"/>
      <c r="FXD302" s="192"/>
      <c r="FXE302" s="192"/>
      <c r="FXF302" s="192"/>
      <c r="FXG302" s="192"/>
      <c r="FXH302" s="192"/>
      <c r="FXI302" s="192"/>
      <c r="FXJ302" s="192"/>
      <c r="FXK302" s="192"/>
      <c r="FXL302" s="192"/>
      <c r="FXM302" s="192"/>
      <c r="FXN302" s="192"/>
      <c r="FXO302" s="192"/>
      <c r="FXP302" s="192"/>
      <c r="FXQ302" s="192"/>
      <c r="FXR302" s="192"/>
      <c r="FXS302" s="192"/>
      <c r="FXT302" s="192"/>
      <c r="FXU302" s="192"/>
      <c r="FXV302" s="192"/>
      <c r="FXW302" s="192"/>
      <c r="FXX302" s="192"/>
      <c r="FXY302" s="192"/>
      <c r="FXZ302" s="192"/>
      <c r="FYA302" s="192"/>
      <c r="FYB302" s="192"/>
      <c r="FYC302" s="192"/>
      <c r="FYD302" s="192"/>
      <c r="FYE302" s="192"/>
      <c r="FYF302" s="192"/>
      <c r="FYG302" s="192"/>
      <c r="FYH302" s="192"/>
      <c r="FYI302" s="192"/>
      <c r="FYJ302" s="192"/>
      <c r="FYK302" s="192"/>
      <c r="FYL302" s="192"/>
      <c r="FYM302" s="192"/>
      <c r="FYN302" s="192"/>
      <c r="FYO302" s="192"/>
      <c r="FYP302" s="192"/>
      <c r="FYQ302" s="192"/>
      <c r="FYR302" s="192"/>
      <c r="FYS302" s="192"/>
      <c r="FYT302" s="192"/>
      <c r="FYU302" s="192"/>
      <c r="FYV302" s="192"/>
      <c r="FYW302" s="192"/>
      <c r="FYX302" s="192"/>
      <c r="FYY302" s="192"/>
      <c r="FYZ302" s="192"/>
      <c r="FZA302" s="192"/>
      <c r="FZB302" s="192"/>
      <c r="FZC302" s="192"/>
      <c r="FZD302" s="192"/>
      <c r="FZE302" s="192"/>
      <c r="FZF302" s="192"/>
      <c r="FZG302" s="192"/>
      <c r="FZH302" s="192"/>
      <c r="FZI302" s="192"/>
      <c r="FZJ302" s="192"/>
      <c r="FZK302" s="192"/>
      <c r="FZL302" s="192"/>
      <c r="FZM302" s="192"/>
      <c r="FZN302" s="192"/>
      <c r="FZO302" s="192"/>
      <c r="FZP302" s="192"/>
      <c r="FZQ302" s="192"/>
      <c r="FZR302" s="192"/>
      <c r="FZS302" s="192"/>
      <c r="FZT302" s="192"/>
      <c r="FZU302" s="192"/>
      <c r="FZV302" s="192"/>
      <c r="FZW302" s="192"/>
      <c r="FZX302" s="192"/>
      <c r="FZY302" s="192"/>
      <c r="FZZ302" s="192"/>
      <c r="GAA302" s="192"/>
      <c r="GAB302" s="192"/>
      <c r="GAC302" s="192"/>
      <c r="GAD302" s="192"/>
      <c r="GAE302" s="192"/>
      <c r="GAF302" s="192"/>
      <c r="GAG302" s="192"/>
      <c r="GAH302" s="192"/>
      <c r="GAI302" s="192"/>
      <c r="GAJ302" s="192"/>
      <c r="GAK302" s="192"/>
      <c r="GAL302" s="192"/>
      <c r="GAM302" s="192"/>
      <c r="GAN302" s="192"/>
      <c r="GAO302" s="192"/>
      <c r="GAP302" s="192"/>
      <c r="GAQ302" s="192"/>
      <c r="GAR302" s="192"/>
      <c r="GAS302" s="192"/>
      <c r="GAT302" s="192"/>
      <c r="GAU302" s="192"/>
      <c r="GAV302" s="192"/>
      <c r="GAW302" s="192"/>
      <c r="GAX302" s="192"/>
      <c r="GAY302" s="192"/>
      <c r="GAZ302" s="192"/>
      <c r="GBA302" s="192"/>
      <c r="GBB302" s="192"/>
      <c r="GBC302" s="192"/>
      <c r="GBD302" s="192"/>
      <c r="GBE302" s="192"/>
      <c r="GBF302" s="192"/>
      <c r="GBG302" s="192"/>
      <c r="GBH302" s="192"/>
      <c r="GBI302" s="192"/>
      <c r="GBJ302" s="192"/>
      <c r="GBK302" s="192"/>
      <c r="GBL302" s="192"/>
      <c r="GBM302" s="192"/>
      <c r="GBN302" s="192"/>
      <c r="GBO302" s="192"/>
      <c r="GBP302" s="192"/>
      <c r="GBQ302" s="192"/>
      <c r="GBR302" s="192"/>
      <c r="GBS302" s="192"/>
      <c r="GBT302" s="192"/>
      <c r="GBU302" s="192"/>
      <c r="GBV302" s="192"/>
      <c r="GBW302" s="192"/>
      <c r="GBX302" s="192"/>
      <c r="GBY302" s="192"/>
      <c r="GBZ302" s="192"/>
      <c r="GCA302" s="192"/>
      <c r="GCB302" s="192"/>
      <c r="GCC302" s="192"/>
      <c r="GCD302" s="192"/>
      <c r="GCE302" s="192"/>
      <c r="GCF302" s="192"/>
      <c r="GCG302" s="192"/>
      <c r="GCH302" s="192"/>
      <c r="GCI302" s="192"/>
      <c r="GCJ302" s="192"/>
      <c r="GCK302" s="192"/>
      <c r="GCL302" s="192"/>
      <c r="GCM302" s="192"/>
      <c r="GCN302" s="192"/>
      <c r="GCO302" s="192"/>
      <c r="GCP302" s="192"/>
      <c r="GCQ302" s="192"/>
      <c r="GCR302" s="192"/>
      <c r="GCS302" s="192"/>
      <c r="GCT302" s="192"/>
      <c r="GCU302" s="192"/>
      <c r="GCV302" s="192"/>
      <c r="GCW302" s="192"/>
      <c r="GCX302" s="192"/>
      <c r="GCY302" s="192"/>
      <c r="GCZ302" s="192"/>
      <c r="GDA302" s="192"/>
      <c r="GDB302" s="192"/>
      <c r="GDC302" s="192"/>
      <c r="GDD302" s="192"/>
      <c r="GDE302" s="192"/>
      <c r="GDF302" s="192"/>
      <c r="GDG302" s="192"/>
      <c r="GDH302" s="192"/>
      <c r="GDI302" s="192"/>
      <c r="GDJ302" s="192"/>
      <c r="GDK302" s="192"/>
      <c r="GDL302" s="192"/>
      <c r="GDM302" s="192"/>
      <c r="GDN302" s="192"/>
      <c r="GDO302" s="192"/>
      <c r="GDP302" s="192"/>
      <c r="GDQ302" s="192"/>
      <c r="GDR302" s="192"/>
      <c r="GDS302" s="192"/>
      <c r="GDT302" s="192"/>
      <c r="GDU302" s="192"/>
      <c r="GDV302" s="192"/>
      <c r="GDW302" s="192"/>
      <c r="GDX302" s="192"/>
      <c r="GDY302" s="192"/>
      <c r="GDZ302" s="192"/>
      <c r="GEA302" s="192"/>
      <c r="GEB302" s="192"/>
      <c r="GEC302" s="192"/>
      <c r="GED302" s="192"/>
      <c r="GEE302" s="192"/>
      <c r="GEF302" s="192"/>
      <c r="GEG302" s="192"/>
      <c r="GEH302" s="192"/>
      <c r="GEI302" s="192"/>
      <c r="GEJ302" s="192"/>
      <c r="GEK302" s="192"/>
      <c r="GEL302" s="192"/>
      <c r="GEM302" s="192"/>
      <c r="GEN302" s="192"/>
      <c r="GEO302" s="192"/>
      <c r="GEP302" s="192"/>
      <c r="GEQ302" s="192"/>
      <c r="GER302" s="192"/>
      <c r="GES302" s="192"/>
      <c r="GET302" s="192"/>
      <c r="GEU302" s="192"/>
      <c r="GEV302" s="192"/>
      <c r="GEW302" s="192"/>
      <c r="GEX302" s="192"/>
      <c r="GEY302" s="192"/>
      <c r="GEZ302" s="192"/>
      <c r="GFA302" s="192"/>
      <c r="GFB302" s="192"/>
      <c r="GFC302" s="192"/>
      <c r="GFD302" s="192"/>
      <c r="GFE302" s="192"/>
      <c r="GFF302" s="192"/>
      <c r="GFG302" s="192"/>
      <c r="GFH302" s="192"/>
      <c r="GFI302" s="192"/>
      <c r="GFJ302" s="192"/>
      <c r="GFK302" s="192"/>
      <c r="GFL302" s="192"/>
      <c r="GFM302" s="192"/>
      <c r="GFN302" s="192"/>
      <c r="GFO302" s="192"/>
      <c r="GFP302" s="192"/>
      <c r="GFQ302" s="192"/>
      <c r="GFR302" s="192"/>
      <c r="GFS302" s="192"/>
      <c r="GFT302" s="192"/>
      <c r="GFU302" s="192"/>
      <c r="GFV302" s="192"/>
      <c r="GFW302" s="192"/>
      <c r="GFX302" s="192"/>
      <c r="GFY302" s="192"/>
      <c r="GFZ302" s="192"/>
      <c r="GGA302" s="192"/>
      <c r="GGB302" s="192"/>
      <c r="GGC302" s="192"/>
      <c r="GGD302" s="192"/>
      <c r="GGE302" s="192"/>
      <c r="GGF302" s="192"/>
      <c r="GGG302" s="192"/>
      <c r="GGH302" s="192"/>
      <c r="GGI302" s="192"/>
      <c r="GGJ302" s="192"/>
      <c r="GGK302" s="192"/>
      <c r="GGL302" s="192"/>
      <c r="GGM302" s="192"/>
      <c r="GGN302" s="192"/>
      <c r="GGO302" s="192"/>
      <c r="GGP302" s="192"/>
      <c r="GGQ302" s="192"/>
      <c r="GGR302" s="192"/>
      <c r="GGS302" s="192"/>
      <c r="GGT302" s="192"/>
      <c r="GGU302" s="192"/>
      <c r="GGV302" s="192"/>
      <c r="GGW302" s="192"/>
      <c r="GGX302" s="192"/>
      <c r="GGY302" s="192"/>
      <c r="GGZ302" s="192"/>
      <c r="GHA302" s="192"/>
      <c r="GHB302" s="192"/>
      <c r="GHC302" s="192"/>
      <c r="GHD302" s="192"/>
      <c r="GHE302" s="192"/>
      <c r="GHF302" s="192"/>
      <c r="GHG302" s="192"/>
      <c r="GHH302" s="192"/>
      <c r="GHI302" s="192"/>
      <c r="GHJ302" s="192"/>
      <c r="GHK302" s="192"/>
      <c r="GHL302" s="192"/>
      <c r="GHM302" s="192"/>
      <c r="GHN302" s="192"/>
      <c r="GHO302" s="192"/>
      <c r="GHP302" s="192"/>
      <c r="GHQ302" s="192"/>
      <c r="GHR302" s="192"/>
      <c r="GHS302" s="192"/>
      <c r="GHT302" s="192"/>
      <c r="GHU302" s="192"/>
      <c r="GHV302" s="192"/>
      <c r="GHW302" s="192"/>
      <c r="GHX302" s="192"/>
      <c r="GHY302" s="192"/>
      <c r="GHZ302" s="192"/>
      <c r="GIA302" s="192"/>
      <c r="GIB302" s="192"/>
      <c r="GIC302" s="192"/>
      <c r="GID302" s="192"/>
      <c r="GIE302" s="192"/>
      <c r="GIF302" s="192"/>
      <c r="GIG302" s="192"/>
      <c r="GIH302" s="192"/>
      <c r="GII302" s="192"/>
      <c r="GIJ302" s="192"/>
      <c r="GIK302" s="192"/>
      <c r="GIL302" s="192"/>
      <c r="GIM302" s="192"/>
      <c r="GIN302" s="192"/>
      <c r="GIO302" s="192"/>
      <c r="GIP302" s="192"/>
      <c r="GIQ302" s="192"/>
      <c r="GIR302" s="192"/>
      <c r="GIS302" s="192"/>
      <c r="GIT302" s="192"/>
      <c r="GIU302" s="192"/>
      <c r="GIV302" s="192"/>
      <c r="GIW302" s="192"/>
      <c r="GIX302" s="192"/>
      <c r="GIY302" s="192"/>
      <c r="GIZ302" s="192"/>
      <c r="GJA302" s="192"/>
      <c r="GJB302" s="192"/>
      <c r="GJC302" s="192"/>
      <c r="GJD302" s="192"/>
      <c r="GJE302" s="192"/>
      <c r="GJF302" s="192"/>
      <c r="GJG302" s="192"/>
      <c r="GJH302" s="192"/>
      <c r="GJI302" s="192"/>
      <c r="GJJ302" s="192"/>
      <c r="GJK302" s="192"/>
      <c r="GJL302" s="192"/>
      <c r="GJM302" s="192"/>
      <c r="GJN302" s="192"/>
      <c r="GJO302" s="192"/>
      <c r="GJP302" s="192"/>
      <c r="GJQ302" s="192"/>
      <c r="GJR302" s="192"/>
      <c r="GJS302" s="192"/>
      <c r="GJT302" s="192"/>
      <c r="GJU302" s="192"/>
      <c r="GJV302" s="192"/>
      <c r="GJW302" s="192"/>
      <c r="GJX302" s="192"/>
      <c r="GJY302" s="192"/>
      <c r="GJZ302" s="192"/>
      <c r="GKA302" s="192"/>
      <c r="GKB302" s="192"/>
      <c r="GKC302" s="192"/>
      <c r="GKD302" s="192"/>
      <c r="GKE302" s="192"/>
      <c r="GKF302" s="192"/>
      <c r="GKG302" s="192"/>
      <c r="GKH302" s="192"/>
      <c r="GKI302" s="192"/>
      <c r="GKJ302" s="192"/>
      <c r="GKK302" s="192"/>
      <c r="GKL302" s="192"/>
      <c r="GKM302" s="192"/>
      <c r="GKN302" s="192"/>
      <c r="GKO302" s="192"/>
      <c r="GKP302" s="192"/>
      <c r="GKQ302" s="192"/>
      <c r="GKR302" s="192"/>
      <c r="GKS302" s="192"/>
      <c r="GKT302" s="192"/>
      <c r="GKU302" s="192"/>
      <c r="GKV302" s="192"/>
      <c r="GKW302" s="192"/>
      <c r="GKX302" s="192"/>
      <c r="GKY302" s="192"/>
      <c r="GKZ302" s="192"/>
      <c r="GLA302" s="192"/>
      <c r="GLB302" s="192"/>
      <c r="GLC302" s="192"/>
      <c r="GLD302" s="192"/>
      <c r="GLE302" s="192"/>
      <c r="GLF302" s="192"/>
      <c r="GLG302" s="192"/>
      <c r="GLH302" s="192"/>
      <c r="GLI302" s="192"/>
      <c r="GLJ302" s="192"/>
      <c r="GLK302" s="192"/>
      <c r="GLL302" s="192"/>
      <c r="GLM302" s="192"/>
      <c r="GLN302" s="192"/>
      <c r="GLO302" s="192"/>
      <c r="GLP302" s="192"/>
      <c r="GLQ302" s="192"/>
      <c r="GLR302" s="192"/>
      <c r="GLS302" s="192"/>
      <c r="GLT302" s="192"/>
      <c r="GLU302" s="192"/>
      <c r="GLV302" s="192"/>
      <c r="GLW302" s="192"/>
      <c r="GLX302" s="192"/>
      <c r="GLY302" s="192"/>
      <c r="GLZ302" s="192"/>
      <c r="GMA302" s="192"/>
      <c r="GMB302" s="192"/>
      <c r="GMC302" s="192"/>
      <c r="GMD302" s="192"/>
      <c r="GME302" s="192"/>
      <c r="GMF302" s="192"/>
      <c r="GMG302" s="192"/>
      <c r="GMH302" s="192"/>
      <c r="GMI302" s="192"/>
      <c r="GMJ302" s="192"/>
      <c r="GMK302" s="192"/>
      <c r="GML302" s="192"/>
      <c r="GMM302" s="192"/>
      <c r="GMN302" s="192"/>
      <c r="GMO302" s="192"/>
      <c r="GMP302" s="192"/>
      <c r="GMQ302" s="192"/>
      <c r="GMR302" s="192"/>
      <c r="GMS302" s="192"/>
      <c r="GMT302" s="192"/>
      <c r="GMU302" s="192"/>
      <c r="GMV302" s="192"/>
      <c r="GMW302" s="192"/>
      <c r="GMX302" s="192"/>
      <c r="GMY302" s="192"/>
      <c r="GMZ302" s="192"/>
      <c r="GNA302" s="192"/>
      <c r="GNB302" s="192"/>
      <c r="GNC302" s="192"/>
      <c r="GND302" s="192"/>
      <c r="GNE302" s="192"/>
      <c r="GNF302" s="192"/>
      <c r="GNG302" s="192"/>
      <c r="GNH302" s="192"/>
      <c r="GNI302" s="192"/>
      <c r="GNJ302" s="192"/>
      <c r="GNK302" s="192"/>
      <c r="GNL302" s="192"/>
      <c r="GNM302" s="192"/>
      <c r="GNN302" s="192"/>
      <c r="GNO302" s="192"/>
      <c r="GNP302" s="192"/>
      <c r="GNQ302" s="192"/>
      <c r="GNR302" s="192"/>
      <c r="GNS302" s="192"/>
      <c r="GNT302" s="192"/>
      <c r="GNU302" s="192"/>
      <c r="GNV302" s="192"/>
      <c r="GNW302" s="192"/>
      <c r="GNX302" s="192"/>
      <c r="GNY302" s="192"/>
      <c r="GNZ302" s="192"/>
      <c r="GOA302" s="192"/>
      <c r="GOB302" s="192"/>
      <c r="GOC302" s="192"/>
      <c r="GOD302" s="192"/>
      <c r="GOE302" s="192"/>
      <c r="GOF302" s="192"/>
      <c r="GOG302" s="192"/>
      <c r="GOH302" s="192"/>
      <c r="GOI302" s="192"/>
      <c r="GOJ302" s="192"/>
      <c r="GOK302" s="192"/>
      <c r="GOL302" s="192"/>
      <c r="GOM302" s="192"/>
      <c r="GON302" s="192"/>
      <c r="GOO302" s="192"/>
      <c r="GOP302" s="192"/>
      <c r="GOQ302" s="192"/>
      <c r="GOR302" s="192"/>
      <c r="GOS302" s="192"/>
      <c r="GOT302" s="192"/>
      <c r="GOU302" s="192"/>
      <c r="GOV302" s="192"/>
      <c r="GOW302" s="192"/>
      <c r="GOX302" s="192"/>
      <c r="GOY302" s="192"/>
      <c r="GOZ302" s="192"/>
      <c r="GPA302" s="192"/>
      <c r="GPB302" s="192"/>
      <c r="GPC302" s="192"/>
      <c r="GPD302" s="192"/>
      <c r="GPE302" s="192"/>
      <c r="GPF302" s="192"/>
      <c r="GPG302" s="192"/>
      <c r="GPH302" s="192"/>
      <c r="GPI302" s="192"/>
      <c r="GPJ302" s="192"/>
      <c r="GPK302" s="192"/>
      <c r="GPL302" s="192"/>
      <c r="GPM302" s="192"/>
      <c r="GPN302" s="192"/>
      <c r="GPO302" s="192"/>
      <c r="GPP302" s="192"/>
      <c r="GPQ302" s="192"/>
      <c r="GPR302" s="192"/>
      <c r="GPS302" s="192"/>
      <c r="GPT302" s="192"/>
      <c r="GPU302" s="192"/>
      <c r="GPV302" s="192"/>
      <c r="GPW302" s="192"/>
      <c r="GPX302" s="192"/>
      <c r="GPY302" s="192"/>
      <c r="GPZ302" s="192"/>
      <c r="GQA302" s="192"/>
      <c r="GQB302" s="192"/>
      <c r="GQC302" s="192"/>
      <c r="GQD302" s="192"/>
      <c r="GQE302" s="192"/>
      <c r="GQF302" s="192"/>
      <c r="GQG302" s="192"/>
      <c r="GQH302" s="192"/>
      <c r="GQI302" s="192"/>
      <c r="GQJ302" s="192"/>
      <c r="GQK302" s="192"/>
      <c r="GQL302" s="192"/>
      <c r="GQM302" s="192"/>
      <c r="GQN302" s="192"/>
      <c r="GQO302" s="192"/>
      <c r="GQP302" s="192"/>
      <c r="GQQ302" s="192"/>
      <c r="GQR302" s="192"/>
      <c r="GQS302" s="192"/>
      <c r="GQT302" s="192"/>
      <c r="GQU302" s="192"/>
      <c r="GQV302" s="192"/>
      <c r="GQW302" s="192"/>
      <c r="GQX302" s="192"/>
      <c r="GQY302" s="192"/>
      <c r="GQZ302" s="192"/>
      <c r="GRA302" s="192"/>
      <c r="GRB302" s="192"/>
      <c r="GRC302" s="192"/>
      <c r="GRD302" s="192"/>
      <c r="GRE302" s="192"/>
      <c r="GRF302" s="192"/>
      <c r="GRG302" s="192"/>
      <c r="GRH302" s="192"/>
      <c r="GRI302" s="192"/>
      <c r="GRJ302" s="192"/>
      <c r="GRK302" s="192"/>
      <c r="GRL302" s="192"/>
      <c r="GRM302" s="192"/>
      <c r="GRN302" s="192"/>
      <c r="GRO302" s="192"/>
      <c r="GRP302" s="192"/>
      <c r="GRQ302" s="192"/>
      <c r="GRR302" s="192"/>
      <c r="GRS302" s="192"/>
      <c r="GRT302" s="192"/>
      <c r="GRU302" s="192"/>
      <c r="GRV302" s="192"/>
      <c r="GRW302" s="192"/>
      <c r="GRX302" s="192"/>
      <c r="GRY302" s="192"/>
      <c r="GRZ302" s="192"/>
      <c r="GSA302" s="192"/>
      <c r="GSB302" s="192"/>
      <c r="GSC302" s="192"/>
      <c r="GSD302" s="192"/>
      <c r="GSE302" s="192"/>
      <c r="GSF302" s="192"/>
      <c r="GSG302" s="192"/>
      <c r="GSH302" s="192"/>
      <c r="GSI302" s="192"/>
      <c r="GSJ302" s="192"/>
      <c r="GSK302" s="192"/>
      <c r="GSL302" s="192"/>
      <c r="GSM302" s="192"/>
      <c r="GSN302" s="192"/>
      <c r="GSO302" s="192"/>
      <c r="GSP302" s="192"/>
      <c r="GSQ302" s="192"/>
      <c r="GSR302" s="192"/>
      <c r="GSS302" s="192"/>
      <c r="GST302" s="192"/>
      <c r="GSU302" s="192"/>
      <c r="GSV302" s="192"/>
      <c r="GSW302" s="192"/>
      <c r="GSX302" s="192"/>
      <c r="GSY302" s="192"/>
      <c r="GSZ302" s="192"/>
      <c r="GTA302" s="192"/>
      <c r="GTB302" s="192"/>
      <c r="GTC302" s="192"/>
      <c r="GTD302" s="192"/>
      <c r="GTE302" s="192"/>
      <c r="GTF302" s="192"/>
      <c r="GTG302" s="192"/>
      <c r="GTH302" s="192"/>
      <c r="GTI302" s="192"/>
      <c r="GTJ302" s="192"/>
      <c r="GTK302" s="192"/>
      <c r="GTL302" s="192"/>
      <c r="GTM302" s="192"/>
      <c r="GTN302" s="192"/>
      <c r="GTO302" s="192"/>
      <c r="GTP302" s="192"/>
      <c r="GTQ302" s="192"/>
      <c r="GTR302" s="192"/>
      <c r="GTS302" s="192"/>
      <c r="GTT302" s="192"/>
      <c r="GTU302" s="192"/>
      <c r="GTV302" s="192"/>
      <c r="GTW302" s="192"/>
      <c r="GTX302" s="192"/>
      <c r="GTY302" s="192"/>
      <c r="GTZ302" s="192"/>
      <c r="GUA302" s="192"/>
      <c r="GUB302" s="192"/>
      <c r="GUC302" s="192"/>
      <c r="GUD302" s="192"/>
      <c r="GUE302" s="192"/>
      <c r="GUF302" s="192"/>
      <c r="GUG302" s="192"/>
      <c r="GUH302" s="192"/>
      <c r="GUI302" s="192"/>
      <c r="GUJ302" s="192"/>
      <c r="GUK302" s="192"/>
      <c r="GUL302" s="192"/>
      <c r="GUM302" s="192"/>
      <c r="GUN302" s="192"/>
      <c r="GUO302" s="192"/>
      <c r="GUP302" s="192"/>
      <c r="GUQ302" s="192"/>
      <c r="GUR302" s="192"/>
      <c r="GUS302" s="192"/>
      <c r="GUT302" s="192"/>
      <c r="GUU302" s="192"/>
      <c r="GUV302" s="192"/>
      <c r="GUW302" s="192"/>
      <c r="GUX302" s="192"/>
      <c r="GUY302" s="192"/>
      <c r="GUZ302" s="192"/>
      <c r="GVA302" s="192"/>
      <c r="GVB302" s="192"/>
      <c r="GVC302" s="192"/>
      <c r="GVD302" s="192"/>
      <c r="GVE302" s="192"/>
      <c r="GVF302" s="192"/>
      <c r="GVG302" s="192"/>
      <c r="GVH302" s="192"/>
      <c r="GVI302" s="192"/>
      <c r="GVJ302" s="192"/>
      <c r="GVK302" s="192"/>
      <c r="GVL302" s="192"/>
      <c r="GVM302" s="192"/>
      <c r="GVN302" s="192"/>
      <c r="GVO302" s="192"/>
      <c r="GVP302" s="192"/>
      <c r="GVQ302" s="192"/>
      <c r="GVR302" s="192"/>
      <c r="GVS302" s="192"/>
      <c r="GVT302" s="192"/>
      <c r="GVU302" s="192"/>
      <c r="GVV302" s="192"/>
      <c r="GVW302" s="192"/>
      <c r="GVX302" s="192"/>
      <c r="GVY302" s="192"/>
      <c r="GVZ302" s="192"/>
      <c r="GWA302" s="192"/>
      <c r="GWB302" s="192"/>
      <c r="GWC302" s="192"/>
      <c r="GWD302" s="192"/>
      <c r="GWE302" s="192"/>
      <c r="GWF302" s="192"/>
      <c r="GWG302" s="192"/>
      <c r="GWH302" s="192"/>
      <c r="GWI302" s="192"/>
      <c r="GWJ302" s="192"/>
      <c r="GWK302" s="192"/>
      <c r="GWL302" s="192"/>
      <c r="GWM302" s="192"/>
      <c r="GWN302" s="192"/>
      <c r="GWO302" s="192"/>
      <c r="GWP302" s="192"/>
      <c r="GWQ302" s="192"/>
      <c r="GWR302" s="192"/>
      <c r="GWS302" s="192"/>
      <c r="GWT302" s="192"/>
      <c r="GWU302" s="192"/>
      <c r="GWV302" s="192"/>
      <c r="GWW302" s="192"/>
      <c r="GWX302" s="192"/>
      <c r="GWY302" s="192"/>
      <c r="GWZ302" s="192"/>
      <c r="GXA302" s="192"/>
      <c r="GXB302" s="192"/>
      <c r="GXC302" s="192"/>
      <c r="GXD302" s="192"/>
      <c r="GXE302" s="192"/>
      <c r="GXF302" s="192"/>
      <c r="GXG302" s="192"/>
      <c r="GXH302" s="192"/>
      <c r="GXI302" s="192"/>
      <c r="GXJ302" s="192"/>
      <c r="GXK302" s="192"/>
      <c r="GXL302" s="192"/>
      <c r="GXM302" s="192"/>
      <c r="GXN302" s="192"/>
      <c r="GXO302" s="192"/>
      <c r="GXP302" s="192"/>
      <c r="GXQ302" s="192"/>
      <c r="GXR302" s="192"/>
      <c r="GXS302" s="192"/>
      <c r="GXT302" s="192"/>
      <c r="GXU302" s="192"/>
      <c r="GXV302" s="192"/>
      <c r="GXW302" s="192"/>
      <c r="GXX302" s="192"/>
      <c r="GXY302" s="192"/>
      <c r="GXZ302" s="192"/>
      <c r="GYA302" s="192"/>
      <c r="GYB302" s="192"/>
      <c r="GYC302" s="192"/>
      <c r="GYD302" s="192"/>
      <c r="GYE302" s="192"/>
      <c r="GYF302" s="192"/>
      <c r="GYG302" s="192"/>
      <c r="GYH302" s="192"/>
      <c r="GYI302" s="192"/>
      <c r="GYJ302" s="192"/>
      <c r="GYK302" s="192"/>
      <c r="GYL302" s="192"/>
      <c r="GYM302" s="192"/>
      <c r="GYN302" s="192"/>
      <c r="GYO302" s="192"/>
      <c r="GYP302" s="192"/>
      <c r="GYQ302" s="192"/>
      <c r="GYR302" s="192"/>
      <c r="GYS302" s="192"/>
      <c r="GYT302" s="192"/>
      <c r="GYU302" s="192"/>
      <c r="GYV302" s="192"/>
      <c r="GYW302" s="192"/>
      <c r="GYX302" s="192"/>
      <c r="GYY302" s="192"/>
      <c r="GYZ302" s="192"/>
      <c r="GZA302" s="192"/>
      <c r="GZB302" s="192"/>
      <c r="GZC302" s="192"/>
      <c r="GZD302" s="192"/>
      <c r="GZE302" s="192"/>
      <c r="GZF302" s="192"/>
      <c r="GZG302" s="192"/>
      <c r="GZH302" s="192"/>
      <c r="GZI302" s="192"/>
      <c r="GZJ302" s="192"/>
      <c r="GZK302" s="192"/>
      <c r="GZL302" s="192"/>
      <c r="GZM302" s="192"/>
      <c r="GZN302" s="192"/>
      <c r="GZO302" s="192"/>
      <c r="GZP302" s="192"/>
      <c r="GZQ302" s="192"/>
      <c r="GZR302" s="192"/>
      <c r="GZS302" s="192"/>
      <c r="GZT302" s="192"/>
      <c r="GZU302" s="192"/>
      <c r="GZV302" s="192"/>
      <c r="GZW302" s="192"/>
      <c r="GZX302" s="192"/>
      <c r="GZY302" s="192"/>
      <c r="GZZ302" s="192"/>
      <c r="HAA302" s="192"/>
      <c r="HAB302" s="192"/>
      <c r="HAC302" s="192"/>
      <c r="HAD302" s="192"/>
      <c r="HAE302" s="192"/>
      <c r="HAF302" s="192"/>
      <c r="HAG302" s="192"/>
      <c r="HAH302" s="192"/>
      <c r="HAI302" s="192"/>
      <c r="HAJ302" s="192"/>
      <c r="HAK302" s="192"/>
      <c r="HAL302" s="192"/>
      <c r="HAM302" s="192"/>
      <c r="HAN302" s="192"/>
      <c r="HAO302" s="192"/>
      <c r="HAP302" s="192"/>
      <c r="HAQ302" s="192"/>
      <c r="HAR302" s="192"/>
      <c r="HAS302" s="192"/>
      <c r="HAT302" s="192"/>
      <c r="HAU302" s="192"/>
      <c r="HAV302" s="192"/>
      <c r="HAW302" s="192"/>
      <c r="HAX302" s="192"/>
      <c r="HAY302" s="192"/>
      <c r="HAZ302" s="192"/>
      <c r="HBA302" s="192"/>
      <c r="HBB302" s="192"/>
      <c r="HBC302" s="192"/>
      <c r="HBD302" s="192"/>
      <c r="HBE302" s="192"/>
      <c r="HBF302" s="192"/>
      <c r="HBG302" s="192"/>
      <c r="HBH302" s="192"/>
      <c r="HBI302" s="192"/>
      <c r="HBJ302" s="192"/>
      <c r="HBK302" s="192"/>
      <c r="HBL302" s="192"/>
      <c r="HBM302" s="192"/>
      <c r="HBN302" s="192"/>
      <c r="HBO302" s="192"/>
      <c r="HBP302" s="192"/>
      <c r="HBQ302" s="192"/>
      <c r="HBR302" s="192"/>
      <c r="HBS302" s="192"/>
      <c r="HBT302" s="192"/>
      <c r="HBU302" s="192"/>
      <c r="HBV302" s="192"/>
      <c r="HBW302" s="192"/>
      <c r="HBX302" s="192"/>
      <c r="HBY302" s="192"/>
      <c r="HBZ302" s="192"/>
      <c r="HCA302" s="192"/>
      <c r="HCB302" s="192"/>
      <c r="HCC302" s="192"/>
      <c r="HCD302" s="192"/>
      <c r="HCE302" s="192"/>
      <c r="HCF302" s="192"/>
      <c r="HCG302" s="192"/>
      <c r="HCH302" s="192"/>
      <c r="HCI302" s="192"/>
      <c r="HCJ302" s="192"/>
      <c r="HCK302" s="192"/>
      <c r="HCL302" s="192"/>
      <c r="HCM302" s="192"/>
      <c r="HCN302" s="192"/>
      <c r="HCO302" s="192"/>
      <c r="HCP302" s="192"/>
      <c r="HCQ302" s="192"/>
      <c r="HCR302" s="192"/>
      <c r="HCS302" s="192"/>
      <c r="HCT302" s="192"/>
      <c r="HCU302" s="192"/>
      <c r="HCV302" s="192"/>
      <c r="HCW302" s="192"/>
      <c r="HCX302" s="192"/>
      <c r="HCY302" s="192"/>
      <c r="HCZ302" s="192"/>
      <c r="HDA302" s="192"/>
      <c r="HDB302" s="192"/>
      <c r="HDC302" s="192"/>
      <c r="HDD302" s="192"/>
      <c r="HDE302" s="192"/>
      <c r="HDF302" s="192"/>
      <c r="HDG302" s="192"/>
      <c r="HDH302" s="192"/>
      <c r="HDI302" s="192"/>
      <c r="HDJ302" s="192"/>
      <c r="HDK302" s="192"/>
      <c r="HDL302" s="192"/>
      <c r="HDM302" s="192"/>
      <c r="HDN302" s="192"/>
      <c r="HDO302" s="192"/>
      <c r="HDP302" s="192"/>
      <c r="HDQ302" s="192"/>
      <c r="HDR302" s="192"/>
      <c r="HDS302" s="192"/>
      <c r="HDT302" s="192"/>
      <c r="HDU302" s="192"/>
      <c r="HDV302" s="192"/>
      <c r="HDW302" s="192"/>
      <c r="HDX302" s="192"/>
      <c r="HDY302" s="192"/>
      <c r="HDZ302" s="192"/>
      <c r="HEA302" s="192"/>
      <c r="HEB302" s="192"/>
      <c r="HEC302" s="192"/>
      <c r="HED302" s="192"/>
      <c r="HEE302" s="192"/>
      <c r="HEF302" s="192"/>
      <c r="HEG302" s="192"/>
      <c r="HEH302" s="192"/>
      <c r="HEI302" s="192"/>
      <c r="HEJ302" s="192"/>
      <c r="HEK302" s="192"/>
      <c r="HEL302" s="192"/>
      <c r="HEM302" s="192"/>
      <c r="HEN302" s="192"/>
      <c r="HEO302" s="192"/>
      <c r="HEP302" s="192"/>
      <c r="HEQ302" s="192"/>
      <c r="HER302" s="192"/>
      <c r="HES302" s="192"/>
      <c r="HET302" s="192"/>
      <c r="HEU302" s="192"/>
      <c r="HEV302" s="192"/>
      <c r="HEW302" s="192"/>
      <c r="HEX302" s="192"/>
      <c r="HEY302" s="192"/>
      <c r="HEZ302" s="192"/>
      <c r="HFA302" s="192"/>
      <c r="HFB302" s="192"/>
      <c r="HFC302" s="192"/>
      <c r="HFD302" s="192"/>
      <c r="HFE302" s="192"/>
      <c r="HFF302" s="192"/>
      <c r="HFG302" s="192"/>
      <c r="HFH302" s="192"/>
      <c r="HFI302" s="192"/>
      <c r="HFJ302" s="192"/>
      <c r="HFK302" s="192"/>
      <c r="HFL302" s="192"/>
      <c r="HFM302" s="192"/>
      <c r="HFN302" s="192"/>
      <c r="HFO302" s="192"/>
      <c r="HFP302" s="192"/>
      <c r="HFQ302" s="192"/>
      <c r="HFR302" s="192"/>
      <c r="HFS302" s="192"/>
      <c r="HFT302" s="192"/>
      <c r="HFU302" s="192"/>
      <c r="HFV302" s="192"/>
      <c r="HFW302" s="192"/>
      <c r="HFX302" s="192"/>
      <c r="HFY302" s="192"/>
      <c r="HFZ302" s="192"/>
      <c r="HGA302" s="192"/>
      <c r="HGB302" s="192"/>
      <c r="HGC302" s="192"/>
      <c r="HGD302" s="192"/>
      <c r="HGE302" s="192"/>
      <c r="HGF302" s="192"/>
      <c r="HGG302" s="192"/>
      <c r="HGH302" s="192"/>
      <c r="HGI302" s="192"/>
      <c r="HGJ302" s="192"/>
      <c r="HGK302" s="192"/>
      <c r="HGL302" s="192"/>
      <c r="HGM302" s="192"/>
      <c r="HGN302" s="192"/>
      <c r="HGO302" s="192"/>
      <c r="HGP302" s="192"/>
      <c r="HGQ302" s="192"/>
      <c r="HGR302" s="192"/>
      <c r="HGS302" s="192"/>
      <c r="HGT302" s="192"/>
      <c r="HGU302" s="192"/>
      <c r="HGV302" s="192"/>
      <c r="HGW302" s="192"/>
      <c r="HGX302" s="192"/>
      <c r="HGY302" s="192"/>
      <c r="HGZ302" s="192"/>
      <c r="HHA302" s="192"/>
      <c r="HHB302" s="192"/>
      <c r="HHC302" s="192"/>
      <c r="HHD302" s="192"/>
      <c r="HHE302" s="192"/>
      <c r="HHF302" s="192"/>
      <c r="HHG302" s="192"/>
      <c r="HHH302" s="192"/>
      <c r="HHI302" s="192"/>
      <c r="HHJ302" s="192"/>
      <c r="HHK302" s="192"/>
      <c r="HHL302" s="192"/>
      <c r="HHM302" s="192"/>
      <c r="HHN302" s="192"/>
      <c r="HHO302" s="192"/>
      <c r="HHP302" s="192"/>
      <c r="HHQ302" s="192"/>
      <c r="HHR302" s="192"/>
      <c r="HHS302" s="192"/>
      <c r="HHT302" s="192"/>
      <c r="HHU302" s="192"/>
      <c r="HHV302" s="192"/>
      <c r="HHW302" s="192"/>
      <c r="HHX302" s="192"/>
      <c r="HHY302" s="192"/>
      <c r="HHZ302" s="192"/>
      <c r="HIA302" s="192"/>
      <c r="HIB302" s="192"/>
      <c r="HIC302" s="192"/>
      <c r="HID302" s="192"/>
      <c r="HIE302" s="192"/>
      <c r="HIF302" s="192"/>
      <c r="HIG302" s="192"/>
      <c r="HIH302" s="192"/>
      <c r="HII302" s="192"/>
      <c r="HIJ302" s="192"/>
      <c r="HIK302" s="192"/>
      <c r="HIL302" s="192"/>
      <c r="HIM302" s="192"/>
      <c r="HIN302" s="192"/>
      <c r="HIO302" s="192"/>
      <c r="HIP302" s="192"/>
      <c r="HIQ302" s="192"/>
      <c r="HIR302" s="192"/>
      <c r="HIS302" s="192"/>
      <c r="HIT302" s="192"/>
      <c r="HIU302" s="192"/>
      <c r="HIV302" s="192"/>
      <c r="HIW302" s="192"/>
      <c r="HIX302" s="192"/>
      <c r="HIY302" s="192"/>
      <c r="HIZ302" s="192"/>
      <c r="HJA302" s="192"/>
      <c r="HJB302" s="192"/>
      <c r="HJC302" s="192"/>
      <c r="HJD302" s="192"/>
      <c r="HJE302" s="192"/>
      <c r="HJF302" s="192"/>
      <c r="HJG302" s="192"/>
      <c r="HJH302" s="192"/>
      <c r="HJI302" s="192"/>
      <c r="HJJ302" s="192"/>
      <c r="HJK302" s="192"/>
      <c r="HJL302" s="192"/>
      <c r="HJM302" s="192"/>
      <c r="HJN302" s="192"/>
      <c r="HJO302" s="192"/>
      <c r="HJP302" s="192"/>
      <c r="HJQ302" s="192"/>
      <c r="HJR302" s="192"/>
      <c r="HJS302" s="192"/>
      <c r="HJT302" s="192"/>
      <c r="HJU302" s="192"/>
      <c r="HJV302" s="192"/>
      <c r="HJW302" s="192"/>
      <c r="HJX302" s="192"/>
      <c r="HJY302" s="192"/>
      <c r="HJZ302" s="192"/>
      <c r="HKA302" s="192"/>
      <c r="HKB302" s="192"/>
      <c r="HKC302" s="192"/>
      <c r="HKD302" s="192"/>
      <c r="HKE302" s="192"/>
      <c r="HKF302" s="192"/>
      <c r="HKG302" s="192"/>
      <c r="HKH302" s="192"/>
      <c r="HKI302" s="192"/>
      <c r="HKJ302" s="192"/>
      <c r="HKK302" s="192"/>
      <c r="HKL302" s="192"/>
      <c r="HKM302" s="192"/>
      <c r="HKN302" s="192"/>
      <c r="HKO302" s="192"/>
      <c r="HKP302" s="192"/>
      <c r="HKQ302" s="192"/>
      <c r="HKR302" s="192"/>
      <c r="HKS302" s="192"/>
      <c r="HKT302" s="192"/>
      <c r="HKU302" s="192"/>
      <c r="HKV302" s="192"/>
      <c r="HKW302" s="192"/>
      <c r="HKX302" s="192"/>
      <c r="HKY302" s="192"/>
      <c r="HKZ302" s="192"/>
      <c r="HLA302" s="192"/>
      <c r="HLB302" s="192"/>
      <c r="HLC302" s="192"/>
      <c r="HLD302" s="192"/>
      <c r="HLE302" s="192"/>
      <c r="HLF302" s="192"/>
      <c r="HLG302" s="192"/>
      <c r="HLH302" s="192"/>
      <c r="HLI302" s="192"/>
      <c r="HLJ302" s="192"/>
      <c r="HLK302" s="192"/>
      <c r="HLL302" s="192"/>
      <c r="HLM302" s="192"/>
      <c r="HLN302" s="192"/>
      <c r="HLO302" s="192"/>
      <c r="HLP302" s="192"/>
      <c r="HLQ302" s="192"/>
      <c r="HLR302" s="192"/>
      <c r="HLS302" s="192"/>
      <c r="HLT302" s="192"/>
      <c r="HLU302" s="192"/>
      <c r="HLV302" s="192"/>
      <c r="HLW302" s="192"/>
      <c r="HLX302" s="192"/>
      <c r="HLY302" s="192"/>
      <c r="HLZ302" s="192"/>
      <c r="HMA302" s="192"/>
      <c r="HMB302" s="192"/>
      <c r="HMC302" s="192"/>
      <c r="HMD302" s="192"/>
      <c r="HME302" s="192"/>
      <c r="HMF302" s="192"/>
      <c r="HMG302" s="192"/>
      <c r="HMH302" s="192"/>
      <c r="HMI302" s="192"/>
      <c r="HMJ302" s="192"/>
      <c r="HMK302" s="192"/>
      <c r="HML302" s="192"/>
      <c r="HMM302" s="192"/>
      <c r="HMN302" s="192"/>
      <c r="HMO302" s="192"/>
      <c r="HMP302" s="192"/>
      <c r="HMQ302" s="192"/>
      <c r="HMR302" s="192"/>
      <c r="HMS302" s="192"/>
      <c r="HMT302" s="192"/>
      <c r="HMU302" s="192"/>
      <c r="HMV302" s="192"/>
      <c r="HMW302" s="192"/>
      <c r="HMX302" s="192"/>
      <c r="HMY302" s="192"/>
      <c r="HMZ302" s="192"/>
      <c r="HNA302" s="192"/>
      <c r="HNB302" s="192"/>
      <c r="HNC302" s="192"/>
      <c r="HND302" s="192"/>
      <c r="HNE302" s="192"/>
      <c r="HNF302" s="192"/>
      <c r="HNG302" s="192"/>
      <c r="HNH302" s="192"/>
      <c r="HNI302" s="192"/>
      <c r="HNJ302" s="192"/>
      <c r="HNK302" s="192"/>
      <c r="HNL302" s="192"/>
      <c r="HNM302" s="192"/>
      <c r="HNN302" s="192"/>
      <c r="HNO302" s="192"/>
      <c r="HNP302" s="192"/>
      <c r="HNQ302" s="192"/>
      <c r="HNR302" s="192"/>
      <c r="HNS302" s="192"/>
      <c r="HNT302" s="192"/>
      <c r="HNU302" s="192"/>
      <c r="HNV302" s="192"/>
      <c r="HNW302" s="192"/>
      <c r="HNX302" s="192"/>
      <c r="HNY302" s="192"/>
      <c r="HNZ302" s="192"/>
      <c r="HOA302" s="192"/>
      <c r="HOB302" s="192"/>
      <c r="HOC302" s="192"/>
      <c r="HOD302" s="192"/>
      <c r="HOE302" s="192"/>
      <c r="HOF302" s="192"/>
      <c r="HOG302" s="192"/>
      <c r="HOH302" s="192"/>
      <c r="HOI302" s="192"/>
      <c r="HOJ302" s="192"/>
      <c r="HOK302" s="192"/>
      <c r="HOL302" s="192"/>
      <c r="HOM302" s="192"/>
      <c r="HON302" s="192"/>
      <c r="HOO302" s="192"/>
      <c r="HOP302" s="192"/>
      <c r="HOQ302" s="192"/>
      <c r="HOR302" s="192"/>
      <c r="HOS302" s="192"/>
      <c r="HOT302" s="192"/>
      <c r="HOU302" s="192"/>
      <c r="HOV302" s="192"/>
      <c r="HOW302" s="192"/>
      <c r="HOX302" s="192"/>
      <c r="HOY302" s="192"/>
      <c r="HOZ302" s="192"/>
      <c r="HPA302" s="192"/>
      <c r="HPB302" s="192"/>
      <c r="HPC302" s="192"/>
      <c r="HPD302" s="192"/>
      <c r="HPE302" s="192"/>
      <c r="HPF302" s="192"/>
      <c r="HPG302" s="192"/>
      <c r="HPH302" s="192"/>
      <c r="HPI302" s="192"/>
      <c r="HPJ302" s="192"/>
      <c r="HPK302" s="192"/>
      <c r="HPL302" s="192"/>
      <c r="HPM302" s="192"/>
      <c r="HPN302" s="192"/>
      <c r="HPO302" s="192"/>
      <c r="HPP302" s="192"/>
      <c r="HPQ302" s="192"/>
      <c r="HPR302" s="192"/>
      <c r="HPS302" s="192"/>
      <c r="HPT302" s="192"/>
      <c r="HPU302" s="192"/>
      <c r="HPV302" s="192"/>
      <c r="HPW302" s="192"/>
      <c r="HPX302" s="192"/>
      <c r="HPY302" s="192"/>
      <c r="HPZ302" s="192"/>
      <c r="HQA302" s="192"/>
      <c r="HQB302" s="192"/>
      <c r="HQC302" s="192"/>
      <c r="HQD302" s="192"/>
      <c r="HQE302" s="192"/>
      <c r="HQF302" s="192"/>
      <c r="HQG302" s="192"/>
      <c r="HQH302" s="192"/>
      <c r="HQI302" s="192"/>
      <c r="HQJ302" s="192"/>
      <c r="HQK302" s="192"/>
      <c r="HQL302" s="192"/>
      <c r="HQM302" s="192"/>
      <c r="HQN302" s="192"/>
      <c r="HQO302" s="192"/>
      <c r="HQP302" s="192"/>
      <c r="HQQ302" s="192"/>
      <c r="HQR302" s="192"/>
      <c r="HQS302" s="192"/>
      <c r="HQT302" s="192"/>
      <c r="HQU302" s="192"/>
      <c r="HQV302" s="192"/>
      <c r="HQW302" s="192"/>
      <c r="HQX302" s="192"/>
      <c r="HQY302" s="192"/>
      <c r="HQZ302" s="192"/>
      <c r="HRA302" s="192"/>
      <c r="HRB302" s="192"/>
      <c r="HRC302" s="192"/>
      <c r="HRD302" s="192"/>
      <c r="HRE302" s="192"/>
      <c r="HRF302" s="192"/>
      <c r="HRG302" s="192"/>
      <c r="HRH302" s="192"/>
      <c r="HRI302" s="192"/>
      <c r="HRJ302" s="192"/>
      <c r="HRK302" s="192"/>
      <c r="HRL302" s="192"/>
      <c r="HRM302" s="192"/>
      <c r="HRN302" s="192"/>
      <c r="HRO302" s="192"/>
      <c r="HRP302" s="192"/>
      <c r="HRQ302" s="192"/>
      <c r="HRR302" s="192"/>
      <c r="HRS302" s="192"/>
      <c r="HRT302" s="192"/>
      <c r="HRU302" s="192"/>
      <c r="HRV302" s="192"/>
      <c r="HRW302" s="192"/>
      <c r="HRX302" s="192"/>
      <c r="HRY302" s="192"/>
      <c r="HRZ302" s="192"/>
      <c r="HSA302" s="192"/>
      <c r="HSB302" s="192"/>
      <c r="HSC302" s="192"/>
      <c r="HSD302" s="192"/>
      <c r="HSE302" s="192"/>
      <c r="HSF302" s="192"/>
      <c r="HSG302" s="192"/>
      <c r="HSH302" s="192"/>
      <c r="HSI302" s="192"/>
      <c r="HSJ302" s="192"/>
      <c r="HSK302" s="192"/>
      <c r="HSL302" s="192"/>
      <c r="HSM302" s="192"/>
      <c r="HSN302" s="192"/>
      <c r="HSO302" s="192"/>
      <c r="HSP302" s="192"/>
      <c r="HSQ302" s="192"/>
      <c r="HSR302" s="192"/>
      <c r="HSS302" s="192"/>
      <c r="HST302" s="192"/>
      <c r="HSU302" s="192"/>
      <c r="HSV302" s="192"/>
      <c r="HSW302" s="192"/>
      <c r="HSX302" s="192"/>
      <c r="HSY302" s="192"/>
      <c r="HSZ302" s="192"/>
      <c r="HTA302" s="192"/>
      <c r="HTB302" s="192"/>
      <c r="HTC302" s="192"/>
      <c r="HTD302" s="192"/>
      <c r="HTE302" s="192"/>
      <c r="HTF302" s="192"/>
      <c r="HTG302" s="192"/>
      <c r="HTH302" s="192"/>
      <c r="HTI302" s="192"/>
      <c r="HTJ302" s="192"/>
      <c r="HTK302" s="192"/>
      <c r="HTL302" s="192"/>
      <c r="HTM302" s="192"/>
      <c r="HTN302" s="192"/>
      <c r="HTO302" s="192"/>
      <c r="HTP302" s="192"/>
      <c r="HTQ302" s="192"/>
      <c r="HTR302" s="192"/>
      <c r="HTS302" s="192"/>
      <c r="HTT302" s="192"/>
      <c r="HTU302" s="192"/>
      <c r="HTV302" s="192"/>
      <c r="HTW302" s="192"/>
      <c r="HTX302" s="192"/>
      <c r="HTY302" s="192"/>
      <c r="HTZ302" s="192"/>
      <c r="HUA302" s="192"/>
      <c r="HUB302" s="192"/>
      <c r="HUC302" s="192"/>
      <c r="HUD302" s="192"/>
      <c r="HUE302" s="192"/>
      <c r="HUF302" s="192"/>
      <c r="HUG302" s="192"/>
      <c r="HUH302" s="192"/>
      <c r="HUI302" s="192"/>
      <c r="HUJ302" s="192"/>
      <c r="HUK302" s="192"/>
      <c r="HUL302" s="192"/>
      <c r="HUM302" s="192"/>
      <c r="HUN302" s="192"/>
      <c r="HUO302" s="192"/>
      <c r="HUP302" s="192"/>
      <c r="HUQ302" s="192"/>
      <c r="HUR302" s="192"/>
      <c r="HUS302" s="192"/>
      <c r="HUT302" s="192"/>
      <c r="HUU302" s="192"/>
      <c r="HUV302" s="192"/>
      <c r="HUW302" s="192"/>
      <c r="HUX302" s="192"/>
      <c r="HUY302" s="192"/>
      <c r="HUZ302" s="192"/>
      <c r="HVA302" s="192"/>
      <c r="HVB302" s="192"/>
      <c r="HVC302" s="192"/>
      <c r="HVD302" s="192"/>
      <c r="HVE302" s="192"/>
      <c r="HVF302" s="192"/>
      <c r="HVG302" s="192"/>
      <c r="HVH302" s="192"/>
      <c r="HVI302" s="192"/>
      <c r="HVJ302" s="192"/>
      <c r="HVK302" s="192"/>
      <c r="HVL302" s="192"/>
      <c r="HVM302" s="192"/>
      <c r="HVN302" s="192"/>
      <c r="HVO302" s="192"/>
      <c r="HVP302" s="192"/>
      <c r="HVQ302" s="192"/>
      <c r="HVR302" s="192"/>
      <c r="HVS302" s="192"/>
      <c r="HVT302" s="192"/>
      <c r="HVU302" s="192"/>
      <c r="HVV302" s="192"/>
      <c r="HVW302" s="192"/>
      <c r="HVX302" s="192"/>
      <c r="HVY302" s="192"/>
      <c r="HVZ302" s="192"/>
      <c r="HWA302" s="192"/>
      <c r="HWB302" s="192"/>
      <c r="HWC302" s="192"/>
      <c r="HWD302" s="192"/>
      <c r="HWE302" s="192"/>
      <c r="HWF302" s="192"/>
      <c r="HWG302" s="192"/>
      <c r="HWH302" s="192"/>
      <c r="HWI302" s="192"/>
      <c r="HWJ302" s="192"/>
      <c r="HWK302" s="192"/>
      <c r="HWL302" s="192"/>
      <c r="HWM302" s="192"/>
      <c r="HWN302" s="192"/>
      <c r="HWO302" s="192"/>
      <c r="HWP302" s="192"/>
      <c r="HWQ302" s="192"/>
      <c r="HWR302" s="192"/>
      <c r="HWS302" s="192"/>
      <c r="HWT302" s="192"/>
      <c r="HWU302" s="192"/>
      <c r="HWV302" s="192"/>
      <c r="HWW302" s="192"/>
      <c r="HWX302" s="192"/>
      <c r="HWY302" s="192"/>
      <c r="HWZ302" s="192"/>
      <c r="HXA302" s="192"/>
      <c r="HXB302" s="192"/>
      <c r="HXC302" s="192"/>
      <c r="HXD302" s="192"/>
      <c r="HXE302" s="192"/>
      <c r="HXF302" s="192"/>
      <c r="HXG302" s="192"/>
      <c r="HXH302" s="192"/>
      <c r="HXI302" s="192"/>
      <c r="HXJ302" s="192"/>
      <c r="HXK302" s="192"/>
      <c r="HXL302" s="192"/>
      <c r="HXM302" s="192"/>
      <c r="HXN302" s="192"/>
      <c r="HXO302" s="192"/>
      <c r="HXP302" s="192"/>
      <c r="HXQ302" s="192"/>
      <c r="HXR302" s="192"/>
      <c r="HXS302" s="192"/>
      <c r="HXT302" s="192"/>
      <c r="HXU302" s="192"/>
      <c r="HXV302" s="192"/>
      <c r="HXW302" s="192"/>
      <c r="HXX302" s="192"/>
      <c r="HXY302" s="192"/>
      <c r="HXZ302" s="192"/>
      <c r="HYA302" s="192"/>
      <c r="HYB302" s="192"/>
      <c r="HYC302" s="192"/>
      <c r="HYD302" s="192"/>
      <c r="HYE302" s="192"/>
      <c r="HYF302" s="192"/>
      <c r="HYG302" s="192"/>
      <c r="HYH302" s="192"/>
      <c r="HYI302" s="192"/>
      <c r="HYJ302" s="192"/>
      <c r="HYK302" s="192"/>
      <c r="HYL302" s="192"/>
      <c r="HYM302" s="192"/>
      <c r="HYN302" s="192"/>
      <c r="HYO302" s="192"/>
      <c r="HYP302" s="192"/>
      <c r="HYQ302" s="192"/>
      <c r="HYR302" s="192"/>
      <c r="HYS302" s="192"/>
      <c r="HYT302" s="192"/>
      <c r="HYU302" s="192"/>
      <c r="HYV302" s="192"/>
      <c r="HYW302" s="192"/>
      <c r="HYX302" s="192"/>
      <c r="HYY302" s="192"/>
      <c r="HYZ302" s="192"/>
      <c r="HZA302" s="192"/>
      <c r="HZB302" s="192"/>
      <c r="HZC302" s="192"/>
      <c r="HZD302" s="192"/>
      <c r="HZE302" s="192"/>
      <c r="HZF302" s="192"/>
      <c r="HZG302" s="192"/>
      <c r="HZH302" s="192"/>
      <c r="HZI302" s="192"/>
      <c r="HZJ302" s="192"/>
      <c r="HZK302" s="192"/>
      <c r="HZL302" s="192"/>
      <c r="HZM302" s="192"/>
      <c r="HZN302" s="192"/>
      <c r="HZO302" s="192"/>
      <c r="HZP302" s="192"/>
      <c r="HZQ302" s="192"/>
      <c r="HZR302" s="192"/>
      <c r="HZS302" s="192"/>
      <c r="HZT302" s="192"/>
      <c r="HZU302" s="192"/>
      <c r="HZV302" s="192"/>
      <c r="HZW302" s="192"/>
      <c r="HZX302" s="192"/>
      <c r="HZY302" s="192"/>
      <c r="HZZ302" s="192"/>
      <c r="IAA302" s="192"/>
      <c r="IAB302" s="192"/>
      <c r="IAC302" s="192"/>
      <c r="IAD302" s="192"/>
      <c r="IAE302" s="192"/>
      <c r="IAF302" s="192"/>
      <c r="IAG302" s="192"/>
      <c r="IAH302" s="192"/>
      <c r="IAI302" s="192"/>
      <c r="IAJ302" s="192"/>
      <c r="IAK302" s="192"/>
      <c r="IAL302" s="192"/>
      <c r="IAM302" s="192"/>
      <c r="IAN302" s="192"/>
      <c r="IAO302" s="192"/>
      <c r="IAP302" s="192"/>
      <c r="IAQ302" s="192"/>
      <c r="IAR302" s="192"/>
      <c r="IAS302" s="192"/>
      <c r="IAT302" s="192"/>
      <c r="IAU302" s="192"/>
      <c r="IAV302" s="192"/>
      <c r="IAW302" s="192"/>
      <c r="IAX302" s="192"/>
      <c r="IAY302" s="192"/>
      <c r="IAZ302" s="192"/>
      <c r="IBA302" s="192"/>
      <c r="IBB302" s="192"/>
      <c r="IBC302" s="192"/>
      <c r="IBD302" s="192"/>
      <c r="IBE302" s="192"/>
      <c r="IBF302" s="192"/>
      <c r="IBG302" s="192"/>
      <c r="IBH302" s="192"/>
      <c r="IBI302" s="192"/>
      <c r="IBJ302" s="192"/>
      <c r="IBK302" s="192"/>
      <c r="IBL302" s="192"/>
      <c r="IBM302" s="192"/>
      <c r="IBN302" s="192"/>
      <c r="IBO302" s="192"/>
      <c r="IBP302" s="192"/>
      <c r="IBQ302" s="192"/>
      <c r="IBR302" s="192"/>
      <c r="IBS302" s="192"/>
      <c r="IBT302" s="192"/>
      <c r="IBU302" s="192"/>
      <c r="IBV302" s="192"/>
      <c r="IBW302" s="192"/>
      <c r="IBX302" s="192"/>
      <c r="IBY302" s="192"/>
      <c r="IBZ302" s="192"/>
      <c r="ICA302" s="192"/>
      <c r="ICB302" s="192"/>
      <c r="ICC302" s="192"/>
      <c r="ICD302" s="192"/>
      <c r="ICE302" s="192"/>
      <c r="ICF302" s="192"/>
      <c r="ICG302" s="192"/>
      <c r="ICH302" s="192"/>
      <c r="ICI302" s="192"/>
      <c r="ICJ302" s="192"/>
      <c r="ICK302" s="192"/>
      <c r="ICL302" s="192"/>
      <c r="ICM302" s="192"/>
      <c r="ICN302" s="192"/>
      <c r="ICO302" s="192"/>
      <c r="ICP302" s="192"/>
      <c r="ICQ302" s="192"/>
      <c r="ICR302" s="192"/>
      <c r="ICS302" s="192"/>
      <c r="ICT302" s="192"/>
      <c r="ICU302" s="192"/>
      <c r="ICV302" s="192"/>
      <c r="ICW302" s="192"/>
      <c r="ICX302" s="192"/>
      <c r="ICY302" s="192"/>
      <c r="ICZ302" s="192"/>
      <c r="IDA302" s="192"/>
      <c r="IDB302" s="192"/>
      <c r="IDC302" s="192"/>
      <c r="IDD302" s="192"/>
      <c r="IDE302" s="192"/>
      <c r="IDF302" s="192"/>
      <c r="IDG302" s="192"/>
      <c r="IDH302" s="192"/>
      <c r="IDI302" s="192"/>
      <c r="IDJ302" s="192"/>
      <c r="IDK302" s="192"/>
      <c r="IDL302" s="192"/>
      <c r="IDM302" s="192"/>
      <c r="IDN302" s="192"/>
      <c r="IDO302" s="192"/>
      <c r="IDP302" s="192"/>
      <c r="IDQ302" s="192"/>
      <c r="IDR302" s="192"/>
      <c r="IDS302" s="192"/>
      <c r="IDT302" s="192"/>
      <c r="IDU302" s="192"/>
      <c r="IDV302" s="192"/>
      <c r="IDW302" s="192"/>
      <c r="IDX302" s="192"/>
      <c r="IDY302" s="192"/>
      <c r="IDZ302" s="192"/>
      <c r="IEA302" s="192"/>
      <c r="IEB302" s="192"/>
      <c r="IEC302" s="192"/>
      <c r="IED302" s="192"/>
      <c r="IEE302" s="192"/>
      <c r="IEF302" s="192"/>
      <c r="IEG302" s="192"/>
      <c r="IEH302" s="192"/>
      <c r="IEI302" s="192"/>
      <c r="IEJ302" s="192"/>
      <c r="IEK302" s="192"/>
      <c r="IEL302" s="192"/>
      <c r="IEM302" s="192"/>
      <c r="IEN302" s="192"/>
      <c r="IEO302" s="192"/>
      <c r="IEP302" s="192"/>
      <c r="IEQ302" s="192"/>
      <c r="IER302" s="192"/>
      <c r="IES302" s="192"/>
      <c r="IET302" s="192"/>
      <c r="IEU302" s="192"/>
      <c r="IEV302" s="192"/>
      <c r="IEW302" s="192"/>
      <c r="IEX302" s="192"/>
      <c r="IEY302" s="192"/>
      <c r="IEZ302" s="192"/>
      <c r="IFA302" s="192"/>
      <c r="IFB302" s="192"/>
      <c r="IFC302" s="192"/>
      <c r="IFD302" s="192"/>
      <c r="IFE302" s="192"/>
      <c r="IFF302" s="192"/>
      <c r="IFG302" s="192"/>
      <c r="IFH302" s="192"/>
      <c r="IFI302" s="192"/>
      <c r="IFJ302" s="192"/>
      <c r="IFK302" s="192"/>
      <c r="IFL302" s="192"/>
      <c r="IFM302" s="192"/>
      <c r="IFN302" s="192"/>
      <c r="IFO302" s="192"/>
      <c r="IFP302" s="192"/>
      <c r="IFQ302" s="192"/>
      <c r="IFR302" s="192"/>
      <c r="IFS302" s="192"/>
      <c r="IFT302" s="192"/>
      <c r="IFU302" s="192"/>
      <c r="IFV302" s="192"/>
      <c r="IFW302" s="192"/>
      <c r="IFX302" s="192"/>
      <c r="IFY302" s="192"/>
      <c r="IFZ302" s="192"/>
      <c r="IGA302" s="192"/>
      <c r="IGB302" s="192"/>
      <c r="IGC302" s="192"/>
      <c r="IGD302" s="192"/>
      <c r="IGE302" s="192"/>
      <c r="IGF302" s="192"/>
      <c r="IGG302" s="192"/>
      <c r="IGH302" s="192"/>
      <c r="IGI302" s="192"/>
      <c r="IGJ302" s="192"/>
      <c r="IGK302" s="192"/>
      <c r="IGL302" s="192"/>
      <c r="IGM302" s="192"/>
      <c r="IGN302" s="192"/>
      <c r="IGO302" s="192"/>
      <c r="IGP302" s="192"/>
      <c r="IGQ302" s="192"/>
      <c r="IGR302" s="192"/>
      <c r="IGS302" s="192"/>
      <c r="IGT302" s="192"/>
      <c r="IGU302" s="192"/>
      <c r="IGV302" s="192"/>
      <c r="IGW302" s="192"/>
      <c r="IGX302" s="192"/>
      <c r="IGY302" s="192"/>
      <c r="IGZ302" s="192"/>
      <c r="IHA302" s="192"/>
      <c r="IHB302" s="192"/>
      <c r="IHC302" s="192"/>
      <c r="IHD302" s="192"/>
      <c r="IHE302" s="192"/>
      <c r="IHF302" s="192"/>
      <c r="IHG302" s="192"/>
      <c r="IHH302" s="192"/>
      <c r="IHI302" s="192"/>
      <c r="IHJ302" s="192"/>
      <c r="IHK302" s="192"/>
      <c r="IHL302" s="192"/>
      <c r="IHM302" s="192"/>
      <c r="IHN302" s="192"/>
      <c r="IHO302" s="192"/>
      <c r="IHP302" s="192"/>
      <c r="IHQ302" s="192"/>
      <c r="IHR302" s="192"/>
      <c r="IHS302" s="192"/>
      <c r="IHT302" s="192"/>
      <c r="IHU302" s="192"/>
      <c r="IHV302" s="192"/>
      <c r="IHW302" s="192"/>
      <c r="IHX302" s="192"/>
      <c r="IHY302" s="192"/>
      <c r="IHZ302" s="192"/>
      <c r="IIA302" s="192"/>
      <c r="IIB302" s="192"/>
      <c r="IIC302" s="192"/>
      <c r="IID302" s="192"/>
      <c r="IIE302" s="192"/>
      <c r="IIF302" s="192"/>
      <c r="IIG302" s="192"/>
      <c r="IIH302" s="192"/>
      <c r="III302" s="192"/>
      <c r="IIJ302" s="192"/>
      <c r="IIK302" s="192"/>
      <c r="IIL302" s="192"/>
      <c r="IIM302" s="192"/>
      <c r="IIN302" s="192"/>
      <c r="IIO302" s="192"/>
      <c r="IIP302" s="192"/>
      <c r="IIQ302" s="192"/>
      <c r="IIR302" s="192"/>
      <c r="IIS302" s="192"/>
      <c r="IIT302" s="192"/>
      <c r="IIU302" s="192"/>
      <c r="IIV302" s="192"/>
      <c r="IIW302" s="192"/>
      <c r="IIX302" s="192"/>
      <c r="IIY302" s="192"/>
      <c r="IIZ302" s="192"/>
      <c r="IJA302" s="192"/>
      <c r="IJB302" s="192"/>
      <c r="IJC302" s="192"/>
      <c r="IJD302" s="192"/>
      <c r="IJE302" s="192"/>
      <c r="IJF302" s="192"/>
      <c r="IJG302" s="192"/>
      <c r="IJH302" s="192"/>
      <c r="IJI302" s="192"/>
      <c r="IJJ302" s="192"/>
      <c r="IJK302" s="192"/>
      <c r="IJL302" s="192"/>
      <c r="IJM302" s="192"/>
      <c r="IJN302" s="192"/>
      <c r="IJO302" s="192"/>
      <c r="IJP302" s="192"/>
      <c r="IJQ302" s="192"/>
      <c r="IJR302" s="192"/>
      <c r="IJS302" s="192"/>
      <c r="IJT302" s="192"/>
      <c r="IJU302" s="192"/>
      <c r="IJV302" s="192"/>
      <c r="IJW302" s="192"/>
      <c r="IJX302" s="192"/>
      <c r="IJY302" s="192"/>
      <c r="IJZ302" s="192"/>
      <c r="IKA302" s="192"/>
      <c r="IKB302" s="192"/>
      <c r="IKC302" s="192"/>
      <c r="IKD302" s="192"/>
      <c r="IKE302" s="192"/>
      <c r="IKF302" s="192"/>
      <c r="IKG302" s="192"/>
      <c r="IKH302" s="192"/>
      <c r="IKI302" s="192"/>
      <c r="IKJ302" s="192"/>
      <c r="IKK302" s="192"/>
      <c r="IKL302" s="192"/>
      <c r="IKM302" s="192"/>
      <c r="IKN302" s="192"/>
      <c r="IKO302" s="192"/>
      <c r="IKP302" s="192"/>
      <c r="IKQ302" s="192"/>
      <c r="IKR302" s="192"/>
      <c r="IKS302" s="192"/>
      <c r="IKT302" s="192"/>
      <c r="IKU302" s="192"/>
      <c r="IKV302" s="192"/>
      <c r="IKW302" s="192"/>
      <c r="IKX302" s="192"/>
      <c r="IKY302" s="192"/>
      <c r="IKZ302" s="192"/>
      <c r="ILA302" s="192"/>
      <c r="ILB302" s="192"/>
      <c r="ILC302" s="192"/>
      <c r="ILD302" s="192"/>
      <c r="ILE302" s="192"/>
      <c r="ILF302" s="192"/>
      <c r="ILG302" s="192"/>
      <c r="ILH302" s="192"/>
      <c r="ILI302" s="192"/>
      <c r="ILJ302" s="192"/>
      <c r="ILK302" s="192"/>
      <c r="ILL302" s="192"/>
      <c r="ILM302" s="192"/>
      <c r="ILN302" s="192"/>
      <c r="ILO302" s="192"/>
      <c r="ILP302" s="192"/>
      <c r="ILQ302" s="192"/>
      <c r="ILR302" s="192"/>
      <c r="ILS302" s="192"/>
      <c r="ILT302" s="192"/>
      <c r="ILU302" s="192"/>
      <c r="ILV302" s="192"/>
      <c r="ILW302" s="192"/>
      <c r="ILX302" s="192"/>
      <c r="ILY302" s="192"/>
      <c r="ILZ302" s="192"/>
      <c r="IMA302" s="192"/>
      <c r="IMB302" s="192"/>
      <c r="IMC302" s="192"/>
      <c r="IMD302" s="192"/>
      <c r="IME302" s="192"/>
      <c r="IMF302" s="192"/>
      <c r="IMG302" s="192"/>
      <c r="IMH302" s="192"/>
      <c r="IMI302" s="192"/>
      <c r="IMJ302" s="192"/>
      <c r="IMK302" s="192"/>
      <c r="IML302" s="192"/>
      <c r="IMM302" s="192"/>
      <c r="IMN302" s="192"/>
      <c r="IMO302" s="192"/>
      <c r="IMP302" s="192"/>
      <c r="IMQ302" s="192"/>
      <c r="IMR302" s="192"/>
      <c r="IMS302" s="192"/>
      <c r="IMT302" s="192"/>
      <c r="IMU302" s="192"/>
      <c r="IMV302" s="192"/>
      <c r="IMW302" s="192"/>
      <c r="IMX302" s="192"/>
      <c r="IMY302" s="192"/>
      <c r="IMZ302" s="192"/>
      <c r="INA302" s="192"/>
      <c r="INB302" s="192"/>
      <c r="INC302" s="192"/>
      <c r="IND302" s="192"/>
      <c r="INE302" s="192"/>
      <c r="INF302" s="192"/>
      <c r="ING302" s="192"/>
      <c r="INH302" s="192"/>
      <c r="INI302" s="192"/>
      <c r="INJ302" s="192"/>
      <c r="INK302" s="192"/>
      <c r="INL302" s="192"/>
      <c r="INM302" s="192"/>
      <c r="INN302" s="192"/>
      <c r="INO302" s="192"/>
      <c r="INP302" s="192"/>
      <c r="INQ302" s="192"/>
      <c r="INR302" s="192"/>
      <c r="INS302" s="192"/>
      <c r="INT302" s="192"/>
      <c r="INU302" s="192"/>
      <c r="INV302" s="192"/>
      <c r="INW302" s="192"/>
      <c r="INX302" s="192"/>
      <c r="INY302" s="192"/>
      <c r="INZ302" s="192"/>
      <c r="IOA302" s="192"/>
      <c r="IOB302" s="192"/>
      <c r="IOC302" s="192"/>
      <c r="IOD302" s="192"/>
      <c r="IOE302" s="192"/>
      <c r="IOF302" s="192"/>
      <c r="IOG302" s="192"/>
      <c r="IOH302" s="192"/>
      <c r="IOI302" s="192"/>
      <c r="IOJ302" s="192"/>
      <c r="IOK302" s="192"/>
      <c r="IOL302" s="192"/>
      <c r="IOM302" s="192"/>
      <c r="ION302" s="192"/>
      <c r="IOO302" s="192"/>
      <c r="IOP302" s="192"/>
      <c r="IOQ302" s="192"/>
      <c r="IOR302" s="192"/>
      <c r="IOS302" s="192"/>
      <c r="IOT302" s="192"/>
      <c r="IOU302" s="192"/>
      <c r="IOV302" s="192"/>
      <c r="IOW302" s="192"/>
      <c r="IOX302" s="192"/>
      <c r="IOY302" s="192"/>
      <c r="IOZ302" s="192"/>
      <c r="IPA302" s="192"/>
      <c r="IPB302" s="192"/>
      <c r="IPC302" s="192"/>
      <c r="IPD302" s="192"/>
      <c r="IPE302" s="192"/>
      <c r="IPF302" s="192"/>
      <c r="IPG302" s="192"/>
      <c r="IPH302" s="192"/>
      <c r="IPI302" s="192"/>
      <c r="IPJ302" s="192"/>
      <c r="IPK302" s="192"/>
      <c r="IPL302" s="192"/>
      <c r="IPM302" s="192"/>
      <c r="IPN302" s="192"/>
      <c r="IPO302" s="192"/>
      <c r="IPP302" s="192"/>
      <c r="IPQ302" s="192"/>
      <c r="IPR302" s="192"/>
      <c r="IPS302" s="192"/>
      <c r="IPT302" s="192"/>
      <c r="IPU302" s="192"/>
      <c r="IPV302" s="192"/>
      <c r="IPW302" s="192"/>
      <c r="IPX302" s="192"/>
      <c r="IPY302" s="192"/>
      <c r="IPZ302" s="192"/>
      <c r="IQA302" s="192"/>
      <c r="IQB302" s="192"/>
      <c r="IQC302" s="192"/>
      <c r="IQD302" s="192"/>
      <c r="IQE302" s="192"/>
      <c r="IQF302" s="192"/>
      <c r="IQG302" s="192"/>
      <c r="IQH302" s="192"/>
      <c r="IQI302" s="192"/>
      <c r="IQJ302" s="192"/>
      <c r="IQK302" s="192"/>
      <c r="IQL302" s="192"/>
      <c r="IQM302" s="192"/>
      <c r="IQN302" s="192"/>
      <c r="IQO302" s="192"/>
      <c r="IQP302" s="192"/>
      <c r="IQQ302" s="192"/>
      <c r="IQR302" s="192"/>
      <c r="IQS302" s="192"/>
      <c r="IQT302" s="192"/>
      <c r="IQU302" s="192"/>
      <c r="IQV302" s="192"/>
      <c r="IQW302" s="192"/>
      <c r="IQX302" s="192"/>
      <c r="IQY302" s="192"/>
      <c r="IQZ302" s="192"/>
      <c r="IRA302" s="192"/>
      <c r="IRB302" s="192"/>
      <c r="IRC302" s="192"/>
      <c r="IRD302" s="192"/>
      <c r="IRE302" s="192"/>
      <c r="IRF302" s="192"/>
      <c r="IRG302" s="192"/>
      <c r="IRH302" s="192"/>
      <c r="IRI302" s="192"/>
      <c r="IRJ302" s="192"/>
      <c r="IRK302" s="192"/>
      <c r="IRL302" s="192"/>
      <c r="IRM302" s="192"/>
      <c r="IRN302" s="192"/>
      <c r="IRO302" s="192"/>
      <c r="IRP302" s="192"/>
      <c r="IRQ302" s="192"/>
      <c r="IRR302" s="192"/>
      <c r="IRS302" s="192"/>
      <c r="IRT302" s="192"/>
      <c r="IRU302" s="192"/>
      <c r="IRV302" s="192"/>
      <c r="IRW302" s="192"/>
      <c r="IRX302" s="192"/>
      <c r="IRY302" s="192"/>
      <c r="IRZ302" s="192"/>
      <c r="ISA302" s="192"/>
      <c r="ISB302" s="192"/>
      <c r="ISC302" s="192"/>
      <c r="ISD302" s="192"/>
      <c r="ISE302" s="192"/>
      <c r="ISF302" s="192"/>
      <c r="ISG302" s="192"/>
      <c r="ISH302" s="192"/>
      <c r="ISI302" s="192"/>
      <c r="ISJ302" s="192"/>
      <c r="ISK302" s="192"/>
      <c r="ISL302" s="192"/>
      <c r="ISM302" s="192"/>
      <c r="ISN302" s="192"/>
      <c r="ISO302" s="192"/>
      <c r="ISP302" s="192"/>
      <c r="ISQ302" s="192"/>
      <c r="ISR302" s="192"/>
      <c r="ISS302" s="192"/>
      <c r="IST302" s="192"/>
      <c r="ISU302" s="192"/>
      <c r="ISV302" s="192"/>
      <c r="ISW302" s="192"/>
      <c r="ISX302" s="192"/>
      <c r="ISY302" s="192"/>
      <c r="ISZ302" s="192"/>
      <c r="ITA302" s="192"/>
      <c r="ITB302" s="192"/>
      <c r="ITC302" s="192"/>
      <c r="ITD302" s="192"/>
      <c r="ITE302" s="192"/>
      <c r="ITF302" s="192"/>
      <c r="ITG302" s="192"/>
      <c r="ITH302" s="192"/>
      <c r="ITI302" s="192"/>
      <c r="ITJ302" s="192"/>
      <c r="ITK302" s="192"/>
      <c r="ITL302" s="192"/>
      <c r="ITM302" s="192"/>
      <c r="ITN302" s="192"/>
      <c r="ITO302" s="192"/>
      <c r="ITP302" s="192"/>
      <c r="ITQ302" s="192"/>
      <c r="ITR302" s="192"/>
      <c r="ITS302" s="192"/>
      <c r="ITT302" s="192"/>
      <c r="ITU302" s="192"/>
      <c r="ITV302" s="192"/>
      <c r="ITW302" s="192"/>
      <c r="ITX302" s="192"/>
      <c r="ITY302" s="192"/>
      <c r="ITZ302" s="192"/>
      <c r="IUA302" s="192"/>
      <c r="IUB302" s="192"/>
      <c r="IUC302" s="192"/>
      <c r="IUD302" s="192"/>
      <c r="IUE302" s="192"/>
      <c r="IUF302" s="192"/>
      <c r="IUG302" s="192"/>
      <c r="IUH302" s="192"/>
      <c r="IUI302" s="192"/>
      <c r="IUJ302" s="192"/>
      <c r="IUK302" s="192"/>
      <c r="IUL302" s="192"/>
      <c r="IUM302" s="192"/>
      <c r="IUN302" s="192"/>
      <c r="IUO302" s="192"/>
      <c r="IUP302" s="192"/>
      <c r="IUQ302" s="192"/>
      <c r="IUR302" s="192"/>
      <c r="IUS302" s="192"/>
      <c r="IUT302" s="192"/>
      <c r="IUU302" s="192"/>
      <c r="IUV302" s="192"/>
      <c r="IUW302" s="192"/>
      <c r="IUX302" s="192"/>
      <c r="IUY302" s="192"/>
      <c r="IUZ302" s="192"/>
      <c r="IVA302" s="192"/>
      <c r="IVB302" s="192"/>
      <c r="IVC302" s="192"/>
      <c r="IVD302" s="192"/>
      <c r="IVE302" s="192"/>
      <c r="IVF302" s="192"/>
      <c r="IVG302" s="192"/>
      <c r="IVH302" s="192"/>
      <c r="IVI302" s="192"/>
      <c r="IVJ302" s="192"/>
      <c r="IVK302" s="192"/>
      <c r="IVL302" s="192"/>
      <c r="IVM302" s="192"/>
      <c r="IVN302" s="192"/>
      <c r="IVO302" s="192"/>
      <c r="IVP302" s="192"/>
      <c r="IVQ302" s="192"/>
      <c r="IVR302" s="192"/>
      <c r="IVS302" s="192"/>
      <c r="IVT302" s="192"/>
      <c r="IVU302" s="192"/>
      <c r="IVV302" s="192"/>
      <c r="IVW302" s="192"/>
      <c r="IVX302" s="192"/>
      <c r="IVY302" s="192"/>
      <c r="IVZ302" s="192"/>
      <c r="IWA302" s="192"/>
      <c r="IWB302" s="192"/>
      <c r="IWC302" s="192"/>
      <c r="IWD302" s="192"/>
      <c r="IWE302" s="192"/>
      <c r="IWF302" s="192"/>
      <c r="IWG302" s="192"/>
      <c r="IWH302" s="192"/>
      <c r="IWI302" s="192"/>
      <c r="IWJ302" s="192"/>
      <c r="IWK302" s="192"/>
      <c r="IWL302" s="192"/>
      <c r="IWM302" s="192"/>
      <c r="IWN302" s="192"/>
      <c r="IWO302" s="192"/>
      <c r="IWP302" s="192"/>
      <c r="IWQ302" s="192"/>
      <c r="IWR302" s="192"/>
      <c r="IWS302" s="192"/>
      <c r="IWT302" s="192"/>
      <c r="IWU302" s="192"/>
      <c r="IWV302" s="192"/>
      <c r="IWW302" s="192"/>
      <c r="IWX302" s="192"/>
      <c r="IWY302" s="192"/>
      <c r="IWZ302" s="192"/>
      <c r="IXA302" s="192"/>
      <c r="IXB302" s="192"/>
      <c r="IXC302" s="192"/>
      <c r="IXD302" s="192"/>
      <c r="IXE302" s="192"/>
      <c r="IXF302" s="192"/>
      <c r="IXG302" s="192"/>
      <c r="IXH302" s="192"/>
      <c r="IXI302" s="192"/>
      <c r="IXJ302" s="192"/>
      <c r="IXK302" s="192"/>
      <c r="IXL302" s="192"/>
      <c r="IXM302" s="192"/>
      <c r="IXN302" s="192"/>
      <c r="IXO302" s="192"/>
      <c r="IXP302" s="192"/>
      <c r="IXQ302" s="192"/>
      <c r="IXR302" s="192"/>
      <c r="IXS302" s="192"/>
      <c r="IXT302" s="192"/>
      <c r="IXU302" s="192"/>
      <c r="IXV302" s="192"/>
      <c r="IXW302" s="192"/>
      <c r="IXX302" s="192"/>
      <c r="IXY302" s="192"/>
      <c r="IXZ302" s="192"/>
      <c r="IYA302" s="192"/>
      <c r="IYB302" s="192"/>
      <c r="IYC302" s="192"/>
      <c r="IYD302" s="192"/>
      <c r="IYE302" s="192"/>
      <c r="IYF302" s="192"/>
      <c r="IYG302" s="192"/>
      <c r="IYH302" s="192"/>
      <c r="IYI302" s="192"/>
      <c r="IYJ302" s="192"/>
      <c r="IYK302" s="192"/>
      <c r="IYL302" s="192"/>
      <c r="IYM302" s="192"/>
      <c r="IYN302" s="192"/>
      <c r="IYO302" s="192"/>
      <c r="IYP302" s="192"/>
      <c r="IYQ302" s="192"/>
      <c r="IYR302" s="192"/>
      <c r="IYS302" s="192"/>
      <c r="IYT302" s="192"/>
      <c r="IYU302" s="192"/>
      <c r="IYV302" s="192"/>
      <c r="IYW302" s="192"/>
      <c r="IYX302" s="192"/>
      <c r="IYY302" s="192"/>
      <c r="IYZ302" s="192"/>
      <c r="IZA302" s="192"/>
      <c r="IZB302" s="192"/>
      <c r="IZC302" s="192"/>
      <c r="IZD302" s="192"/>
      <c r="IZE302" s="192"/>
      <c r="IZF302" s="192"/>
      <c r="IZG302" s="192"/>
      <c r="IZH302" s="192"/>
      <c r="IZI302" s="192"/>
      <c r="IZJ302" s="192"/>
      <c r="IZK302" s="192"/>
      <c r="IZL302" s="192"/>
      <c r="IZM302" s="192"/>
      <c r="IZN302" s="192"/>
      <c r="IZO302" s="192"/>
      <c r="IZP302" s="192"/>
      <c r="IZQ302" s="192"/>
      <c r="IZR302" s="192"/>
      <c r="IZS302" s="192"/>
      <c r="IZT302" s="192"/>
      <c r="IZU302" s="192"/>
      <c r="IZV302" s="192"/>
      <c r="IZW302" s="192"/>
      <c r="IZX302" s="192"/>
      <c r="IZY302" s="192"/>
      <c r="IZZ302" s="192"/>
      <c r="JAA302" s="192"/>
      <c r="JAB302" s="192"/>
      <c r="JAC302" s="192"/>
      <c r="JAD302" s="192"/>
      <c r="JAE302" s="192"/>
      <c r="JAF302" s="192"/>
      <c r="JAG302" s="192"/>
      <c r="JAH302" s="192"/>
      <c r="JAI302" s="192"/>
      <c r="JAJ302" s="192"/>
      <c r="JAK302" s="192"/>
      <c r="JAL302" s="192"/>
      <c r="JAM302" s="192"/>
      <c r="JAN302" s="192"/>
      <c r="JAO302" s="192"/>
      <c r="JAP302" s="192"/>
      <c r="JAQ302" s="192"/>
      <c r="JAR302" s="192"/>
      <c r="JAS302" s="192"/>
      <c r="JAT302" s="192"/>
      <c r="JAU302" s="192"/>
      <c r="JAV302" s="192"/>
      <c r="JAW302" s="192"/>
      <c r="JAX302" s="192"/>
      <c r="JAY302" s="192"/>
      <c r="JAZ302" s="192"/>
      <c r="JBA302" s="192"/>
      <c r="JBB302" s="192"/>
      <c r="JBC302" s="192"/>
      <c r="JBD302" s="192"/>
      <c r="JBE302" s="192"/>
      <c r="JBF302" s="192"/>
      <c r="JBG302" s="192"/>
      <c r="JBH302" s="192"/>
      <c r="JBI302" s="192"/>
      <c r="JBJ302" s="192"/>
      <c r="JBK302" s="192"/>
      <c r="JBL302" s="192"/>
      <c r="JBM302" s="192"/>
      <c r="JBN302" s="192"/>
      <c r="JBO302" s="192"/>
      <c r="JBP302" s="192"/>
      <c r="JBQ302" s="192"/>
      <c r="JBR302" s="192"/>
      <c r="JBS302" s="192"/>
      <c r="JBT302" s="192"/>
      <c r="JBU302" s="192"/>
      <c r="JBV302" s="192"/>
      <c r="JBW302" s="192"/>
      <c r="JBX302" s="192"/>
      <c r="JBY302" s="192"/>
      <c r="JBZ302" s="192"/>
      <c r="JCA302" s="192"/>
      <c r="JCB302" s="192"/>
      <c r="JCC302" s="192"/>
      <c r="JCD302" s="192"/>
      <c r="JCE302" s="192"/>
      <c r="JCF302" s="192"/>
      <c r="JCG302" s="192"/>
      <c r="JCH302" s="192"/>
      <c r="JCI302" s="192"/>
      <c r="JCJ302" s="192"/>
      <c r="JCK302" s="192"/>
      <c r="JCL302" s="192"/>
      <c r="JCM302" s="192"/>
      <c r="JCN302" s="192"/>
      <c r="JCO302" s="192"/>
      <c r="JCP302" s="192"/>
      <c r="JCQ302" s="192"/>
      <c r="JCR302" s="192"/>
      <c r="JCS302" s="192"/>
      <c r="JCT302" s="192"/>
      <c r="JCU302" s="192"/>
      <c r="JCV302" s="192"/>
      <c r="JCW302" s="192"/>
      <c r="JCX302" s="192"/>
      <c r="JCY302" s="192"/>
      <c r="JCZ302" s="192"/>
      <c r="JDA302" s="192"/>
      <c r="JDB302" s="192"/>
      <c r="JDC302" s="192"/>
      <c r="JDD302" s="192"/>
      <c r="JDE302" s="192"/>
      <c r="JDF302" s="192"/>
      <c r="JDG302" s="192"/>
      <c r="JDH302" s="192"/>
      <c r="JDI302" s="192"/>
      <c r="JDJ302" s="192"/>
      <c r="JDK302" s="192"/>
      <c r="JDL302" s="192"/>
      <c r="JDM302" s="192"/>
      <c r="JDN302" s="192"/>
      <c r="JDO302" s="192"/>
      <c r="JDP302" s="192"/>
      <c r="JDQ302" s="192"/>
      <c r="JDR302" s="192"/>
      <c r="JDS302" s="192"/>
      <c r="JDT302" s="192"/>
      <c r="JDU302" s="192"/>
      <c r="JDV302" s="192"/>
      <c r="JDW302" s="192"/>
      <c r="JDX302" s="192"/>
      <c r="JDY302" s="192"/>
      <c r="JDZ302" s="192"/>
      <c r="JEA302" s="192"/>
      <c r="JEB302" s="192"/>
      <c r="JEC302" s="192"/>
      <c r="JED302" s="192"/>
      <c r="JEE302" s="192"/>
      <c r="JEF302" s="192"/>
      <c r="JEG302" s="192"/>
      <c r="JEH302" s="192"/>
      <c r="JEI302" s="192"/>
      <c r="JEJ302" s="192"/>
      <c r="JEK302" s="192"/>
      <c r="JEL302" s="192"/>
      <c r="JEM302" s="192"/>
      <c r="JEN302" s="192"/>
      <c r="JEO302" s="192"/>
      <c r="JEP302" s="192"/>
      <c r="JEQ302" s="192"/>
      <c r="JER302" s="192"/>
      <c r="JES302" s="192"/>
      <c r="JET302" s="192"/>
      <c r="JEU302" s="192"/>
      <c r="JEV302" s="192"/>
      <c r="JEW302" s="192"/>
      <c r="JEX302" s="192"/>
      <c r="JEY302" s="192"/>
      <c r="JEZ302" s="192"/>
      <c r="JFA302" s="192"/>
      <c r="JFB302" s="192"/>
      <c r="JFC302" s="192"/>
      <c r="JFD302" s="192"/>
      <c r="JFE302" s="192"/>
      <c r="JFF302" s="192"/>
      <c r="JFG302" s="192"/>
      <c r="JFH302" s="192"/>
      <c r="JFI302" s="192"/>
      <c r="JFJ302" s="192"/>
      <c r="JFK302" s="192"/>
      <c r="JFL302" s="192"/>
      <c r="JFM302" s="192"/>
      <c r="JFN302" s="192"/>
      <c r="JFO302" s="192"/>
      <c r="JFP302" s="192"/>
      <c r="JFQ302" s="192"/>
      <c r="JFR302" s="192"/>
      <c r="JFS302" s="192"/>
      <c r="JFT302" s="192"/>
      <c r="JFU302" s="192"/>
      <c r="JFV302" s="192"/>
      <c r="JFW302" s="192"/>
      <c r="JFX302" s="192"/>
      <c r="JFY302" s="192"/>
      <c r="JFZ302" s="192"/>
      <c r="JGA302" s="192"/>
      <c r="JGB302" s="192"/>
      <c r="JGC302" s="192"/>
      <c r="JGD302" s="192"/>
      <c r="JGE302" s="192"/>
      <c r="JGF302" s="192"/>
      <c r="JGG302" s="192"/>
      <c r="JGH302" s="192"/>
      <c r="JGI302" s="192"/>
      <c r="JGJ302" s="192"/>
      <c r="JGK302" s="192"/>
      <c r="JGL302" s="192"/>
      <c r="JGM302" s="192"/>
      <c r="JGN302" s="192"/>
      <c r="JGO302" s="192"/>
      <c r="JGP302" s="192"/>
      <c r="JGQ302" s="192"/>
      <c r="JGR302" s="192"/>
      <c r="JGS302" s="192"/>
      <c r="JGT302" s="192"/>
      <c r="JGU302" s="192"/>
      <c r="JGV302" s="192"/>
      <c r="JGW302" s="192"/>
      <c r="JGX302" s="192"/>
      <c r="JGY302" s="192"/>
      <c r="JGZ302" s="192"/>
      <c r="JHA302" s="192"/>
      <c r="JHB302" s="192"/>
      <c r="JHC302" s="192"/>
      <c r="JHD302" s="192"/>
      <c r="JHE302" s="192"/>
      <c r="JHF302" s="192"/>
      <c r="JHG302" s="192"/>
      <c r="JHH302" s="192"/>
      <c r="JHI302" s="192"/>
      <c r="JHJ302" s="192"/>
      <c r="JHK302" s="192"/>
      <c r="JHL302" s="192"/>
      <c r="JHM302" s="192"/>
      <c r="JHN302" s="192"/>
      <c r="JHO302" s="192"/>
      <c r="JHP302" s="192"/>
      <c r="JHQ302" s="192"/>
      <c r="JHR302" s="192"/>
      <c r="JHS302" s="192"/>
      <c r="JHT302" s="192"/>
      <c r="JHU302" s="192"/>
      <c r="JHV302" s="192"/>
      <c r="JHW302" s="192"/>
      <c r="JHX302" s="192"/>
      <c r="JHY302" s="192"/>
      <c r="JHZ302" s="192"/>
      <c r="JIA302" s="192"/>
      <c r="JIB302" s="192"/>
      <c r="JIC302" s="192"/>
      <c r="JID302" s="192"/>
      <c r="JIE302" s="192"/>
      <c r="JIF302" s="192"/>
      <c r="JIG302" s="192"/>
      <c r="JIH302" s="192"/>
      <c r="JII302" s="192"/>
      <c r="JIJ302" s="192"/>
      <c r="JIK302" s="192"/>
      <c r="JIL302" s="192"/>
      <c r="JIM302" s="192"/>
      <c r="JIN302" s="192"/>
      <c r="JIO302" s="192"/>
      <c r="JIP302" s="192"/>
      <c r="JIQ302" s="192"/>
      <c r="JIR302" s="192"/>
      <c r="JIS302" s="192"/>
      <c r="JIT302" s="192"/>
      <c r="JIU302" s="192"/>
      <c r="JIV302" s="192"/>
      <c r="JIW302" s="192"/>
      <c r="JIX302" s="192"/>
      <c r="JIY302" s="192"/>
      <c r="JIZ302" s="192"/>
      <c r="JJA302" s="192"/>
      <c r="JJB302" s="192"/>
      <c r="JJC302" s="192"/>
      <c r="JJD302" s="192"/>
      <c r="JJE302" s="192"/>
      <c r="JJF302" s="192"/>
      <c r="JJG302" s="192"/>
      <c r="JJH302" s="192"/>
      <c r="JJI302" s="192"/>
      <c r="JJJ302" s="192"/>
      <c r="JJK302" s="192"/>
      <c r="JJL302" s="192"/>
      <c r="JJM302" s="192"/>
      <c r="JJN302" s="192"/>
      <c r="JJO302" s="192"/>
      <c r="JJP302" s="192"/>
      <c r="JJQ302" s="192"/>
      <c r="JJR302" s="192"/>
      <c r="JJS302" s="192"/>
      <c r="JJT302" s="192"/>
      <c r="JJU302" s="192"/>
      <c r="JJV302" s="192"/>
      <c r="JJW302" s="192"/>
      <c r="JJX302" s="192"/>
      <c r="JJY302" s="192"/>
      <c r="JJZ302" s="192"/>
      <c r="JKA302" s="192"/>
      <c r="JKB302" s="192"/>
      <c r="JKC302" s="192"/>
      <c r="JKD302" s="192"/>
      <c r="JKE302" s="192"/>
      <c r="JKF302" s="192"/>
      <c r="JKG302" s="192"/>
      <c r="JKH302" s="192"/>
      <c r="JKI302" s="192"/>
      <c r="JKJ302" s="192"/>
      <c r="JKK302" s="192"/>
      <c r="JKL302" s="192"/>
      <c r="JKM302" s="192"/>
      <c r="JKN302" s="192"/>
      <c r="JKO302" s="192"/>
      <c r="JKP302" s="192"/>
      <c r="JKQ302" s="192"/>
      <c r="JKR302" s="192"/>
      <c r="JKS302" s="192"/>
      <c r="JKT302" s="192"/>
      <c r="JKU302" s="192"/>
      <c r="JKV302" s="192"/>
      <c r="JKW302" s="192"/>
      <c r="JKX302" s="192"/>
      <c r="JKY302" s="192"/>
      <c r="JKZ302" s="192"/>
      <c r="JLA302" s="192"/>
      <c r="JLB302" s="192"/>
      <c r="JLC302" s="192"/>
      <c r="JLD302" s="192"/>
      <c r="JLE302" s="192"/>
      <c r="JLF302" s="192"/>
      <c r="JLG302" s="192"/>
      <c r="JLH302" s="192"/>
      <c r="JLI302" s="192"/>
      <c r="JLJ302" s="192"/>
      <c r="JLK302" s="192"/>
      <c r="JLL302" s="192"/>
      <c r="JLM302" s="192"/>
      <c r="JLN302" s="192"/>
      <c r="JLO302" s="192"/>
      <c r="JLP302" s="192"/>
      <c r="JLQ302" s="192"/>
      <c r="JLR302" s="192"/>
      <c r="JLS302" s="192"/>
      <c r="JLT302" s="192"/>
      <c r="JLU302" s="192"/>
      <c r="JLV302" s="192"/>
      <c r="JLW302" s="192"/>
      <c r="JLX302" s="192"/>
      <c r="JLY302" s="192"/>
      <c r="JLZ302" s="192"/>
      <c r="JMA302" s="192"/>
      <c r="JMB302" s="192"/>
      <c r="JMC302" s="192"/>
      <c r="JMD302" s="192"/>
      <c r="JME302" s="192"/>
      <c r="JMF302" s="192"/>
      <c r="JMG302" s="192"/>
      <c r="JMH302" s="192"/>
      <c r="JMI302" s="192"/>
      <c r="JMJ302" s="192"/>
      <c r="JMK302" s="192"/>
      <c r="JML302" s="192"/>
      <c r="JMM302" s="192"/>
      <c r="JMN302" s="192"/>
      <c r="JMO302" s="192"/>
      <c r="JMP302" s="192"/>
      <c r="JMQ302" s="192"/>
      <c r="JMR302" s="192"/>
      <c r="JMS302" s="192"/>
      <c r="JMT302" s="192"/>
      <c r="JMU302" s="192"/>
      <c r="JMV302" s="192"/>
      <c r="JMW302" s="192"/>
      <c r="JMX302" s="192"/>
      <c r="JMY302" s="192"/>
      <c r="JMZ302" s="192"/>
      <c r="JNA302" s="192"/>
      <c r="JNB302" s="192"/>
      <c r="JNC302" s="192"/>
      <c r="JND302" s="192"/>
      <c r="JNE302" s="192"/>
      <c r="JNF302" s="192"/>
      <c r="JNG302" s="192"/>
      <c r="JNH302" s="192"/>
      <c r="JNI302" s="192"/>
      <c r="JNJ302" s="192"/>
      <c r="JNK302" s="192"/>
      <c r="JNL302" s="192"/>
      <c r="JNM302" s="192"/>
      <c r="JNN302" s="192"/>
      <c r="JNO302" s="192"/>
      <c r="JNP302" s="192"/>
      <c r="JNQ302" s="192"/>
      <c r="JNR302" s="192"/>
      <c r="JNS302" s="192"/>
      <c r="JNT302" s="192"/>
      <c r="JNU302" s="192"/>
      <c r="JNV302" s="192"/>
      <c r="JNW302" s="192"/>
      <c r="JNX302" s="192"/>
      <c r="JNY302" s="192"/>
      <c r="JNZ302" s="192"/>
      <c r="JOA302" s="192"/>
      <c r="JOB302" s="192"/>
      <c r="JOC302" s="192"/>
      <c r="JOD302" s="192"/>
      <c r="JOE302" s="192"/>
      <c r="JOF302" s="192"/>
      <c r="JOG302" s="192"/>
      <c r="JOH302" s="192"/>
      <c r="JOI302" s="192"/>
      <c r="JOJ302" s="192"/>
      <c r="JOK302" s="192"/>
      <c r="JOL302" s="192"/>
      <c r="JOM302" s="192"/>
      <c r="JON302" s="192"/>
      <c r="JOO302" s="192"/>
      <c r="JOP302" s="192"/>
      <c r="JOQ302" s="192"/>
      <c r="JOR302" s="192"/>
      <c r="JOS302" s="192"/>
      <c r="JOT302" s="192"/>
      <c r="JOU302" s="192"/>
      <c r="JOV302" s="192"/>
      <c r="JOW302" s="192"/>
      <c r="JOX302" s="192"/>
      <c r="JOY302" s="192"/>
      <c r="JOZ302" s="192"/>
      <c r="JPA302" s="192"/>
      <c r="JPB302" s="192"/>
      <c r="JPC302" s="192"/>
      <c r="JPD302" s="192"/>
      <c r="JPE302" s="192"/>
      <c r="JPF302" s="192"/>
      <c r="JPG302" s="192"/>
      <c r="JPH302" s="192"/>
      <c r="JPI302" s="192"/>
      <c r="JPJ302" s="192"/>
      <c r="JPK302" s="192"/>
      <c r="JPL302" s="192"/>
      <c r="JPM302" s="192"/>
      <c r="JPN302" s="192"/>
      <c r="JPO302" s="192"/>
      <c r="JPP302" s="192"/>
      <c r="JPQ302" s="192"/>
      <c r="JPR302" s="192"/>
      <c r="JPS302" s="192"/>
      <c r="JPT302" s="192"/>
      <c r="JPU302" s="192"/>
      <c r="JPV302" s="192"/>
      <c r="JPW302" s="192"/>
      <c r="JPX302" s="192"/>
      <c r="JPY302" s="192"/>
      <c r="JPZ302" s="192"/>
      <c r="JQA302" s="192"/>
      <c r="JQB302" s="192"/>
      <c r="JQC302" s="192"/>
      <c r="JQD302" s="192"/>
      <c r="JQE302" s="192"/>
      <c r="JQF302" s="192"/>
      <c r="JQG302" s="192"/>
      <c r="JQH302" s="192"/>
      <c r="JQI302" s="192"/>
      <c r="JQJ302" s="192"/>
      <c r="JQK302" s="192"/>
      <c r="JQL302" s="192"/>
      <c r="JQM302" s="192"/>
      <c r="JQN302" s="192"/>
      <c r="JQO302" s="192"/>
      <c r="JQP302" s="192"/>
      <c r="JQQ302" s="192"/>
      <c r="JQR302" s="192"/>
      <c r="JQS302" s="192"/>
      <c r="JQT302" s="192"/>
      <c r="JQU302" s="192"/>
      <c r="JQV302" s="192"/>
      <c r="JQW302" s="192"/>
      <c r="JQX302" s="192"/>
      <c r="JQY302" s="192"/>
      <c r="JQZ302" s="192"/>
      <c r="JRA302" s="192"/>
      <c r="JRB302" s="192"/>
      <c r="JRC302" s="192"/>
      <c r="JRD302" s="192"/>
      <c r="JRE302" s="192"/>
      <c r="JRF302" s="192"/>
      <c r="JRG302" s="192"/>
      <c r="JRH302" s="192"/>
      <c r="JRI302" s="192"/>
      <c r="JRJ302" s="192"/>
      <c r="JRK302" s="192"/>
      <c r="JRL302" s="192"/>
      <c r="JRM302" s="192"/>
      <c r="JRN302" s="192"/>
      <c r="JRO302" s="192"/>
      <c r="JRP302" s="192"/>
      <c r="JRQ302" s="192"/>
      <c r="JRR302" s="192"/>
      <c r="JRS302" s="192"/>
      <c r="JRT302" s="192"/>
      <c r="JRU302" s="192"/>
      <c r="JRV302" s="192"/>
      <c r="JRW302" s="192"/>
      <c r="JRX302" s="192"/>
      <c r="JRY302" s="192"/>
      <c r="JRZ302" s="192"/>
      <c r="JSA302" s="192"/>
      <c r="JSB302" s="192"/>
      <c r="JSC302" s="192"/>
      <c r="JSD302" s="192"/>
      <c r="JSE302" s="192"/>
      <c r="JSF302" s="192"/>
      <c r="JSG302" s="192"/>
      <c r="JSH302" s="192"/>
      <c r="JSI302" s="192"/>
      <c r="JSJ302" s="192"/>
      <c r="JSK302" s="192"/>
      <c r="JSL302" s="192"/>
      <c r="JSM302" s="192"/>
      <c r="JSN302" s="192"/>
      <c r="JSO302" s="192"/>
      <c r="JSP302" s="192"/>
      <c r="JSQ302" s="192"/>
      <c r="JSR302" s="192"/>
      <c r="JSS302" s="192"/>
      <c r="JST302" s="192"/>
      <c r="JSU302" s="192"/>
      <c r="JSV302" s="192"/>
      <c r="JSW302" s="192"/>
      <c r="JSX302" s="192"/>
      <c r="JSY302" s="192"/>
      <c r="JSZ302" s="192"/>
      <c r="JTA302" s="192"/>
      <c r="JTB302" s="192"/>
      <c r="JTC302" s="192"/>
      <c r="JTD302" s="192"/>
      <c r="JTE302" s="192"/>
      <c r="JTF302" s="192"/>
      <c r="JTG302" s="192"/>
      <c r="JTH302" s="192"/>
      <c r="JTI302" s="192"/>
      <c r="JTJ302" s="192"/>
      <c r="JTK302" s="192"/>
      <c r="JTL302" s="192"/>
      <c r="JTM302" s="192"/>
      <c r="JTN302" s="192"/>
      <c r="JTO302" s="192"/>
      <c r="JTP302" s="192"/>
      <c r="JTQ302" s="192"/>
      <c r="JTR302" s="192"/>
      <c r="JTS302" s="192"/>
      <c r="JTT302" s="192"/>
      <c r="JTU302" s="192"/>
      <c r="JTV302" s="192"/>
      <c r="JTW302" s="192"/>
      <c r="JTX302" s="192"/>
      <c r="JTY302" s="192"/>
      <c r="JTZ302" s="192"/>
      <c r="JUA302" s="192"/>
      <c r="JUB302" s="192"/>
      <c r="JUC302" s="192"/>
      <c r="JUD302" s="192"/>
      <c r="JUE302" s="192"/>
      <c r="JUF302" s="192"/>
      <c r="JUG302" s="192"/>
      <c r="JUH302" s="192"/>
      <c r="JUI302" s="192"/>
      <c r="JUJ302" s="192"/>
      <c r="JUK302" s="192"/>
      <c r="JUL302" s="192"/>
      <c r="JUM302" s="192"/>
      <c r="JUN302" s="192"/>
      <c r="JUO302" s="192"/>
      <c r="JUP302" s="192"/>
      <c r="JUQ302" s="192"/>
      <c r="JUR302" s="192"/>
      <c r="JUS302" s="192"/>
      <c r="JUT302" s="192"/>
      <c r="JUU302" s="192"/>
      <c r="JUV302" s="192"/>
      <c r="JUW302" s="192"/>
      <c r="JUX302" s="192"/>
      <c r="JUY302" s="192"/>
      <c r="JUZ302" s="192"/>
      <c r="JVA302" s="192"/>
      <c r="JVB302" s="192"/>
      <c r="JVC302" s="192"/>
      <c r="JVD302" s="192"/>
      <c r="JVE302" s="192"/>
      <c r="JVF302" s="192"/>
      <c r="JVG302" s="192"/>
      <c r="JVH302" s="192"/>
      <c r="JVI302" s="192"/>
      <c r="JVJ302" s="192"/>
      <c r="JVK302" s="192"/>
      <c r="JVL302" s="192"/>
      <c r="JVM302" s="192"/>
      <c r="JVN302" s="192"/>
      <c r="JVO302" s="192"/>
      <c r="JVP302" s="192"/>
      <c r="JVQ302" s="192"/>
      <c r="JVR302" s="192"/>
      <c r="JVS302" s="192"/>
      <c r="JVT302" s="192"/>
      <c r="JVU302" s="192"/>
      <c r="JVV302" s="192"/>
      <c r="JVW302" s="192"/>
      <c r="JVX302" s="192"/>
      <c r="JVY302" s="192"/>
      <c r="JVZ302" s="192"/>
      <c r="JWA302" s="192"/>
      <c r="JWB302" s="192"/>
      <c r="JWC302" s="192"/>
      <c r="JWD302" s="192"/>
      <c r="JWE302" s="192"/>
      <c r="JWF302" s="192"/>
      <c r="JWG302" s="192"/>
      <c r="JWH302" s="192"/>
      <c r="JWI302" s="192"/>
      <c r="JWJ302" s="192"/>
      <c r="JWK302" s="192"/>
      <c r="JWL302" s="192"/>
      <c r="JWM302" s="192"/>
      <c r="JWN302" s="192"/>
      <c r="JWO302" s="192"/>
      <c r="JWP302" s="192"/>
      <c r="JWQ302" s="192"/>
      <c r="JWR302" s="192"/>
      <c r="JWS302" s="192"/>
      <c r="JWT302" s="192"/>
      <c r="JWU302" s="192"/>
      <c r="JWV302" s="192"/>
      <c r="JWW302" s="192"/>
      <c r="JWX302" s="192"/>
      <c r="JWY302" s="192"/>
      <c r="JWZ302" s="192"/>
      <c r="JXA302" s="192"/>
      <c r="JXB302" s="192"/>
      <c r="JXC302" s="192"/>
      <c r="JXD302" s="192"/>
      <c r="JXE302" s="192"/>
      <c r="JXF302" s="192"/>
      <c r="JXG302" s="192"/>
      <c r="JXH302" s="192"/>
      <c r="JXI302" s="192"/>
      <c r="JXJ302" s="192"/>
      <c r="JXK302" s="192"/>
      <c r="JXL302" s="192"/>
      <c r="JXM302" s="192"/>
      <c r="JXN302" s="192"/>
      <c r="JXO302" s="192"/>
      <c r="JXP302" s="192"/>
      <c r="JXQ302" s="192"/>
      <c r="JXR302" s="192"/>
      <c r="JXS302" s="192"/>
      <c r="JXT302" s="192"/>
      <c r="JXU302" s="192"/>
      <c r="JXV302" s="192"/>
      <c r="JXW302" s="192"/>
      <c r="JXX302" s="192"/>
      <c r="JXY302" s="192"/>
      <c r="JXZ302" s="192"/>
      <c r="JYA302" s="192"/>
      <c r="JYB302" s="192"/>
      <c r="JYC302" s="192"/>
      <c r="JYD302" s="192"/>
      <c r="JYE302" s="192"/>
      <c r="JYF302" s="192"/>
      <c r="JYG302" s="192"/>
      <c r="JYH302" s="192"/>
      <c r="JYI302" s="192"/>
      <c r="JYJ302" s="192"/>
      <c r="JYK302" s="192"/>
      <c r="JYL302" s="192"/>
      <c r="JYM302" s="192"/>
      <c r="JYN302" s="192"/>
      <c r="JYO302" s="192"/>
      <c r="JYP302" s="192"/>
      <c r="JYQ302" s="192"/>
      <c r="JYR302" s="192"/>
      <c r="JYS302" s="192"/>
      <c r="JYT302" s="192"/>
      <c r="JYU302" s="192"/>
      <c r="JYV302" s="192"/>
      <c r="JYW302" s="192"/>
      <c r="JYX302" s="192"/>
      <c r="JYY302" s="192"/>
      <c r="JYZ302" s="192"/>
      <c r="JZA302" s="192"/>
      <c r="JZB302" s="192"/>
      <c r="JZC302" s="192"/>
      <c r="JZD302" s="192"/>
      <c r="JZE302" s="192"/>
      <c r="JZF302" s="192"/>
      <c r="JZG302" s="192"/>
      <c r="JZH302" s="192"/>
      <c r="JZI302" s="192"/>
      <c r="JZJ302" s="192"/>
      <c r="JZK302" s="192"/>
      <c r="JZL302" s="192"/>
      <c r="JZM302" s="192"/>
      <c r="JZN302" s="192"/>
      <c r="JZO302" s="192"/>
      <c r="JZP302" s="192"/>
      <c r="JZQ302" s="192"/>
      <c r="JZR302" s="192"/>
      <c r="JZS302" s="192"/>
      <c r="JZT302" s="192"/>
      <c r="JZU302" s="192"/>
      <c r="JZV302" s="192"/>
      <c r="JZW302" s="192"/>
      <c r="JZX302" s="192"/>
      <c r="JZY302" s="192"/>
      <c r="JZZ302" s="192"/>
      <c r="KAA302" s="192"/>
      <c r="KAB302" s="192"/>
      <c r="KAC302" s="192"/>
      <c r="KAD302" s="192"/>
      <c r="KAE302" s="192"/>
      <c r="KAF302" s="192"/>
      <c r="KAG302" s="192"/>
      <c r="KAH302" s="192"/>
      <c r="KAI302" s="192"/>
      <c r="KAJ302" s="192"/>
      <c r="KAK302" s="192"/>
      <c r="KAL302" s="192"/>
      <c r="KAM302" s="192"/>
      <c r="KAN302" s="192"/>
      <c r="KAO302" s="192"/>
      <c r="KAP302" s="192"/>
      <c r="KAQ302" s="192"/>
      <c r="KAR302" s="192"/>
      <c r="KAS302" s="192"/>
      <c r="KAT302" s="192"/>
      <c r="KAU302" s="192"/>
      <c r="KAV302" s="192"/>
      <c r="KAW302" s="192"/>
      <c r="KAX302" s="192"/>
      <c r="KAY302" s="192"/>
      <c r="KAZ302" s="192"/>
      <c r="KBA302" s="192"/>
      <c r="KBB302" s="192"/>
      <c r="KBC302" s="192"/>
      <c r="KBD302" s="192"/>
      <c r="KBE302" s="192"/>
      <c r="KBF302" s="192"/>
      <c r="KBG302" s="192"/>
      <c r="KBH302" s="192"/>
      <c r="KBI302" s="192"/>
      <c r="KBJ302" s="192"/>
      <c r="KBK302" s="192"/>
      <c r="KBL302" s="192"/>
      <c r="KBM302" s="192"/>
      <c r="KBN302" s="192"/>
      <c r="KBO302" s="192"/>
      <c r="KBP302" s="192"/>
      <c r="KBQ302" s="192"/>
      <c r="KBR302" s="192"/>
      <c r="KBS302" s="192"/>
      <c r="KBT302" s="192"/>
      <c r="KBU302" s="192"/>
      <c r="KBV302" s="192"/>
      <c r="KBW302" s="192"/>
      <c r="KBX302" s="192"/>
      <c r="KBY302" s="192"/>
      <c r="KBZ302" s="192"/>
      <c r="KCA302" s="192"/>
      <c r="KCB302" s="192"/>
      <c r="KCC302" s="192"/>
      <c r="KCD302" s="192"/>
      <c r="KCE302" s="192"/>
      <c r="KCF302" s="192"/>
      <c r="KCG302" s="192"/>
      <c r="KCH302" s="192"/>
      <c r="KCI302" s="192"/>
      <c r="KCJ302" s="192"/>
      <c r="KCK302" s="192"/>
      <c r="KCL302" s="192"/>
      <c r="KCM302" s="192"/>
      <c r="KCN302" s="192"/>
      <c r="KCO302" s="192"/>
      <c r="KCP302" s="192"/>
      <c r="KCQ302" s="192"/>
      <c r="KCR302" s="192"/>
      <c r="KCS302" s="192"/>
      <c r="KCT302" s="192"/>
      <c r="KCU302" s="192"/>
      <c r="KCV302" s="192"/>
      <c r="KCW302" s="192"/>
      <c r="KCX302" s="192"/>
      <c r="KCY302" s="192"/>
      <c r="KCZ302" s="192"/>
      <c r="KDA302" s="192"/>
      <c r="KDB302" s="192"/>
      <c r="KDC302" s="192"/>
      <c r="KDD302" s="192"/>
      <c r="KDE302" s="192"/>
      <c r="KDF302" s="192"/>
      <c r="KDG302" s="192"/>
      <c r="KDH302" s="192"/>
      <c r="KDI302" s="192"/>
      <c r="KDJ302" s="192"/>
      <c r="KDK302" s="192"/>
      <c r="KDL302" s="192"/>
      <c r="KDM302" s="192"/>
      <c r="KDN302" s="192"/>
      <c r="KDO302" s="192"/>
      <c r="KDP302" s="192"/>
      <c r="KDQ302" s="192"/>
      <c r="KDR302" s="192"/>
      <c r="KDS302" s="192"/>
      <c r="KDT302" s="192"/>
      <c r="KDU302" s="192"/>
      <c r="KDV302" s="192"/>
      <c r="KDW302" s="192"/>
      <c r="KDX302" s="192"/>
      <c r="KDY302" s="192"/>
      <c r="KDZ302" s="192"/>
      <c r="KEA302" s="192"/>
      <c r="KEB302" s="192"/>
      <c r="KEC302" s="192"/>
      <c r="KED302" s="192"/>
      <c r="KEE302" s="192"/>
      <c r="KEF302" s="192"/>
      <c r="KEG302" s="192"/>
      <c r="KEH302" s="192"/>
      <c r="KEI302" s="192"/>
      <c r="KEJ302" s="192"/>
      <c r="KEK302" s="192"/>
      <c r="KEL302" s="192"/>
      <c r="KEM302" s="192"/>
      <c r="KEN302" s="192"/>
      <c r="KEO302" s="192"/>
      <c r="KEP302" s="192"/>
      <c r="KEQ302" s="192"/>
      <c r="KER302" s="192"/>
      <c r="KES302" s="192"/>
      <c r="KET302" s="192"/>
      <c r="KEU302" s="192"/>
      <c r="KEV302" s="192"/>
      <c r="KEW302" s="192"/>
      <c r="KEX302" s="192"/>
      <c r="KEY302" s="192"/>
      <c r="KEZ302" s="192"/>
      <c r="KFA302" s="192"/>
      <c r="KFB302" s="192"/>
      <c r="KFC302" s="192"/>
      <c r="KFD302" s="192"/>
      <c r="KFE302" s="192"/>
      <c r="KFF302" s="192"/>
      <c r="KFG302" s="192"/>
      <c r="KFH302" s="192"/>
      <c r="KFI302" s="192"/>
      <c r="KFJ302" s="192"/>
      <c r="KFK302" s="192"/>
      <c r="KFL302" s="192"/>
      <c r="KFM302" s="192"/>
      <c r="KFN302" s="192"/>
      <c r="KFO302" s="192"/>
      <c r="KFP302" s="192"/>
      <c r="KFQ302" s="192"/>
      <c r="KFR302" s="192"/>
      <c r="KFS302" s="192"/>
      <c r="KFT302" s="192"/>
      <c r="KFU302" s="192"/>
      <c r="KFV302" s="192"/>
      <c r="KFW302" s="192"/>
      <c r="KFX302" s="192"/>
      <c r="KFY302" s="192"/>
      <c r="KFZ302" s="192"/>
      <c r="KGA302" s="192"/>
      <c r="KGB302" s="192"/>
      <c r="KGC302" s="192"/>
      <c r="KGD302" s="192"/>
      <c r="KGE302" s="192"/>
      <c r="KGF302" s="192"/>
      <c r="KGG302" s="192"/>
      <c r="KGH302" s="192"/>
      <c r="KGI302" s="192"/>
      <c r="KGJ302" s="192"/>
      <c r="KGK302" s="192"/>
      <c r="KGL302" s="192"/>
      <c r="KGM302" s="192"/>
      <c r="KGN302" s="192"/>
      <c r="KGO302" s="192"/>
      <c r="KGP302" s="192"/>
      <c r="KGQ302" s="192"/>
      <c r="KGR302" s="192"/>
      <c r="KGS302" s="192"/>
      <c r="KGT302" s="192"/>
      <c r="KGU302" s="192"/>
      <c r="KGV302" s="192"/>
      <c r="KGW302" s="192"/>
      <c r="KGX302" s="192"/>
      <c r="KGY302" s="192"/>
      <c r="KGZ302" s="192"/>
      <c r="KHA302" s="192"/>
      <c r="KHB302" s="192"/>
      <c r="KHC302" s="192"/>
      <c r="KHD302" s="192"/>
      <c r="KHE302" s="192"/>
      <c r="KHF302" s="192"/>
      <c r="KHG302" s="192"/>
      <c r="KHH302" s="192"/>
      <c r="KHI302" s="192"/>
      <c r="KHJ302" s="192"/>
      <c r="KHK302" s="192"/>
      <c r="KHL302" s="192"/>
      <c r="KHM302" s="192"/>
      <c r="KHN302" s="192"/>
      <c r="KHO302" s="192"/>
      <c r="KHP302" s="192"/>
      <c r="KHQ302" s="192"/>
      <c r="KHR302" s="192"/>
      <c r="KHS302" s="192"/>
      <c r="KHT302" s="192"/>
      <c r="KHU302" s="192"/>
      <c r="KHV302" s="192"/>
      <c r="KHW302" s="192"/>
      <c r="KHX302" s="192"/>
      <c r="KHY302" s="192"/>
      <c r="KHZ302" s="192"/>
      <c r="KIA302" s="192"/>
      <c r="KIB302" s="192"/>
      <c r="KIC302" s="192"/>
      <c r="KID302" s="192"/>
      <c r="KIE302" s="192"/>
      <c r="KIF302" s="192"/>
      <c r="KIG302" s="192"/>
      <c r="KIH302" s="192"/>
      <c r="KII302" s="192"/>
      <c r="KIJ302" s="192"/>
      <c r="KIK302" s="192"/>
      <c r="KIL302" s="192"/>
      <c r="KIM302" s="192"/>
      <c r="KIN302" s="192"/>
      <c r="KIO302" s="192"/>
      <c r="KIP302" s="192"/>
      <c r="KIQ302" s="192"/>
      <c r="KIR302" s="192"/>
      <c r="KIS302" s="192"/>
      <c r="KIT302" s="192"/>
      <c r="KIU302" s="192"/>
      <c r="KIV302" s="192"/>
      <c r="KIW302" s="192"/>
      <c r="KIX302" s="192"/>
      <c r="KIY302" s="192"/>
      <c r="KIZ302" s="192"/>
      <c r="KJA302" s="192"/>
      <c r="KJB302" s="192"/>
      <c r="KJC302" s="192"/>
      <c r="KJD302" s="192"/>
      <c r="KJE302" s="192"/>
      <c r="KJF302" s="192"/>
      <c r="KJG302" s="192"/>
      <c r="KJH302" s="192"/>
      <c r="KJI302" s="192"/>
      <c r="KJJ302" s="192"/>
      <c r="KJK302" s="192"/>
      <c r="KJL302" s="192"/>
      <c r="KJM302" s="192"/>
      <c r="KJN302" s="192"/>
      <c r="KJO302" s="192"/>
      <c r="KJP302" s="192"/>
      <c r="KJQ302" s="192"/>
      <c r="KJR302" s="192"/>
      <c r="KJS302" s="192"/>
      <c r="KJT302" s="192"/>
      <c r="KJU302" s="192"/>
      <c r="KJV302" s="192"/>
      <c r="KJW302" s="192"/>
      <c r="KJX302" s="192"/>
      <c r="KJY302" s="192"/>
      <c r="KJZ302" s="192"/>
      <c r="KKA302" s="192"/>
      <c r="KKB302" s="192"/>
      <c r="KKC302" s="192"/>
      <c r="KKD302" s="192"/>
      <c r="KKE302" s="192"/>
      <c r="KKF302" s="192"/>
      <c r="KKG302" s="192"/>
      <c r="KKH302" s="192"/>
      <c r="KKI302" s="192"/>
      <c r="KKJ302" s="192"/>
      <c r="KKK302" s="192"/>
      <c r="KKL302" s="192"/>
      <c r="KKM302" s="192"/>
      <c r="KKN302" s="192"/>
      <c r="KKO302" s="192"/>
      <c r="KKP302" s="192"/>
      <c r="KKQ302" s="192"/>
      <c r="KKR302" s="192"/>
      <c r="KKS302" s="192"/>
      <c r="KKT302" s="192"/>
      <c r="KKU302" s="192"/>
      <c r="KKV302" s="192"/>
      <c r="KKW302" s="192"/>
      <c r="KKX302" s="192"/>
      <c r="KKY302" s="192"/>
      <c r="KKZ302" s="192"/>
      <c r="KLA302" s="192"/>
      <c r="KLB302" s="192"/>
      <c r="KLC302" s="192"/>
      <c r="KLD302" s="192"/>
      <c r="KLE302" s="192"/>
      <c r="KLF302" s="192"/>
      <c r="KLG302" s="192"/>
      <c r="KLH302" s="192"/>
      <c r="KLI302" s="192"/>
      <c r="KLJ302" s="192"/>
      <c r="KLK302" s="192"/>
      <c r="KLL302" s="192"/>
      <c r="KLM302" s="192"/>
      <c r="KLN302" s="192"/>
      <c r="KLO302" s="192"/>
      <c r="KLP302" s="192"/>
      <c r="KLQ302" s="192"/>
      <c r="KLR302" s="192"/>
      <c r="KLS302" s="192"/>
      <c r="KLT302" s="192"/>
      <c r="KLU302" s="192"/>
      <c r="KLV302" s="192"/>
      <c r="KLW302" s="192"/>
      <c r="KLX302" s="192"/>
      <c r="KLY302" s="192"/>
      <c r="KLZ302" s="192"/>
      <c r="KMA302" s="192"/>
      <c r="KMB302" s="192"/>
      <c r="KMC302" s="192"/>
      <c r="KMD302" s="192"/>
      <c r="KME302" s="192"/>
      <c r="KMF302" s="192"/>
      <c r="KMG302" s="192"/>
      <c r="KMH302" s="192"/>
      <c r="KMI302" s="192"/>
      <c r="KMJ302" s="192"/>
      <c r="KMK302" s="192"/>
      <c r="KML302" s="192"/>
      <c r="KMM302" s="192"/>
      <c r="KMN302" s="192"/>
      <c r="KMO302" s="192"/>
      <c r="KMP302" s="192"/>
      <c r="KMQ302" s="192"/>
      <c r="KMR302" s="192"/>
      <c r="KMS302" s="192"/>
      <c r="KMT302" s="192"/>
      <c r="KMU302" s="192"/>
      <c r="KMV302" s="192"/>
      <c r="KMW302" s="192"/>
      <c r="KMX302" s="192"/>
      <c r="KMY302" s="192"/>
      <c r="KMZ302" s="192"/>
      <c r="KNA302" s="192"/>
      <c r="KNB302" s="192"/>
      <c r="KNC302" s="192"/>
      <c r="KND302" s="192"/>
      <c r="KNE302" s="192"/>
      <c r="KNF302" s="192"/>
      <c r="KNG302" s="192"/>
      <c r="KNH302" s="192"/>
      <c r="KNI302" s="192"/>
      <c r="KNJ302" s="192"/>
      <c r="KNK302" s="192"/>
      <c r="KNL302" s="192"/>
      <c r="KNM302" s="192"/>
      <c r="KNN302" s="192"/>
      <c r="KNO302" s="192"/>
      <c r="KNP302" s="192"/>
      <c r="KNQ302" s="192"/>
      <c r="KNR302" s="192"/>
      <c r="KNS302" s="192"/>
      <c r="KNT302" s="192"/>
      <c r="KNU302" s="192"/>
      <c r="KNV302" s="192"/>
      <c r="KNW302" s="192"/>
      <c r="KNX302" s="192"/>
      <c r="KNY302" s="192"/>
      <c r="KNZ302" s="192"/>
      <c r="KOA302" s="192"/>
      <c r="KOB302" s="192"/>
      <c r="KOC302" s="192"/>
      <c r="KOD302" s="192"/>
      <c r="KOE302" s="192"/>
      <c r="KOF302" s="192"/>
      <c r="KOG302" s="192"/>
      <c r="KOH302" s="192"/>
      <c r="KOI302" s="192"/>
      <c r="KOJ302" s="192"/>
      <c r="KOK302" s="192"/>
      <c r="KOL302" s="192"/>
      <c r="KOM302" s="192"/>
      <c r="KON302" s="192"/>
      <c r="KOO302" s="192"/>
      <c r="KOP302" s="192"/>
      <c r="KOQ302" s="192"/>
      <c r="KOR302" s="192"/>
      <c r="KOS302" s="192"/>
      <c r="KOT302" s="192"/>
      <c r="KOU302" s="192"/>
      <c r="KOV302" s="192"/>
      <c r="KOW302" s="192"/>
      <c r="KOX302" s="192"/>
      <c r="KOY302" s="192"/>
      <c r="KOZ302" s="192"/>
      <c r="KPA302" s="192"/>
      <c r="KPB302" s="192"/>
      <c r="KPC302" s="192"/>
      <c r="KPD302" s="192"/>
      <c r="KPE302" s="192"/>
      <c r="KPF302" s="192"/>
      <c r="KPG302" s="192"/>
      <c r="KPH302" s="192"/>
      <c r="KPI302" s="192"/>
      <c r="KPJ302" s="192"/>
      <c r="KPK302" s="192"/>
      <c r="KPL302" s="192"/>
      <c r="KPM302" s="192"/>
      <c r="KPN302" s="192"/>
      <c r="KPO302" s="192"/>
      <c r="KPP302" s="192"/>
      <c r="KPQ302" s="192"/>
      <c r="KPR302" s="192"/>
      <c r="KPS302" s="192"/>
      <c r="KPT302" s="192"/>
      <c r="KPU302" s="192"/>
      <c r="KPV302" s="192"/>
      <c r="KPW302" s="192"/>
      <c r="KPX302" s="192"/>
      <c r="KPY302" s="192"/>
      <c r="KPZ302" s="192"/>
      <c r="KQA302" s="192"/>
      <c r="KQB302" s="192"/>
      <c r="KQC302" s="192"/>
      <c r="KQD302" s="192"/>
      <c r="KQE302" s="192"/>
      <c r="KQF302" s="192"/>
      <c r="KQG302" s="192"/>
      <c r="KQH302" s="192"/>
      <c r="KQI302" s="192"/>
      <c r="KQJ302" s="192"/>
      <c r="KQK302" s="192"/>
      <c r="KQL302" s="192"/>
      <c r="KQM302" s="192"/>
      <c r="KQN302" s="192"/>
      <c r="KQO302" s="192"/>
      <c r="KQP302" s="192"/>
      <c r="KQQ302" s="192"/>
      <c r="KQR302" s="192"/>
      <c r="KQS302" s="192"/>
      <c r="KQT302" s="192"/>
      <c r="KQU302" s="192"/>
      <c r="KQV302" s="192"/>
      <c r="KQW302" s="192"/>
      <c r="KQX302" s="192"/>
      <c r="KQY302" s="192"/>
      <c r="KQZ302" s="192"/>
      <c r="KRA302" s="192"/>
      <c r="KRB302" s="192"/>
      <c r="KRC302" s="192"/>
      <c r="KRD302" s="192"/>
      <c r="KRE302" s="192"/>
      <c r="KRF302" s="192"/>
      <c r="KRG302" s="192"/>
      <c r="KRH302" s="192"/>
      <c r="KRI302" s="192"/>
      <c r="KRJ302" s="192"/>
      <c r="KRK302" s="192"/>
      <c r="KRL302" s="192"/>
      <c r="KRM302" s="192"/>
      <c r="KRN302" s="192"/>
      <c r="KRO302" s="192"/>
      <c r="KRP302" s="192"/>
      <c r="KRQ302" s="192"/>
      <c r="KRR302" s="192"/>
      <c r="KRS302" s="192"/>
      <c r="KRT302" s="192"/>
      <c r="KRU302" s="192"/>
      <c r="KRV302" s="192"/>
      <c r="KRW302" s="192"/>
      <c r="KRX302" s="192"/>
      <c r="KRY302" s="192"/>
      <c r="KRZ302" s="192"/>
      <c r="KSA302" s="192"/>
      <c r="KSB302" s="192"/>
      <c r="KSC302" s="192"/>
      <c r="KSD302" s="192"/>
      <c r="KSE302" s="192"/>
      <c r="KSF302" s="192"/>
      <c r="KSG302" s="192"/>
      <c r="KSH302" s="192"/>
      <c r="KSI302" s="192"/>
      <c r="KSJ302" s="192"/>
      <c r="KSK302" s="192"/>
      <c r="KSL302" s="192"/>
      <c r="KSM302" s="192"/>
      <c r="KSN302" s="192"/>
      <c r="KSO302" s="192"/>
      <c r="KSP302" s="192"/>
      <c r="KSQ302" s="192"/>
      <c r="KSR302" s="192"/>
      <c r="KSS302" s="192"/>
      <c r="KST302" s="192"/>
      <c r="KSU302" s="192"/>
      <c r="KSV302" s="192"/>
      <c r="KSW302" s="192"/>
      <c r="KSX302" s="192"/>
      <c r="KSY302" s="192"/>
      <c r="KSZ302" s="192"/>
      <c r="KTA302" s="192"/>
      <c r="KTB302" s="192"/>
      <c r="KTC302" s="192"/>
      <c r="KTD302" s="192"/>
      <c r="KTE302" s="192"/>
      <c r="KTF302" s="192"/>
      <c r="KTG302" s="192"/>
      <c r="KTH302" s="192"/>
      <c r="KTI302" s="192"/>
      <c r="KTJ302" s="192"/>
      <c r="KTK302" s="192"/>
      <c r="KTL302" s="192"/>
      <c r="KTM302" s="192"/>
      <c r="KTN302" s="192"/>
      <c r="KTO302" s="192"/>
      <c r="KTP302" s="192"/>
      <c r="KTQ302" s="192"/>
      <c r="KTR302" s="192"/>
      <c r="KTS302" s="192"/>
      <c r="KTT302" s="192"/>
      <c r="KTU302" s="192"/>
      <c r="KTV302" s="192"/>
      <c r="KTW302" s="192"/>
      <c r="KTX302" s="192"/>
      <c r="KTY302" s="192"/>
      <c r="KTZ302" s="192"/>
      <c r="KUA302" s="192"/>
      <c r="KUB302" s="192"/>
      <c r="KUC302" s="192"/>
      <c r="KUD302" s="192"/>
      <c r="KUE302" s="192"/>
      <c r="KUF302" s="192"/>
      <c r="KUG302" s="192"/>
      <c r="KUH302" s="192"/>
      <c r="KUI302" s="192"/>
      <c r="KUJ302" s="192"/>
      <c r="KUK302" s="192"/>
      <c r="KUL302" s="192"/>
      <c r="KUM302" s="192"/>
      <c r="KUN302" s="192"/>
      <c r="KUO302" s="192"/>
      <c r="KUP302" s="192"/>
      <c r="KUQ302" s="192"/>
      <c r="KUR302" s="192"/>
      <c r="KUS302" s="192"/>
      <c r="KUT302" s="192"/>
      <c r="KUU302" s="192"/>
      <c r="KUV302" s="192"/>
      <c r="KUW302" s="192"/>
      <c r="KUX302" s="192"/>
      <c r="KUY302" s="192"/>
      <c r="KUZ302" s="192"/>
      <c r="KVA302" s="192"/>
      <c r="KVB302" s="192"/>
      <c r="KVC302" s="192"/>
      <c r="KVD302" s="192"/>
      <c r="KVE302" s="192"/>
      <c r="KVF302" s="192"/>
      <c r="KVG302" s="192"/>
      <c r="KVH302" s="192"/>
      <c r="KVI302" s="192"/>
      <c r="KVJ302" s="192"/>
      <c r="KVK302" s="192"/>
      <c r="KVL302" s="192"/>
      <c r="KVM302" s="192"/>
      <c r="KVN302" s="192"/>
      <c r="KVO302" s="192"/>
      <c r="KVP302" s="192"/>
      <c r="KVQ302" s="192"/>
      <c r="KVR302" s="192"/>
      <c r="KVS302" s="192"/>
      <c r="KVT302" s="192"/>
      <c r="KVU302" s="192"/>
      <c r="KVV302" s="192"/>
      <c r="KVW302" s="192"/>
      <c r="KVX302" s="192"/>
      <c r="KVY302" s="192"/>
      <c r="KVZ302" s="192"/>
      <c r="KWA302" s="192"/>
      <c r="KWB302" s="192"/>
      <c r="KWC302" s="192"/>
      <c r="KWD302" s="192"/>
      <c r="KWE302" s="192"/>
      <c r="KWF302" s="192"/>
      <c r="KWG302" s="192"/>
      <c r="KWH302" s="192"/>
      <c r="KWI302" s="192"/>
      <c r="KWJ302" s="192"/>
      <c r="KWK302" s="192"/>
      <c r="KWL302" s="192"/>
      <c r="KWM302" s="192"/>
      <c r="KWN302" s="192"/>
      <c r="KWO302" s="192"/>
      <c r="KWP302" s="192"/>
      <c r="KWQ302" s="192"/>
      <c r="KWR302" s="192"/>
      <c r="KWS302" s="192"/>
      <c r="KWT302" s="192"/>
      <c r="KWU302" s="192"/>
      <c r="KWV302" s="192"/>
      <c r="KWW302" s="192"/>
      <c r="KWX302" s="192"/>
      <c r="KWY302" s="192"/>
      <c r="KWZ302" s="192"/>
      <c r="KXA302" s="192"/>
      <c r="KXB302" s="192"/>
      <c r="KXC302" s="192"/>
      <c r="KXD302" s="192"/>
      <c r="KXE302" s="192"/>
      <c r="KXF302" s="192"/>
      <c r="KXG302" s="192"/>
      <c r="KXH302" s="192"/>
      <c r="KXI302" s="192"/>
      <c r="KXJ302" s="192"/>
      <c r="KXK302" s="192"/>
      <c r="KXL302" s="192"/>
      <c r="KXM302" s="192"/>
      <c r="KXN302" s="192"/>
      <c r="KXO302" s="192"/>
      <c r="KXP302" s="192"/>
      <c r="KXQ302" s="192"/>
      <c r="KXR302" s="192"/>
      <c r="KXS302" s="192"/>
      <c r="KXT302" s="192"/>
      <c r="KXU302" s="192"/>
      <c r="KXV302" s="192"/>
      <c r="KXW302" s="192"/>
      <c r="KXX302" s="192"/>
      <c r="KXY302" s="192"/>
      <c r="KXZ302" s="192"/>
      <c r="KYA302" s="192"/>
      <c r="KYB302" s="192"/>
      <c r="KYC302" s="192"/>
      <c r="KYD302" s="192"/>
      <c r="KYE302" s="192"/>
      <c r="KYF302" s="192"/>
      <c r="KYG302" s="192"/>
      <c r="KYH302" s="192"/>
      <c r="KYI302" s="192"/>
      <c r="KYJ302" s="192"/>
      <c r="KYK302" s="192"/>
      <c r="KYL302" s="192"/>
      <c r="KYM302" s="192"/>
      <c r="KYN302" s="192"/>
      <c r="KYO302" s="192"/>
      <c r="KYP302" s="192"/>
      <c r="KYQ302" s="192"/>
      <c r="KYR302" s="192"/>
      <c r="KYS302" s="192"/>
      <c r="KYT302" s="192"/>
      <c r="KYU302" s="192"/>
      <c r="KYV302" s="192"/>
      <c r="KYW302" s="192"/>
      <c r="KYX302" s="192"/>
      <c r="KYY302" s="192"/>
      <c r="KYZ302" s="192"/>
      <c r="KZA302" s="192"/>
      <c r="KZB302" s="192"/>
      <c r="KZC302" s="192"/>
      <c r="KZD302" s="192"/>
      <c r="KZE302" s="192"/>
      <c r="KZF302" s="192"/>
      <c r="KZG302" s="192"/>
      <c r="KZH302" s="192"/>
      <c r="KZI302" s="192"/>
      <c r="KZJ302" s="192"/>
      <c r="KZK302" s="192"/>
      <c r="KZL302" s="192"/>
      <c r="KZM302" s="192"/>
      <c r="KZN302" s="192"/>
      <c r="KZO302" s="192"/>
      <c r="KZP302" s="192"/>
      <c r="KZQ302" s="192"/>
      <c r="KZR302" s="192"/>
      <c r="KZS302" s="192"/>
      <c r="KZT302" s="192"/>
      <c r="KZU302" s="192"/>
      <c r="KZV302" s="192"/>
      <c r="KZW302" s="192"/>
      <c r="KZX302" s="192"/>
      <c r="KZY302" s="192"/>
      <c r="KZZ302" s="192"/>
      <c r="LAA302" s="192"/>
      <c r="LAB302" s="192"/>
      <c r="LAC302" s="192"/>
      <c r="LAD302" s="192"/>
      <c r="LAE302" s="192"/>
      <c r="LAF302" s="192"/>
      <c r="LAG302" s="192"/>
      <c r="LAH302" s="192"/>
      <c r="LAI302" s="192"/>
      <c r="LAJ302" s="192"/>
      <c r="LAK302" s="192"/>
      <c r="LAL302" s="192"/>
      <c r="LAM302" s="192"/>
      <c r="LAN302" s="192"/>
      <c r="LAO302" s="192"/>
      <c r="LAP302" s="192"/>
      <c r="LAQ302" s="192"/>
      <c r="LAR302" s="192"/>
      <c r="LAS302" s="192"/>
      <c r="LAT302" s="192"/>
      <c r="LAU302" s="192"/>
      <c r="LAV302" s="192"/>
      <c r="LAW302" s="192"/>
      <c r="LAX302" s="192"/>
      <c r="LAY302" s="192"/>
      <c r="LAZ302" s="192"/>
      <c r="LBA302" s="192"/>
      <c r="LBB302" s="192"/>
      <c r="LBC302" s="192"/>
      <c r="LBD302" s="192"/>
      <c r="LBE302" s="192"/>
      <c r="LBF302" s="192"/>
      <c r="LBG302" s="192"/>
      <c r="LBH302" s="192"/>
      <c r="LBI302" s="192"/>
      <c r="LBJ302" s="192"/>
      <c r="LBK302" s="192"/>
      <c r="LBL302" s="192"/>
      <c r="LBM302" s="192"/>
      <c r="LBN302" s="192"/>
      <c r="LBO302" s="192"/>
      <c r="LBP302" s="192"/>
      <c r="LBQ302" s="192"/>
      <c r="LBR302" s="192"/>
      <c r="LBS302" s="192"/>
      <c r="LBT302" s="192"/>
      <c r="LBU302" s="192"/>
      <c r="LBV302" s="192"/>
      <c r="LBW302" s="192"/>
      <c r="LBX302" s="192"/>
      <c r="LBY302" s="192"/>
      <c r="LBZ302" s="192"/>
      <c r="LCA302" s="192"/>
      <c r="LCB302" s="192"/>
      <c r="LCC302" s="192"/>
      <c r="LCD302" s="192"/>
      <c r="LCE302" s="192"/>
      <c r="LCF302" s="192"/>
      <c r="LCG302" s="192"/>
      <c r="LCH302" s="192"/>
      <c r="LCI302" s="192"/>
      <c r="LCJ302" s="192"/>
      <c r="LCK302" s="192"/>
      <c r="LCL302" s="192"/>
      <c r="LCM302" s="192"/>
      <c r="LCN302" s="192"/>
      <c r="LCO302" s="192"/>
      <c r="LCP302" s="192"/>
      <c r="LCQ302" s="192"/>
      <c r="LCR302" s="192"/>
      <c r="LCS302" s="192"/>
      <c r="LCT302" s="192"/>
      <c r="LCU302" s="192"/>
      <c r="LCV302" s="192"/>
      <c r="LCW302" s="192"/>
      <c r="LCX302" s="192"/>
      <c r="LCY302" s="192"/>
      <c r="LCZ302" s="192"/>
      <c r="LDA302" s="192"/>
      <c r="LDB302" s="192"/>
      <c r="LDC302" s="192"/>
      <c r="LDD302" s="192"/>
      <c r="LDE302" s="192"/>
      <c r="LDF302" s="192"/>
      <c r="LDG302" s="192"/>
      <c r="LDH302" s="192"/>
      <c r="LDI302" s="192"/>
      <c r="LDJ302" s="192"/>
      <c r="LDK302" s="192"/>
      <c r="LDL302" s="192"/>
      <c r="LDM302" s="192"/>
      <c r="LDN302" s="192"/>
      <c r="LDO302" s="192"/>
      <c r="LDP302" s="192"/>
      <c r="LDQ302" s="192"/>
      <c r="LDR302" s="192"/>
      <c r="LDS302" s="192"/>
      <c r="LDT302" s="192"/>
      <c r="LDU302" s="192"/>
      <c r="LDV302" s="192"/>
      <c r="LDW302" s="192"/>
      <c r="LDX302" s="192"/>
      <c r="LDY302" s="192"/>
      <c r="LDZ302" s="192"/>
      <c r="LEA302" s="192"/>
      <c r="LEB302" s="192"/>
      <c r="LEC302" s="192"/>
      <c r="LED302" s="192"/>
      <c r="LEE302" s="192"/>
      <c r="LEF302" s="192"/>
      <c r="LEG302" s="192"/>
      <c r="LEH302" s="192"/>
      <c r="LEI302" s="192"/>
      <c r="LEJ302" s="192"/>
      <c r="LEK302" s="192"/>
      <c r="LEL302" s="192"/>
      <c r="LEM302" s="192"/>
      <c r="LEN302" s="192"/>
      <c r="LEO302" s="192"/>
      <c r="LEP302" s="192"/>
      <c r="LEQ302" s="192"/>
      <c r="LER302" s="192"/>
      <c r="LES302" s="192"/>
      <c r="LET302" s="192"/>
      <c r="LEU302" s="192"/>
      <c r="LEV302" s="192"/>
      <c r="LEW302" s="192"/>
      <c r="LEX302" s="192"/>
      <c r="LEY302" s="192"/>
      <c r="LEZ302" s="192"/>
      <c r="LFA302" s="192"/>
      <c r="LFB302" s="192"/>
      <c r="LFC302" s="192"/>
      <c r="LFD302" s="192"/>
      <c r="LFE302" s="192"/>
      <c r="LFF302" s="192"/>
      <c r="LFG302" s="192"/>
      <c r="LFH302" s="192"/>
      <c r="LFI302" s="192"/>
      <c r="LFJ302" s="192"/>
      <c r="LFK302" s="192"/>
      <c r="LFL302" s="192"/>
      <c r="LFM302" s="192"/>
      <c r="LFN302" s="192"/>
      <c r="LFO302" s="192"/>
      <c r="LFP302" s="192"/>
      <c r="LFQ302" s="192"/>
      <c r="LFR302" s="192"/>
      <c r="LFS302" s="192"/>
      <c r="LFT302" s="192"/>
      <c r="LFU302" s="192"/>
      <c r="LFV302" s="192"/>
      <c r="LFW302" s="192"/>
      <c r="LFX302" s="192"/>
      <c r="LFY302" s="192"/>
      <c r="LFZ302" s="192"/>
      <c r="LGA302" s="192"/>
      <c r="LGB302" s="192"/>
      <c r="LGC302" s="192"/>
      <c r="LGD302" s="192"/>
      <c r="LGE302" s="192"/>
      <c r="LGF302" s="192"/>
      <c r="LGG302" s="192"/>
      <c r="LGH302" s="192"/>
      <c r="LGI302" s="192"/>
      <c r="LGJ302" s="192"/>
      <c r="LGK302" s="192"/>
      <c r="LGL302" s="192"/>
      <c r="LGM302" s="192"/>
      <c r="LGN302" s="192"/>
      <c r="LGO302" s="192"/>
      <c r="LGP302" s="192"/>
      <c r="LGQ302" s="192"/>
      <c r="LGR302" s="192"/>
      <c r="LGS302" s="192"/>
      <c r="LGT302" s="192"/>
      <c r="LGU302" s="192"/>
      <c r="LGV302" s="192"/>
      <c r="LGW302" s="192"/>
      <c r="LGX302" s="192"/>
      <c r="LGY302" s="192"/>
      <c r="LGZ302" s="192"/>
      <c r="LHA302" s="192"/>
      <c r="LHB302" s="192"/>
      <c r="LHC302" s="192"/>
      <c r="LHD302" s="192"/>
      <c r="LHE302" s="192"/>
      <c r="LHF302" s="192"/>
      <c r="LHG302" s="192"/>
      <c r="LHH302" s="192"/>
      <c r="LHI302" s="192"/>
      <c r="LHJ302" s="192"/>
      <c r="LHK302" s="192"/>
      <c r="LHL302" s="192"/>
      <c r="LHM302" s="192"/>
      <c r="LHN302" s="192"/>
      <c r="LHO302" s="192"/>
      <c r="LHP302" s="192"/>
      <c r="LHQ302" s="192"/>
      <c r="LHR302" s="192"/>
      <c r="LHS302" s="192"/>
      <c r="LHT302" s="192"/>
      <c r="LHU302" s="192"/>
      <c r="LHV302" s="192"/>
      <c r="LHW302" s="192"/>
      <c r="LHX302" s="192"/>
      <c r="LHY302" s="192"/>
      <c r="LHZ302" s="192"/>
      <c r="LIA302" s="192"/>
      <c r="LIB302" s="192"/>
      <c r="LIC302" s="192"/>
      <c r="LID302" s="192"/>
      <c r="LIE302" s="192"/>
      <c r="LIF302" s="192"/>
      <c r="LIG302" s="192"/>
      <c r="LIH302" s="192"/>
      <c r="LII302" s="192"/>
      <c r="LIJ302" s="192"/>
      <c r="LIK302" s="192"/>
      <c r="LIL302" s="192"/>
      <c r="LIM302" s="192"/>
      <c r="LIN302" s="192"/>
      <c r="LIO302" s="192"/>
      <c r="LIP302" s="192"/>
      <c r="LIQ302" s="192"/>
      <c r="LIR302" s="192"/>
      <c r="LIS302" s="192"/>
      <c r="LIT302" s="192"/>
      <c r="LIU302" s="192"/>
      <c r="LIV302" s="192"/>
      <c r="LIW302" s="192"/>
      <c r="LIX302" s="192"/>
      <c r="LIY302" s="192"/>
      <c r="LIZ302" s="192"/>
      <c r="LJA302" s="192"/>
      <c r="LJB302" s="192"/>
      <c r="LJC302" s="192"/>
      <c r="LJD302" s="192"/>
      <c r="LJE302" s="192"/>
      <c r="LJF302" s="192"/>
      <c r="LJG302" s="192"/>
      <c r="LJH302" s="192"/>
      <c r="LJI302" s="192"/>
      <c r="LJJ302" s="192"/>
      <c r="LJK302" s="192"/>
      <c r="LJL302" s="192"/>
      <c r="LJM302" s="192"/>
      <c r="LJN302" s="192"/>
      <c r="LJO302" s="192"/>
      <c r="LJP302" s="192"/>
      <c r="LJQ302" s="192"/>
      <c r="LJR302" s="192"/>
      <c r="LJS302" s="192"/>
      <c r="LJT302" s="192"/>
      <c r="LJU302" s="192"/>
      <c r="LJV302" s="192"/>
      <c r="LJW302" s="192"/>
      <c r="LJX302" s="192"/>
      <c r="LJY302" s="192"/>
      <c r="LJZ302" s="192"/>
      <c r="LKA302" s="192"/>
      <c r="LKB302" s="192"/>
      <c r="LKC302" s="192"/>
      <c r="LKD302" s="192"/>
      <c r="LKE302" s="192"/>
      <c r="LKF302" s="192"/>
      <c r="LKG302" s="192"/>
      <c r="LKH302" s="192"/>
      <c r="LKI302" s="192"/>
      <c r="LKJ302" s="192"/>
      <c r="LKK302" s="192"/>
      <c r="LKL302" s="192"/>
      <c r="LKM302" s="192"/>
      <c r="LKN302" s="192"/>
      <c r="LKO302" s="192"/>
      <c r="LKP302" s="192"/>
      <c r="LKQ302" s="192"/>
      <c r="LKR302" s="192"/>
      <c r="LKS302" s="192"/>
      <c r="LKT302" s="192"/>
      <c r="LKU302" s="192"/>
      <c r="LKV302" s="192"/>
      <c r="LKW302" s="192"/>
      <c r="LKX302" s="192"/>
      <c r="LKY302" s="192"/>
      <c r="LKZ302" s="192"/>
      <c r="LLA302" s="192"/>
      <c r="LLB302" s="192"/>
      <c r="LLC302" s="192"/>
      <c r="LLD302" s="192"/>
      <c r="LLE302" s="192"/>
      <c r="LLF302" s="192"/>
      <c r="LLG302" s="192"/>
      <c r="LLH302" s="192"/>
      <c r="LLI302" s="192"/>
      <c r="LLJ302" s="192"/>
      <c r="LLK302" s="192"/>
      <c r="LLL302" s="192"/>
      <c r="LLM302" s="192"/>
      <c r="LLN302" s="192"/>
      <c r="LLO302" s="192"/>
      <c r="LLP302" s="192"/>
      <c r="LLQ302" s="192"/>
      <c r="LLR302" s="192"/>
      <c r="LLS302" s="192"/>
      <c r="LLT302" s="192"/>
      <c r="LLU302" s="192"/>
      <c r="LLV302" s="192"/>
      <c r="LLW302" s="192"/>
      <c r="LLX302" s="192"/>
      <c r="LLY302" s="192"/>
      <c r="LLZ302" s="192"/>
      <c r="LMA302" s="192"/>
      <c r="LMB302" s="192"/>
      <c r="LMC302" s="192"/>
      <c r="LMD302" s="192"/>
      <c r="LME302" s="192"/>
      <c r="LMF302" s="192"/>
      <c r="LMG302" s="192"/>
      <c r="LMH302" s="192"/>
      <c r="LMI302" s="192"/>
      <c r="LMJ302" s="192"/>
      <c r="LMK302" s="192"/>
      <c r="LML302" s="192"/>
      <c r="LMM302" s="192"/>
      <c r="LMN302" s="192"/>
      <c r="LMO302" s="192"/>
      <c r="LMP302" s="192"/>
      <c r="LMQ302" s="192"/>
      <c r="LMR302" s="192"/>
      <c r="LMS302" s="192"/>
      <c r="LMT302" s="192"/>
      <c r="LMU302" s="192"/>
      <c r="LMV302" s="192"/>
      <c r="LMW302" s="192"/>
      <c r="LMX302" s="192"/>
      <c r="LMY302" s="192"/>
      <c r="LMZ302" s="192"/>
      <c r="LNA302" s="192"/>
      <c r="LNB302" s="192"/>
      <c r="LNC302" s="192"/>
      <c r="LND302" s="192"/>
      <c r="LNE302" s="192"/>
      <c r="LNF302" s="192"/>
      <c r="LNG302" s="192"/>
      <c r="LNH302" s="192"/>
      <c r="LNI302" s="192"/>
      <c r="LNJ302" s="192"/>
      <c r="LNK302" s="192"/>
      <c r="LNL302" s="192"/>
      <c r="LNM302" s="192"/>
      <c r="LNN302" s="192"/>
      <c r="LNO302" s="192"/>
      <c r="LNP302" s="192"/>
      <c r="LNQ302" s="192"/>
      <c r="LNR302" s="192"/>
      <c r="LNS302" s="192"/>
      <c r="LNT302" s="192"/>
      <c r="LNU302" s="192"/>
      <c r="LNV302" s="192"/>
      <c r="LNW302" s="192"/>
      <c r="LNX302" s="192"/>
      <c r="LNY302" s="192"/>
      <c r="LNZ302" s="192"/>
      <c r="LOA302" s="192"/>
      <c r="LOB302" s="192"/>
      <c r="LOC302" s="192"/>
      <c r="LOD302" s="192"/>
      <c r="LOE302" s="192"/>
      <c r="LOF302" s="192"/>
      <c r="LOG302" s="192"/>
      <c r="LOH302" s="192"/>
      <c r="LOI302" s="192"/>
      <c r="LOJ302" s="192"/>
      <c r="LOK302" s="192"/>
      <c r="LOL302" s="192"/>
      <c r="LOM302" s="192"/>
      <c r="LON302" s="192"/>
      <c r="LOO302" s="192"/>
      <c r="LOP302" s="192"/>
      <c r="LOQ302" s="192"/>
      <c r="LOR302" s="192"/>
      <c r="LOS302" s="192"/>
      <c r="LOT302" s="192"/>
      <c r="LOU302" s="192"/>
      <c r="LOV302" s="192"/>
      <c r="LOW302" s="192"/>
      <c r="LOX302" s="192"/>
      <c r="LOY302" s="192"/>
      <c r="LOZ302" s="192"/>
      <c r="LPA302" s="192"/>
      <c r="LPB302" s="192"/>
      <c r="LPC302" s="192"/>
      <c r="LPD302" s="192"/>
      <c r="LPE302" s="192"/>
      <c r="LPF302" s="192"/>
      <c r="LPG302" s="192"/>
      <c r="LPH302" s="192"/>
      <c r="LPI302" s="192"/>
      <c r="LPJ302" s="192"/>
      <c r="LPK302" s="192"/>
      <c r="LPL302" s="192"/>
      <c r="LPM302" s="192"/>
      <c r="LPN302" s="192"/>
      <c r="LPO302" s="192"/>
      <c r="LPP302" s="192"/>
      <c r="LPQ302" s="192"/>
      <c r="LPR302" s="192"/>
      <c r="LPS302" s="192"/>
      <c r="LPT302" s="192"/>
      <c r="LPU302" s="192"/>
      <c r="LPV302" s="192"/>
      <c r="LPW302" s="192"/>
      <c r="LPX302" s="192"/>
      <c r="LPY302" s="192"/>
      <c r="LPZ302" s="192"/>
      <c r="LQA302" s="192"/>
      <c r="LQB302" s="192"/>
      <c r="LQC302" s="192"/>
      <c r="LQD302" s="192"/>
      <c r="LQE302" s="192"/>
      <c r="LQF302" s="192"/>
      <c r="LQG302" s="192"/>
      <c r="LQH302" s="192"/>
      <c r="LQI302" s="192"/>
      <c r="LQJ302" s="192"/>
      <c r="LQK302" s="192"/>
      <c r="LQL302" s="192"/>
      <c r="LQM302" s="192"/>
      <c r="LQN302" s="192"/>
      <c r="LQO302" s="192"/>
      <c r="LQP302" s="192"/>
      <c r="LQQ302" s="192"/>
      <c r="LQR302" s="192"/>
      <c r="LQS302" s="192"/>
      <c r="LQT302" s="192"/>
      <c r="LQU302" s="192"/>
      <c r="LQV302" s="192"/>
      <c r="LQW302" s="192"/>
      <c r="LQX302" s="192"/>
      <c r="LQY302" s="192"/>
      <c r="LQZ302" s="192"/>
      <c r="LRA302" s="192"/>
      <c r="LRB302" s="192"/>
      <c r="LRC302" s="192"/>
      <c r="LRD302" s="192"/>
      <c r="LRE302" s="192"/>
      <c r="LRF302" s="192"/>
      <c r="LRG302" s="192"/>
      <c r="LRH302" s="192"/>
      <c r="LRI302" s="192"/>
      <c r="LRJ302" s="192"/>
      <c r="LRK302" s="192"/>
      <c r="LRL302" s="192"/>
      <c r="LRM302" s="192"/>
      <c r="LRN302" s="192"/>
      <c r="LRO302" s="192"/>
      <c r="LRP302" s="192"/>
      <c r="LRQ302" s="192"/>
      <c r="LRR302" s="192"/>
      <c r="LRS302" s="192"/>
      <c r="LRT302" s="192"/>
      <c r="LRU302" s="192"/>
      <c r="LRV302" s="192"/>
      <c r="LRW302" s="192"/>
      <c r="LRX302" s="192"/>
      <c r="LRY302" s="192"/>
      <c r="LRZ302" s="192"/>
      <c r="LSA302" s="192"/>
      <c r="LSB302" s="192"/>
      <c r="LSC302" s="192"/>
      <c r="LSD302" s="192"/>
      <c r="LSE302" s="192"/>
      <c r="LSF302" s="192"/>
      <c r="LSG302" s="192"/>
      <c r="LSH302" s="192"/>
      <c r="LSI302" s="192"/>
      <c r="LSJ302" s="192"/>
      <c r="LSK302" s="192"/>
      <c r="LSL302" s="192"/>
      <c r="LSM302" s="192"/>
      <c r="LSN302" s="192"/>
      <c r="LSO302" s="192"/>
      <c r="LSP302" s="192"/>
      <c r="LSQ302" s="192"/>
      <c r="LSR302" s="192"/>
      <c r="LSS302" s="192"/>
      <c r="LST302" s="192"/>
      <c r="LSU302" s="192"/>
      <c r="LSV302" s="192"/>
      <c r="LSW302" s="192"/>
      <c r="LSX302" s="192"/>
      <c r="LSY302" s="192"/>
      <c r="LSZ302" s="192"/>
      <c r="LTA302" s="192"/>
      <c r="LTB302" s="192"/>
      <c r="LTC302" s="192"/>
      <c r="LTD302" s="192"/>
      <c r="LTE302" s="192"/>
      <c r="LTF302" s="192"/>
      <c r="LTG302" s="192"/>
      <c r="LTH302" s="192"/>
      <c r="LTI302" s="192"/>
      <c r="LTJ302" s="192"/>
      <c r="LTK302" s="192"/>
      <c r="LTL302" s="192"/>
      <c r="LTM302" s="192"/>
      <c r="LTN302" s="192"/>
      <c r="LTO302" s="192"/>
      <c r="LTP302" s="192"/>
      <c r="LTQ302" s="192"/>
      <c r="LTR302" s="192"/>
      <c r="LTS302" s="192"/>
      <c r="LTT302" s="192"/>
      <c r="LTU302" s="192"/>
      <c r="LTV302" s="192"/>
      <c r="LTW302" s="192"/>
      <c r="LTX302" s="192"/>
      <c r="LTY302" s="192"/>
      <c r="LTZ302" s="192"/>
      <c r="LUA302" s="192"/>
      <c r="LUB302" s="192"/>
      <c r="LUC302" s="192"/>
      <c r="LUD302" s="192"/>
      <c r="LUE302" s="192"/>
      <c r="LUF302" s="192"/>
      <c r="LUG302" s="192"/>
      <c r="LUH302" s="192"/>
      <c r="LUI302" s="192"/>
      <c r="LUJ302" s="192"/>
      <c r="LUK302" s="192"/>
      <c r="LUL302" s="192"/>
      <c r="LUM302" s="192"/>
      <c r="LUN302" s="192"/>
      <c r="LUO302" s="192"/>
      <c r="LUP302" s="192"/>
      <c r="LUQ302" s="192"/>
      <c r="LUR302" s="192"/>
      <c r="LUS302" s="192"/>
      <c r="LUT302" s="192"/>
      <c r="LUU302" s="192"/>
      <c r="LUV302" s="192"/>
      <c r="LUW302" s="192"/>
      <c r="LUX302" s="192"/>
      <c r="LUY302" s="192"/>
      <c r="LUZ302" s="192"/>
      <c r="LVA302" s="192"/>
      <c r="LVB302" s="192"/>
      <c r="LVC302" s="192"/>
      <c r="LVD302" s="192"/>
      <c r="LVE302" s="192"/>
      <c r="LVF302" s="192"/>
      <c r="LVG302" s="192"/>
      <c r="LVH302" s="192"/>
      <c r="LVI302" s="192"/>
      <c r="LVJ302" s="192"/>
      <c r="LVK302" s="192"/>
      <c r="LVL302" s="192"/>
      <c r="LVM302" s="192"/>
      <c r="LVN302" s="192"/>
      <c r="LVO302" s="192"/>
      <c r="LVP302" s="192"/>
      <c r="LVQ302" s="192"/>
      <c r="LVR302" s="192"/>
      <c r="LVS302" s="192"/>
      <c r="LVT302" s="192"/>
      <c r="LVU302" s="192"/>
      <c r="LVV302" s="192"/>
      <c r="LVW302" s="192"/>
      <c r="LVX302" s="192"/>
      <c r="LVY302" s="192"/>
      <c r="LVZ302" s="192"/>
      <c r="LWA302" s="192"/>
      <c r="LWB302" s="192"/>
      <c r="LWC302" s="192"/>
      <c r="LWD302" s="192"/>
      <c r="LWE302" s="192"/>
      <c r="LWF302" s="192"/>
      <c r="LWG302" s="192"/>
      <c r="LWH302" s="192"/>
      <c r="LWI302" s="192"/>
      <c r="LWJ302" s="192"/>
      <c r="LWK302" s="192"/>
      <c r="LWL302" s="192"/>
      <c r="LWM302" s="192"/>
      <c r="LWN302" s="192"/>
      <c r="LWO302" s="192"/>
      <c r="LWP302" s="192"/>
      <c r="LWQ302" s="192"/>
      <c r="LWR302" s="192"/>
      <c r="LWS302" s="192"/>
      <c r="LWT302" s="192"/>
      <c r="LWU302" s="192"/>
      <c r="LWV302" s="192"/>
      <c r="LWW302" s="192"/>
      <c r="LWX302" s="192"/>
      <c r="LWY302" s="192"/>
      <c r="LWZ302" s="192"/>
      <c r="LXA302" s="192"/>
      <c r="LXB302" s="192"/>
      <c r="LXC302" s="192"/>
      <c r="LXD302" s="192"/>
      <c r="LXE302" s="192"/>
      <c r="LXF302" s="192"/>
      <c r="LXG302" s="192"/>
      <c r="LXH302" s="192"/>
      <c r="LXI302" s="192"/>
      <c r="LXJ302" s="192"/>
      <c r="LXK302" s="192"/>
      <c r="LXL302" s="192"/>
      <c r="LXM302" s="192"/>
      <c r="LXN302" s="192"/>
      <c r="LXO302" s="192"/>
      <c r="LXP302" s="192"/>
      <c r="LXQ302" s="192"/>
      <c r="LXR302" s="192"/>
      <c r="LXS302" s="192"/>
      <c r="LXT302" s="192"/>
      <c r="LXU302" s="192"/>
      <c r="LXV302" s="192"/>
      <c r="LXW302" s="192"/>
      <c r="LXX302" s="192"/>
      <c r="LXY302" s="192"/>
      <c r="LXZ302" s="192"/>
      <c r="LYA302" s="192"/>
      <c r="LYB302" s="192"/>
      <c r="LYC302" s="192"/>
      <c r="LYD302" s="192"/>
      <c r="LYE302" s="192"/>
      <c r="LYF302" s="192"/>
      <c r="LYG302" s="192"/>
      <c r="LYH302" s="192"/>
      <c r="LYI302" s="192"/>
      <c r="LYJ302" s="192"/>
      <c r="LYK302" s="192"/>
      <c r="LYL302" s="192"/>
      <c r="LYM302" s="192"/>
      <c r="LYN302" s="192"/>
      <c r="LYO302" s="192"/>
      <c r="LYP302" s="192"/>
      <c r="LYQ302" s="192"/>
      <c r="LYR302" s="192"/>
      <c r="LYS302" s="192"/>
      <c r="LYT302" s="192"/>
      <c r="LYU302" s="192"/>
      <c r="LYV302" s="192"/>
      <c r="LYW302" s="192"/>
      <c r="LYX302" s="192"/>
      <c r="LYY302" s="192"/>
      <c r="LYZ302" s="192"/>
      <c r="LZA302" s="192"/>
      <c r="LZB302" s="192"/>
      <c r="LZC302" s="192"/>
      <c r="LZD302" s="192"/>
      <c r="LZE302" s="192"/>
      <c r="LZF302" s="192"/>
      <c r="LZG302" s="192"/>
      <c r="LZH302" s="192"/>
      <c r="LZI302" s="192"/>
      <c r="LZJ302" s="192"/>
      <c r="LZK302" s="192"/>
      <c r="LZL302" s="192"/>
      <c r="LZM302" s="192"/>
      <c r="LZN302" s="192"/>
      <c r="LZO302" s="192"/>
      <c r="LZP302" s="192"/>
      <c r="LZQ302" s="192"/>
      <c r="LZR302" s="192"/>
      <c r="LZS302" s="192"/>
      <c r="LZT302" s="192"/>
      <c r="LZU302" s="192"/>
      <c r="LZV302" s="192"/>
      <c r="LZW302" s="192"/>
      <c r="LZX302" s="192"/>
      <c r="LZY302" s="192"/>
      <c r="LZZ302" s="192"/>
      <c r="MAA302" s="192"/>
      <c r="MAB302" s="192"/>
      <c r="MAC302" s="192"/>
      <c r="MAD302" s="192"/>
      <c r="MAE302" s="192"/>
      <c r="MAF302" s="192"/>
      <c r="MAG302" s="192"/>
      <c r="MAH302" s="192"/>
      <c r="MAI302" s="192"/>
      <c r="MAJ302" s="192"/>
      <c r="MAK302" s="192"/>
      <c r="MAL302" s="192"/>
      <c r="MAM302" s="192"/>
      <c r="MAN302" s="192"/>
      <c r="MAO302" s="192"/>
      <c r="MAP302" s="192"/>
      <c r="MAQ302" s="192"/>
      <c r="MAR302" s="192"/>
      <c r="MAS302" s="192"/>
      <c r="MAT302" s="192"/>
      <c r="MAU302" s="192"/>
      <c r="MAV302" s="192"/>
      <c r="MAW302" s="192"/>
      <c r="MAX302" s="192"/>
      <c r="MAY302" s="192"/>
      <c r="MAZ302" s="192"/>
      <c r="MBA302" s="192"/>
      <c r="MBB302" s="192"/>
      <c r="MBC302" s="192"/>
      <c r="MBD302" s="192"/>
      <c r="MBE302" s="192"/>
      <c r="MBF302" s="192"/>
      <c r="MBG302" s="192"/>
      <c r="MBH302" s="192"/>
      <c r="MBI302" s="192"/>
      <c r="MBJ302" s="192"/>
      <c r="MBK302" s="192"/>
      <c r="MBL302" s="192"/>
      <c r="MBM302" s="192"/>
      <c r="MBN302" s="192"/>
      <c r="MBO302" s="192"/>
      <c r="MBP302" s="192"/>
      <c r="MBQ302" s="192"/>
      <c r="MBR302" s="192"/>
      <c r="MBS302" s="192"/>
      <c r="MBT302" s="192"/>
      <c r="MBU302" s="192"/>
      <c r="MBV302" s="192"/>
      <c r="MBW302" s="192"/>
      <c r="MBX302" s="192"/>
      <c r="MBY302" s="192"/>
      <c r="MBZ302" s="192"/>
      <c r="MCA302" s="192"/>
      <c r="MCB302" s="192"/>
      <c r="MCC302" s="192"/>
      <c r="MCD302" s="192"/>
      <c r="MCE302" s="192"/>
      <c r="MCF302" s="192"/>
      <c r="MCG302" s="192"/>
      <c r="MCH302" s="192"/>
      <c r="MCI302" s="192"/>
      <c r="MCJ302" s="192"/>
      <c r="MCK302" s="192"/>
      <c r="MCL302" s="192"/>
      <c r="MCM302" s="192"/>
      <c r="MCN302" s="192"/>
      <c r="MCO302" s="192"/>
      <c r="MCP302" s="192"/>
      <c r="MCQ302" s="192"/>
      <c r="MCR302" s="192"/>
      <c r="MCS302" s="192"/>
      <c r="MCT302" s="192"/>
      <c r="MCU302" s="192"/>
      <c r="MCV302" s="192"/>
      <c r="MCW302" s="192"/>
      <c r="MCX302" s="192"/>
      <c r="MCY302" s="192"/>
      <c r="MCZ302" s="192"/>
      <c r="MDA302" s="192"/>
      <c r="MDB302" s="192"/>
      <c r="MDC302" s="192"/>
      <c r="MDD302" s="192"/>
      <c r="MDE302" s="192"/>
      <c r="MDF302" s="192"/>
      <c r="MDG302" s="192"/>
      <c r="MDH302" s="192"/>
      <c r="MDI302" s="192"/>
      <c r="MDJ302" s="192"/>
      <c r="MDK302" s="192"/>
      <c r="MDL302" s="192"/>
      <c r="MDM302" s="192"/>
      <c r="MDN302" s="192"/>
      <c r="MDO302" s="192"/>
      <c r="MDP302" s="192"/>
      <c r="MDQ302" s="192"/>
      <c r="MDR302" s="192"/>
      <c r="MDS302" s="192"/>
      <c r="MDT302" s="192"/>
      <c r="MDU302" s="192"/>
      <c r="MDV302" s="192"/>
      <c r="MDW302" s="192"/>
      <c r="MDX302" s="192"/>
      <c r="MDY302" s="192"/>
      <c r="MDZ302" s="192"/>
      <c r="MEA302" s="192"/>
      <c r="MEB302" s="192"/>
      <c r="MEC302" s="192"/>
      <c r="MED302" s="192"/>
      <c r="MEE302" s="192"/>
      <c r="MEF302" s="192"/>
      <c r="MEG302" s="192"/>
      <c r="MEH302" s="192"/>
      <c r="MEI302" s="192"/>
      <c r="MEJ302" s="192"/>
      <c r="MEK302" s="192"/>
      <c r="MEL302" s="192"/>
      <c r="MEM302" s="192"/>
      <c r="MEN302" s="192"/>
      <c r="MEO302" s="192"/>
      <c r="MEP302" s="192"/>
      <c r="MEQ302" s="192"/>
      <c r="MER302" s="192"/>
      <c r="MES302" s="192"/>
      <c r="MET302" s="192"/>
      <c r="MEU302" s="192"/>
      <c r="MEV302" s="192"/>
      <c r="MEW302" s="192"/>
      <c r="MEX302" s="192"/>
      <c r="MEY302" s="192"/>
      <c r="MEZ302" s="192"/>
      <c r="MFA302" s="192"/>
      <c r="MFB302" s="192"/>
      <c r="MFC302" s="192"/>
      <c r="MFD302" s="192"/>
      <c r="MFE302" s="192"/>
      <c r="MFF302" s="192"/>
      <c r="MFG302" s="192"/>
      <c r="MFH302" s="192"/>
      <c r="MFI302" s="192"/>
      <c r="MFJ302" s="192"/>
      <c r="MFK302" s="192"/>
      <c r="MFL302" s="192"/>
      <c r="MFM302" s="192"/>
      <c r="MFN302" s="192"/>
      <c r="MFO302" s="192"/>
      <c r="MFP302" s="192"/>
      <c r="MFQ302" s="192"/>
      <c r="MFR302" s="192"/>
      <c r="MFS302" s="192"/>
      <c r="MFT302" s="192"/>
      <c r="MFU302" s="192"/>
      <c r="MFV302" s="192"/>
      <c r="MFW302" s="192"/>
      <c r="MFX302" s="192"/>
      <c r="MFY302" s="192"/>
      <c r="MFZ302" s="192"/>
      <c r="MGA302" s="192"/>
      <c r="MGB302" s="192"/>
      <c r="MGC302" s="192"/>
      <c r="MGD302" s="192"/>
      <c r="MGE302" s="192"/>
      <c r="MGF302" s="192"/>
      <c r="MGG302" s="192"/>
      <c r="MGH302" s="192"/>
      <c r="MGI302" s="192"/>
      <c r="MGJ302" s="192"/>
      <c r="MGK302" s="192"/>
      <c r="MGL302" s="192"/>
      <c r="MGM302" s="192"/>
      <c r="MGN302" s="192"/>
      <c r="MGO302" s="192"/>
      <c r="MGP302" s="192"/>
      <c r="MGQ302" s="192"/>
      <c r="MGR302" s="192"/>
      <c r="MGS302" s="192"/>
      <c r="MGT302" s="192"/>
      <c r="MGU302" s="192"/>
      <c r="MGV302" s="192"/>
      <c r="MGW302" s="192"/>
      <c r="MGX302" s="192"/>
      <c r="MGY302" s="192"/>
      <c r="MGZ302" s="192"/>
      <c r="MHA302" s="192"/>
      <c r="MHB302" s="192"/>
      <c r="MHC302" s="192"/>
      <c r="MHD302" s="192"/>
      <c r="MHE302" s="192"/>
      <c r="MHF302" s="192"/>
      <c r="MHG302" s="192"/>
      <c r="MHH302" s="192"/>
      <c r="MHI302" s="192"/>
      <c r="MHJ302" s="192"/>
      <c r="MHK302" s="192"/>
      <c r="MHL302" s="192"/>
      <c r="MHM302" s="192"/>
      <c r="MHN302" s="192"/>
      <c r="MHO302" s="192"/>
      <c r="MHP302" s="192"/>
      <c r="MHQ302" s="192"/>
      <c r="MHR302" s="192"/>
      <c r="MHS302" s="192"/>
      <c r="MHT302" s="192"/>
      <c r="MHU302" s="192"/>
      <c r="MHV302" s="192"/>
      <c r="MHW302" s="192"/>
      <c r="MHX302" s="192"/>
      <c r="MHY302" s="192"/>
      <c r="MHZ302" s="192"/>
      <c r="MIA302" s="192"/>
      <c r="MIB302" s="192"/>
      <c r="MIC302" s="192"/>
      <c r="MID302" s="192"/>
      <c r="MIE302" s="192"/>
      <c r="MIF302" s="192"/>
      <c r="MIG302" s="192"/>
      <c r="MIH302" s="192"/>
      <c r="MII302" s="192"/>
      <c r="MIJ302" s="192"/>
      <c r="MIK302" s="192"/>
      <c r="MIL302" s="192"/>
      <c r="MIM302" s="192"/>
      <c r="MIN302" s="192"/>
      <c r="MIO302" s="192"/>
      <c r="MIP302" s="192"/>
      <c r="MIQ302" s="192"/>
      <c r="MIR302" s="192"/>
      <c r="MIS302" s="192"/>
      <c r="MIT302" s="192"/>
      <c r="MIU302" s="192"/>
      <c r="MIV302" s="192"/>
      <c r="MIW302" s="192"/>
      <c r="MIX302" s="192"/>
      <c r="MIY302" s="192"/>
      <c r="MIZ302" s="192"/>
      <c r="MJA302" s="192"/>
      <c r="MJB302" s="192"/>
      <c r="MJC302" s="192"/>
      <c r="MJD302" s="192"/>
      <c r="MJE302" s="192"/>
      <c r="MJF302" s="192"/>
      <c r="MJG302" s="192"/>
      <c r="MJH302" s="192"/>
      <c r="MJI302" s="192"/>
      <c r="MJJ302" s="192"/>
      <c r="MJK302" s="192"/>
      <c r="MJL302" s="192"/>
      <c r="MJM302" s="192"/>
      <c r="MJN302" s="192"/>
      <c r="MJO302" s="192"/>
      <c r="MJP302" s="192"/>
      <c r="MJQ302" s="192"/>
      <c r="MJR302" s="192"/>
      <c r="MJS302" s="192"/>
      <c r="MJT302" s="192"/>
      <c r="MJU302" s="192"/>
      <c r="MJV302" s="192"/>
      <c r="MJW302" s="192"/>
      <c r="MJX302" s="192"/>
      <c r="MJY302" s="192"/>
      <c r="MJZ302" s="192"/>
      <c r="MKA302" s="192"/>
      <c r="MKB302" s="192"/>
      <c r="MKC302" s="192"/>
      <c r="MKD302" s="192"/>
      <c r="MKE302" s="192"/>
      <c r="MKF302" s="192"/>
      <c r="MKG302" s="192"/>
      <c r="MKH302" s="192"/>
      <c r="MKI302" s="192"/>
      <c r="MKJ302" s="192"/>
      <c r="MKK302" s="192"/>
      <c r="MKL302" s="192"/>
      <c r="MKM302" s="192"/>
      <c r="MKN302" s="192"/>
      <c r="MKO302" s="192"/>
      <c r="MKP302" s="192"/>
      <c r="MKQ302" s="192"/>
      <c r="MKR302" s="192"/>
      <c r="MKS302" s="192"/>
      <c r="MKT302" s="192"/>
      <c r="MKU302" s="192"/>
      <c r="MKV302" s="192"/>
      <c r="MKW302" s="192"/>
      <c r="MKX302" s="192"/>
      <c r="MKY302" s="192"/>
      <c r="MKZ302" s="192"/>
      <c r="MLA302" s="192"/>
      <c r="MLB302" s="192"/>
      <c r="MLC302" s="192"/>
      <c r="MLD302" s="192"/>
      <c r="MLE302" s="192"/>
      <c r="MLF302" s="192"/>
      <c r="MLG302" s="192"/>
      <c r="MLH302" s="192"/>
      <c r="MLI302" s="192"/>
      <c r="MLJ302" s="192"/>
      <c r="MLK302" s="192"/>
      <c r="MLL302" s="192"/>
      <c r="MLM302" s="192"/>
      <c r="MLN302" s="192"/>
      <c r="MLO302" s="192"/>
      <c r="MLP302" s="192"/>
      <c r="MLQ302" s="192"/>
      <c r="MLR302" s="192"/>
      <c r="MLS302" s="192"/>
      <c r="MLT302" s="192"/>
      <c r="MLU302" s="192"/>
      <c r="MLV302" s="192"/>
      <c r="MLW302" s="192"/>
      <c r="MLX302" s="192"/>
      <c r="MLY302" s="192"/>
      <c r="MLZ302" s="192"/>
      <c r="MMA302" s="192"/>
      <c r="MMB302" s="192"/>
      <c r="MMC302" s="192"/>
      <c r="MMD302" s="192"/>
      <c r="MME302" s="192"/>
      <c r="MMF302" s="192"/>
      <c r="MMG302" s="192"/>
      <c r="MMH302" s="192"/>
      <c r="MMI302" s="192"/>
      <c r="MMJ302" s="192"/>
      <c r="MMK302" s="192"/>
      <c r="MML302" s="192"/>
      <c r="MMM302" s="192"/>
      <c r="MMN302" s="192"/>
      <c r="MMO302" s="192"/>
      <c r="MMP302" s="192"/>
      <c r="MMQ302" s="192"/>
      <c r="MMR302" s="192"/>
      <c r="MMS302" s="192"/>
      <c r="MMT302" s="192"/>
      <c r="MMU302" s="192"/>
      <c r="MMV302" s="192"/>
      <c r="MMW302" s="192"/>
      <c r="MMX302" s="192"/>
      <c r="MMY302" s="192"/>
      <c r="MMZ302" s="192"/>
      <c r="MNA302" s="192"/>
      <c r="MNB302" s="192"/>
      <c r="MNC302" s="192"/>
      <c r="MND302" s="192"/>
      <c r="MNE302" s="192"/>
      <c r="MNF302" s="192"/>
      <c r="MNG302" s="192"/>
      <c r="MNH302" s="192"/>
      <c r="MNI302" s="192"/>
      <c r="MNJ302" s="192"/>
      <c r="MNK302" s="192"/>
      <c r="MNL302" s="192"/>
      <c r="MNM302" s="192"/>
      <c r="MNN302" s="192"/>
      <c r="MNO302" s="192"/>
      <c r="MNP302" s="192"/>
      <c r="MNQ302" s="192"/>
      <c r="MNR302" s="192"/>
      <c r="MNS302" s="192"/>
      <c r="MNT302" s="192"/>
      <c r="MNU302" s="192"/>
      <c r="MNV302" s="192"/>
      <c r="MNW302" s="192"/>
      <c r="MNX302" s="192"/>
      <c r="MNY302" s="192"/>
      <c r="MNZ302" s="192"/>
      <c r="MOA302" s="192"/>
      <c r="MOB302" s="192"/>
      <c r="MOC302" s="192"/>
      <c r="MOD302" s="192"/>
      <c r="MOE302" s="192"/>
      <c r="MOF302" s="192"/>
      <c r="MOG302" s="192"/>
      <c r="MOH302" s="192"/>
      <c r="MOI302" s="192"/>
      <c r="MOJ302" s="192"/>
      <c r="MOK302" s="192"/>
      <c r="MOL302" s="192"/>
      <c r="MOM302" s="192"/>
      <c r="MON302" s="192"/>
      <c r="MOO302" s="192"/>
      <c r="MOP302" s="192"/>
      <c r="MOQ302" s="192"/>
      <c r="MOR302" s="192"/>
      <c r="MOS302" s="192"/>
      <c r="MOT302" s="192"/>
      <c r="MOU302" s="192"/>
      <c r="MOV302" s="192"/>
      <c r="MOW302" s="192"/>
      <c r="MOX302" s="192"/>
      <c r="MOY302" s="192"/>
      <c r="MOZ302" s="192"/>
      <c r="MPA302" s="192"/>
      <c r="MPB302" s="192"/>
      <c r="MPC302" s="192"/>
      <c r="MPD302" s="192"/>
      <c r="MPE302" s="192"/>
      <c r="MPF302" s="192"/>
      <c r="MPG302" s="192"/>
      <c r="MPH302" s="192"/>
      <c r="MPI302" s="192"/>
      <c r="MPJ302" s="192"/>
      <c r="MPK302" s="192"/>
      <c r="MPL302" s="192"/>
      <c r="MPM302" s="192"/>
      <c r="MPN302" s="192"/>
      <c r="MPO302" s="192"/>
      <c r="MPP302" s="192"/>
      <c r="MPQ302" s="192"/>
      <c r="MPR302" s="192"/>
      <c r="MPS302" s="192"/>
      <c r="MPT302" s="192"/>
      <c r="MPU302" s="192"/>
      <c r="MPV302" s="192"/>
      <c r="MPW302" s="192"/>
      <c r="MPX302" s="192"/>
      <c r="MPY302" s="192"/>
      <c r="MPZ302" s="192"/>
      <c r="MQA302" s="192"/>
      <c r="MQB302" s="192"/>
      <c r="MQC302" s="192"/>
      <c r="MQD302" s="192"/>
      <c r="MQE302" s="192"/>
      <c r="MQF302" s="192"/>
      <c r="MQG302" s="192"/>
      <c r="MQH302" s="192"/>
      <c r="MQI302" s="192"/>
      <c r="MQJ302" s="192"/>
      <c r="MQK302" s="192"/>
      <c r="MQL302" s="192"/>
      <c r="MQM302" s="192"/>
      <c r="MQN302" s="192"/>
      <c r="MQO302" s="192"/>
      <c r="MQP302" s="192"/>
      <c r="MQQ302" s="192"/>
      <c r="MQR302" s="192"/>
      <c r="MQS302" s="192"/>
      <c r="MQT302" s="192"/>
      <c r="MQU302" s="192"/>
      <c r="MQV302" s="192"/>
      <c r="MQW302" s="192"/>
      <c r="MQX302" s="192"/>
      <c r="MQY302" s="192"/>
      <c r="MQZ302" s="192"/>
      <c r="MRA302" s="192"/>
      <c r="MRB302" s="192"/>
      <c r="MRC302" s="192"/>
      <c r="MRD302" s="192"/>
      <c r="MRE302" s="192"/>
      <c r="MRF302" s="192"/>
      <c r="MRG302" s="192"/>
      <c r="MRH302" s="192"/>
      <c r="MRI302" s="192"/>
      <c r="MRJ302" s="192"/>
      <c r="MRK302" s="192"/>
      <c r="MRL302" s="192"/>
      <c r="MRM302" s="192"/>
      <c r="MRN302" s="192"/>
      <c r="MRO302" s="192"/>
      <c r="MRP302" s="192"/>
      <c r="MRQ302" s="192"/>
      <c r="MRR302" s="192"/>
      <c r="MRS302" s="192"/>
      <c r="MRT302" s="192"/>
      <c r="MRU302" s="192"/>
      <c r="MRV302" s="192"/>
      <c r="MRW302" s="192"/>
      <c r="MRX302" s="192"/>
      <c r="MRY302" s="192"/>
      <c r="MRZ302" s="192"/>
      <c r="MSA302" s="192"/>
      <c r="MSB302" s="192"/>
      <c r="MSC302" s="192"/>
      <c r="MSD302" s="192"/>
      <c r="MSE302" s="192"/>
      <c r="MSF302" s="192"/>
      <c r="MSG302" s="192"/>
      <c r="MSH302" s="192"/>
      <c r="MSI302" s="192"/>
      <c r="MSJ302" s="192"/>
      <c r="MSK302" s="192"/>
      <c r="MSL302" s="192"/>
      <c r="MSM302" s="192"/>
      <c r="MSN302" s="192"/>
      <c r="MSO302" s="192"/>
      <c r="MSP302" s="192"/>
      <c r="MSQ302" s="192"/>
      <c r="MSR302" s="192"/>
      <c r="MSS302" s="192"/>
      <c r="MST302" s="192"/>
      <c r="MSU302" s="192"/>
      <c r="MSV302" s="192"/>
      <c r="MSW302" s="192"/>
      <c r="MSX302" s="192"/>
      <c r="MSY302" s="192"/>
      <c r="MSZ302" s="192"/>
      <c r="MTA302" s="192"/>
      <c r="MTB302" s="192"/>
      <c r="MTC302" s="192"/>
      <c r="MTD302" s="192"/>
      <c r="MTE302" s="192"/>
      <c r="MTF302" s="192"/>
      <c r="MTG302" s="192"/>
      <c r="MTH302" s="192"/>
      <c r="MTI302" s="192"/>
      <c r="MTJ302" s="192"/>
      <c r="MTK302" s="192"/>
      <c r="MTL302" s="192"/>
      <c r="MTM302" s="192"/>
      <c r="MTN302" s="192"/>
      <c r="MTO302" s="192"/>
      <c r="MTP302" s="192"/>
      <c r="MTQ302" s="192"/>
      <c r="MTR302" s="192"/>
      <c r="MTS302" s="192"/>
      <c r="MTT302" s="192"/>
      <c r="MTU302" s="192"/>
      <c r="MTV302" s="192"/>
      <c r="MTW302" s="192"/>
      <c r="MTX302" s="192"/>
      <c r="MTY302" s="192"/>
      <c r="MTZ302" s="192"/>
      <c r="MUA302" s="192"/>
      <c r="MUB302" s="192"/>
      <c r="MUC302" s="192"/>
      <c r="MUD302" s="192"/>
      <c r="MUE302" s="192"/>
      <c r="MUF302" s="192"/>
      <c r="MUG302" s="192"/>
      <c r="MUH302" s="192"/>
      <c r="MUI302" s="192"/>
      <c r="MUJ302" s="192"/>
      <c r="MUK302" s="192"/>
      <c r="MUL302" s="192"/>
      <c r="MUM302" s="192"/>
      <c r="MUN302" s="192"/>
      <c r="MUO302" s="192"/>
      <c r="MUP302" s="192"/>
      <c r="MUQ302" s="192"/>
      <c r="MUR302" s="192"/>
      <c r="MUS302" s="192"/>
      <c r="MUT302" s="192"/>
      <c r="MUU302" s="192"/>
      <c r="MUV302" s="192"/>
      <c r="MUW302" s="192"/>
      <c r="MUX302" s="192"/>
      <c r="MUY302" s="192"/>
      <c r="MUZ302" s="192"/>
      <c r="MVA302" s="192"/>
      <c r="MVB302" s="192"/>
      <c r="MVC302" s="192"/>
      <c r="MVD302" s="192"/>
      <c r="MVE302" s="192"/>
      <c r="MVF302" s="192"/>
      <c r="MVG302" s="192"/>
      <c r="MVH302" s="192"/>
      <c r="MVI302" s="192"/>
      <c r="MVJ302" s="192"/>
      <c r="MVK302" s="192"/>
      <c r="MVL302" s="192"/>
      <c r="MVM302" s="192"/>
      <c r="MVN302" s="192"/>
      <c r="MVO302" s="192"/>
      <c r="MVP302" s="192"/>
      <c r="MVQ302" s="192"/>
      <c r="MVR302" s="192"/>
      <c r="MVS302" s="192"/>
      <c r="MVT302" s="192"/>
      <c r="MVU302" s="192"/>
      <c r="MVV302" s="192"/>
      <c r="MVW302" s="192"/>
      <c r="MVX302" s="192"/>
      <c r="MVY302" s="192"/>
      <c r="MVZ302" s="192"/>
      <c r="MWA302" s="192"/>
      <c r="MWB302" s="192"/>
      <c r="MWC302" s="192"/>
      <c r="MWD302" s="192"/>
      <c r="MWE302" s="192"/>
      <c r="MWF302" s="192"/>
      <c r="MWG302" s="192"/>
      <c r="MWH302" s="192"/>
      <c r="MWI302" s="192"/>
      <c r="MWJ302" s="192"/>
      <c r="MWK302" s="192"/>
      <c r="MWL302" s="192"/>
      <c r="MWM302" s="192"/>
      <c r="MWN302" s="192"/>
      <c r="MWO302" s="192"/>
      <c r="MWP302" s="192"/>
      <c r="MWQ302" s="192"/>
      <c r="MWR302" s="192"/>
      <c r="MWS302" s="192"/>
      <c r="MWT302" s="192"/>
      <c r="MWU302" s="192"/>
      <c r="MWV302" s="192"/>
      <c r="MWW302" s="192"/>
      <c r="MWX302" s="192"/>
      <c r="MWY302" s="192"/>
      <c r="MWZ302" s="192"/>
      <c r="MXA302" s="192"/>
      <c r="MXB302" s="192"/>
      <c r="MXC302" s="192"/>
      <c r="MXD302" s="192"/>
      <c r="MXE302" s="192"/>
      <c r="MXF302" s="192"/>
      <c r="MXG302" s="192"/>
      <c r="MXH302" s="192"/>
      <c r="MXI302" s="192"/>
      <c r="MXJ302" s="192"/>
      <c r="MXK302" s="192"/>
      <c r="MXL302" s="192"/>
      <c r="MXM302" s="192"/>
      <c r="MXN302" s="192"/>
      <c r="MXO302" s="192"/>
      <c r="MXP302" s="192"/>
      <c r="MXQ302" s="192"/>
      <c r="MXR302" s="192"/>
      <c r="MXS302" s="192"/>
      <c r="MXT302" s="192"/>
      <c r="MXU302" s="192"/>
      <c r="MXV302" s="192"/>
      <c r="MXW302" s="192"/>
      <c r="MXX302" s="192"/>
      <c r="MXY302" s="192"/>
      <c r="MXZ302" s="192"/>
      <c r="MYA302" s="192"/>
      <c r="MYB302" s="192"/>
      <c r="MYC302" s="192"/>
      <c r="MYD302" s="192"/>
      <c r="MYE302" s="192"/>
      <c r="MYF302" s="192"/>
      <c r="MYG302" s="192"/>
      <c r="MYH302" s="192"/>
      <c r="MYI302" s="192"/>
      <c r="MYJ302" s="192"/>
      <c r="MYK302" s="192"/>
      <c r="MYL302" s="192"/>
      <c r="MYM302" s="192"/>
      <c r="MYN302" s="192"/>
      <c r="MYO302" s="192"/>
      <c r="MYP302" s="192"/>
      <c r="MYQ302" s="192"/>
      <c r="MYR302" s="192"/>
      <c r="MYS302" s="192"/>
      <c r="MYT302" s="192"/>
      <c r="MYU302" s="192"/>
      <c r="MYV302" s="192"/>
      <c r="MYW302" s="192"/>
      <c r="MYX302" s="192"/>
      <c r="MYY302" s="192"/>
      <c r="MYZ302" s="192"/>
      <c r="MZA302" s="192"/>
      <c r="MZB302" s="192"/>
      <c r="MZC302" s="192"/>
      <c r="MZD302" s="192"/>
      <c r="MZE302" s="192"/>
      <c r="MZF302" s="192"/>
      <c r="MZG302" s="192"/>
      <c r="MZH302" s="192"/>
      <c r="MZI302" s="192"/>
      <c r="MZJ302" s="192"/>
      <c r="MZK302" s="192"/>
      <c r="MZL302" s="192"/>
      <c r="MZM302" s="192"/>
      <c r="MZN302" s="192"/>
      <c r="MZO302" s="192"/>
      <c r="MZP302" s="192"/>
      <c r="MZQ302" s="192"/>
      <c r="MZR302" s="192"/>
      <c r="MZS302" s="192"/>
      <c r="MZT302" s="192"/>
      <c r="MZU302" s="192"/>
      <c r="MZV302" s="192"/>
      <c r="MZW302" s="192"/>
      <c r="MZX302" s="192"/>
      <c r="MZY302" s="192"/>
      <c r="MZZ302" s="192"/>
      <c r="NAA302" s="192"/>
      <c r="NAB302" s="192"/>
      <c r="NAC302" s="192"/>
      <c r="NAD302" s="192"/>
      <c r="NAE302" s="192"/>
      <c r="NAF302" s="192"/>
      <c r="NAG302" s="192"/>
      <c r="NAH302" s="192"/>
      <c r="NAI302" s="192"/>
      <c r="NAJ302" s="192"/>
      <c r="NAK302" s="192"/>
      <c r="NAL302" s="192"/>
      <c r="NAM302" s="192"/>
      <c r="NAN302" s="192"/>
      <c r="NAO302" s="192"/>
      <c r="NAP302" s="192"/>
      <c r="NAQ302" s="192"/>
      <c r="NAR302" s="192"/>
      <c r="NAS302" s="192"/>
      <c r="NAT302" s="192"/>
      <c r="NAU302" s="192"/>
      <c r="NAV302" s="192"/>
      <c r="NAW302" s="192"/>
      <c r="NAX302" s="192"/>
      <c r="NAY302" s="192"/>
      <c r="NAZ302" s="192"/>
      <c r="NBA302" s="192"/>
      <c r="NBB302" s="192"/>
      <c r="NBC302" s="192"/>
      <c r="NBD302" s="192"/>
      <c r="NBE302" s="192"/>
      <c r="NBF302" s="192"/>
      <c r="NBG302" s="192"/>
      <c r="NBH302" s="192"/>
      <c r="NBI302" s="192"/>
      <c r="NBJ302" s="192"/>
      <c r="NBK302" s="192"/>
      <c r="NBL302" s="192"/>
      <c r="NBM302" s="192"/>
      <c r="NBN302" s="192"/>
      <c r="NBO302" s="192"/>
      <c r="NBP302" s="192"/>
      <c r="NBQ302" s="192"/>
      <c r="NBR302" s="192"/>
      <c r="NBS302" s="192"/>
      <c r="NBT302" s="192"/>
      <c r="NBU302" s="192"/>
      <c r="NBV302" s="192"/>
      <c r="NBW302" s="192"/>
      <c r="NBX302" s="192"/>
      <c r="NBY302" s="192"/>
      <c r="NBZ302" s="192"/>
      <c r="NCA302" s="192"/>
      <c r="NCB302" s="192"/>
      <c r="NCC302" s="192"/>
      <c r="NCD302" s="192"/>
      <c r="NCE302" s="192"/>
      <c r="NCF302" s="192"/>
      <c r="NCG302" s="192"/>
      <c r="NCH302" s="192"/>
      <c r="NCI302" s="192"/>
      <c r="NCJ302" s="192"/>
      <c r="NCK302" s="192"/>
      <c r="NCL302" s="192"/>
      <c r="NCM302" s="192"/>
      <c r="NCN302" s="192"/>
      <c r="NCO302" s="192"/>
      <c r="NCP302" s="192"/>
      <c r="NCQ302" s="192"/>
      <c r="NCR302" s="192"/>
      <c r="NCS302" s="192"/>
      <c r="NCT302" s="192"/>
      <c r="NCU302" s="192"/>
      <c r="NCV302" s="192"/>
      <c r="NCW302" s="192"/>
      <c r="NCX302" s="192"/>
      <c r="NCY302" s="192"/>
      <c r="NCZ302" s="192"/>
      <c r="NDA302" s="192"/>
      <c r="NDB302" s="192"/>
      <c r="NDC302" s="192"/>
      <c r="NDD302" s="192"/>
      <c r="NDE302" s="192"/>
      <c r="NDF302" s="192"/>
      <c r="NDG302" s="192"/>
      <c r="NDH302" s="192"/>
      <c r="NDI302" s="192"/>
      <c r="NDJ302" s="192"/>
      <c r="NDK302" s="192"/>
      <c r="NDL302" s="192"/>
      <c r="NDM302" s="192"/>
      <c r="NDN302" s="192"/>
      <c r="NDO302" s="192"/>
      <c r="NDP302" s="192"/>
      <c r="NDQ302" s="192"/>
      <c r="NDR302" s="192"/>
      <c r="NDS302" s="192"/>
      <c r="NDT302" s="192"/>
      <c r="NDU302" s="192"/>
      <c r="NDV302" s="192"/>
      <c r="NDW302" s="192"/>
      <c r="NDX302" s="192"/>
      <c r="NDY302" s="192"/>
      <c r="NDZ302" s="192"/>
      <c r="NEA302" s="192"/>
      <c r="NEB302" s="192"/>
      <c r="NEC302" s="192"/>
      <c r="NED302" s="192"/>
      <c r="NEE302" s="192"/>
      <c r="NEF302" s="192"/>
      <c r="NEG302" s="192"/>
      <c r="NEH302" s="192"/>
      <c r="NEI302" s="192"/>
      <c r="NEJ302" s="192"/>
      <c r="NEK302" s="192"/>
      <c r="NEL302" s="192"/>
      <c r="NEM302" s="192"/>
      <c r="NEN302" s="192"/>
      <c r="NEO302" s="192"/>
      <c r="NEP302" s="192"/>
      <c r="NEQ302" s="192"/>
      <c r="NER302" s="192"/>
      <c r="NES302" s="192"/>
      <c r="NET302" s="192"/>
      <c r="NEU302" s="192"/>
      <c r="NEV302" s="192"/>
      <c r="NEW302" s="192"/>
      <c r="NEX302" s="192"/>
      <c r="NEY302" s="192"/>
      <c r="NEZ302" s="192"/>
      <c r="NFA302" s="192"/>
      <c r="NFB302" s="192"/>
      <c r="NFC302" s="192"/>
      <c r="NFD302" s="192"/>
      <c r="NFE302" s="192"/>
      <c r="NFF302" s="192"/>
      <c r="NFG302" s="192"/>
      <c r="NFH302" s="192"/>
      <c r="NFI302" s="192"/>
      <c r="NFJ302" s="192"/>
      <c r="NFK302" s="192"/>
      <c r="NFL302" s="192"/>
      <c r="NFM302" s="192"/>
      <c r="NFN302" s="192"/>
      <c r="NFO302" s="192"/>
      <c r="NFP302" s="192"/>
      <c r="NFQ302" s="192"/>
      <c r="NFR302" s="192"/>
      <c r="NFS302" s="192"/>
      <c r="NFT302" s="192"/>
      <c r="NFU302" s="192"/>
      <c r="NFV302" s="192"/>
      <c r="NFW302" s="192"/>
      <c r="NFX302" s="192"/>
      <c r="NFY302" s="192"/>
      <c r="NFZ302" s="192"/>
      <c r="NGA302" s="192"/>
      <c r="NGB302" s="192"/>
      <c r="NGC302" s="192"/>
      <c r="NGD302" s="192"/>
      <c r="NGE302" s="192"/>
      <c r="NGF302" s="192"/>
      <c r="NGG302" s="192"/>
      <c r="NGH302" s="192"/>
      <c r="NGI302" s="192"/>
      <c r="NGJ302" s="192"/>
      <c r="NGK302" s="192"/>
      <c r="NGL302" s="192"/>
      <c r="NGM302" s="192"/>
      <c r="NGN302" s="192"/>
      <c r="NGO302" s="192"/>
      <c r="NGP302" s="192"/>
      <c r="NGQ302" s="192"/>
      <c r="NGR302" s="192"/>
      <c r="NGS302" s="192"/>
      <c r="NGT302" s="192"/>
      <c r="NGU302" s="192"/>
      <c r="NGV302" s="192"/>
      <c r="NGW302" s="192"/>
      <c r="NGX302" s="192"/>
      <c r="NGY302" s="192"/>
      <c r="NGZ302" s="192"/>
      <c r="NHA302" s="192"/>
      <c r="NHB302" s="192"/>
      <c r="NHC302" s="192"/>
      <c r="NHD302" s="192"/>
      <c r="NHE302" s="192"/>
      <c r="NHF302" s="192"/>
      <c r="NHG302" s="192"/>
      <c r="NHH302" s="192"/>
      <c r="NHI302" s="192"/>
      <c r="NHJ302" s="192"/>
      <c r="NHK302" s="192"/>
      <c r="NHL302" s="192"/>
      <c r="NHM302" s="192"/>
      <c r="NHN302" s="192"/>
      <c r="NHO302" s="192"/>
      <c r="NHP302" s="192"/>
      <c r="NHQ302" s="192"/>
      <c r="NHR302" s="192"/>
      <c r="NHS302" s="192"/>
      <c r="NHT302" s="192"/>
      <c r="NHU302" s="192"/>
      <c r="NHV302" s="192"/>
      <c r="NHW302" s="192"/>
      <c r="NHX302" s="192"/>
      <c r="NHY302" s="192"/>
      <c r="NHZ302" s="192"/>
      <c r="NIA302" s="192"/>
      <c r="NIB302" s="192"/>
      <c r="NIC302" s="192"/>
      <c r="NID302" s="192"/>
      <c r="NIE302" s="192"/>
      <c r="NIF302" s="192"/>
      <c r="NIG302" s="192"/>
      <c r="NIH302" s="192"/>
      <c r="NII302" s="192"/>
      <c r="NIJ302" s="192"/>
      <c r="NIK302" s="192"/>
      <c r="NIL302" s="192"/>
      <c r="NIM302" s="192"/>
      <c r="NIN302" s="192"/>
      <c r="NIO302" s="192"/>
      <c r="NIP302" s="192"/>
      <c r="NIQ302" s="192"/>
      <c r="NIR302" s="192"/>
      <c r="NIS302" s="192"/>
      <c r="NIT302" s="192"/>
      <c r="NIU302" s="192"/>
      <c r="NIV302" s="192"/>
      <c r="NIW302" s="192"/>
      <c r="NIX302" s="192"/>
      <c r="NIY302" s="192"/>
      <c r="NIZ302" s="192"/>
      <c r="NJA302" s="192"/>
      <c r="NJB302" s="192"/>
      <c r="NJC302" s="192"/>
      <c r="NJD302" s="192"/>
      <c r="NJE302" s="192"/>
      <c r="NJF302" s="192"/>
      <c r="NJG302" s="192"/>
      <c r="NJH302" s="192"/>
      <c r="NJI302" s="192"/>
      <c r="NJJ302" s="192"/>
      <c r="NJK302" s="192"/>
      <c r="NJL302" s="192"/>
      <c r="NJM302" s="192"/>
      <c r="NJN302" s="192"/>
      <c r="NJO302" s="192"/>
      <c r="NJP302" s="192"/>
      <c r="NJQ302" s="192"/>
      <c r="NJR302" s="192"/>
      <c r="NJS302" s="192"/>
      <c r="NJT302" s="192"/>
      <c r="NJU302" s="192"/>
      <c r="NJV302" s="192"/>
      <c r="NJW302" s="192"/>
      <c r="NJX302" s="192"/>
      <c r="NJY302" s="192"/>
      <c r="NJZ302" s="192"/>
      <c r="NKA302" s="192"/>
      <c r="NKB302" s="192"/>
      <c r="NKC302" s="192"/>
      <c r="NKD302" s="192"/>
      <c r="NKE302" s="192"/>
      <c r="NKF302" s="192"/>
      <c r="NKG302" s="192"/>
      <c r="NKH302" s="192"/>
      <c r="NKI302" s="192"/>
      <c r="NKJ302" s="192"/>
      <c r="NKK302" s="192"/>
      <c r="NKL302" s="192"/>
      <c r="NKM302" s="192"/>
      <c r="NKN302" s="192"/>
      <c r="NKO302" s="192"/>
      <c r="NKP302" s="192"/>
      <c r="NKQ302" s="192"/>
      <c r="NKR302" s="192"/>
      <c r="NKS302" s="192"/>
      <c r="NKT302" s="192"/>
      <c r="NKU302" s="192"/>
      <c r="NKV302" s="192"/>
      <c r="NKW302" s="192"/>
      <c r="NKX302" s="192"/>
      <c r="NKY302" s="192"/>
      <c r="NKZ302" s="192"/>
      <c r="NLA302" s="192"/>
      <c r="NLB302" s="192"/>
      <c r="NLC302" s="192"/>
      <c r="NLD302" s="192"/>
      <c r="NLE302" s="192"/>
      <c r="NLF302" s="192"/>
      <c r="NLG302" s="192"/>
      <c r="NLH302" s="192"/>
      <c r="NLI302" s="192"/>
      <c r="NLJ302" s="192"/>
      <c r="NLK302" s="192"/>
      <c r="NLL302" s="192"/>
      <c r="NLM302" s="192"/>
      <c r="NLN302" s="192"/>
      <c r="NLO302" s="192"/>
      <c r="NLP302" s="192"/>
      <c r="NLQ302" s="192"/>
      <c r="NLR302" s="192"/>
      <c r="NLS302" s="192"/>
      <c r="NLT302" s="192"/>
      <c r="NLU302" s="192"/>
      <c r="NLV302" s="192"/>
      <c r="NLW302" s="192"/>
      <c r="NLX302" s="192"/>
      <c r="NLY302" s="192"/>
      <c r="NLZ302" s="192"/>
      <c r="NMA302" s="192"/>
      <c r="NMB302" s="192"/>
      <c r="NMC302" s="192"/>
      <c r="NMD302" s="192"/>
      <c r="NME302" s="192"/>
      <c r="NMF302" s="192"/>
      <c r="NMG302" s="192"/>
      <c r="NMH302" s="192"/>
      <c r="NMI302" s="192"/>
      <c r="NMJ302" s="192"/>
      <c r="NMK302" s="192"/>
      <c r="NML302" s="192"/>
      <c r="NMM302" s="192"/>
      <c r="NMN302" s="192"/>
      <c r="NMO302" s="192"/>
      <c r="NMP302" s="192"/>
      <c r="NMQ302" s="192"/>
      <c r="NMR302" s="192"/>
      <c r="NMS302" s="192"/>
      <c r="NMT302" s="192"/>
      <c r="NMU302" s="192"/>
      <c r="NMV302" s="192"/>
      <c r="NMW302" s="192"/>
      <c r="NMX302" s="192"/>
      <c r="NMY302" s="192"/>
      <c r="NMZ302" s="192"/>
      <c r="NNA302" s="192"/>
      <c r="NNB302" s="192"/>
      <c r="NNC302" s="192"/>
      <c r="NND302" s="192"/>
      <c r="NNE302" s="192"/>
      <c r="NNF302" s="192"/>
      <c r="NNG302" s="192"/>
      <c r="NNH302" s="192"/>
      <c r="NNI302" s="192"/>
      <c r="NNJ302" s="192"/>
      <c r="NNK302" s="192"/>
      <c r="NNL302" s="192"/>
      <c r="NNM302" s="192"/>
      <c r="NNN302" s="192"/>
      <c r="NNO302" s="192"/>
      <c r="NNP302" s="192"/>
      <c r="NNQ302" s="192"/>
      <c r="NNR302" s="192"/>
      <c r="NNS302" s="192"/>
      <c r="NNT302" s="192"/>
      <c r="NNU302" s="192"/>
      <c r="NNV302" s="192"/>
      <c r="NNW302" s="192"/>
      <c r="NNX302" s="192"/>
      <c r="NNY302" s="192"/>
      <c r="NNZ302" s="192"/>
      <c r="NOA302" s="192"/>
      <c r="NOB302" s="192"/>
      <c r="NOC302" s="192"/>
      <c r="NOD302" s="192"/>
      <c r="NOE302" s="192"/>
      <c r="NOF302" s="192"/>
      <c r="NOG302" s="192"/>
      <c r="NOH302" s="192"/>
      <c r="NOI302" s="192"/>
      <c r="NOJ302" s="192"/>
      <c r="NOK302" s="192"/>
      <c r="NOL302" s="192"/>
      <c r="NOM302" s="192"/>
      <c r="NON302" s="192"/>
      <c r="NOO302" s="192"/>
      <c r="NOP302" s="192"/>
      <c r="NOQ302" s="192"/>
      <c r="NOR302" s="192"/>
      <c r="NOS302" s="192"/>
      <c r="NOT302" s="192"/>
      <c r="NOU302" s="192"/>
      <c r="NOV302" s="192"/>
      <c r="NOW302" s="192"/>
      <c r="NOX302" s="192"/>
      <c r="NOY302" s="192"/>
      <c r="NOZ302" s="192"/>
      <c r="NPA302" s="192"/>
      <c r="NPB302" s="192"/>
      <c r="NPC302" s="192"/>
      <c r="NPD302" s="192"/>
      <c r="NPE302" s="192"/>
      <c r="NPF302" s="192"/>
      <c r="NPG302" s="192"/>
      <c r="NPH302" s="192"/>
      <c r="NPI302" s="192"/>
      <c r="NPJ302" s="192"/>
      <c r="NPK302" s="192"/>
      <c r="NPL302" s="192"/>
      <c r="NPM302" s="192"/>
      <c r="NPN302" s="192"/>
      <c r="NPO302" s="192"/>
      <c r="NPP302" s="192"/>
      <c r="NPQ302" s="192"/>
      <c r="NPR302" s="192"/>
      <c r="NPS302" s="192"/>
      <c r="NPT302" s="192"/>
      <c r="NPU302" s="192"/>
      <c r="NPV302" s="192"/>
      <c r="NPW302" s="192"/>
      <c r="NPX302" s="192"/>
      <c r="NPY302" s="192"/>
      <c r="NPZ302" s="192"/>
      <c r="NQA302" s="192"/>
      <c r="NQB302" s="192"/>
      <c r="NQC302" s="192"/>
      <c r="NQD302" s="192"/>
      <c r="NQE302" s="192"/>
      <c r="NQF302" s="192"/>
      <c r="NQG302" s="192"/>
      <c r="NQH302" s="192"/>
      <c r="NQI302" s="192"/>
      <c r="NQJ302" s="192"/>
      <c r="NQK302" s="192"/>
      <c r="NQL302" s="192"/>
      <c r="NQM302" s="192"/>
      <c r="NQN302" s="192"/>
      <c r="NQO302" s="192"/>
      <c r="NQP302" s="192"/>
      <c r="NQQ302" s="192"/>
      <c r="NQR302" s="192"/>
      <c r="NQS302" s="192"/>
      <c r="NQT302" s="192"/>
      <c r="NQU302" s="192"/>
      <c r="NQV302" s="192"/>
      <c r="NQW302" s="192"/>
      <c r="NQX302" s="192"/>
      <c r="NQY302" s="192"/>
      <c r="NQZ302" s="192"/>
      <c r="NRA302" s="192"/>
      <c r="NRB302" s="192"/>
      <c r="NRC302" s="192"/>
      <c r="NRD302" s="192"/>
      <c r="NRE302" s="192"/>
      <c r="NRF302" s="192"/>
      <c r="NRG302" s="192"/>
      <c r="NRH302" s="192"/>
      <c r="NRI302" s="192"/>
      <c r="NRJ302" s="192"/>
      <c r="NRK302" s="192"/>
      <c r="NRL302" s="192"/>
      <c r="NRM302" s="192"/>
      <c r="NRN302" s="192"/>
      <c r="NRO302" s="192"/>
      <c r="NRP302" s="192"/>
      <c r="NRQ302" s="192"/>
      <c r="NRR302" s="192"/>
      <c r="NRS302" s="192"/>
      <c r="NRT302" s="192"/>
      <c r="NRU302" s="192"/>
      <c r="NRV302" s="192"/>
      <c r="NRW302" s="192"/>
      <c r="NRX302" s="192"/>
      <c r="NRY302" s="192"/>
      <c r="NRZ302" s="192"/>
      <c r="NSA302" s="192"/>
      <c r="NSB302" s="192"/>
      <c r="NSC302" s="192"/>
      <c r="NSD302" s="192"/>
      <c r="NSE302" s="192"/>
      <c r="NSF302" s="192"/>
      <c r="NSG302" s="192"/>
      <c r="NSH302" s="192"/>
      <c r="NSI302" s="192"/>
      <c r="NSJ302" s="192"/>
      <c r="NSK302" s="192"/>
      <c r="NSL302" s="192"/>
      <c r="NSM302" s="192"/>
      <c r="NSN302" s="192"/>
      <c r="NSO302" s="192"/>
      <c r="NSP302" s="192"/>
      <c r="NSQ302" s="192"/>
      <c r="NSR302" s="192"/>
      <c r="NSS302" s="192"/>
      <c r="NST302" s="192"/>
      <c r="NSU302" s="192"/>
      <c r="NSV302" s="192"/>
      <c r="NSW302" s="192"/>
      <c r="NSX302" s="192"/>
      <c r="NSY302" s="192"/>
      <c r="NSZ302" s="192"/>
      <c r="NTA302" s="192"/>
      <c r="NTB302" s="192"/>
      <c r="NTC302" s="192"/>
      <c r="NTD302" s="192"/>
      <c r="NTE302" s="192"/>
      <c r="NTF302" s="192"/>
      <c r="NTG302" s="192"/>
      <c r="NTH302" s="192"/>
      <c r="NTI302" s="192"/>
      <c r="NTJ302" s="192"/>
      <c r="NTK302" s="192"/>
      <c r="NTL302" s="192"/>
      <c r="NTM302" s="192"/>
      <c r="NTN302" s="192"/>
      <c r="NTO302" s="192"/>
      <c r="NTP302" s="192"/>
      <c r="NTQ302" s="192"/>
      <c r="NTR302" s="192"/>
      <c r="NTS302" s="192"/>
      <c r="NTT302" s="192"/>
      <c r="NTU302" s="192"/>
      <c r="NTV302" s="192"/>
      <c r="NTW302" s="192"/>
      <c r="NTX302" s="192"/>
      <c r="NTY302" s="192"/>
      <c r="NTZ302" s="192"/>
      <c r="NUA302" s="192"/>
      <c r="NUB302" s="192"/>
      <c r="NUC302" s="192"/>
      <c r="NUD302" s="192"/>
      <c r="NUE302" s="192"/>
      <c r="NUF302" s="192"/>
      <c r="NUG302" s="192"/>
      <c r="NUH302" s="192"/>
      <c r="NUI302" s="192"/>
      <c r="NUJ302" s="192"/>
      <c r="NUK302" s="192"/>
      <c r="NUL302" s="192"/>
      <c r="NUM302" s="192"/>
      <c r="NUN302" s="192"/>
      <c r="NUO302" s="192"/>
      <c r="NUP302" s="192"/>
      <c r="NUQ302" s="192"/>
      <c r="NUR302" s="192"/>
      <c r="NUS302" s="192"/>
      <c r="NUT302" s="192"/>
      <c r="NUU302" s="192"/>
      <c r="NUV302" s="192"/>
      <c r="NUW302" s="192"/>
      <c r="NUX302" s="192"/>
      <c r="NUY302" s="192"/>
      <c r="NUZ302" s="192"/>
      <c r="NVA302" s="192"/>
      <c r="NVB302" s="192"/>
      <c r="NVC302" s="192"/>
      <c r="NVD302" s="192"/>
      <c r="NVE302" s="192"/>
      <c r="NVF302" s="192"/>
      <c r="NVG302" s="192"/>
      <c r="NVH302" s="192"/>
      <c r="NVI302" s="192"/>
      <c r="NVJ302" s="192"/>
      <c r="NVK302" s="192"/>
      <c r="NVL302" s="192"/>
      <c r="NVM302" s="192"/>
      <c r="NVN302" s="192"/>
      <c r="NVO302" s="192"/>
      <c r="NVP302" s="192"/>
      <c r="NVQ302" s="192"/>
      <c r="NVR302" s="192"/>
      <c r="NVS302" s="192"/>
      <c r="NVT302" s="192"/>
      <c r="NVU302" s="192"/>
      <c r="NVV302" s="192"/>
      <c r="NVW302" s="192"/>
      <c r="NVX302" s="192"/>
      <c r="NVY302" s="192"/>
      <c r="NVZ302" s="192"/>
      <c r="NWA302" s="192"/>
      <c r="NWB302" s="192"/>
      <c r="NWC302" s="192"/>
      <c r="NWD302" s="192"/>
      <c r="NWE302" s="192"/>
      <c r="NWF302" s="192"/>
      <c r="NWG302" s="192"/>
      <c r="NWH302" s="192"/>
      <c r="NWI302" s="192"/>
      <c r="NWJ302" s="192"/>
      <c r="NWK302" s="192"/>
      <c r="NWL302" s="192"/>
      <c r="NWM302" s="192"/>
      <c r="NWN302" s="192"/>
      <c r="NWO302" s="192"/>
      <c r="NWP302" s="192"/>
      <c r="NWQ302" s="192"/>
      <c r="NWR302" s="192"/>
      <c r="NWS302" s="192"/>
      <c r="NWT302" s="192"/>
      <c r="NWU302" s="192"/>
      <c r="NWV302" s="192"/>
      <c r="NWW302" s="192"/>
      <c r="NWX302" s="192"/>
      <c r="NWY302" s="192"/>
      <c r="NWZ302" s="192"/>
      <c r="NXA302" s="192"/>
      <c r="NXB302" s="192"/>
      <c r="NXC302" s="192"/>
      <c r="NXD302" s="192"/>
      <c r="NXE302" s="192"/>
      <c r="NXF302" s="192"/>
      <c r="NXG302" s="192"/>
      <c r="NXH302" s="192"/>
      <c r="NXI302" s="192"/>
      <c r="NXJ302" s="192"/>
      <c r="NXK302" s="192"/>
      <c r="NXL302" s="192"/>
      <c r="NXM302" s="192"/>
      <c r="NXN302" s="192"/>
      <c r="NXO302" s="192"/>
      <c r="NXP302" s="192"/>
      <c r="NXQ302" s="192"/>
      <c r="NXR302" s="192"/>
      <c r="NXS302" s="192"/>
      <c r="NXT302" s="192"/>
      <c r="NXU302" s="192"/>
      <c r="NXV302" s="192"/>
      <c r="NXW302" s="192"/>
      <c r="NXX302" s="192"/>
      <c r="NXY302" s="192"/>
      <c r="NXZ302" s="192"/>
      <c r="NYA302" s="192"/>
      <c r="NYB302" s="192"/>
      <c r="NYC302" s="192"/>
      <c r="NYD302" s="192"/>
      <c r="NYE302" s="192"/>
      <c r="NYF302" s="192"/>
      <c r="NYG302" s="192"/>
      <c r="NYH302" s="192"/>
      <c r="NYI302" s="192"/>
      <c r="NYJ302" s="192"/>
      <c r="NYK302" s="192"/>
      <c r="NYL302" s="192"/>
      <c r="NYM302" s="192"/>
      <c r="NYN302" s="192"/>
      <c r="NYO302" s="192"/>
      <c r="NYP302" s="192"/>
      <c r="NYQ302" s="192"/>
      <c r="NYR302" s="192"/>
      <c r="NYS302" s="192"/>
      <c r="NYT302" s="192"/>
      <c r="NYU302" s="192"/>
      <c r="NYV302" s="192"/>
      <c r="NYW302" s="192"/>
      <c r="NYX302" s="192"/>
      <c r="NYY302" s="192"/>
      <c r="NYZ302" s="192"/>
      <c r="NZA302" s="192"/>
      <c r="NZB302" s="192"/>
      <c r="NZC302" s="192"/>
      <c r="NZD302" s="192"/>
      <c r="NZE302" s="192"/>
      <c r="NZF302" s="192"/>
      <c r="NZG302" s="192"/>
      <c r="NZH302" s="192"/>
      <c r="NZI302" s="192"/>
      <c r="NZJ302" s="192"/>
      <c r="NZK302" s="192"/>
      <c r="NZL302" s="192"/>
      <c r="NZM302" s="192"/>
      <c r="NZN302" s="192"/>
      <c r="NZO302" s="192"/>
      <c r="NZP302" s="192"/>
      <c r="NZQ302" s="192"/>
      <c r="NZR302" s="192"/>
      <c r="NZS302" s="192"/>
      <c r="NZT302" s="192"/>
      <c r="NZU302" s="192"/>
      <c r="NZV302" s="192"/>
      <c r="NZW302" s="192"/>
      <c r="NZX302" s="192"/>
      <c r="NZY302" s="192"/>
      <c r="NZZ302" s="192"/>
      <c r="OAA302" s="192"/>
      <c r="OAB302" s="192"/>
      <c r="OAC302" s="192"/>
      <c r="OAD302" s="192"/>
      <c r="OAE302" s="192"/>
      <c r="OAF302" s="192"/>
      <c r="OAG302" s="192"/>
      <c r="OAH302" s="192"/>
      <c r="OAI302" s="192"/>
      <c r="OAJ302" s="192"/>
      <c r="OAK302" s="192"/>
      <c r="OAL302" s="192"/>
      <c r="OAM302" s="192"/>
      <c r="OAN302" s="192"/>
      <c r="OAO302" s="192"/>
      <c r="OAP302" s="192"/>
      <c r="OAQ302" s="192"/>
      <c r="OAR302" s="192"/>
      <c r="OAS302" s="192"/>
      <c r="OAT302" s="192"/>
      <c r="OAU302" s="192"/>
      <c r="OAV302" s="192"/>
      <c r="OAW302" s="192"/>
      <c r="OAX302" s="192"/>
      <c r="OAY302" s="192"/>
      <c r="OAZ302" s="192"/>
      <c r="OBA302" s="192"/>
      <c r="OBB302" s="192"/>
      <c r="OBC302" s="192"/>
      <c r="OBD302" s="192"/>
      <c r="OBE302" s="192"/>
      <c r="OBF302" s="192"/>
      <c r="OBG302" s="192"/>
      <c r="OBH302" s="192"/>
      <c r="OBI302" s="192"/>
      <c r="OBJ302" s="192"/>
      <c r="OBK302" s="192"/>
      <c r="OBL302" s="192"/>
      <c r="OBM302" s="192"/>
      <c r="OBN302" s="192"/>
      <c r="OBO302" s="192"/>
      <c r="OBP302" s="192"/>
      <c r="OBQ302" s="192"/>
      <c r="OBR302" s="192"/>
      <c r="OBS302" s="192"/>
      <c r="OBT302" s="192"/>
      <c r="OBU302" s="192"/>
      <c r="OBV302" s="192"/>
      <c r="OBW302" s="192"/>
      <c r="OBX302" s="192"/>
      <c r="OBY302" s="192"/>
      <c r="OBZ302" s="192"/>
      <c r="OCA302" s="192"/>
      <c r="OCB302" s="192"/>
      <c r="OCC302" s="192"/>
      <c r="OCD302" s="192"/>
      <c r="OCE302" s="192"/>
      <c r="OCF302" s="192"/>
      <c r="OCG302" s="192"/>
      <c r="OCH302" s="192"/>
      <c r="OCI302" s="192"/>
      <c r="OCJ302" s="192"/>
      <c r="OCK302" s="192"/>
      <c r="OCL302" s="192"/>
      <c r="OCM302" s="192"/>
      <c r="OCN302" s="192"/>
      <c r="OCO302" s="192"/>
      <c r="OCP302" s="192"/>
      <c r="OCQ302" s="192"/>
      <c r="OCR302" s="192"/>
      <c r="OCS302" s="192"/>
      <c r="OCT302" s="192"/>
      <c r="OCU302" s="192"/>
      <c r="OCV302" s="192"/>
      <c r="OCW302" s="192"/>
      <c r="OCX302" s="192"/>
      <c r="OCY302" s="192"/>
      <c r="OCZ302" s="192"/>
      <c r="ODA302" s="192"/>
      <c r="ODB302" s="192"/>
      <c r="ODC302" s="192"/>
      <c r="ODD302" s="192"/>
      <c r="ODE302" s="192"/>
      <c r="ODF302" s="192"/>
      <c r="ODG302" s="192"/>
      <c r="ODH302" s="192"/>
      <c r="ODI302" s="192"/>
      <c r="ODJ302" s="192"/>
      <c r="ODK302" s="192"/>
      <c r="ODL302" s="192"/>
      <c r="ODM302" s="192"/>
      <c r="ODN302" s="192"/>
      <c r="ODO302" s="192"/>
      <c r="ODP302" s="192"/>
      <c r="ODQ302" s="192"/>
      <c r="ODR302" s="192"/>
      <c r="ODS302" s="192"/>
      <c r="ODT302" s="192"/>
      <c r="ODU302" s="192"/>
      <c r="ODV302" s="192"/>
      <c r="ODW302" s="192"/>
      <c r="ODX302" s="192"/>
      <c r="ODY302" s="192"/>
      <c r="ODZ302" s="192"/>
      <c r="OEA302" s="192"/>
      <c r="OEB302" s="192"/>
      <c r="OEC302" s="192"/>
      <c r="OED302" s="192"/>
      <c r="OEE302" s="192"/>
      <c r="OEF302" s="192"/>
      <c r="OEG302" s="192"/>
      <c r="OEH302" s="192"/>
      <c r="OEI302" s="192"/>
      <c r="OEJ302" s="192"/>
      <c r="OEK302" s="192"/>
      <c r="OEL302" s="192"/>
      <c r="OEM302" s="192"/>
      <c r="OEN302" s="192"/>
      <c r="OEO302" s="192"/>
      <c r="OEP302" s="192"/>
      <c r="OEQ302" s="192"/>
      <c r="OER302" s="192"/>
      <c r="OES302" s="192"/>
      <c r="OET302" s="192"/>
      <c r="OEU302" s="192"/>
      <c r="OEV302" s="192"/>
      <c r="OEW302" s="192"/>
      <c r="OEX302" s="192"/>
      <c r="OEY302" s="192"/>
      <c r="OEZ302" s="192"/>
      <c r="OFA302" s="192"/>
      <c r="OFB302" s="192"/>
      <c r="OFC302" s="192"/>
      <c r="OFD302" s="192"/>
      <c r="OFE302" s="192"/>
      <c r="OFF302" s="192"/>
      <c r="OFG302" s="192"/>
      <c r="OFH302" s="192"/>
      <c r="OFI302" s="192"/>
      <c r="OFJ302" s="192"/>
      <c r="OFK302" s="192"/>
      <c r="OFL302" s="192"/>
      <c r="OFM302" s="192"/>
      <c r="OFN302" s="192"/>
      <c r="OFO302" s="192"/>
      <c r="OFP302" s="192"/>
      <c r="OFQ302" s="192"/>
      <c r="OFR302" s="192"/>
      <c r="OFS302" s="192"/>
      <c r="OFT302" s="192"/>
      <c r="OFU302" s="192"/>
      <c r="OFV302" s="192"/>
      <c r="OFW302" s="192"/>
      <c r="OFX302" s="192"/>
      <c r="OFY302" s="192"/>
      <c r="OFZ302" s="192"/>
      <c r="OGA302" s="192"/>
      <c r="OGB302" s="192"/>
      <c r="OGC302" s="192"/>
      <c r="OGD302" s="192"/>
      <c r="OGE302" s="192"/>
      <c r="OGF302" s="192"/>
      <c r="OGG302" s="192"/>
      <c r="OGH302" s="192"/>
      <c r="OGI302" s="192"/>
      <c r="OGJ302" s="192"/>
      <c r="OGK302" s="192"/>
      <c r="OGL302" s="192"/>
      <c r="OGM302" s="192"/>
      <c r="OGN302" s="192"/>
      <c r="OGO302" s="192"/>
      <c r="OGP302" s="192"/>
      <c r="OGQ302" s="192"/>
      <c r="OGR302" s="192"/>
      <c r="OGS302" s="192"/>
      <c r="OGT302" s="192"/>
      <c r="OGU302" s="192"/>
      <c r="OGV302" s="192"/>
      <c r="OGW302" s="192"/>
      <c r="OGX302" s="192"/>
      <c r="OGY302" s="192"/>
      <c r="OGZ302" s="192"/>
      <c r="OHA302" s="192"/>
      <c r="OHB302" s="192"/>
      <c r="OHC302" s="192"/>
      <c r="OHD302" s="192"/>
      <c r="OHE302" s="192"/>
      <c r="OHF302" s="192"/>
      <c r="OHG302" s="192"/>
      <c r="OHH302" s="192"/>
      <c r="OHI302" s="192"/>
      <c r="OHJ302" s="192"/>
      <c r="OHK302" s="192"/>
      <c r="OHL302" s="192"/>
      <c r="OHM302" s="192"/>
      <c r="OHN302" s="192"/>
      <c r="OHO302" s="192"/>
      <c r="OHP302" s="192"/>
      <c r="OHQ302" s="192"/>
      <c r="OHR302" s="192"/>
      <c r="OHS302" s="192"/>
      <c r="OHT302" s="192"/>
      <c r="OHU302" s="192"/>
      <c r="OHV302" s="192"/>
      <c r="OHW302" s="192"/>
      <c r="OHX302" s="192"/>
      <c r="OHY302" s="192"/>
      <c r="OHZ302" s="192"/>
      <c r="OIA302" s="192"/>
      <c r="OIB302" s="192"/>
      <c r="OIC302" s="192"/>
      <c r="OID302" s="192"/>
      <c r="OIE302" s="192"/>
      <c r="OIF302" s="192"/>
      <c r="OIG302" s="192"/>
      <c r="OIH302" s="192"/>
      <c r="OII302" s="192"/>
      <c r="OIJ302" s="192"/>
      <c r="OIK302" s="192"/>
      <c r="OIL302" s="192"/>
      <c r="OIM302" s="192"/>
      <c r="OIN302" s="192"/>
      <c r="OIO302" s="192"/>
      <c r="OIP302" s="192"/>
      <c r="OIQ302" s="192"/>
      <c r="OIR302" s="192"/>
      <c r="OIS302" s="192"/>
      <c r="OIT302" s="192"/>
      <c r="OIU302" s="192"/>
      <c r="OIV302" s="192"/>
      <c r="OIW302" s="192"/>
      <c r="OIX302" s="192"/>
      <c r="OIY302" s="192"/>
      <c r="OIZ302" s="192"/>
      <c r="OJA302" s="192"/>
      <c r="OJB302" s="192"/>
      <c r="OJC302" s="192"/>
      <c r="OJD302" s="192"/>
      <c r="OJE302" s="192"/>
      <c r="OJF302" s="192"/>
      <c r="OJG302" s="192"/>
      <c r="OJH302" s="192"/>
      <c r="OJI302" s="192"/>
      <c r="OJJ302" s="192"/>
      <c r="OJK302" s="192"/>
      <c r="OJL302" s="192"/>
      <c r="OJM302" s="192"/>
      <c r="OJN302" s="192"/>
      <c r="OJO302" s="192"/>
      <c r="OJP302" s="192"/>
      <c r="OJQ302" s="192"/>
      <c r="OJR302" s="192"/>
      <c r="OJS302" s="192"/>
      <c r="OJT302" s="192"/>
      <c r="OJU302" s="192"/>
      <c r="OJV302" s="192"/>
      <c r="OJW302" s="192"/>
      <c r="OJX302" s="192"/>
      <c r="OJY302" s="192"/>
      <c r="OJZ302" s="192"/>
      <c r="OKA302" s="192"/>
      <c r="OKB302" s="192"/>
      <c r="OKC302" s="192"/>
      <c r="OKD302" s="192"/>
      <c r="OKE302" s="192"/>
      <c r="OKF302" s="192"/>
      <c r="OKG302" s="192"/>
      <c r="OKH302" s="192"/>
      <c r="OKI302" s="192"/>
      <c r="OKJ302" s="192"/>
      <c r="OKK302" s="192"/>
      <c r="OKL302" s="192"/>
      <c r="OKM302" s="192"/>
      <c r="OKN302" s="192"/>
      <c r="OKO302" s="192"/>
      <c r="OKP302" s="192"/>
      <c r="OKQ302" s="192"/>
      <c r="OKR302" s="192"/>
      <c r="OKS302" s="192"/>
      <c r="OKT302" s="192"/>
      <c r="OKU302" s="192"/>
      <c r="OKV302" s="192"/>
      <c r="OKW302" s="192"/>
      <c r="OKX302" s="192"/>
      <c r="OKY302" s="192"/>
      <c r="OKZ302" s="192"/>
      <c r="OLA302" s="192"/>
      <c r="OLB302" s="192"/>
      <c r="OLC302" s="192"/>
      <c r="OLD302" s="192"/>
      <c r="OLE302" s="192"/>
      <c r="OLF302" s="192"/>
      <c r="OLG302" s="192"/>
      <c r="OLH302" s="192"/>
      <c r="OLI302" s="192"/>
      <c r="OLJ302" s="192"/>
      <c r="OLK302" s="192"/>
      <c r="OLL302" s="192"/>
      <c r="OLM302" s="192"/>
      <c r="OLN302" s="192"/>
      <c r="OLO302" s="192"/>
      <c r="OLP302" s="192"/>
      <c r="OLQ302" s="192"/>
      <c r="OLR302" s="192"/>
      <c r="OLS302" s="192"/>
      <c r="OLT302" s="192"/>
      <c r="OLU302" s="192"/>
      <c r="OLV302" s="192"/>
      <c r="OLW302" s="192"/>
      <c r="OLX302" s="192"/>
      <c r="OLY302" s="192"/>
      <c r="OLZ302" s="192"/>
      <c r="OMA302" s="192"/>
      <c r="OMB302" s="192"/>
      <c r="OMC302" s="192"/>
      <c r="OMD302" s="192"/>
      <c r="OME302" s="192"/>
      <c r="OMF302" s="192"/>
      <c r="OMG302" s="192"/>
      <c r="OMH302" s="192"/>
      <c r="OMI302" s="192"/>
      <c r="OMJ302" s="192"/>
      <c r="OMK302" s="192"/>
      <c r="OML302" s="192"/>
      <c r="OMM302" s="192"/>
      <c r="OMN302" s="192"/>
      <c r="OMO302" s="192"/>
      <c r="OMP302" s="192"/>
      <c r="OMQ302" s="192"/>
      <c r="OMR302" s="192"/>
      <c r="OMS302" s="192"/>
      <c r="OMT302" s="192"/>
      <c r="OMU302" s="192"/>
      <c r="OMV302" s="192"/>
      <c r="OMW302" s="192"/>
      <c r="OMX302" s="192"/>
      <c r="OMY302" s="192"/>
      <c r="OMZ302" s="192"/>
      <c r="ONA302" s="192"/>
      <c r="ONB302" s="192"/>
      <c r="ONC302" s="192"/>
      <c r="OND302" s="192"/>
      <c r="ONE302" s="192"/>
      <c r="ONF302" s="192"/>
      <c r="ONG302" s="192"/>
      <c r="ONH302" s="192"/>
      <c r="ONI302" s="192"/>
      <c r="ONJ302" s="192"/>
      <c r="ONK302" s="192"/>
      <c r="ONL302" s="192"/>
      <c r="ONM302" s="192"/>
      <c r="ONN302" s="192"/>
      <c r="ONO302" s="192"/>
      <c r="ONP302" s="192"/>
      <c r="ONQ302" s="192"/>
      <c r="ONR302" s="192"/>
      <c r="ONS302" s="192"/>
      <c r="ONT302" s="192"/>
      <c r="ONU302" s="192"/>
      <c r="ONV302" s="192"/>
      <c r="ONW302" s="192"/>
      <c r="ONX302" s="192"/>
      <c r="ONY302" s="192"/>
      <c r="ONZ302" s="192"/>
      <c r="OOA302" s="192"/>
      <c r="OOB302" s="192"/>
      <c r="OOC302" s="192"/>
      <c r="OOD302" s="192"/>
      <c r="OOE302" s="192"/>
      <c r="OOF302" s="192"/>
      <c r="OOG302" s="192"/>
      <c r="OOH302" s="192"/>
      <c r="OOI302" s="192"/>
      <c r="OOJ302" s="192"/>
      <c r="OOK302" s="192"/>
      <c r="OOL302" s="192"/>
      <c r="OOM302" s="192"/>
      <c r="OON302" s="192"/>
      <c r="OOO302" s="192"/>
      <c r="OOP302" s="192"/>
      <c r="OOQ302" s="192"/>
      <c r="OOR302" s="192"/>
      <c r="OOS302" s="192"/>
      <c r="OOT302" s="192"/>
      <c r="OOU302" s="192"/>
      <c r="OOV302" s="192"/>
      <c r="OOW302" s="192"/>
      <c r="OOX302" s="192"/>
      <c r="OOY302" s="192"/>
      <c r="OOZ302" s="192"/>
      <c r="OPA302" s="192"/>
      <c r="OPB302" s="192"/>
      <c r="OPC302" s="192"/>
      <c r="OPD302" s="192"/>
      <c r="OPE302" s="192"/>
      <c r="OPF302" s="192"/>
      <c r="OPG302" s="192"/>
      <c r="OPH302" s="192"/>
      <c r="OPI302" s="192"/>
      <c r="OPJ302" s="192"/>
      <c r="OPK302" s="192"/>
      <c r="OPL302" s="192"/>
      <c r="OPM302" s="192"/>
      <c r="OPN302" s="192"/>
      <c r="OPO302" s="192"/>
      <c r="OPP302" s="192"/>
      <c r="OPQ302" s="192"/>
      <c r="OPR302" s="192"/>
      <c r="OPS302" s="192"/>
      <c r="OPT302" s="192"/>
      <c r="OPU302" s="192"/>
      <c r="OPV302" s="192"/>
      <c r="OPW302" s="192"/>
      <c r="OPX302" s="192"/>
      <c r="OPY302" s="192"/>
      <c r="OPZ302" s="192"/>
      <c r="OQA302" s="192"/>
      <c r="OQB302" s="192"/>
      <c r="OQC302" s="192"/>
      <c r="OQD302" s="192"/>
      <c r="OQE302" s="192"/>
      <c r="OQF302" s="192"/>
      <c r="OQG302" s="192"/>
      <c r="OQH302" s="192"/>
      <c r="OQI302" s="192"/>
      <c r="OQJ302" s="192"/>
      <c r="OQK302" s="192"/>
      <c r="OQL302" s="192"/>
      <c r="OQM302" s="192"/>
      <c r="OQN302" s="192"/>
      <c r="OQO302" s="192"/>
      <c r="OQP302" s="192"/>
      <c r="OQQ302" s="192"/>
      <c r="OQR302" s="192"/>
      <c r="OQS302" s="192"/>
      <c r="OQT302" s="192"/>
      <c r="OQU302" s="192"/>
      <c r="OQV302" s="192"/>
      <c r="OQW302" s="192"/>
      <c r="OQX302" s="192"/>
      <c r="OQY302" s="192"/>
      <c r="OQZ302" s="192"/>
      <c r="ORA302" s="192"/>
      <c r="ORB302" s="192"/>
      <c r="ORC302" s="192"/>
      <c r="ORD302" s="192"/>
      <c r="ORE302" s="192"/>
      <c r="ORF302" s="192"/>
      <c r="ORG302" s="192"/>
      <c r="ORH302" s="192"/>
      <c r="ORI302" s="192"/>
      <c r="ORJ302" s="192"/>
      <c r="ORK302" s="192"/>
      <c r="ORL302" s="192"/>
      <c r="ORM302" s="192"/>
      <c r="ORN302" s="192"/>
      <c r="ORO302" s="192"/>
      <c r="ORP302" s="192"/>
      <c r="ORQ302" s="192"/>
      <c r="ORR302" s="192"/>
      <c r="ORS302" s="192"/>
      <c r="ORT302" s="192"/>
      <c r="ORU302" s="192"/>
      <c r="ORV302" s="192"/>
      <c r="ORW302" s="192"/>
      <c r="ORX302" s="192"/>
      <c r="ORY302" s="192"/>
      <c r="ORZ302" s="192"/>
      <c r="OSA302" s="192"/>
      <c r="OSB302" s="192"/>
      <c r="OSC302" s="192"/>
      <c r="OSD302" s="192"/>
      <c r="OSE302" s="192"/>
      <c r="OSF302" s="192"/>
      <c r="OSG302" s="192"/>
      <c r="OSH302" s="192"/>
      <c r="OSI302" s="192"/>
      <c r="OSJ302" s="192"/>
      <c r="OSK302" s="192"/>
      <c r="OSL302" s="192"/>
      <c r="OSM302" s="192"/>
      <c r="OSN302" s="192"/>
      <c r="OSO302" s="192"/>
      <c r="OSP302" s="192"/>
      <c r="OSQ302" s="192"/>
      <c r="OSR302" s="192"/>
      <c r="OSS302" s="192"/>
      <c r="OST302" s="192"/>
      <c r="OSU302" s="192"/>
      <c r="OSV302" s="192"/>
      <c r="OSW302" s="192"/>
      <c r="OSX302" s="192"/>
      <c r="OSY302" s="192"/>
      <c r="OSZ302" s="192"/>
      <c r="OTA302" s="192"/>
      <c r="OTB302" s="192"/>
      <c r="OTC302" s="192"/>
      <c r="OTD302" s="192"/>
      <c r="OTE302" s="192"/>
      <c r="OTF302" s="192"/>
      <c r="OTG302" s="192"/>
      <c r="OTH302" s="192"/>
      <c r="OTI302" s="192"/>
      <c r="OTJ302" s="192"/>
      <c r="OTK302" s="192"/>
      <c r="OTL302" s="192"/>
      <c r="OTM302" s="192"/>
      <c r="OTN302" s="192"/>
      <c r="OTO302" s="192"/>
      <c r="OTP302" s="192"/>
      <c r="OTQ302" s="192"/>
      <c r="OTR302" s="192"/>
      <c r="OTS302" s="192"/>
      <c r="OTT302" s="192"/>
      <c r="OTU302" s="192"/>
      <c r="OTV302" s="192"/>
      <c r="OTW302" s="192"/>
      <c r="OTX302" s="192"/>
      <c r="OTY302" s="192"/>
      <c r="OTZ302" s="192"/>
      <c r="OUA302" s="192"/>
      <c r="OUB302" s="192"/>
      <c r="OUC302" s="192"/>
      <c r="OUD302" s="192"/>
      <c r="OUE302" s="192"/>
      <c r="OUF302" s="192"/>
      <c r="OUG302" s="192"/>
      <c r="OUH302" s="192"/>
      <c r="OUI302" s="192"/>
      <c r="OUJ302" s="192"/>
      <c r="OUK302" s="192"/>
      <c r="OUL302" s="192"/>
      <c r="OUM302" s="192"/>
      <c r="OUN302" s="192"/>
      <c r="OUO302" s="192"/>
      <c r="OUP302" s="192"/>
      <c r="OUQ302" s="192"/>
      <c r="OUR302" s="192"/>
      <c r="OUS302" s="192"/>
      <c r="OUT302" s="192"/>
      <c r="OUU302" s="192"/>
      <c r="OUV302" s="192"/>
      <c r="OUW302" s="192"/>
      <c r="OUX302" s="192"/>
      <c r="OUY302" s="192"/>
      <c r="OUZ302" s="192"/>
      <c r="OVA302" s="192"/>
      <c r="OVB302" s="192"/>
      <c r="OVC302" s="192"/>
      <c r="OVD302" s="192"/>
      <c r="OVE302" s="192"/>
      <c r="OVF302" s="192"/>
      <c r="OVG302" s="192"/>
      <c r="OVH302" s="192"/>
      <c r="OVI302" s="192"/>
      <c r="OVJ302" s="192"/>
      <c r="OVK302" s="192"/>
      <c r="OVL302" s="192"/>
      <c r="OVM302" s="192"/>
      <c r="OVN302" s="192"/>
      <c r="OVO302" s="192"/>
      <c r="OVP302" s="192"/>
      <c r="OVQ302" s="192"/>
      <c r="OVR302" s="192"/>
      <c r="OVS302" s="192"/>
      <c r="OVT302" s="192"/>
      <c r="OVU302" s="192"/>
      <c r="OVV302" s="192"/>
      <c r="OVW302" s="192"/>
      <c r="OVX302" s="192"/>
      <c r="OVY302" s="192"/>
      <c r="OVZ302" s="192"/>
      <c r="OWA302" s="192"/>
      <c r="OWB302" s="192"/>
      <c r="OWC302" s="192"/>
      <c r="OWD302" s="192"/>
      <c r="OWE302" s="192"/>
      <c r="OWF302" s="192"/>
      <c r="OWG302" s="192"/>
      <c r="OWH302" s="192"/>
      <c r="OWI302" s="192"/>
      <c r="OWJ302" s="192"/>
      <c r="OWK302" s="192"/>
      <c r="OWL302" s="192"/>
      <c r="OWM302" s="192"/>
      <c r="OWN302" s="192"/>
      <c r="OWO302" s="192"/>
      <c r="OWP302" s="192"/>
      <c r="OWQ302" s="192"/>
      <c r="OWR302" s="192"/>
      <c r="OWS302" s="192"/>
      <c r="OWT302" s="192"/>
      <c r="OWU302" s="192"/>
      <c r="OWV302" s="192"/>
      <c r="OWW302" s="192"/>
      <c r="OWX302" s="192"/>
      <c r="OWY302" s="192"/>
      <c r="OWZ302" s="192"/>
      <c r="OXA302" s="192"/>
      <c r="OXB302" s="192"/>
      <c r="OXC302" s="192"/>
      <c r="OXD302" s="192"/>
      <c r="OXE302" s="192"/>
      <c r="OXF302" s="192"/>
      <c r="OXG302" s="192"/>
      <c r="OXH302" s="192"/>
      <c r="OXI302" s="192"/>
      <c r="OXJ302" s="192"/>
      <c r="OXK302" s="192"/>
      <c r="OXL302" s="192"/>
      <c r="OXM302" s="192"/>
      <c r="OXN302" s="192"/>
      <c r="OXO302" s="192"/>
      <c r="OXP302" s="192"/>
      <c r="OXQ302" s="192"/>
      <c r="OXR302" s="192"/>
      <c r="OXS302" s="192"/>
      <c r="OXT302" s="192"/>
      <c r="OXU302" s="192"/>
      <c r="OXV302" s="192"/>
      <c r="OXW302" s="192"/>
      <c r="OXX302" s="192"/>
      <c r="OXY302" s="192"/>
      <c r="OXZ302" s="192"/>
      <c r="OYA302" s="192"/>
      <c r="OYB302" s="192"/>
      <c r="OYC302" s="192"/>
      <c r="OYD302" s="192"/>
      <c r="OYE302" s="192"/>
      <c r="OYF302" s="192"/>
      <c r="OYG302" s="192"/>
      <c r="OYH302" s="192"/>
      <c r="OYI302" s="192"/>
      <c r="OYJ302" s="192"/>
      <c r="OYK302" s="192"/>
      <c r="OYL302" s="192"/>
      <c r="OYM302" s="192"/>
      <c r="OYN302" s="192"/>
      <c r="OYO302" s="192"/>
      <c r="OYP302" s="192"/>
      <c r="OYQ302" s="192"/>
      <c r="OYR302" s="192"/>
      <c r="OYS302" s="192"/>
      <c r="OYT302" s="192"/>
      <c r="OYU302" s="192"/>
      <c r="OYV302" s="192"/>
      <c r="OYW302" s="192"/>
      <c r="OYX302" s="192"/>
      <c r="OYY302" s="192"/>
      <c r="OYZ302" s="192"/>
      <c r="OZA302" s="192"/>
      <c r="OZB302" s="192"/>
      <c r="OZC302" s="192"/>
      <c r="OZD302" s="192"/>
      <c r="OZE302" s="192"/>
      <c r="OZF302" s="192"/>
      <c r="OZG302" s="192"/>
      <c r="OZH302" s="192"/>
      <c r="OZI302" s="192"/>
      <c r="OZJ302" s="192"/>
      <c r="OZK302" s="192"/>
      <c r="OZL302" s="192"/>
      <c r="OZM302" s="192"/>
      <c r="OZN302" s="192"/>
      <c r="OZO302" s="192"/>
      <c r="OZP302" s="192"/>
      <c r="OZQ302" s="192"/>
      <c r="OZR302" s="192"/>
      <c r="OZS302" s="192"/>
      <c r="OZT302" s="192"/>
      <c r="OZU302" s="192"/>
      <c r="OZV302" s="192"/>
      <c r="OZW302" s="192"/>
      <c r="OZX302" s="192"/>
      <c r="OZY302" s="192"/>
      <c r="OZZ302" s="192"/>
      <c r="PAA302" s="192"/>
      <c r="PAB302" s="192"/>
      <c r="PAC302" s="192"/>
      <c r="PAD302" s="192"/>
      <c r="PAE302" s="192"/>
      <c r="PAF302" s="192"/>
      <c r="PAG302" s="192"/>
      <c r="PAH302" s="192"/>
      <c r="PAI302" s="192"/>
      <c r="PAJ302" s="192"/>
      <c r="PAK302" s="192"/>
      <c r="PAL302" s="192"/>
      <c r="PAM302" s="192"/>
      <c r="PAN302" s="192"/>
      <c r="PAO302" s="192"/>
      <c r="PAP302" s="192"/>
      <c r="PAQ302" s="192"/>
      <c r="PAR302" s="192"/>
      <c r="PAS302" s="192"/>
      <c r="PAT302" s="192"/>
      <c r="PAU302" s="192"/>
      <c r="PAV302" s="192"/>
      <c r="PAW302" s="192"/>
      <c r="PAX302" s="192"/>
      <c r="PAY302" s="192"/>
      <c r="PAZ302" s="192"/>
      <c r="PBA302" s="192"/>
      <c r="PBB302" s="192"/>
      <c r="PBC302" s="192"/>
      <c r="PBD302" s="192"/>
      <c r="PBE302" s="192"/>
      <c r="PBF302" s="192"/>
      <c r="PBG302" s="192"/>
      <c r="PBH302" s="192"/>
      <c r="PBI302" s="192"/>
      <c r="PBJ302" s="192"/>
      <c r="PBK302" s="192"/>
      <c r="PBL302" s="192"/>
      <c r="PBM302" s="192"/>
      <c r="PBN302" s="192"/>
      <c r="PBO302" s="192"/>
      <c r="PBP302" s="192"/>
      <c r="PBQ302" s="192"/>
      <c r="PBR302" s="192"/>
      <c r="PBS302" s="192"/>
      <c r="PBT302" s="192"/>
      <c r="PBU302" s="192"/>
      <c r="PBV302" s="192"/>
      <c r="PBW302" s="192"/>
      <c r="PBX302" s="192"/>
      <c r="PBY302" s="192"/>
      <c r="PBZ302" s="192"/>
      <c r="PCA302" s="192"/>
      <c r="PCB302" s="192"/>
      <c r="PCC302" s="192"/>
      <c r="PCD302" s="192"/>
      <c r="PCE302" s="192"/>
      <c r="PCF302" s="192"/>
      <c r="PCG302" s="192"/>
      <c r="PCH302" s="192"/>
      <c r="PCI302" s="192"/>
      <c r="PCJ302" s="192"/>
      <c r="PCK302" s="192"/>
      <c r="PCL302" s="192"/>
      <c r="PCM302" s="192"/>
      <c r="PCN302" s="192"/>
      <c r="PCO302" s="192"/>
      <c r="PCP302" s="192"/>
      <c r="PCQ302" s="192"/>
      <c r="PCR302" s="192"/>
      <c r="PCS302" s="192"/>
      <c r="PCT302" s="192"/>
      <c r="PCU302" s="192"/>
      <c r="PCV302" s="192"/>
      <c r="PCW302" s="192"/>
      <c r="PCX302" s="192"/>
      <c r="PCY302" s="192"/>
      <c r="PCZ302" s="192"/>
      <c r="PDA302" s="192"/>
      <c r="PDB302" s="192"/>
      <c r="PDC302" s="192"/>
      <c r="PDD302" s="192"/>
      <c r="PDE302" s="192"/>
      <c r="PDF302" s="192"/>
      <c r="PDG302" s="192"/>
      <c r="PDH302" s="192"/>
      <c r="PDI302" s="192"/>
      <c r="PDJ302" s="192"/>
      <c r="PDK302" s="192"/>
      <c r="PDL302" s="192"/>
      <c r="PDM302" s="192"/>
      <c r="PDN302" s="192"/>
      <c r="PDO302" s="192"/>
      <c r="PDP302" s="192"/>
      <c r="PDQ302" s="192"/>
      <c r="PDR302" s="192"/>
      <c r="PDS302" s="192"/>
      <c r="PDT302" s="192"/>
      <c r="PDU302" s="192"/>
      <c r="PDV302" s="192"/>
      <c r="PDW302" s="192"/>
      <c r="PDX302" s="192"/>
      <c r="PDY302" s="192"/>
      <c r="PDZ302" s="192"/>
      <c r="PEA302" s="192"/>
      <c r="PEB302" s="192"/>
      <c r="PEC302" s="192"/>
      <c r="PED302" s="192"/>
      <c r="PEE302" s="192"/>
      <c r="PEF302" s="192"/>
      <c r="PEG302" s="192"/>
      <c r="PEH302" s="192"/>
      <c r="PEI302" s="192"/>
      <c r="PEJ302" s="192"/>
      <c r="PEK302" s="192"/>
      <c r="PEL302" s="192"/>
      <c r="PEM302" s="192"/>
      <c r="PEN302" s="192"/>
      <c r="PEO302" s="192"/>
      <c r="PEP302" s="192"/>
      <c r="PEQ302" s="192"/>
      <c r="PER302" s="192"/>
      <c r="PES302" s="192"/>
      <c r="PET302" s="192"/>
      <c r="PEU302" s="192"/>
      <c r="PEV302" s="192"/>
      <c r="PEW302" s="192"/>
      <c r="PEX302" s="192"/>
      <c r="PEY302" s="192"/>
      <c r="PEZ302" s="192"/>
      <c r="PFA302" s="192"/>
      <c r="PFB302" s="192"/>
      <c r="PFC302" s="192"/>
      <c r="PFD302" s="192"/>
      <c r="PFE302" s="192"/>
      <c r="PFF302" s="192"/>
      <c r="PFG302" s="192"/>
      <c r="PFH302" s="192"/>
      <c r="PFI302" s="192"/>
      <c r="PFJ302" s="192"/>
      <c r="PFK302" s="192"/>
      <c r="PFL302" s="192"/>
      <c r="PFM302" s="192"/>
      <c r="PFN302" s="192"/>
      <c r="PFO302" s="192"/>
      <c r="PFP302" s="192"/>
      <c r="PFQ302" s="192"/>
      <c r="PFR302" s="192"/>
      <c r="PFS302" s="192"/>
      <c r="PFT302" s="192"/>
      <c r="PFU302" s="192"/>
      <c r="PFV302" s="192"/>
      <c r="PFW302" s="192"/>
      <c r="PFX302" s="192"/>
      <c r="PFY302" s="192"/>
      <c r="PFZ302" s="192"/>
      <c r="PGA302" s="192"/>
      <c r="PGB302" s="192"/>
      <c r="PGC302" s="192"/>
      <c r="PGD302" s="192"/>
      <c r="PGE302" s="192"/>
      <c r="PGF302" s="192"/>
      <c r="PGG302" s="192"/>
      <c r="PGH302" s="192"/>
      <c r="PGI302" s="192"/>
      <c r="PGJ302" s="192"/>
      <c r="PGK302" s="192"/>
      <c r="PGL302" s="192"/>
      <c r="PGM302" s="192"/>
      <c r="PGN302" s="192"/>
      <c r="PGO302" s="192"/>
      <c r="PGP302" s="192"/>
      <c r="PGQ302" s="192"/>
      <c r="PGR302" s="192"/>
      <c r="PGS302" s="192"/>
      <c r="PGT302" s="192"/>
      <c r="PGU302" s="192"/>
      <c r="PGV302" s="192"/>
      <c r="PGW302" s="192"/>
      <c r="PGX302" s="192"/>
      <c r="PGY302" s="192"/>
      <c r="PGZ302" s="192"/>
      <c r="PHA302" s="192"/>
      <c r="PHB302" s="192"/>
      <c r="PHC302" s="192"/>
      <c r="PHD302" s="192"/>
      <c r="PHE302" s="192"/>
      <c r="PHF302" s="192"/>
      <c r="PHG302" s="192"/>
      <c r="PHH302" s="192"/>
      <c r="PHI302" s="192"/>
      <c r="PHJ302" s="192"/>
      <c r="PHK302" s="192"/>
      <c r="PHL302" s="192"/>
      <c r="PHM302" s="192"/>
      <c r="PHN302" s="192"/>
      <c r="PHO302" s="192"/>
      <c r="PHP302" s="192"/>
      <c r="PHQ302" s="192"/>
      <c r="PHR302" s="192"/>
      <c r="PHS302" s="192"/>
      <c r="PHT302" s="192"/>
      <c r="PHU302" s="192"/>
      <c r="PHV302" s="192"/>
      <c r="PHW302" s="192"/>
      <c r="PHX302" s="192"/>
      <c r="PHY302" s="192"/>
      <c r="PHZ302" s="192"/>
      <c r="PIA302" s="192"/>
      <c r="PIB302" s="192"/>
      <c r="PIC302" s="192"/>
      <c r="PID302" s="192"/>
      <c r="PIE302" s="192"/>
      <c r="PIF302" s="192"/>
      <c r="PIG302" s="192"/>
      <c r="PIH302" s="192"/>
      <c r="PII302" s="192"/>
      <c r="PIJ302" s="192"/>
      <c r="PIK302" s="192"/>
      <c r="PIL302" s="192"/>
      <c r="PIM302" s="192"/>
      <c r="PIN302" s="192"/>
      <c r="PIO302" s="192"/>
      <c r="PIP302" s="192"/>
      <c r="PIQ302" s="192"/>
      <c r="PIR302" s="192"/>
      <c r="PIS302" s="192"/>
      <c r="PIT302" s="192"/>
      <c r="PIU302" s="192"/>
      <c r="PIV302" s="192"/>
      <c r="PIW302" s="192"/>
      <c r="PIX302" s="192"/>
      <c r="PIY302" s="192"/>
      <c r="PIZ302" s="192"/>
      <c r="PJA302" s="192"/>
      <c r="PJB302" s="192"/>
      <c r="PJC302" s="192"/>
      <c r="PJD302" s="192"/>
      <c r="PJE302" s="192"/>
      <c r="PJF302" s="192"/>
      <c r="PJG302" s="192"/>
      <c r="PJH302" s="192"/>
      <c r="PJI302" s="192"/>
      <c r="PJJ302" s="192"/>
      <c r="PJK302" s="192"/>
      <c r="PJL302" s="192"/>
      <c r="PJM302" s="192"/>
      <c r="PJN302" s="192"/>
      <c r="PJO302" s="192"/>
      <c r="PJP302" s="192"/>
      <c r="PJQ302" s="192"/>
      <c r="PJR302" s="192"/>
      <c r="PJS302" s="192"/>
      <c r="PJT302" s="192"/>
      <c r="PJU302" s="192"/>
      <c r="PJV302" s="192"/>
      <c r="PJW302" s="192"/>
      <c r="PJX302" s="192"/>
      <c r="PJY302" s="192"/>
      <c r="PJZ302" s="192"/>
      <c r="PKA302" s="192"/>
      <c r="PKB302" s="192"/>
      <c r="PKC302" s="192"/>
      <c r="PKD302" s="192"/>
      <c r="PKE302" s="192"/>
      <c r="PKF302" s="192"/>
      <c r="PKG302" s="192"/>
      <c r="PKH302" s="192"/>
      <c r="PKI302" s="192"/>
      <c r="PKJ302" s="192"/>
      <c r="PKK302" s="192"/>
      <c r="PKL302" s="192"/>
      <c r="PKM302" s="192"/>
      <c r="PKN302" s="192"/>
      <c r="PKO302" s="192"/>
      <c r="PKP302" s="192"/>
      <c r="PKQ302" s="192"/>
      <c r="PKR302" s="192"/>
      <c r="PKS302" s="192"/>
      <c r="PKT302" s="192"/>
      <c r="PKU302" s="192"/>
      <c r="PKV302" s="192"/>
      <c r="PKW302" s="192"/>
      <c r="PKX302" s="192"/>
      <c r="PKY302" s="192"/>
      <c r="PKZ302" s="192"/>
      <c r="PLA302" s="192"/>
      <c r="PLB302" s="192"/>
      <c r="PLC302" s="192"/>
      <c r="PLD302" s="192"/>
      <c r="PLE302" s="192"/>
      <c r="PLF302" s="192"/>
      <c r="PLG302" s="192"/>
      <c r="PLH302" s="192"/>
      <c r="PLI302" s="192"/>
      <c r="PLJ302" s="192"/>
      <c r="PLK302" s="192"/>
      <c r="PLL302" s="192"/>
      <c r="PLM302" s="192"/>
      <c r="PLN302" s="192"/>
      <c r="PLO302" s="192"/>
      <c r="PLP302" s="192"/>
      <c r="PLQ302" s="192"/>
      <c r="PLR302" s="192"/>
      <c r="PLS302" s="192"/>
      <c r="PLT302" s="192"/>
      <c r="PLU302" s="192"/>
      <c r="PLV302" s="192"/>
      <c r="PLW302" s="192"/>
      <c r="PLX302" s="192"/>
      <c r="PLY302" s="192"/>
      <c r="PLZ302" s="192"/>
      <c r="PMA302" s="192"/>
      <c r="PMB302" s="192"/>
      <c r="PMC302" s="192"/>
      <c r="PMD302" s="192"/>
      <c r="PME302" s="192"/>
      <c r="PMF302" s="192"/>
      <c r="PMG302" s="192"/>
      <c r="PMH302" s="192"/>
      <c r="PMI302" s="192"/>
      <c r="PMJ302" s="192"/>
      <c r="PMK302" s="192"/>
      <c r="PML302" s="192"/>
      <c r="PMM302" s="192"/>
      <c r="PMN302" s="192"/>
      <c r="PMO302" s="192"/>
      <c r="PMP302" s="192"/>
      <c r="PMQ302" s="192"/>
      <c r="PMR302" s="192"/>
      <c r="PMS302" s="192"/>
      <c r="PMT302" s="192"/>
      <c r="PMU302" s="192"/>
      <c r="PMV302" s="192"/>
      <c r="PMW302" s="192"/>
      <c r="PMX302" s="192"/>
      <c r="PMY302" s="192"/>
      <c r="PMZ302" s="192"/>
      <c r="PNA302" s="192"/>
      <c r="PNB302" s="192"/>
      <c r="PNC302" s="192"/>
      <c r="PND302" s="192"/>
      <c r="PNE302" s="192"/>
      <c r="PNF302" s="192"/>
      <c r="PNG302" s="192"/>
      <c r="PNH302" s="192"/>
      <c r="PNI302" s="192"/>
      <c r="PNJ302" s="192"/>
      <c r="PNK302" s="192"/>
      <c r="PNL302" s="192"/>
      <c r="PNM302" s="192"/>
      <c r="PNN302" s="192"/>
      <c r="PNO302" s="192"/>
      <c r="PNP302" s="192"/>
      <c r="PNQ302" s="192"/>
      <c r="PNR302" s="192"/>
      <c r="PNS302" s="192"/>
      <c r="PNT302" s="192"/>
      <c r="PNU302" s="192"/>
      <c r="PNV302" s="192"/>
      <c r="PNW302" s="192"/>
      <c r="PNX302" s="192"/>
      <c r="PNY302" s="192"/>
      <c r="PNZ302" s="192"/>
      <c r="POA302" s="192"/>
      <c r="POB302" s="192"/>
      <c r="POC302" s="192"/>
      <c r="POD302" s="192"/>
      <c r="POE302" s="192"/>
      <c r="POF302" s="192"/>
      <c r="POG302" s="192"/>
      <c r="POH302" s="192"/>
      <c r="POI302" s="192"/>
      <c r="POJ302" s="192"/>
      <c r="POK302" s="192"/>
      <c r="POL302" s="192"/>
      <c r="POM302" s="192"/>
      <c r="PON302" s="192"/>
      <c r="POO302" s="192"/>
      <c r="POP302" s="192"/>
      <c r="POQ302" s="192"/>
      <c r="POR302" s="192"/>
      <c r="POS302" s="192"/>
      <c r="POT302" s="192"/>
      <c r="POU302" s="192"/>
      <c r="POV302" s="192"/>
      <c r="POW302" s="192"/>
      <c r="POX302" s="192"/>
      <c r="POY302" s="192"/>
      <c r="POZ302" s="192"/>
      <c r="PPA302" s="192"/>
      <c r="PPB302" s="192"/>
      <c r="PPC302" s="192"/>
      <c r="PPD302" s="192"/>
      <c r="PPE302" s="192"/>
      <c r="PPF302" s="192"/>
      <c r="PPG302" s="192"/>
      <c r="PPH302" s="192"/>
      <c r="PPI302" s="192"/>
      <c r="PPJ302" s="192"/>
      <c r="PPK302" s="192"/>
      <c r="PPL302" s="192"/>
      <c r="PPM302" s="192"/>
      <c r="PPN302" s="192"/>
      <c r="PPO302" s="192"/>
      <c r="PPP302" s="192"/>
      <c r="PPQ302" s="192"/>
      <c r="PPR302" s="192"/>
      <c r="PPS302" s="192"/>
      <c r="PPT302" s="192"/>
      <c r="PPU302" s="192"/>
      <c r="PPV302" s="192"/>
      <c r="PPW302" s="192"/>
      <c r="PPX302" s="192"/>
      <c r="PPY302" s="192"/>
      <c r="PPZ302" s="192"/>
      <c r="PQA302" s="192"/>
      <c r="PQB302" s="192"/>
      <c r="PQC302" s="192"/>
      <c r="PQD302" s="192"/>
      <c r="PQE302" s="192"/>
      <c r="PQF302" s="192"/>
      <c r="PQG302" s="192"/>
      <c r="PQH302" s="192"/>
      <c r="PQI302" s="192"/>
      <c r="PQJ302" s="192"/>
      <c r="PQK302" s="192"/>
      <c r="PQL302" s="192"/>
      <c r="PQM302" s="192"/>
      <c r="PQN302" s="192"/>
      <c r="PQO302" s="192"/>
      <c r="PQP302" s="192"/>
      <c r="PQQ302" s="192"/>
      <c r="PQR302" s="192"/>
      <c r="PQS302" s="192"/>
      <c r="PQT302" s="192"/>
      <c r="PQU302" s="192"/>
      <c r="PQV302" s="192"/>
      <c r="PQW302" s="192"/>
      <c r="PQX302" s="192"/>
      <c r="PQY302" s="192"/>
      <c r="PQZ302" s="192"/>
      <c r="PRA302" s="192"/>
      <c r="PRB302" s="192"/>
      <c r="PRC302" s="192"/>
      <c r="PRD302" s="192"/>
      <c r="PRE302" s="192"/>
      <c r="PRF302" s="192"/>
      <c r="PRG302" s="192"/>
      <c r="PRH302" s="192"/>
      <c r="PRI302" s="192"/>
      <c r="PRJ302" s="192"/>
      <c r="PRK302" s="192"/>
      <c r="PRL302" s="192"/>
      <c r="PRM302" s="192"/>
      <c r="PRN302" s="192"/>
      <c r="PRO302" s="192"/>
      <c r="PRP302" s="192"/>
      <c r="PRQ302" s="192"/>
      <c r="PRR302" s="192"/>
      <c r="PRS302" s="192"/>
      <c r="PRT302" s="192"/>
      <c r="PRU302" s="192"/>
      <c r="PRV302" s="192"/>
      <c r="PRW302" s="192"/>
      <c r="PRX302" s="192"/>
      <c r="PRY302" s="192"/>
      <c r="PRZ302" s="192"/>
      <c r="PSA302" s="192"/>
      <c r="PSB302" s="192"/>
      <c r="PSC302" s="192"/>
      <c r="PSD302" s="192"/>
      <c r="PSE302" s="192"/>
      <c r="PSF302" s="192"/>
      <c r="PSG302" s="192"/>
      <c r="PSH302" s="192"/>
      <c r="PSI302" s="192"/>
      <c r="PSJ302" s="192"/>
      <c r="PSK302" s="192"/>
      <c r="PSL302" s="192"/>
      <c r="PSM302" s="192"/>
      <c r="PSN302" s="192"/>
      <c r="PSO302" s="192"/>
      <c r="PSP302" s="192"/>
      <c r="PSQ302" s="192"/>
      <c r="PSR302" s="192"/>
      <c r="PSS302" s="192"/>
      <c r="PST302" s="192"/>
      <c r="PSU302" s="192"/>
      <c r="PSV302" s="192"/>
      <c r="PSW302" s="192"/>
      <c r="PSX302" s="192"/>
      <c r="PSY302" s="192"/>
      <c r="PSZ302" s="192"/>
      <c r="PTA302" s="192"/>
      <c r="PTB302" s="192"/>
      <c r="PTC302" s="192"/>
      <c r="PTD302" s="192"/>
      <c r="PTE302" s="192"/>
      <c r="PTF302" s="192"/>
      <c r="PTG302" s="192"/>
      <c r="PTH302" s="192"/>
      <c r="PTI302" s="192"/>
      <c r="PTJ302" s="192"/>
      <c r="PTK302" s="192"/>
      <c r="PTL302" s="192"/>
      <c r="PTM302" s="192"/>
      <c r="PTN302" s="192"/>
      <c r="PTO302" s="192"/>
      <c r="PTP302" s="192"/>
      <c r="PTQ302" s="192"/>
      <c r="PTR302" s="192"/>
      <c r="PTS302" s="192"/>
      <c r="PTT302" s="192"/>
      <c r="PTU302" s="192"/>
      <c r="PTV302" s="192"/>
      <c r="PTW302" s="192"/>
      <c r="PTX302" s="192"/>
      <c r="PTY302" s="192"/>
      <c r="PTZ302" s="192"/>
      <c r="PUA302" s="192"/>
      <c r="PUB302" s="192"/>
      <c r="PUC302" s="192"/>
      <c r="PUD302" s="192"/>
      <c r="PUE302" s="192"/>
      <c r="PUF302" s="192"/>
      <c r="PUG302" s="192"/>
      <c r="PUH302" s="192"/>
      <c r="PUI302" s="192"/>
      <c r="PUJ302" s="192"/>
      <c r="PUK302" s="192"/>
      <c r="PUL302" s="192"/>
      <c r="PUM302" s="192"/>
      <c r="PUN302" s="192"/>
      <c r="PUO302" s="192"/>
      <c r="PUP302" s="192"/>
      <c r="PUQ302" s="192"/>
      <c r="PUR302" s="192"/>
      <c r="PUS302" s="192"/>
      <c r="PUT302" s="192"/>
      <c r="PUU302" s="192"/>
      <c r="PUV302" s="192"/>
      <c r="PUW302" s="192"/>
      <c r="PUX302" s="192"/>
      <c r="PUY302" s="192"/>
      <c r="PUZ302" s="192"/>
      <c r="PVA302" s="192"/>
      <c r="PVB302" s="192"/>
      <c r="PVC302" s="192"/>
      <c r="PVD302" s="192"/>
      <c r="PVE302" s="192"/>
      <c r="PVF302" s="192"/>
      <c r="PVG302" s="192"/>
      <c r="PVH302" s="192"/>
      <c r="PVI302" s="192"/>
      <c r="PVJ302" s="192"/>
      <c r="PVK302" s="192"/>
      <c r="PVL302" s="192"/>
      <c r="PVM302" s="192"/>
      <c r="PVN302" s="192"/>
      <c r="PVO302" s="192"/>
      <c r="PVP302" s="192"/>
      <c r="PVQ302" s="192"/>
      <c r="PVR302" s="192"/>
      <c r="PVS302" s="192"/>
      <c r="PVT302" s="192"/>
      <c r="PVU302" s="192"/>
      <c r="PVV302" s="192"/>
      <c r="PVW302" s="192"/>
      <c r="PVX302" s="192"/>
      <c r="PVY302" s="192"/>
      <c r="PVZ302" s="192"/>
      <c r="PWA302" s="192"/>
      <c r="PWB302" s="192"/>
      <c r="PWC302" s="192"/>
      <c r="PWD302" s="192"/>
      <c r="PWE302" s="192"/>
      <c r="PWF302" s="192"/>
      <c r="PWG302" s="192"/>
      <c r="PWH302" s="192"/>
      <c r="PWI302" s="192"/>
      <c r="PWJ302" s="192"/>
      <c r="PWK302" s="192"/>
      <c r="PWL302" s="192"/>
      <c r="PWM302" s="192"/>
      <c r="PWN302" s="192"/>
      <c r="PWO302" s="192"/>
      <c r="PWP302" s="192"/>
      <c r="PWQ302" s="192"/>
      <c r="PWR302" s="192"/>
      <c r="PWS302" s="192"/>
      <c r="PWT302" s="192"/>
      <c r="PWU302" s="192"/>
      <c r="PWV302" s="192"/>
      <c r="PWW302" s="192"/>
      <c r="PWX302" s="192"/>
      <c r="PWY302" s="192"/>
      <c r="PWZ302" s="192"/>
      <c r="PXA302" s="192"/>
      <c r="PXB302" s="192"/>
      <c r="PXC302" s="192"/>
      <c r="PXD302" s="192"/>
      <c r="PXE302" s="192"/>
      <c r="PXF302" s="192"/>
      <c r="PXG302" s="192"/>
      <c r="PXH302" s="192"/>
      <c r="PXI302" s="192"/>
      <c r="PXJ302" s="192"/>
      <c r="PXK302" s="192"/>
      <c r="PXL302" s="192"/>
      <c r="PXM302" s="192"/>
      <c r="PXN302" s="192"/>
      <c r="PXO302" s="192"/>
      <c r="PXP302" s="192"/>
      <c r="PXQ302" s="192"/>
      <c r="PXR302" s="192"/>
      <c r="PXS302" s="192"/>
      <c r="PXT302" s="192"/>
      <c r="PXU302" s="192"/>
      <c r="PXV302" s="192"/>
      <c r="PXW302" s="192"/>
      <c r="PXX302" s="192"/>
      <c r="PXY302" s="192"/>
      <c r="PXZ302" s="192"/>
      <c r="PYA302" s="192"/>
      <c r="PYB302" s="192"/>
      <c r="PYC302" s="192"/>
      <c r="PYD302" s="192"/>
      <c r="PYE302" s="192"/>
      <c r="PYF302" s="192"/>
      <c r="PYG302" s="192"/>
      <c r="PYH302" s="192"/>
      <c r="PYI302" s="192"/>
      <c r="PYJ302" s="192"/>
      <c r="PYK302" s="192"/>
      <c r="PYL302" s="192"/>
      <c r="PYM302" s="192"/>
      <c r="PYN302" s="192"/>
      <c r="PYO302" s="192"/>
      <c r="PYP302" s="192"/>
      <c r="PYQ302" s="192"/>
      <c r="PYR302" s="192"/>
      <c r="PYS302" s="192"/>
      <c r="PYT302" s="192"/>
      <c r="PYU302" s="192"/>
      <c r="PYV302" s="192"/>
      <c r="PYW302" s="192"/>
      <c r="PYX302" s="192"/>
      <c r="PYY302" s="192"/>
      <c r="PYZ302" s="192"/>
      <c r="PZA302" s="192"/>
      <c r="PZB302" s="192"/>
      <c r="PZC302" s="192"/>
      <c r="PZD302" s="192"/>
      <c r="PZE302" s="192"/>
      <c r="PZF302" s="192"/>
      <c r="PZG302" s="192"/>
      <c r="PZH302" s="192"/>
      <c r="PZI302" s="192"/>
      <c r="PZJ302" s="192"/>
      <c r="PZK302" s="192"/>
      <c r="PZL302" s="192"/>
      <c r="PZM302" s="192"/>
      <c r="PZN302" s="192"/>
      <c r="PZO302" s="192"/>
      <c r="PZP302" s="192"/>
      <c r="PZQ302" s="192"/>
      <c r="PZR302" s="192"/>
      <c r="PZS302" s="192"/>
      <c r="PZT302" s="192"/>
      <c r="PZU302" s="192"/>
      <c r="PZV302" s="192"/>
      <c r="PZW302" s="192"/>
      <c r="PZX302" s="192"/>
      <c r="PZY302" s="192"/>
      <c r="PZZ302" s="192"/>
      <c r="QAA302" s="192"/>
      <c r="QAB302" s="192"/>
      <c r="QAC302" s="192"/>
      <c r="QAD302" s="192"/>
      <c r="QAE302" s="192"/>
      <c r="QAF302" s="192"/>
      <c r="QAG302" s="192"/>
      <c r="QAH302" s="192"/>
      <c r="QAI302" s="192"/>
      <c r="QAJ302" s="192"/>
      <c r="QAK302" s="192"/>
      <c r="QAL302" s="192"/>
      <c r="QAM302" s="192"/>
      <c r="QAN302" s="192"/>
      <c r="QAO302" s="192"/>
      <c r="QAP302" s="192"/>
      <c r="QAQ302" s="192"/>
      <c r="QAR302" s="192"/>
      <c r="QAS302" s="192"/>
      <c r="QAT302" s="192"/>
      <c r="QAU302" s="192"/>
      <c r="QAV302" s="192"/>
      <c r="QAW302" s="192"/>
      <c r="QAX302" s="192"/>
      <c r="QAY302" s="192"/>
      <c r="QAZ302" s="192"/>
      <c r="QBA302" s="192"/>
      <c r="QBB302" s="192"/>
      <c r="QBC302" s="192"/>
      <c r="QBD302" s="192"/>
      <c r="QBE302" s="192"/>
      <c r="QBF302" s="192"/>
      <c r="QBG302" s="192"/>
      <c r="QBH302" s="192"/>
      <c r="QBI302" s="192"/>
      <c r="QBJ302" s="192"/>
      <c r="QBK302" s="192"/>
      <c r="QBL302" s="192"/>
      <c r="QBM302" s="192"/>
      <c r="QBN302" s="192"/>
      <c r="QBO302" s="192"/>
      <c r="QBP302" s="192"/>
      <c r="QBQ302" s="192"/>
      <c r="QBR302" s="192"/>
      <c r="QBS302" s="192"/>
      <c r="QBT302" s="192"/>
      <c r="QBU302" s="192"/>
      <c r="QBV302" s="192"/>
      <c r="QBW302" s="192"/>
      <c r="QBX302" s="192"/>
      <c r="QBY302" s="192"/>
      <c r="QBZ302" s="192"/>
      <c r="QCA302" s="192"/>
      <c r="QCB302" s="192"/>
      <c r="QCC302" s="192"/>
      <c r="QCD302" s="192"/>
      <c r="QCE302" s="192"/>
      <c r="QCF302" s="192"/>
      <c r="QCG302" s="192"/>
      <c r="QCH302" s="192"/>
      <c r="QCI302" s="192"/>
      <c r="QCJ302" s="192"/>
      <c r="QCK302" s="192"/>
      <c r="QCL302" s="192"/>
      <c r="QCM302" s="192"/>
      <c r="QCN302" s="192"/>
      <c r="QCO302" s="192"/>
      <c r="QCP302" s="192"/>
      <c r="QCQ302" s="192"/>
      <c r="QCR302" s="192"/>
      <c r="QCS302" s="192"/>
      <c r="QCT302" s="192"/>
      <c r="QCU302" s="192"/>
      <c r="QCV302" s="192"/>
      <c r="QCW302" s="192"/>
      <c r="QCX302" s="192"/>
      <c r="QCY302" s="192"/>
      <c r="QCZ302" s="192"/>
      <c r="QDA302" s="192"/>
      <c r="QDB302" s="192"/>
      <c r="QDC302" s="192"/>
      <c r="QDD302" s="192"/>
      <c r="QDE302" s="192"/>
      <c r="QDF302" s="192"/>
      <c r="QDG302" s="192"/>
      <c r="QDH302" s="192"/>
      <c r="QDI302" s="192"/>
      <c r="QDJ302" s="192"/>
      <c r="QDK302" s="192"/>
      <c r="QDL302" s="192"/>
      <c r="QDM302" s="192"/>
      <c r="QDN302" s="192"/>
      <c r="QDO302" s="192"/>
      <c r="QDP302" s="192"/>
      <c r="QDQ302" s="192"/>
      <c r="QDR302" s="192"/>
      <c r="QDS302" s="192"/>
      <c r="QDT302" s="192"/>
      <c r="QDU302" s="192"/>
      <c r="QDV302" s="192"/>
      <c r="QDW302" s="192"/>
      <c r="QDX302" s="192"/>
      <c r="QDY302" s="192"/>
      <c r="QDZ302" s="192"/>
      <c r="QEA302" s="192"/>
      <c r="QEB302" s="192"/>
      <c r="QEC302" s="192"/>
      <c r="QED302" s="192"/>
      <c r="QEE302" s="192"/>
      <c r="QEF302" s="192"/>
      <c r="QEG302" s="192"/>
      <c r="QEH302" s="192"/>
      <c r="QEI302" s="192"/>
      <c r="QEJ302" s="192"/>
      <c r="QEK302" s="192"/>
      <c r="QEL302" s="192"/>
      <c r="QEM302" s="192"/>
      <c r="QEN302" s="192"/>
      <c r="QEO302" s="192"/>
      <c r="QEP302" s="192"/>
      <c r="QEQ302" s="192"/>
      <c r="QER302" s="192"/>
      <c r="QES302" s="192"/>
      <c r="QET302" s="192"/>
      <c r="QEU302" s="192"/>
      <c r="QEV302" s="192"/>
      <c r="QEW302" s="192"/>
      <c r="QEX302" s="192"/>
      <c r="QEY302" s="192"/>
      <c r="QEZ302" s="192"/>
      <c r="QFA302" s="192"/>
      <c r="QFB302" s="192"/>
      <c r="QFC302" s="192"/>
      <c r="QFD302" s="192"/>
      <c r="QFE302" s="192"/>
      <c r="QFF302" s="192"/>
      <c r="QFG302" s="192"/>
      <c r="QFH302" s="192"/>
      <c r="QFI302" s="192"/>
      <c r="QFJ302" s="192"/>
      <c r="QFK302" s="192"/>
      <c r="QFL302" s="192"/>
      <c r="QFM302" s="192"/>
      <c r="QFN302" s="192"/>
      <c r="QFO302" s="192"/>
      <c r="QFP302" s="192"/>
      <c r="QFQ302" s="192"/>
      <c r="QFR302" s="192"/>
      <c r="QFS302" s="192"/>
      <c r="QFT302" s="192"/>
      <c r="QFU302" s="192"/>
      <c r="QFV302" s="192"/>
      <c r="QFW302" s="192"/>
      <c r="QFX302" s="192"/>
      <c r="QFY302" s="192"/>
      <c r="QFZ302" s="192"/>
      <c r="QGA302" s="192"/>
      <c r="QGB302" s="192"/>
      <c r="QGC302" s="192"/>
      <c r="QGD302" s="192"/>
      <c r="QGE302" s="192"/>
      <c r="QGF302" s="192"/>
      <c r="QGG302" s="192"/>
      <c r="QGH302" s="192"/>
      <c r="QGI302" s="192"/>
      <c r="QGJ302" s="192"/>
      <c r="QGK302" s="192"/>
      <c r="QGL302" s="192"/>
      <c r="QGM302" s="192"/>
      <c r="QGN302" s="192"/>
      <c r="QGO302" s="192"/>
      <c r="QGP302" s="192"/>
      <c r="QGQ302" s="192"/>
      <c r="QGR302" s="192"/>
      <c r="QGS302" s="192"/>
      <c r="QGT302" s="192"/>
      <c r="QGU302" s="192"/>
      <c r="QGV302" s="192"/>
      <c r="QGW302" s="192"/>
      <c r="QGX302" s="192"/>
      <c r="QGY302" s="192"/>
      <c r="QGZ302" s="192"/>
      <c r="QHA302" s="192"/>
      <c r="QHB302" s="192"/>
      <c r="QHC302" s="192"/>
      <c r="QHD302" s="192"/>
      <c r="QHE302" s="192"/>
      <c r="QHF302" s="192"/>
      <c r="QHG302" s="192"/>
      <c r="QHH302" s="192"/>
      <c r="QHI302" s="192"/>
      <c r="QHJ302" s="192"/>
      <c r="QHK302" s="192"/>
      <c r="QHL302" s="192"/>
      <c r="QHM302" s="192"/>
      <c r="QHN302" s="192"/>
      <c r="QHO302" s="192"/>
      <c r="QHP302" s="192"/>
      <c r="QHQ302" s="192"/>
      <c r="QHR302" s="192"/>
      <c r="QHS302" s="192"/>
      <c r="QHT302" s="192"/>
      <c r="QHU302" s="192"/>
      <c r="QHV302" s="192"/>
      <c r="QHW302" s="192"/>
      <c r="QHX302" s="192"/>
      <c r="QHY302" s="192"/>
      <c r="QHZ302" s="192"/>
      <c r="QIA302" s="192"/>
      <c r="QIB302" s="192"/>
      <c r="QIC302" s="192"/>
      <c r="QID302" s="192"/>
      <c r="QIE302" s="192"/>
      <c r="QIF302" s="192"/>
      <c r="QIG302" s="192"/>
      <c r="QIH302" s="192"/>
      <c r="QII302" s="192"/>
      <c r="QIJ302" s="192"/>
      <c r="QIK302" s="192"/>
      <c r="QIL302" s="192"/>
      <c r="QIM302" s="192"/>
      <c r="QIN302" s="192"/>
      <c r="QIO302" s="192"/>
      <c r="QIP302" s="192"/>
      <c r="QIQ302" s="192"/>
      <c r="QIR302" s="192"/>
      <c r="QIS302" s="192"/>
      <c r="QIT302" s="192"/>
      <c r="QIU302" s="192"/>
      <c r="QIV302" s="192"/>
      <c r="QIW302" s="192"/>
      <c r="QIX302" s="192"/>
      <c r="QIY302" s="192"/>
      <c r="QIZ302" s="192"/>
      <c r="QJA302" s="192"/>
      <c r="QJB302" s="192"/>
      <c r="QJC302" s="192"/>
      <c r="QJD302" s="192"/>
      <c r="QJE302" s="192"/>
      <c r="QJF302" s="192"/>
      <c r="QJG302" s="192"/>
      <c r="QJH302" s="192"/>
      <c r="QJI302" s="192"/>
      <c r="QJJ302" s="192"/>
      <c r="QJK302" s="192"/>
      <c r="QJL302" s="192"/>
      <c r="QJM302" s="192"/>
      <c r="QJN302" s="192"/>
      <c r="QJO302" s="192"/>
      <c r="QJP302" s="192"/>
      <c r="QJQ302" s="192"/>
      <c r="QJR302" s="192"/>
      <c r="QJS302" s="192"/>
      <c r="QJT302" s="192"/>
      <c r="QJU302" s="192"/>
      <c r="QJV302" s="192"/>
      <c r="QJW302" s="192"/>
      <c r="QJX302" s="192"/>
      <c r="QJY302" s="192"/>
      <c r="QJZ302" s="192"/>
      <c r="QKA302" s="192"/>
      <c r="QKB302" s="192"/>
      <c r="QKC302" s="192"/>
      <c r="QKD302" s="192"/>
      <c r="QKE302" s="192"/>
      <c r="QKF302" s="192"/>
      <c r="QKG302" s="192"/>
      <c r="QKH302" s="192"/>
      <c r="QKI302" s="192"/>
      <c r="QKJ302" s="192"/>
      <c r="QKK302" s="192"/>
      <c r="QKL302" s="192"/>
      <c r="QKM302" s="192"/>
      <c r="QKN302" s="192"/>
      <c r="QKO302" s="192"/>
      <c r="QKP302" s="192"/>
      <c r="QKQ302" s="192"/>
      <c r="QKR302" s="192"/>
      <c r="QKS302" s="192"/>
      <c r="QKT302" s="192"/>
      <c r="QKU302" s="192"/>
      <c r="QKV302" s="192"/>
      <c r="QKW302" s="192"/>
      <c r="QKX302" s="192"/>
      <c r="QKY302" s="192"/>
      <c r="QKZ302" s="192"/>
      <c r="QLA302" s="192"/>
      <c r="QLB302" s="192"/>
      <c r="QLC302" s="192"/>
      <c r="QLD302" s="192"/>
      <c r="QLE302" s="192"/>
      <c r="QLF302" s="192"/>
      <c r="QLG302" s="192"/>
      <c r="QLH302" s="192"/>
      <c r="QLI302" s="192"/>
      <c r="QLJ302" s="192"/>
      <c r="QLK302" s="192"/>
      <c r="QLL302" s="192"/>
      <c r="QLM302" s="192"/>
      <c r="QLN302" s="192"/>
      <c r="QLO302" s="192"/>
      <c r="QLP302" s="192"/>
      <c r="QLQ302" s="192"/>
      <c r="QLR302" s="192"/>
      <c r="QLS302" s="192"/>
      <c r="QLT302" s="192"/>
      <c r="QLU302" s="192"/>
      <c r="QLV302" s="192"/>
      <c r="QLW302" s="192"/>
      <c r="QLX302" s="192"/>
      <c r="QLY302" s="192"/>
      <c r="QLZ302" s="192"/>
      <c r="QMA302" s="192"/>
      <c r="QMB302" s="192"/>
      <c r="QMC302" s="192"/>
      <c r="QMD302" s="192"/>
      <c r="QME302" s="192"/>
      <c r="QMF302" s="192"/>
      <c r="QMG302" s="192"/>
      <c r="QMH302" s="192"/>
      <c r="QMI302" s="192"/>
      <c r="QMJ302" s="192"/>
      <c r="QMK302" s="192"/>
      <c r="QML302" s="192"/>
      <c r="QMM302" s="192"/>
      <c r="QMN302" s="192"/>
      <c r="QMO302" s="192"/>
      <c r="QMP302" s="192"/>
      <c r="QMQ302" s="192"/>
      <c r="QMR302" s="192"/>
      <c r="QMS302" s="192"/>
      <c r="QMT302" s="192"/>
      <c r="QMU302" s="192"/>
      <c r="QMV302" s="192"/>
      <c r="QMW302" s="192"/>
      <c r="QMX302" s="192"/>
      <c r="QMY302" s="192"/>
      <c r="QMZ302" s="192"/>
      <c r="QNA302" s="192"/>
      <c r="QNB302" s="192"/>
      <c r="QNC302" s="192"/>
      <c r="QND302" s="192"/>
      <c r="QNE302" s="192"/>
      <c r="QNF302" s="192"/>
      <c r="QNG302" s="192"/>
      <c r="QNH302" s="192"/>
      <c r="QNI302" s="192"/>
      <c r="QNJ302" s="192"/>
      <c r="QNK302" s="192"/>
      <c r="QNL302" s="192"/>
      <c r="QNM302" s="192"/>
      <c r="QNN302" s="192"/>
      <c r="QNO302" s="192"/>
      <c r="QNP302" s="192"/>
      <c r="QNQ302" s="192"/>
      <c r="QNR302" s="192"/>
      <c r="QNS302" s="192"/>
      <c r="QNT302" s="192"/>
      <c r="QNU302" s="192"/>
      <c r="QNV302" s="192"/>
      <c r="QNW302" s="192"/>
      <c r="QNX302" s="192"/>
      <c r="QNY302" s="192"/>
      <c r="QNZ302" s="192"/>
      <c r="QOA302" s="192"/>
      <c r="QOB302" s="192"/>
      <c r="QOC302" s="192"/>
      <c r="QOD302" s="192"/>
      <c r="QOE302" s="192"/>
      <c r="QOF302" s="192"/>
      <c r="QOG302" s="192"/>
      <c r="QOH302" s="192"/>
      <c r="QOI302" s="192"/>
      <c r="QOJ302" s="192"/>
      <c r="QOK302" s="192"/>
      <c r="QOL302" s="192"/>
      <c r="QOM302" s="192"/>
      <c r="QON302" s="192"/>
      <c r="QOO302" s="192"/>
      <c r="QOP302" s="192"/>
      <c r="QOQ302" s="192"/>
      <c r="QOR302" s="192"/>
      <c r="QOS302" s="192"/>
      <c r="QOT302" s="192"/>
      <c r="QOU302" s="192"/>
      <c r="QOV302" s="192"/>
      <c r="QOW302" s="192"/>
      <c r="QOX302" s="192"/>
      <c r="QOY302" s="192"/>
      <c r="QOZ302" s="192"/>
      <c r="QPA302" s="192"/>
      <c r="QPB302" s="192"/>
      <c r="QPC302" s="192"/>
      <c r="QPD302" s="192"/>
      <c r="QPE302" s="192"/>
      <c r="QPF302" s="192"/>
      <c r="QPG302" s="192"/>
      <c r="QPH302" s="192"/>
      <c r="QPI302" s="192"/>
      <c r="QPJ302" s="192"/>
      <c r="QPK302" s="192"/>
      <c r="QPL302" s="192"/>
      <c r="QPM302" s="192"/>
      <c r="QPN302" s="192"/>
      <c r="QPO302" s="192"/>
      <c r="QPP302" s="192"/>
      <c r="QPQ302" s="192"/>
      <c r="QPR302" s="192"/>
      <c r="QPS302" s="192"/>
      <c r="QPT302" s="192"/>
      <c r="QPU302" s="192"/>
      <c r="QPV302" s="192"/>
      <c r="QPW302" s="192"/>
      <c r="QPX302" s="192"/>
      <c r="QPY302" s="192"/>
      <c r="QPZ302" s="192"/>
      <c r="QQA302" s="192"/>
      <c r="QQB302" s="192"/>
      <c r="QQC302" s="192"/>
      <c r="QQD302" s="192"/>
      <c r="QQE302" s="192"/>
      <c r="QQF302" s="192"/>
      <c r="QQG302" s="192"/>
      <c r="QQH302" s="192"/>
      <c r="QQI302" s="192"/>
      <c r="QQJ302" s="192"/>
      <c r="QQK302" s="192"/>
      <c r="QQL302" s="192"/>
      <c r="QQM302" s="192"/>
      <c r="QQN302" s="192"/>
      <c r="QQO302" s="192"/>
      <c r="QQP302" s="192"/>
      <c r="QQQ302" s="192"/>
      <c r="QQR302" s="192"/>
      <c r="QQS302" s="192"/>
      <c r="QQT302" s="192"/>
      <c r="QQU302" s="192"/>
      <c r="QQV302" s="192"/>
      <c r="QQW302" s="192"/>
      <c r="QQX302" s="192"/>
      <c r="QQY302" s="192"/>
      <c r="QQZ302" s="192"/>
      <c r="QRA302" s="192"/>
      <c r="QRB302" s="192"/>
      <c r="QRC302" s="192"/>
      <c r="QRD302" s="192"/>
      <c r="QRE302" s="192"/>
      <c r="QRF302" s="192"/>
      <c r="QRG302" s="192"/>
      <c r="QRH302" s="192"/>
      <c r="QRI302" s="192"/>
      <c r="QRJ302" s="192"/>
      <c r="QRK302" s="192"/>
      <c r="QRL302" s="192"/>
      <c r="QRM302" s="192"/>
      <c r="QRN302" s="192"/>
      <c r="QRO302" s="192"/>
      <c r="QRP302" s="192"/>
      <c r="QRQ302" s="192"/>
      <c r="QRR302" s="192"/>
      <c r="QRS302" s="192"/>
      <c r="QRT302" s="192"/>
      <c r="QRU302" s="192"/>
      <c r="QRV302" s="192"/>
      <c r="QRW302" s="192"/>
      <c r="QRX302" s="192"/>
      <c r="QRY302" s="192"/>
      <c r="QRZ302" s="192"/>
      <c r="QSA302" s="192"/>
      <c r="QSB302" s="192"/>
      <c r="QSC302" s="192"/>
      <c r="QSD302" s="192"/>
      <c r="QSE302" s="192"/>
      <c r="QSF302" s="192"/>
      <c r="QSG302" s="192"/>
      <c r="QSH302" s="192"/>
      <c r="QSI302" s="192"/>
      <c r="QSJ302" s="192"/>
      <c r="QSK302" s="192"/>
      <c r="QSL302" s="192"/>
      <c r="QSM302" s="192"/>
      <c r="QSN302" s="192"/>
      <c r="QSO302" s="192"/>
      <c r="QSP302" s="192"/>
      <c r="QSQ302" s="192"/>
      <c r="QSR302" s="192"/>
      <c r="QSS302" s="192"/>
      <c r="QST302" s="192"/>
      <c r="QSU302" s="192"/>
      <c r="QSV302" s="192"/>
      <c r="QSW302" s="192"/>
      <c r="QSX302" s="192"/>
      <c r="QSY302" s="192"/>
      <c r="QSZ302" s="192"/>
      <c r="QTA302" s="192"/>
      <c r="QTB302" s="192"/>
      <c r="QTC302" s="192"/>
      <c r="QTD302" s="192"/>
      <c r="QTE302" s="192"/>
      <c r="QTF302" s="192"/>
      <c r="QTG302" s="192"/>
      <c r="QTH302" s="192"/>
      <c r="QTI302" s="192"/>
      <c r="QTJ302" s="192"/>
      <c r="QTK302" s="192"/>
      <c r="QTL302" s="192"/>
      <c r="QTM302" s="192"/>
      <c r="QTN302" s="192"/>
      <c r="QTO302" s="192"/>
      <c r="QTP302" s="192"/>
      <c r="QTQ302" s="192"/>
      <c r="QTR302" s="192"/>
      <c r="QTS302" s="192"/>
      <c r="QTT302" s="192"/>
      <c r="QTU302" s="192"/>
      <c r="QTV302" s="192"/>
      <c r="QTW302" s="192"/>
      <c r="QTX302" s="192"/>
      <c r="QTY302" s="192"/>
      <c r="QTZ302" s="192"/>
      <c r="QUA302" s="192"/>
      <c r="QUB302" s="192"/>
      <c r="QUC302" s="192"/>
      <c r="QUD302" s="192"/>
      <c r="QUE302" s="192"/>
      <c r="QUF302" s="192"/>
      <c r="QUG302" s="192"/>
      <c r="QUH302" s="192"/>
      <c r="QUI302" s="192"/>
      <c r="QUJ302" s="192"/>
      <c r="QUK302" s="192"/>
      <c r="QUL302" s="192"/>
      <c r="QUM302" s="192"/>
      <c r="QUN302" s="192"/>
      <c r="QUO302" s="192"/>
      <c r="QUP302" s="192"/>
      <c r="QUQ302" s="192"/>
      <c r="QUR302" s="192"/>
      <c r="QUS302" s="192"/>
      <c r="QUT302" s="192"/>
      <c r="QUU302" s="192"/>
      <c r="QUV302" s="192"/>
      <c r="QUW302" s="192"/>
      <c r="QUX302" s="192"/>
      <c r="QUY302" s="192"/>
      <c r="QUZ302" s="192"/>
      <c r="QVA302" s="192"/>
      <c r="QVB302" s="192"/>
      <c r="QVC302" s="192"/>
      <c r="QVD302" s="192"/>
      <c r="QVE302" s="192"/>
      <c r="QVF302" s="192"/>
      <c r="QVG302" s="192"/>
      <c r="QVH302" s="192"/>
      <c r="QVI302" s="192"/>
      <c r="QVJ302" s="192"/>
      <c r="QVK302" s="192"/>
      <c r="QVL302" s="192"/>
      <c r="QVM302" s="192"/>
      <c r="QVN302" s="192"/>
      <c r="QVO302" s="192"/>
      <c r="QVP302" s="192"/>
      <c r="QVQ302" s="192"/>
      <c r="QVR302" s="192"/>
      <c r="QVS302" s="192"/>
      <c r="QVT302" s="192"/>
      <c r="QVU302" s="192"/>
      <c r="QVV302" s="192"/>
      <c r="QVW302" s="192"/>
      <c r="QVX302" s="192"/>
      <c r="QVY302" s="192"/>
      <c r="QVZ302" s="192"/>
      <c r="QWA302" s="192"/>
      <c r="QWB302" s="192"/>
      <c r="QWC302" s="192"/>
      <c r="QWD302" s="192"/>
      <c r="QWE302" s="192"/>
      <c r="QWF302" s="192"/>
      <c r="QWG302" s="192"/>
      <c r="QWH302" s="192"/>
      <c r="QWI302" s="192"/>
      <c r="QWJ302" s="192"/>
      <c r="QWK302" s="192"/>
      <c r="QWL302" s="192"/>
      <c r="QWM302" s="192"/>
      <c r="QWN302" s="192"/>
      <c r="QWO302" s="192"/>
      <c r="QWP302" s="192"/>
      <c r="QWQ302" s="192"/>
      <c r="QWR302" s="192"/>
      <c r="QWS302" s="192"/>
      <c r="QWT302" s="192"/>
      <c r="QWU302" s="192"/>
      <c r="QWV302" s="192"/>
      <c r="QWW302" s="192"/>
      <c r="QWX302" s="192"/>
      <c r="QWY302" s="192"/>
      <c r="QWZ302" s="192"/>
      <c r="QXA302" s="192"/>
      <c r="QXB302" s="192"/>
      <c r="QXC302" s="192"/>
      <c r="QXD302" s="192"/>
      <c r="QXE302" s="192"/>
      <c r="QXF302" s="192"/>
      <c r="QXG302" s="192"/>
      <c r="QXH302" s="192"/>
      <c r="QXI302" s="192"/>
      <c r="QXJ302" s="192"/>
      <c r="QXK302" s="192"/>
      <c r="QXL302" s="192"/>
      <c r="QXM302" s="192"/>
      <c r="QXN302" s="192"/>
      <c r="QXO302" s="192"/>
      <c r="QXP302" s="192"/>
      <c r="QXQ302" s="192"/>
      <c r="QXR302" s="192"/>
      <c r="QXS302" s="192"/>
      <c r="QXT302" s="192"/>
      <c r="QXU302" s="192"/>
      <c r="QXV302" s="192"/>
      <c r="QXW302" s="192"/>
      <c r="QXX302" s="192"/>
      <c r="QXY302" s="192"/>
      <c r="QXZ302" s="192"/>
      <c r="QYA302" s="192"/>
      <c r="QYB302" s="192"/>
      <c r="QYC302" s="192"/>
      <c r="QYD302" s="192"/>
      <c r="QYE302" s="192"/>
      <c r="QYF302" s="192"/>
      <c r="QYG302" s="192"/>
      <c r="QYH302" s="192"/>
      <c r="QYI302" s="192"/>
      <c r="QYJ302" s="192"/>
      <c r="QYK302" s="192"/>
      <c r="QYL302" s="192"/>
      <c r="QYM302" s="192"/>
      <c r="QYN302" s="192"/>
      <c r="QYO302" s="192"/>
      <c r="QYP302" s="192"/>
      <c r="QYQ302" s="192"/>
      <c r="QYR302" s="192"/>
      <c r="QYS302" s="192"/>
      <c r="QYT302" s="192"/>
      <c r="QYU302" s="192"/>
      <c r="QYV302" s="192"/>
      <c r="QYW302" s="192"/>
      <c r="QYX302" s="192"/>
      <c r="QYY302" s="192"/>
      <c r="QYZ302" s="192"/>
      <c r="QZA302" s="192"/>
      <c r="QZB302" s="192"/>
      <c r="QZC302" s="192"/>
      <c r="QZD302" s="192"/>
      <c r="QZE302" s="192"/>
      <c r="QZF302" s="192"/>
      <c r="QZG302" s="192"/>
      <c r="QZH302" s="192"/>
      <c r="QZI302" s="192"/>
      <c r="QZJ302" s="192"/>
      <c r="QZK302" s="192"/>
      <c r="QZL302" s="192"/>
      <c r="QZM302" s="192"/>
      <c r="QZN302" s="192"/>
      <c r="QZO302" s="192"/>
      <c r="QZP302" s="192"/>
      <c r="QZQ302" s="192"/>
      <c r="QZR302" s="192"/>
      <c r="QZS302" s="192"/>
      <c r="QZT302" s="192"/>
      <c r="QZU302" s="192"/>
      <c r="QZV302" s="192"/>
      <c r="QZW302" s="192"/>
      <c r="QZX302" s="192"/>
      <c r="QZY302" s="192"/>
      <c r="QZZ302" s="192"/>
      <c r="RAA302" s="192"/>
      <c r="RAB302" s="192"/>
      <c r="RAC302" s="192"/>
      <c r="RAD302" s="192"/>
      <c r="RAE302" s="192"/>
      <c r="RAF302" s="192"/>
      <c r="RAG302" s="192"/>
      <c r="RAH302" s="192"/>
      <c r="RAI302" s="192"/>
      <c r="RAJ302" s="192"/>
      <c r="RAK302" s="192"/>
      <c r="RAL302" s="192"/>
      <c r="RAM302" s="192"/>
      <c r="RAN302" s="192"/>
      <c r="RAO302" s="192"/>
      <c r="RAP302" s="192"/>
      <c r="RAQ302" s="192"/>
      <c r="RAR302" s="192"/>
      <c r="RAS302" s="192"/>
      <c r="RAT302" s="192"/>
      <c r="RAU302" s="192"/>
      <c r="RAV302" s="192"/>
      <c r="RAW302" s="192"/>
      <c r="RAX302" s="192"/>
      <c r="RAY302" s="192"/>
      <c r="RAZ302" s="192"/>
      <c r="RBA302" s="192"/>
      <c r="RBB302" s="192"/>
      <c r="RBC302" s="192"/>
      <c r="RBD302" s="192"/>
      <c r="RBE302" s="192"/>
      <c r="RBF302" s="192"/>
      <c r="RBG302" s="192"/>
      <c r="RBH302" s="192"/>
      <c r="RBI302" s="192"/>
      <c r="RBJ302" s="192"/>
      <c r="RBK302" s="192"/>
      <c r="RBL302" s="192"/>
      <c r="RBM302" s="192"/>
      <c r="RBN302" s="192"/>
      <c r="RBO302" s="192"/>
      <c r="RBP302" s="192"/>
      <c r="RBQ302" s="192"/>
      <c r="RBR302" s="192"/>
      <c r="RBS302" s="192"/>
      <c r="RBT302" s="192"/>
      <c r="RBU302" s="192"/>
      <c r="RBV302" s="192"/>
      <c r="RBW302" s="192"/>
      <c r="RBX302" s="192"/>
      <c r="RBY302" s="192"/>
      <c r="RBZ302" s="192"/>
      <c r="RCA302" s="192"/>
      <c r="RCB302" s="192"/>
      <c r="RCC302" s="192"/>
      <c r="RCD302" s="192"/>
      <c r="RCE302" s="192"/>
      <c r="RCF302" s="192"/>
      <c r="RCG302" s="192"/>
      <c r="RCH302" s="192"/>
      <c r="RCI302" s="192"/>
      <c r="RCJ302" s="192"/>
      <c r="RCK302" s="192"/>
      <c r="RCL302" s="192"/>
      <c r="RCM302" s="192"/>
      <c r="RCN302" s="192"/>
      <c r="RCO302" s="192"/>
      <c r="RCP302" s="192"/>
      <c r="RCQ302" s="192"/>
      <c r="RCR302" s="192"/>
      <c r="RCS302" s="192"/>
      <c r="RCT302" s="192"/>
      <c r="RCU302" s="192"/>
      <c r="RCV302" s="192"/>
      <c r="RCW302" s="192"/>
      <c r="RCX302" s="192"/>
      <c r="RCY302" s="192"/>
      <c r="RCZ302" s="192"/>
      <c r="RDA302" s="192"/>
      <c r="RDB302" s="192"/>
      <c r="RDC302" s="192"/>
      <c r="RDD302" s="192"/>
      <c r="RDE302" s="192"/>
      <c r="RDF302" s="192"/>
      <c r="RDG302" s="192"/>
      <c r="RDH302" s="192"/>
      <c r="RDI302" s="192"/>
      <c r="RDJ302" s="192"/>
      <c r="RDK302" s="192"/>
      <c r="RDL302" s="192"/>
      <c r="RDM302" s="192"/>
      <c r="RDN302" s="192"/>
      <c r="RDO302" s="192"/>
      <c r="RDP302" s="192"/>
      <c r="RDQ302" s="192"/>
      <c r="RDR302" s="192"/>
      <c r="RDS302" s="192"/>
      <c r="RDT302" s="192"/>
      <c r="RDU302" s="192"/>
      <c r="RDV302" s="192"/>
      <c r="RDW302" s="192"/>
      <c r="RDX302" s="192"/>
      <c r="RDY302" s="192"/>
      <c r="RDZ302" s="192"/>
      <c r="REA302" s="192"/>
      <c r="REB302" s="192"/>
      <c r="REC302" s="192"/>
      <c r="RED302" s="192"/>
      <c r="REE302" s="192"/>
      <c r="REF302" s="192"/>
      <c r="REG302" s="192"/>
      <c r="REH302" s="192"/>
      <c r="REI302" s="192"/>
      <c r="REJ302" s="192"/>
      <c r="REK302" s="192"/>
      <c r="REL302" s="192"/>
      <c r="REM302" s="192"/>
      <c r="REN302" s="192"/>
      <c r="REO302" s="192"/>
      <c r="REP302" s="192"/>
      <c r="REQ302" s="192"/>
      <c r="RER302" s="192"/>
      <c r="RES302" s="192"/>
      <c r="RET302" s="192"/>
      <c r="REU302" s="192"/>
      <c r="REV302" s="192"/>
      <c r="REW302" s="192"/>
      <c r="REX302" s="192"/>
      <c r="REY302" s="192"/>
      <c r="REZ302" s="192"/>
      <c r="RFA302" s="192"/>
      <c r="RFB302" s="192"/>
      <c r="RFC302" s="192"/>
      <c r="RFD302" s="192"/>
      <c r="RFE302" s="192"/>
      <c r="RFF302" s="192"/>
      <c r="RFG302" s="192"/>
      <c r="RFH302" s="192"/>
      <c r="RFI302" s="192"/>
      <c r="RFJ302" s="192"/>
      <c r="RFK302" s="192"/>
      <c r="RFL302" s="192"/>
      <c r="RFM302" s="192"/>
      <c r="RFN302" s="192"/>
      <c r="RFO302" s="192"/>
      <c r="RFP302" s="192"/>
      <c r="RFQ302" s="192"/>
      <c r="RFR302" s="192"/>
      <c r="RFS302" s="192"/>
      <c r="RFT302" s="192"/>
      <c r="RFU302" s="192"/>
      <c r="RFV302" s="192"/>
      <c r="RFW302" s="192"/>
      <c r="RFX302" s="192"/>
      <c r="RFY302" s="192"/>
      <c r="RFZ302" s="192"/>
      <c r="RGA302" s="192"/>
      <c r="RGB302" s="192"/>
      <c r="RGC302" s="192"/>
      <c r="RGD302" s="192"/>
      <c r="RGE302" s="192"/>
      <c r="RGF302" s="192"/>
      <c r="RGG302" s="192"/>
      <c r="RGH302" s="192"/>
      <c r="RGI302" s="192"/>
      <c r="RGJ302" s="192"/>
      <c r="RGK302" s="192"/>
      <c r="RGL302" s="192"/>
      <c r="RGM302" s="192"/>
      <c r="RGN302" s="192"/>
      <c r="RGO302" s="192"/>
      <c r="RGP302" s="192"/>
      <c r="RGQ302" s="192"/>
      <c r="RGR302" s="192"/>
      <c r="RGS302" s="192"/>
      <c r="RGT302" s="192"/>
      <c r="RGU302" s="192"/>
      <c r="RGV302" s="192"/>
      <c r="RGW302" s="192"/>
      <c r="RGX302" s="192"/>
      <c r="RGY302" s="192"/>
      <c r="RGZ302" s="192"/>
      <c r="RHA302" s="192"/>
      <c r="RHB302" s="192"/>
      <c r="RHC302" s="192"/>
      <c r="RHD302" s="192"/>
      <c r="RHE302" s="192"/>
      <c r="RHF302" s="192"/>
      <c r="RHG302" s="192"/>
      <c r="RHH302" s="192"/>
      <c r="RHI302" s="192"/>
      <c r="RHJ302" s="192"/>
      <c r="RHK302" s="192"/>
      <c r="RHL302" s="192"/>
      <c r="RHM302" s="192"/>
      <c r="RHN302" s="192"/>
      <c r="RHO302" s="192"/>
      <c r="RHP302" s="192"/>
      <c r="RHQ302" s="192"/>
      <c r="RHR302" s="192"/>
      <c r="RHS302" s="192"/>
      <c r="RHT302" s="192"/>
      <c r="RHU302" s="192"/>
      <c r="RHV302" s="192"/>
      <c r="RHW302" s="192"/>
      <c r="RHX302" s="192"/>
      <c r="RHY302" s="192"/>
      <c r="RHZ302" s="192"/>
      <c r="RIA302" s="192"/>
      <c r="RIB302" s="192"/>
      <c r="RIC302" s="192"/>
      <c r="RID302" s="192"/>
      <c r="RIE302" s="192"/>
      <c r="RIF302" s="192"/>
      <c r="RIG302" s="192"/>
      <c r="RIH302" s="192"/>
      <c r="RII302" s="192"/>
      <c r="RIJ302" s="192"/>
      <c r="RIK302" s="192"/>
      <c r="RIL302" s="192"/>
      <c r="RIM302" s="192"/>
      <c r="RIN302" s="192"/>
      <c r="RIO302" s="192"/>
      <c r="RIP302" s="192"/>
      <c r="RIQ302" s="192"/>
      <c r="RIR302" s="192"/>
      <c r="RIS302" s="192"/>
      <c r="RIT302" s="192"/>
      <c r="RIU302" s="192"/>
      <c r="RIV302" s="192"/>
      <c r="RIW302" s="192"/>
      <c r="RIX302" s="192"/>
      <c r="RIY302" s="192"/>
      <c r="RIZ302" s="192"/>
      <c r="RJA302" s="192"/>
      <c r="RJB302" s="192"/>
      <c r="RJC302" s="192"/>
      <c r="RJD302" s="192"/>
      <c r="RJE302" s="192"/>
      <c r="RJF302" s="192"/>
      <c r="RJG302" s="192"/>
      <c r="RJH302" s="192"/>
      <c r="RJI302" s="192"/>
      <c r="RJJ302" s="192"/>
      <c r="RJK302" s="192"/>
      <c r="RJL302" s="192"/>
      <c r="RJM302" s="192"/>
      <c r="RJN302" s="192"/>
      <c r="RJO302" s="192"/>
      <c r="RJP302" s="192"/>
      <c r="RJQ302" s="192"/>
      <c r="RJR302" s="192"/>
      <c r="RJS302" s="192"/>
      <c r="RJT302" s="192"/>
      <c r="RJU302" s="192"/>
      <c r="RJV302" s="192"/>
      <c r="RJW302" s="192"/>
      <c r="RJX302" s="192"/>
      <c r="RJY302" s="192"/>
      <c r="RJZ302" s="192"/>
      <c r="RKA302" s="192"/>
      <c r="RKB302" s="192"/>
      <c r="RKC302" s="192"/>
      <c r="RKD302" s="192"/>
      <c r="RKE302" s="192"/>
      <c r="RKF302" s="192"/>
      <c r="RKG302" s="192"/>
      <c r="RKH302" s="192"/>
      <c r="RKI302" s="192"/>
      <c r="RKJ302" s="192"/>
      <c r="RKK302" s="192"/>
      <c r="RKL302" s="192"/>
      <c r="RKM302" s="192"/>
      <c r="RKN302" s="192"/>
      <c r="RKO302" s="192"/>
      <c r="RKP302" s="192"/>
      <c r="RKQ302" s="192"/>
      <c r="RKR302" s="192"/>
      <c r="RKS302" s="192"/>
      <c r="RKT302" s="192"/>
      <c r="RKU302" s="192"/>
      <c r="RKV302" s="192"/>
      <c r="RKW302" s="192"/>
      <c r="RKX302" s="192"/>
      <c r="RKY302" s="192"/>
      <c r="RKZ302" s="192"/>
      <c r="RLA302" s="192"/>
      <c r="RLB302" s="192"/>
      <c r="RLC302" s="192"/>
      <c r="RLD302" s="192"/>
      <c r="RLE302" s="192"/>
      <c r="RLF302" s="192"/>
      <c r="RLG302" s="192"/>
      <c r="RLH302" s="192"/>
      <c r="RLI302" s="192"/>
      <c r="RLJ302" s="192"/>
      <c r="RLK302" s="192"/>
      <c r="RLL302" s="192"/>
      <c r="RLM302" s="192"/>
      <c r="RLN302" s="192"/>
      <c r="RLO302" s="192"/>
      <c r="RLP302" s="192"/>
      <c r="RLQ302" s="192"/>
      <c r="RLR302" s="192"/>
      <c r="RLS302" s="192"/>
      <c r="RLT302" s="192"/>
      <c r="RLU302" s="192"/>
      <c r="RLV302" s="192"/>
      <c r="RLW302" s="192"/>
      <c r="RLX302" s="192"/>
      <c r="RLY302" s="192"/>
      <c r="RLZ302" s="192"/>
      <c r="RMA302" s="192"/>
      <c r="RMB302" s="192"/>
      <c r="RMC302" s="192"/>
      <c r="RMD302" s="192"/>
      <c r="RME302" s="192"/>
      <c r="RMF302" s="192"/>
      <c r="RMG302" s="192"/>
      <c r="RMH302" s="192"/>
      <c r="RMI302" s="192"/>
      <c r="RMJ302" s="192"/>
      <c r="RMK302" s="192"/>
      <c r="RML302" s="192"/>
      <c r="RMM302" s="192"/>
      <c r="RMN302" s="192"/>
      <c r="RMO302" s="192"/>
      <c r="RMP302" s="192"/>
      <c r="RMQ302" s="192"/>
      <c r="RMR302" s="192"/>
      <c r="RMS302" s="192"/>
      <c r="RMT302" s="192"/>
      <c r="RMU302" s="192"/>
      <c r="RMV302" s="192"/>
      <c r="RMW302" s="192"/>
      <c r="RMX302" s="192"/>
      <c r="RMY302" s="192"/>
      <c r="RMZ302" s="192"/>
      <c r="RNA302" s="192"/>
      <c r="RNB302" s="192"/>
      <c r="RNC302" s="192"/>
      <c r="RND302" s="192"/>
      <c r="RNE302" s="192"/>
      <c r="RNF302" s="192"/>
      <c r="RNG302" s="192"/>
      <c r="RNH302" s="192"/>
      <c r="RNI302" s="192"/>
      <c r="RNJ302" s="192"/>
      <c r="RNK302" s="192"/>
      <c r="RNL302" s="192"/>
      <c r="RNM302" s="192"/>
      <c r="RNN302" s="192"/>
      <c r="RNO302" s="192"/>
      <c r="RNP302" s="192"/>
      <c r="RNQ302" s="192"/>
      <c r="RNR302" s="192"/>
      <c r="RNS302" s="192"/>
      <c r="RNT302" s="192"/>
      <c r="RNU302" s="192"/>
      <c r="RNV302" s="192"/>
      <c r="RNW302" s="192"/>
      <c r="RNX302" s="192"/>
      <c r="RNY302" s="192"/>
      <c r="RNZ302" s="192"/>
      <c r="ROA302" s="192"/>
      <c r="ROB302" s="192"/>
      <c r="ROC302" s="192"/>
      <c r="ROD302" s="192"/>
      <c r="ROE302" s="192"/>
      <c r="ROF302" s="192"/>
      <c r="ROG302" s="192"/>
      <c r="ROH302" s="192"/>
      <c r="ROI302" s="192"/>
      <c r="ROJ302" s="192"/>
      <c r="ROK302" s="192"/>
      <c r="ROL302" s="192"/>
      <c r="ROM302" s="192"/>
      <c r="RON302" s="192"/>
      <c r="ROO302" s="192"/>
      <c r="ROP302" s="192"/>
      <c r="ROQ302" s="192"/>
      <c r="ROR302" s="192"/>
      <c r="ROS302" s="192"/>
      <c r="ROT302" s="192"/>
      <c r="ROU302" s="192"/>
      <c r="ROV302" s="192"/>
      <c r="ROW302" s="192"/>
      <c r="ROX302" s="192"/>
      <c r="ROY302" s="192"/>
      <c r="ROZ302" s="192"/>
      <c r="RPA302" s="192"/>
      <c r="RPB302" s="192"/>
      <c r="RPC302" s="192"/>
      <c r="RPD302" s="192"/>
      <c r="RPE302" s="192"/>
      <c r="RPF302" s="192"/>
      <c r="RPG302" s="192"/>
      <c r="RPH302" s="192"/>
      <c r="RPI302" s="192"/>
      <c r="RPJ302" s="192"/>
      <c r="RPK302" s="192"/>
      <c r="RPL302" s="192"/>
      <c r="RPM302" s="192"/>
      <c r="RPN302" s="192"/>
      <c r="RPO302" s="192"/>
      <c r="RPP302" s="192"/>
      <c r="RPQ302" s="192"/>
      <c r="RPR302" s="192"/>
      <c r="RPS302" s="192"/>
      <c r="RPT302" s="192"/>
      <c r="RPU302" s="192"/>
      <c r="RPV302" s="192"/>
      <c r="RPW302" s="192"/>
      <c r="RPX302" s="192"/>
      <c r="RPY302" s="192"/>
      <c r="RPZ302" s="192"/>
      <c r="RQA302" s="192"/>
      <c r="RQB302" s="192"/>
      <c r="RQC302" s="192"/>
      <c r="RQD302" s="192"/>
      <c r="RQE302" s="192"/>
      <c r="RQF302" s="192"/>
      <c r="RQG302" s="192"/>
      <c r="RQH302" s="192"/>
      <c r="RQI302" s="192"/>
      <c r="RQJ302" s="192"/>
      <c r="RQK302" s="192"/>
      <c r="RQL302" s="192"/>
      <c r="RQM302" s="192"/>
      <c r="RQN302" s="192"/>
      <c r="RQO302" s="192"/>
      <c r="RQP302" s="192"/>
      <c r="RQQ302" s="192"/>
      <c r="RQR302" s="192"/>
      <c r="RQS302" s="192"/>
      <c r="RQT302" s="192"/>
      <c r="RQU302" s="192"/>
      <c r="RQV302" s="192"/>
      <c r="RQW302" s="192"/>
      <c r="RQX302" s="192"/>
      <c r="RQY302" s="192"/>
      <c r="RQZ302" s="192"/>
      <c r="RRA302" s="192"/>
      <c r="RRB302" s="192"/>
      <c r="RRC302" s="192"/>
      <c r="RRD302" s="192"/>
      <c r="RRE302" s="192"/>
      <c r="RRF302" s="192"/>
      <c r="RRG302" s="192"/>
      <c r="RRH302" s="192"/>
      <c r="RRI302" s="192"/>
      <c r="RRJ302" s="192"/>
      <c r="RRK302" s="192"/>
      <c r="RRL302" s="192"/>
      <c r="RRM302" s="192"/>
      <c r="RRN302" s="192"/>
      <c r="RRO302" s="192"/>
      <c r="RRP302" s="192"/>
      <c r="RRQ302" s="192"/>
      <c r="RRR302" s="192"/>
      <c r="RRS302" s="192"/>
      <c r="RRT302" s="192"/>
      <c r="RRU302" s="192"/>
      <c r="RRV302" s="192"/>
      <c r="RRW302" s="192"/>
      <c r="RRX302" s="192"/>
      <c r="RRY302" s="192"/>
      <c r="RRZ302" s="192"/>
      <c r="RSA302" s="192"/>
      <c r="RSB302" s="192"/>
      <c r="RSC302" s="192"/>
      <c r="RSD302" s="192"/>
      <c r="RSE302" s="192"/>
      <c r="RSF302" s="192"/>
      <c r="RSG302" s="192"/>
      <c r="RSH302" s="192"/>
      <c r="RSI302" s="192"/>
      <c r="RSJ302" s="192"/>
      <c r="RSK302" s="192"/>
      <c r="RSL302" s="192"/>
      <c r="RSM302" s="192"/>
      <c r="RSN302" s="192"/>
      <c r="RSO302" s="192"/>
      <c r="RSP302" s="192"/>
      <c r="RSQ302" s="192"/>
      <c r="RSR302" s="192"/>
      <c r="RSS302" s="192"/>
      <c r="RST302" s="192"/>
      <c r="RSU302" s="192"/>
      <c r="RSV302" s="192"/>
      <c r="RSW302" s="192"/>
      <c r="RSX302" s="192"/>
      <c r="RSY302" s="192"/>
      <c r="RSZ302" s="192"/>
      <c r="RTA302" s="192"/>
      <c r="RTB302" s="192"/>
      <c r="RTC302" s="192"/>
      <c r="RTD302" s="192"/>
      <c r="RTE302" s="192"/>
      <c r="RTF302" s="192"/>
      <c r="RTG302" s="192"/>
      <c r="RTH302" s="192"/>
      <c r="RTI302" s="192"/>
      <c r="RTJ302" s="192"/>
      <c r="RTK302" s="192"/>
      <c r="RTL302" s="192"/>
      <c r="RTM302" s="192"/>
      <c r="RTN302" s="192"/>
      <c r="RTO302" s="192"/>
      <c r="RTP302" s="192"/>
      <c r="RTQ302" s="192"/>
      <c r="RTR302" s="192"/>
      <c r="RTS302" s="192"/>
      <c r="RTT302" s="192"/>
      <c r="RTU302" s="192"/>
      <c r="RTV302" s="192"/>
      <c r="RTW302" s="192"/>
      <c r="RTX302" s="192"/>
      <c r="RTY302" s="192"/>
      <c r="RTZ302" s="192"/>
      <c r="RUA302" s="192"/>
      <c r="RUB302" s="192"/>
      <c r="RUC302" s="192"/>
      <c r="RUD302" s="192"/>
      <c r="RUE302" s="192"/>
      <c r="RUF302" s="192"/>
      <c r="RUG302" s="192"/>
      <c r="RUH302" s="192"/>
      <c r="RUI302" s="192"/>
      <c r="RUJ302" s="192"/>
      <c r="RUK302" s="192"/>
      <c r="RUL302" s="192"/>
      <c r="RUM302" s="192"/>
      <c r="RUN302" s="192"/>
      <c r="RUO302" s="192"/>
      <c r="RUP302" s="192"/>
      <c r="RUQ302" s="192"/>
      <c r="RUR302" s="192"/>
      <c r="RUS302" s="192"/>
      <c r="RUT302" s="192"/>
      <c r="RUU302" s="192"/>
      <c r="RUV302" s="192"/>
      <c r="RUW302" s="192"/>
      <c r="RUX302" s="192"/>
      <c r="RUY302" s="192"/>
      <c r="RUZ302" s="192"/>
      <c r="RVA302" s="192"/>
      <c r="RVB302" s="192"/>
      <c r="RVC302" s="192"/>
      <c r="RVD302" s="192"/>
      <c r="RVE302" s="192"/>
      <c r="RVF302" s="192"/>
      <c r="RVG302" s="192"/>
      <c r="RVH302" s="192"/>
      <c r="RVI302" s="192"/>
      <c r="RVJ302" s="192"/>
      <c r="RVK302" s="192"/>
      <c r="RVL302" s="192"/>
      <c r="RVM302" s="192"/>
      <c r="RVN302" s="192"/>
      <c r="RVO302" s="192"/>
      <c r="RVP302" s="192"/>
      <c r="RVQ302" s="192"/>
      <c r="RVR302" s="192"/>
      <c r="RVS302" s="192"/>
      <c r="RVT302" s="192"/>
      <c r="RVU302" s="192"/>
      <c r="RVV302" s="192"/>
      <c r="RVW302" s="192"/>
      <c r="RVX302" s="192"/>
      <c r="RVY302" s="192"/>
      <c r="RVZ302" s="192"/>
      <c r="RWA302" s="192"/>
      <c r="RWB302" s="192"/>
      <c r="RWC302" s="192"/>
      <c r="RWD302" s="192"/>
      <c r="RWE302" s="192"/>
      <c r="RWF302" s="192"/>
      <c r="RWG302" s="192"/>
      <c r="RWH302" s="192"/>
      <c r="RWI302" s="192"/>
      <c r="RWJ302" s="192"/>
      <c r="RWK302" s="192"/>
      <c r="RWL302" s="192"/>
      <c r="RWM302" s="192"/>
      <c r="RWN302" s="192"/>
      <c r="RWO302" s="192"/>
      <c r="RWP302" s="192"/>
      <c r="RWQ302" s="192"/>
      <c r="RWR302" s="192"/>
      <c r="RWS302" s="192"/>
      <c r="RWT302" s="192"/>
      <c r="RWU302" s="192"/>
      <c r="RWV302" s="192"/>
      <c r="RWW302" s="192"/>
      <c r="RWX302" s="192"/>
      <c r="RWY302" s="192"/>
      <c r="RWZ302" s="192"/>
      <c r="RXA302" s="192"/>
      <c r="RXB302" s="192"/>
      <c r="RXC302" s="192"/>
      <c r="RXD302" s="192"/>
      <c r="RXE302" s="192"/>
      <c r="RXF302" s="192"/>
      <c r="RXG302" s="192"/>
      <c r="RXH302" s="192"/>
      <c r="RXI302" s="192"/>
      <c r="RXJ302" s="192"/>
      <c r="RXK302" s="192"/>
      <c r="RXL302" s="192"/>
      <c r="RXM302" s="192"/>
      <c r="RXN302" s="192"/>
      <c r="RXO302" s="192"/>
      <c r="RXP302" s="192"/>
      <c r="RXQ302" s="192"/>
      <c r="RXR302" s="192"/>
      <c r="RXS302" s="192"/>
      <c r="RXT302" s="192"/>
      <c r="RXU302" s="192"/>
      <c r="RXV302" s="192"/>
      <c r="RXW302" s="192"/>
      <c r="RXX302" s="192"/>
      <c r="RXY302" s="192"/>
      <c r="RXZ302" s="192"/>
      <c r="RYA302" s="192"/>
      <c r="RYB302" s="192"/>
      <c r="RYC302" s="192"/>
      <c r="RYD302" s="192"/>
      <c r="RYE302" s="192"/>
      <c r="RYF302" s="192"/>
      <c r="RYG302" s="192"/>
      <c r="RYH302" s="192"/>
      <c r="RYI302" s="192"/>
      <c r="RYJ302" s="192"/>
      <c r="RYK302" s="192"/>
      <c r="RYL302" s="192"/>
      <c r="RYM302" s="192"/>
      <c r="RYN302" s="192"/>
      <c r="RYO302" s="192"/>
      <c r="RYP302" s="192"/>
      <c r="RYQ302" s="192"/>
      <c r="RYR302" s="192"/>
      <c r="RYS302" s="192"/>
      <c r="RYT302" s="192"/>
      <c r="RYU302" s="192"/>
      <c r="RYV302" s="192"/>
      <c r="RYW302" s="192"/>
      <c r="RYX302" s="192"/>
      <c r="RYY302" s="192"/>
      <c r="RYZ302" s="192"/>
      <c r="RZA302" s="192"/>
      <c r="RZB302" s="192"/>
      <c r="RZC302" s="192"/>
      <c r="RZD302" s="192"/>
      <c r="RZE302" s="192"/>
      <c r="RZF302" s="192"/>
      <c r="RZG302" s="192"/>
      <c r="RZH302" s="192"/>
      <c r="RZI302" s="192"/>
      <c r="RZJ302" s="192"/>
      <c r="RZK302" s="192"/>
      <c r="RZL302" s="192"/>
      <c r="RZM302" s="192"/>
      <c r="RZN302" s="192"/>
      <c r="RZO302" s="192"/>
      <c r="RZP302" s="192"/>
      <c r="RZQ302" s="192"/>
      <c r="RZR302" s="192"/>
      <c r="RZS302" s="192"/>
      <c r="RZT302" s="192"/>
      <c r="RZU302" s="192"/>
      <c r="RZV302" s="192"/>
      <c r="RZW302" s="192"/>
      <c r="RZX302" s="192"/>
      <c r="RZY302" s="192"/>
      <c r="RZZ302" s="192"/>
      <c r="SAA302" s="192"/>
      <c r="SAB302" s="192"/>
      <c r="SAC302" s="192"/>
      <c r="SAD302" s="192"/>
      <c r="SAE302" s="192"/>
      <c r="SAF302" s="192"/>
      <c r="SAG302" s="192"/>
      <c r="SAH302" s="192"/>
      <c r="SAI302" s="192"/>
      <c r="SAJ302" s="192"/>
      <c r="SAK302" s="192"/>
      <c r="SAL302" s="192"/>
      <c r="SAM302" s="192"/>
      <c r="SAN302" s="192"/>
      <c r="SAO302" s="192"/>
      <c r="SAP302" s="192"/>
      <c r="SAQ302" s="192"/>
      <c r="SAR302" s="192"/>
      <c r="SAS302" s="192"/>
      <c r="SAT302" s="192"/>
      <c r="SAU302" s="192"/>
      <c r="SAV302" s="192"/>
      <c r="SAW302" s="192"/>
      <c r="SAX302" s="192"/>
      <c r="SAY302" s="192"/>
      <c r="SAZ302" s="192"/>
      <c r="SBA302" s="192"/>
      <c r="SBB302" s="192"/>
      <c r="SBC302" s="192"/>
      <c r="SBD302" s="192"/>
      <c r="SBE302" s="192"/>
      <c r="SBF302" s="192"/>
      <c r="SBG302" s="192"/>
      <c r="SBH302" s="192"/>
      <c r="SBI302" s="192"/>
      <c r="SBJ302" s="192"/>
      <c r="SBK302" s="192"/>
      <c r="SBL302" s="192"/>
      <c r="SBM302" s="192"/>
      <c r="SBN302" s="192"/>
      <c r="SBO302" s="192"/>
      <c r="SBP302" s="192"/>
      <c r="SBQ302" s="192"/>
      <c r="SBR302" s="192"/>
      <c r="SBS302" s="192"/>
      <c r="SBT302" s="192"/>
      <c r="SBU302" s="192"/>
      <c r="SBV302" s="192"/>
      <c r="SBW302" s="192"/>
      <c r="SBX302" s="192"/>
      <c r="SBY302" s="192"/>
      <c r="SBZ302" s="192"/>
      <c r="SCA302" s="192"/>
      <c r="SCB302" s="192"/>
      <c r="SCC302" s="192"/>
      <c r="SCD302" s="192"/>
      <c r="SCE302" s="192"/>
      <c r="SCF302" s="192"/>
      <c r="SCG302" s="192"/>
      <c r="SCH302" s="192"/>
      <c r="SCI302" s="192"/>
      <c r="SCJ302" s="192"/>
      <c r="SCK302" s="192"/>
      <c r="SCL302" s="192"/>
      <c r="SCM302" s="192"/>
      <c r="SCN302" s="192"/>
      <c r="SCO302" s="192"/>
      <c r="SCP302" s="192"/>
      <c r="SCQ302" s="192"/>
      <c r="SCR302" s="192"/>
      <c r="SCS302" s="192"/>
      <c r="SCT302" s="192"/>
      <c r="SCU302" s="192"/>
      <c r="SCV302" s="192"/>
      <c r="SCW302" s="192"/>
      <c r="SCX302" s="192"/>
      <c r="SCY302" s="192"/>
      <c r="SCZ302" s="192"/>
      <c r="SDA302" s="192"/>
      <c r="SDB302" s="192"/>
      <c r="SDC302" s="192"/>
      <c r="SDD302" s="192"/>
      <c r="SDE302" s="192"/>
      <c r="SDF302" s="192"/>
      <c r="SDG302" s="192"/>
      <c r="SDH302" s="192"/>
      <c r="SDI302" s="192"/>
      <c r="SDJ302" s="192"/>
      <c r="SDK302" s="192"/>
      <c r="SDL302" s="192"/>
      <c r="SDM302" s="192"/>
      <c r="SDN302" s="192"/>
      <c r="SDO302" s="192"/>
      <c r="SDP302" s="192"/>
      <c r="SDQ302" s="192"/>
      <c r="SDR302" s="192"/>
      <c r="SDS302" s="192"/>
      <c r="SDT302" s="192"/>
      <c r="SDU302" s="192"/>
      <c r="SDV302" s="192"/>
      <c r="SDW302" s="192"/>
      <c r="SDX302" s="192"/>
      <c r="SDY302" s="192"/>
      <c r="SDZ302" s="192"/>
      <c r="SEA302" s="192"/>
      <c r="SEB302" s="192"/>
      <c r="SEC302" s="192"/>
      <c r="SED302" s="192"/>
      <c r="SEE302" s="192"/>
      <c r="SEF302" s="192"/>
      <c r="SEG302" s="192"/>
      <c r="SEH302" s="192"/>
      <c r="SEI302" s="192"/>
      <c r="SEJ302" s="192"/>
      <c r="SEK302" s="192"/>
      <c r="SEL302" s="192"/>
      <c r="SEM302" s="192"/>
      <c r="SEN302" s="192"/>
      <c r="SEO302" s="192"/>
      <c r="SEP302" s="192"/>
      <c r="SEQ302" s="192"/>
      <c r="SER302" s="192"/>
      <c r="SES302" s="192"/>
      <c r="SET302" s="192"/>
      <c r="SEU302" s="192"/>
      <c r="SEV302" s="192"/>
      <c r="SEW302" s="192"/>
      <c r="SEX302" s="192"/>
      <c r="SEY302" s="192"/>
      <c r="SEZ302" s="192"/>
      <c r="SFA302" s="192"/>
      <c r="SFB302" s="192"/>
      <c r="SFC302" s="192"/>
      <c r="SFD302" s="192"/>
      <c r="SFE302" s="192"/>
      <c r="SFF302" s="192"/>
      <c r="SFG302" s="192"/>
      <c r="SFH302" s="192"/>
      <c r="SFI302" s="192"/>
      <c r="SFJ302" s="192"/>
      <c r="SFK302" s="192"/>
      <c r="SFL302" s="192"/>
      <c r="SFM302" s="192"/>
      <c r="SFN302" s="192"/>
      <c r="SFO302" s="192"/>
      <c r="SFP302" s="192"/>
      <c r="SFQ302" s="192"/>
      <c r="SFR302" s="192"/>
      <c r="SFS302" s="192"/>
      <c r="SFT302" s="192"/>
      <c r="SFU302" s="192"/>
      <c r="SFV302" s="192"/>
      <c r="SFW302" s="192"/>
      <c r="SFX302" s="192"/>
      <c r="SFY302" s="192"/>
      <c r="SFZ302" s="192"/>
      <c r="SGA302" s="192"/>
      <c r="SGB302" s="192"/>
      <c r="SGC302" s="192"/>
      <c r="SGD302" s="192"/>
      <c r="SGE302" s="192"/>
      <c r="SGF302" s="192"/>
      <c r="SGG302" s="192"/>
      <c r="SGH302" s="192"/>
      <c r="SGI302" s="192"/>
      <c r="SGJ302" s="192"/>
      <c r="SGK302" s="192"/>
      <c r="SGL302" s="192"/>
      <c r="SGM302" s="192"/>
      <c r="SGN302" s="192"/>
      <c r="SGO302" s="192"/>
      <c r="SGP302" s="192"/>
      <c r="SGQ302" s="192"/>
      <c r="SGR302" s="192"/>
      <c r="SGS302" s="192"/>
      <c r="SGT302" s="192"/>
      <c r="SGU302" s="192"/>
      <c r="SGV302" s="192"/>
      <c r="SGW302" s="192"/>
      <c r="SGX302" s="192"/>
      <c r="SGY302" s="192"/>
      <c r="SGZ302" s="192"/>
      <c r="SHA302" s="192"/>
      <c r="SHB302" s="192"/>
      <c r="SHC302" s="192"/>
      <c r="SHD302" s="192"/>
      <c r="SHE302" s="192"/>
      <c r="SHF302" s="192"/>
      <c r="SHG302" s="192"/>
      <c r="SHH302" s="192"/>
      <c r="SHI302" s="192"/>
      <c r="SHJ302" s="192"/>
      <c r="SHK302" s="192"/>
      <c r="SHL302" s="192"/>
      <c r="SHM302" s="192"/>
      <c r="SHN302" s="192"/>
      <c r="SHO302" s="192"/>
      <c r="SHP302" s="192"/>
      <c r="SHQ302" s="192"/>
      <c r="SHR302" s="192"/>
      <c r="SHS302" s="192"/>
      <c r="SHT302" s="192"/>
      <c r="SHU302" s="192"/>
      <c r="SHV302" s="192"/>
      <c r="SHW302" s="192"/>
      <c r="SHX302" s="192"/>
      <c r="SHY302" s="192"/>
      <c r="SHZ302" s="192"/>
      <c r="SIA302" s="192"/>
      <c r="SIB302" s="192"/>
      <c r="SIC302" s="192"/>
      <c r="SID302" s="192"/>
      <c r="SIE302" s="192"/>
      <c r="SIF302" s="192"/>
      <c r="SIG302" s="192"/>
      <c r="SIH302" s="192"/>
      <c r="SII302" s="192"/>
      <c r="SIJ302" s="192"/>
      <c r="SIK302" s="192"/>
      <c r="SIL302" s="192"/>
      <c r="SIM302" s="192"/>
      <c r="SIN302" s="192"/>
      <c r="SIO302" s="192"/>
      <c r="SIP302" s="192"/>
      <c r="SIQ302" s="192"/>
      <c r="SIR302" s="192"/>
      <c r="SIS302" s="192"/>
      <c r="SIT302" s="192"/>
      <c r="SIU302" s="192"/>
      <c r="SIV302" s="192"/>
      <c r="SIW302" s="192"/>
      <c r="SIX302" s="192"/>
      <c r="SIY302" s="192"/>
      <c r="SIZ302" s="192"/>
      <c r="SJA302" s="192"/>
      <c r="SJB302" s="192"/>
      <c r="SJC302" s="192"/>
      <c r="SJD302" s="192"/>
      <c r="SJE302" s="192"/>
      <c r="SJF302" s="192"/>
      <c r="SJG302" s="192"/>
      <c r="SJH302" s="192"/>
      <c r="SJI302" s="192"/>
      <c r="SJJ302" s="192"/>
      <c r="SJK302" s="192"/>
      <c r="SJL302" s="192"/>
      <c r="SJM302" s="192"/>
      <c r="SJN302" s="192"/>
      <c r="SJO302" s="192"/>
      <c r="SJP302" s="192"/>
      <c r="SJQ302" s="192"/>
      <c r="SJR302" s="192"/>
      <c r="SJS302" s="192"/>
      <c r="SJT302" s="192"/>
      <c r="SJU302" s="192"/>
      <c r="SJV302" s="192"/>
      <c r="SJW302" s="192"/>
      <c r="SJX302" s="192"/>
      <c r="SJY302" s="192"/>
      <c r="SJZ302" s="192"/>
      <c r="SKA302" s="192"/>
      <c r="SKB302" s="192"/>
      <c r="SKC302" s="192"/>
      <c r="SKD302" s="192"/>
      <c r="SKE302" s="192"/>
      <c r="SKF302" s="192"/>
      <c r="SKG302" s="192"/>
      <c r="SKH302" s="192"/>
      <c r="SKI302" s="192"/>
      <c r="SKJ302" s="192"/>
      <c r="SKK302" s="192"/>
      <c r="SKL302" s="192"/>
      <c r="SKM302" s="192"/>
      <c r="SKN302" s="192"/>
      <c r="SKO302" s="192"/>
      <c r="SKP302" s="192"/>
      <c r="SKQ302" s="192"/>
      <c r="SKR302" s="192"/>
      <c r="SKS302" s="192"/>
      <c r="SKT302" s="192"/>
      <c r="SKU302" s="192"/>
      <c r="SKV302" s="192"/>
      <c r="SKW302" s="192"/>
      <c r="SKX302" s="192"/>
      <c r="SKY302" s="192"/>
      <c r="SKZ302" s="192"/>
      <c r="SLA302" s="192"/>
      <c r="SLB302" s="192"/>
      <c r="SLC302" s="192"/>
      <c r="SLD302" s="192"/>
      <c r="SLE302" s="192"/>
      <c r="SLF302" s="192"/>
      <c r="SLG302" s="192"/>
      <c r="SLH302" s="192"/>
      <c r="SLI302" s="192"/>
      <c r="SLJ302" s="192"/>
      <c r="SLK302" s="192"/>
      <c r="SLL302" s="192"/>
      <c r="SLM302" s="192"/>
      <c r="SLN302" s="192"/>
      <c r="SLO302" s="192"/>
      <c r="SLP302" s="192"/>
      <c r="SLQ302" s="192"/>
      <c r="SLR302" s="192"/>
      <c r="SLS302" s="192"/>
      <c r="SLT302" s="192"/>
      <c r="SLU302" s="192"/>
      <c r="SLV302" s="192"/>
      <c r="SLW302" s="192"/>
      <c r="SLX302" s="192"/>
      <c r="SLY302" s="192"/>
      <c r="SLZ302" s="192"/>
      <c r="SMA302" s="192"/>
      <c r="SMB302" s="192"/>
      <c r="SMC302" s="192"/>
      <c r="SMD302" s="192"/>
      <c r="SME302" s="192"/>
      <c r="SMF302" s="192"/>
      <c r="SMG302" s="192"/>
      <c r="SMH302" s="192"/>
      <c r="SMI302" s="192"/>
      <c r="SMJ302" s="192"/>
      <c r="SMK302" s="192"/>
      <c r="SML302" s="192"/>
      <c r="SMM302" s="192"/>
      <c r="SMN302" s="192"/>
      <c r="SMO302" s="192"/>
      <c r="SMP302" s="192"/>
      <c r="SMQ302" s="192"/>
      <c r="SMR302" s="192"/>
      <c r="SMS302" s="192"/>
      <c r="SMT302" s="192"/>
      <c r="SMU302" s="192"/>
      <c r="SMV302" s="192"/>
      <c r="SMW302" s="192"/>
      <c r="SMX302" s="192"/>
      <c r="SMY302" s="192"/>
      <c r="SMZ302" s="192"/>
      <c r="SNA302" s="192"/>
      <c r="SNB302" s="192"/>
      <c r="SNC302" s="192"/>
      <c r="SND302" s="192"/>
      <c r="SNE302" s="192"/>
      <c r="SNF302" s="192"/>
      <c r="SNG302" s="192"/>
      <c r="SNH302" s="192"/>
      <c r="SNI302" s="192"/>
      <c r="SNJ302" s="192"/>
      <c r="SNK302" s="192"/>
      <c r="SNL302" s="192"/>
      <c r="SNM302" s="192"/>
      <c r="SNN302" s="192"/>
      <c r="SNO302" s="192"/>
      <c r="SNP302" s="192"/>
      <c r="SNQ302" s="192"/>
      <c r="SNR302" s="192"/>
      <c r="SNS302" s="192"/>
      <c r="SNT302" s="192"/>
      <c r="SNU302" s="192"/>
      <c r="SNV302" s="192"/>
      <c r="SNW302" s="192"/>
      <c r="SNX302" s="192"/>
      <c r="SNY302" s="192"/>
      <c r="SNZ302" s="192"/>
      <c r="SOA302" s="192"/>
      <c r="SOB302" s="192"/>
      <c r="SOC302" s="192"/>
      <c r="SOD302" s="192"/>
      <c r="SOE302" s="192"/>
      <c r="SOF302" s="192"/>
      <c r="SOG302" s="192"/>
      <c r="SOH302" s="192"/>
      <c r="SOI302" s="192"/>
      <c r="SOJ302" s="192"/>
      <c r="SOK302" s="192"/>
      <c r="SOL302" s="192"/>
      <c r="SOM302" s="192"/>
      <c r="SON302" s="192"/>
      <c r="SOO302" s="192"/>
      <c r="SOP302" s="192"/>
      <c r="SOQ302" s="192"/>
      <c r="SOR302" s="192"/>
      <c r="SOS302" s="192"/>
      <c r="SOT302" s="192"/>
      <c r="SOU302" s="192"/>
      <c r="SOV302" s="192"/>
      <c r="SOW302" s="192"/>
      <c r="SOX302" s="192"/>
      <c r="SOY302" s="192"/>
      <c r="SOZ302" s="192"/>
      <c r="SPA302" s="192"/>
      <c r="SPB302" s="192"/>
      <c r="SPC302" s="192"/>
      <c r="SPD302" s="192"/>
      <c r="SPE302" s="192"/>
      <c r="SPF302" s="192"/>
      <c r="SPG302" s="192"/>
      <c r="SPH302" s="192"/>
      <c r="SPI302" s="192"/>
      <c r="SPJ302" s="192"/>
      <c r="SPK302" s="192"/>
      <c r="SPL302" s="192"/>
      <c r="SPM302" s="192"/>
      <c r="SPN302" s="192"/>
      <c r="SPO302" s="192"/>
      <c r="SPP302" s="192"/>
      <c r="SPQ302" s="192"/>
      <c r="SPR302" s="192"/>
      <c r="SPS302" s="192"/>
      <c r="SPT302" s="192"/>
      <c r="SPU302" s="192"/>
      <c r="SPV302" s="192"/>
      <c r="SPW302" s="192"/>
      <c r="SPX302" s="192"/>
      <c r="SPY302" s="192"/>
      <c r="SPZ302" s="192"/>
      <c r="SQA302" s="192"/>
      <c r="SQB302" s="192"/>
      <c r="SQC302" s="192"/>
      <c r="SQD302" s="192"/>
      <c r="SQE302" s="192"/>
      <c r="SQF302" s="192"/>
      <c r="SQG302" s="192"/>
      <c r="SQH302" s="192"/>
      <c r="SQI302" s="192"/>
      <c r="SQJ302" s="192"/>
      <c r="SQK302" s="192"/>
      <c r="SQL302" s="192"/>
      <c r="SQM302" s="192"/>
      <c r="SQN302" s="192"/>
      <c r="SQO302" s="192"/>
      <c r="SQP302" s="192"/>
      <c r="SQQ302" s="192"/>
      <c r="SQR302" s="192"/>
      <c r="SQS302" s="192"/>
      <c r="SQT302" s="192"/>
      <c r="SQU302" s="192"/>
      <c r="SQV302" s="192"/>
      <c r="SQW302" s="192"/>
      <c r="SQX302" s="192"/>
      <c r="SQY302" s="192"/>
      <c r="SQZ302" s="192"/>
      <c r="SRA302" s="192"/>
      <c r="SRB302" s="192"/>
      <c r="SRC302" s="192"/>
      <c r="SRD302" s="192"/>
      <c r="SRE302" s="192"/>
      <c r="SRF302" s="192"/>
      <c r="SRG302" s="192"/>
      <c r="SRH302" s="192"/>
      <c r="SRI302" s="192"/>
      <c r="SRJ302" s="192"/>
      <c r="SRK302" s="192"/>
      <c r="SRL302" s="192"/>
      <c r="SRM302" s="192"/>
      <c r="SRN302" s="192"/>
      <c r="SRO302" s="192"/>
      <c r="SRP302" s="192"/>
      <c r="SRQ302" s="192"/>
      <c r="SRR302" s="192"/>
      <c r="SRS302" s="192"/>
      <c r="SRT302" s="192"/>
      <c r="SRU302" s="192"/>
      <c r="SRV302" s="192"/>
      <c r="SRW302" s="192"/>
      <c r="SRX302" s="192"/>
      <c r="SRY302" s="192"/>
      <c r="SRZ302" s="192"/>
      <c r="SSA302" s="192"/>
      <c r="SSB302" s="192"/>
      <c r="SSC302" s="192"/>
      <c r="SSD302" s="192"/>
      <c r="SSE302" s="192"/>
      <c r="SSF302" s="192"/>
      <c r="SSG302" s="192"/>
      <c r="SSH302" s="192"/>
      <c r="SSI302" s="192"/>
      <c r="SSJ302" s="192"/>
      <c r="SSK302" s="192"/>
      <c r="SSL302" s="192"/>
      <c r="SSM302" s="192"/>
      <c r="SSN302" s="192"/>
      <c r="SSO302" s="192"/>
      <c r="SSP302" s="192"/>
      <c r="SSQ302" s="192"/>
      <c r="SSR302" s="192"/>
      <c r="SSS302" s="192"/>
      <c r="SST302" s="192"/>
      <c r="SSU302" s="192"/>
      <c r="SSV302" s="192"/>
      <c r="SSW302" s="192"/>
      <c r="SSX302" s="192"/>
      <c r="SSY302" s="192"/>
      <c r="SSZ302" s="192"/>
      <c r="STA302" s="192"/>
      <c r="STB302" s="192"/>
      <c r="STC302" s="192"/>
      <c r="STD302" s="192"/>
      <c r="STE302" s="192"/>
      <c r="STF302" s="192"/>
      <c r="STG302" s="192"/>
      <c r="STH302" s="192"/>
      <c r="STI302" s="192"/>
      <c r="STJ302" s="192"/>
      <c r="STK302" s="192"/>
      <c r="STL302" s="192"/>
      <c r="STM302" s="192"/>
      <c r="STN302" s="192"/>
      <c r="STO302" s="192"/>
      <c r="STP302" s="192"/>
      <c r="STQ302" s="192"/>
      <c r="STR302" s="192"/>
      <c r="STS302" s="192"/>
      <c r="STT302" s="192"/>
      <c r="STU302" s="192"/>
      <c r="STV302" s="192"/>
      <c r="STW302" s="192"/>
      <c r="STX302" s="192"/>
      <c r="STY302" s="192"/>
      <c r="STZ302" s="192"/>
      <c r="SUA302" s="192"/>
      <c r="SUB302" s="192"/>
      <c r="SUC302" s="192"/>
      <c r="SUD302" s="192"/>
      <c r="SUE302" s="192"/>
      <c r="SUF302" s="192"/>
      <c r="SUG302" s="192"/>
      <c r="SUH302" s="192"/>
      <c r="SUI302" s="192"/>
      <c r="SUJ302" s="192"/>
      <c r="SUK302" s="192"/>
      <c r="SUL302" s="192"/>
      <c r="SUM302" s="192"/>
      <c r="SUN302" s="192"/>
      <c r="SUO302" s="192"/>
      <c r="SUP302" s="192"/>
      <c r="SUQ302" s="192"/>
      <c r="SUR302" s="192"/>
      <c r="SUS302" s="192"/>
      <c r="SUT302" s="192"/>
      <c r="SUU302" s="192"/>
      <c r="SUV302" s="192"/>
      <c r="SUW302" s="192"/>
      <c r="SUX302" s="192"/>
      <c r="SUY302" s="192"/>
      <c r="SUZ302" s="192"/>
      <c r="SVA302" s="192"/>
      <c r="SVB302" s="192"/>
      <c r="SVC302" s="192"/>
      <c r="SVD302" s="192"/>
      <c r="SVE302" s="192"/>
      <c r="SVF302" s="192"/>
      <c r="SVG302" s="192"/>
      <c r="SVH302" s="192"/>
      <c r="SVI302" s="192"/>
      <c r="SVJ302" s="192"/>
      <c r="SVK302" s="192"/>
      <c r="SVL302" s="192"/>
      <c r="SVM302" s="192"/>
      <c r="SVN302" s="192"/>
      <c r="SVO302" s="192"/>
      <c r="SVP302" s="192"/>
      <c r="SVQ302" s="192"/>
      <c r="SVR302" s="192"/>
      <c r="SVS302" s="192"/>
      <c r="SVT302" s="192"/>
      <c r="SVU302" s="192"/>
      <c r="SVV302" s="192"/>
      <c r="SVW302" s="192"/>
      <c r="SVX302" s="192"/>
      <c r="SVY302" s="192"/>
      <c r="SVZ302" s="192"/>
      <c r="SWA302" s="192"/>
      <c r="SWB302" s="192"/>
      <c r="SWC302" s="192"/>
      <c r="SWD302" s="192"/>
      <c r="SWE302" s="192"/>
      <c r="SWF302" s="192"/>
      <c r="SWG302" s="192"/>
      <c r="SWH302" s="192"/>
      <c r="SWI302" s="192"/>
      <c r="SWJ302" s="192"/>
      <c r="SWK302" s="192"/>
      <c r="SWL302" s="192"/>
      <c r="SWM302" s="192"/>
      <c r="SWN302" s="192"/>
      <c r="SWO302" s="192"/>
      <c r="SWP302" s="192"/>
      <c r="SWQ302" s="192"/>
      <c r="SWR302" s="192"/>
      <c r="SWS302" s="192"/>
      <c r="SWT302" s="192"/>
      <c r="SWU302" s="192"/>
      <c r="SWV302" s="192"/>
      <c r="SWW302" s="192"/>
      <c r="SWX302" s="192"/>
      <c r="SWY302" s="192"/>
      <c r="SWZ302" s="192"/>
      <c r="SXA302" s="192"/>
      <c r="SXB302" s="192"/>
      <c r="SXC302" s="192"/>
      <c r="SXD302" s="192"/>
      <c r="SXE302" s="192"/>
      <c r="SXF302" s="192"/>
      <c r="SXG302" s="192"/>
      <c r="SXH302" s="192"/>
      <c r="SXI302" s="192"/>
      <c r="SXJ302" s="192"/>
      <c r="SXK302" s="192"/>
      <c r="SXL302" s="192"/>
      <c r="SXM302" s="192"/>
      <c r="SXN302" s="192"/>
      <c r="SXO302" s="192"/>
      <c r="SXP302" s="192"/>
      <c r="SXQ302" s="192"/>
      <c r="SXR302" s="192"/>
      <c r="SXS302" s="192"/>
      <c r="SXT302" s="192"/>
      <c r="SXU302" s="192"/>
      <c r="SXV302" s="192"/>
      <c r="SXW302" s="192"/>
      <c r="SXX302" s="192"/>
      <c r="SXY302" s="192"/>
      <c r="SXZ302" s="192"/>
      <c r="SYA302" s="192"/>
      <c r="SYB302" s="192"/>
      <c r="SYC302" s="192"/>
      <c r="SYD302" s="192"/>
      <c r="SYE302" s="192"/>
      <c r="SYF302" s="192"/>
      <c r="SYG302" s="192"/>
      <c r="SYH302" s="192"/>
      <c r="SYI302" s="192"/>
      <c r="SYJ302" s="192"/>
      <c r="SYK302" s="192"/>
      <c r="SYL302" s="192"/>
      <c r="SYM302" s="192"/>
      <c r="SYN302" s="192"/>
      <c r="SYO302" s="192"/>
      <c r="SYP302" s="192"/>
      <c r="SYQ302" s="192"/>
      <c r="SYR302" s="192"/>
      <c r="SYS302" s="192"/>
      <c r="SYT302" s="192"/>
      <c r="SYU302" s="192"/>
      <c r="SYV302" s="192"/>
      <c r="SYW302" s="192"/>
      <c r="SYX302" s="192"/>
      <c r="SYY302" s="192"/>
      <c r="SYZ302" s="192"/>
      <c r="SZA302" s="192"/>
      <c r="SZB302" s="192"/>
      <c r="SZC302" s="192"/>
      <c r="SZD302" s="192"/>
      <c r="SZE302" s="192"/>
      <c r="SZF302" s="192"/>
      <c r="SZG302" s="192"/>
      <c r="SZH302" s="192"/>
      <c r="SZI302" s="192"/>
      <c r="SZJ302" s="192"/>
      <c r="SZK302" s="192"/>
      <c r="SZL302" s="192"/>
      <c r="SZM302" s="192"/>
      <c r="SZN302" s="192"/>
      <c r="SZO302" s="192"/>
      <c r="SZP302" s="192"/>
      <c r="SZQ302" s="192"/>
      <c r="SZR302" s="192"/>
      <c r="SZS302" s="192"/>
      <c r="SZT302" s="192"/>
      <c r="SZU302" s="192"/>
      <c r="SZV302" s="192"/>
      <c r="SZW302" s="192"/>
      <c r="SZX302" s="192"/>
      <c r="SZY302" s="192"/>
      <c r="SZZ302" s="192"/>
      <c r="TAA302" s="192"/>
      <c r="TAB302" s="192"/>
      <c r="TAC302" s="192"/>
      <c r="TAD302" s="192"/>
      <c r="TAE302" s="192"/>
      <c r="TAF302" s="192"/>
      <c r="TAG302" s="192"/>
      <c r="TAH302" s="192"/>
      <c r="TAI302" s="192"/>
      <c r="TAJ302" s="192"/>
      <c r="TAK302" s="192"/>
      <c r="TAL302" s="192"/>
      <c r="TAM302" s="192"/>
      <c r="TAN302" s="192"/>
      <c r="TAO302" s="192"/>
      <c r="TAP302" s="192"/>
      <c r="TAQ302" s="192"/>
      <c r="TAR302" s="192"/>
      <c r="TAS302" s="192"/>
      <c r="TAT302" s="192"/>
      <c r="TAU302" s="192"/>
      <c r="TAV302" s="192"/>
      <c r="TAW302" s="192"/>
      <c r="TAX302" s="192"/>
      <c r="TAY302" s="192"/>
      <c r="TAZ302" s="192"/>
      <c r="TBA302" s="192"/>
      <c r="TBB302" s="192"/>
      <c r="TBC302" s="192"/>
      <c r="TBD302" s="192"/>
      <c r="TBE302" s="192"/>
      <c r="TBF302" s="192"/>
      <c r="TBG302" s="192"/>
      <c r="TBH302" s="192"/>
      <c r="TBI302" s="192"/>
      <c r="TBJ302" s="192"/>
      <c r="TBK302" s="192"/>
      <c r="TBL302" s="192"/>
      <c r="TBM302" s="192"/>
      <c r="TBN302" s="192"/>
      <c r="TBO302" s="192"/>
      <c r="TBP302" s="192"/>
      <c r="TBQ302" s="192"/>
      <c r="TBR302" s="192"/>
      <c r="TBS302" s="192"/>
      <c r="TBT302" s="192"/>
      <c r="TBU302" s="192"/>
      <c r="TBV302" s="192"/>
      <c r="TBW302" s="192"/>
      <c r="TBX302" s="192"/>
      <c r="TBY302" s="192"/>
      <c r="TBZ302" s="192"/>
      <c r="TCA302" s="192"/>
      <c r="TCB302" s="192"/>
      <c r="TCC302" s="192"/>
      <c r="TCD302" s="192"/>
      <c r="TCE302" s="192"/>
      <c r="TCF302" s="192"/>
      <c r="TCG302" s="192"/>
      <c r="TCH302" s="192"/>
      <c r="TCI302" s="192"/>
      <c r="TCJ302" s="192"/>
      <c r="TCK302" s="192"/>
      <c r="TCL302" s="192"/>
      <c r="TCM302" s="192"/>
      <c r="TCN302" s="192"/>
      <c r="TCO302" s="192"/>
      <c r="TCP302" s="192"/>
      <c r="TCQ302" s="192"/>
      <c r="TCR302" s="192"/>
      <c r="TCS302" s="192"/>
      <c r="TCT302" s="192"/>
      <c r="TCU302" s="192"/>
      <c r="TCV302" s="192"/>
      <c r="TCW302" s="192"/>
      <c r="TCX302" s="192"/>
      <c r="TCY302" s="192"/>
      <c r="TCZ302" s="192"/>
      <c r="TDA302" s="192"/>
      <c r="TDB302" s="192"/>
      <c r="TDC302" s="192"/>
      <c r="TDD302" s="192"/>
      <c r="TDE302" s="192"/>
      <c r="TDF302" s="192"/>
      <c r="TDG302" s="192"/>
      <c r="TDH302" s="192"/>
      <c r="TDI302" s="192"/>
      <c r="TDJ302" s="192"/>
      <c r="TDK302" s="192"/>
      <c r="TDL302" s="192"/>
      <c r="TDM302" s="192"/>
      <c r="TDN302" s="192"/>
      <c r="TDO302" s="192"/>
      <c r="TDP302" s="192"/>
      <c r="TDQ302" s="192"/>
      <c r="TDR302" s="192"/>
      <c r="TDS302" s="192"/>
      <c r="TDT302" s="192"/>
      <c r="TDU302" s="192"/>
      <c r="TDV302" s="192"/>
      <c r="TDW302" s="192"/>
      <c r="TDX302" s="192"/>
      <c r="TDY302" s="192"/>
      <c r="TDZ302" s="192"/>
      <c r="TEA302" s="192"/>
      <c r="TEB302" s="192"/>
      <c r="TEC302" s="192"/>
      <c r="TED302" s="192"/>
      <c r="TEE302" s="192"/>
      <c r="TEF302" s="192"/>
      <c r="TEG302" s="192"/>
      <c r="TEH302" s="192"/>
      <c r="TEI302" s="192"/>
      <c r="TEJ302" s="192"/>
      <c r="TEK302" s="192"/>
      <c r="TEL302" s="192"/>
      <c r="TEM302" s="192"/>
      <c r="TEN302" s="192"/>
      <c r="TEO302" s="192"/>
      <c r="TEP302" s="192"/>
      <c r="TEQ302" s="192"/>
      <c r="TER302" s="192"/>
      <c r="TES302" s="192"/>
      <c r="TET302" s="192"/>
      <c r="TEU302" s="192"/>
      <c r="TEV302" s="192"/>
      <c r="TEW302" s="192"/>
      <c r="TEX302" s="192"/>
      <c r="TEY302" s="192"/>
      <c r="TEZ302" s="192"/>
      <c r="TFA302" s="192"/>
      <c r="TFB302" s="192"/>
      <c r="TFC302" s="192"/>
      <c r="TFD302" s="192"/>
      <c r="TFE302" s="192"/>
      <c r="TFF302" s="192"/>
      <c r="TFG302" s="192"/>
      <c r="TFH302" s="192"/>
      <c r="TFI302" s="192"/>
      <c r="TFJ302" s="192"/>
      <c r="TFK302" s="192"/>
      <c r="TFL302" s="192"/>
      <c r="TFM302" s="192"/>
      <c r="TFN302" s="192"/>
      <c r="TFO302" s="192"/>
      <c r="TFP302" s="192"/>
      <c r="TFQ302" s="192"/>
      <c r="TFR302" s="192"/>
      <c r="TFS302" s="192"/>
      <c r="TFT302" s="192"/>
      <c r="TFU302" s="192"/>
      <c r="TFV302" s="192"/>
      <c r="TFW302" s="192"/>
      <c r="TFX302" s="192"/>
      <c r="TFY302" s="192"/>
      <c r="TFZ302" s="192"/>
      <c r="TGA302" s="192"/>
      <c r="TGB302" s="192"/>
      <c r="TGC302" s="192"/>
      <c r="TGD302" s="192"/>
      <c r="TGE302" s="192"/>
      <c r="TGF302" s="192"/>
      <c r="TGG302" s="192"/>
      <c r="TGH302" s="192"/>
      <c r="TGI302" s="192"/>
      <c r="TGJ302" s="192"/>
      <c r="TGK302" s="192"/>
      <c r="TGL302" s="192"/>
      <c r="TGM302" s="192"/>
      <c r="TGN302" s="192"/>
      <c r="TGO302" s="192"/>
      <c r="TGP302" s="192"/>
      <c r="TGQ302" s="192"/>
      <c r="TGR302" s="192"/>
      <c r="TGS302" s="192"/>
      <c r="TGT302" s="192"/>
      <c r="TGU302" s="192"/>
      <c r="TGV302" s="192"/>
      <c r="TGW302" s="192"/>
      <c r="TGX302" s="192"/>
      <c r="TGY302" s="192"/>
      <c r="TGZ302" s="192"/>
      <c r="THA302" s="192"/>
      <c r="THB302" s="192"/>
      <c r="THC302" s="192"/>
      <c r="THD302" s="192"/>
      <c r="THE302" s="192"/>
      <c r="THF302" s="192"/>
      <c r="THG302" s="192"/>
      <c r="THH302" s="192"/>
      <c r="THI302" s="192"/>
      <c r="THJ302" s="192"/>
      <c r="THK302" s="192"/>
      <c r="THL302" s="192"/>
      <c r="THM302" s="192"/>
      <c r="THN302" s="192"/>
      <c r="THO302" s="192"/>
      <c r="THP302" s="192"/>
      <c r="THQ302" s="192"/>
      <c r="THR302" s="192"/>
      <c r="THS302" s="192"/>
      <c r="THT302" s="192"/>
      <c r="THU302" s="192"/>
      <c r="THV302" s="192"/>
      <c r="THW302" s="192"/>
      <c r="THX302" s="192"/>
      <c r="THY302" s="192"/>
      <c r="THZ302" s="192"/>
      <c r="TIA302" s="192"/>
      <c r="TIB302" s="192"/>
      <c r="TIC302" s="192"/>
      <c r="TID302" s="192"/>
      <c r="TIE302" s="192"/>
      <c r="TIF302" s="192"/>
      <c r="TIG302" s="192"/>
      <c r="TIH302" s="192"/>
      <c r="TII302" s="192"/>
      <c r="TIJ302" s="192"/>
      <c r="TIK302" s="192"/>
      <c r="TIL302" s="192"/>
      <c r="TIM302" s="192"/>
      <c r="TIN302" s="192"/>
      <c r="TIO302" s="192"/>
      <c r="TIP302" s="192"/>
      <c r="TIQ302" s="192"/>
      <c r="TIR302" s="192"/>
      <c r="TIS302" s="192"/>
      <c r="TIT302" s="192"/>
      <c r="TIU302" s="192"/>
      <c r="TIV302" s="192"/>
      <c r="TIW302" s="192"/>
      <c r="TIX302" s="192"/>
      <c r="TIY302" s="192"/>
      <c r="TIZ302" s="192"/>
      <c r="TJA302" s="192"/>
      <c r="TJB302" s="192"/>
      <c r="TJC302" s="192"/>
      <c r="TJD302" s="192"/>
      <c r="TJE302" s="192"/>
      <c r="TJF302" s="192"/>
      <c r="TJG302" s="192"/>
      <c r="TJH302" s="192"/>
      <c r="TJI302" s="192"/>
      <c r="TJJ302" s="192"/>
      <c r="TJK302" s="192"/>
      <c r="TJL302" s="192"/>
      <c r="TJM302" s="192"/>
      <c r="TJN302" s="192"/>
      <c r="TJO302" s="192"/>
      <c r="TJP302" s="192"/>
      <c r="TJQ302" s="192"/>
      <c r="TJR302" s="192"/>
      <c r="TJS302" s="192"/>
      <c r="TJT302" s="192"/>
      <c r="TJU302" s="192"/>
      <c r="TJV302" s="192"/>
      <c r="TJW302" s="192"/>
      <c r="TJX302" s="192"/>
      <c r="TJY302" s="192"/>
      <c r="TJZ302" s="192"/>
      <c r="TKA302" s="192"/>
      <c r="TKB302" s="192"/>
      <c r="TKC302" s="192"/>
      <c r="TKD302" s="192"/>
      <c r="TKE302" s="192"/>
      <c r="TKF302" s="192"/>
      <c r="TKG302" s="192"/>
      <c r="TKH302" s="192"/>
      <c r="TKI302" s="192"/>
      <c r="TKJ302" s="192"/>
      <c r="TKK302" s="192"/>
      <c r="TKL302" s="192"/>
      <c r="TKM302" s="192"/>
      <c r="TKN302" s="192"/>
      <c r="TKO302" s="192"/>
      <c r="TKP302" s="192"/>
      <c r="TKQ302" s="192"/>
      <c r="TKR302" s="192"/>
      <c r="TKS302" s="192"/>
      <c r="TKT302" s="192"/>
      <c r="TKU302" s="192"/>
      <c r="TKV302" s="192"/>
      <c r="TKW302" s="192"/>
      <c r="TKX302" s="192"/>
      <c r="TKY302" s="192"/>
      <c r="TKZ302" s="192"/>
      <c r="TLA302" s="192"/>
      <c r="TLB302" s="192"/>
      <c r="TLC302" s="192"/>
      <c r="TLD302" s="192"/>
      <c r="TLE302" s="192"/>
      <c r="TLF302" s="192"/>
      <c r="TLG302" s="192"/>
      <c r="TLH302" s="192"/>
      <c r="TLI302" s="192"/>
      <c r="TLJ302" s="192"/>
      <c r="TLK302" s="192"/>
      <c r="TLL302" s="192"/>
      <c r="TLM302" s="192"/>
      <c r="TLN302" s="192"/>
      <c r="TLO302" s="192"/>
      <c r="TLP302" s="192"/>
      <c r="TLQ302" s="192"/>
      <c r="TLR302" s="192"/>
      <c r="TLS302" s="192"/>
      <c r="TLT302" s="192"/>
      <c r="TLU302" s="192"/>
      <c r="TLV302" s="192"/>
      <c r="TLW302" s="192"/>
      <c r="TLX302" s="192"/>
      <c r="TLY302" s="192"/>
      <c r="TLZ302" s="192"/>
      <c r="TMA302" s="192"/>
      <c r="TMB302" s="192"/>
      <c r="TMC302" s="192"/>
      <c r="TMD302" s="192"/>
      <c r="TME302" s="192"/>
      <c r="TMF302" s="192"/>
      <c r="TMG302" s="192"/>
      <c r="TMH302" s="192"/>
      <c r="TMI302" s="192"/>
      <c r="TMJ302" s="192"/>
      <c r="TMK302" s="192"/>
      <c r="TML302" s="192"/>
      <c r="TMM302" s="192"/>
      <c r="TMN302" s="192"/>
      <c r="TMO302" s="192"/>
      <c r="TMP302" s="192"/>
      <c r="TMQ302" s="192"/>
      <c r="TMR302" s="192"/>
      <c r="TMS302" s="192"/>
      <c r="TMT302" s="192"/>
      <c r="TMU302" s="192"/>
      <c r="TMV302" s="192"/>
      <c r="TMW302" s="192"/>
      <c r="TMX302" s="192"/>
      <c r="TMY302" s="192"/>
      <c r="TMZ302" s="192"/>
      <c r="TNA302" s="192"/>
      <c r="TNB302" s="192"/>
      <c r="TNC302" s="192"/>
      <c r="TND302" s="192"/>
      <c r="TNE302" s="192"/>
      <c r="TNF302" s="192"/>
      <c r="TNG302" s="192"/>
      <c r="TNH302" s="192"/>
      <c r="TNI302" s="192"/>
      <c r="TNJ302" s="192"/>
      <c r="TNK302" s="192"/>
      <c r="TNL302" s="192"/>
      <c r="TNM302" s="192"/>
      <c r="TNN302" s="192"/>
      <c r="TNO302" s="192"/>
      <c r="TNP302" s="192"/>
      <c r="TNQ302" s="192"/>
      <c r="TNR302" s="192"/>
      <c r="TNS302" s="192"/>
      <c r="TNT302" s="192"/>
      <c r="TNU302" s="192"/>
      <c r="TNV302" s="192"/>
      <c r="TNW302" s="192"/>
      <c r="TNX302" s="192"/>
      <c r="TNY302" s="192"/>
      <c r="TNZ302" s="192"/>
      <c r="TOA302" s="192"/>
      <c r="TOB302" s="192"/>
      <c r="TOC302" s="192"/>
      <c r="TOD302" s="192"/>
      <c r="TOE302" s="192"/>
      <c r="TOF302" s="192"/>
      <c r="TOG302" s="192"/>
      <c r="TOH302" s="192"/>
      <c r="TOI302" s="192"/>
      <c r="TOJ302" s="192"/>
      <c r="TOK302" s="192"/>
      <c r="TOL302" s="192"/>
      <c r="TOM302" s="192"/>
      <c r="TON302" s="192"/>
      <c r="TOO302" s="192"/>
      <c r="TOP302" s="192"/>
      <c r="TOQ302" s="192"/>
      <c r="TOR302" s="192"/>
      <c r="TOS302" s="192"/>
      <c r="TOT302" s="192"/>
      <c r="TOU302" s="192"/>
      <c r="TOV302" s="192"/>
      <c r="TOW302" s="192"/>
      <c r="TOX302" s="192"/>
      <c r="TOY302" s="192"/>
      <c r="TOZ302" s="192"/>
      <c r="TPA302" s="192"/>
      <c r="TPB302" s="192"/>
      <c r="TPC302" s="192"/>
      <c r="TPD302" s="192"/>
      <c r="TPE302" s="192"/>
      <c r="TPF302" s="192"/>
      <c r="TPG302" s="192"/>
      <c r="TPH302" s="192"/>
      <c r="TPI302" s="192"/>
      <c r="TPJ302" s="192"/>
      <c r="TPK302" s="192"/>
      <c r="TPL302" s="192"/>
      <c r="TPM302" s="192"/>
      <c r="TPN302" s="192"/>
      <c r="TPO302" s="192"/>
      <c r="TPP302" s="192"/>
      <c r="TPQ302" s="192"/>
      <c r="TPR302" s="192"/>
      <c r="TPS302" s="192"/>
      <c r="TPT302" s="192"/>
      <c r="TPU302" s="192"/>
      <c r="TPV302" s="192"/>
      <c r="TPW302" s="192"/>
      <c r="TPX302" s="192"/>
      <c r="TPY302" s="192"/>
      <c r="TPZ302" s="192"/>
      <c r="TQA302" s="192"/>
      <c r="TQB302" s="192"/>
      <c r="TQC302" s="192"/>
      <c r="TQD302" s="192"/>
      <c r="TQE302" s="192"/>
      <c r="TQF302" s="192"/>
      <c r="TQG302" s="192"/>
      <c r="TQH302" s="192"/>
      <c r="TQI302" s="192"/>
      <c r="TQJ302" s="192"/>
      <c r="TQK302" s="192"/>
      <c r="TQL302" s="192"/>
      <c r="TQM302" s="192"/>
      <c r="TQN302" s="192"/>
      <c r="TQO302" s="192"/>
      <c r="TQP302" s="192"/>
      <c r="TQQ302" s="192"/>
      <c r="TQR302" s="192"/>
      <c r="TQS302" s="192"/>
      <c r="TQT302" s="192"/>
      <c r="TQU302" s="192"/>
      <c r="TQV302" s="192"/>
      <c r="TQW302" s="192"/>
      <c r="TQX302" s="192"/>
      <c r="TQY302" s="192"/>
      <c r="TQZ302" s="192"/>
      <c r="TRA302" s="192"/>
      <c r="TRB302" s="192"/>
      <c r="TRC302" s="192"/>
      <c r="TRD302" s="192"/>
      <c r="TRE302" s="192"/>
      <c r="TRF302" s="192"/>
      <c r="TRG302" s="192"/>
      <c r="TRH302" s="192"/>
      <c r="TRI302" s="192"/>
      <c r="TRJ302" s="192"/>
      <c r="TRK302" s="192"/>
      <c r="TRL302" s="192"/>
      <c r="TRM302" s="192"/>
      <c r="TRN302" s="192"/>
      <c r="TRO302" s="192"/>
      <c r="TRP302" s="192"/>
      <c r="TRQ302" s="192"/>
      <c r="TRR302" s="192"/>
      <c r="TRS302" s="192"/>
      <c r="TRT302" s="192"/>
      <c r="TRU302" s="192"/>
      <c r="TRV302" s="192"/>
      <c r="TRW302" s="192"/>
      <c r="TRX302" s="192"/>
      <c r="TRY302" s="192"/>
      <c r="TRZ302" s="192"/>
      <c r="TSA302" s="192"/>
      <c r="TSB302" s="192"/>
      <c r="TSC302" s="192"/>
      <c r="TSD302" s="192"/>
      <c r="TSE302" s="192"/>
      <c r="TSF302" s="192"/>
      <c r="TSG302" s="192"/>
      <c r="TSH302" s="192"/>
      <c r="TSI302" s="192"/>
      <c r="TSJ302" s="192"/>
      <c r="TSK302" s="192"/>
      <c r="TSL302" s="192"/>
      <c r="TSM302" s="192"/>
      <c r="TSN302" s="192"/>
      <c r="TSO302" s="192"/>
      <c r="TSP302" s="192"/>
      <c r="TSQ302" s="192"/>
      <c r="TSR302" s="192"/>
      <c r="TSS302" s="192"/>
      <c r="TST302" s="192"/>
      <c r="TSU302" s="192"/>
      <c r="TSV302" s="192"/>
      <c r="TSW302" s="192"/>
      <c r="TSX302" s="192"/>
      <c r="TSY302" s="192"/>
      <c r="TSZ302" s="192"/>
      <c r="TTA302" s="192"/>
      <c r="TTB302" s="192"/>
      <c r="TTC302" s="192"/>
      <c r="TTD302" s="192"/>
      <c r="TTE302" s="192"/>
      <c r="TTF302" s="192"/>
      <c r="TTG302" s="192"/>
      <c r="TTH302" s="192"/>
      <c r="TTI302" s="192"/>
      <c r="TTJ302" s="192"/>
      <c r="TTK302" s="192"/>
      <c r="TTL302" s="192"/>
      <c r="TTM302" s="192"/>
      <c r="TTN302" s="192"/>
      <c r="TTO302" s="192"/>
      <c r="TTP302" s="192"/>
      <c r="TTQ302" s="192"/>
      <c r="TTR302" s="192"/>
      <c r="TTS302" s="192"/>
      <c r="TTT302" s="192"/>
      <c r="TTU302" s="192"/>
      <c r="TTV302" s="192"/>
      <c r="TTW302" s="192"/>
      <c r="TTX302" s="192"/>
      <c r="TTY302" s="192"/>
      <c r="TTZ302" s="192"/>
      <c r="TUA302" s="192"/>
      <c r="TUB302" s="192"/>
      <c r="TUC302" s="192"/>
      <c r="TUD302" s="192"/>
      <c r="TUE302" s="192"/>
      <c r="TUF302" s="192"/>
      <c r="TUG302" s="192"/>
      <c r="TUH302" s="192"/>
      <c r="TUI302" s="192"/>
      <c r="TUJ302" s="192"/>
      <c r="TUK302" s="192"/>
      <c r="TUL302" s="192"/>
      <c r="TUM302" s="192"/>
      <c r="TUN302" s="192"/>
      <c r="TUO302" s="192"/>
      <c r="TUP302" s="192"/>
      <c r="TUQ302" s="192"/>
      <c r="TUR302" s="192"/>
      <c r="TUS302" s="192"/>
      <c r="TUT302" s="192"/>
      <c r="TUU302" s="192"/>
      <c r="TUV302" s="192"/>
      <c r="TUW302" s="192"/>
      <c r="TUX302" s="192"/>
      <c r="TUY302" s="192"/>
      <c r="TUZ302" s="192"/>
      <c r="TVA302" s="192"/>
      <c r="TVB302" s="192"/>
      <c r="TVC302" s="192"/>
      <c r="TVD302" s="192"/>
      <c r="TVE302" s="192"/>
      <c r="TVF302" s="192"/>
      <c r="TVG302" s="192"/>
      <c r="TVH302" s="192"/>
      <c r="TVI302" s="192"/>
      <c r="TVJ302" s="192"/>
      <c r="TVK302" s="192"/>
      <c r="TVL302" s="192"/>
      <c r="TVM302" s="192"/>
      <c r="TVN302" s="192"/>
      <c r="TVO302" s="192"/>
      <c r="TVP302" s="192"/>
      <c r="TVQ302" s="192"/>
      <c r="TVR302" s="192"/>
      <c r="TVS302" s="192"/>
      <c r="TVT302" s="192"/>
      <c r="TVU302" s="192"/>
      <c r="TVV302" s="192"/>
      <c r="TVW302" s="192"/>
      <c r="TVX302" s="192"/>
      <c r="TVY302" s="192"/>
      <c r="TVZ302" s="192"/>
      <c r="TWA302" s="192"/>
      <c r="TWB302" s="192"/>
      <c r="TWC302" s="192"/>
      <c r="TWD302" s="192"/>
      <c r="TWE302" s="192"/>
      <c r="TWF302" s="192"/>
      <c r="TWG302" s="192"/>
      <c r="TWH302" s="192"/>
      <c r="TWI302" s="192"/>
      <c r="TWJ302" s="192"/>
      <c r="TWK302" s="192"/>
      <c r="TWL302" s="192"/>
      <c r="TWM302" s="192"/>
      <c r="TWN302" s="192"/>
      <c r="TWO302" s="192"/>
      <c r="TWP302" s="192"/>
      <c r="TWQ302" s="192"/>
      <c r="TWR302" s="192"/>
      <c r="TWS302" s="192"/>
      <c r="TWT302" s="192"/>
      <c r="TWU302" s="192"/>
      <c r="TWV302" s="192"/>
      <c r="TWW302" s="192"/>
      <c r="TWX302" s="192"/>
      <c r="TWY302" s="192"/>
      <c r="TWZ302" s="192"/>
      <c r="TXA302" s="192"/>
      <c r="TXB302" s="192"/>
      <c r="TXC302" s="192"/>
      <c r="TXD302" s="192"/>
      <c r="TXE302" s="192"/>
      <c r="TXF302" s="192"/>
      <c r="TXG302" s="192"/>
      <c r="TXH302" s="192"/>
      <c r="TXI302" s="192"/>
      <c r="TXJ302" s="192"/>
      <c r="TXK302" s="192"/>
      <c r="TXL302" s="192"/>
      <c r="TXM302" s="192"/>
      <c r="TXN302" s="192"/>
      <c r="TXO302" s="192"/>
      <c r="TXP302" s="192"/>
      <c r="TXQ302" s="192"/>
      <c r="TXR302" s="192"/>
      <c r="TXS302" s="192"/>
      <c r="TXT302" s="192"/>
      <c r="TXU302" s="192"/>
      <c r="TXV302" s="192"/>
      <c r="TXW302" s="192"/>
      <c r="TXX302" s="192"/>
      <c r="TXY302" s="192"/>
      <c r="TXZ302" s="192"/>
      <c r="TYA302" s="192"/>
      <c r="TYB302" s="192"/>
      <c r="TYC302" s="192"/>
      <c r="TYD302" s="192"/>
      <c r="TYE302" s="192"/>
      <c r="TYF302" s="192"/>
      <c r="TYG302" s="192"/>
      <c r="TYH302" s="192"/>
      <c r="TYI302" s="192"/>
      <c r="TYJ302" s="192"/>
      <c r="TYK302" s="192"/>
      <c r="TYL302" s="192"/>
      <c r="TYM302" s="192"/>
      <c r="TYN302" s="192"/>
      <c r="TYO302" s="192"/>
      <c r="TYP302" s="192"/>
      <c r="TYQ302" s="192"/>
      <c r="TYR302" s="192"/>
      <c r="TYS302" s="192"/>
      <c r="TYT302" s="192"/>
      <c r="TYU302" s="192"/>
      <c r="TYV302" s="192"/>
      <c r="TYW302" s="192"/>
      <c r="TYX302" s="192"/>
      <c r="TYY302" s="192"/>
      <c r="TYZ302" s="192"/>
      <c r="TZA302" s="192"/>
      <c r="TZB302" s="192"/>
      <c r="TZC302" s="192"/>
      <c r="TZD302" s="192"/>
      <c r="TZE302" s="192"/>
      <c r="TZF302" s="192"/>
      <c r="TZG302" s="192"/>
      <c r="TZH302" s="192"/>
      <c r="TZI302" s="192"/>
      <c r="TZJ302" s="192"/>
      <c r="TZK302" s="192"/>
      <c r="TZL302" s="192"/>
      <c r="TZM302" s="192"/>
      <c r="TZN302" s="192"/>
      <c r="TZO302" s="192"/>
      <c r="TZP302" s="192"/>
      <c r="TZQ302" s="192"/>
      <c r="TZR302" s="192"/>
      <c r="TZS302" s="192"/>
      <c r="TZT302" s="192"/>
      <c r="TZU302" s="192"/>
      <c r="TZV302" s="192"/>
      <c r="TZW302" s="192"/>
      <c r="TZX302" s="192"/>
      <c r="TZY302" s="192"/>
      <c r="TZZ302" s="192"/>
      <c r="UAA302" s="192"/>
      <c r="UAB302" s="192"/>
      <c r="UAC302" s="192"/>
      <c r="UAD302" s="192"/>
      <c r="UAE302" s="192"/>
      <c r="UAF302" s="192"/>
      <c r="UAG302" s="192"/>
      <c r="UAH302" s="192"/>
      <c r="UAI302" s="192"/>
      <c r="UAJ302" s="192"/>
      <c r="UAK302" s="192"/>
      <c r="UAL302" s="192"/>
      <c r="UAM302" s="192"/>
      <c r="UAN302" s="192"/>
      <c r="UAO302" s="192"/>
      <c r="UAP302" s="192"/>
      <c r="UAQ302" s="192"/>
      <c r="UAR302" s="192"/>
      <c r="UAS302" s="192"/>
      <c r="UAT302" s="192"/>
      <c r="UAU302" s="192"/>
      <c r="UAV302" s="192"/>
      <c r="UAW302" s="192"/>
      <c r="UAX302" s="192"/>
      <c r="UAY302" s="192"/>
      <c r="UAZ302" s="192"/>
      <c r="UBA302" s="192"/>
      <c r="UBB302" s="192"/>
      <c r="UBC302" s="192"/>
      <c r="UBD302" s="192"/>
      <c r="UBE302" s="192"/>
      <c r="UBF302" s="192"/>
      <c r="UBG302" s="192"/>
      <c r="UBH302" s="192"/>
      <c r="UBI302" s="192"/>
      <c r="UBJ302" s="192"/>
      <c r="UBK302" s="192"/>
      <c r="UBL302" s="192"/>
      <c r="UBM302" s="192"/>
      <c r="UBN302" s="192"/>
      <c r="UBO302" s="192"/>
      <c r="UBP302" s="192"/>
      <c r="UBQ302" s="192"/>
      <c r="UBR302" s="192"/>
      <c r="UBS302" s="192"/>
      <c r="UBT302" s="192"/>
      <c r="UBU302" s="192"/>
      <c r="UBV302" s="192"/>
      <c r="UBW302" s="192"/>
      <c r="UBX302" s="192"/>
      <c r="UBY302" s="192"/>
      <c r="UBZ302" s="192"/>
      <c r="UCA302" s="192"/>
      <c r="UCB302" s="192"/>
      <c r="UCC302" s="192"/>
      <c r="UCD302" s="192"/>
      <c r="UCE302" s="192"/>
      <c r="UCF302" s="192"/>
      <c r="UCG302" s="192"/>
      <c r="UCH302" s="192"/>
      <c r="UCI302" s="192"/>
      <c r="UCJ302" s="192"/>
      <c r="UCK302" s="192"/>
      <c r="UCL302" s="192"/>
      <c r="UCM302" s="192"/>
      <c r="UCN302" s="192"/>
      <c r="UCO302" s="192"/>
      <c r="UCP302" s="192"/>
      <c r="UCQ302" s="192"/>
      <c r="UCR302" s="192"/>
      <c r="UCS302" s="192"/>
      <c r="UCT302" s="192"/>
      <c r="UCU302" s="192"/>
      <c r="UCV302" s="192"/>
      <c r="UCW302" s="192"/>
      <c r="UCX302" s="192"/>
      <c r="UCY302" s="192"/>
      <c r="UCZ302" s="192"/>
      <c r="UDA302" s="192"/>
      <c r="UDB302" s="192"/>
      <c r="UDC302" s="192"/>
      <c r="UDD302" s="192"/>
      <c r="UDE302" s="192"/>
      <c r="UDF302" s="192"/>
      <c r="UDG302" s="192"/>
      <c r="UDH302" s="192"/>
      <c r="UDI302" s="192"/>
      <c r="UDJ302" s="192"/>
      <c r="UDK302" s="192"/>
      <c r="UDL302" s="192"/>
      <c r="UDM302" s="192"/>
      <c r="UDN302" s="192"/>
      <c r="UDO302" s="192"/>
      <c r="UDP302" s="192"/>
      <c r="UDQ302" s="192"/>
      <c r="UDR302" s="192"/>
      <c r="UDS302" s="192"/>
      <c r="UDT302" s="192"/>
      <c r="UDU302" s="192"/>
      <c r="UDV302" s="192"/>
      <c r="UDW302" s="192"/>
      <c r="UDX302" s="192"/>
      <c r="UDY302" s="192"/>
      <c r="UDZ302" s="192"/>
      <c r="UEA302" s="192"/>
      <c r="UEB302" s="192"/>
      <c r="UEC302" s="192"/>
      <c r="UED302" s="192"/>
      <c r="UEE302" s="192"/>
      <c r="UEF302" s="192"/>
      <c r="UEG302" s="192"/>
      <c r="UEH302" s="192"/>
      <c r="UEI302" s="192"/>
      <c r="UEJ302" s="192"/>
      <c r="UEK302" s="192"/>
      <c r="UEL302" s="192"/>
      <c r="UEM302" s="192"/>
      <c r="UEN302" s="192"/>
      <c r="UEO302" s="192"/>
      <c r="UEP302" s="192"/>
      <c r="UEQ302" s="192"/>
      <c r="UER302" s="192"/>
      <c r="UES302" s="192"/>
      <c r="UET302" s="192"/>
      <c r="UEU302" s="192"/>
      <c r="UEV302" s="192"/>
      <c r="UEW302" s="192"/>
      <c r="UEX302" s="192"/>
      <c r="UEY302" s="192"/>
      <c r="UEZ302" s="192"/>
      <c r="UFA302" s="192"/>
      <c r="UFB302" s="192"/>
      <c r="UFC302" s="192"/>
      <c r="UFD302" s="192"/>
      <c r="UFE302" s="192"/>
      <c r="UFF302" s="192"/>
      <c r="UFG302" s="192"/>
      <c r="UFH302" s="192"/>
      <c r="UFI302" s="192"/>
      <c r="UFJ302" s="192"/>
      <c r="UFK302" s="192"/>
      <c r="UFL302" s="192"/>
      <c r="UFM302" s="192"/>
      <c r="UFN302" s="192"/>
      <c r="UFO302" s="192"/>
      <c r="UFP302" s="192"/>
      <c r="UFQ302" s="192"/>
      <c r="UFR302" s="192"/>
      <c r="UFS302" s="192"/>
      <c r="UFT302" s="192"/>
      <c r="UFU302" s="192"/>
      <c r="UFV302" s="192"/>
      <c r="UFW302" s="192"/>
      <c r="UFX302" s="192"/>
      <c r="UFY302" s="192"/>
      <c r="UFZ302" s="192"/>
      <c r="UGA302" s="192"/>
      <c r="UGB302" s="192"/>
      <c r="UGC302" s="192"/>
      <c r="UGD302" s="192"/>
      <c r="UGE302" s="192"/>
      <c r="UGF302" s="192"/>
      <c r="UGG302" s="192"/>
      <c r="UGH302" s="192"/>
      <c r="UGI302" s="192"/>
      <c r="UGJ302" s="192"/>
      <c r="UGK302" s="192"/>
      <c r="UGL302" s="192"/>
      <c r="UGM302" s="192"/>
      <c r="UGN302" s="192"/>
      <c r="UGO302" s="192"/>
      <c r="UGP302" s="192"/>
      <c r="UGQ302" s="192"/>
      <c r="UGR302" s="192"/>
      <c r="UGS302" s="192"/>
      <c r="UGT302" s="192"/>
      <c r="UGU302" s="192"/>
      <c r="UGV302" s="192"/>
      <c r="UGW302" s="192"/>
      <c r="UGX302" s="192"/>
      <c r="UGY302" s="192"/>
      <c r="UGZ302" s="192"/>
      <c r="UHA302" s="192"/>
      <c r="UHB302" s="192"/>
      <c r="UHC302" s="192"/>
      <c r="UHD302" s="192"/>
      <c r="UHE302" s="192"/>
      <c r="UHF302" s="192"/>
      <c r="UHG302" s="192"/>
      <c r="UHH302" s="192"/>
      <c r="UHI302" s="192"/>
      <c r="UHJ302" s="192"/>
      <c r="UHK302" s="192"/>
      <c r="UHL302" s="192"/>
      <c r="UHM302" s="192"/>
      <c r="UHN302" s="192"/>
      <c r="UHO302" s="192"/>
      <c r="UHP302" s="192"/>
      <c r="UHQ302" s="192"/>
      <c r="UHR302" s="192"/>
      <c r="UHS302" s="192"/>
      <c r="UHT302" s="192"/>
      <c r="UHU302" s="192"/>
      <c r="UHV302" s="192"/>
      <c r="UHW302" s="192"/>
      <c r="UHX302" s="192"/>
      <c r="UHY302" s="192"/>
      <c r="UHZ302" s="192"/>
      <c r="UIA302" s="192"/>
      <c r="UIB302" s="192"/>
      <c r="UIC302" s="192"/>
      <c r="UID302" s="192"/>
      <c r="UIE302" s="192"/>
      <c r="UIF302" s="192"/>
      <c r="UIG302" s="192"/>
      <c r="UIH302" s="192"/>
      <c r="UII302" s="192"/>
      <c r="UIJ302" s="192"/>
      <c r="UIK302" s="192"/>
      <c r="UIL302" s="192"/>
      <c r="UIM302" s="192"/>
      <c r="UIN302" s="192"/>
      <c r="UIO302" s="192"/>
      <c r="UIP302" s="192"/>
      <c r="UIQ302" s="192"/>
      <c r="UIR302" s="192"/>
      <c r="UIS302" s="192"/>
      <c r="UIT302" s="192"/>
      <c r="UIU302" s="192"/>
      <c r="UIV302" s="192"/>
      <c r="UIW302" s="192"/>
      <c r="UIX302" s="192"/>
      <c r="UIY302" s="192"/>
      <c r="UIZ302" s="192"/>
      <c r="UJA302" s="192"/>
      <c r="UJB302" s="192"/>
      <c r="UJC302" s="192"/>
      <c r="UJD302" s="192"/>
      <c r="UJE302" s="192"/>
      <c r="UJF302" s="192"/>
      <c r="UJG302" s="192"/>
      <c r="UJH302" s="192"/>
      <c r="UJI302" s="192"/>
      <c r="UJJ302" s="192"/>
      <c r="UJK302" s="192"/>
      <c r="UJL302" s="192"/>
      <c r="UJM302" s="192"/>
      <c r="UJN302" s="192"/>
      <c r="UJO302" s="192"/>
      <c r="UJP302" s="192"/>
      <c r="UJQ302" s="192"/>
      <c r="UJR302" s="192"/>
      <c r="UJS302" s="192"/>
      <c r="UJT302" s="192"/>
      <c r="UJU302" s="192"/>
      <c r="UJV302" s="192"/>
      <c r="UJW302" s="192"/>
      <c r="UJX302" s="192"/>
      <c r="UJY302" s="192"/>
      <c r="UJZ302" s="192"/>
      <c r="UKA302" s="192"/>
      <c r="UKB302" s="192"/>
      <c r="UKC302" s="192"/>
      <c r="UKD302" s="192"/>
      <c r="UKE302" s="192"/>
      <c r="UKF302" s="192"/>
      <c r="UKG302" s="192"/>
      <c r="UKH302" s="192"/>
      <c r="UKI302" s="192"/>
      <c r="UKJ302" s="192"/>
      <c r="UKK302" s="192"/>
      <c r="UKL302" s="192"/>
      <c r="UKM302" s="192"/>
      <c r="UKN302" s="192"/>
      <c r="UKO302" s="192"/>
      <c r="UKP302" s="192"/>
      <c r="UKQ302" s="192"/>
      <c r="UKR302" s="192"/>
      <c r="UKS302" s="192"/>
      <c r="UKT302" s="192"/>
      <c r="UKU302" s="192"/>
      <c r="UKV302" s="192"/>
      <c r="UKW302" s="192"/>
      <c r="UKX302" s="192"/>
      <c r="UKY302" s="192"/>
      <c r="UKZ302" s="192"/>
      <c r="ULA302" s="192"/>
      <c r="ULB302" s="192"/>
      <c r="ULC302" s="192"/>
      <c r="ULD302" s="192"/>
      <c r="ULE302" s="192"/>
      <c r="ULF302" s="192"/>
      <c r="ULG302" s="192"/>
      <c r="ULH302" s="192"/>
      <c r="ULI302" s="192"/>
      <c r="ULJ302" s="192"/>
      <c r="ULK302" s="192"/>
      <c r="ULL302" s="192"/>
      <c r="ULM302" s="192"/>
      <c r="ULN302" s="192"/>
      <c r="ULO302" s="192"/>
      <c r="ULP302" s="192"/>
      <c r="ULQ302" s="192"/>
      <c r="ULR302" s="192"/>
      <c r="ULS302" s="192"/>
      <c r="ULT302" s="192"/>
      <c r="ULU302" s="192"/>
      <c r="ULV302" s="192"/>
      <c r="ULW302" s="192"/>
      <c r="ULX302" s="192"/>
      <c r="ULY302" s="192"/>
      <c r="ULZ302" s="192"/>
      <c r="UMA302" s="192"/>
      <c r="UMB302" s="192"/>
      <c r="UMC302" s="192"/>
      <c r="UMD302" s="192"/>
      <c r="UME302" s="192"/>
      <c r="UMF302" s="192"/>
      <c r="UMG302" s="192"/>
      <c r="UMH302" s="192"/>
      <c r="UMI302" s="192"/>
      <c r="UMJ302" s="192"/>
      <c r="UMK302" s="192"/>
      <c r="UML302" s="192"/>
      <c r="UMM302" s="192"/>
      <c r="UMN302" s="192"/>
      <c r="UMO302" s="192"/>
      <c r="UMP302" s="192"/>
      <c r="UMQ302" s="192"/>
      <c r="UMR302" s="192"/>
      <c r="UMS302" s="192"/>
      <c r="UMT302" s="192"/>
      <c r="UMU302" s="192"/>
      <c r="UMV302" s="192"/>
      <c r="UMW302" s="192"/>
      <c r="UMX302" s="192"/>
      <c r="UMY302" s="192"/>
      <c r="UMZ302" s="192"/>
      <c r="UNA302" s="192"/>
      <c r="UNB302" s="192"/>
      <c r="UNC302" s="192"/>
      <c r="UND302" s="192"/>
      <c r="UNE302" s="192"/>
      <c r="UNF302" s="192"/>
      <c r="UNG302" s="192"/>
      <c r="UNH302" s="192"/>
      <c r="UNI302" s="192"/>
      <c r="UNJ302" s="192"/>
      <c r="UNK302" s="192"/>
      <c r="UNL302" s="192"/>
      <c r="UNM302" s="192"/>
      <c r="UNN302" s="192"/>
      <c r="UNO302" s="192"/>
      <c r="UNP302" s="192"/>
      <c r="UNQ302" s="192"/>
      <c r="UNR302" s="192"/>
      <c r="UNS302" s="192"/>
      <c r="UNT302" s="192"/>
      <c r="UNU302" s="192"/>
      <c r="UNV302" s="192"/>
      <c r="UNW302" s="192"/>
      <c r="UNX302" s="192"/>
      <c r="UNY302" s="192"/>
      <c r="UNZ302" s="192"/>
      <c r="UOA302" s="192"/>
      <c r="UOB302" s="192"/>
      <c r="UOC302" s="192"/>
      <c r="UOD302" s="192"/>
      <c r="UOE302" s="192"/>
      <c r="UOF302" s="192"/>
      <c r="UOG302" s="192"/>
      <c r="UOH302" s="192"/>
      <c r="UOI302" s="192"/>
      <c r="UOJ302" s="192"/>
      <c r="UOK302" s="192"/>
      <c r="UOL302" s="192"/>
      <c r="UOM302" s="192"/>
      <c r="UON302" s="192"/>
      <c r="UOO302" s="192"/>
      <c r="UOP302" s="192"/>
      <c r="UOQ302" s="192"/>
      <c r="UOR302" s="192"/>
      <c r="UOS302" s="192"/>
      <c r="UOT302" s="192"/>
      <c r="UOU302" s="192"/>
      <c r="UOV302" s="192"/>
      <c r="UOW302" s="192"/>
      <c r="UOX302" s="192"/>
      <c r="UOY302" s="192"/>
      <c r="UOZ302" s="192"/>
      <c r="UPA302" s="192"/>
      <c r="UPB302" s="192"/>
      <c r="UPC302" s="192"/>
      <c r="UPD302" s="192"/>
      <c r="UPE302" s="192"/>
      <c r="UPF302" s="192"/>
      <c r="UPG302" s="192"/>
      <c r="UPH302" s="192"/>
      <c r="UPI302" s="192"/>
      <c r="UPJ302" s="192"/>
      <c r="UPK302" s="192"/>
      <c r="UPL302" s="192"/>
      <c r="UPM302" s="192"/>
      <c r="UPN302" s="192"/>
      <c r="UPO302" s="192"/>
      <c r="UPP302" s="192"/>
      <c r="UPQ302" s="192"/>
      <c r="UPR302" s="192"/>
      <c r="UPS302" s="192"/>
      <c r="UPT302" s="192"/>
      <c r="UPU302" s="192"/>
      <c r="UPV302" s="192"/>
      <c r="UPW302" s="192"/>
      <c r="UPX302" s="192"/>
      <c r="UPY302" s="192"/>
      <c r="UPZ302" s="192"/>
      <c r="UQA302" s="192"/>
      <c r="UQB302" s="192"/>
      <c r="UQC302" s="192"/>
      <c r="UQD302" s="192"/>
      <c r="UQE302" s="192"/>
      <c r="UQF302" s="192"/>
      <c r="UQG302" s="192"/>
      <c r="UQH302" s="192"/>
      <c r="UQI302" s="192"/>
      <c r="UQJ302" s="192"/>
      <c r="UQK302" s="192"/>
      <c r="UQL302" s="192"/>
      <c r="UQM302" s="192"/>
      <c r="UQN302" s="192"/>
      <c r="UQO302" s="192"/>
      <c r="UQP302" s="192"/>
      <c r="UQQ302" s="192"/>
      <c r="UQR302" s="192"/>
      <c r="UQS302" s="192"/>
      <c r="UQT302" s="192"/>
      <c r="UQU302" s="192"/>
      <c r="UQV302" s="192"/>
      <c r="UQW302" s="192"/>
      <c r="UQX302" s="192"/>
      <c r="UQY302" s="192"/>
      <c r="UQZ302" s="192"/>
      <c r="URA302" s="192"/>
      <c r="URB302" s="192"/>
      <c r="URC302" s="192"/>
      <c r="URD302" s="192"/>
      <c r="URE302" s="192"/>
      <c r="URF302" s="192"/>
      <c r="URG302" s="192"/>
      <c r="URH302" s="192"/>
      <c r="URI302" s="192"/>
      <c r="URJ302" s="192"/>
      <c r="URK302" s="192"/>
      <c r="URL302" s="192"/>
      <c r="URM302" s="192"/>
      <c r="URN302" s="192"/>
      <c r="URO302" s="192"/>
      <c r="URP302" s="192"/>
      <c r="URQ302" s="192"/>
      <c r="URR302" s="192"/>
      <c r="URS302" s="192"/>
      <c r="URT302" s="192"/>
      <c r="URU302" s="192"/>
      <c r="URV302" s="192"/>
      <c r="URW302" s="192"/>
      <c r="URX302" s="192"/>
      <c r="URY302" s="192"/>
      <c r="URZ302" s="192"/>
      <c r="USA302" s="192"/>
      <c r="USB302" s="192"/>
      <c r="USC302" s="192"/>
      <c r="USD302" s="192"/>
      <c r="USE302" s="192"/>
      <c r="USF302" s="192"/>
      <c r="USG302" s="192"/>
      <c r="USH302" s="192"/>
      <c r="USI302" s="192"/>
      <c r="USJ302" s="192"/>
      <c r="USK302" s="192"/>
      <c r="USL302" s="192"/>
      <c r="USM302" s="192"/>
      <c r="USN302" s="192"/>
      <c r="USO302" s="192"/>
      <c r="USP302" s="192"/>
      <c r="USQ302" s="192"/>
      <c r="USR302" s="192"/>
      <c r="USS302" s="192"/>
      <c r="UST302" s="192"/>
      <c r="USU302" s="192"/>
      <c r="USV302" s="192"/>
      <c r="USW302" s="192"/>
      <c r="USX302" s="192"/>
      <c r="USY302" s="192"/>
      <c r="USZ302" s="192"/>
      <c r="UTA302" s="192"/>
      <c r="UTB302" s="192"/>
      <c r="UTC302" s="192"/>
      <c r="UTD302" s="192"/>
      <c r="UTE302" s="192"/>
      <c r="UTF302" s="192"/>
      <c r="UTG302" s="192"/>
      <c r="UTH302" s="192"/>
      <c r="UTI302" s="192"/>
      <c r="UTJ302" s="192"/>
      <c r="UTK302" s="192"/>
      <c r="UTL302" s="192"/>
      <c r="UTM302" s="192"/>
      <c r="UTN302" s="192"/>
      <c r="UTO302" s="192"/>
      <c r="UTP302" s="192"/>
      <c r="UTQ302" s="192"/>
      <c r="UTR302" s="192"/>
      <c r="UTS302" s="192"/>
      <c r="UTT302" s="192"/>
      <c r="UTU302" s="192"/>
      <c r="UTV302" s="192"/>
      <c r="UTW302" s="192"/>
      <c r="UTX302" s="192"/>
      <c r="UTY302" s="192"/>
      <c r="UTZ302" s="192"/>
      <c r="UUA302" s="192"/>
      <c r="UUB302" s="192"/>
      <c r="UUC302" s="192"/>
      <c r="UUD302" s="192"/>
      <c r="UUE302" s="192"/>
      <c r="UUF302" s="192"/>
      <c r="UUG302" s="192"/>
      <c r="UUH302" s="192"/>
      <c r="UUI302" s="192"/>
      <c r="UUJ302" s="192"/>
      <c r="UUK302" s="192"/>
      <c r="UUL302" s="192"/>
      <c r="UUM302" s="192"/>
      <c r="UUN302" s="192"/>
      <c r="UUO302" s="192"/>
      <c r="UUP302" s="192"/>
      <c r="UUQ302" s="192"/>
      <c r="UUR302" s="192"/>
      <c r="UUS302" s="192"/>
      <c r="UUT302" s="192"/>
      <c r="UUU302" s="192"/>
      <c r="UUV302" s="192"/>
      <c r="UUW302" s="192"/>
      <c r="UUX302" s="192"/>
      <c r="UUY302" s="192"/>
      <c r="UUZ302" s="192"/>
      <c r="UVA302" s="192"/>
      <c r="UVB302" s="192"/>
      <c r="UVC302" s="192"/>
      <c r="UVD302" s="192"/>
      <c r="UVE302" s="192"/>
      <c r="UVF302" s="192"/>
      <c r="UVG302" s="192"/>
      <c r="UVH302" s="192"/>
      <c r="UVI302" s="192"/>
      <c r="UVJ302" s="192"/>
      <c r="UVK302" s="192"/>
      <c r="UVL302" s="192"/>
      <c r="UVM302" s="192"/>
      <c r="UVN302" s="192"/>
      <c r="UVO302" s="192"/>
      <c r="UVP302" s="192"/>
      <c r="UVQ302" s="192"/>
      <c r="UVR302" s="192"/>
      <c r="UVS302" s="192"/>
      <c r="UVT302" s="192"/>
      <c r="UVU302" s="192"/>
      <c r="UVV302" s="192"/>
      <c r="UVW302" s="192"/>
      <c r="UVX302" s="192"/>
      <c r="UVY302" s="192"/>
      <c r="UVZ302" s="192"/>
      <c r="UWA302" s="192"/>
      <c r="UWB302" s="192"/>
      <c r="UWC302" s="192"/>
      <c r="UWD302" s="192"/>
      <c r="UWE302" s="192"/>
      <c r="UWF302" s="192"/>
      <c r="UWG302" s="192"/>
      <c r="UWH302" s="192"/>
      <c r="UWI302" s="192"/>
      <c r="UWJ302" s="192"/>
      <c r="UWK302" s="192"/>
      <c r="UWL302" s="192"/>
      <c r="UWM302" s="192"/>
      <c r="UWN302" s="192"/>
      <c r="UWO302" s="192"/>
      <c r="UWP302" s="192"/>
      <c r="UWQ302" s="192"/>
      <c r="UWR302" s="192"/>
      <c r="UWS302" s="192"/>
      <c r="UWT302" s="192"/>
      <c r="UWU302" s="192"/>
      <c r="UWV302" s="192"/>
      <c r="UWW302" s="192"/>
      <c r="UWX302" s="192"/>
      <c r="UWY302" s="192"/>
      <c r="UWZ302" s="192"/>
      <c r="UXA302" s="192"/>
      <c r="UXB302" s="192"/>
      <c r="UXC302" s="192"/>
      <c r="UXD302" s="192"/>
      <c r="UXE302" s="192"/>
      <c r="UXF302" s="192"/>
      <c r="UXG302" s="192"/>
      <c r="UXH302" s="192"/>
      <c r="UXI302" s="192"/>
      <c r="UXJ302" s="192"/>
      <c r="UXK302" s="192"/>
      <c r="UXL302" s="192"/>
      <c r="UXM302" s="192"/>
      <c r="UXN302" s="192"/>
      <c r="UXO302" s="192"/>
      <c r="UXP302" s="192"/>
      <c r="UXQ302" s="192"/>
      <c r="UXR302" s="192"/>
      <c r="UXS302" s="192"/>
      <c r="UXT302" s="192"/>
      <c r="UXU302" s="192"/>
      <c r="UXV302" s="192"/>
      <c r="UXW302" s="192"/>
      <c r="UXX302" s="192"/>
      <c r="UXY302" s="192"/>
      <c r="UXZ302" s="192"/>
      <c r="UYA302" s="192"/>
      <c r="UYB302" s="192"/>
      <c r="UYC302" s="192"/>
      <c r="UYD302" s="192"/>
      <c r="UYE302" s="192"/>
      <c r="UYF302" s="192"/>
      <c r="UYG302" s="192"/>
      <c r="UYH302" s="192"/>
      <c r="UYI302" s="192"/>
      <c r="UYJ302" s="192"/>
      <c r="UYK302" s="192"/>
      <c r="UYL302" s="192"/>
      <c r="UYM302" s="192"/>
      <c r="UYN302" s="192"/>
      <c r="UYO302" s="192"/>
      <c r="UYP302" s="192"/>
      <c r="UYQ302" s="192"/>
      <c r="UYR302" s="192"/>
      <c r="UYS302" s="192"/>
      <c r="UYT302" s="192"/>
      <c r="UYU302" s="192"/>
      <c r="UYV302" s="192"/>
      <c r="UYW302" s="192"/>
      <c r="UYX302" s="192"/>
      <c r="UYY302" s="192"/>
      <c r="UYZ302" s="192"/>
      <c r="UZA302" s="192"/>
      <c r="UZB302" s="192"/>
      <c r="UZC302" s="192"/>
      <c r="UZD302" s="192"/>
      <c r="UZE302" s="192"/>
      <c r="UZF302" s="192"/>
      <c r="UZG302" s="192"/>
      <c r="UZH302" s="192"/>
      <c r="UZI302" s="192"/>
      <c r="UZJ302" s="192"/>
      <c r="UZK302" s="192"/>
      <c r="UZL302" s="192"/>
      <c r="UZM302" s="192"/>
      <c r="UZN302" s="192"/>
      <c r="UZO302" s="192"/>
      <c r="UZP302" s="192"/>
      <c r="UZQ302" s="192"/>
      <c r="UZR302" s="192"/>
      <c r="UZS302" s="192"/>
      <c r="UZT302" s="192"/>
      <c r="UZU302" s="192"/>
      <c r="UZV302" s="192"/>
      <c r="UZW302" s="192"/>
      <c r="UZX302" s="192"/>
      <c r="UZY302" s="192"/>
      <c r="UZZ302" s="192"/>
      <c r="VAA302" s="192"/>
      <c r="VAB302" s="192"/>
      <c r="VAC302" s="192"/>
      <c r="VAD302" s="192"/>
      <c r="VAE302" s="192"/>
      <c r="VAF302" s="192"/>
      <c r="VAG302" s="192"/>
      <c r="VAH302" s="192"/>
      <c r="VAI302" s="192"/>
      <c r="VAJ302" s="192"/>
      <c r="VAK302" s="192"/>
      <c r="VAL302" s="192"/>
      <c r="VAM302" s="192"/>
      <c r="VAN302" s="192"/>
      <c r="VAO302" s="192"/>
      <c r="VAP302" s="192"/>
      <c r="VAQ302" s="192"/>
      <c r="VAR302" s="192"/>
      <c r="VAS302" s="192"/>
      <c r="VAT302" s="192"/>
      <c r="VAU302" s="192"/>
      <c r="VAV302" s="192"/>
      <c r="VAW302" s="192"/>
      <c r="VAX302" s="192"/>
      <c r="VAY302" s="192"/>
      <c r="VAZ302" s="192"/>
      <c r="VBA302" s="192"/>
      <c r="VBB302" s="192"/>
      <c r="VBC302" s="192"/>
      <c r="VBD302" s="192"/>
      <c r="VBE302" s="192"/>
      <c r="VBF302" s="192"/>
      <c r="VBG302" s="192"/>
      <c r="VBH302" s="192"/>
      <c r="VBI302" s="192"/>
      <c r="VBJ302" s="192"/>
      <c r="VBK302" s="192"/>
      <c r="VBL302" s="192"/>
      <c r="VBM302" s="192"/>
      <c r="VBN302" s="192"/>
      <c r="VBO302" s="192"/>
      <c r="VBP302" s="192"/>
      <c r="VBQ302" s="192"/>
      <c r="VBR302" s="192"/>
      <c r="VBS302" s="192"/>
      <c r="VBT302" s="192"/>
      <c r="VBU302" s="192"/>
      <c r="VBV302" s="192"/>
      <c r="VBW302" s="192"/>
      <c r="VBX302" s="192"/>
      <c r="VBY302" s="192"/>
      <c r="VBZ302" s="192"/>
      <c r="VCA302" s="192"/>
      <c r="VCB302" s="192"/>
      <c r="VCC302" s="192"/>
      <c r="VCD302" s="192"/>
      <c r="VCE302" s="192"/>
      <c r="VCF302" s="192"/>
      <c r="VCG302" s="192"/>
      <c r="VCH302" s="192"/>
      <c r="VCI302" s="192"/>
      <c r="VCJ302" s="192"/>
      <c r="VCK302" s="192"/>
      <c r="VCL302" s="192"/>
      <c r="VCM302" s="192"/>
      <c r="VCN302" s="192"/>
      <c r="VCO302" s="192"/>
      <c r="VCP302" s="192"/>
      <c r="VCQ302" s="192"/>
      <c r="VCR302" s="192"/>
      <c r="VCS302" s="192"/>
      <c r="VCT302" s="192"/>
      <c r="VCU302" s="192"/>
      <c r="VCV302" s="192"/>
      <c r="VCW302" s="192"/>
      <c r="VCX302" s="192"/>
      <c r="VCY302" s="192"/>
      <c r="VCZ302" s="192"/>
      <c r="VDA302" s="192"/>
      <c r="VDB302" s="192"/>
      <c r="VDC302" s="192"/>
      <c r="VDD302" s="192"/>
      <c r="VDE302" s="192"/>
      <c r="VDF302" s="192"/>
      <c r="VDG302" s="192"/>
      <c r="VDH302" s="192"/>
      <c r="VDI302" s="192"/>
      <c r="VDJ302" s="192"/>
      <c r="VDK302" s="192"/>
      <c r="VDL302" s="192"/>
      <c r="VDM302" s="192"/>
      <c r="VDN302" s="192"/>
      <c r="VDO302" s="192"/>
      <c r="VDP302" s="192"/>
      <c r="VDQ302" s="192"/>
      <c r="VDR302" s="192"/>
      <c r="VDS302" s="192"/>
      <c r="VDT302" s="192"/>
      <c r="VDU302" s="192"/>
      <c r="VDV302" s="192"/>
      <c r="VDW302" s="192"/>
      <c r="VDX302" s="192"/>
      <c r="VDY302" s="192"/>
      <c r="VDZ302" s="192"/>
      <c r="VEA302" s="192"/>
      <c r="VEB302" s="192"/>
      <c r="VEC302" s="192"/>
      <c r="VED302" s="192"/>
      <c r="VEE302" s="192"/>
      <c r="VEF302" s="192"/>
      <c r="VEG302" s="192"/>
      <c r="VEH302" s="192"/>
      <c r="VEI302" s="192"/>
      <c r="VEJ302" s="192"/>
      <c r="VEK302" s="192"/>
      <c r="VEL302" s="192"/>
      <c r="VEM302" s="192"/>
      <c r="VEN302" s="192"/>
      <c r="VEO302" s="192"/>
      <c r="VEP302" s="192"/>
      <c r="VEQ302" s="192"/>
      <c r="VER302" s="192"/>
      <c r="VES302" s="192"/>
      <c r="VET302" s="192"/>
      <c r="VEU302" s="192"/>
      <c r="VEV302" s="192"/>
      <c r="VEW302" s="192"/>
      <c r="VEX302" s="192"/>
      <c r="VEY302" s="192"/>
      <c r="VEZ302" s="192"/>
      <c r="VFA302" s="192"/>
      <c r="VFB302" s="192"/>
      <c r="VFC302" s="192"/>
      <c r="VFD302" s="192"/>
      <c r="VFE302" s="192"/>
      <c r="VFF302" s="192"/>
      <c r="VFG302" s="192"/>
      <c r="VFH302" s="192"/>
      <c r="VFI302" s="192"/>
      <c r="VFJ302" s="192"/>
      <c r="VFK302" s="192"/>
      <c r="VFL302" s="192"/>
      <c r="VFM302" s="192"/>
      <c r="VFN302" s="192"/>
      <c r="VFO302" s="192"/>
      <c r="VFP302" s="192"/>
      <c r="VFQ302" s="192"/>
      <c r="VFR302" s="192"/>
      <c r="VFS302" s="192"/>
      <c r="VFT302" s="192"/>
      <c r="VFU302" s="192"/>
      <c r="VFV302" s="192"/>
      <c r="VFW302" s="192"/>
      <c r="VFX302" s="192"/>
      <c r="VFY302" s="192"/>
      <c r="VFZ302" s="192"/>
      <c r="VGA302" s="192"/>
      <c r="VGB302" s="192"/>
      <c r="VGC302" s="192"/>
      <c r="VGD302" s="192"/>
      <c r="VGE302" s="192"/>
      <c r="VGF302" s="192"/>
      <c r="VGG302" s="192"/>
      <c r="VGH302" s="192"/>
      <c r="VGI302" s="192"/>
      <c r="VGJ302" s="192"/>
      <c r="VGK302" s="192"/>
      <c r="VGL302" s="192"/>
      <c r="VGM302" s="192"/>
      <c r="VGN302" s="192"/>
      <c r="VGO302" s="192"/>
      <c r="VGP302" s="192"/>
      <c r="VGQ302" s="192"/>
      <c r="VGR302" s="192"/>
      <c r="VGS302" s="192"/>
      <c r="VGT302" s="192"/>
      <c r="VGU302" s="192"/>
      <c r="VGV302" s="192"/>
      <c r="VGW302" s="192"/>
      <c r="VGX302" s="192"/>
      <c r="VGY302" s="192"/>
      <c r="VGZ302" s="192"/>
      <c r="VHA302" s="192"/>
      <c r="VHB302" s="192"/>
      <c r="VHC302" s="192"/>
      <c r="VHD302" s="192"/>
      <c r="VHE302" s="192"/>
      <c r="VHF302" s="192"/>
      <c r="VHG302" s="192"/>
      <c r="VHH302" s="192"/>
      <c r="VHI302" s="192"/>
      <c r="VHJ302" s="192"/>
      <c r="VHK302" s="192"/>
      <c r="VHL302" s="192"/>
      <c r="VHM302" s="192"/>
      <c r="VHN302" s="192"/>
      <c r="VHO302" s="192"/>
      <c r="VHP302" s="192"/>
      <c r="VHQ302" s="192"/>
      <c r="VHR302" s="192"/>
      <c r="VHS302" s="192"/>
      <c r="VHT302" s="192"/>
      <c r="VHU302" s="192"/>
      <c r="VHV302" s="192"/>
      <c r="VHW302" s="192"/>
      <c r="VHX302" s="192"/>
      <c r="VHY302" s="192"/>
      <c r="VHZ302" s="192"/>
      <c r="VIA302" s="192"/>
      <c r="VIB302" s="192"/>
      <c r="VIC302" s="192"/>
      <c r="VID302" s="192"/>
      <c r="VIE302" s="192"/>
      <c r="VIF302" s="192"/>
      <c r="VIG302" s="192"/>
      <c r="VIH302" s="192"/>
      <c r="VII302" s="192"/>
      <c r="VIJ302" s="192"/>
      <c r="VIK302" s="192"/>
      <c r="VIL302" s="192"/>
      <c r="VIM302" s="192"/>
      <c r="VIN302" s="192"/>
      <c r="VIO302" s="192"/>
      <c r="VIP302" s="192"/>
      <c r="VIQ302" s="192"/>
      <c r="VIR302" s="192"/>
      <c r="VIS302" s="192"/>
      <c r="VIT302" s="192"/>
      <c r="VIU302" s="192"/>
      <c r="VIV302" s="192"/>
      <c r="VIW302" s="192"/>
      <c r="VIX302" s="192"/>
      <c r="VIY302" s="192"/>
      <c r="VIZ302" s="192"/>
      <c r="VJA302" s="192"/>
      <c r="VJB302" s="192"/>
      <c r="VJC302" s="192"/>
      <c r="VJD302" s="192"/>
      <c r="VJE302" s="192"/>
      <c r="VJF302" s="192"/>
      <c r="VJG302" s="192"/>
      <c r="VJH302" s="192"/>
      <c r="VJI302" s="192"/>
      <c r="VJJ302" s="192"/>
      <c r="VJK302" s="192"/>
      <c r="VJL302" s="192"/>
      <c r="VJM302" s="192"/>
      <c r="VJN302" s="192"/>
      <c r="VJO302" s="192"/>
      <c r="VJP302" s="192"/>
      <c r="VJQ302" s="192"/>
      <c r="VJR302" s="192"/>
      <c r="VJS302" s="192"/>
      <c r="VJT302" s="192"/>
      <c r="VJU302" s="192"/>
      <c r="VJV302" s="192"/>
      <c r="VJW302" s="192"/>
      <c r="VJX302" s="192"/>
      <c r="VJY302" s="192"/>
      <c r="VJZ302" s="192"/>
      <c r="VKA302" s="192"/>
      <c r="VKB302" s="192"/>
      <c r="VKC302" s="192"/>
      <c r="VKD302" s="192"/>
      <c r="VKE302" s="192"/>
      <c r="VKF302" s="192"/>
      <c r="VKG302" s="192"/>
      <c r="VKH302" s="192"/>
      <c r="VKI302" s="192"/>
      <c r="VKJ302" s="192"/>
      <c r="VKK302" s="192"/>
      <c r="VKL302" s="192"/>
      <c r="VKM302" s="192"/>
      <c r="VKN302" s="192"/>
      <c r="VKO302" s="192"/>
      <c r="VKP302" s="192"/>
      <c r="VKQ302" s="192"/>
      <c r="VKR302" s="192"/>
      <c r="VKS302" s="192"/>
      <c r="VKT302" s="192"/>
      <c r="VKU302" s="192"/>
      <c r="VKV302" s="192"/>
      <c r="VKW302" s="192"/>
      <c r="VKX302" s="192"/>
      <c r="VKY302" s="192"/>
      <c r="VKZ302" s="192"/>
      <c r="VLA302" s="192"/>
      <c r="VLB302" s="192"/>
      <c r="VLC302" s="192"/>
      <c r="VLD302" s="192"/>
      <c r="VLE302" s="192"/>
      <c r="VLF302" s="192"/>
      <c r="VLG302" s="192"/>
      <c r="VLH302" s="192"/>
      <c r="VLI302" s="192"/>
      <c r="VLJ302" s="192"/>
      <c r="VLK302" s="192"/>
      <c r="VLL302" s="192"/>
      <c r="VLM302" s="192"/>
      <c r="VLN302" s="192"/>
      <c r="VLO302" s="192"/>
      <c r="VLP302" s="192"/>
      <c r="VLQ302" s="192"/>
      <c r="VLR302" s="192"/>
      <c r="VLS302" s="192"/>
      <c r="VLT302" s="192"/>
      <c r="VLU302" s="192"/>
      <c r="VLV302" s="192"/>
      <c r="VLW302" s="192"/>
      <c r="VLX302" s="192"/>
      <c r="VLY302" s="192"/>
      <c r="VLZ302" s="192"/>
      <c r="VMA302" s="192"/>
      <c r="VMB302" s="192"/>
      <c r="VMC302" s="192"/>
      <c r="VMD302" s="192"/>
      <c r="VME302" s="192"/>
      <c r="VMF302" s="192"/>
      <c r="VMG302" s="192"/>
      <c r="VMH302" s="192"/>
      <c r="VMI302" s="192"/>
      <c r="VMJ302" s="192"/>
      <c r="VMK302" s="192"/>
      <c r="VML302" s="192"/>
      <c r="VMM302" s="192"/>
      <c r="VMN302" s="192"/>
      <c r="VMO302" s="192"/>
      <c r="VMP302" s="192"/>
      <c r="VMQ302" s="192"/>
      <c r="VMR302" s="192"/>
      <c r="VMS302" s="192"/>
      <c r="VMT302" s="192"/>
      <c r="VMU302" s="192"/>
      <c r="VMV302" s="192"/>
      <c r="VMW302" s="192"/>
      <c r="VMX302" s="192"/>
      <c r="VMY302" s="192"/>
      <c r="VMZ302" s="192"/>
      <c r="VNA302" s="192"/>
      <c r="VNB302" s="192"/>
      <c r="VNC302" s="192"/>
      <c r="VND302" s="192"/>
      <c r="VNE302" s="192"/>
      <c r="VNF302" s="192"/>
      <c r="VNG302" s="192"/>
      <c r="VNH302" s="192"/>
      <c r="VNI302" s="192"/>
      <c r="VNJ302" s="192"/>
      <c r="VNK302" s="192"/>
      <c r="VNL302" s="192"/>
      <c r="VNM302" s="192"/>
      <c r="VNN302" s="192"/>
      <c r="VNO302" s="192"/>
      <c r="VNP302" s="192"/>
      <c r="VNQ302" s="192"/>
      <c r="VNR302" s="192"/>
      <c r="VNS302" s="192"/>
      <c r="VNT302" s="192"/>
      <c r="VNU302" s="192"/>
      <c r="VNV302" s="192"/>
      <c r="VNW302" s="192"/>
      <c r="VNX302" s="192"/>
      <c r="VNY302" s="192"/>
      <c r="VNZ302" s="192"/>
      <c r="VOA302" s="192"/>
      <c r="VOB302" s="192"/>
      <c r="VOC302" s="192"/>
      <c r="VOD302" s="192"/>
      <c r="VOE302" s="192"/>
      <c r="VOF302" s="192"/>
      <c r="VOG302" s="192"/>
      <c r="VOH302" s="192"/>
      <c r="VOI302" s="192"/>
      <c r="VOJ302" s="192"/>
      <c r="VOK302" s="192"/>
      <c r="VOL302" s="192"/>
      <c r="VOM302" s="192"/>
      <c r="VON302" s="192"/>
      <c r="VOO302" s="192"/>
      <c r="VOP302" s="192"/>
      <c r="VOQ302" s="192"/>
      <c r="VOR302" s="192"/>
      <c r="VOS302" s="192"/>
      <c r="VOT302" s="192"/>
      <c r="VOU302" s="192"/>
      <c r="VOV302" s="192"/>
      <c r="VOW302" s="192"/>
      <c r="VOX302" s="192"/>
      <c r="VOY302" s="192"/>
      <c r="VOZ302" s="192"/>
      <c r="VPA302" s="192"/>
      <c r="VPB302" s="192"/>
      <c r="VPC302" s="192"/>
      <c r="VPD302" s="192"/>
      <c r="VPE302" s="192"/>
      <c r="VPF302" s="192"/>
      <c r="VPG302" s="192"/>
      <c r="VPH302" s="192"/>
      <c r="VPI302" s="192"/>
      <c r="VPJ302" s="192"/>
      <c r="VPK302" s="192"/>
      <c r="VPL302" s="192"/>
      <c r="VPM302" s="192"/>
      <c r="VPN302" s="192"/>
      <c r="VPO302" s="192"/>
      <c r="VPP302" s="192"/>
      <c r="VPQ302" s="192"/>
      <c r="VPR302" s="192"/>
      <c r="VPS302" s="192"/>
      <c r="VPT302" s="192"/>
      <c r="VPU302" s="192"/>
      <c r="VPV302" s="192"/>
      <c r="VPW302" s="192"/>
      <c r="VPX302" s="192"/>
      <c r="VPY302" s="192"/>
      <c r="VPZ302" s="192"/>
      <c r="VQA302" s="192"/>
      <c r="VQB302" s="192"/>
      <c r="VQC302" s="192"/>
      <c r="VQD302" s="192"/>
      <c r="VQE302" s="192"/>
      <c r="VQF302" s="192"/>
      <c r="VQG302" s="192"/>
      <c r="VQH302" s="192"/>
      <c r="VQI302" s="192"/>
      <c r="VQJ302" s="192"/>
      <c r="VQK302" s="192"/>
      <c r="VQL302" s="192"/>
      <c r="VQM302" s="192"/>
      <c r="VQN302" s="192"/>
      <c r="VQO302" s="192"/>
      <c r="VQP302" s="192"/>
      <c r="VQQ302" s="192"/>
      <c r="VQR302" s="192"/>
      <c r="VQS302" s="192"/>
      <c r="VQT302" s="192"/>
      <c r="VQU302" s="192"/>
      <c r="VQV302" s="192"/>
      <c r="VQW302" s="192"/>
      <c r="VQX302" s="192"/>
      <c r="VQY302" s="192"/>
      <c r="VQZ302" s="192"/>
      <c r="VRA302" s="192"/>
      <c r="VRB302" s="192"/>
      <c r="VRC302" s="192"/>
      <c r="VRD302" s="192"/>
      <c r="VRE302" s="192"/>
      <c r="VRF302" s="192"/>
      <c r="VRG302" s="192"/>
      <c r="VRH302" s="192"/>
      <c r="VRI302" s="192"/>
      <c r="VRJ302" s="192"/>
      <c r="VRK302" s="192"/>
      <c r="VRL302" s="192"/>
      <c r="VRM302" s="192"/>
      <c r="VRN302" s="192"/>
      <c r="VRO302" s="192"/>
      <c r="VRP302" s="192"/>
      <c r="VRQ302" s="192"/>
      <c r="VRR302" s="192"/>
      <c r="VRS302" s="192"/>
      <c r="VRT302" s="192"/>
      <c r="VRU302" s="192"/>
      <c r="VRV302" s="192"/>
      <c r="VRW302" s="192"/>
      <c r="VRX302" s="192"/>
      <c r="VRY302" s="192"/>
      <c r="VRZ302" s="192"/>
      <c r="VSA302" s="192"/>
      <c r="VSB302" s="192"/>
      <c r="VSC302" s="192"/>
      <c r="VSD302" s="192"/>
      <c r="VSE302" s="192"/>
      <c r="VSF302" s="192"/>
      <c r="VSG302" s="192"/>
      <c r="VSH302" s="192"/>
      <c r="VSI302" s="192"/>
      <c r="VSJ302" s="192"/>
      <c r="VSK302" s="192"/>
      <c r="VSL302" s="192"/>
      <c r="VSM302" s="192"/>
      <c r="VSN302" s="192"/>
      <c r="VSO302" s="192"/>
      <c r="VSP302" s="192"/>
      <c r="VSQ302" s="192"/>
      <c r="VSR302" s="192"/>
      <c r="VSS302" s="192"/>
      <c r="VST302" s="192"/>
      <c r="VSU302" s="192"/>
      <c r="VSV302" s="192"/>
      <c r="VSW302" s="192"/>
      <c r="VSX302" s="192"/>
      <c r="VSY302" s="192"/>
      <c r="VSZ302" s="192"/>
      <c r="VTA302" s="192"/>
      <c r="VTB302" s="192"/>
      <c r="VTC302" s="192"/>
      <c r="VTD302" s="192"/>
      <c r="VTE302" s="192"/>
      <c r="VTF302" s="192"/>
      <c r="VTG302" s="192"/>
      <c r="VTH302" s="192"/>
      <c r="VTI302" s="192"/>
      <c r="VTJ302" s="192"/>
      <c r="VTK302" s="192"/>
      <c r="VTL302" s="192"/>
      <c r="VTM302" s="192"/>
      <c r="VTN302" s="192"/>
      <c r="VTO302" s="192"/>
      <c r="VTP302" s="192"/>
      <c r="VTQ302" s="192"/>
      <c r="VTR302" s="192"/>
      <c r="VTS302" s="192"/>
      <c r="VTT302" s="192"/>
      <c r="VTU302" s="192"/>
      <c r="VTV302" s="192"/>
      <c r="VTW302" s="192"/>
      <c r="VTX302" s="192"/>
      <c r="VTY302" s="192"/>
      <c r="VTZ302" s="192"/>
      <c r="VUA302" s="192"/>
      <c r="VUB302" s="192"/>
      <c r="VUC302" s="192"/>
      <c r="VUD302" s="192"/>
      <c r="VUE302" s="192"/>
      <c r="VUF302" s="192"/>
      <c r="VUG302" s="192"/>
      <c r="VUH302" s="192"/>
      <c r="VUI302" s="192"/>
      <c r="VUJ302" s="192"/>
      <c r="VUK302" s="192"/>
      <c r="VUL302" s="192"/>
      <c r="VUM302" s="192"/>
      <c r="VUN302" s="192"/>
      <c r="VUO302" s="192"/>
      <c r="VUP302" s="192"/>
      <c r="VUQ302" s="192"/>
      <c r="VUR302" s="192"/>
      <c r="VUS302" s="192"/>
      <c r="VUT302" s="192"/>
      <c r="VUU302" s="192"/>
      <c r="VUV302" s="192"/>
      <c r="VUW302" s="192"/>
      <c r="VUX302" s="192"/>
      <c r="VUY302" s="192"/>
      <c r="VUZ302" s="192"/>
      <c r="VVA302" s="192"/>
      <c r="VVB302" s="192"/>
      <c r="VVC302" s="192"/>
      <c r="VVD302" s="192"/>
      <c r="VVE302" s="192"/>
      <c r="VVF302" s="192"/>
      <c r="VVG302" s="192"/>
      <c r="VVH302" s="192"/>
      <c r="VVI302" s="192"/>
      <c r="VVJ302" s="192"/>
      <c r="VVK302" s="192"/>
      <c r="VVL302" s="192"/>
      <c r="VVM302" s="192"/>
      <c r="VVN302" s="192"/>
      <c r="VVO302" s="192"/>
      <c r="VVP302" s="192"/>
      <c r="VVQ302" s="192"/>
      <c r="VVR302" s="192"/>
      <c r="VVS302" s="192"/>
      <c r="VVT302" s="192"/>
      <c r="VVU302" s="192"/>
      <c r="VVV302" s="192"/>
      <c r="VVW302" s="192"/>
      <c r="VVX302" s="192"/>
      <c r="VVY302" s="192"/>
      <c r="VVZ302" s="192"/>
      <c r="VWA302" s="192"/>
      <c r="VWB302" s="192"/>
      <c r="VWC302" s="192"/>
      <c r="VWD302" s="192"/>
      <c r="VWE302" s="192"/>
      <c r="VWF302" s="192"/>
      <c r="VWG302" s="192"/>
      <c r="VWH302" s="192"/>
      <c r="VWI302" s="192"/>
      <c r="VWJ302" s="192"/>
      <c r="VWK302" s="192"/>
      <c r="VWL302" s="192"/>
      <c r="VWM302" s="192"/>
      <c r="VWN302" s="192"/>
      <c r="VWO302" s="192"/>
      <c r="VWP302" s="192"/>
      <c r="VWQ302" s="192"/>
      <c r="VWR302" s="192"/>
      <c r="VWS302" s="192"/>
      <c r="VWT302" s="192"/>
      <c r="VWU302" s="192"/>
      <c r="VWV302" s="192"/>
      <c r="VWW302" s="192"/>
      <c r="VWX302" s="192"/>
      <c r="VWY302" s="192"/>
      <c r="VWZ302" s="192"/>
      <c r="VXA302" s="192"/>
      <c r="VXB302" s="192"/>
      <c r="VXC302" s="192"/>
      <c r="VXD302" s="192"/>
      <c r="VXE302" s="192"/>
      <c r="VXF302" s="192"/>
      <c r="VXG302" s="192"/>
      <c r="VXH302" s="192"/>
      <c r="VXI302" s="192"/>
      <c r="VXJ302" s="192"/>
      <c r="VXK302" s="192"/>
      <c r="VXL302" s="192"/>
      <c r="VXM302" s="192"/>
      <c r="VXN302" s="192"/>
      <c r="VXO302" s="192"/>
      <c r="VXP302" s="192"/>
      <c r="VXQ302" s="192"/>
      <c r="VXR302" s="192"/>
      <c r="VXS302" s="192"/>
      <c r="VXT302" s="192"/>
      <c r="VXU302" s="192"/>
      <c r="VXV302" s="192"/>
      <c r="VXW302" s="192"/>
      <c r="VXX302" s="192"/>
      <c r="VXY302" s="192"/>
      <c r="VXZ302" s="192"/>
      <c r="VYA302" s="192"/>
      <c r="VYB302" s="192"/>
      <c r="VYC302" s="192"/>
      <c r="VYD302" s="192"/>
      <c r="VYE302" s="192"/>
      <c r="VYF302" s="192"/>
      <c r="VYG302" s="192"/>
      <c r="VYH302" s="192"/>
      <c r="VYI302" s="192"/>
      <c r="VYJ302" s="192"/>
      <c r="VYK302" s="192"/>
      <c r="VYL302" s="192"/>
      <c r="VYM302" s="192"/>
      <c r="VYN302" s="192"/>
      <c r="VYO302" s="192"/>
      <c r="VYP302" s="192"/>
      <c r="VYQ302" s="192"/>
      <c r="VYR302" s="192"/>
      <c r="VYS302" s="192"/>
      <c r="VYT302" s="192"/>
      <c r="VYU302" s="192"/>
      <c r="VYV302" s="192"/>
      <c r="VYW302" s="192"/>
      <c r="VYX302" s="192"/>
      <c r="VYY302" s="192"/>
      <c r="VYZ302" s="192"/>
      <c r="VZA302" s="192"/>
      <c r="VZB302" s="192"/>
      <c r="VZC302" s="192"/>
      <c r="VZD302" s="192"/>
      <c r="VZE302" s="192"/>
      <c r="VZF302" s="192"/>
      <c r="VZG302" s="192"/>
      <c r="VZH302" s="192"/>
      <c r="VZI302" s="192"/>
      <c r="VZJ302" s="192"/>
      <c r="VZK302" s="192"/>
      <c r="VZL302" s="192"/>
      <c r="VZM302" s="192"/>
      <c r="VZN302" s="192"/>
      <c r="VZO302" s="192"/>
      <c r="VZP302" s="192"/>
      <c r="VZQ302" s="192"/>
      <c r="VZR302" s="192"/>
      <c r="VZS302" s="192"/>
      <c r="VZT302" s="192"/>
      <c r="VZU302" s="192"/>
      <c r="VZV302" s="192"/>
      <c r="VZW302" s="192"/>
      <c r="VZX302" s="192"/>
      <c r="VZY302" s="192"/>
      <c r="VZZ302" s="192"/>
      <c r="WAA302" s="192"/>
      <c r="WAB302" s="192"/>
      <c r="WAC302" s="192"/>
      <c r="WAD302" s="192"/>
      <c r="WAE302" s="192"/>
      <c r="WAF302" s="192"/>
      <c r="WAG302" s="192"/>
      <c r="WAH302" s="192"/>
      <c r="WAI302" s="192"/>
      <c r="WAJ302" s="192"/>
      <c r="WAK302" s="192"/>
      <c r="WAL302" s="192"/>
      <c r="WAM302" s="192"/>
      <c r="WAN302" s="192"/>
      <c r="WAO302" s="192"/>
      <c r="WAP302" s="192"/>
      <c r="WAQ302" s="192"/>
      <c r="WAR302" s="192"/>
      <c r="WAS302" s="192"/>
      <c r="WAT302" s="192"/>
      <c r="WAU302" s="192"/>
      <c r="WAV302" s="192"/>
      <c r="WAW302" s="192"/>
      <c r="WAX302" s="192"/>
      <c r="WAY302" s="192"/>
      <c r="WAZ302" s="192"/>
      <c r="WBA302" s="192"/>
      <c r="WBB302" s="192"/>
      <c r="WBC302" s="192"/>
      <c r="WBD302" s="192"/>
      <c r="WBE302" s="192"/>
      <c r="WBF302" s="192"/>
      <c r="WBG302" s="192"/>
      <c r="WBH302" s="192"/>
      <c r="WBI302" s="192"/>
      <c r="WBJ302" s="192"/>
      <c r="WBK302" s="192"/>
      <c r="WBL302" s="192"/>
      <c r="WBM302" s="192"/>
      <c r="WBN302" s="192"/>
      <c r="WBO302" s="192"/>
      <c r="WBP302" s="192"/>
      <c r="WBQ302" s="192"/>
      <c r="WBR302" s="192"/>
      <c r="WBS302" s="192"/>
      <c r="WBT302" s="192"/>
      <c r="WBU302" s="192"/>
      <c r="WBV302" s="192"/>
      <c r="WBW302" s="192"/>
      <c r="WBX302" s="192"/>
      <c r="WBY302" s="192"/>
      <c r="WBZ302" s="192"/>
      <c r="WCA302" s="192"/>
      <c r="WCB302" s="192"/>
      <c r="WCC302" s="192"/>
      <c r="WCD302" s="192"/>
      <c r="WCE302" s="192"/>
      <c r="WCF302" s="192"/>
      <c r="WCG302" s="192"/>
      <c r="WCH302" s="192"/>
      <c r="WCI302" s="192"/>
      <c r="WCJ302" s="192"/>
      <c r="WCK302" s="192"/>
      <c r="WCL302" s="192"/>
      <c r="WCM302" s="192"/>
      <c r="WCN302" s="192"/>
      <c r="WCO302" s="192"/>
      <c r="WCP302" s="192"/>
      <c r="WCQ302" s="192"/>
      <c r="WCR302" s="192"/>
      <c r="WCS302" s="192"/>
      <c r="WCT302" s="192"/>
      <c r="WCU302" s="192"/>
      <c r="WCV302" s="192"/>
      <c r="WCW302" s="192"/>
      <c r="WCX302" s="192"/>
      <c r="WCY302" s="192"/>
      <c r="WCZ302" s="192"/>
      <c r="WDA302" s="192"/>
      <c r="WDB302" s="192"/>
      <c r="WDC302" s="192"/>
      <c r="WDD302" s="192"/>
      <c r="WDE302" s="192"/>
      <c r="WDF302" s="192"/>
      <c r="WDG302" s="192"/>
      <c r="WDH302" s="192"/>
      <c r="WDI302" s="192"/>
      <c r="WDJ302" s="192"/>
      <c r="WDK302" s="192"/>
      <c r="WDL302" s="192"/>
      <c r="WDM302" s="192"/>
      <c r="WDN302" s="192"/>
      <c r="WDO302" s="192"/>
      <c r="WDP302" s="192"/>
      <c r="WDQ302" s="192"/>
      <c r="WDR302" s="192"/>
      <c r="WDS302" s="192"/>
      <c r="WDT302" s="192"/>
      <c r="WDU302" s="192"/>
      <c r="WDV302" s="192"/>
      <c r="WDW302" s="192"/>
      <c r="WDX302" s="192"/>
      <c r="WDY302" s="192"/>
      <c r="WDZ302" s="192"/>
      <c r="WEA302" s="192"/>
      <c r="WEB302" s="192"/>
      <c r="WEC302" s="192"/>
      <c r="WED302" s="192"/>
      <c r="WEE302" s="192"/>
      <c r="WEF302" s="192"/>
      <c r="WEG302" s="192"/>
      <c r="WEH302" s="192"/>
      <c r="WEI302" s="192"/>
      <c r="WEJ302" s="192"/>
      <c r="WEK302" s="192"/>
      <c r="WEL302" s="192"/>
      <c r="WEM302" s="192"/>
      <c r="WEN302" s="192"/>
      <c r="WEO302" s="192"/>
      <c r="WEP302" s="192"/>
      <c r="WEQ302" s="192"/>
      <c r="WER302" s="192"/>
      <c r="WES302" s="192"/>
      <c r="WET302" s="192"/>
      <c r="WEU302" s="192"/>
      <c r="WEV302" s="192"/>
      <c r="WEW302" s="192"/>
      <c r="WEX302" s="192"/>
      <c r="WEY302" s="192"/>
      <c r="WEZ302" s="192"/>
      <c r="WFA302" s="192"/>
      <c r="WFB302" s="192"/>
      <c r="WFC302" s="192"/>
      <c r="WFD302" s="192"/>
      <c r="WFE302" s="192"/>
      <c r="WFF302" s="192"/>
      <c r="WFG302" s="192"/>
      <c r="WFH302" s="192"/>
      <c r="WFI302" s="192"/>
      <c r="WFJ302" s="192"/>
      <c r="WFK302" s="192"/>
      <c r="WFL302" s="192"/>
      <c r="WFM302" s="192"/>
      <c r="WFN302" s="192"/>
      <c r="WFO302" s="192"/>
      <c r="WFP302" s="192"/>
      <c r="WFQ302" s="192"/>
      <c r="WFR302" s="192"/>
      <c r="WFS302" s="192"/>
      <c r="WFT302" s="192"/>
      <c r="WFU302" s="192"/>
      <c r="WFV302" s="192"/>
      <c r="WFW302" s="192"/>
      <c r="WFX302" s="192"/>
      <c r="WFY302" s="192"/>
      <c r="WFZ302" s="192"/>
      <c r="WGA302" s="192"/>
      <c r="WGB302" s="192"/>
      <c r="WGC302" s="192"/>
      <c r="WGD302" s="192"/>
      <c r="WGE302" s="192"/>
      <c r="WGF302" s="192"/>
      <c r="WGG302" s="192"/>
      <c r="WGH302" s="192"/>
      <c r="WGI302" s="192"/>
      <c r="WGJ302" s="192"/>
      <c r="WGK302" s="192"/>
      <c r="WGL302" s="192"/>
      <c r="WGM302" s="192"/>
      <c r="WGN302" s="192"/>
      <c r="WGO302" s="192"/>
      <c r="WGP302" s="192"/>
      <c r="WGQ302" s="192"/>
      <c r="WGR302" s="192"/>
      <c r="WGS302" s="192"/>
      <c r="WGT302" s="192"/>
      <c r="WGU302" s="192"/>
      <c r="WGV302" s="192"/>
      <c r="WGW302" s="192"/>
      <c r="WGX302" s="192"/>
      <c r="WGY302" s="192"/>
      <c r="WGZ302" s="192"/>
      <c r="WHA302" s="192"/>
      <c r="WHB302" s="192"/>
      <c r="WHC302" s="192"/>
      <c r="WHD302" s="192"/>
      <c r="WHE302" s="192"/>
      <c r="WHF302" s="192"/>
      <c r="WHG302" s="192"/>
      <c r="WHH302" s="192"/>
      <c r="WHI302" s="192"/>
      <c r="WHJ302" s="192"/>
      <c r="WHK302" s="192"/>
      <c r="WHL302" s="192"/>
      <c r="WHM302" s="192"/>
      <c r="WHN302" s="192"/>
      <c r="WHO302" s="192"/>
      <c r="WHP302" s="192"/>
      <c r="WHQ302" s="192"/>
      <c r="WHR302" s="192"/>
      <c r="WHS302" s="192"/>
      <c r="WHT302" s="192"/>
      <c r="WHU302" s="192"/>
      <c r="WHV302" s="192"/>
      <c r="WHW302" s="192"/>
      <c r="WHX302" s="192"/>
      <c r="WHY302" s="192"/>
      <c r="WHZ302" s="192"/>
      <c r="WIA302" s="192"/>
      <c r="WIB302" s="192"/>
      <c r="WIC302" s="192"/>
      <c r="WID302" s="192"/>
      <c r="WIE302" s="192"/>
      <c r="WIF302" s="192"/>
      <c r="WIG302" s="192"/>
      <c r="WIH302" s="192"/>
      <c r="WII302" s="192"/>
      <c r="WIJ302" s="192"/>
      <c r="WIK302" s="192"/>
      <c r="WIL302" s="192"/>
      <c r="WIM302" s="192"/>
      <c r="WIN302" s="192"/>
      <c r="WIO302" s="192"/>
      <c r="WIP302" s="192"/>
      <c r="WIQ302" s="192"/>
      <c r="WIR302" s="192"/>
      <c r="WIS302" s="192"/>
      <c r="WIT302" s="192"/>
      <c r="WIU302" s="192"/>
      <c r="WIV302" s="192"/>
      <c r="WIW302" s="192"/>
      <c r="WIX302" s="192"/>
      <c r="WIY302" s="192"/>
      <c r="WIZ302" s="192"/>
      <c r="WJA302" s="192"/>
      <c r="WJB302" s="192"/>
      <c r="WJC302" s="192"/>
      <c r="WJD302" s="192"/>
      <c r="WJE302" s="192"/>
      <c r="WJF302" s="192"/>
      <c r="WJG302" s="192"/>
      <c r="WJH302" s="192"/>
      <c r="WJI302" s="192"/>
      <c r="WJJ302" s="192"/>
      <c r="WJK302" s="192"/>
      <c r="WJL302" s="192"/>
      <c r="WJM302" s="192"/>
      <c r="WJN302" s="192"/>
      <c r="WJO302" s="192"/>
      <c r="WJP302" s="192"/>
      <c r="WJQ302" s="192"/>
      <c r="WJR302" s="192"/>
      <c r="WJS302" s="192"/>
      <c r="WJT302" s="192"/>
      <c r="WJU302" s="192"/>
      <c r="WJV302" s="192"/>
      <c r="WJW302" s="192"/>
      <c r="WJX302" s="192"/>
      <c r="WJY302" s="192"/>
      <c r="WJZ302" s="192"/>
      <c r="WKA302" s="192"/>
      <c r="WKB302" s="192"/>
      <c r="WKC302" s="192"/>
      <c r="WKD302" s="192"/>
      <c r="WKE302" s="192"/>
      <c r="WKF302" s="192"/>
      <c r="WKG302" s="192"/>
      <c r="WKH302" s="192"/>
      <c r="WKI302" s="192"/>
      <c r="WKJ302" s="192"/>
      <c r="WKK302" s="192"/>
      <c r="WKL302" s="192"/>
      <c r="WKM302" s="192"/>
      <c r="WKN302" s="192"/>
      <c r="WKO302" s="192"/>
      <c r="WKP302" s="192"/>
      <c r="WKQ302" s="192"/>
      <c r="WKR302" s="192"/>
      <c r="WKS302" s="192"/>
      <c r="WKT302" s="192"/>
      <c r="WKU302" s="192"/>
      <c r="WKV302" s="192"/>
      <c r="WKW302" s="192"/>
      <c r="WKX302" s="192"/>
      <c r="WKY302" s="192"/>
      <c r="WKZ302" s="192"/>
      <c r="WLA302" s="192"/>
      <c r="WLB302" s="192"/>
      <c r="WLC302" s="192"/>
      <c r="WLD302" s="192"/>
      <c r="WLE302" s="192"/>
      <c r="WLF302" s="192"/>
      <c r="WLG302" s="192"/>
      <c r="WLH302" s="192"/>
      <c r="WLI302" s="192"/>
      <c r="WLJ302" s="192"/>
      <c r="WLK302" s="192"/>
      <c r="WLL302" s="192"/>
      <c r="WLM302" s="192"/>
      <c r="WLN302" s="192"/>
      <c r="WLO302" s="192"/>
      <c r="WLP302" s="192"/>
      <c r="WLQ302" s="192"/>
      <c r="WLR302" s="192"/>
      <c r="WLS302" s="192"/>
      <c r="WLT302" s="192"/>
      <c r="WLU302" s="192"/>
      <c r="WLV302" s="192"/>
      <c r="WLW302" s="192"/>
      <c r="WLX302" s="192"/>
      <c r="WLY302" s="192"/>
      <c r="WLZ302" s="192"/>
      <c r="WMA302" s="192"/>
      <c r="WMB302" s="192"/>
      <c r="WMC302" s="192"/>
      <c r="WMD302" s="192"/>
      <c r="WME302" s="192"/>
      <c r="WMF302" s="192"/>
      <c r="WMG302" s="192"/>
      <c r="WMH302" s="192"/>
      <c r="WMI302" s="192"/>
      <c r="WMJ302" s="192"/>
      <c r="WMK302" s="192"/>
      <c r="WML302" s="192"/>
      <c r="WMM302" s="192"/>
      <c r="WMN302" s="192"/>
      <c r="WMO302" s="192"/>
      <c r="WMP302" s="192"/>
      <c r="WMQ302" s="192"/>
      <c r="WMR302" s="192"/>
      <c r="WMS302" s="192"/>
      <c r="WMT302" s="192"/>
      <c r="WMU302" s="192"/>
      <c r="WMV302" s="192"/>
      <c r="WMW302" s="192"/>
      <c r="WMX302" s="192"/>
      <c r="WMY302" s="192"/>
      <c r="WMZ302" s="192"/>
      <c r="WNA302" s="192"/>
      <c r="WNB302" s="192"/>
      <c r="WNC302" s="192"/>
      <c r="WND302" s="192"/>
      <c r="WNE302" s="192"/>
      <c r="WNF302" s="192"/>
      <c r="WNG302" s="192"/>
      <c r="WNH302" s="192"/>
      <c r="WNI302" s="192"/>
      <c r="WNJ302" s="192"/>
      <c r="WNK302" s="192"/>
      <c r="WNL302" s="192"/>
      <c r="WNM302" s="192"/>
      <c r="WNN302" s="192"/>
      <c r="WNO302" s="192"/>
      <c r="WNP302" s="192"/>
      <c r="WNQ302" s="192"/>
      <c r="WNR302" s="192"/>
      <c r="WNS302" s="192"/>
      <c r="WNT302" s="192"/>
      <c r="WNU302" s="192"/>
      <c r="WNV302" s="192"/>
      <c r="WNW302" s="192"/>
      <c r="WNX302" s="192"/>
      <c r="WNY302" s="192"/>
      <c r="WNZ302" s="192"/>
      <c r="WOA302" s="192"/>
      <c r="WOB302" s="192"/>
      <c r="WOC302" s="192"/>
      <c r="WOD302" s="192"/>
      <c r="WOE302" s="192"/>
      <c r="WOF302" s="192"/>
      <c r="WOG302" s="192"/>
      <c r="WOH302" s="192"/>
      <c r="WOI302" s="192"/>
      <c r="WOJ302" s="192"/>
      <c r="WOK302" s="192"/>
      <c r="WOL302" s="192"/>
      <c r="WOM302" s="192"/>
      <c r="WON302" s="192"/>
      <c r="WOO302" s="192"/>
      <c r="WOP302" s="192"/>
      <c r="WOQ302" s="192"/>
      <c r="WOR302" s="192"/>
      <c r="WOS302" s="192"/>
      <c r="WOT302" s="192"/>
      <c r="WOU302" s="192"/>
      <c r="WOV302" s="192"/>
      <c r="WOW302" s="192"/>
      <c r="WOX302" s="192"/>
      <c r="WOY302" s="192"/>
      <c r="WOZ302" s="192"/>
      <c r="WPA302" s="192"/>
      <c r="WPB302" s="192"/>
      <c r="WPC302" s="192"/>
      <c r="WPD302" s="192"/>
      <c r="WPE302" s="192"/>
      <c r="WPF302" s="192"/>
      <c r="WPG302" s="192"/>
      <c r="WPH302" s="192"/>
      <c r="WPI302" s="192"/>
      <c r="WPJ302" s="192"/>
      <c r="WPK302" s="192"/>
      <c r="WPL302" s="192"/>
      <c r="WPM302" s="192"/>
      <c r="WPN302" s="192"/>
      <c r="WPO302" s="192"/>
      <c r="WPP302" s="192"/>
      <c r="WPQ302" s="192"/>
      <c r="WPR302" s="192"/>
      <c r="WPS302" s="192"/>
      <c r="WPT302" s="192"/>
      <c r="WPU302" s="192"/>
      <c r="WPV302" s="192"/>
      <c r="WPW302" s="192"/>
      <c r="WPX302" s="192"/>
      <c r="WPY302" s="192"/>
      <c r="WPZ302" s="192"/>
      <c r="WQA302" s="192"/>
      <c r="WQB302" s="192"/>
      <c r="WQC302" s="192"/>
      <c r="WQD302" s="192"/>
      <c r="WQE302" s="192"/>
      <c r="WQF302" s="192"/>
      <c r="WQG302" s="192"/>
      <c r="WQH302" s="192"/>
      <c r="WQI302" s="192"/>
      <c r="WQJ302" s="192"/>
      <c r="WQK302" s="192"/>
      <c r="WQL302" s="192"/>
      <c r="WQM302" s="192"/>
      <c r="WQN302" s="192"/>
      <c r="WQO302" s="192"/>
      <c r="WQP302" s="192"/>
      <c r="WQQ302" s="192"/>
      <c r="WQR302" s="192"/>
      <c r="WQS302" s="192"/>
      <c r="WQT302" s="192"/>
      <c r="WQU302" s="192"/>
      <c r="WQV302" s="192"/>
      <c r="WQW302" s="192"/>
      <c r="WQX302" s="192"/>
      <c r="WQY302" s="192"/>
      <c r="WQZ302" s="192"/>
      <c r="WRA302" s="192"/>
      <c r="WRB302" s="192"/>
      <c r="WRC302" s="192"/>
      <c r="WRD302" s="192"/>
      <c r="WRE302" s="192"/>
      <c r="WRF302" s="192"/>
      <c r="WRG302" s="192"/>
      <c r="WRH302" s="192"/>
      <c r="WRI302" s="192"/>
      <c r="WRJ302" s="192"/>
      <c r="WRK302" s="192"/>
      <c r="WRL302" s="192"/>
      <c r="WRM302" s="192"/>
      <c r="WRN302" s="192"/>
      <c r="WRO302" s="192"/>
      <c r="WRP302" s="192"/>
      <c r="WRQ302" s="192"/>
      <c r="WRR302" s="192"/>
      <c r="WRS302" s="192"/>
      <c r="WRT302" s="192"/>
      <c r="WRU302" s="192"/>
      <c r="WRV302" s="192"/>
      <c r="WRW302" s="192"/>
      <c r="WRX302" s="192"/>
      <c r="WRY302" s="192"/>
      <c r="WRZ302" s="192"/>
      <c r="WSA302" s="192"/>
      <c r="WSB302" s="192"/>
      <c r="WSC302" s="192"/>
      <c r="WSD302" s="192"/>
      <c r="WSE302" s="192"/>
      <c r="WSF302" s="192"/>
      <c r="WSG302" s="192"/>
      <c r="WSH302" s="192"/>
      <c r="WSI302" s="192"/>
      <c r="WSJ302" s="192"/>
      <c r="WSK302" s="192"/>
      <c r="WSL302" s="192"/>
      <c r="WSM302" s="192"/>
      <c r="WSN302" s="192"/>
      <c r="WSO302" s="192"/>
      <c r="WSP302" s="192"/>
      <c r="WSQ302" s="192"/>
      <c r="WSR302" s="192"/>
      <c r="WSS302" s="192"/>
      <c r="WST302" s="192"/>
      <c r="WSU302" s="192"/>
      <c r="WSV302" s="192"/>
      <c r="WSW302" s="192"/>
      <c r="WSX302" s="192"/>
      <c r="WSY302" s="192"/>
      <c r="WSZ302" s="192"/>
      <c r="WTA302" s="192"/>
      <c r="WTB302" s="192"/>
      <c r="WTC302" s="192"/>
      <c r="WTD302" s="192"/>
      <c r="WTE302" s="192"/>
      <c r="WTF302" s="192"/>
      <c r="WTG302" s="192"/>
      <c r="WTH302" s="192"/>
      <c r="WTI302" s="192"/>
      <c r="WTJ302" s="192"/>
      <c r="WTK302" s="192"/>
      <c r="WTL302" s="192"/>
      <c r="WTM302" s="192"/>
      <c r="WTN302" s="192"/>
      <c r="WTO302" s="192"/>
      <c r="WTP302" s="192"/>
      <c r="WTQ302" s="192"/>
      <c r="WTR302" s="192"/>
      <c r="WTS302" s="192"/>
      <c r="WTT302" s="192"/>
      <c r="WTU302" s="192"/>
      <c r="WTV302" s="192"/>
      <c r="WTW302" s="192"/>
      <c r="WTX302" s="192"/>
      <c r="WTY302" s="192"/>
      <c r="WTZ302" s="192"/>
      <c r="WUA302" s="192"/>
      <c r="WUB302" s="192"/>
      <c r="WUC302" s="192"/>
      <c r="WUD302" s="192"/>
      <c r="WUE302" s="192"/>
      <c r="WUF302" s="192"/>
      <c r="WUG302" s="192"/>
      <c r="WUH302" s="192"/>
      <c r="WUI302" s="192"/>
      <c r="WUJ302" s="192"/>
      <c r="WUK302" s="192"/>
      <c r="WUL302" s="192"/>
      <c r="WUM302" s="192"/>
      <c r="WUN302" s="192"/>
      <c r="WUO302" s="192"/>
      <c r="WUP302" s="192"/>
      <c r="WUQ302" s="192"/>
      <c r="WUR302" s="192"/>
      <c r="WUS302" s="192"/>
      <c r="WUT302" s="192"/>
      <c r="WUU302" s="192"/>
      <c r="WUV302" s="192"/>
      <c r="WUW302" s="192"/>
      <c r="WUX302" s="192"/>
      <c r="WUY302" s="192"/>
      <c r="WUZ302" s="192"/>
      <c r="WVA302" s="192"/>
      <c r="WVB302" s="192"/>
      <c r="WVC302" s="192"/>
      <c r="WVD302" s="192"/>
      <c r="WVE302" s="192"/>
      <c r="WVF302" s="192"/>
      <c r="WVG302" s="192"/>
      <c r="WVH302" s="192"/>
      <c r="WVI302" s="192"/>
      <c r="WVJ302" s="192"/>
      <c r="WVK302" s="192"/>
      <c r="WVL302" s="192"/>
      <c r="WVM302" s="192"/>
      <c r="WVN302" s="192"/>
      <c r="WVO302" s="192"/>
      <c r="WVP302" s="192"/>
      <c r="WVQ302" s="192"/>
      <c r="WVR302" s="192"/>
      <c r="WVS302" s="192"/>
      <c r="WVT302" s="192"/>
      <c r="WVU302" s="192"/>
      <c r="WVV302" s="192"/>
      <c r="WVW302" s="192"/>
      <c r="WVX302" s="192"/>
      <c r="WVY302" s="192"/>
      <c r="WVZ302" s="192"/>
      <c r="WWA302" s="192"/>
      <c r="WWB302" s="192"/>
      <c r="WWC302" s="192"/>
      <c r="WWD302" s="192"/>
      <c r="WWE302" s="192"/>
      <c r="WWF302" s="192"/>
      <c r="WWG302" s="192"/>
      <c r="WWH302" s="192"/>
      <c r="WWI302" s="192"/>
      <c r="WWJ302" s="192"/>
      <c r="WWK302" s="192"/>
      <c r="WWL302" s="192"/>
      <c r="WWM302" s="192"/>
      <c r="WWN302" s="192"/>
      <c r="WWO302" s="192"/>
      <c r="WWP302" s="192"/>
      <c r="WWQ302" s="192"/>
      <c r="WWR302" s="192"/>
      <c r="WWS302" s="192"/>
      <c r="WWT302" s="192"/>
      <c r="WWU302" s="192"/>
      <c r="WWV302" s="192"/>
      <c r="WWW302" s="192"/>
      <c r="WWX302" s="192"/>
      <c r="WWY302" s="192"/>
      <c r="WWZ302" s="192"/>
      <c r="WXA302" s="192"/>
      <c r="WXB302" s="192"/>
      <c r="WXC302" s="192"/>
      <c r="WXD302" s="192"/>
      <c r="WXE302" s="192"/>
      <c r="WXF302" s="192"/>
      <c r="WXG302" s="192"/>
      <c r="WXH302" s="192"/>
      <c r="WXI302" s="192"/>
      <c r="WXJ302" s="192"/>
      <c r="WXK302" s="192"/>
      <c r="WXL302" s="192"/>
      <c r="WXM302" s="192"/>
      <c r="WXN302" s="192"/>
      <c r="WXO302" s="192"/>
      <c r="WXP302" s="192"/>
      <c r="WXQ302" s="192"/>
      <c r="WXR302" s="192"/>
      <c r="WXS302" s="192"/>
      <c r="WXT302" s="192"/>
      <c r="WXU302" s="192"/>
      <c r="WXV302" s="192"/>
      <c r="WXW302" s="192"/>
      <c r="WXX302" s="192"/>
      <c r="WXY302" s="192"/>
      <c r="WXZ302" s="192"/>
      <c r="WYA302" s="192"/>
      <c r="WYB302" s="192"/>
      <c r="WYC302" s="192"/>
      <c r="WYD302" s="192"/>
      <c r="WYE302" s="192"/>
      <c r="WYF302" s="192"/>
      <c r="WYG302" s="192"/>
      <c r="WYH302" s="192"/>
      <c r="WYI302" s="192"/>
      <c r="WYJ302" s="192"/>
      <c r="WYK302" s="192"/>
      <c r="WYL302" s="192"/>
      <c r="WYM302" s="192"/>
      <c r="WYN302" s="192"/>
      <c r="WYO302" s="192"/>
      <c r="WYP302" s="192"/>
      <c r="WYQ302" s="192"/>
      <c r="WYR302" s="192"/>
      <c r="WYS302" s="192"/>
      <c r="WYT302" s="192"/>
      <c r="WYU302" s="192"/>
      <c r="WYV302" s="192"/>
      <c r="WYW302" s="192"/>
      <c r="WYX302" s="192"/>
      <c r="WYY302" s="192"/>
      <c r="WYZ302" s="192"/>
      <c r="WZA302" s="192"/>
      <c r="WZB302" s="192"/>
      <c r="WZC302" s="192"/>
      <c r="WZD302" s="192"/>
      <c r="WZE302" s="192"/>
      <c r="WZF302" s="192"/>
      <c r="WZG302" s="192"/>
      <c r="WZH302" s="192"/>
      <c r="WZI302" s="192"/>
      <c r="WZJ302" s="192"/>
      <c r="WZK302" s="192"/>
      <c r="WZL302" s="192"/>
      <c r="WZM302" s="192"/>
      <c r="WZN302" s="192"/>
      <c r="WZO302" s="192"/>
      <c r="WZP302" s="192"/>
      <c r="WZQ302" s="192"/>
      <c r="WZR302" s="192"/>
      <c r="WZS302" s="192"/>
      <c r="WZT302" s="192"/>
      <c r="WZU302" s="192"/>
      <c r="WZV302" s="192"/>
      <c r="WZW302" s="192"/>
      <c r="WZX302" s="192"/>
      <c r="WZY302" s="192"/>
      <c r="WZZ302" s="192"/>
      <c r="XAA302" s="192"/>
      <c r="XAB302" s="192"/>
      <c r="XAC302" s="192"/>
      <c r="XAD302" s="192"/>
      <c r="XAE302" s="192"/>
      <c r="XAF302" s="192"/>
      <c r="XAG302" s="192"/>
      <c r="XAH302" s="192"/>
      <c r="XAI302" s="192"/>
      <c r="XAJ302" s="192"/>
      <c r="XAK302" s="192"/>
      <c r="XAL302" s="192"/>
      <c r="XAM302" s="192"/>
      <c r="XAN302" s="192"/>
      <c r="XAO302" s="192"/>
      <c r="XAP302" s="192"/>
      <c r="XAQ302" s="192"/>
      <c r="XAR302" s="192"/>
      <c r="XAS302" s="192"/>
      <c r="XAT302" s="192"/>
      <c r="XAU302" s="192"/>
      <c r="XAV302" s="192"/>
      <c r="XAW302" s="192"/>
      <c r="XAX302" s="192"/>
      <c r="XAY302" s="192"/>
      <c r="XAZ302" s="192"/>
      <c r="XBA302" s="192"/>
      <c r="XBB302" s="192"/>
      <c r="XBC302" s="192"/>
      <c r="XBD302" s="192"/>
      <c r="XBE302" s="192"/>
      <c r="XBF302" s="192"/>
      <c r="XBG302" s="192"/>
      <c r="XBH302" s="192"/>
      <c r="XBI302" s="192"/>
      <c r="XBJ302" s="192"/>
      <c r="XBK302" s="192"/>
      <c r="XBL302" s="192"/>
      <c r="XBM302" s="192"/>
      <c r="XBN302" s="192"/>
      <c r="XBO302" s="192"/>
      <c r="XBP302" s="192"/>
      <c r="XBQ302" s="192"/>
      <c r="XBR302" s="192"/>
      <c r="XBS302" s="192"/>
      <c r="XBT302" s="192"/>
      <c r="XBU302" s="192"/>
      <c r="XBV302" s="192"/>
      <c r="XBW302" s="192"/>
      <c r="XBX302" s="192"/>
      <c r="XBY302" s="192"/>
      <c r="XBZ302" s="192"/>
      <c r="XCA302" s="192"/>
      <c r="XCB302" s="192"/>
      <c r="XCC302" s="192"/>
      <c r="XCD302" s="192"/>
      <c r="XCE302" s="192"/>
      <c r="XCF302" s="192"/>
      <c r="XCG302" s="192"/>
      <c r="XCH302" s="192"/>
      <c r="XCI302" s="192"/>
      <c r="XCJ302" s="192"/>
      <c r="XCK302" s="192"/>
      <c r="XCL302" s="192"/>
      <c r="XCM302" s="192"/>
      <c r="XCN302" s="192"/>
      <c r="XCO302" s="192"/>
      <c r="XCP302" s="192"/>
      <c r="XCQ302" s="192"/>
      <c r="XCR302" s="192"/>
      <c r="XCS302" s="192"/>
      <c r="XCT302" s="192"/>
      <c r="XCU302" s="192"/>
      <c r="XCV302" s="192"/>
      <c r="XCW302" s="192"/>
      <c r="XCX302" s="192"/>
      <c r="XCY302" s="192"/>
      <c r="XCZ302" s="192"/>
      <c r="XDA302" s="192"/>
      <c r="XDB302" s="192"/>
      <c r="XDC302" s="192"/>
      <c r="XDD302" s="192"/>
      <c r="XDE302" s="192"/>
      <c r="XDF302" s="192"/>
      <c r="XDG302" s="192"/>
      <c r="XDH302" s="192"/>
      <c r="XDI302" s="192"/>
      <c r="XDJ302" s="192"/>
      <c r="XDK302" s="192"/>
      <c r="XDL302" s="192"/>
      <c r="XDM302" s="192"/>
      <c r="XDN302" s="192"/>
      <c r="XDO302" s="192"/>
      <c r="XDP302" s="192"/>
      <c r="XDQ302" s="192"/>
      <c r="XDR302" s="192"/>
      <c r="XDS302" s="192"/>
      <c r="XDT302" s="192"/>
      <c r="XDU302" s="192"/>
      <c r="XDV302" s="192"/>
      <c r="XDW302" s="192"/>
      <c r="XDX302" s="192"/>
      <c r="XDY302" s="192"/>
      <c r="XDZ302" s="192"/>
      <c r="XEA302" s="192"/>
      <c r="XEB302" s="192"/>
      <c r="XEC302" s="192"/>
      <c r="XED302" s="192"/>
      <c r="XEE302" s="192"/>
      <c r="XEF302" s="192"/>
      <c r="XEG302" s="192"/>
      <c r="XEH302" s="192"/>
      <c r="XEI302" s="192"/>
      <c r="XEJ302" s="192"/>
      <c r="XEK302" s="192"/>
      <c r="XEL302" s="192"/>
      <c r="XEM302" s="192"/>
      <c r="XEN302" s="192"/>
    </row>
    <row r="303" spans="1:16368" s="185" customFormat="1" x14ac:dyDescent="0.25">
      <c r="A303" s="192"/>
      <c r="B303" s="192"/>
      <c r="C303" s="192"/>
      <c r="D303" s="192"/>
      <c r="E303" s="192"/>
      <c r="F303" s="192"/>
      <c r="G303" s="192"/>
      <c r="H303" s="192"/>
      <c r="I303" s="192"/>
      <c r="J303" s="192"/>
      <c r="K303" s="192"/>
      <c r="L303" s="192"/>
      <c r="M303" s="192"/>
      <c r="N303" s="192"/>
      <c r="O303" s="192"/>
      <c r="P303" s="192"/>
      <c r="Q303" s="229"/>
      <c r="R303" s="192"/>
      <c r="S303" s="192"/>
      <c r="T303" s="192"/>
      <c r="U303" s="192"/>
      <c r="V303" s="192"/>
      <c r="W303" s="192"/>
      <c r="X303" s="192"/>
      <c r="Y303" s="192"/>
      <c r="Z303" s="192"/>
      <c r="AA303" s="192"/>
      <c r="AB303" s="192"/>
      <c r="AC303" s="192"/>
      <c r="AD303" s="192"/>
      <c r="AE303" s="192"/>
      <c r="AF303" s="192"/>
      <c r="AG303" s="192"/>
      <c r="AH303" s="192"/>
      <c r="AI303" s="192"/>
      <c r="AJ303" s="192"/>
      <c r="AK303" s="192"/>
      <c r="AL303" s="192"/>
      <c r="AM303" s="192"/>
      <c r="AN303" s="192"/>
      <c r="AO303" s="192"/>
      <c r="AP303" s="192"/>
      <c r="AQ303" s="192"/>
      <c r="AR303" s="192"/>
      <c r="AS303" s="192"/>
      <c r="AT303" s="192"/>
      <c r="AU303" s="192"/>
      <c r="AV303" s="192"/>
      <c r="AW303" s="192"/>
      <c r="AX303" s="192"/>
      <c r="AY303" s="192"/>
      <c r="AZ303" s="192"/>
      <c r="BA303" s="192"/>
      <c r="BB303" s="192"/>
      <c r="BC303" s="192"/>
      <c r="BD303" s="192"/>
      <c r="BE303" s="192"/>
      <c r="BF303" s="192"/>
      <c r="BG303" s="192"/>
      <c r="BH303" s="192"/>
      <c r="BI303" s="192"/>
      <c r="BJ303" s="192"/>
      <c r="BK303" s="192"/>
      <c r="BL303" s="192"/>
      <c r="BM303" s="192"/>
      <c r="BN303" s="192"/>
      <c r="BO303" s="192"/>
      <c r="BP303" s="192"/>
      <c r="BQ303" s="192"/>
      <c r="BR303" s="192"/>
      <c r="BS303" s="192"/>
      <c r="BT303" s="192"/>
      <c r="BU303" s="192"/>
      <c r="BV303" s="192"/>
      <c r="BW303" s="192"/>
      <c r="BX303" s="192"/>
      <c r="BY303" s="192"/>
      <c r="BZ303" s="192"/>
      <c r="CA303" s="192"/>
      <c r="CB303" s="192"/>
      <c r="CC303" s="192"/>
      <c r="CD303" s="192"/>
      <c r="CE303" s="192"/>
      <c r="CF303" s="192"/>
      <c r="CG303" s="192"/>
      <c r="CH303" s="192"/>
      <c r="CI303" s="192"/>
      <c r="CJ303" s="192"/>
      <c r="CK303" s="192"/>
      <c r="CL303" s="192"/>
      <c r="CM303" s="192"/>
      <c r="CN303" s="192"/>
      <c r="CO303" s="192"/>
      <c r="CP303" s="192"/>
      <c r="CQ303" s="192"/>
      <c r="CR303" s="192"/>
      <c r="CS303" s="192"/>
      <c r="CT303" s="192"/>
      <c r="CU303" s="192"/>
      <c r="CV303" s="192"/>
      <c r="CW303" s="192"/>
      <c r="CX303" s="192"/>
      <c r="CY303" s="192"/>
      <c r="CZ303" s="192"/>
      <c r="DA303" s="192"/>
      <c r="DB303" s="192"/>
      <c r="DC303" s="192"/>
      <c r="DD303" s="192"/>
      <c r="DE303" s="192"/>
      <c r="DF303" s="192"/>
      <c r="DG303" s="192"/>
      <c r="DH303" s="192"/>
      <c r="DI303" s="192"/>
      <c r="DJ303" s="192"/>
      <c r="DK303" s="192"/>
      <c r="DL303" s="192"/>
      <c r="DM303" s="192"/>
      <c r="DN303" s="192"/>
      <c r="DO303" s="192"/>
      <c r="DP303" s="192"/>
      <c r="DQ303" s="192"/>
      <c r="DR303" s="192"/>
      <c r="DS303" s="192"/>
      <c r="DT303" s="192"/>
      <c r="DU303" s="192"/>
      <c r="DV303" s="192"/>
      <c r="DW303" s="192"/>
      <c r="DX303" s="192"/>
      <c r="DY303" s="192"/>
      <c r="DZ303" s="192"/>
      <c r="EA303" s="192"/>
      <c r="EB303" s="192"/>
      <c r="EC303" s="192"/>
      <c r="ED303" s="192"/>
      <c r="EE303" s="192"/>
      <c r="EF303" s="192"/>
      <c r="EG303" s="192"/>
      <c r="EH303" s="192"/>
      <c r="EI303" s="192"/>
      <c r="EJ303" s="192"/>
      <c r="EK303" s="192"/>
      <c r="EL303" s="192"/>
      <c r="EM303" s="192"/>
      <c r="EN303" s="192"/>
      <c r="EO303" s="192"/>
      <c r="EP303" s="192"/>
      <c r="EQ303" s="192"/>
      <c r="ER303" s="192"/>
      <c r="ES303" s="192"/>
      <c r="ET303" s="192"/>
      <c r="EU303" s="192"/>
      <c r="EV303" s="192"/>
      <c r="EW303" s="192"/>
      <c r="EX303" s="192"/>
      <c r="EY303" s="192"/>
      <c r="EZ303" s="192"/>
      <c r="FA303" s="192"/>
      <c r="FB303" s="192"/>
      <c r="FC303" s="192"/>
      <c r="FD303" s="192"/>
      <c r="FE303" s="192"/>
      <c r="FF303" s="192"/>
      <c r="FG303" s="192"/>
      <c r="FH303" s="192"/>
      <c r="FI303" s="192"/>
      <c r="FJ303" s="192"/>
      <c r="FK303" s="192"/>
      <c r="FL303" s="192"/>
      <c r="FM303" s="192"/>
      <c r="FN303" s="192"/>
      <c r="FO303" s="192"/>
      <c r="FP303" s="192"/>
      <c r="FQ303" s="192"/>
      <c r="FR303" s="192"/>
      <c r="FS303" s="192"/>
      <c r="FT303" s="192"/>
      <c r="FU303" s="192"/>
      <c r="FV303" s="192"/>
      <c r="FW303" s="192"/>
      <c r="FX303" s="192"/>
      <c r="FY303" s="192"/>
      <c r="FZ303" s="192"/>
      <c r="GA303" s="192"/>
      <c r="GB303" s="192"/>
      <c r="GC303" s="192"/>
      <c r="GD303" s="192"/>
      <c r="GE303" s="192"/>
      <c r="GF303" s="192"/>
      <c r="GG303" s="192"/>
      <c r="GH303" s="192"/>
      <c r="GI303" s="192"/>
      <c r="GJ303" s="192"/>
      <c r="GK303" s="192"/>
      <c r="GL303" s="192"/>
      <c r="GM303" s="192"/>
      <c r="GN303" s="192"/>
      <c r="GO303" s="192"/>
      <c r="GP303" s="192"/>
      <c r="GQ303" s="192"/>
      <c r="GR303" s="192"/>
      <c r="GS303" s="192"/>
      <c r="GT303" s="192"/>
      <c r="GU303" s="192"/>
      <c r="GV303" s="192"/>
      <c r="GW303" s="192"/>
      <c r="GX303" s="192"/>
      <c r="GY303" s="192"/>
      <c r="GZ303" s="192"/>
      <c r="HA303" s="192"/>
      <c r="HB303" s="192"/>
      <c r="HC303" s="192"/>
      <c r="HD303" s="192"/>
      <c r="HE303" s="192"/>
      <c r="HF303" s="192"/>
      <c r="HG303" s="192"/>
      <c r="HH303" s="192"/>
      <c r="HI303" s="192"/>
      <c r="HJ303" s="192"/>
      <c r="HK303" s="192"/>
      <c r="HL303" s="192"/>
      <c r="HM303" s="192"/>
      <c r="HN303" s="192"/>
      <c r="HO303" s="192"/>
      <c r="HP303" s="192"/>
      <c r="HQ303" s="192"/>
      <c r="HR303" s="192"/>
      <c r="HS303" s="192"/>
      <c r="HT303" s="192"/>
      <c r="HU303" s="192"/>
      <c r="HV303" s="192"/>
      <c r="HW303" s="192"/>
      <c r="HX303" s="192"/>
      <c r="HY303" s="192"/>
      <c r="HZ303" s="192"/>
      <c r="IA303" s="192"/>
      <c r="IB303" s="192"/>
      <c r="IC303" s="192"/>
      <c r="ID303" s="192"/>
      <c r="IE303" s="192"/>
      <c r="IF303" s="192"/>
      <c r="IG303" s="192"/>
      <c r="IH303" s="192"/>
      <c r="II303" s="192"/>
      <c r="IJ303" s="192"/>
      <c r="IK303" s="192"/>
      <c r="IL303" s="192"/>
      <c r="IM303" s="192"/>
      <c r="IN303" s="192"/>
      <c r="IO303" s="192"/>
      <c r="IP303" s="192"/>
      <c r="IQ303" s="192"/>
      <c r="IR303" s="192"/>
      <c r="IS303" s="192"/>
      <c r="IT303" s="192"/>
      <c r="IU303" s="192"/>
      <c r="IV303" s="192"/>
      <c r="IW303" s="192"/>
      <c r="IX303" s="192"/>
      <c r="IY303" s="192"/>
      <c r="IZ303" s="192"/>
      <c r="JA303" s="192"/>
      <c r="JB303" s="192"/>
      <c r="JC303" s="192"/>
      <c r="JD303" s="192"/>
      <c r="JE303" s="192"/>
      <c r="JF303" s="192"/>
      <c r="JG303" s="192"/>
      <c r="JH303" s="192"/>
      <c r="JI303" s="192"/>
      <c r="JJ303" s="192"/>
      <c r="JK303" s="192"/>
      <c r="JL303" s="192"/>
      <c r="JM303" s="192"/>
      <c r="JN303" s="192"/>
      <c r="JO303" s="192"/>
      <c r="JP303" s="192"/>
      <c r="JQ303" s="192"/>
      <c r="JR303" s="192"/>
      <c r="JS303" s="192"/>
      <c r="JT303" s="192"/>
      <c r="JU303" s="192"/>
      <c r="JV303" s="192"/>
      <c r="JW303" s="192"/>
      <c r="JX303" s="192"/>
      <c r="JY303" s="192"/>
      <c r="JZ303" s="192"/>
      <c r="KA303" s="192"/>
      <c r="KB303" s="192"/>
      <c r="KC303" s="192"/>
      <c r="KD303" s="192"/>
      <c r="KE303" s="192"/>
      <c r="KF303" s="192"/>
      <c r="KG303" s="192"/>
      <c r="KH303" s="192"/>
      <c r="KI303" s="192"/>
      <c r="KJ303" s="192"/>
      <c r="KK303" s="192"/>
      <c r="KL303" s="192"/>
      <c r="KM303" s="192"/>
      <c r="KN303" s="192"/>
      <c r="KO303" s="192"/>
      <c r="KP303" s="192"/>
      <c r="KQ303" s="192"/>
      <c r="KR303" s="192"/>
      <c r="KS303" s="192"/>
      <c r="KT303" s="192"/>
      <c r="KU303" s="192"/>
      <c r="KV303" s="192"/>
      <c r="KW303" s="192"/>
      <c r="KX303" s="192"/>
      <c r="KY303" s="192"/>
      <c r="KZ303" s="192"/>
      <c r="LA303" s="192"/>
      <c r="LB303" s="192"/>
      <c r="LC303" s="192"/>
      <c r="LD303" s="192"/>
      <c r="LE303" s="192"/>
      <c r="LF303" s="192"/>
      <c r="LG303" s="192"/>
      <c r="LH303" s="192"/>
      <c r="LI303" s="192"/>
      <c r="LJ303" s="192"/>
      <c r="LK303" s="192"/>
      <c r="LL303" s="192"/>
      <c r="LM303" s="192"/>
      <c r="LN303" s="192"/>
      <c r="LO303" s="192"/>
      <c r="LP303" s="192"/>
      <c r="LQ303" s="192"/>
      <c r="LR303" s="192"/>
      <c r="LS303" s="192"/>
      <c r="LT303" s="192"/>
      <c r="LU303" s="192"/>
      <c r="LV303" s="192"/>
      <c r="LW303" s="192"/>
      <c r="LX303" s="192"/>
      <c r="LY303" s="192"/>
      <c r="LZ303" s="192"/>
      <c r="MA303" s="192"/>
      <c r="MB303" s="192"/>
      <c r="MC303" s="192"/>
      <c r="MD303" s="192"/>
      <c r="ME303" s="192"/>
      <c r="MF303" s="192"/>
      <c r="MG303" s="192"/>
      <c r="MH303" s="192"/>
      <c r="MI303" s="192"/>
      <c r="MJ303" s="192"/>
      <c r="MK303" s="192"/>
      <c r="ML303" s="192"/>
      <c r="MM303" s="192"/>
      <c r="MN303" s="192"/>
      <c r="MO303" s="192"/>
      <c r="MP303" s="192"/>
      <c r="MQ303" s="192"/>
      <c r="MR303" s="192"/>
      <c r="MS303" s="192"/>
      <c r="MT303" s="192"/>
      <c r="MU303" s="192"/>
      <c r="MV303" s="192"/>
      <c r="MW303" s="192"/>
      <c r="MX303" s="192"/>
      <c r="MY303" s="192"/>
      <c r="MZ303" s="192"/>
      <c r="NA303" s="192"/>
      <c r="NB303" s="192"/>
      <c r="NC303" s="192"/>
      <c r="ND303" s="192"/>
      <c r="NE303" s="192"/>
      <c r="NF303" s="192"/>
      <c r="NG303" s="192"/>
      <c r="NH303" s="192"/>
      <c r="NI303" s="192"/>
      <c r="NJ303" s="192"/>
      <c r="NK303" s="192"/>
      <c r="NL303" s="192"/>
      <c r="NM303" s="192"/>
      <c r="NN303" s="192"/>
      <c r="NO303" s="192"/>
      <c r="NP303" s="192"/>
      <c r="NQ303" s="192"/>
      <c r="NR303" s="192"/>
      <c r="NS303" s="192"/>
      <c r="NT303" s="192"/>
      <c r="NU303" s="192"/>
      <c r="NV303" s="192"/>
      <c r="NW303" s="192"/>
      <c r="NX303" s="192"/>
      <c r="NY303" s="192"/>
      <c r="NZ303" s="192"/>
      <c r="OA303" s="192"/>
      <c r="OB303" s="192"/>
      <c r="OC303" s="192"/>
      <c r="OD303" s="192"/>
      <c r="OE303" s="192"/>
      <c r="OF303" s="192"/>
      <c r="OG303" s="192"/>
      <c r="OH303" s="192"/>
      <c r="OI303" s="192"/>
      <c r="OJ303" s="192"/>
      <c r="OK303" s="192"/>
      <c r="OL303" s="192"/>
      <c r="OM303" s="192"/>
      <c r="ON303" s="192"/>
      <c r="OO303" s="192"/>
      <c r="OP303" s="192"/>
      <c r="OQ303" s="192"/>
      <c r="OR303" s="192"/>
      <c r="OS303" s="192"/>
      <c r="OT303" s="192"/>
      <c r="OU303" s="192"/>
      <c r="OV303" s="192"/>
      <c r="OW303" s="192"/>
      <c r="OX303" s="192"/>
      <c r="OY303" s="192"/>
      <c r="OZ303" s="192"/>
      <c r="PA303" s="192"/>
      <c r="PB303" s="192"/>
      <c r="PC303" s="192"/>
      <c r="PD303" s="192"/>
      <c r="PE303" s="192"/>
      <c r="PF303" s="192"/>
      <c r="PG303" s="192"/>
      <c r="PH303" s="192"/>
      <c r="PI303" s="192"/>
      <c r="PJ303" s="192"/>
      <c r="PK303" s="192"/>
      <c r="PL303" s="192"/>
      <c r="PM303" s="192"/>
      <c r="PN303" s="192"/>
      <c r="PO303" s="192"/>
      <c r="PP303" s="192"/>
      <c r="PQ303" s="192"/>
      <c r="PR303" s="192"/>
      <c r="PS303" s="192"/>
      <c r="PT303" s="192"/>
      <c r="PU303" s="192"/>
      <c r="PV303" s="192"/>
      <c r="PW303" s="192"/>
      <c r="PX303" s="192"/>
      <c r="PY303" s="192"/>
      <c r="PZ303" s="192"/>
      <c r="QA303" s="192"/>
      <c r="QB303" s="192"/>
      <c r="QC303" s="192"/>
      <c r="QD303" s="192"/>
      <c r="QE303" s="192"/>
      <c r="QF303" s="192"/>
      <c r="QG303" s="192"/>
      <c r="QH303" s="192"/>
      <c r="QI303" s="192"/>
      <c r="QJ303" s="192"/>
      <c r="QK303" s="192"/>
      <c r="QL303" s="192"/>
      <c r="QM303" s="192"/>
      <c r="QN303" s="192"/>
      <c r="QO303" s="192"/>
      <c r="QP303" s="192"/>
      <c r="QQ303" s="192"/>
      <c r="QR303" s="192"/>
      <c r="QS303" s="192"/>
      <c r="QT303" s="192"/>
      <c r="QU303" s="192"/>
      <c r="QV303" s="192"/>
      <c r="QW303" s="192"/>
      <c r="QX303" s="192"/>
      <c r="QY303" s="192"/>
      <c r="QZ303" s="192"/>
      <c r="RA303" s="192"/>
      <c r="RB303" s="192"/>
      <c r="RC303" s="192"/>
      <c r="RD303" s="192"/>
      <c r="RE303" s="192"/>
      <c r="RF303" s="192"/>
      <c r="RG303" s="192"/>
      <c r="RH303" s="192"/>
      <c r="RI303" s="192"/>
      <c r="RJ303" s="192"/>
      <c r="RK303" s="192"/>
      <c r="RL303" s="192"/>
      <c r="RM303" s="192"/>
      <c r="RN303" s="192"/>
      <c r="RO303" s="192"/>
      <c r="RP303" s="192"/>
      <c r="RQ303" s="192"/>
      <c r="RR303" s="192"/>
      <c r="RS303" s="192"/>
      <c r="RT303" s="192"/>
      <c r="RU303" s="192"/>
      <c r="RV303" s="192"/>
      <c r="RW303" s="192"/>
      <c r="RX303" s="192"/>
      <c r="RY303" s="192"/>
      <c r="RZ303" s="192"/>
      <c r="SA303" s="192"/>
      <c r="SB303" s="192"/>
      <c r="SC303" s="192"/>
      <c r="SD303" s="192"/>
      <c r="SE303" s="192"/>
      <c r="SF303" s="192"/>
      <c r="SG303" s="192"/>
      <c r="SH303" s="192"/>
      <c r="SI303" s="192"/>
      <c r="SJ303" s="192"/>
      <c r="SK303" s="192"/>
      <c r="SL303" s="192"/>
      <c r="SM303" s="192"/>
      <c r="SN303" s="192"/>
      <c r="SO303" s="192"/>
      <c r="SP303" s="192"/>
      <c r="SQ303" s="192"/>
      <c r="SR303" s="192"/>
      <c r="SS303" s="192"/>
      <c r="ST303" s="192"/>
      <c r="SU303" s="192"/>
      <c r="SV303" s="192"/>
      <c r="SW303" s="192"/>
      <c r="SX303" s="192"/>
      <c r="SY303" s="192"/>
      <c r="SZ303" s="192"/>
      <c r="TA303" s="192"/>
      <c r="TB303" s="192"/>
      <c r="TC303" s="192"/>
      <c r="TD303" s="192"/>
      <c r="TE303" s="192"/>
      <c r="TF303" s="192"/>
      <c r="TG303" s="192"/>
      <c r="TH303" s="192"/>
      <c r="TI303" s="192"/>
      <c r="TJ303" s="192"/>
      <c r="TK303" s="192"/>
      <c r="TL303" s="192"/>
      <c r="TM303" s="192"/>
      <c r="TN303" s="192"/>
      <c r="TO303" s="192"/>
      <c r="TP303" s="192"/>
      <c r="TQ303" s="192"/>
      <c r="TR303" s="192"/>
      <c r="TS303" s="192"/>
      <c r="TT303" s="192"/>
      <c r="TU303" s="192"/>
      <c r="TV303" s="192"/>
      <c r="TW303" s="192"/>
      <c r="TX303" s="192"/>
      <c r="TY303" s="192"/>
      <c r="TZ303" s="192"/>
      <c r="UA303" s="192"/>
      <c r="UB303" s="192"/>
      <c r="UC303" s="192"/>
      <c r="UD303" s="192"/>
      <c r="UE303" s="192"/>
      <c r="UF303" s="192"/>
      <c r="UG303" s="192"/>
      <c r="UH303" s="192"/>
      <c r="UI303" s="192"/>
      <c r="UJ303" s="192"/>
      <c r="UK303" s="192"/>
      <c r="UL303" s="192"/>
      <c r="UM303" s="192"/>
      <c r="UN303" s="192"/>
      <c r="UO303" s="192"/>
      <c r="UP303" s="192"/>
      <c r="UQ303" s="192"/>
      <c r="UR303" s="192"/>
      <c r="US303" s="192"/>
      <c r="UT303" s="192"/>
      <c r="UU303" s="192"/>
      <c r="UV303" s="192"/>
      <c r="UW303" s="192"/>
      <c r="UX303" s="192"/>
      <c r="UY303" s="192"/>
      <c r="UZ303" s="192"/>
      <c r="VA303" s="192"/>
      <c r="VB303" s="192"/>
      <c r="VC303" s="192"/>
      <c r="VD303" s="192"/>
      <c r="VE303" s="192"/>
      <c r="VF303" s="192"/>
      <c r="VG303" s="192"/>
      <c r="VH303" s="192"/>
      <c r="VI303" s="192"/>
      <c r="VJ303" s="192"/>
      <c r="VK303" s="192"/>
      <c r="VL303" s="192"/>
      <c r="VM303" s="192"/>
      <c r="VN303" s="192"/>
      <c r="VO303" s="192"/>
      <c r="VP303" s="192"/>
      <c r="VQ303" s="192"/>
      <c r="VR303" s="192"/>
      <c r="VS303" s="192"/>
      <c r="VT303" s="192"/>
      <c r="VU303" s="192"/>
      <c r="VV303" s="192"/>
      <c r="VW303" s="192"/>
      <c r="VX303" s="192"/>
      <c r="VY303" s="192"/>
      <c r="VZ303" s="192"/>
      <c r="WA303" s="192"/>
      <c r="WB303" s="192"/>
      <c r="WC303" s="192"/>
      <c r="WD303" s="192"/>
      <c r="WE303" s="192"/>
      <c r="WF303" s="192"/>
      <c r="WG303" s="192"/>
      <c r="WH303" s="192"/>
      <c r="WI303" s="192"/>
      <c r="WJ303" s="192"/>
      <c r="WK303" s="192"/>
      <c r="WL303" s="192"/>
      <c r="WM303" s="192"/>
      <c r="WN303" s="192"/>
      <c r="WO303" s="192"/>
      <c r="WP303" s="192"/>
      <c r="WQ303" s="192"/>
      <c r="WR303" s="192"/>
      <c r="WS303" s="192"/>
      <c r="WT303" s="192"/>
      <c r="WU303" s="192"/>
      <c r="WV303" s="192"/>
      <c r="WW303" s="192"/>
      <c r="WX303" s="192"/>
      <c r="WY303" s="192"/>
      <c r="WZ303" s="192"/>
      <c r="XA303" s="192"/>
      <c r="XB303" s="192"/>
      <c r="XC303" s="192"/>
      <c r="XD303" s="192"/>
      <c r="XE303" s="192"/>
      <c r="XF303" s="192"/>
      <c r="XG303" s="192"/>
      <c r="XH303" s="192"/>
      <c r="XI303" s="192"/>
      <c r="XJ303" s="192"/>
      <c r="XK303" s="192"/>
      <c r="XL303" s="192"/>
      <c r="XM303" s="192"/>
      <c r="XN303" s="192"/>
      <c r="XO303" s="192"/>
      <c r="XP303" s="192"/>
      <c r="XQ303" s="192"/>
      <c r="XR303" s="192"/>
      <c r="XS303" s="192"/>
      <c r="XT303" s="192"/>
      <c r="XU303" s="192"/>
      <c r="XV303" s="192"/>
      <c r="XW303" s="192"/>
      <c r="XX303" s="192"/>
      <c r="XY303" s="192"/>
      <c r="XZ303" s="192"/>
      <c r="YA303" s="192"/>
      <c r="YB303" s="192"/>
      <c r="YC303" s="192"/>
      <c r="YD303" s="192"/>
      <c r="YE303" s="192"/>
      <c r="YF303" s="192"/>
      <c r="YG303" s="192"/>
      <c r="YH303" s="192"/>
      <c r="YI303" s="192"/>
      <c r="YJ303" s="192"/>
      <c r="YK303" s="192"/>
      <c r="YL303" s="192"/>
      <c r="YM303" s="192"/>
      <c r="YN303" s="192"/>
      <c r="YO303" s="192"/>
      <c r="YP303" s="192"/>
      <c r="YQ303" s="192"/>
      <c r="YR303" s="192"/>
      <c r="YS303" s="192"/>
      <c r="YT303" s="192"/>
      <c r="YU303" s="192"/>
      <c r="YV303" s="192"/>
      <c r="YW303" s="192"/>
      <c r="YX303" s="192"/>
      <c r="YY303" s="192"/>
      <c r="YZ303" s="192"/>
      <c r="ZA303" s="192"/>
      <c r="ZB303" s="192"/>
      <c r="ZC303" s="192"/>
      <c r="ZD303" s="192"/>
      <c r="ZE303" s="192"/>
      <c r="ZF303" s="192"/>
      <c r="ZG303" s="192"/>
      <c r="ZH303" s="192"/>
      <c r="ZI303" s="192"/>
      <c r="ZJ303" s="192"/>
      <c r="ZK303" s="192"/>
      <c r="ZL303" s="192"/>
      <c r="ZM303" s="192"/>
      <c r="ZN303" s="192"/>
      <c r="ZO303" s="192"/>
      <c r="ZP303" s="192"/>
      <c r="ZQ303" s="192"/>
      <c r="ZR303" s="192"/>
      <c r="ZS303" s="192"/>
      <c r="ZT303" s="192"/>
      <c r="ZU303" s="192"/>
      <c r="ZV303" s="192"/>
      <c r="ZW303" s="192"/>
      <c r="ZX303" s="192"/>
      <c r="ZY303" s="192"/>
      <c r="ZZ303" s="192"/>
      <c r="AAA303" s="192"/>
      <c r="AAB303" s="192"/>
      <c r="AAC303" s="192"/>
      <c r="AAD303" s="192"/>
      <c r="AAE303" s="192"/>
      <c r="AAF303" s="192"/>
      <c r="AAG303" s="192"/>
      <c r="AAH303" s="192"/>
      <c r="AAI303" s="192"/>
      <c r="AAJ303" s="192"/>
      <c r="AAK303" s="192"/>
      <c r="AAL303" s="192"/>
      <c r="AAM303" s="192"/>
      <c r="AAN303" s="192"/>
      <c r="AAO303" s="192"/>
      <c r="AAP303" s="192"/>
      <c r="AAQ303" s="192"/>
      <c r="AAR303" s="192"/>
      <c r="AAS303" s="192"/>
      <c r="AAT303" s="192"/>
      <c r="AAU303" s="192"/>
      <c r="AAV303" s="192"/>
      <c r="AAW303" s="192"/>
      <c r="AAX303" s="192"/>
      <c r="AAY303" s="192"/>
      <c r="AAZ303" s="192"/>
      <c r="ABA303" s="192"/>
      <c r="ABB303" s="192"/>
      <c r="ABC303" s="192"/>
      <c r="ABD303" s="192"/>
      <c r="ABE303" s="192"/>
      <c r="ABF303" s="192"/>
      <c r="ABG303" s="192"/>
      <c r="ABH303" s="192"/>
      <c r="ABI303" s="192"/>
      <c r="ABJ303" s="192"/>
      <c r="ABK303" s="192"/>
      <c r="ABL303" s="192"/>
      <c r="ABM303" s="192"/>
      <c r="ABN303" s="192"/>
      <c r="ABO303" s="192"/>
      <c r="ABP303" s="192"/>
      <c r="ABQ303" s="192"/>
      <c r="ABR303" s="192"/>
      <c r="ABS303" s="192"/>
      <c r="ABT303" s="192"/>
      <c r="ABU303" s="192"/>
      <c r="ABV303" s="192"/>
      <c r="ABW303" s="192"/>
      <c r="ABX303" s="192"/>
      <c r="ABY303" s="192"/>
      <c r="ABZ303" s="192"/>
      <c r="ACA303" s="192"/>
      <c r="ACB303" s="192"/>
      <c r="ACC303" s="192"/>
      <c r="ACD303" s="192"/>
      <c r="ACE303" s="192"/>
      <c r="ACF303" s="192"/>
      <c r="ACG303" s="192"/>
      <c r="ACH303" s="192"/>
      <c r="ACI303" s="192"/>
      <c r="ACJ303" s="192"/>
      <c r="ACK303" s="192"/>
      <c r="ACL303" s="192"/>
      <c r="ACM303" s="192"/>
      <c r="ACN303" s="192"/>
      <c r="ACO303" s="192"/>
      <c r="ACP303" s="192"/>
      <c r="ACQ303" s="192"/>
      <c r="ACR303" s="192"/>
      <c r="ACS303" s="192"/>
      <c r="ACT303" s="192"/>
      <c r="ACU303" s="192"/>
      <c r="ACV303" s="192"/>
      <c r="ACW303" s="192"/>
      <c r="ACX303" s="192"/>
      <c r="ACY303" s="192"/>
      <c r="ACZ303" s="192"/>
      <c r="ADA303" s="192"/>
      <c r="ADB303" s="192"/>
      <c r="ADC303" s="192"/>
      <c r="ADD303" s="192"/>
      <c r="ADE303" s="192"/>
      <c r="ADF303" s="192"/>
      <c r="ADG303" s="192"/>
      <c r="ADH303" s="192"/>
      <c r="ADI303" s="192"/>
      <c r="ADJ303" s="192"/>
      <c r="ADK303" s="192"/>
      <c r="ADL303" s="192"/>
      <c r="ADM303" s="192"/>
      <c r="ADN303" s="192"/>
      <c r="ADO303" s="192"/>
      <c r="ADP303" s="192"/>
      <c r="ADQ303" s="192"/>
      <c r="ADR303" s="192"/>
      <c r="ADS303" s="192"/>
      <c r="ADT303" s="192"/>
      <c r="ADU303" s="192"/>
      <c r="ADV303" s="192"/>
      <c r="ADW303" s="192"/>
      <c r="ADX303" s="192"/>
      <c r="ADY303" s="192"/>
      <c r="ADZ303" s="192"/>
      <c r="AEA303" s="192"/>
      <c r="AEB303" s="192"/>
      <c r="AEC303" s="192"/>
      <c r="AED303" s="192"/>
      <c r="AEE303" s="192"/>
      <c r="AEF303" s="192"/>
      <c r="AEG303" s="192"/>
      <c r="AEH303" s="192"/>
      <c r="AEI303" s="192"/>
      <c r="AEJ303" s="192"/>
      <c r="AEK303" s="192"/>
      <c r="AEL303" s="192"/>
      <c r="AEM303" s="192"/>
      <c r="AEN303" s="192"/>
      <c r="AEO303" s="192"/>
      <c r="AEP303" s="192"/>
      <c r="AEQ303" s="192"/>
      <c r="AER303" s="192"/>
      <c r="AES303" s="192"/>
      <c r="AET303" s="192"/>
      <c r="AEU303" s="192"/>
      <c r="AEV303" s="192"/>
      <c r="AEW303" s="192"/>
      <c r="AEX303" s="192"/>
      <c r="AEY303" s="192"/>
      <c r="AEZ303" s="192"/>
      <c r="AFA303" s="192"/>
      <c r="AFB303" s="192"/>
      <c r="AFC303" s="192"/>
      <c r="AFD303" s="192"/>
      <c r="AFE303" s="192"/>
      <c r="AFF303" s="192"/>
      <c r="AFG303" s="192"/>
      <c r="AFH303" s="192"/>
      <c r="AFI303" s="192"/>
      <c r="AFJ303" s="192"/>
      <c r="AFK303" s="192"/>
      <c r="AFL303" s="192"/>
      <c r="AFM303" s="192"/>
      <c r="AFN303" s="192"/>
      <c r="AFO303" s="192"/>
      <c r="AFP303" s="192"/>
      <c r="AFQ303" s="192"/>
      <c r="AFR303" s="192"/>
      <c r="AFS303" s="192"/>
      <c r="AFT303" s="192"/>
      <c r="AFU303" s="192"/>
      <c r="AFV303" s="192"/>
      <c r="AFW303" s="192"/>
      <c r="AFX303" s="192"/>
      <c r="AFY303" s="192"/>
      <c r="AFZ303" s="192"/>
      <c r="AGA303" s="192"/>
      <c r="AGB303" s="192"/>
      <c r="AGC303" s="192"/>
      <c r="AGD303" s="192"/>
      <c r="AGE303" s="192"/>
      <c r="AGF303" s="192"/>
      <c r="AGG303" s="192"/>
      <c r="AGH303" s="192"/>
      <c r="AGI303" s="192"/>
      <c r="AGJ303" s="192"/>
      <c r="AGK303" s="192"/>
      <c r="AGL303" s="192"/>
      <c r="AGM303" s="192"/>
      <c r="AGN303" s="192"/>
      <c r="AGO303" s="192"/>
      <c r="AGP303" s="192"/>
      <c r="AGQ303" s="192"/>
      <c r="AGR303" s="192"/>
      <c r="AGS303" s="192"/>
      <c r="AGT303" s="192"/>
      <c r="AGU303" s="192"/>
      <c r="AGV303" s="192"/>
      <c r="AGW303" s="192"/>
      <c r="AGX303" s="192"/>
      <c r="AGY303" s="192"/>
      <c r="AGZ303" s="192"/>
      <c r="AHA303" s="192"/>
      <c r="AHB303" s="192"/>
      <c r="AHC303" s="192"/>
      <c r="AHD303" s="192"/>
      <c r="AHE303" s="192"/>
      <c r="AHF303" s="192"/>
      <c r="AHG303" s="192"/>
      <c r="AHH303" s="192"/>
      <c r="AHI303" s="192"/>
      <c r="AHJ303" s="192"/>
      <c r="AHK303" s="192"/>
      <c r="AHL303" s="192"/>
      <c r="AHM303" s="192"/>
      <c r="AHN303" s="192"/>
      <c r="AHO303" s="192"/>
      <c r="AHP303" s="192"/>
      <c r="AHQ303" s="192"/>
      <c r="AHR303" s="192"/>
      <c r="AHS303" s="192"/>
      <c r="AHT303" s="192"/>
      <c r="AHU303" s="192"/>
      <c r="AHV303" s="192"/>
      <c r="AHW303" s="192"/>
      <c r="AHX303" s="192"/>
      <c r="AHY303" s="192"/>
      <c r="AHZ303" s="192"/>
      <c r="AIA303" s="192"/>
      <c r="AIB303" s="192"/>
      <c r="AIC303" s="192"/>
      <c r="AID303" s="192"/>
      <c r="AIE303" s="192"/>
      <c r="AIF303" s="192"/>
      <c r="AIG303" s="192"/>
      <c r="AIH303" s="192"/>
      <c r="AII303" s="192"/>
      <c r="AIJ303" s="192"/>
      <c r="AIK303" s="192"/>
      <c r="AIL303" s="192"/>
      <c r="AIM303" s="192"/>
      <c r="AIN303" s="192"/>
      <c r="AIO303" s="192"/>
      <c r="AIP303" s="192"/>
      <c r="AIQ303" s="192"/>
      <c r="AIR303" s="192"/>
      <c r="AIS303" s="192"/>
      <c r="AIT303" s="192"/>
      <c r="AIU303" s="192"/>
      <c r="AIV303" s="192"/>
      <c r="AIW303" s="192"/>
      <c r="AIX303" s="192"/>
      <c r="AIY303" s="192"/>
      <c r="AIZ303" s="192"/>
      <c r="AJA303" s="192"/>
      <c r="AJB303" s="192"/>
      <c r="AJC303" s="192"/>
      <c r="AJD303" s="192"/>
      <c r="AJE303" s="192"/>
      <c r="AJF303" s="192"/>
      <c r="AJG303" s="192"/>
      <c r="AJH303" s="192"/>
      <c r="AJI303" s="192"/>
      <c r="AJJ303" s="192"/>
      <c r="AJK303" s="192"/>
      <c r="AJL303" s="192"/>
      <c r="AJM303" s="192"/>
      <c r="AJN303" s="192"/>
      <c r="AJO303" s="192"/>
      <c r="AJP303" s="192"/>
      <c r="AJQ303" s="192"/>
      <c r="AJR303" s="192"/>
      <c r="AJS303" s="192"/>
      <c r="AJT303" s="192"/>
      <c r="AJU303" s="192"/>
      <c r="AJV303" s="192"/>
      <c r="AJW303" s="192"/>
      <c r="AJX303" s="192"/>
      <c r="AJY303" s="192"/>
      <c r="AJZ303" s="192"/>
      <c r="AKA303" s="192"/>
      <c r="AKB303" s="192"/>
      <c r="AKC303" s="192"/>
      <c r="AKD303" s="192"/>
      <c r="AKE303" s="192"/>
      <c r="AKF303" s="192"/>
      <c r="AKG303" s="192"/>
      <c r="AKH303" s="192"/>
      <c r="AKI303" s="192"/>
      <c r="AKJ303" s="192"/>
      <c r="AKK303" s="192"/>
      <c r="AKL303" s="192"/>
      <c r="AKM303" s="192"/>
      <c r="AKN303" s="192"/>
      <c r="AKO303" s="192"/>
      <c r="AKP303" s="192"/>
      <c r="AKQ303" s="192"/>
      <c r="AKR303" s="192"/>
      <c r="AKS303" s="192"/>
      <c r="AKT303" s="192"/>
      <c r="AKU303" s="192"/>
      <c r="AKV303" s="192"/>
      <c r="AKW303" s="192"/>
      <c r="AKX303" s="192"/>
      <c r="AKY303" s="192"/>
      <c r="AKZ303" s="192"/>
      <c r="ALA303" s="192"/>
      <c r="ALB303" s="192"/>
      <c r="ALC303" s="192"/>
      <c r="ALD303" s="192"/>
      <c r="ALE303" s="192"/>
      <c r="ALF303" s="192"/>
      <c r="ALG303" s="192"/>
      <c r="ALH303" s="192"/>
      <c r="ALI303" s="192"/>
      <c r="ALJ303" s="192"/>
      <c r="ALK303" s="192"/>
      <c r="ALL303" s="192"/>
      <c r="ALM303" s="192"/>
      <c r="ALN303" s="192"/>
      <c r="ALO303" s="192"/>
      <c r="ALP303" s="192"/>
      <c r="ALQ303" s="192"/>
      <c r="ALR303" s="192"/>
      <c r="ALS303" s="192"/>
      <c r="ALT303" s="192"/>
      <c r="ALU303" s="192"/>
      <c r="ALV303" s="192"/>
      <c r="ALW303" s="192"/>
      <c r="ALX303" s="192"/>
      <c r="ALY303" s="192"/>
      <c r="ALZ303" s="192"/>
      <c r="AMA303" s="192"/>
      <c r="AMB303" s="192"/>
      <c r="AMC303" s="192"/>
      <c r="AMD303" s="192"/>
      <c r="AME303" s="192"/>
      <c r="AMF303" s="192"/>
      <c r="AMG303" s="192"/>
      <c r="AMH303" s="192"/>
      <c r="AMI303" s="192"/>
      <c r="AMJ303" s="192"/>
      <c r="AMK303" s="192"/>
      <c r="AML303" s="192"/>
      <c r="AMM303" s="192"/>
      <c r="AMN303" s="192"/>
      <c r="AMO303" s="192"/>
      <c r="AMP303" s="192"/>
      <c r="AMQ303" s="192"/>
      <c r="AMR303" s="192"/>
      <c r="AMS303" s="192"/>
      <c r="AMT303" s="192"/>
      <c r="AMU303" s="192"/>
      <c r="AMV303" s="192"/>
      <c r="AMW303" s="192"/>
      <c r="AMX303" s="192"/>
      <c r="AMY303" s="192"/>
      <c r="AMZ303" s="192"/>
      <c r="ANA303" s="192"/>
      <c r="ANB303" s="192"/>
      <c r="ANC303" s="192"/>
      <c r="AND303" s="192"/>
      <c r="ANE303" s="192"/>
      <c r="ANF303" s="192"/>
      <c r="ANG303" s="192"/>
      <c r="ANH303" s="192"/>
      <c r="ANI303" s="192"/>
      <c r="ANJ303" s="192"/>
      <c r="ANK303" s="192"/>
      <c r="ANL303" s="192"/>
      <c r="ANM303" s="192"/>
      <c r="ANN303" s="192"/>
      <c r="ANO303" s="192"/>
      <c r="ANP303" s="192"/>
      <c r="ANQ303" s="192"/>
      <c r="ANR303" s="192"/>
      <c r="ANS303" s="192"/>
      <c r="ANT303" s="192"/>
      <c r="ANU303" s="192"/>
      <c r="ANV303" s="192"/>
      <c r="ANW303" s="192"/>
      <c r="ANX303" s="192"/>
      <c r="ANY303" s="192"/>
      <c r="ANZ303" s="192"/>
      <c r="AOA303" s="192"/>
      <c r="AOB303" s="192"/>
      <c r="AOC303" s="192"/>
      <c r="AOD303" s="192"/>
      <c r="AOE303" s="192"/>
      <c r="AOF303" s="192"/>
      <c r="AOG303" s="192"/>
      <c r="AOH303" s="192"/>
      <c r="AOI303" s="192"/>
      <c r="AOJ303" s="192"/>
      <c r="AOK303" s="192"/>
      <c r="AOL303" s="192"/>
      <c r="AOM303" s="192"/>
      <c r="AON303" s="192"/>
      <c r="AOO303" s="192"/>
      <c r="AOP303" s="192"/>
      <c r="AOQ303" s="192"/>
      <c r="AOR303" s="192"/>
      <c r="AOS303" s="192"/>
      <c r="AOT303" s="192"/>
      <c r="AOU303" s="192"/>
      <c r="AOV303" s="192"/>
      <c r="AOW303" s="192"/>
      <c r="AOX303" s="192"/>
      <c r="AOY303" s="192"/>
      <c r="AOZ303" s="192"/>
      <c r="APA303" s="192"/>
      <c r="APB303" s="192"/>
      <c r="APC303" s="192"/>
      <c r="APD303" s="192"/>
      <c r="APE303" s="192"/>
      <c r="APF303" s="192"/>
      <c r="APG303" s="192"/>
      <c r="APH303" s="192"/>
      <c r="API303" s="192"/>
      <c r="APJ303" s="192"/>
      <c r="APK303" s="192"/>
      <c r="APL303" s="192"/>
      <c r="APM303" s="192"/>
      <c r="APN303" s="192"/>
      <c r="APO303" s="192"/>
      <c r="APP303" s="192"/>
      <c r="APQ303" s="192"/>
      <c r="APR303" s="192"/>
      <c r="APS303" s="192"/>
      <c r="APT303" s="192"/>
      <c r="APU303" s="192"/>
      <c r="APV303" s="192"/>
      <c r="APW303" s="192"/>
      <c r="APX303" s="192"/>
      <c r="APY303" s="192"/>
      <c r="APZ303" s="192"/>
      <c r="AQA303" s="192"/>
      <c r="AQB303" s="192"/>
      <c r="AQC303" s="192"/>
      <c r="AQD303" s="192"/>
      <c r="AQE303" s="192"/>
      <c r="AQF303" s="192"/>
      <c r="AQG303" s="192"/>
      <c r="AQH303" s="192"/>
      <c r="AQI303" s="192"/>
      <c r="AQJ303" s="192"/>
      <c r="AQK303" s="192"/>
      <c r="AQL303" s="192"/>
      <c r="AQM303" s="192"/>
      <c r="AQN303" s="192"/>
      <c r="AQO303" s="192"/>
      <c r="AQP303" s="192"/>
      <c r="AQQ303" s="192"/>
      <c r="AQR303" s="192"/>
      <c r="AQS303" s="192"/>
      <c r="AQT303" s="192"/>
      <c r="AQU303" s="192"/>
      <c r="AQV303" s="192"/>
      <c r="AQW303" s="192"/>
      <c r="AQX303" s="192"/>
      <c r="AQY303" s="192"/>
      <c r="AQZ303" s="192"/>
      <c r="ARA303" s="192"/>
      <c r="ARB303" s="192"/>
      <c r="ARC303" s="192"/>
      <c r="ARD303" s="192"/>
      <c r="ARE303" s="192"/>
      <c r="ARF303" s="192"/>
      <c r="ARG303" s="192"/>
      <c r="ARH303" s="192"/>
      <c r="ARI303" s="192"/>
      <c r="ARJ303" s="192"/>
      <c r="ARK303" s="192"/>
      <c r="ARL303" s="192"/>
      <c r="ARM303" s="192"/>
      <c r="ARN303" s="192"/>
      <c r="ARO303" s="192"/>
      <c r="ARP303" s="192"/>
      <c r="ARQ303" s="192"/>
      <c r="ARR303" s="192"/>
      <c r="ARS303" s="192"/>
      <c r="ART303" s="192"/>
      <c r="ARU303" s="192"/>
      <c r="ARV303" s="192"/>
      <c r="ARW303" s="192"/>
      <c r="ARX303" s="192"/>
      <c r="ARY303" s="192"/>
      <c r="ARZ303" s="192"/>
      <c r="ASA303" s="192"/>
      <c r="ASB303" s="192"/>
      <c r="ASC303" s="192"/>
      <c r="ASD303" s="192"/>
      <c r="ASE303" s="192"/>
      <c r="ASF303" s="192"/>
      <c r="ASG303" s="192"/>
      <c r="ASH303" s="192"/>
      <c r="ASI303" s="192"/>
      <c r="ASJ303" s="192"/>
      <c r="ASK303" s="192"/>
      <c r="ASL303" s="192"/>
      <c r="ASM303" s="192"/>
      <c r="ASN303" s="192"/>
      <c r="ASO303" s="192"/>
      <c r="ASP303" s="192"/>
      <c r="ASQ303" s="192"/>
      <c r="ASR303" s="192"/>
      <c r="ASS303" s="192"/>
      <c r="AST303" s="192"/>
      <c r="ASU303" s="192"/>
      <c r="ASV303" s="192"/>
      <c r="ASW303" s="192"/>
      <c r="ASX303" s="192"/>
      <c r="ASY303" s="192"/>
      <c r="ASZ303" s="192"/>
      <c r="ATA303" s="192"/>
      <c r="ATB303" s="192"/>
      <c r="ATC303" s="192"/>
      <c r="ATD303" s="192"/>
      <c r="ATE303" s="192"/>
      <c r="ATF303" s="192"/>
      <c r="ATG303" s="192"/>
      <c r="ATH303" s="192"/>
      <c r="ATI303" s="192"/>
      <c r="ATJ303" s="192"/>
      <c r="ATK303" s="192"/>
      <c r="ATL303" s="192"/>
      <c r="ATM303" s="192"/>
      <c r="ATN303" s="192"/>
      <c r="ATO303" s="192"/>
      <c r="ATP303" s="192"/>
      <c r="ATQ303" s="192"/>
      <c r="ATR303" s="192"/>
      <c r="ATS303" s="192"/>
      <c r="ATT303" s="192"/>
      <c r="ATU303" s="192"/>
      <c r="ATV303" s="192"/>
      <c r="ATW303" s="192"/>
      <c r="ATX303" s="192"/>
      <c r="ATY303" s="192"/>
      <c r="ATZ303" s="192"/>
      <c r="AUA303" s="192"/>
      <c r="AUB303" s="192"/>
      <c r="AUC303" s="192"/>
      <c r="AUD303" s="192"/>
      <c r="AUE303" s="192"/>
      <c r="AUF303" s="192"/>
      <c r="AUG303" s="192"/>
      <c r="AUH303" s="192"/>
      <c r="AUI303" s="192"/>
      <c r="AUJ303" s="192"/>
      <c r="AUK303" s="192"/>
      <c r="AUL303" s="192"/>
      <c r="AUM303" s="192"/>
      <c r="AUN303" s="192"/>
      <c r="AUO303" s="192"/>
      <c r="AUP303" s="192"/>
      <c r="AUQ303" s="192"/>
      <c r="AUR303" s="192"/>
      <c r="AUS303" s="192"/>
      <c r="AUT303" s="192"/>
      <c r="AUU303" s="192"/>
      <c r="AUV303" s="192"/>
      <c r="AUW303" s="192"/>
      <c r="AUX303" s="192"/>
      <c r="AUY303" s="192"/>
      <c r="AUZ303" s="192"/>
      <c r="AVA303" s="192"/>
      <c r="AVB303" s="192"/>
      <c r="AVC303" s="192"/>
      <c r="AVD303" s="192"/>
      <c r="AVE303" s="192"/>
      <c r="AVF303" s="192"/>
      <c r="AVG303" s="192"/>
      <c r="AVH303" s="192"/>
      <c r="AVI303" s="192"/>
      <c r="AVJ303" s="192"/>
      <c r="AVK303" s="192"/>
      <c r="AVL303" s="192"/>
      <c r="AVM303" s="192"/>
      <c r="AVN303" s="192"/>
      <c r="AVO303" s="192"/>
      <c r="AVP303" s="192"/>
      <c r="AVQ303" s="192"/>
      <c r="AVR303" s="192"/>
      <c r="AVS303" s="192"/>
      <c r="AVT303" s="192"/>
      <c r="AVU303" s="192"/>
      <c r="AVV303" s="192"/>
      <c r="AVW303" s="192"/>
      <c r="AVX303" s="192"/>
      <c r="AVY303" s="192"/>
      <c r="AVZ303" s="192"/>
      <c r="AWA303" s="192"/>
      <c r="AWB303" s="192"/>
      <c r="AWC303" s="192"/>
      <c r="AWD303" s="192"/>
      <c r="AWE303" s="192"/>
      <c r="AWF303" s="192"/>
      <c r="AWG303" s="192"/>
      <c r="AWH303" s="192"/>
      <c r="AWI303" s="192"/>
      <c r="AWJ303" s="192"/>
      <c r="AWK303" s="192"/>
      <c r="AWL303" s="192"/>
      <c r="AWM303" s="192"/>
      <c r="AWN303" s="192"/>
      <c r="AWO303" s="192"/>
      <c r="AWP303" s="192"/>
      <c r="AWQ303" s="192"/>
      <c r="AWR303" s="192"/>
      <c r="AWS303" s="192"/>
      <c r="AWT303" s="192"/>
      <c r="AWU303" s="192"/>
      <c r="AWV303" s="192"/>
      <c r="AWW303" s="192"/>
      <c r="AWX303" s="192"/>
      <c r="AWY303" s="192"/>
      <c r="AWZ303" s="192"/>
      <c r="AXA303" s="192"/>
      <c r="AXB303" s="192"/>
      <c r="AXC303" s="192"/>
      <c r="AXD303" s="192"/>
      <c r="AXE303" s="192"/>
      <c r="AXF303" s="192"/>
      <c r="AXG303" s="192"/>
      <c r="AXH303" s="192"/>
      <c r="AXI303" s="192"/>
      <c r="AXJ303" s="192"/>
      <c r="AXK303" s="192"/>
      <c r="AXL303" s="192"/>
      <c r="AXM303" s="192"/>
      <c r="AXN303" s="192"/>
      <c r="AXO303" s="192"/>
      <c r="AXP303" s="192"/>
      <c r="AXQ303" s="192"/>
      <c r="AXR303" s="192"/>
      <c r="AXS303" s="192"/>
      <c r="AXT303" s="192"/>
      <c r="AXU303" s="192"/>
      <c r="AXV303" s="192"/>
      <c r="AXW303" s="192"/>
      <c r="AXX303" s="192"/>
      <c r="AXY303" s="192"/>
      <c r="AXZ303" s="192"/>
      <c r="AYA303" s="192"/>
      <c r="AYB303" s="192"/>
      <c r="AYC303" s="192"/>
      <c r="AYD303" s="192"/>
      <c r="AYE303" s="192"/>
      <c r="AYF303" s="192"/>
      <c r="AYG303" s="192"/>
      <c r="AYH303" s="192"/>
      <c r="AYI303" s="192"/>
      <c r="AYJ303" s="192"/>
      <c r="AYK303" s="192"/>
      <c r="AYL303" s="192"/>
      <c r="AYM303" s="192"/>
      <c r="AYN303" s="192"/>
      <c r="AYO303" s="192"/>
      <c r="AYP303" s="192"/>
      <c r="AYQ303" s="192"/>
      <c r="AYR303" s="192"/>
      <c r="AYS303" s="192"/>
      <c r="AYT303" s="192"/>
      <c r="AYU303" s="192"/>
      <c r="AYV303" s="192"/>
      <c r="AYW303" s="192"/>
      <c r="AYX303" s="192"/>
      <c r="AYY303" s="192"/>
      <c r="AYZ303" s="192"/>
      <c r="AZA303" s="192"/>
      <c r="AZB303" s="192"/>
      <c r="AZC303" s="192"/>
      <c r="AZD303" s="192"/>
      <c r="AZE303" s="192"/>
      <c r="AZF303" s="192"/>
      <c r="AZG303" s="192"/>
      <c r="AZH303" s="192"/>
      <c r="AZI303" s="192"/>
      <c r="AZJ303" s="192"/>
      <c r="AZK303" s="192"/>
      <c r="AZL303" s="192"/>
      <c r="AZM303" s="192"/>
      <c r="AZN303" s="192"/>
      <c r="AZO303" s="192"/>
      <c r="AZP303" s="192"/>
      <c r="AZQ303" s="192"/>
      <c r="AZR303" s="192"/>
      <c r="AZS303" s="192"/>
      <c r="AZT303" s="192"/>
      <c r="AZU303" s="192"/>
      <c r="AZV303" s="192"/>
      <c r="AZW303" s="192"/>
      <c r="AZX303" s="192"/>
      <c r="AZY303" s="192"/>
      <c r="AZZ303" s="192"/>
      <c r="BAA303" s="192"/>
      <c r="BAB303" s="192"/>
      <c r="BAC303" s="192"/>
      <c r="BAD303" s="192"/>
      <c r="BAE303" s="192"/>
      <c r="BAF303" s="192"/>
      <c r="BAG303" s="192"/>
      <c r="BAH303" s="192"/>
      <c r="BAI303" s="192"/>
      <c r="BAJ303" s="192"/>
      <c r="BAK303" s="192"/>
      <c r="BAL303" s="192"/>
      <c r="BAM303" s="192"/>
      <c r="BAN303" s="192"/>
      <c r="BAO303" s="192"/>
      <c r="BAP303" s="192"/>
      <c r="BAQ303" s="192"/>
      <c r="BAR303" s="192"/>
      <c r="BAS303" s="192"/>
      <c r="BAT303" s="192"/>
      <c r="BAU303" s="192"/>
      <c r="BAV303" s="192"/>
      <c r="BAW303" s="192"/>
      <c r="BAX303" s="192"/>
      <c r="BAY303" s="192"/>
      <c r="BAZ303" s="192"/>
      <c r="BBA303" s="192"/>
      <c r="BBB303" s="192"/>
      <c r="BBC303" s="192"/>
      <c r="BBD303" s="192"/>
      <c r="BBE303" s="192"/>
      <c r="BBF303" s="192"/>
      <c r="BBG303" s="192"/>
      <c r="BBH303" s="192"/>
      <c r="BBI303" s="192"/>
      <c r="BBJ303" s="192"/>
      <c r="BBK303" s="192"/>
      <c r="BBL303" s="192"/>
      <c r="BBM303" s="192"/>
      <c r="BBN303" s="192"/>
      <c r="BBO303" s="192"/>
      <c r="BBP303" s="192"/>
      <c r="BBQ303" s="192"/>
      <c r="BBR303" s="192"/>
      <c r="BBS303" s="192"/>
      <c r="BBT303" s="192"/>
      <c r="BBU303" s="192"/>
      <c r="BBV303" s="192"/>
      <c r="BBW303" s="192"/>
      <c r="BBX303" s="192"/>
      <c r="BBY303" s="192"/>
      <c r="BBZ303" s="192"/>
      <c r="BCA303" s="192"/>
      <c r="BCB303" s="192"/>
      <c r="BCC303" s="192"/>
      <c r="BCD303" s="192"/>
      <c r="BCE303" s="192"/>
      <c r="BCF303" s="192"/>
      <c r="BCG303" s="192"/>
      <c r="BCH303" s="192"/>
      <c r="BCI303" s="192"/>
      <c r="BCJ303" s="192"/>
      <c r="BCK303" s="192"/>
      <c r="BCL303" s="192"/>
      <c r="BCM303" s="192"/>
      <c r="BCN303" s="192"/>
      <c r="BCO303" s="192"/>
      <c r="BCP303" s="192"/>
      <c r="BCQ303" s="192"/>
      <c r="BCR303" s="192"/>
      <c r="BCS303" s="192"/>
      <c r="BCT303" s="192"/>
      <c r="BCU303" s="192"/>
      <c r="BCV303" s="192"/>
      <c r="BCW303" s="192"/>
      <c r="BCX303" s="192"/>
      <c r="BCY303" s="192"/>
      <c r="BCZ303" s="192"/>
      <c r="BDA303" s="192"/>
      <c r="BDB303" s="192"/>
      <c r="BDC303" s="192"/>
      <c r="BDD303" s="192"/>
      <c r="BDE303" s="192"/>
      <c r="BDF303" s="192"/>
      <c r="BDG303" s="192"/>
      <c r="BDH303" s="192"/>
      <c r="BDI303" s="192"/>
      <c r="BDJ303" s="192"/>
      <c r="BDK303" s="192"/>
      <c r="BDL303" s="192"/>
      <c r="BDM303" s="192"/>
      <c r="BDN303" s="192"/>
      <c r="BDO303" s="192"/>
      <c r="BDP303" s="192"/>
      <c r="BDQ303" s="192"/>
      <c r="BDR303" s="192"/>
      <c r="BDS303" s="192"/>
      <c r="BDT303" s="192"/>
      <c r="BDU303" s="192"/>
      <c r="BDV303" s="192"/>
      <c r="BDW303" s="192"/>
      <c r="BDX303" s="192"/>
      <c r="BDY303" s="192"/>
      <c r="BDZ303" s="192"/>
      <c r="BEA303" s="192"/>
      <c r="BEB303" s="192"/>
      <c r="BEC303" s="192"/>
      <c r="BED303" s="192"/>
      <c r="BEE303" s="192"/>
      <c r="BEF303" s="192"/>
      <c r="BEG303" s="192"/>
      <c r="BEH303" s="192"/>
      <c r="BEI303" s="192"/>
      <c r="BEJ303" s="192"/>
      <c r="BEK303" s="192"/>
      <c r="BEL303" s="192"/>
      <c r="BEM303" s="192"/>
      <c r="BEN303" s="192"/>
      <c r="BEO303" s="192"/>
      <c r="BEP303" s="192"/>
      <c r="BEQ303" s="192"/>
      <c r="BER303" s="192"/>
      <c r="BES303" s="192"/>
      <c r="BET303" s="192"/>
      <c r="BEU303" s="192"/>
      <c r="BEV303" s="192"/>
      <c r="BEW303" s="192"/>
      <c r="BEX303" s="192"/>
      <c r="BEY303" s="192"/>
      <c r="BEZ303" s="192"/>
      <c r="BFA303" s="192"/>
      <c r="BFB303" s="192"/>
      <c r="BFC303" s="192"/>
      <c r="BFD303" s="192"/>
      <c r="BFE303" s="192"/>
      <c r="BFF303" s="192"/>
      <c r="BFG303" s="192"/>
      <c r="BFH303" s="192"/>
      <c r="BFI303" s="192"/>
      <c r="BFJ303" s="192"/>
      <c r="BFK303" s="192"/>
      <c r="BFL303" s="192"/>
      <c r="BFM303" s="192"/>
      <c r="BFN303" s="192"/>
      <c r="BFO303" s="192"/>
      <c r="BFP303" s="192"/>
      <c r="BFQ303" s="192"/>
      <c r="BFR303" s="192"/>
      <c r="BFS303" s="192"/>
      <c r="BFT303" s="192"/>
      <c r="BFU303" s="192"/>
      <c r="BFV303" s="192"/>
      <c r="BFW303" s="192"/>
      <c r="BFX303" s="192"/>
      <c r="BFY303" s="192"/>
      <c r="BFZ303" s="192"/>
      <c r="BGA303" s="192"/>
      <c r="BGB303" s="192"/>
      <c r="BGC303" s="192"/>
      <c r="BGD303" s="192"/>
      <c r="BGE303" s="192"/>
      <c r="BGF303" s="192"/>
      <c r="BGG303" s="192"/>
      <c r="BGH303" s="192"/>
      <c r="BGI303" s="192"/>
      <c r="BGJ303" s="192"/>
      <c r="BGK303" s="192"/>
      <c r="BGL303" s="192"/>
      <c r="BGM303" s="192"/>
      <c r="BGN303" s="192"/>
      <c r="BGO303" s="192"/>
      <c r="BGP303" s="192"/>
      <c r="BGQ303" s="192"/>
      <c r="BGR303" s="192"/>
      <c r="BGS303" s="192"/>
      <c r="BGT303" s="192"/>
      <c r="BGU303" s="192"/>
      <c r="BGV303" s="192"/>
      <c r="BGW303" s="192"/>
      <c r="BGX303" s="192"/>
      <c r="BGY303" s="192"/>
      <c r="BGZ303" s="192"/>
      <c r="BHA303" s="192"/>
      <c r="BHB303" s="192"/>
      <c r="BHC303" s="192"/>
      <c r="BHD303" s="192"/>
      <c r="BHE303" s="192"/>
      <c r="BHF303" s="192"/>
      <c r="BHG303" s="192"/>
      <c r="BHH303" s="192"/>
      <c r="BHI303" s="192"/>
      <c r="BHJ303" s="192"/>
      <c r="BHK303" s="192"/>
      <c r="BHL303" s="192"/>
      <c r="BHM303" s="192"/>
      <c r="BHN303" s="192"/>
      <c r="BHO303" s="192"/>
      <c r="BHP303" s="192"/>
      <c r="BHQ303" s="192"/>
      <c r="BHR303" s="192"/>
      <c r="BHS303" s="192"/>
      <c r="BHT303" s="192"/>
      <c r="BHU303" s="192"/>
      <c r="BHV303" s="192"/>
      <c r="BHW303" s="192"/>
      <c r="BHX303" s="192"/>
      <c r="BHY303" s="192"/>
      <c r="BHZ303" s="192"/>
      <c r="BIA303" s="192"/>
      <c r="BIB303" s="192"/>
      <c r="BIC303" s="192"/>
      <c r="BID303" s="192"/>
      <c r="BIE303" s="192"/>
      <c r="BIF303" s="192"/>
      <c r="BIG303" s="192"/>
      <c r="BIH303" s="192"/>
      <c r="BII303" s="192"/>
      <c r="BIJ303" s="192"/>
      <c r="BIK303" s="192"/>
      <c r="BIL303" s="192"/>
      <c r="BIM303" s="192"/>
      <c r="BIN303" s="192"/>
      <c r="BIO303" s="192"/>
      <c r="BIP303" s="192"/>
      <c r="BIQ303" s="192"/>
      <c r="BIR303" s="192"/>
      <c r="BIS303" s="192"/>
      <c r="BIT303" s="192"/>
      <c r="BIU303" s="192"/>
      <c r="BIV303" s="192"/>
      <c r="BIW303" s="192"/>
      <c r="BIX303" s="192"/>
      <c r="BIY303" s="192"/>
      <c r="BIZ303" s="192"/>
      <c r="BJA303" s="192"/>
      <c r="BJB303" s="192"/>
      <c r="BJC303" s="192"/>
      <c r="BJD303" s="192"/>
      <c r="BJE303" s="192"/>
      <c r="BJF303" s="192"/>
      <c r="BJG303" s="192"/>
      <c r="BJH303" s="192"/>
      <c r="BJI303" s="192"/>
      <c r="BJJ303" s="192"/>
      <c r="BJK303" s="192"/>
      <c r="BJL303" s="192"/>
      <c r="BJM303" s="192"/>
      <c r="BJN303" s="192"/>
      <c r="BJO303" s="192"/>
      <c r="BJP303" s="192"/>
      <c r="BJQ303" s="192"/>
      <c r="BJR303" s="192"/>
      <c r="BJS303" s="192"/>
      <c r="BJT303" s="192"/>
      <c r="BJU303" s="192"/>
      <c r="BJV303" s="192"/>
      <c r="BJW303" s="192"/>
      <c r="BJX303" s="192"/>
      <c r="BJY303" s="192"/>
      <c r="BJZ303" s="192"/>
      <c r="BKA303" s="192"/>
      <c r="BKB303" s="192"/>
      <c r="BKC303" s="192"/>
      <c r="BKD303" s="192"/>
      <c r="BKE303" s="192"/>
      <c r="BKF303" s="192"/>
      <c r="BKG303" s="192"/>
      <c r="BKH303" s="192"/>
      <c r="BKI303" s="192"/>
      <c r="BKJ303" s="192"/>
      <c r="BKK303" s="192"/>
      <c r="BKL303" s="192"/>
      <c r="BKM303" s="192"/>
      <c r="BKN303" s="192"/>
      <c r="BKO303" s="192"/>
      <c r="BKP303" s="192"/>
      <c r="BKQ303" s="192"/>
      <c r="BKR303" s="192"/>
      <c r="BKS303" s="192"/>
      <c r="BKT303" s="192"/>
      <c r="BKU303" s="192"/>
      <c r="BKV303" s="192"/>
      <c r="BKW303" s="192"/>
      <c r="BKX303" s="192"/>
      <c r="BKY303" s="192"/>
      <c r="BKZ303" s="192"/>
      <c r="BLA303" s="192"/>
      <c r="BLB303" s="192"/>
      <c r="BLC303" s="192"/>
      <c r="BLD303" s="192"/>
      <c r="BLE303" s="192"/>
      <c r="BLF303" s="192"/>
      <c r="BLG303" s="192"/>
      <c r="BLH303" s="192"/>
      <c r="BLI303" s="192"/>
      <c r="BLJ303" s="192"/>
      <c r="BLK303" s="192"/>
      <c r="BLL303" s="192"/>
      <c r="BLM303" s="192"/>
      <c r="BLN303" s="192"/>
      <c r="BLO303" s="192"/>
      <c r="BLP303" s="192"/>
      <c r="BLQ303" s="192"/>
      <c r="BLR303" s="192"/>
      <c r="BLS303" s="192"/>
      <c r="BLT303" s="192"/>
      <c r="BLU303" s="192"/>
      <c r="BLV303" s="192"/>
      <c r="BLW303" s="192"/>
      <c r="BLX303" s="192"/>
      <c r="BLY303" s="192"/>
      <c r="BLZ303" s="192"/>
      <c r="BMA303" s="192"/>
      <c r="BMB303" s="192"/>
      <c r="BMC303" s="192"/>
      <c r="BMD303" s="192"/>
      <c r="BME303" s="192"/>
      <c r="BMF303" s="192"/>
      <c r="BMG303" s="192"/>
      <c r="BMH303" s="192"/>
      <c r="BMI303" s="192"/>
      <c r="BMJ303" s="192"/>
      <c r="BMK303" s="192"/>
      <c r="BML303" s="192"/>
      <c r="BMM303" s="192"/>
      <c r="BMN303" s="192"/>
      <c r="BMO303" s="192"/>
      <c r="BMP303" s="192"/>
      <c r="BMQ303" s="192"/>
      <c r="BMR303" s="192"/>
      <c r="BMS303" s="192"/>
      <c r="BMT303" s="192"/>
      <c r="BMU303" s="192"/>
      <c r="BMV303" s="192"/>
      <c r="BMW303" s="192"/>
      <c r="BMX303" s="192"/>
      <c r="BMY303" s="192"/>
      <c r="BMZ303" s="192"/>
      <c r="BNA303" s="192"/>
      <c r="BNB303" s="192"/>
      <c r="BNC303" s="192"/>
      <c r="BND303" s="192"/>
      <c r="BNE303" s="192"/>
      <c r="BNF303" s="192"/>
      <c r="BNG303" s="192"/>
      <c r="BNH303" s="192"/>
      <c r="BNI303" s="192"/>
      <c r="BNJ303" s="192"/>
      <c r="BNK303" s="192"/>
      <c r="BNL303" s="192"/>
      <c r="BNM303" s="192"/>
      <c r="BNN303" s="192"/>
      <c r="BNO303" s="192"/>
      <c r="BNP303" s="192"/>
      <c r="BNQ303" s="192"/>
      <c r="BNR303" s="192"/>
      <c r="BNS303" s="192"/>
      <c r="BNT303" s="192"/>
      <c r="BNU303" s="192"/>
      <c r="BNV303" s="192"/>
      <c r="BNW303" s="192"/>
      <c r="BNX303" s="192"/>
      <c r="BNY303" s="192"/>
      <c r="BNZ303" s="192"/>
      <c r="BOA303" s="192"/>
      <c r="BOB303" s="192"/>
      <c r="BOC303" s="192"/>
      <c r="BOD303" s="192"/>
      <c r="BOE303" s="192"/>
      <c r="BOF303" s="192"/>
      <c r="BOG303" s="192"/>
      <c r="BOH303" s="192"/>
      <c r="BOI303" s="192"/>
      <c r="BOJ303" s="192"/>
      <c r="BOK303" s="192"/>
      <c r="BOL303" s="192"/>
      <c r="BOM303" s="192"/>
      <c r="BON303" s="192"/>
      <c r="BOO303" s="192"/>
      <c r="BOP303" s="192"/>
      <c r="BOQ303" s="192"/>
      <c r="BOR303" s="192"/>
      <c r="BOS303" s="192"/>
      <c r="BOT303" s="192"/>
      <c r="BOU303" s="192"/>
      <c r="BOV303" s="192"/>
      <c r="BOW303" s="192"/>
      <c r="BOX303" s="192"/>
      <c r="BOY303" s="192"/>
      <c r="BOZ303" s="192"/>
      <c r="BPA303" s="192"/>
      <c r="BPB303" s="192"/>
      <c r="BPC303" s="192"/>
      <c r="BPD303" s="192"/>
      <c r="BPE303" s="192"/>
      <c r="BPF303" s="192"/>
      <c r="BPG303" s="192"/>
      <c r="BPH303" s="192"/>
      <c r="BPI303" s="192"/>
      <c r="BPJ303" s="192"/>
      <c r="BPK303" s="192"/>
      <c r="BPL303" s="192"/>
      <c r="BPM303" s="192"/>
      <c r="BPN303" s="192"/>
      <c r="BPO303" s="192"/>
      <c r="BPP303" s="192"/>
      <c r="BPQ303" s="192"/>
      <c r="BPR303" s="192"/>
      <c r="BPS303" s="192"/>
      <c r="BPT303" s="192"/>
      <c r="BPU303" s="192"/>
      <c r="BPV303" s="192"/>
      <c r="BPW303" s="192"/>
      <c r="BPX303" s="192"/>
      <c r="BPY303" s="192"/>
      <c r="BPZ303" s="192"/>
      <c r="BQA303" s="192"/>
      <c r="BQB303" s="192"/>
      <c r="BQC303" s="192"/>
      <c r="BQD303" s="192"/>
      <c r="BQE303" s="192"/>
      <c r="BQF303" s="192"/>
      <c r="BQG303" s="192"/>
      <c r="BQH303" s="192"/>
      <c r="BQI303" s="192"/>
      <c r="BQJ303" s="192"/>
      <c r="BQK303" s="192"/>
      <c r="BQL303" s="192"/>
      <c r="BQM303" s="192"/>
      <c r="BQN303" s="192"/>
      <c r="BQO303" s="192"/>
      <c r="BQP303" s="192"/>
      <c r="BQQ303" s="192"/>
      <c r="BQR303" s="192"/>
      <c r="BQS303" s="192"/>
      <c r="BQT303" s="192"/>
      <c r="BQU303" s="192"/>
      <c r="BQV303" s="192"/>
      <c r="BQW303" s="192"/>
      <c r="BQX303" s="192"/>
      <c r="BQY303" s="192"/>
      <c r="BQZ303" s="192"/>
      <c r="BRA303" s="192"/>
      <c r="BRB303" s="192"/>
      <c r="BRC303" s="192"/>
      <c r="BRD303" s="192"/>
      <c r="BRE303" s="192"/>
      <c r="BRF303" s="192"/>
      <c r="BRG303" s="192"/>
      <c r="BRH303" s="192"/>
      <c r="BRI303" s="192"/>
      <c r="BRJ303" s="192"/>
      <c r="BRK303" s="192"/>
      <c r="BRL303" s="192"/>
      <c r="BRM303" s="192"/>
      <c r="BRN303" s="192"/>
      <c r="BRO303" s="192"/>
      <c r="BRP303" s="192"/>
      <c r="BRQ303" s="192"/>
      <c r="BRR303" s="192"/>
      <c r="BRS303" s="192"/>
      <c r="BRT303" s="192"/>
      <c r="BRU303" s="192"/>
      <c r="BRV303" s="192"/>
      <c r="BRW303" s="192"/>
      <c r="BRX303" s="192"/>
      <c r="BRY303" s="192"/>
      <c r="BRZ303" s="192"/>
      <c r="BSA303" s="192"/>
      <c r="BSB303" s="192"/>
      <c r="BSC303" s="192"/>
      <c r="BSD303" s="192"/>
      <c r="BSE303" s="192"/>
      <c r="BSF303" s="192"/>
      <c r="BSG303" s="192"/>
      <c r="BSH303" s="192"/>
      <c r="BSI303" s="192"/>
      <c r="BSJ303" s="192"/>
      <c r="BSK303" s="192"/>
      <c r="BSL303" s="192"/>
      <c r="BSM303" s="192"/>
      <c r="BSN303" s="192"/>
      <c r="BSO303" s="192"/>
      <c r="BSP303" s="192"/>
      <c r="BSQ303" s="192"/>
      <c r="BSR303" s="192"/>
      <c r="BSS303" s="192"/>
      <c r="BST303" s="192"/>
      <c r="BSU303" s="192"/>
      <c r="BSV303" s="192"/>
      <c r="BSW303" s="192"/>
      <c r="BSX303" s="192"/>
      <c r="BSY303" s="192"/>
      <c r="BSZ303" s="192"/>
      <c r="BTA303" s="192"/>
      <c r="BTB303" s="192"/>
      <c r="BTC303" s="192"/>
      <c r="BTD303" s="192"/>
      <c r="BTE303" s="192"/>
      <c r="BTF303" s="192"/>
      <c r="BTG303" s="192"/>
      <c r="BTH303" s="192"/>
      <c r="BTI303" s="192"/>
      <c r="BTJ303" s="192"/>
      <c r="BTK303" s="192"/>
      <c r="BTL303" s="192"/>
      <c r="BTM303" s="192"/>
      <c r="BTN303" s="192"/>
      <c r="BTO303" s="192"/>
      <c r="BTP303" s="192"/>
      <c r="BTQ303" s="192"/>
      <c r="BTR303" s="192"/>
      <c r="BTS303" s="192"/>
      <c r="BTT303" s="192"/>
      <c r="BTU303" s="192"/>
      <c r="BTV303" s="192"/>
      <c r="BTW303" s="192"/>
      <c r="BTX303" s="192"/>
      <c r="BTY303" s="192"/>
      <c r="BTZ303" s="192"/>
      <c r="BUA303" s="192"/>
      <c r="BUB303" s="192"/>
      <c r="BUC303" s="192"/>
      <c r="BUD303" s="192"/>
      <c r="BUE303" s="192"/>
      <c r="BUF303" s="192"/>
      <c r="BUG303" s="192"/>
      <c r="BUH303" s="192"/>
      <c r="BUI303" s="192"/>
      <c r="BUJ303" s="192"/>
      <c r="BUK303" s="192"/>
      <c r="BUL303" s="192"/>
      <c r="BUM303" s="192"/>
      <c r="BUN303" s="192"/>
      <c r="BUO303" s="192"/>
      <c r="BUP303" s="192"/>
      <c r="BUQ303" s="192"/>
      <c r="BUR303" s="192"/>
      <c r="BUS303" s="192"/>
      <c r="BUT303" s="192"/>
      <c r="BUU303" s="192"/>
      <c r="BUV303" s="192"/>
      <c r="BUW303" s="192"/>
      <c r="BUX303" s="192"/>
      <c r="BUY303" s="192"/>
      <c r="BUZ303" s="192"/>
      <c r="BVA303" s="192"/>
      <c r="BVB303" s="192"/>
      <c r="BVC303" s="192"/>
      <c r="BVD303" s="192"/>
      <c r="BVE303" s="192"/>
      <c r="BVF303" s="192"/>
      <c r="BVG303" s="192"/>
      <c r="BVH303" s="192"/>
      <c r="BVI303" s="192"/>
      <c r="BVJ303" s="192"/>
      <c r="BVK303" s="192"/>
      <c r="BVL303" s="192"/>
      <c r="BVM303" s="192"/>
      <c r="BVN303" s="192"/>
      <c r="BVO303" s="192"/>
      <c r="BVP303" s="192"/>
      <c r="BVQ303" s="192"/>
      <c r="BVR303" s="192"/>
      <c r="BVS303" s="192"/>
      <c r="BVT303" s="192"/>
      <c r="BVU303" s="192"/>
      <c r="BVV303" s="192"/>
      <c r="BVW303" s="192"/>
      <c r="BVX303" s="192"/>
      <c r="BVY303" s="192"/>
      <c r="BVZ303" s="192"/>
      <c r="BWA303" s="192"/>
      <c r="BWB303" s="192"/>
      <c r="BWC303" s="192"/>
      <c r="BWD303" s="192"/>
      <c r="BWE303" s="192"/>
      <c r="BWF303" s="192"/>
      <c r="BWG303" s="192"/>
      <c r="BWH303" s="192"/>
      <c r="BWI303" s="192"/>
      <c r="BWJ303" s="192"/>
      <c r="BWK303" s="192"/>
      <c r="BWL303" s="192"/>
      <c r="BWM303" s="192"/>
      <c r="BWN303" s="192"/>
      <c r="BWO303" s="192"/>
      <c r="BWP303" s="192"/>
      <c r="BWQ303" s="192"/>
      <c r="BWR303" s="192"/>
      <c r="BWS303" s="192"/>
      <c r="BWT303" s="192"/>
      <c r="BWU303" s="192"/>
      <c r="BWV303" s="192"/>
      <c r="BWW303" s="192"/>
      <c r="BWX303" s="192"/>
      <c r="BWY303" s="192"/>
      <c r="BWZ303" s="192"/>
      <c r="BXA303" s="192"/>
      <c r="BXB303" s="192"/>
      <c r="BXC303" s="192"/>
      <c r="BXD303" s="192"/>
      <c r="BXE303" s="192"/>
      <c r="BXF303" s="192"/>
      <c r="BXG303" s="192"/>
      <c r="BXH303" s="192"/>
      <c r="BXI303" s="192"/>
      <c r="BXJ303" s="192"/>
      <c r="BXK303" s="192"/>
      <c r="BXL303" s="192"/>
      <c r="BXM303" s="192"/>
      <c r="BXN303" s="192"/>
      <c r="BXO303" s="192"/>
      <c r="BXP303" s="192"/>
      <c r="BXQ303" s="192"/>
      <c r="BXR303" s="192"/>
      <c r="BXS303" s="192"/>
      <c r="BXT303" s="192"/>
      <c r="BXU303" s="192"/>
      <c r="BXV303" s="192"/>
      <c r="BXW303" s="192"/>
      <c r="BXX303" s="192"/>
      <c r="BXY303" s="192"/>
      <c r="BXZ303" s="192"/>
      <c r="BYA303" s="192"/>
      <c r="BYB303" s="192"/>
      <c r="BYC303" s="192"/>
      <c r="BYD303" s="192"/>
      <c r="BYE303" s="192"/>
      <c r="BYF303" s="192"/>
      <c r="BYG303" s="192"/>
      <c r="BYH303" s="192"/>
      <c r="BYI303" s="192"/>
      <c r="BYJ303" s="192"/>
      <c r="BYK303" s="192"/>
      <c r="BYL303" s="192"/>
      <c r="BYM303" s="192"/>
      <c r="BYN303" s="192"/>
      <c r="BYO303" s="192"/>
      <c r="BYP303" s="192"/>
      <c r="BYQ303" s="192"/>
      <c r="BYR303" s="192"/>
      <c r="BYS303" s="192"/>
      <c r="BYT303" s="192"/>
      <c r="BYU303" s="192"/>
      <c r="BYV303" s="192"/>
      <c r="BYW303" s="192"/>
      <c r="BYX303" s="192"/>
      <c r="BYY303" s="192"/>
      <c r="BYZ303" s="192"/>
      <c r="BZA303" s="192"/>
      <c r="BZB303" s="192"/>
      <c r="BZC303" s="192"/>
      <c r="BZD303" s="192"/>
      <c r="BZE303" s="192"/>
      <c r="BZF303" s="192"/>
      <c r="BZG303" s="192"/>
      <c r="BZH303" s="192"/>
      <c r="BZI303" s="192"/>
      <c r="BZJ303" s="192"/>
      <c r="BZK303" s="192"/>
      <c r="BZL303" s="192"/>
      <c r="BZM303" s="192"/>
      <c r="BZN303" s="192"/>
      <c r="BZO303" s="192"/>
      <c r="BZP303" s="192"/>
      <c r="BZQ303" s="192"/>
      <c r="BZR303" s="192"/>
      <c r="BZS303" s="192"/>
      <c r="BZT303" s="192"/>
      <c r="BZU303" s="192"/>
      <c r="BZV303" s="192"/>
      <c r="BZW303" s="192"/>
      <c r="BZX303" s="192"/>
      <c r="BZY303" s="192"/>
      <c r="BZZ303" s="192"/>
      <c r="CAA303" s="192"/>
      <c r="CAB303" s="192"/>
      <c r="CAC303" s="192"/>
      <c r="CAD303" s="192"/>
      <c r="CAE303" s="192"/>
      <c r="CAF303" s="192"/>
      <c r="CAG303" s="192"/>
      <c r="CAH303" s="192"/>
      <c r="CAI303" s="192"/>
      <c r="CAJ303" s="192"/>
      <c r="CAK303" s="192"/>
      <c r="CAL303" s="192"/>
      <c r="CAM303" s="192"/>
      <c r="CAN303" s="192"/>
      <c r="CAO303" s="192"/>
      <c r="CAP303" s="192"/>
      <c r="CAQ303" s="192"/>
      <c r="CAR303" s="192"/>
      <c r="CAS303" s="192"/>
      <c r="CAT303" s="192"/>
      <c r="CAU303" s="192"/>
      <c r="CAV303" s="192"/>
      <c r="CAW303" s="192"/>
      <c r="CAX303" s="192"/>
      <c r="CAY303" s="192"/>
      <c r="CAZ303" s="192"/>
      <c r="CBA303" s="192"/>
      <c r="CBB303" s="192"/>
      <c r="CBC303" s="192"/>
      <c r="CBD303" s="192"/>
      <c r="CBE303" s="192"/>
      <c r="CBF303" s="192"/>
      <c r="CBG303" s="192"/>
      <c r="CBH303" s="192"/>
      <c r="CBI303" s="192"/>
      <c r="CBJ303" s="192"/>
      <c r="CBK303" s="192"/>
      <c r="CBL303" s="192"/>
      <c r="CBM303" s="192"/>
      <c r="CBN303" s="192"/>
      <c r="CBO303" s="192"/>
      <c r="CBP303" s="192"/>
      <c r="CBQ303" s="192"/>
      <c r="CBR303" s="192"/>
      <c r="CBS303" s="192"/>
      <c r="CBT303" s="192"/>
      <c r="CBU303" s="192"/>
      <c r="CBV303" s="192"/>
      <c r="CBW303" s="192"/>
      <c r="CBX303" s="192"/>
      <c r="CBY303" s="192"/>
      <c r="CBZ303" s="192"/>
      <c r="CCA303" s="192"/>
      <c r="CCB303" s="192"/>
      <c r="CCC303" s="192"/>
      <c r="CCD303" s="192"/>
      <c r="CCE303" s="192"/>
      <c r="CCF303" s="192"/>
      <c r="CCG303" s="192"/>
      <c r="CCH303" s="192"/>
      <c r="CCI303" s="192"/>
      <c r="CCJ303" s="192"/>
      <c r="CCK303" s="192"/>
      <c r="CCL303" s="192"/>
      <c r="CCM303" s="192"/>
      <c r="CCN303" s="192"/>
      <c r="CCO303" s="192"/>
      <c r="CCP303" s="192"/>
      <c r="CCQ303" s="192"/>
      <c r="CCR303" s="192"/>
      <c r="CCS303" s="192"/>
      <c r="CCT303" s="192"/>
      <c r="CCU303" s="192"/>
      <c r="CCV303" s="192"/>
      <c r="CCW303" s="192"/>
      <c r="CCX303" s="192"/>
      <c r="CCY303" s="192"/>
      <c r="CCZ303" s="192"/>
      <c r="CDA303" s="192"/>
      <c r="CDB303" s="192"/>
      <c r="CDC303" s="192"/>
      <c r="CDD303" s="192"/>
      <c r="CDE303" s="192"/>
      <c r="CDF303" s="192"/>
      <c r="CDG303" s="192"/>
      <c r="CDH303" s="192"/>
      <c r="CDI303" s="192"/>
      <c r="CDJ303" s="192"/>
      <c r="CDK303" s="192"/>
      <c r="CDL303" s="192"/>
      <c r="CDM303" s="192"/>
      <c r="CDN303" s="192"/>
      <c r="CDO303" s="192"/>
      <c r="CDP303" s="192"/>
      <c r="CDQ303" s="192"/>
      <c r="CDR303" s="192"/>
      <c r="CDS303" s="192"/>
      <c r="CDT303" s="192"/>
      <c r="CDU303" s="192"/>
      <c r="CDV303" s="192"/>
      <c r="CDW303" s="192"/>
      <c r="CDX303" s="192"/>
      <c r="CDY303" s="192"/>
      <c r="CDZ303" s="192"/>
      <c r="CEA303" s="192"/>
      <c r="CEB303" s="192"/>
      <c r="CEC303" s="192"/>
      <c r="CED303" s="192"/>
      <c r="CEE303" s="192"/>
      <c r="CEF303" s="192"/>
      <c r="CEG303" s="192"/>
      <c r="CEH303" s="192"/>
      <c r="CEI303" s="192"/>
      <c r="CEJ303" s="192"/>
      <c r="CEK303" s="192"/>
      <c r="CEL303" s="192"/>
      <c r="CEM303" s="192"/>
      <c r="CEN303" s="192"/>
      <c r="CEO303" s="192"/>
      <c r="CEP303" s="192"/>
      <c r="CEQ303" s="192"/>
      <c r="CER303" s="192"/>
      <c r="CES303" s="192"/>
      <c r="CET303" s="192"/>
      <c r="CEU303" s="192"/>
      <c r="CEV303" s="192"/>
      <c r="CEW303" s="192"/>
      <c r="CEX303" s="192"/>
      <c r="CEY303" s="192"/>
      <c r="CEZ303" s="192"/>
      <c r="CFA303" s="192"/>
      <c r="CFB303" s="192"/>
      <c r="CFC303" s="192"/>
      <c r="CFD303" s="192"/>
      <c r="CFE303" s="192"/>
      <c r="CFF303" s="192"/>
      <c r="CFG303" s="192"/>
      <c r="CFH303" s="192"/>
      <c r="CFI303" s="192"/>
      <c r="CFJ303" s="192"/>
      <c r="CFK303" s="192"/>
      <c r="CFL303" s="192"/>
      <c r="CFM303" s="192"/>
      <c r="CFN303" s="192"/>
      <c r="CFO303" s="192"/>
      <c r="CFP303" s="192"/>
      <c r="CFQ303" s="192"/>
      <c r="CFR303" s="192"/>
      <c r="CFS303" s="192"/>
      <c r="CFT303" s="192"/>
      <c r="CFU303" s="192"/>
      <c r="CFV303" s="192"/>
      <c r="CFW303" s="192"/>
      <c r="CFX303" s="192"/>
      <c r="CFY303" s="192"/>
      <c r="CFZ303" s="192"/>
      <c r="CGA303" s="192"/>
      <c r="CGB303" s="192"/>
      <c r="CGC303" s="192"/>
      <c r="CGD303" s="192"/>
      <c r="CGE303" s="192"/>
      <c r="CGF303" s="192"/>
      <c r="CGG303" s="192"/>
      <c r="CGH303" s="192"/>
      <c r="CGI303" s="192"/>
      <c r="CGJ303" s="192"/>
      <c r="CGK303" s="192"/>
      <c r="CGL303" s="192"/>
      <c r="CGM303" s="192"/>
      <c r="CGN303" s="192"/>
      <c r="CGO303" s="192"/>
      <c r="CGP303" s="192"/>
      <c r="CGQ303" s="192"/>
      <c r="CGR303" s="192"/>
      <c r="CGS303" s="192"/>
      <c r="CGT303" s="192"/>
      <c r="CGU303" s="192"/>
      <c r="CGV303" s="192"/>
      <c r="CGW303" s="192"/>
      <c r="CGX303" s="192"/>
      <c r="CGY303" s="192"/>
      <c r="CGZ303" s="192"/>
      <c r="CHA303" s="192"/>
      <c r="CHB303" s="192"/>
      <c r="CHC303" s="192"/>
      <c r="CHD303" s="192"/>
      <c r="CHE303" s="192"/>
      <c r="CHF303" s="192"/>
      <c r="CHG303" s="192"/>
      <c r="CHH303" s="192"/>
      <c r="CHI303" s="192"/>
      <c r="CHJ303" s="192"/>
      <c r="CHK303" s="192"/>
      <c r="CHL303" s="192"/>
      <c r="CHM303" s="192"/>
      <c r="CHN303" s="192"/>
      <c r="CHO303" s="192"/>
      <c r="CHP303" s="192"/>
      <c r="CHQ303" s="192"/>
      <c r="CHR303" s="192"/>
      <c r="CHS303" s="192"/>
      <c r="CHT303" s="192"/>
      <c r="CHU303" s="192"/>
      <c r="CHV303" s="192"/>
      <c r="CHW303" s="192"/>
      <c r="CHX303" s="192"/>
      <c r="CHY303" s="192"/>
      <c r="CHZ303" s="192"/>
      <c r="CIA303" s="192"/>
      <c r="CIB303" s="192"/>
      <c r="CIC303" s="192"/>
      <c r="CID303" s="192"/>
      <c r="CIE303" s="192"/>
      <c r="CIF303" s="192"/>
      <c r="CIG303" s="192"/>
      <c r="CIH303" s="192"/>
      <c r="CII303" s="192"/>
      <c r="CIJ303" s="192"/>
      <c r="CIK303" s="192"/>
      <c r="CIL303" s="192"/>
      <c r="CIM303" s="192"/>
      <c r="CIN303" s="192"/>
      <c r="CIO303" s="192"/>
      <c r="CIP303" s="192"/>
      <c r="CIQ303" s="192"/>
      <c r="CIR303" s="192"/>
      <c r="CIS303" s="192"/>
      <c r="CIT303" s="192"/>
      <c r="CIU303" s="192"/>
      <c r="CIV303" s="192"/>
      <c r="CIW303" s="192"/>
      <c r="CIX303" s="192"/>
      <c r="CIY303" s="192"/>
      <c r="CIZ303" s="192"/>
      <c r="CJA303" s="192"/>
      <c r="CJB303" s="192"/>
      <c r="CJC303" s="192"/>
      <c r="CJD303" s="192"/>
      <c r="CJE303" s="192"/>
      <c r="CJF303" s="192"/>
      <c r="CJG303" s="192"/>
      <c r="CJH303" s="192"/>
      <c r="CJI303" s="192"/>
      <c r="CJJ303" s="192"/>
      <c r="CJK303" s="192"/>
      <c r="CJL303" s="192"/>
      <c r="CJM303" s="192"/>
      <c r="CJN303" s="192"/>
      <c r="CJO303" s="192"/>
      <c r="CJP303" s="192"/>
      <c r="CJQ303" s="192"/>
      <c r="CJR303" s="192"/>
      <c r="CJS303" s="192"/>
      <c r="CJT303" s="192"/>
      <c r="CJU303" s="192"/>
      <c r="CJV303" s="192"/>
      <c r="CJW303" s="192"/>
      <c r="CJX303" s="192"/>
      <c r="CJY303" s="192"/>
      <c r="CJZ303" s="192"/>
      <c r="CKA303" s="192"/>
      <c r="CKB303" s="192"/>
      <c r="CKC303" s="192"/>
      <c r="CKD303" s="192"/>
      <c r="CKE303" s="192"/>
      <c r="CKF303" s="192"/>
      <c r="CKG303" s="192"/>
      <c r="CKH303" s="192"/>
      <c r="CKI303" s="192"/>
      <c r="CKJ303" s="192"/>
      <c r="CKK303" s="192"/>
      <c r="CKL303" s="192"/>
      <c r="CKM303" s="192"/>
      <c r="CKN303" s="192"/>
      <c r="CKO303" s="192"/>
      <c r="CKP303" s="192"/>
      <c r="CKQ303" s="192"/>
      <c r="CKR303" s="192"/>
      <c r="CKS303" s="192"/>
      <c r="CKT303" s="192"/>
      <c r="CKU303" s="192"/>
      <c r="CKV303" s="192"/>
      <c r="CKW303" s="192"/>
      <c r="CKX303" s="192"/>
      <c r="CKY303" s="192"/>
      <c r="CKZ303" s="192"/>
      <c r="CLA303" s="192"/>
      <c r="CLB303" s="192"/>
      <c r="CLC303" s="192"/>
      <c r="CLD303" s="192"/>
      <c r="CLE303" s="192"/>
      <c r="CLF303" s="192"/>
      <c r="CLG303" s="192"/>
      <c r="CLH303" s="192"/>
      <c r="CLI303" s="192"/>
      <c r="CLJ303" s="192"/>
      <c r="CLK303" s="192"/>
      <c r="CLL303" s="192"/>
      <c r="CLM303" s="192"/>
      <c r="CLN303" s="192"/>
      <c r="CLO303" s="192"/>
      <c r="CLP303" s="192"/>
      <c r="CLQ303" s="192"/>
      <c r="CLR303" s="192"/>
      <c r="CLS303" s="192"/>
      <c r="CLT303" s="192"/>
      <c r="CLU303" s="192"/>
      <c r="CLV303" s="192"/>
      <c r="CLW303" s="192"/>
      <c r="CLX303" s="192"/>
      <c r="CLY303" s="192"/>
      <c r="CLZ303" s="192"/>
      <c r="CMA303" s="192"/>
      <c r="CMB303" s="192"/>
      <c r="CMC303" s="192"/>
      <c r="CMD303" s="192"/>
      <c r="CME303" s="192"/>
      <c r="CMF303" s="192"/>
      <c r="CMG303" s="192"/>
      <c r="CMH303" s="192"/>
      <c r="CMI303" s="192"/>
      <c r="CMJ303" s="192"/>
      <c r="CMK303" s="192"/>
      <c r="CML303" s="192"/>
      <c r="CMM303" s="192"/>
      <c r="CMN303" s="192"/>
      <c r="CMO303" s="192"/>
      <c r="CMP303" s="192"/>
      <c r="CMQ303" s="192"/>
      <c r="CMR303" s="192"/>
      <c r="CMS303" s="192"/>
      <c r="CMT303" s="192"/>
      <c r="CMU303" s="192"/>
      <c r="CMV303" s="192"/>
      <c r="CMW303" s="192"/>
      <c r="CMX303" s="192"/>
      <c r="CMY303" s="192"/>
      <c r="CMZ303" s="192"/>
      <c r="CNA303" s="192"/>
      <c r="CNB303" s="192"/>
      <c r="CNC303" s="192"/>
      <c r="CND303" s="192"/>
      <c r="CNE303" s="192"/>
      <c r="CNF303" s="192"/>
      <c r="CNG303" s="192"/>
      <c r="CNH303" s="192"/>
      <c r="CNI303" s="192"/>
      <c r="CNJ303" s="192"/>
      <c r="CNK303" s="192"/>
      <c r="CNL303" s="192"/>
      <c r="CNM303" s="192"/>
      <c r="CNN303" s="192"/>
      <c r="CNO303" s="192"/>
      <c r="CNP303" s="192"/>
      <c r="CNQ303" s="192"/>
      <c r="CNR303" s="192"/>
      <c r="CNS303" s="192"/>
      <c r="CNT303" s="192"/>
      <c r="CNU303" s="192"/>
      <c r="CNV303" s="192"/>
      <c r="CNW303" s="192"/>
      <c r="CNX303" s="192"/>
      <c r="CNY303" s="192"/>
      <c r="CNZ303" s="192"/>
      <c r="COA303" s="192"/>
      <c r="COB303" s="192"/>
      <c r="COC303" s="192"/>
      <c r="COD303" s="192"/>
      <c r="COE303" s="192"/>
      <c r="COF303" s="192"/>
      <c r="COG303" s="192"/>
      <c r="COH303" s="192"/>
      <c r="COI303" s="192"/>
      <c r="COJ303" s="192"/>
      <c r="COK303" s="192"/>
      <c r="COL303" s="192"/>
      <c r="COM303" s="192"/>
      <c r="CON303" s="192"/>
      <c r="COO303" s="192"/>
      <c r="COP303" s="192"/>
      <c r="COQ303" s="192"/>
      <c r="COR303" s="192"/>
      <c r="COS303" s="192"/>
      <c r="COT303" s="192"/>
      <c r="COU303" s="192"/>
      <c r="COV303" s="192"/>
      <c r="COW303" s="192"/>
      <c r="COX303" s="192"/>
      <c r="COY303" s="192"/>
      <c r="COZ303" s="192"/>
      <c r="CPA303" s="192"/>
      <c r="CPB303" s="192"/>
      <c r="CPC303" s="192"/>
      <c r="CPD303" s="192"/>
      <c r="CPE303" s="192"/>
      <c r="CPF303" s="192"/>
      <c r="CPG303" s="192"/>
      <c r="CPH303" s="192"/>
      <c r="CPI303" s="192"/>
      <c r="CPJ303" s="192"/>
      <c r="CPK303" s="192"/>
      <c r="CPL303" s="192"/>
      <c r="CPM303" s="192"/>
      <c r="CPN303" s="192"/>
      <c r="CPO303" s="192"/>
      <c r="CPP303" s="192"/>
      <c r="CPQ303" s="192"/>
      <c r="CPR303" s="192"/>
      <c r="CPS303" s="192"/>
      <c r="CPT303" s="192"/>
      <c r="CPU303" s="192"/>
      <c r="CPV303" s="192"/>
      <c r="CPW303" s="192"/>
      <c r="CPX303" s="192"/>
      <c r="CPY303" s="192"/>
      <c r="CPZ303" s="192"/>
      <c r="CQA303" s="192"/>
      <c r="CQB303" s="192"/>
      <c r="CQC303" s="192"/>
      <c r="CQD303" s="192"/>
      <c r="CQE303" s="192"/>
      <c r="CQF303" s="192"/>
      <c r="CQG303" s="192"/>
      <c r="CQH303" s="192"/>
      <c r="CQI303" s="192"/>
      <c r="CQJ303" s="192"/>
      <c r="CQK303" s="192"/>
      <c r="CQL303" s="192"/>
      <c r="CQM303" s="192"/>
      <c r="CQN303" s="192"/>
      <c r="CQO303" s="192"/>
      <c r="CQP303" s="192"/>
      <c r="CQQ303" s="192"/>
      <c r="CQR303" s="192"/>
      <c r="CQS303" s="192"/>
      <c r="CQT303" s="192"/>
      <c r="CQU303" s="192"/>
      <c r="CQV303" s="192"/>
      <c r="CQW303" s="192"/>
      <c r="CQX303" s="192"/>
      <c r="CQY303" s="192"/>
      <c r="CQZ303" s="192"/>
      <c r="CRA303" s="192"/>
      <c r="CRB303" s="192"/>
      <c r="CRC303" s="192"/>
      <c r="CRD303" s="192"/>
      <c r="CRE303" s="192"/>
      <c r="CRF303" s="192"/>
      <c r="CRG303" s="192"/>
      <c r="CRH303" s="192"/>
      <c r="CRI303" s="192"/>
      <c r="CRJ303" s="192"/>
      <c r="CRK303" s="192"/>
      <c r="CRL303" s="192"/>
      <c r="CRM303" s="192"/>
      <c r="CRN303" s="192"/>
      <c r="CRO303" s="192"/>
      <c r="CRP303" s="192"/>
      <c r="CRQ303" s="192"/>
      <c r="CRR303" s="192"/>
      <c r="CRS303" s="192"/>
      <c r="CRT303" s="192"/>
      <c r="CRU303" s="192"/>
      <c r="CRV303" s="192"/>
      <c r="CRW303" s="192"/>
      <c r="CRX303" s="192"/>
      <c r="CRY303" s="192"/>
      <c r="CRZ303" s="192"/>
      <c r="CSA303" s="192"/>
      <c r="CSB303" s="192"/>
      <c r="CSC303" s="192"/>
      <c r="CSD303" s="192"/>
      <c r="CSE303" s="192"/>
      <c r="CSF303" s="192"/>
      <c r="CSG303" s="192"/>
      <c r="CSH303" s="192"/>
      <c r="CSI303" s="192"/>
      <c r="CSJ303" s="192"/>
      <c r="CSK303" s="192"/>
      <c r="CSL303" s="192"/>
      <c r="CSM303" s="192"/>
      <c r="CSN303" s="192"/>
      <c r="CSO303" s="192"/>
      <c r="CSP303" s="192"/>
      <c r="CSQ303" s="192"/>
      <c r="CSR303" s="192"/>
      <c r="CSS303" s="192"/>
      <c r="CST303" s="192"/>
      <c r="CSU303" s="192"/>
      <c r="CSV303" s="192"/>
      <c r="CSW303" s="192"/>
      <c r="CSX303" s="192"/>
      <c r="CSY303" s="192"/>
      <c r="CSZ303" s="192"/>
      <c r="CTA303" s="192"/>
      <c r="CTB303" s="192"/>
      <c r="CTC303" s="192"/>
      <c r="CTD303" s="192"/>
      <c r="CTE303" s="192"/>
      <c r="CTF303" s="192"/>
      <c r="CTG303" s="192"/>
      <c r="CTH303" s="192"/>
      <c r="CTI303" s="192"/>
      <c r="CTJ303" s="192"/>
      <c r="CTK303" s="192"/>
      <c r="CTL303" s="192"/>
      <c r="CTM303" s="192"/>
      <c r="CTN303" s="192"/>
      <c r="CTO303" s="192"/>
      <c r="CTP303" s="192"/>
      <c r="CTQ303" s="192"/>
      <c r="CTR303" s="192"/>
      <c r="CTS303" s="192"/>
      <c r="CTT303" s="192"/>
      <c r="CTU303" s="192"/>
      <c r="CTV303" s="192"/>
      <c r="CTW303" s="192"/>
      <c r="CTX303" s="192"/>
      <c r="CTY303" s="192"/>
      <c r="CTZ303" s="192"/>
      <c r="CUA303" s="192"/>
      <c r="CUB303" s="192"/>
      <c r="CUC303" s="192"/>
      <c r="CUD303" s="192"/>
      <c r="CUE303" s="192"/>
      <c r="CUF303" s="192"/>
      <c r="CUG303" s="192"/>
      <c r="CUH303" s="192"/>
      <c r="CUI303" s="192"/>
      <c r="CUJ303" s="192"/>
      <c r="CUK303" s="192"/>
      <c r="CUL303" s="192"/>
      <c r="CUM303" s="192"/>
      <c r="CUN303" s="192"/>
      <c r="CUO303" s="192"/>
      <c r="CUP303" s="192"/>
      <c r="CUQ303" s="192"/>
      <c r="CUR303" s="192"/>
      <c r="CUS303" s="192"/>
      <c r="CUT303" s="192"/>
      <c r="CUU303" s="192"/>
      <c r="CUV303" s="192"/>
      <c r="CUW303" s="192"/>
      <c r="CUX303" s="192"/>
      <c r="CUY303" s="192"/>
      <c r="CUZ303" s="192"/>
      <c r="CVA303" s="192"/>
      <c r="CVB303" s="192"/>
      <c r="CVC303" s="192"/>
      <c r="CVD303" s="192"/>
      <c r="CVE303" s="192"/>
      <c r="CVF303" s="192"/>
      <c r="CVG303" s="192"/>
      <c r="CVH303" s="192"/>
      <c r="CVI303" s="192"/>
      <c r="CVJ303" s="192"/>
      <c r="CVK303" s="192"/>
      <c r="CVL303" s="192"/>
      <c r="CVM303" s="192"/>
      <c r="CVN303" s="192"/>
      <c r="CVO303" s="192"/>
      <c r="CVP303" s="192"/>
      <c r="CVQ303" s="192"/>
      <c r="CVR303" s="192"/>
      <c r="CVS303" s="192"/>
      <c r="CVT303" s="192"/>
      <c r="CVU303" s="192"/>
      <c r="CVV303" s="192"/>
      <c r="CVW303" s="192"/>
      <c r="CVX303" s="192"/>
      <c r="CVY303" s="192"/>
      <c r="CVZ303" s="192"/>
      <c r="CWA303" s="192"/>
      <c r="CWB303" s="192"/>
      <c r="CWC303" s="192"/>
      <c r="CWD303" s="192"/>
      <c r="CWE303" s="192"/>
      <c r="CWF303" s="192"/>
      <c r="CWG303" s="192"/>
      <c r="CWH303" s="192"/>
      <c r="CWI303" s="192"/>
      <c r="CWJ303" s="192"/>
      <c r="CWK303" s="192"/>
      <c r="CWL303" s="192"/>
      <c r="CWM303" s="192"/>
      <c r="CWN303" s="192"/>
      <c r="CWO303" s="192"/>
      <c r="CWP303" s="192"/>
      <c r="CWQ303" s="192"/>
      <c r="CWR303" s="192"/>
      <c r="CWS303" s="192"/>
      <c r="CWT303" s="192"/>
      <c r="CWU303" s="192"/>
      <c r="CWV303" s="192"/>
      <c r="CWW303" s="192"/>
      <c r="CWX303" s="192"/>
      <c r="CWY303" s="192"/>
      <c r="CWZ303" s="192"/>
      <c r="CXA303" s="192"/>
      <c r="CXB303" s="192"/>
      <c r="CXC303" s="192"/>
      <c r="CXD303" s="192"/>
      <c r="CXE303" s="192"/>
      <c r="CXF303" s="192"/>
      <c r="CXG303" s="192"/>
      <c r="CXH303" s="192"/>
      <c r="CXI303" s="192"/>
      <c r="CXJ303" s="192"/>
      <c r="CXK303" s="192"/>
      <c r="CXL303" s="192"/>
      <c r="CXM303" s="192"/>
      <c r="CXN303" s="192"/>
      <c r="CXO303" s="192"/>
      <c r="CXP303" s="192"/>
      <c r="CXQ303" s="192"/>
      <c r="CXR303" s="192"/>
      <c r="CXS303" s="192"/>
      <c r="CXT303" s="192"/>
      <c r="CXU303" s="192"/>
      <c r="CXV303" s="192"/>
      <c r="CXW303" s="192"/>
      <c r="CXX303" s="192"/>
      <c r="CXY303" s="192"/>
      <c r="CXZ303" s="192"/>
      <c r="CYA303" s="192"/>
      <c r="CYB303" s="192"/>
      <c r="CYC303" s="192"/>
      <c r="CYD303" s="192"/>
      <c r="CYE303" s="192"/>
      <c r="CYF303" s="192"/>
      <c r="CYG303" s="192"/>
      <c r="CYH303" s="192"/>
      <c r="CYI303" s="192"/>
      <c r="CYJ303" s="192"/>
      <c r="CYK303" s="192"/>
      <c r="CYL303" s="192"/>
      <c r="CYM303" s="192"/>
      <c r="CYN303" s="192"/>
      <c r="CYO303" s="192"/>
      <c r="CYP303" s="192"/>
      <c r="CYQ303" s="192"/>
      <c r="CYR303" s="192"/>
      <c r="CYS303" s="192"/>
      <c r="CYT303" s="192"/>
      <c r="CYU303" s="192"/>
      <c r="CYV303" s="192"/>
      <c r="CYW303" s="192"/>
      <c r="CYX303" s="192"/>
      <c r="CYY303" s="192"/>
      <c r="CYZ303" s="192"/>
      <c r="CZA303" s="192"/>
      <c r="CZB303" s="192"/>
      <c r="CZC303" s="192"/>
      <c r="CZD303" s="192"/>
      <c r="CZE303" s="192"/>
      <c r="CZF303" s="192"/>
      <c r="CZG303" s="192"/>
      <c r="CZH303" s="192"/>
      <c r="CZI303" s="192"/>
      <c r="CZJ303" s="192"/>
      <c r="CZK303" s="192"/>
      <c r="CZL303" s="192"/>
      <c r="CZM303" s="192"/>
      <c r="CZN303" s="192"/>
      <c r="CZO303" s="192"/>
      <c r="CZP303" s="192"/>
      <c r="CZQ303" s="192"/>
      <c r="CZR303" s="192"/>
      <c r="CZS303" s="192"/>
      <c r="CZT303" s="192"/>
      <c r="CZU303" s="192"/>
      <c r="CZV303" s="192"/>
      <c r="CZW303" s="192"/>
      <c r="CZX303" s="192"/>
      <c r="CZY303" s="192"/>
      <c r="CZZ303" s="192"/>
      <c r="DAA303" s="192"/>
      <c r="DAB303" s="192"/>
      <c r="DAC303" s="192"/>
      <c r="DAD303" s="192"/>
      <c r="DAE303" s="192"/>
      <c r="DAF303" s="192"/>
      <c r="DAG303" s="192"/>
      <c r="DAH303" s="192"/>
      <c r="DAI303" s="192"/>
      <c r="DAJ303" s="192"/>
      <c r="DAK303" s="192"/>
      <c r="DAL303" s="192"/>
      <c r="DAM303" s="192"/>
      <c r="DAN303" s="192"/>
      <c r="DAO303" s="192"/>
      <c r="DAP303" s="192"/>
      <c r="DAQ303" s="192"/>
      <c r="DAR303" s="192"/>
      <c r="DAS303" s="192"/>
      <c r="DAT303" s="192"/>
      <c r="DAU303" s="192"/>
      <c r="DAV303" s="192"/>
      <c r="DAW303" s="192"/>
      <c r="DAX303" s="192"/>
      <c r="DAY303" s="192"/>
      <c r="DAZ303" s="192"/>
      <c r="DBA303" s="192"/>
      <c r="DBB303" s="192"/>
      <c r="DBC303" s="192"/>
      <c r="DBD303" s="192"/>
      <c r="DBE303" s="192"/>
      <c r="DBF303" s="192"/>
      <c r="DBG303" s="192"/>
      <c r="DBH303" s="192"/>
      <c r="DBI303" s="192"/>
      <c r="DBJ303" s="192"/>
      <c r="DBK303" s="192"/>
      <c r="DBL303" s="192"/>
      <c r="DBM303" s="192"/>
      <c r="DBN303" s="192"/>
      <c r="DBO303" s="192"/>
      <c r="DBP303" s="192"/>
      <c r="DBQ303" s="192"/>
      <c r="DBR303" s="192"/>
      <c r="DBS303" s="192"/>
      <c r="DBT303" s="192"/>
      <c r="DBU303" s="192"/>
      <c r="DBV303" s="192"/>
      <c r="DBW303" s="192"/>
      <c r="DBX303" s="192"/>
      <c r="DBY303" s="192"/>
      <c r="DBZ303" s="192"/>
      <c r="DCA303" s="192"/>
      <c r="DCB303" s="192"/>
      <c r="DCC303" s="192"/>
      <c r="DCD303" s="192"/>
      <c r="DCE303" s="192"/>
      <c r="DCF303" s="192"/>
      <c r="DCG303" s="192"/>
      <c r="DCH303" s="192"/>
      <c r="DCI303" s="192"/>
      <c r="DCJ303" s="192"/>
      <c r="DCK303" s="192"/>
      <c r="DCL303" s="192"/>
      <c r="DCM303" s="192"/>
      <c r="DCN303" s="192"/>
      <c r="DCO303" s="192"/>
      <c r="DCP303" s="192"/>
      <c r="DCQ303" s="192"/>
      <c r="DCR303" s="192"/>
      <c r="DCS303" s="192"/>
      <c r="DCT303" s="192"/>
      <c r="DCU303" s="192"/>
      <c r="DCV303" s="192"/>
      <c r="DCW303" s="192"/>
      <c r="DCX303" s="192"/>
      <c r="DCY303" s="192"/>
      <c r="DCZ303" s="192"/>
      <c r="DDA303" s="192"/>
      <c r="DDB303" s="192"/>
      <c r="DDC303" s="192"/>
      <c r="DDD303" s="192"/>
      <c r="DDE303" s="192"/>
      <c r="DDF303" s="192"/>
      <c r="DDG303" s="192"/>
      <c r="DDH303" s="192"/>
      <c r="DDI303" s="192"/>
      <c r="DDJ303" s="192"/>
      <c r="DDK303" s="192"/>
      <c r="DDL303" s="192"/>
      <c r="DDM303" s="192"/>
      <c r="DDN303" s="192"/>
      <c r="DDO303" s="192"/>
      <c r="DDP303" s="192"/>
      <c r="DDQ303" s="192"/>
      <c r="DDR303" s="192"/>
      <c r="DDS303" s="192"/>
      <c r="DDT303" s="192"/>
      <c r="DDU303" s="192"/>
      <c r="DDV303" s="192"/>
      <c r="DDW303" s="192"/>
      <c r="DDX303" s="192"/>
      <c r="DDY303" s="192"/>
      <c r="DDZ303" s="192"/>
      <c r="DEA303" s="192"/>
      <c r="DEB303" s="192"/>
      <c r="DEC303" s="192"/>
      <c r="DED303" s="192"/>
      <c r="DEE303" s="192"/>
      <c r="DEF303" s="192"/>
      <c r="DEG303" s="192"/>
      <c r="DEH303" s="192"/>
      <c r="DEI303" s="192"/>
      <c r="DEJ303" s="192"/>
      <c r="DEK303" s="192"/>
      <c r="DEL303" s="192"/>
      <c r="DEM303" s="192"/>
      <c r="DEN303" s="192"/>
      <c r="DEO303" s="192"/>
      <c r="DEP303" s="192"/>
      <c r="DEQ303" s="192"/>
      <c r="DER303" s="192"/>
      <c r="DES303" s="192"/>
      <c r="DET303" s="192"/>
      <c r="DEU303" s="192"/>
      <c r="DEV303" s="192"/>
      <c r="DEW303" s="192"/>
      <c r="DEX303" s="192"/>
      <c r="DEY303" s="192"/>
      <c r="DEZ303" s="192"/>
      <c r="DFA303" s="192"/>
      <c r="DFB303" s="192"/>
      <c r="DFC303" s="192"/>
      <c r="DFD303" s="192"/>
      <c r="DFE303" s="192"/>
      <c r="DFF303" s="192"/>
      <c r="DFG303" s="192"/>
      <c r="DFH303" s="192"/>
      <c r="DFI303" s="192"/>
      <c r="DFJ303" s="192"/>
      <c r="DFK303" s="192"/>
      <c r="DFL303" s="192"/>
      <c r="DFM303" s="192"/>
      <c r="DFN303" s="192"/>
      <c r="DFO303" s="192"/>
      <c r="DFP303" s="192"/>
      <c r="DFQ303" s="192"/>
      <c r="DFR303" s="192"/>
      <c r="DFS303" s="192"/>
      <c r="DFT303" s="192"/>
      <c r="DFU303" s="192"/>
      <c r="DFV303" s="192"/>
      <c r="DFW303" s="192"/>
      <c r="DFX303" s="192"/>
      <c r="DFY303" s="192"/>
      <c r="DFZ303" s="192"/>
      <c r="DGA303" s="192"/>
      <c r="DGB303" s="192"/>
      <c r="DGC303" s="192"/>
      <c r="DGD303" s="192"/>
      <c r="DGE303" s="192"/>
      <c r="DGF303" s="192"/>
      <c r="DGG303" s="192"/>
      <c r="DGH303" s="192"/>
      <c r="DGI303" s="192"/>
      <c r="DGJ303" s="192"/>
      <c r="DGK303" s="192"/>
      <c r="DGL303" s="192"/>
      <c r="DGM303" s="192"/>
      <c r="DGN303" s="192"/>
      <c r="DGO303" s="192"/>
      <c r="DGP303" s="192"/>
      <c r="DGQ303" s="192"/>
      <c r="DGR303" s="192"/>
      <c r="DGS303" s="192"/>
      <c r="DGT303" s="192"/>
      <c r="DGU303" s="192"/>
      <c r="DGV303" s="192"/>
      <c r="DGW303" s="192"/>
      <c r="DGX303" s="192"/>
      <c r="DGY303" s="192"/>
      <c r="DGZ303" s="192"/>
      <c r="DHA303" s="192"/>
      <c r="DHB303" s="192"/>
      <c r="DHC303" s="192"/>
      <c r="DHD303" s="192"/>
      <c r="DHE303" s="192"/>
      <c r="DHF303" s="192"/>
      <c r="DHG303" s="192"/>
      <c r="DHH303" s="192"/>
      <c r="DHI303" s="192"/>
      <c r="DHJ303" s="192"/>
      <c r="DHK303" s="192"/>
      <c r="DHL303" s="192"/>
      <c r="DHM303" s="192"/>
      <c r="DHN303" s="192"/>
      <c r="DHO303" s="192"/>
      <c r="DHP303" s="192"/>
      <c r="DHQ303" s="192"/>
      <c r="DHR303" s="192"/>
      <c r="DHS303" s="192"/>
      <c r="DHT303" s="192"/>
      <c r="DHU303" s="192"/>
      <c r="DHV303" s="192"/>
      <c r="DHW303" s="192"/>
      <c r="DHX303" s="192"/>
      <c r="DHY303" s="192"/>
      <c r="DHZ303" s="192"/>
      <c r="DIA303" s="192"/>
      <c r="DIB303" s="192"/>
      <c r="DIC303" s="192"/>
      <c r="DID303" s="192"/>
      <c r="DIE303" s="192"/>
      <c r="DIF303" s="192"/>
      <c r="DIG303" s="192"/>
      <c r="DIH303" s="192"/>
      <c r="DII303" s="192"/>
      <c r="DIJ303" s="192"/>
      <c r="DIK303" s="192"/>
      <c r="DIL303" s="192"/>
      <c r="DIM303" s="192"/>
      <c r="DIN303" s="192"/>
      <c r="DIO303" s="192"/>
      <c r="DIP303" s="192"/>
      <c r="DIQ303" s="192"/>
      <c r="DIR303" s="192"/>
      <c r="DIS303" s="192"/>
      <c r="DIT303" s="192"/>
      <c r="DIU303" s="192"/>
      <c r="DIV303" s="192"/>
      <c r="DIW303" s="192"/>
      <c r="DIX303" s="192"/>
      <c r="DIY303" s="192"/>
      <c r="DIZ303" s="192"/>
      <c r="DJA303" s="192"/>
      <c r="DJB303" s="192"/>
      <c r="DJC303" s="192"/>
      <c r="DJD303" s="192"/>
      <c r="DJE303" s="192"/>
      <c r="DJF303" s="192"/>
      <c r="DJG303" s="192"/>
      <c r="DJH303" s="192"/>
      <c r="DJI303" s="192"/>
      <c r="DJJ303" s="192"/>
      <c r="DJK303" s="192"/>
      <c r="DJL303" s="192"/>
      <c r="DJM303" s="192"/>
      <c r="DJN303" s="192"/>
      <c r="DJO303" s="192"/>
      <c r="DJP303" s="192"/>
      <c r="DJQ303" s="192"/>
      <c r="DJR303" s="192"/>
      <c r="DJS303" s="192"/>
      <c r="DJT303" s="192"/>
      <c r="DJU303" s="192"/>
      <c r="DJV303" s="192"/>
      <c r="DJW303" s="192"/>
      <c r="DJX303" s="192"/>
      <c r="DJY303" s="192"/>
      <c r="DJZ303" s="192"/>
      <c r="DKA303" s="192"/>
      <c r="DKB303" s="192"/>
      <c r="DKC303" s="192"/>
      <c r="DKD303" s="192"/>
      <c r="DKE303" s="192"/>
      <c r="DKF303" s="192"/>
      <c r="DKG303" s="192"/>
      <c r="DKH303" s="192"/>
      <c r="DKI303" s="192"/>
      <c r="DKJ303" s="192"/>
      <c r="DKK303" s="192"/>
      <c r="DKL303" s="192"/>
      <c r="DKM303" s="192"/>
      <c r="DKN303" s="192"/>
      <c r="DKO303" s="192"/>
      <c r="DKP303" s="192"/>
      <c r="DKQ303" s="192"/>
      <c r="DKR303" s="192"/>
      <c r="DKS303" s="192"/>
      <c r="DKT303" s="192"/>
      <c r="DKU303" s="192"/>
      <c r="DKV303" s="192"/>
      <c r="DKW303" s="192"/>
      <c r="DKX303" s="192"/>
      <c r="DKY303" s="192"/>
      <c r="DKZ303" s="192"/>
      <c r="DLA303" s="192"/>
      <c r="DLB303" s="192"/>
      <c r="DLC303" s="192"/>
      <c r="DLD303" s="192"/>
      <c r="DLE303" s="192"/>
      <c r="DLF303" s="192"/>
      <c r="DLG303" s="192"/>
      <c r="DLH303" s="192"/>
      <c r="DLI303" s="192"/>
      <c r="DLJ303" s="192"/>
      <c r="DLK303" s="192"/>
      <c r="DLL303" s="192"/>
      <c r="DLM303" s="192"/>
      <c r="DLN303" s="192"/>
      <c r="DLO303" s="192"/>
      <c r="DLP303" s="192"/>
      <c r="DLQ303" s="192"/>
      <c r="DLR303" s="192"/>
      <c r="DLS303" s="192"/>
      <c r="DLT303" s="192"/>
      <c r="DLU303" s="192"/>
      <c r="DLV303" s="192"/>
      <c r="DLW303" s="192"/>
      <c r="DLX303" s="192"/>
      <c r="DLY303" s="192"/>
      <c r="DLZ303" s="192"/>
      <c r="DMA303" s="192"/>
      <c r="DMB303" s="192"/>
      <c r="DMC303" s="192"/>
      <c r="DMD303" s="192"/>
      <c r="DME303" s="192"/>
      <c r="DMF303" s="192"/>
      <c r="DMG303" s="192"/>
      <c r="DMH303" s="192"/>
      <c r="DMI303" s="192"/>
      <c r="DMJ303" s="192"/>
      <c r="DMK303" s="192"/>
      <c r="DML303" s="192"/>
      <c r="DMM303" s="192"/>
      <c r="DMN303" s="192"/>
      <c r="DMO303" s="192"/>
      <c r="DMP303" s="192"/>
      <c r="DMQ303" s="192"/>
      <c r="DMR303" s="192"/>
      <c r="DMS303" s="192"/>
      <c r="DMT303" s="192"/>
      <c r="DMU303" s="192"/>
      <c r="DMV303" s="192"/>
      <c r="DMW303" s="192"/>
      <c r="DMX303" s="192"/>
      <c r="DMY303" s="192"/>
      <c r="DMZ303" s="192"/>
      <c r="DNA303" s="192"/>
      <c r="DNB303" s="192"/>
      <c r="DNC303" s="192"/>
      <c r="DND303" s="192"/>
      <c r="DNE303" s="192"/>
      <c r="DNF303" s="192"/>
      <c r="DNG303" s="192"/>
      <c r="DNH303" s="192"/>
      <c r="DNI303" s="192"/>
      <c r="DNJ303" s="192"/>
      <c r="DNK303" s="192"/>
      <c r="DNL303" s="192"/>
      <c r="DNM303" s="192"/>
      <c r="DNN303" s="192"/>
      <c r="DNO303" s="192"/>
      <c r="DNP303" s="192"/>
      <c r="DNQ303" s="192"/>
      <c r="DNR303" s="192"/>
      <c r="DNS303" s="192"/>
      <c r="DNT303" s="192"/>
      <c r="DNU303" s="192"/>
      <c r="DNV303" s="192"/>
      <c r="DNW303" s="192"/>
      <c r="DNX303" s="192"/>
      <c r="DNY303" s="192"/>
      <c r="DNZ303" s="192"/>
      <c r="DOA303" s="192"/>
      <c r="DOB303" s="192"/>
      <c r="DOC303" s="192"/>
      <c r="DOD303" s="192"/>
      <c r="DOE303" s="192"/>
      <c r="DOF303" s="192"/>
      <c r="DOG303" s="192"/>
      <c r="DOH303" s="192"/>
      <c r="DOI303" s="192"/>
      <c r="DOJ303" s="192"/>
      <c r="DOK303" s="192"/>
      <c r="DOL303" s="192"/>
      <c r="DOM303" s="192"/>
      <c r="DON303" s="192"/>
      <c r="DOO303" s="192"/>
      <c r="DOP303" s="192"/>
      <c r="DOQ303" s="192"/>
      <c r="DOR303" s="192"/>
      <c r="DOS303" s="192"/>
      <c r="DOT303" s="192"/>
      <c r="DOU303" s="192"/>
      <c r="DOV303" s="192"/>
      <c r="DOW303" s="192"/>
      <c r="DOX303" s="192"/>
      <c r="DOY303" s="192"/>
      <c r="DOZ303" s="192"/>
      <c r="DPA303" s="192"/>
      <c r="DPB303" s="192"/>
      <c r="DPC303" s="192"/>
      <c r="DPD303" s="192"/>
      <c r="DPE303" s="192"/>
      <c r="DPF303" s="192"/>
      <c r="DPG303" s="192"/>
      <c r="DPH303" s="192"/>
      <c r="DPI303" s="192"/>
      <c r="DPJ303" s="192"/>
      <c r="DPK303" s="192"/>
      <c r="DPL303" s="192"/>
      <c r="DPM303" s="192"/>
      <c r="DPN303" s="192"/>
      <c r="DPO303" s="192"/>
      <c r="DPP303" s="192"/>
      <c r="DPQ303" s="192"/>
      <c r="DPR303" s="192"/>
      <c r="DPS303" s="192"/>
      <c r="DPT303" s="192"/>
      <c r="DPU303" s="192"/>
      <c r="DPV303" s="192"/>
      <c r="DPW303" s="192"/>
      <c r="DPX303" s="192"/>
      <c r="DPY303" s="192"/>
      <c r="DPZ303" s="192"/>
      <c r="DQA303" s="192"/>
      <c r="DQB303" s="192"/>
      <c r="DQC303" s="192"/>
      <c r="DQD303" s="192"/>
      <c r="DQE303" s="192"/>
      <c r="DQF303" s="192"/>
      <c r="DQG303" s="192"/>
      <c r="DQH303" s="192"/>
      <c r="DQI303" s="192"/>
      <c r="DQJ303" s="192"/>
      <c r="DQK303" s="192"/>
      <c r="DQL303" s="192"/>
      <c r="DQM303" s="192"/>
      <c r="DQN303" s="192"/>
      <c r="DQO303" s="192"/>
      <c r="DQP303" s="192"/>
      <c r="DQQ303" s="192"/>
      <c r="DQR303" s="192"/>
      <c r="DQS303" s="192"/>
      <c r="DQT303" s="192"/>
      <c r="DQU303" s="192"/>
      <c r="DQV303" s="192"/>
      <c r="DQW303" s="192"/>
      <c r="DQX303" s="192"/>
      <c r="DQY303" s="192"/>
      <c r="DQZ303" s="192"/>
      <c r="DRA303" s="192"/>
      <c r="DRB303" s="192"/>
      <c r="DRC303" s="192"/>
      <c r="DRD303" s="192"/>
      <c r="DRE303" s="192"/>
      <c r="DRF303" s="192"/>
      <c r="DRG303" s="192"/>
      <c r="DRH303" s="192"/>
      <c r="DRI303" s="192"/>
      <c r="DRJ303" s="192"/>
      <c r="DRK303" s="192"/>
      <c r="DRL303" s="192"/>
      <c r="DRM303" s="192"/>
      <c r="DRN303" s="192"/>
      <c r="DRO303" s="192"/>
      <c r="DRP303" s="192"/>
      <c r="DRQ303" s="192"/>
      <c r="DRR303" s="192"/>
      <c r="DRS303" s="192"/>
      <c r="DRT303" s="192"/>
      <c r="DRU303" s="192"/>
      <c r="DRV303" s="192"/>
      <c r="DRW303" s="192"/>
      <c r="DRX303" s="192"/>
      <c r="DRY303" s="192"/>
      <c r="DRZ303" s="192"/>
      <c r="DSA303" s="192"/>
      <c r="DSB303" s="192"/>
      <c r="DSC303" s="192"/>
      <c r="DSD303" s="192"/>
      <c r="DSE303" s="192"/>
      <c r="DSF303" s="192"/>
      <c r="DSG303" s="192"/>
      <c r="DSH303" s="192"/>
      <c r="DSI303" s="192"/>
      <c r="DSJ303" s="192"/>
      <c r="DSK303" s="192"/>
      <c r="DSL303" s="192"/>
      <c r="DSM303" s="192"/>
      <c r="DSN303" s="192"/>
      <c r="DSO303" s="192"/>
      <c r="DSP303" s="192"/>
      <c r="DSQ303" s="192"/>
      <c r="DSR303" s="192"/>
      <c r="DSS303" s="192"/>
      <c r="DST303" s="192"/>
      <c r="DSU303" s="192"/>
      <c r="DSV303" s="192"/>
      <c r="DSW303" s="192"/>
      <c r="DSX303" s="192"/>
      <c r="DSY303" s="192"/>
      <c r="DSZ303" s="192"/>
      <c r="DTA303" s="192"/>
      <c r="DTB303" s="192"/>
      <c r="DTC303" s="192"/>
      <c r="DTD303" s="192"/>
      <c r="DTE303" s="192"/>
      <c r="DTF303" s="192"/>
      <c r="DTG303" s="192"/>
      <c r="DTH303" s="192"/>
      <c r="DTI303" s="192"/>
      <c r="DTJ303" s="192"/>
      <c r="DTK303" s="192"/>
      <c r="DTL303" s="192"/>
      <c r="DTM303" s="192"/>
      <c r="DTN303" s="192"/>
      <c r="DTO303" s="192"/>
      <c r="DTP303" s="192"/>
      <c r="DTQ303" s="192"/>
      <c r="DTR303" s="192"/>
      <c r="DTS303" s="192"/>
      <c r="DTT303" s="192"/>
      <c r="DTU303" s="192"/>
      <c r="DTV303" s="192"/>
      <c r="DTW303" s="192"/>
      <c r="DTX303" s="192"/>
      <c r="DTY303" s="192"/>
      <c r="DTZ303" s="192"/>
      <c r="DUA303" s="192"/>
      <c r="DUB303" s="192"/>
      <c r="DUC303" s="192"/>
      <c r="DUD303" s="192"/>
      <c r="DUE303" s="192"/>
      <c r="DUF303" s="192"/>
      <c r="DUG303" s="192"/>
      <c r="DUH303" s="192"/>
      <c r="DUI303" s="192"/>
      <c r="DUJ303" s="192"/>
      <c r="DUK303" s="192"/>
      <c r="DUL303" s="192"/>
      <c r="DUM303" s="192"/>
      <c r="DUN303" s="192"/>
      <c r="DUO303" s="192"/>
      <c r="DUP303" s="192"/>
      <c r="DUQ303" s="192"/>
      <c r="DUR303" s="192"/>
      <c r="DUS303" s="192"/>
      <c r="DUT303" s="192"/>
      <c r="DUU303" s="192"/>
      <c r="DUV303" s="192"/>
      <c r="DUW303" s="192"/>
      <c r="DUX303" s="192"/>
      <c r="DUY303" s="192"/>
      <c r="DUZ303" s="192"/>
      <c r="DVA303" s="192"/>
      <c r="DVB303" s="192"/>
      <c r="DVC303" s="192"/>
      <c r="DVD303" s="192"/>
      <c r="DVE303" s="192"/>
      <c r="DVF303" s="192"/>
      <c r="DVG303" s="192"/>
      <c r="DVH303" s="192"/>
      <c r="DVI303" s="192"/>
      <c r="DVJ303" s="192"/>
      <c r="DVK303" s="192"/>
      <c r="DVL303" s="192"/>
      <c r="DVM303" s="192"/>
      <c r="DVN303" s="192"/>
      <c r="DVO303" s="192"/>
      <c r="DVP303" s="192"/>
      <c r="DVQ303" s="192"/>
      <c r="DVR303" s="192"/>
      <c r="DVS303" s="192"/>
      <c r="DVT303" s="192"/>
      <c r="DVU303" s="192"/>
      <c r="DVV303" s="192"/>
      <c r="DVW303" s="192"/>
      <c r="DVX303" s="192"/>
      <c r="DVY303" s="192"/>
      <c r="DVZ303" s="192"/>
      <c r="DWA303" s="192"/>
      <c r="DWB303" s="192"/>
      <c r="DWC303" s="192"/>
      <c r="DWD303" s="192"/>
      <c r="DWE303" s="192"/>
      <c r="DWF303" s="192"/>
      <c r="DWG303" s="192"/>
      <c r="DWH303" s="192"/>
      <c r="DWI303" s="192"/>
      <c r="DWJ303" s="192"/>
      <c r="DWK303" s="192"/>
      <c r="DWL303" s="192"/>
      <c r="DWM303" s="192"/>
      <c r="DWN303" s="192"/>
      <c r="DWO303" s="192"/>
      <c r="DWP303" s="192"/>
      <c r="DWQ303" s="192"/>
      <c r="DWR303" s="192"/>
      <c r="DWS303" s="192"/>
      <c r="DWT303" s="192"/>
      <c r="DWU303" s="192"/>
      <c r="DWV303" s="192"/>
      <c r="DWW303" s="192"/>
      <c r="DWX303" s="192"/>
      <c r="DWY303" s="192"/>
      <c r="DWZ303" s="192"/>
      <c r="DXA303" s="192"/>
      <c r="DXB303" s="192"/>
      <c r="DXC303" s="192"/>
      <c r="DXD303" s="192"/>
      <c r="DXE303" s="192"/>
      <c r="DXF303" s="192"/>
      <c r="DXG303" s="192"/>
      <c r="DXH303" s="192"/>
      <c r="DXI303" s="192"/>
      <c r="DXJ303" s="192"/>
      <c r="DXK303" s="192"/>
      <c r="DXL303" s="192"/>
      <c r="DXM303" s="192"/>
      <c r="DXN303" s="192"/>
      <c r="DXO303" s="192"/>
      <c r="DXP303" s="192"/>
      <c r="DXQ303" s="192"/>
      <c r="DXR303" s="192"/>
      <c r="DXS303" s="192"/>
      <c r="DXT303" s="192"/>
      <c r="DXU303" s="192"/>
      <c r="DXV303" s="192"/>
      <c r="DXW303" s="192"/>
      <c r="DXX303" s="192"/>
      <c r="DXY303" s="192"/>
      <c r="DXZ303" s="192"/>
      <c r="DYA303" s="192"/>
      <c r="DYB303" s="192"/>
      <c r="DYC303" s="192"/>
      <c r="DYD303" s="192"/>
      <c r="DYE303" s="192"/>
      <c r="DYF303" s="192"/>
      <c r="DYG303" s="192"/>
      <c r="DYH303" s="192"/>
      <c r="DYI303" s="192"/>
      <c r="DYJ303" s="192"/>
      <c r="DYK303" s="192"/>
      <c r="DYL303" s="192"/>
      <c r="DYM303" s="192"/>
      <c r="DYN303" s="192"/>
      <c r="DYO303" s="192"/>
      <c r="DYP303" s="192"/>
      <c r="DYQ303" s="192"/>
      <c r="DYR303" s="192"/>
      <c r="DYS303" s="192"/>
      <c r="DYT303" s="192"/>
      <c r="DYU303" s="192"/>
      <c r="DYV303" s="192"/>
      <c r="DYW303" s="192"/>
      <c r="DYX303" s="192"/>
      <c r="DYY303" s="192"/>
      <c r="DYZ303" s="192"/>
      <c r="DZA303" s="192"/>
      <c r="DZB303" s="192"/>
      <c r="DZC303" s="192"/>
      <c r="DZD303" s="192"/>
      <c r="DZE303" s="192"/>
      <c r="DZF303" s="192"/>
      <c r="DZG303" s="192"/>
      <c r="DZH303" s="192"/>
      <c r="DZI303" s="192"/>
      <c r="DZJ303" s="192"/>
      <c r="DZK303" s="192"/>
      <c r="DZL303" s="192"/>
      <c r="DZM303" s="192"/>
      <c r="DZN303" s="192"/>
      <c r="DZO303" s="192"/>
      <c r="DZP303" s="192"/>
      <c r="DZQ303" s="192"/>
      <c r="DZR303" s="192"/>
      <c r="DZS303" s="192"/>
      <c r="DZT303" s="192"/>
      <c r="DZU303" s="192"/>
      <c r="DZV303" s="192"/>
      <c r="DZW303" s="192"/>
      <c r="DZX303" s="192"/>
      <c r="DZY303" s="192"/>
      <c r="DZZ303" s="192"/>
      <c r="EAA303" s="192"/>
      <c r="EAB303" s="192"/>
      <c r="EAC303" s="192"/>
      <c r="EAD303" s="192"/>
      <c r="EAE303" s="192"/>
      <c r="EAF303" s="192"/>
      <c r="EAG303" s="192"/>
      <c r="EAH303" s="192"/>
      <c r="EAI303" s="192"/>
      <c r="EAJ303" s="192"/>
      <c r="EAK303" s="192"/>
      <c r="EAL303" s="192"/>
      <c r="EAM303" s="192"/>
      <c r="EAN303" s="192"/>
      <c r="EAO303" s="192"/>
      <c r="EAP303" s="192"/>
      <c r="EAQ303" s="192"/>
      <c r="EAR303" s="192"/>
      <c r="EAS303" s="192"/>
      <c r="EAT303" s="192"/>
      <c r="EAU303" s="192"/>
      <c r="EAV303" s="192"/>
      <c r="EAW303" s="192"/>
      <c r="EAX303" s="192"/>
      <c r="EAY303" s="192"/>
      <c r="EAZ303" s="192"/>
      <c r="EBA303" s="192"/>
      <c r="EBB303" s="192"/>
      <c r="EBC303" s="192"/>
      <c r="EBD303" s="192"/>
      <c r="EBE303" s="192"/>
      <c r="EBF303" s="192"/>
      <c r="EBG303" s="192"/>
      <c r="EBH303" s="192"/>
      <c r="EBI303" s="192"/>
      <c r="EBJ303" s="192"/>
      <c r="EBK303" s="192"/>
      <c r="EBL303" s="192"/>
      <c r="EBM303" s="192"/>
      <c r="EBN303" s="192"/>
      <c r="EBO303" s="192"/>
      <c r="EBP303" s="192"/>
      <c r="EBQ303" s="192"/>
      <c r="EBR303" s="192"/>
      <c r="EBS303" s="192"/>
      <c r="EBT303" s="192"/>
      <c r="EBU303" s="192"/>
      <c r="EBV303" s="192"/>
      <c r="EBW303" s="192"/>
      <c r="EBX303" s="192"/>
      <c r="EBY303" s="192"/>
      <c r="EBZ303" s="192"/>
      <c r="ECA303" s="192"/>
      <c r="ECB303" s="192"/>
      <c r="ECC303" s="192"/>
      <c r="ECD303" s="192"/>
      <c r="ECE303" s="192"/>
      <c r="ECF303" s="192"/>
      <c r="ECG303" s="192"/>
      <c r="ECH303" s="192"/>
      <c r="ECI303" s="192"/>
      <c r="ECJ303" s="192"/>
      <c r="ECK303" s="192"/>
      <c r="ECL303" s="192"/>
      <c r="ECM303" s="192"/>
      <c r="ECN303" s="192"/>
      <c r="ECO303" s="192"/>
      <c r="ECP303" s="192"/>
      <c r="ECQ303" s="192"/>
      <c r="ECR303" s="192"/>
      <c r="ECS303" s="192"/>
      <c r="ECT303" s="192"/>
      <c r="ECU303" s="192"/>
      <c r="ECV303" s="192"/>
      <c r="ECW303" s="192"/>
      <c r="ECX303" s="192"/>
      <c r="ECY303" s="192"/>
      <c r="ECZ303" s="192"/>
      <c r="EDA303" s="192"/>
      <c r="EDB303" s="192"/>
      <c r="EDC303" s="192"/>
      <c r="EDD303" s="192"/>
      <c r="EDE303" s="192"/>
      <c r="EDF303" s="192"/>
      <c r="EDG303" s="192"/>
      <c r="EDH303" s="192"/>
      <c r="EDI303" s="192"/>
      <c r="EDJ303" s="192"/>
      <c r="EDK303" s="192"/>
      <c r="EDL303" s="192"/>
      <c r="EDM303" s="192"/>
      <c r="EDN303" s="192"/>
      <c r="EDO303" s="192"/>
      <c r="EDP303" s="192"/>
      <c r="EDQ303" s="192"/>
      <c r="EDR303" s="192"/>
      <c r="EDS303" s="192"/>
      <c r="EDT303" s="192"/>
      <c r="EDU303" s="192"/>
      <c r="EDV303" s="192"/>
      <c r="EDW303" s="192"/>
      <c r="EDX303" s="192"/>
      <c r="EDY303" s="192"/>
      <c r="EDZ303" s="192"/>
      <c r="EEA303" s="192"/>
      <c r="EEB303" s="192"/>
      <c r="EEC303" s="192"/>
      <c r="EED303" s="192"/>
      <c r="EEE303" s="192"/>
      <c r="EEF303" s="192"/>
      <c r="EEG303" s="192"/>
      <c r="EEH303" s="192"/>
      <c r="EEI303" s="192"/>
      <c r="EEJ303" s="192"/>
      <c r="EEK303" s="192"/>
      <c r="EEL303" s="192"/>
      <c r="EEM303" s="192"/>
      <c r="EEN303" s="192"/>
      <c r="EEO303" s="192"/>
      <c r="EEP303" s="192"/>
      <c r="EEQ303" s="192"/>
      <c r="EER303" s="192"/>
      <c r="EES303" s="192"/>
      <c r="EET303" s="192"/>
      <c r="EEU303" s="192"/>
      <c r="EEV303" s="192"/>
      <c r="EEW303" s="192"/>
      <c r="EEX303" s="192"/>
      <c r="EEY303" s="192"/>
      <c r="EEZ303" s="192"/>
      <c r="EFA303" s="192"/>
      <c r="EFB303" s="192"/>
      <c r="EFC303" s="192"/>
      <c r="EFD303" s="192"/>
      <c r="EFE303" s="192"/>
      <c r="EFF303" s="192"/>
      <c r="EFG303" s="192"/>
      <c r="EFH303" s="192"/>
      <c r="EFI303" s="192"/>
      <c r="EFJ303" s="192"/>
      <c r="EFK303" s="192"/>
      <c r="EFL303" s="192"/>
      <c r="EFM303" s="192"/>
      <c r="EFN303" s="192"/>
      <c r="EFO303" s="192"/>
      <c r="EFP303" s="192"/>
      <c r="EFQ303" s="192"/>
      <c r="EFR303" s="192"/>
      <c r="EFS303" s="192"/>
      <c r="EFT303" s="192"/>
      <c r="EFU303" s="192"/>
      <c r="EFV303" s="192"/>
      <c r="EFW303" s="192"/>
      <c r="EFX303" s="192"/>
      <c r="EFY303" s="192"/>
      <c r="EFZ303" s="192"/>
      <c r="EGA303" s="192"/>
      <c r="EGB303" s="192"/>
      <c r="EGC303" s="192"/>
      <c r="EGD303" s="192"/>
      <c r="EGE303" s="192"/>
      <c r="EGF303" s="192"/>
      <c r="EGG303" s="192"/>
      <c r="EGH303" s="192"/>
      <c r="EGI303" s="192"/>
      <c r="EGJ303" s="192"/>
      <c r="EGK303" s="192"/>
      <c r="EGL303" s="192"/>
      <c r="EGM303" s="192"/>
      <c r="EGN303" s="192"/>
      <c r="EGO303" s="192"/>
      <c r="EGP303" s="192"/>
      <c r="EGQ303" s="192"/>
      <c r="EGR303" s="192"/>
      <c r="EGS303" s="192"/>
      <c r="EGT303" s="192"/>
      <c r="EGU303" s="192"/>
      <c r="EGV303" s="192"/>
      <c r="EGW303" s="192"/>
      <c r="EGX303" s="192"/>
      <c r="EGY303" s="192"/>
      <c r="EGZ303" s="192"/>
      <c r="EHA303" s="192"/>
      <c r="EHB303" s="192"/>
      <c r="EHC303" s="192"/>
      <c r="EHD303" s="192"/>
      <c r="EHE303" s="192"/>
      <c r="EHF303" s="192"/>
      <c r="EHG303" s="192"/>
      <c r="EHH303" s="192"/>
      <c r="EHI303" s="192"/>
      <c r="EHJ303" s="192"/>
      <c r="EHK303" s="192"/>
      <c r="EHL303" s="192"/>
      <c r="EHM303" s="192"/>
      <c r="EHN303" s="192"/>
      <c r="EHO303" s="192"/>
      <c r="EHP303" s="192"/>
      <c r="EHQ303" s="192"/>
      <c r="EHR303" s="192"/>
      <c r="EHS303" s="192"/>
      <c r="EHT303" s="192"/>
      <c r="EHU303" s="192"/>
      <c r="EHV303" s="192"/>
      <c r="EHW303" s="192"/>
      <c r="EHX303" s="192"/>
      <c r="EHY303" s="192"/>
      <c r="EHZ303" s="192"/>
      <c r="EIA303" s="192"/>
      <c r="EIB303" s="192"/>
      <c r="EIC303" s="192"/>
      <c r="EID303" s="192"/>
      <c r="EIE303" s="192"/>
      <c r="EIF303" s="192"/>
      <c r="EIG303" s="192"/>
      <c r="EIH303" s="192"/>
      <c r="EII303" s="192"/>
      <c r="EIJ303" s="192"/>
      <c r="EIK303" s="192"/>
      <c r="EIL303" s="192"/>
      <c r="EIM303" s="192"/>
      <c r="EIN303" s="192"/>
      <c r="EIO303" s="192"/>
      <c r="EIP303" s="192"/>
      <c r="EIQ303" s="192"/>
      <c r="EIR303" s="192"/>
      <c r="EIS303" s="192"/>
      <c r="EIT303" s="192"/>
      <c r="EIU303" s="192"/>
      <c r="EIV303" s="192"/>
      <c r="EIW303" s="192"/>
      <c r="EIX303" s="192"/>
      <c r="EIY303" s="192"/>
      <c r="EIZ303" s="192"/>
      <c r="EJA303" s="192"/>
      <c r="EJB303" s="192"/>
      <c r="EJC303" s="192"/>
      <c r="EJD303" s="192"/>
      <c r="EJE303" s="192"/>
      <c r="EJF303" s="192"/>
      <c r="EJG303" s="192"/>
      <c r="EJH303" s="192"/>
      <c r="EJI303" s="192"/>
      <c r="EJJ303" s="192"/>
      <c r="EJK303" s="192"/>
      <c r="EJL303" s="192"/>
      <c r="EJM303" s="192"/>
      <c r="EJN303" s="192"/>
      <c r="EJO303" s="192"/>
      <c r="EJP303" s="192"/>
      <c r="EJQ303" s="192"/>
      <c r="EJR303" s="192"/>
      <c r="EJS303" s="192"/>
      <c r="EJT303" s="192"/>
      <c r="EJU303" s="192"/>
      <c r="EJV303" s="192"/>
      <c r="EJW303" s="192"/>
      <c r="EJX303" s="192"/>
      <c r="EJY303" s="192"/>
      <c r="EJZ303" s="192"/>
      <c r="EKA303" s="192"/>
      <c r="EKB303" s="192"/>
      <c r="EKC303" s="192"/>
      <c r="EKD303" s="192"/>
      <c r="EKE303" s="192"/>
      <c r="EKF303" s="192"/>
      <c r="EKG303" s="192"/>
      <c r="EKH303" s="192"/>
      <c r="EKI303" s="192"/>
      <c r="EKJ303" s="192"/>
      <c r="EKK303" s="192"/>
      <c r="EKL303" s="192"/>
      <c r="EKM303" s="192"/>
      <c r="EKN303" s="192"/>
      <c r="EKO303" s="192"/>
      <c r="EKP303" s="192"/>
      <c r="EKQ303" s="192"/>
      <c r="EKR303" s="192"/>
      <c r="EKS303" s="192"/>
      <c r="EKT303" s="192"/>
      <c r="EKU303" s="192"/>
      <c r="EKV303" s="192"/>
      <c r="EKW303" s="192"/>
      <c r="EKX303" s="192"/>
      <c r="EKY303" s="192"/>
      <c r="EKZ303" s="192"/>
      <c r="ELA303" s="192"/>
      <c r="ELB303" s="192"/>
      <c r="ELC303" s="192"/>
      <c r="ELD303" s="192"/>
      <c r="ELE303" s="192"/>
      <c r="ELF303" s="192"/>
      <c r="ELG303" s="192"/>
      <c r="ELH303" s="192"/>
      <c r="ELI303" s="192"/>
      <c r="ELJ303" s="192"/>
      <c r="ELK303" s="192"/>
      <c r="ELL303" s="192"/>
      <c r="ELM303" s="192"/>
      <c r="ELN303" s="192"/>
      <c r="ELO303" s="192"/>
      <c r="ELP303" s="192"/>
      <c r="ELQ303" s="192"/>
      <c r="ELR303" s="192"/>
      <c r="ELS303" s="192"/>
      <c r="ELT303" s="192"/>
      <c r="ELU303" s="192"/>
      <c r="ELV303" s="192"/>
      <c r="ELW303" s="192"/>
      <c r="ELX303" s="192"/>
      <c r="ELY303" s="192"/>
      <c r="ELZ303" s="192"/>
      <c r="EMA303" s="192"/>
      <c r="EMB303" s="192"/>
      <c r="EMC303" s="192"/>
      <c r="EMD303" s="192"/>
      <c r="EME303" s="192"/>
      <c r="EMF303" s="192"/>
      <c r="EMG303" s="192"/>
      <c r="EMH303" s="192"/>
      <c r="EMI303" s="192"/>
      <c r="EMJ303" s="192"/>
      <c r="EMK303" s="192"/>
      <c r="EML303" s="192"/>
      <c r="EMM303" s="192"/>
      <c r="EMN303" s="192"/>
      <c r="EMO303" s="192"/>
      <c r="EMP303" s="192"/>
      <c r="EMQ303" s="192"/>
      <c r="EMR303" s="192"/>
      <c r="EMS303" s="192"/>
      <c r="EMT303" s="192"/>
      <c r="EMU303" s="192"/>
      <c r="EMV303" s="192"/>
      <c r="EMW303" s="192"/>
      <c r="EMX303" s="192"/>
      <c r="EMY303" s="192"/>
      <c r="EMZ303" s="192"/>
      <c r="ENA303" s="192"/>
      <c r="ENB303" s="192"/>
      <c r="ENC303" s="192"/>
      <c r="END303" s="192"/>
      <c r="ENE303" s="192"/>
      <c r="ENF303" s="192"/>
      <c r="ENG303" s="192"/>
      <c r="ENH303" s="192"/>
      <c r="ENI303" s="192"/>
      <c r="ENJ303" s="192"/>
      <c r="ENK303" s="192"/>
      <c r="ENL303" s="192"/>
      <c r="ENM303" s="192"/>
      <c r="ENN303" s="192"/>
      <c r="ENO303" s="192"/>
      <c r="ENP303" s="192"/>
      <c r="ENQ303" s="192"/>
      <c r="ENR303" s="192"/>
      <c r="ENS303" s="192"/>
      <c r="ENT303" s="192"/>
      <c r="ENU303" s="192"/>
      <c r="ENV303" s="192"/>
      <c r="ENW303" s="192"/>
      <c r="ENX303" s="192"/>
      <c r="ENY303" s="192"/>
      <c r="ENZ303" s="192"/>
      <c r="EOA303" s="192"/>
      <c r="EOB303" s="192"/>
      <c r="EOC303" s="192"/>
      <c r="EOD303" s="192"/>
      <c r="EOE303" s="192"/>
      <c r="EOF303" s="192"/>
      <c r="EOG303" s="192"/>
      <c r="EOH303" s="192"/>
      <c r="EOI303" s="192"/>
      <c r="EOJ303" s="192"/>
      <c r="EOK303" s="192"/>
      <c r="EOL303" s="192"/>
      <c r="EOM303" s="192"/>
      <c r="EON303" s="192"/>
      <c r="EOO303" s="192"/>
      <c r="EOP303" s="192"/>
      <c r="EOQ303" s="192"/>
      <c r="EOR303" s="192"/>
      <c r="EOS303" s="192"/>
      <c r="EOT303" s="192"/>
      <c r="EOU303" s="192"/>
      <c r="EOV303" s="192"/>
      <c r="EOW303" s="192"/>
      <c r="EOX303" s="192"/>
      <c r="EOY303" s="192"/>
      <c r="EOZ303" s="192"/>
      <c r="EPA303" s="192"/>
      <c r="EPB303" s="192"/>
      <c r="EPC303" s="192"/>
      <c r="EPD303" s="192"/>
      <c r="EPE303" s="192"/>
      <c r="EPF303" s="192"/>
      <c r="EPG303" s="192"/>
      <c r="EPH303" s="192"/>
      <c r="EPI303" s="192"/>
      <c r="EPJ303" s="192"/>
      <c r="EPK303" s="192"/>
      <c r="EPL303" s="192"/>
      <c r="EPM303" s="192"/>
      <c r="EPN303" s="192"/>
      <c r="EPO303" s="192"/>
      <c r="EPP303" s="192"/>
      <c r="EPQ303" s="192"/>
      <c r="EPR303" s="192"/>
      <c r="EPS303" s="192"/>
      <c r="EPT303" s="192"/>
      <c r="EPU303" s="192"/>
      <c r="EPV303" s="192"/>
      <c r="EPW303" s="192"/>
      <c r="EPX303" s="192"/>
      <c r="EPY303" s="192"/>
      <c r="EPZ303" s="192"/>
      <c r="EQA303" s="192"/>
      <c r="EQB303" s="192"/>
      <c r="EQC303" s="192"/>
      <c r="EQD303" s="192"/>
      <c r="EQE303" s="192"/>
      <c r="EQF303" s="192"/>
      <c r="EQG303" s="192"/>
      <c r="EQH303" s="192"/>
      <c r="EQI303" s="192"/>
      <c r="EQJ303" s="192"/>
      <c r="EQK303" s="192"/>
      <c r="EQL303" s="192"/>
      <c r="EQM303" s="192"/>
      <c r="EQN303" s="192"/>
      <c r="EQO303" s="192"/>
      <c r="EQP303" s="192"/>
      <c r="EQQ303" s="192"/>
      <c r="EQR303" s="192"/>
      <c r="EQS303" s="192"/>
      <c r="EQT303" s="192"/>
      <c r="EQU303" s="192"/>
      <c r="EQV303" s="192"/>
      <c r="EQW303" s="192"/>
      <c r="EQX303" s="192"/>
      <c r="EQY303" s="192"/>
      <c r="EQZ303" s="192"/>
      <c r="ERA303" s="192"/>
      <c r="ERB303" s="192"/>
      <c r="ERC303" s="192"/>
      <c r="ERD303" s="192"/>
      <c r="ERE303" s="192"/>
      <c r="ERF303" s="192"/>
      <c r="ERG303" s="192"/>
      <c r="ERH303" s="192"/>
      <c r="ERI303" s="192"/>
      <c r="ERJ303" s="192"/>
      <c r="ERK303" s="192"/>
      <c r="ERL303" s="192"/>
      <c r="ERM303" s="192"/>
      <c r="ERN303" s="192"/>
      <c r="ERO303" s="192"/>
      <c r="ERP303" s="192"/>
      <c r="ERQ303" s="192"/>
      <c r="ERR303" s="192"/>
      <c r="ERS303" s="192"/>
      <c r="ERT303" s="192"/>
      <c r="ERU303" s="192"/>
      <c r="ERV303" s="192"/>
      <c r="ERW303" s="192"/>
      <c r="ERX303" s="192"/>
      <c r="ERY303" s="192"/>
      <c r="ERZ303" s="192"/>
      <c r="ESA303" s="192"/>
      <c r="ESB303" s="192"/>
      <c r="ESC303" s="192"/>
      <c r="ESD303" s="192"/>
      <c r="ESE303" s="192"/>
      <c r="ESF303" s="192"/>
      <c r="ESG303" s="192"/>
      <c r="ESH303" s="192"/>
      <c r="ESI303" s="192"/>
      <c r="ESJ303" s="192"/>
      <c r="ESK303" s="192"/>
      <c r="ESL303" s="192"/>
      <c r="ESM303" s="192"/>
      <c r="ESN303" s="192"/>
      <c r="ESO303" s="192"/>
      <c r="ESP303" s="192"/>
      <c r="ESQ303" s="192"/>
      <c r="ESR303" s="192"/>
      <c r="ESS303" s="192"/>
      <c r="EST303" s="192"/>
      <c r="ESU303" s="192"/>
      <c r="ESV303" s="192"/>
      <c r="ESW303" s="192"/>
      <c r="ESX303" s="192"/>
      <c r="ESY303" s="192"/>
      <c r="ESZ303" s="192"/>
      <c r="ETA303" s="192"/>
      <c r="ETB303" s="192"/>
      <c r="ETC303" s="192"/>
      <c r="ETD303" s="192"/>
      <c r="ETE303" s="192"/>
      <c r="ETF303" s="192"/>
      <c r="ETG303" s="192"/>
      <c r="ETH303" s="192"/>
      <c r="ETI303" s="192"/>
      <c r="ETJ303" s="192"/>
      <c r="ETK303" s="192"/>
      <c r="ETL303" s="192"/>
      <c r="ETM303" s="192"/>
      <c r="ETN303" s="192"/>
      <c r="ETO303" s="192"/>
      <c r="ETP303" s="192"/>
      <c r="ETQ303" s="192"/>
      <c r="ETR303" s="192"/>
      <c r="ETS303" s="192"/>
      <c r="ETT303" s="192"/>
      <c r="ETU303" s="192"/>
      <c r="ETV303" s="192"/>
      <c r="ETW303" s="192"/>
      <c r="ETX303" s="192"/>
      <c r="ETY303" s="192"/>
      <c r="ETZ303" s="192"/>
      <c r="EUA303" s="192"/>
      <c r="EUB303" s="192"/>
      <c r="EUC303" s="192"/>
      <c r="EUD303" s="192"/>
      <c r="EUE303" s="192"/>
      <c r="EUF303" s="192"/>
      <c r="EUG303" s="192"/>
      <c r="EUH303" s="192"/>
      <c r="EUI303" s="192"/>
      <c r="EUJ303" s="192"/>
      <c r="EUK303" s="192"/>
      <c r="EUL303" s="192"/>
      <c r="EUM303" s="192"/>
      <c r="EUN303" s="192"/>
      <c r="EUO303" s="192"/>
      <c r="EUP303" s="192"/>
      <c r="EUQ303" s="192"/>
      <c r="EUR303" s="192"/>
      <c r="EUS303" s="192"/>
      <c r="EUT303" s="192"/>
      <c r="EUU303" s="192"/>
      <c r="EUV303" s="192"/>
      <c r="EUW303" s="192"/>
      <c r="EUX303" s="192"/>
      <c r="EUY303" s="192"/>
      <c r="EUZ303" s="192"/>
      <c r="EVA303" s="192"/>
      <c r="EVB303" s="192"/>
      <c r="EVC303" s="192"/>
      <c r="EVD303" s="192"/>
      <c r="EVE303" s="192"/>
      <c r="EVF303" s="192"/>
      <c r="EVG303" s="192"/>
      <c r="EVH303" s="192"/>
      <c r="EVI303" s="192"/>
      <c r="EVJ303" s="192"/>
      <c r="EVK303" s="192"/>
      <c r="EVL303" s="192"/>
      <c r="EVM303" s="192"/>
      <c r="EVN303" s="192"/>
      <c r="EVO303" s="192"/>
      <c r="EVP303" s="192"/>
      <c r="EVQ303" s="192"/>
      <c r="EVR303" s="192"/>
      <c r="EVS303" s="192"/>
      <c r="EVT303" s="192"/>
      <c r="EVU303" s="192"/>
      <c r="EVV303" s="192"/>
      <c r="EVW303" s="192"/>
      <c r="EVX303" s="192"/>
      <c r="EVY303" s="192"/>
      <c r="EVZ303" s="192"/>
      <c r="EWA303" s="192"/>
      <c r="EWB303" s="192"/>
      <c r="EWC303" s="192"/>
      <c r="EWD303" s="192"/>
      <c r="EWE303" s="192"/>
      <c r="EWF303" s="192"/>
      <c r="EWG303" s="192"/>
      <c r="EWH303" s="192"/>
      <c r="EWI303" s="192"/>
      <c r="EWJ303" s="192"/>
      <c r="EWK303" s="192"/>
      <c r="EWL303" s="192"/>
      <c r="EWM303" s="192"/>
      <c r="EWN303" s="192"/>
      <c r="EWO303" s="192"/>
      <c r="EWP303" s="192"/>
      <c r="EWQ303" s="192"/>
      <c r="EWR303" s="192"/>
      <c r="EWS303" s="192"/>
      <c r="EWT303" s="192"/>
      <c r="EWU303" s="192"/>
      <c r="EWV303" s="192"/>
      <c r="EWW303" s="192"/>
      <c r="EWX303" s="192"/>
      <c r="EWY303" s="192"/>
      <c r="EWZ303" s="192"/>
      <c r="EXA303" s="192"/>
      <c r="EXB303" s="192"/>
      <c r="EXC303" s="192"/>
      <c r="EXD303" s="192"/>
      <c r="EXE303" s="192"/>
      <c r="EXF303" s="192"/>
      <c r="EXG303" s="192"/>
      <c r="EXH303" s="192"/>
      <c r="EXI303" s="192"/>
      <c r="EXJ303" s="192"/>
      <c r="EXK303" s="192"/>
      <c r="EXL303" s="192"/>
      <c r="EXM303" s="192"/>
      <c r="EXN303" s="192"/>
      <c r="EXO303" s="192"/>
      <c r="EXP303" s="192"/>
      <c r="EXQ303" s="192"/>
      <c r="EXR303" s="192"/>
      <c r="EXS303" s="192"/>
      <c r="EXT303" s="192"/>
      <c r="EXU303" s="192"/>
      <c r="EXV303" s="192"/>
      <c r="EXW303" s="192"/>
      <c r="EXX303" s="192"/>
      <c r="EXY303" s="192"/>
      <c r="EXZ303" s="192"/>
      <c r="EYA303" s="192"/>
      <c r="EYB303" s="192"/>
      <c r="EYC303" s="192"/>
      <c r="EYD303" s="192"/>
      <c r="EYE303" s="192"/>
      <c r="EYF303" s="192"/>
      <c r="EYG303" s="192"/>
      <c r="EYH303" s="192"/>
      <c r="EYI303" s="192"/>
      <c r="EYJ303" s="192"/>
      <c r="EYK303" s="192"/>
      <c r="EYL303" s="192"/>
      <c r="EYM303" s="192"/>
      <c r="EYN303" s="192"/>
      <c r="EYO303" s="192"/>
      <c r="EYP303" s="192"/>
      <c r="EYQ303" s="192"/>
      <c r="EYR303" s="192"/>
      <c r="EYS303" s="192"/>
      <c r="EYT303" s="192"/>
      <c r="EYU303" s="192"/>
      <c r="EYV303" s="192"/>
      <c r="EYW303" s="192"/>
      <c r="EYX303" s="192"/>
      <c r="EYY303" s="192"/>
      <c r="EYZ303" s="192"/>
      <c r="EZA303" s="192"/>
      <c r="EZB303" s="192"/>
      <c r="EZC303" s="192"/>
      <c r="EZD303" s="192"/>
      <c r="EZE303" s="192"/>
      <c r="EZF303" s="192"/>
      <c r="EZG303" s="192"/>
      <c r="EZH303" s="192"/>
      <c r="EZI303" s="192"/>
      <c r="EZJ303" s="192"/>
      <c r="EZK303" s="192"/>
      <c r="EZL303" s="192"/>
      <c r="EZM303" s="192"/>
      <c r="EZN303" s="192"/>
      <c r="EZO303" s="192"/>
      <c r="EZP303" s="192"/>
      <c r="EZQ303" s="192"/>
      <c r="EZR303" s="192"/>
      <c r="EZS303" s="192"/>
      <c r="EZT303" s="192"/>
      <c r="EZU303" s="192"/>
      <c r="EZV303" s="192"/>
      <c r="EZW303" s="192"/>
      <c r="EZX303" s="192"/>
      <c r="EZY303" s="192"/>
      <c r="EZZ303" s="192"/>
      <c r="FAA303" s="192"/>
      <c r="FAB303" s="192"/>
      <c r="FAC303" s="192"/>
      <c r="FAD303" s="192"/>
      <c r="FAE303" s="192"/>
      <c r="FAF303" s="192"/>
      <c r="FAG303" s="192"/>
      <c r="FAH303" s="192"/>
      <c r="FAI303" s="192"/>
      <c r="FAJ303" s="192"/>
      <c r="FAK303" s="192"/>
      <c r="FAL303" s="192"/>
      <c r="FAM303" s="192"/>
      <c r="FAN303" s="192"/>
      <c r="FAO303" s="192"/>
      <c r="FAP303" s="192"/>
      <c r="FAQ303" s="192"/>
      <c r="FAR303" s="192"/>
      <c r="FAS303" s="192"/>
      <c r="FAT303" s="192"/>
      <c r="FAU303" s="192"/>
      <c r="FAV303" s="192"/>
      <c r="FAW303" s="192"/>
      <c r="FAX303" s="192"/>
      <c r="FAY303" s="192"/>
      <c r="FAZ303" s="192"/>
      <c r="FBA303" s="192"/>
      <c r="FBB303" s="192"/>
      <c r="FBC303" s="192"/>
      <c r="FBD303" s="192"/>
      <c r="FBE303" s="192"/>
      <c r="FBF303" s="192"/>
      <c r="FBG303" s="192"/>
      <c r="FBH303" s="192"/>
      <c r="FBI303" s="192"/>
      <c r="FBJ303" s="192"/>
      <c r="FBK303" s="192"/>
      <c r="FBL303" s="192"/>
      <c r="FBM303" s="192"/>
      <c r="FBN303" s="192"/>
      <c r="FBO303" s="192"/>
      <c r="FBP303" s="192"/>
      <c r="FBQ303" s="192"/>
      <c r="FBR303" s="192"/>
      <c r="FBS303" s="192"/>
      <c r="FBT303" s="192"/>
      <c r="FBU303" s="192"/>
      <c r="FBV303" s="192"/>
      <c r="FBW303" s="192"/>
      <c r="FBX303" s="192"/>
      <c r="FBY303" s="192"/>
      <c r="FBZ303" s="192"/>
      <c r="FCA303" s="192"/>
      <c r="FCB303" s="192"/>
      <c r="FCC303" s="192"/>
      <c r="FCD303" s="192"/>
      <c r="FCE303" s="192"/>
      <c r="FCF303" s="192"/>
      <c r="FCG303" s="192"/>
      <c r="FCH303" s="192"/>
      <c r="FCI303" s="192"/>
      <c r="FCJ303" s="192"/>
      <c r="FCK303" s="192"/>
      <c r="FCL303" s="192"/>
      <c r="FCM303" s="192"/>
      <c r="FCN303" s="192"/>
      <c r="FCO303" s="192"/>
      <c r="FCP303" s="192"/>
      <c r="FCQ303" s="192"/>
      <c r="FCR303" s="192"/>
      <c r="FCS303" s="192"/>
      <c r="FCT303" s="192"/>
      <c r="FCU303" s="192"/>
      <c r="FCV303" s="192"/>
      <c r="FCW303" s="192"/>
      <c r="FCX303" s="192"/>
      <c r="FCY303" s="192"/>
      <c r="FCZ303" s="192"/>
      <c r="FDA303" s="192"/>
      <c r="FDB303" s="192"/>
      <c r="FDC303" s="192"/>
      <c r="FDD303" s="192"/>
      <c r="FDE303" s="192"/>
      <c r="FDF303" s="192"/>
      <c r="FDG303" s="192"/>
      <c r="FDH303" s="192"/>
      <c r="FDI303" s="192"/>
      <c r="FDJ303" s="192"/>
      <c r="FDK303" s="192"/>
      <c r="FDL303" s="192"/>
      <c r="FDM303" s="192"/>
      <c r="FDN303" s="192"/>
      <c r="FDO303" s="192"/>
      <c r="FDP303" s="192"/>
      <c r="FDQ303" s="192"/>
      <c r="FDR303" s="192"/>
      <c r="FDS303" s="192"/>
      <c r="FDT303" s="192"/>
      <c r="FDU303" s="192"/>
      <c r="FDV303" s="192"/>
      <c r="FDW303" s="192"/>
      <c r="FDX303" s="192"/>
      <c r="FDY303" s="192"/>
      <c r="FDZ303" s="192"/>
      <c r="FEA303" s="192"/>
      <c r="FEB303" s="192"/>
      <c r="FEC303" s="192"/>
      <c r="FED303" s="192"/>
      <c r="FEE303" s="192"/>
      <c r="FEF303" s="192"/>
      <c r="FEG303" s="192"/>
      <c r="FEH303" s="192"/>
      <c r="FEI303" s="192"/>
      <c r="FEJ303" s="192"/>
      <c r="FEK303" s="192"/>
      <c r="FEL303" s="192"/>
      <c r="FEM303" s="192"/>
      <c r="FEN303" s="192"/>
      <c r="FEO303" s="192"/>
      <c r="FEP303" s="192"/>
      <c r="FEQ303" s="192"/>
      <c r="FER303" s="192"/>
      <c r="FES303" s="192"/>
      <c r="FET303" s="192"/>
      <c r="FEU303" s="192"/>
      <c r="FEV303" s="192"/>
      <c r="FEW303" s="192"/>
      <c r="FEX303" s="192"/>
      <c r="FEY303" s="192"/>
      <c r="FEZ303" s="192"/>
      <c r="FFA303" s="192"/>
      <c r="FFB303" s="192"/>
      <c r="FFC303" s="192"/>
      <c r="FFD303" s="192"/>
      <c r="FFE303" s="192"/>
      <c r="FFF303" s="192"/>
      <c r="FFG303" s="192"/>
      <c r="FFH303" s="192"/>
      <c r="FFI303" s="192"/>
      <c r="FFJ303" s="192"/>
      <c r="FFK303" s="192"/>
      <c r="FFL303" s="192"/>
      <c r="FFM303" s="192"/>
      <c r="FFN303" s="192"/>
      <c r="FFO303" s="192"/>
      <c r="FFP303" s="192"/>
      <c r="FFQ303" s="192"/>
      <c r="FFR303" s="192"/>
      <c r="FFS303" s="192"/>
      <c r="FFT303" s="192"/>
      <c r="FFU303" s="192"/>
      <c r="FFV303" s="192"/>
      <c r="FFW303" s="192"/>
      <c r="FFX303" s="192"/>
      <c r="FFY303" s="192"/>
      <c r="FFZ303" s="192"/>
      <c r="FGA303" s="192"/>
      <c r="FGB303" s="192"/>
      <c r="FGC303" s="192"/>
      <c r="FGD303" s="192"/>
      <c r="FGE303" s="192"/>
      <c r="FGF303" s="192"/>
      <c r="FGG303" s="192"/>
      <c r="FGH303" s="192"/>
      <c r="FGI303" s="192"/>
      <c r="FGJ303" s="192"/>
      <c r="FGK303" s="192"/>
      <c r="FGL303" s="192"/>
      <c r="FGM303" s="192"/>
      <c r="FGN303" s="192"/>
      <c r="FGO303" s="192"/>
      <c r="FGP303" s="192"/>
      <c r="FGQ303" s="192"/>
      <c r="FGR303" s="192"/>
      <c r="FGS303" s="192"/>
      <c r="FGT303" s="192"/>
      <c r="FGU303" s="192"/>
      <c r="FGV303" s="192"/>
      <c r="FGW303" s="192"/>
      <c r="FGX303" s="192"/>
      <c r="FGY303" s="192"/>
      <c r="FGZ303" s="192"/>
      <c r="FHA303" s="192"/>
      <c r="FHB303" s="192"/>
      <c r="FHC303" s="192"/>
      <c r="FHD303" s="192"/>
      <c r="FHE303" s="192"/>
      <c r="FHF303" s="192"/>
      <c r="FHG303" s="192"/>
      <c r="FHH303" s="192"/>
      <c r="FHI303" s="192"/>
      <c r="FHJ303" s="192"/>
      <c r="FHK303" s="192"/>
      <c r="FHL303" s="192"/>
      <c r="FHM303" s="192"/>
      <c r="FHN303" s="192"/>
      <c r="FHO303" s="192"/>
      <c r="FHP303" s="192"/>
      <c r="FHQ303" s="192"/>
      <c r="FHR303" s="192"/>
      <c r="FHS303" s="192"/>
      <c r="FHT303" s="192"/>
      <c r="FHU303" s="192"/>
      <c r="FHV303" s="192"/>
      <c r="FHW303" s="192"/>
      <c r="FHX303" s="192"/>
      <c r="FHY303" s="192"/>
      <c r="FHZ303" s="192"/>
      <c r="FIA303" s="192"/>
      <c r="FIB303" s="192"/>
      <c r="FIC303" s="192"/>
      <c r="FID303" s="192"/>
      <c r="FIE303" s="192"/>
      <c r="FIF303" s="192"/>
      <c r="FIG303" s="192"/>
      <c r="FIH303" s="192"/>
      <c r="FII303" s="192"/>
      <c r="FIJ303" s="192"/>
      <c r="FIK303" s="192"/>
      <c r="FIL303" s="192"/>
      <c r="FIM303" s="192"/>
      <c r="FIN303" s="192"/>
      <c r="FIO303" s="192"/>
      <c r="FIP303" s="192"/>
      <c r="FIQ303" s="192"/>
      <c r="FIR303" s="192"/>
      <c r="FIS303" s="192"/>
      <c r="FIT303" s="192"/>
      <c r="FIU303" s="192"/>
      <c r="FIV303" s="192"/>
      <c r="FIW303" s="192"/>
      <c r="FIX303" s="192"/>
      <c r="FIY303" s="192"/>
      <c r="FIZ303" s="192"/>
      <c r="FJA303" s="192"/>
      <c r="FJB303" s="192"/>
      <c r="FJC303" s="192"/>
      <c r="FJD303" s="192"/>
      <c r="FJE303" s="192"/>
      <c r="FJF303" s="192"/>
      <c r="FJG303" s="192"/>
      <c r="FJH303" s="192"/>
      <c r="FJI303" s="192"/>
      <c r="FJJ303" s="192"/>
      <c r="FJK303" s="192"/>
      <c r="FJL303" s="192"/>
      <c r="FJM303" s="192"/>
      <c r="FJN303" s="192"/>
      <c r="FJO303" s="192"/>
      <c r="FJP303" s="192"/>
      <c r="FJQ303" s="192"/>
      <c r="FJR303" s="192"/>
      <c r="FJS303" s="192"/>
      <c r="FJT303" s="192"/>
      <c r="FJU303" s="192"/>
      <c r="FJV303" s="192"/>
      <c r="FJW303" s="192"/>
      <c r="FJX303" s="192"/>
      <c r="FJY303" s="192"/>
      <c r="FJZ303" s="192"/>
      <c r="FKA303" s="192"/>
      <c r="FKB303" s="192"/>
      <c r="FKC303" s="192"/>
      <c r="FKD303" s="192"/>
      <c r="FKE303" s="192"/>
      <c r="FKF303" s="192"/>
      <c r="FKG303" s="192"/>
      <c r="FKH303" s="192"/>
      <c r="FKI303" s="192"/>
      <c r="FKJ303" s="192"/>
      <c r="FKK303" s="192"/>
      <c r="FKL303" s="192"/>
      <c r="FKM303" s="192"/>
      <c r="FKN303" s="192"/>
      <c r="FKO303" s="192"/>
      <c r="FKP303" s="192"/>
      <c r="FKQ303" s="192"/>
      <c r="FKR303" s="192"/>
      <c r="FKS303" s="192"/>
      <c r="FKT303" s="192"/>
      <c r="FKU303" s="192"/>
      <c r="FKV303" s="192"/>
      <c r="FKW303" s="192"/>
      <c r="FKX303" s="192"/>
      <c r="FKY303" s="192"/>
      <c r="FKZ303" s="192"/>
      <c r="FLA303" s="192"/>
      <c r="FLB303" s="192"/>
      <c r="FLC303" s="192"/>
      <c r="FLD303" s="192"/>
      <c r="FLE303" s="192"/>
      <c r="FLF303" s="192"/>
      <c r="FLG303" s="192"/>
      <c r="FLH303" s="192"/>
      <c r="FLI303" s="192"/>
      <c r="FLJ303" s="192"/>
      <c r="FLK303" s="192"/>
      <c r="FLL303" s="192"/>
      <c r="FLM303" s="192"/>
      <c r="FLN303" s="192"/>
      <c r="FLO303" s="192"/>
      <c r="FLP303" s="192"/>
      <c r="FLQ303" s="192"/>
      <c r="FLR303" s="192"/>
      <c r="FLS303" s="192"/>
      <c r="FLT303" s="192"/>
      <c r="FLU303" s="192"/>
      <c r="FLV303" s="192"/>
      <c r="FLW303" s="192"/>
      <c r="FLX303" s="192"/>
      <c r="FLY303" s="192"/>
      <c r="FLZ303" s="192"/>
      <c r="FMA303" s="192"/>
      <c r="FMB303" s="192"/>
      <c r="FMC303" s="192"/>
      <c r="FMD303" s="192"/>
      <c r="FME303" s="192"/>
      <c r="FMF303" s="192"/>
      <c r="FMG303" s="192"/>
      <c r="FMH303" s="192"/>
      <c r="FMI303" s="192"/>
      <c r="FMJ303" s="192"/>
      <c r="FMK303" s="192"/>
      <c r="FML303" s="192"/>
      <c r="FMM303" s="192"/>
      <c r="FMN303" s="192"/>
      <c r="FMO303" s="192"/>
      <c r="FMP303" s="192"/>
      <c r="FMQ303" s="192"/>
      <c r="FMR303" s="192"/>
      <c r="FMS303" s="192"/>
      <c r="FMT303" s="192"/>
      <c r="FMU303" s="192"/>
      <c r="FMV303" s="192"/>
      <c r="FMW303" s="192"/>
      <c r="FMX303" s="192"/>
      <c r="FMY303" s="192"/>
      <c r="FMZ303" s="192"/>
      <c r="FNA303" s="192"/>
      <c r="FNB303" s="192"/>
      <c r="FNC303" s="192"/>
      <c r="FND303" s="192"/>
      <c r="FNE303" s="192"/>
      <c r="FNF303" s="192"/>
      <c r="FNG303" s="192"/>
      <c r="FNH303" s="192"/>
      <c r="FNI303" s="192"/>
      <c r="FNJ303" s="192"/>
      <c r="FNK303" s="192"/>
      <c r="FNL303" s="192"/>
      <c r="FNM303" s="192"/>
      <c r="FNN303" s="192"/>
      <c r="FNO303" s="192"/>
      <c r="FNP303" s="192"/>
      <c r="FNQ303" s="192"/>
      <c r="FNR303" s="192"/>
      <c r="FNS303" s="192"/>
      <c r="FNT303" s="192"/>
      <c r="FNU303" s="192"/>
      <c r="FNV303" s="192"/>
      <c r="FNW303" s="192"/>
      <c r="FNX303" s="192"/>
      <c r="FNY303" s="192"/>
      <c r="FNZ303" s="192"/>
      <c r="FOA303" s="192"/>
      <c r="FOB303" s="192"/>
      <c r="FOC303" s="192"/>
      <c r="FOD303" s="192"/>
      <c r="FOE303" s="192"/>
      <c r="FOF303" s="192"/>
      <c r="FOG303" s="192"/>
      <c r="FOH303" s="192"/>
      <c r="FOI303" s="192"/>
      <c r="FOJ303" s="192"/>
      <c r="FOK303" s="192"/>
      <c r="FOL303" s="192"/>
      <c r="FOM303" s="192"/>
      <c r="FON303" s="192"/>
      <c r="FOO303" s="192"/>
      <c r="FOP303" s="192"/>
      <c r="FOQ303" s="192"/>
      <c r="FOR303" s="192"/>
      <c r="FOS303" s="192"/>
      <c r="FOT303" s="192"/>
      <c r="FOU303" s="192"/>
      <c r="FOV303" s="192"/>
      <c r="FOW303" s="192"/>
      <c r="FOX303" s="192"/>
      <c r="FOY303" s="192"/>
      <c r="FOZ303" s="192"/>
      <c r="FPA303" s="192"/>
      <c r="FPB303" s="192"/>
      <c r="FPC303" s="192"/>
      <c r="FPD303" s="192"/>
      <c r="FPE303" s="192"/>
      <c r="FPF303" s="192"/>
      <c r="FPG303" s="192"/>
      <c r="FPH303" s="192"/>
      <c r="FPI303" s="192"/>
      <c r="FPJ303" s="192"/>
      <c r="FPK303" s="192"/>
      <c r="FPL303" s="192"/>
      <c r="FPM303" s="192"/>
      <c r="FPN303" s="192"/>
      <c r="FPO303" s="192"/>
      <c r="FPP303" s="192"/>
      <c r="FPQ303" s="192"/>
      <c r="FPR303" s="192"/>
      <c r="FPS303" s="192"/>
      <c r="FPT303" s="192"/>
      <c r="FPU303" s="192"/>
      <c r="FPV303" s="192"/>
      <c r="FPW303" s="192"/>
      <c r="FPX303" s="192"/>
      <c r="FPY303" s="192"/>
      <c r="FPZ303" s="192"/>
      <c r="FQA303" s="192"/>
      <c r="FQB303" s="192"/>
      <c r="FQC303" s="192"/>
      <c r="FQD303" s="192"/>
      <c r="FQE303" s="192"/>
      <c r="FQF303" s="192"/>
      <c r="FQG303" s="192"/>
      <c r="FQH303" s="192"/>
      <c r="FQI303" s="192"/>
      <c r="FQJ303" s="192"/>
      <c r="FQK303" s="192"/>
      <c r="FQL303" s="192"/>
      <c r="FQM303" s="192"/>
      <c r="FQN303" s="192"/>
      <c r="FQO303" s="192"/>
      <c r="FQP303" s="192"/>
      <c r="FQQ303" s="192"/>
      <c r="FQR303" s="192"/>
      <c r="FQS303" s="192"/>
      <c r="FQT303" s="192"/>
      <c r="FQU303" s="192"/>
      <c r="FQV303" s="192"/>
      <c r="FQW303" s="192"/>
      <c r="FQX303" s="192"/>
      <c r="FQY303" s="192"/>
      <c r="FQZ303" s="192"/>
      <c r="FRA303" s="192"/>
      <c r="FRB303" s="192"/>
      <c r="FRC303" s="192"/>
      <c r="FRD303" s="192"/>
      <c r="FRE303" s="192"/>
      <c r="FRF303" s="192"/>
      <c r="FRG303" s="192"/>
      <c r="FRH303" s="192"/>
      <c r="FRI303" s="192"/>
      <c r="FRJ303" s="192"/>
      <c r="FRK303" s="192"/>
      <c r="FRL303" s="192"/>
      <c r="FRM303" s="192"/>
      <c r="FRN303" s="192"/>
      <c r="FRO303" s="192"/>
      <c r="FRP303" s="192"/>
      <c r="FRQ303" s="192"/>
      <c r="FRR303" s="192"/>
      <c r="FRS303" s="192"/>
      <c r="FRT303" s="192"/>
      <c r="FRU303" s="192"/>
      <c r="FRV303" s="192"/>
      <c r="FRW303" s="192"/>
      <c r="FRX303" s="192"/>
      <c r="FRY303" s="192"/>
      <c r="FRZ303" s="192"/>
      <c r="FSA303" s="192"/>
      <c r="FSB303" s="192"/>
      <c r="FSC303" s="192"/>
      <c r="FSD303" s="192"/>
      <c r="FSE303" s="192"/>
      <c r="FSF303" s="192"/>
      <c r="FSG303" s="192"/>
      <c r="FSH303" s="192"/>
      <c r="FSI303" s="192"/>
      <c r="FSJ303" s="192"/>
      <c r="FSK303" s="192"/>
      <c r="FSL303" s="192"/>
      <c r="FSM303" s="192"/>
      <c r="FSN303" s="192"/>
      <c r="FSO303" s="192"/>
      <c r="FSP303" s="192"/>
      <c r="FSQ303" s="192"/>
      <c r="FSR303" s="192"/>
      <c r="FSS303" s="192"/>
      <c r="FST303" s="192"/>
      <c r="FSU303" s="192"/>
      <c r="FSV303" s="192"/>
      <c r="FSW303" s="192"/>
      <c r="FSX303" s="192"/>
      <c r="FSY303" s="192"/>
      <c r="FSZ303" s="192"/>
      <c r="FTA303" s="192"/>
      <c r="FTB303" s="192"/>
      <c r="FTC303" s="192"/>
      <c r="FTD303" s="192"/>
      <c r="FTE303" s="192"/>
      <c r="FTF303" s="192"/>
      <c r="FTG303" s="192"/>
      <c r="FTH303" s="192"/>
      <c r="FTI303" s="192"/>
      <c r="FTJ303" s="192"/>
      <c r="FTK303" s="192"/>
      <c r="FTL303" s="192"/>
      <c r="FTM303" s="192"/>
      <c r="FTN303" s="192"/>
      <c r="FTO303" s="192"/>
      <c r="FTP303" s="192"/>
      <c r="FTQ303" s="192"/>
      <c r="FTR303" s="192"/>
      <c r="FTS303" s="192"/>
      <c r="FTT303" s="192"/>
      <c r="FTU303" s="192"/>
      <c r="FTV303" s="192"/>
      <c r="FTW303" s="192"/>
      <c r="FTX303" s="192"/>
      <c r="FTY303" s="192"/>
      <c r="FTZ303" s="192"/>
      <c r="FUA303" s="192"/>
      <c r="FUB303" s="192"/>
      <c r="FUC303" s="192"/>
      <c r="FUD303" s="192"/>
      <c r="FUE303" s="192"/>
      <c r="FUF303" s="192"/>
      <c r="FUG303" s="192"/>
      <c r="FUH303" s="192"/>
      <c r="FUI303" s="192"/>
      <c r="FUJ303" s="192"/>
      <c r="FUK303" s="192"/>
      <c r="FUL303" s="192"/>
      <c r="FUM303" s="192"/>
      <c r="FUN303" s="192"/>
      <c r="FUO303" s="192"/>
      <c r="FUP303" s="192"/>
      <c r="FUQ303" s="192"/>
      <c r="FUR303" s="192"/>
      <c r="FUS303" s="192"/>
      <c r="FUT303" s="192"/>
      <c r="FUU303" s="192"/>
      <c r="FUV303" s="192"/>
      <c r="FUW303" s="192"/>
      <c r="FUX303" s="192"/>
      <c r="FUY303" s="192"/>
      <c r="FUZ303" s="192"/>
      <c r="FVA303" s="192"/>
      <c r="FVB303" s="192"/>
      <c r="FVC303" s="192"/>
      <c r="FVD303" s="192"/>
      <c r="FVE303" s="192"/>
      <c r="FVF303" s="192"/>
      <c r="FVG303" s="192"/>
      <c r="FVH303" s="192"/>
      <c r="FVI303" s="192"/>
      <c r="FVJ303" s="192"/>
      <c r="FVK303" s="192"/>
      <c r="FVL303" s="192"/>
      <c r="FVM303" s="192"/>
      <c r="FVN303" s="192"/>
      <c r="FVO303" s="192"/>
      <c r="FVP303" s="192"/>
      <c r="FVQ303" s="192"/>
      <c r="FVR303" s="192"/>
      <c r="FVS303" s="192"/>
      <c r="FVT303" s="192"/>
      <c r="FVU303" s="192"/>
      <c r="FVV303" s="192"/>
      <c r="FVW303" s="192"/>
      <c r="FVX303" s="192"/>
      <c r="FVY303" s="192"/>
      <c r="FVZ303" s="192"/>
      <c r="FWA303" s="192"/>
      <c r="FWB303" s="192"/>
      <c r="FWC303" s="192"/>
      <c r="FWD303" s="192"/>
      <c r="FWE303" s="192"/>
      <c r="FWF303" s="192"/>
      <c r="FWG303" s="192"/>
      <c r="FWH303" s="192"/>
      <c r="FWI303" s="192"/>
      <c r="FWJ303" s="192"/>
      <c r="FWK303" s="192"/>
      <c r="FWL303" s="192"/>
      <c r="FWM303" s="192"/>
      <c r="FWN303" s="192"/>
      <c r="FWO303" s="192"/>
      <c r="FWP303" s="192"/>
      <c r="FWQ303" s="192"/>
      <c r="FWR303" s="192"/>
      <c r="FWS303" s="192"/>
      <c r="FWT303" s="192"/>
      <c r="FWU303" s="192"/>
      <c r="FWV303" s="192"/>
      <c r="FWW303" s="192"/>
      <c r="FWX303" s="192"/>
      <c r="FWY303" s="192"/>
      <c r="FWZ303" s="192"/>
      <c r="FXA303" s="192"/>
      <c r="FXB303" s="192"/>
      <c r="FXC303" s="192"/>
      <c r="FXD303" s="192"/>
      <c r="FXE303" s="192"/>
      <c r="FXF303" s="192"/>
      <c r="FXG303" s="192"/>
      <c r="FXH303" s="192"/>
      <c r="FXI303" s="192"/>
      <c r="FXJ303" s="192"/>
      <c r="FXK303" s="192"/>
      <c r="FXL303" s="192"/>
      <c r="FXM303" s="192"/>
      <c r="FXN303" s="192"/>
      <c r="FXO303" s="192"/>
      <c r="FXP303" s="192"/>
      <c r="FXQ303" s="192"/>
      <c r="FXR303" s="192"/>
      <c r="FXS303" s="192"/>
      <c r="FXT303" s="192"/>
      <c r="FXU303" s="192"/>
      <c r="FXV303" s="192"/>
      <c r="FXW303" s="192"/>
      <c r="FXX303" s="192"/>
      <c r="FXY303" s="192"/>
      <c r="FXZ303" s="192"/>
      <c r="FYA303" s="192"/>
      <c r="FYB303" s="192"/>
      <c r="FYC303" s="192"/>
      <c r="FYD303" s="192"/>
      <c r="FYE303" s="192"/>
      <c r="FYF303" s="192"/>
      <c r="FYG303" s="192"/>
      <c r="FYH303" s="192"/>
      <c r="FYI303" s="192"/>
      <c r="FYJ303" s="192"/>
      <c r="FYK303" s="192"/>
      <c r="FYL303" s="192"/>
      <c r="FYM303" s="192"/>
      <c r="FYN303" s="192"/>
      <c r="FYO303" s="192"/>
      <c r="FYP303" s="192"/>
      <c r="FYQ303" s="192"/>
      <c r="FYR303" s="192"/>
      <c r="FYS303" s="192"/>
      <c r="FYT303" s="192"/>
      <c r="FYU303" s="192"/>
      <c r="FYV303" s="192"/>
      <c r="FYW303" s="192"/>
      <c r="FYX303" s="192"/>
      <c r="FYY303" s="192"/>
      <c r="FYZ303" s="192"/>
      <c r="FZA303" s="192"/>
      <c r="FZB303" s="192"/>
      <c r="FZC303" s="192"/>
      <c r="FZD303" s="192"/>
      <c r="FZE303" s="192"/>
      <c r="FZF303" s="192"/>
      <c r="FZG303" s="192"/>
      <c r="FZH303" s="192"/>
      <c r="FZI303" s="192"/>
      <c r="FZJ303" s="192"/>
      <c r="FZK303" s="192"/>
      <c r="FZL303" s="192"/>
      <c r="FZM303" s="192"/>
      <c r="FZN303" s="192"/>
      <c r="FZO303" s="192"/>
      <c r="FZP303" s="192"/>
      <c r="FZQ303" s="192"/>
      <c r="FZR303" s="192"/>
      <c r="FZS303" s="192"/>
      <c r="FZT303" s="192"/>
      <c r="FZU303" s="192"/>
      <c r="FZV303" s="192"/>
      <c r="FZW303" s="192"/>
      <c r="FZX303" s="192"/>
      <c r="FZY303" s="192"/>
      <c r="FZZ303" s="192"/>
      <c r="GAA303" s="192"/>
      <c r="GAB303" s="192"/>
      <c r="GAC303" s="192"/>
      <c r="GAD303" s="192"/>
      <c r="GAE303" s="192"/>
      <c r="GAF303" s="192"/>
      <c r="GAG303" s="192"/>
      <c r="GAH303" s="192"/>
      <c r="GAI303" s="192"/>
      <c r="GAJ303" s="192"/>
      <c r="GAK303" s="192"/>
      <c r="GAL303" s="192"/>
      <c r="GAM303" s="192"/>
      <c r="GAN303" s="192"/>
      <c r="GAO303" s="192"/>
      <c r="GAP303" s="192"/>
      <c r="GAQ303" s="192"/>
      <c r="GAR303" s="192"/>
      <c r="GAS303" s="192"/>
      <c r="GAT303" s="192"/>
      <c r="GAU303" s="192"/>
      <c r="GAV303" s="192"/>
      <c r="GAW303" s="192"/>
      <c r="GAX303" s="192"/>
      <c r="GAY303" s="192"/>
      <c r="GAZ303" s="192"/>
      <c r="GBA303" s="192"/>
      <c r="GBB303" s="192"/>
      <c r="GBC303" s="192"/>
      <c r="GBD303" s="192"/>
      <c r="GBE303" s="192"/>
      <c r="GBF303" s="192"/>
      <c r="GBG303" s="192"/>
      <c r="GBH303" s="192"/>
      <c r="GBI303" s="192"/>
      <c r="GBJ303" s="192"/>
      <c r="GBK303" s="192"/>
      <c r="GBL303" s="192"/>
      <c r="GBM303" s="192"/>
      <c r="GBN303" s="192"/>
      <c r="GBO303" s="192"/>
      <c r="GBP303" s="192"/>
      <c r="GBQ303" s="192"/>
      <c r="GBR303" s="192"/>
      <c r="GBS303" s="192"/>
      <c r="GBT303" s="192"/>
      <c r="GBU303" s="192"/>
      <c r="GBV303" s="192"/>
      <c r="GBW303" s="192"/>
      <c r="GBX303" s="192"/>
      <c r="GBY303" s="192"/>
      <c r="GBZ303" s="192"/>
      <c r="GCA303" s="192"/>
      <c r="GCB303" s="192"/>
      <c r="GCC303" s="192"/>
      <c r="GCD303" s="192"/>
      <c r="GCE303" s="192"/>
      <c r="GCF303" s="192"/>
      <c r="GCG303" s="192"/>
      <c r="GCH303" s="192"/>
      <c r="GCI303" s="192"/>
      <c r="GCJ303" s="192"/>
      <c r="GCK303" s="192"/>
      <c r="GCL303" s="192"/>
      <c r="GCM303" s="192"/>
      <c r="GCN303" s="192"/>
      <c r="GCO303" s="192"/>
      <c r="GCP303" s="192"/>
      <c r="GCQ303" s="192"/>
      <c r="GCR303" s="192"/>
      <c r="GCS303" s="192"/>
      <c r="GCT303" s="192"/>
      <c r="GCU303" s="192"/>
      <c r="GCV303" s="192"/>
      <c r="GCW303" s="192"/>
      <c r="GCX303" s="192"/>
      <c r="GCY303" s="192"/>
      <c r="GCZ303" s="192"/>
      <c r="GDA303" s="192"/>
      <c r="GDB303" s="192"/>
      <c r="GDC303" s="192"/>
      <c r="GDD303" s="192"/>
      <c r="GDE303" s="192"/>
      <c r="GDF303" s="192"/>
      <c r="GDG303" s="192"/>
      <c r="GDH303" s="192"/>
      <c r="GDI303" s="192"/>
      <c r="GDJ303" s="192"/>
      <c r="GDK303" s="192"/>
      <c r="GDL303" s="192"/>
      <c r="GDM303" s="192"/>
      <c r="GDN303" s="192"/>
      <c r="GDO303" s="192"/>
      <c r="GDP303" s="192"/>
      <c r="GDQ303" s="192"/>
      <c r="GDR303" s="192"/>
      <c r="GDS303" s="192"/>
      <c r="GDT303" s="192"/>
      <c r="GDU303" s="192"/>
      <c r="GDV303" s="192"/>
      <c r="GDW303" s="192"/>
      <c r="GDX303" s="192"/>
      <c r="GDY303" s="192"/>
      <c r="GDZ303" s="192"/>
      <c r="GEA303" s="192"/>
      <c r="GEB303" s="192"/>
      <c r="GEC303" s="192"/>
      <c r="GED303" s="192"/>
      <c r="GEE303" s="192"/>
      <c r="GEF303" s="192"/>
      <c r="GEG303" s="192"/>
      <c r="GEH303" s="192"/>
      <c r="GEI303" s="192"/>
      <c r="GEJ303" s="192"/>
      <c r="GEK303" s="192"/>
      <c r="GEL303" s="192"/>
      <c r="GEM303" s="192"/>
      <c r="GEN303" s="192"/>
      <c r="GEO303" s="192"/>
      <c r="GEP303" s="192"/>
      <c r="GEQ303" s="192"/>
      <c r="GER303" s="192"/>
      <c r="GES303" s="192"/>
      <c r="GET303" s="192"/>
      <c r="GEU303" s="192"/>
      <c r="GEV303" s="192"/>
      <c r="GEW303" s="192"/>
      <c r="GEX303" s="192"/>
      <c r="GEY303" s="192"/>
      <c r="GEZ303" s="192"/>
      <c r="GFA303" s="192"/>
      <c r="GFB303" s="192"/>
      <c r="GFC303" s="192"/>
      <c r="GFD303" s="192"/>
      <c r="GFE303" s="192"/>
      <c r="GFF303" s="192"/>
      <c r="GFG303" s="192"/>
      <c r="GFH303" s="192"/>
      <c r="GFI303" s="192"/>
      <c r="GFJ303" s="192"/>
      <c r="GFK303" s="192"/>
      <c r="GFL303" s="192"/>
      <c r="GFM303" s="192"/>
      <c r="GFN303" s="192"/>
      <c r="GFO303" s="192"/>
      <c r="GFP303" s="192"/>
      <c r="GFQ303" s="192"/>
      <c r="GFR303" s="192"/>
      <c r="GFS303" s="192"/>
      <c r="GFT303" s="192"/>
      <c r="GFU303" s="192"/>
      <c r="GFV303" s="192"/>
      <c r="GFW303" s="192"/>
      <c r="GFX303" s="192"/>
      <c r="GFY303" s="192"/>
      <c r="GFZ303" s="192"/>
      <c r="GGA303" s="192"/>
      <c r="GGB303" s="192"/>
      <c r="GGC303" s="192"/>
      <c r="GGD303" s="192"/>
      <c r="GGE303" s="192"/>
      <c r="GGF303" s="192"/>
      <c r="GGG303" s="192"/>
      <c r="GGH303" s="192"/>
      <c r="GGI303" s="192"/>
      <c r="GGJ303" s="192"/>
      <c r="GGK303" s="192"/>
      <c r="GGL303" s="192"/>
      <c r="GGM303" s="192"/>
      <c r="GGN303" s="192"/>
      <c r="GGO303" s="192"/>
      <c r="GGP303" s="192"/>
      <c r="GGQ303" s="192"/>
      <c r="GGR303" s="192"/>
      <c r="GGS303" s="192"/>
      <c r="GGT303" s="192"/>
      <c r="GGU303" s="192"/>
      <c r="GGV303" s="192"/>
      <c r="GGW303" s="192"/>
      <c r="GGX303" s="192"/>
      <c r="GGY303" s="192"/>
      <c r="GGZ303" s="192"/>
      <c r="GHA303" s="192"/>
      <c r="GHB303" s="192"/>
      <c r="GHC303" s="192"/>
      <c r="GHD303" s="192"/>
      <c r="GHE303" s="192"/>
      <c r="GHF303" s="192"/>
      <c r="GHG303" s="192"/>
      <c r="GHH303" s="192"/>
      <c r="GHI303" s="192"/>
      <c r="GHJ303" s="192"/>
      <c r="GHK303" s="192"/>
      <c r="GHL303" s="192"/>
      <c r="GHM303" s="192"/>
      <c r="GHN303" s="192"/>
      <c r="GHO303" s="192"/>
      <c r="GHP303" s="192"/>
      <c r="GHQ303" s="192"/>
      <c r="GHR303" s="192"/>
      <c r="GHS303" s="192"/>
      <c r="GHT303" s="192"/>
      <c r="GHU303" s="192"/>
      <c r="GHV303" s="192"/>
      <c r="GHW303" s="192"/>
      <c r="GHX303" s="192"/>
      <c r="GHY303" s="192"/>
      <c r="GHZ303" s="192"/>
      <c r="GIA303" s="192"/>
      <c r="GIB303" s="192"/>
      <c r="GIC303" s="192"/>
      <c r="GID303" s="192"/>
      <c r="GIE303" s="192"/>
      <c r="GIF303" s="192"/>
      <c r="GIG303" s="192"/>
      <c r="GIH303" s="192"/>
      <c r="GII303" s="192"/>
      <c r="GIJ303" s="192"/>
      <c r="GIK303" s="192"/>
      <c r="GIL303" s="192"/>
      <c r="GIM303" s="192"/>
      <c r="GIN303" s="192"/>
      <c r="GIO303" s="192"/>
      <c r="GIP303" s="192"/>
      <c r="GIQ303" s="192"/>
      <c r="GIR303" s="192"/>
      <c r="GIS303" s="192"/>
      <c r="GIT303" s="192"/>
      <c r="GIU303" s="192"/>
      <c r="GIV303" s="192"/>
      <c r="GIW303" s="192"/>
      <c r="GIX303" s="192"/>
      <c r="GIY303" s="192"/>
      <c r="GIZ303" s="192"/>
      <c r="GJA303" s="192"/>
      <c r="GJB303" s="192"/>
      <c r="GJC303" s="192"/>
      <c r="GJD303" s="192"/>
      <c r="GJE303" s="192"/>
      <c r="GJF303" s="192"/>
      <c r="GJG303" s="192"/>
      <c r="GJH303" s="192"/>
      <c r="GJI303" s="192"/>
      <c r="GJJ303" s="192"/>
      <c r="GJK303" s="192"/>
      <c r="GJL303" s="192"/>
      <c r="GJM303" s="192"/>
      <c r="GJN303" s="192"/>
      <c r="GJO303" s="192"/>
      <c r="GJP303" s="192"/>
      <c r="GJQ303" s="192"/>
      <c r="GJR303" s="192"/>
      <c r="GJS303" s="192"/>
      <c r="GJT303" s="192"/>
      <c r="GJU303" s="192"/>
      <c r="GJV303" s="192"/>
      <c r="GJW303" s="192"/>
      <c r="GJX303" s="192"/>
      <c r="GJY303" s="192"/>
      <c r="GJZ303" s="192"/>
      <c r="GKA303" s="192"/>
      <c r="GKB303" s="192"/>
      <c r="GKC303" s="192"/>
      <c r="GKD303" s="192"/>
      <c r="GKE303" s="192"/>
      <c r="GKF303" s="192"/>
      <c r="GKG303" s="192"/>
      <c r="GKH303" s="192"/>
      <c r="GKI303" s="192"/>
      <c r="GKJ303" s="192"/>
      <c r="GKK303" s="192"/>
      <c r="GKL303" s="192"/>
      <c r="GKM303" s="192"/>
      <c r="GKN303" s="192"/>
      <c r="GKO303" s="192"/>
      <c r="GKP303" s="192"/>
      <c r="GKQ303" s="192"/>
      <c r="GKR303" s="192"/>
      <c r="GKS303" s="192"/>
      <c r="GKT303" s="192"/>
      <c r="GKU303" s="192"/>
      <c r="GKV303" s="192"/>
      <c r="GKW303" s="192"/>
      <c r="GKX303" s="192"/>
      <c r="GKY303" s="192"/>
      <c r="GKZ303" s="192"/>
      <c r="GLA303" s="192"/>
      <c r="GLB303" s="192"/>
      <c r="GLC303" s="192"/>
      <c r="GLD303" s="192"/>
      <c r="GLE303" s="192"/>
      <c r="GLF303" s="192"/>
      <c r="GLG303" s="192"/>
      <c r="GLH303" s="192"/>
      <c r="GLI303" s="192"/>
      <c r="GLJ303" s="192"/>
      <c r="GLK303" s="192"/>
      <c r="GLL303" s="192"/>
      <c r="GLM303" s="192"/>
      <c r="GLN303" s="192"/>
      <c r="GLO303" s="192"/>
      <c r="GLP303" s="192"/>
      <c r="GLQ303" s="192"/>
      <c r="GLR303" s="192"/>
      <c r="GLS303" s="192"/>
      <c r="GLT303" s="192"/>
      <c r="GLU303" s="192"/>
      <c r="GLV303" s="192"/>
      <c r="GLW303" s="192"/>
      <c r="GLX303" s="192"/>
      <c r="GLY303" s="192"/>
      <c r="GLZ303" s="192"/>
      <c r="GMA303" s="192"/>
      <c r="GMB303" s="192"/>
      <c r="GMC303" s="192"/>
      <c r="GMD303" s="192"/>
      <c r="GME303" s="192"/>
      <c r="GMF303" s="192"/>
      <c r="GMG303" s="192"/>
      <c r="GMH303" s="192"/>
      <c r="GMI303" s="192"/>
      <c r="GMJ303" s="192"/>
      <c r="GMK303" s="192"/>
      <c r="GML303" s="192"/>
      <c r="GMM303" s="192"/>
      <c r="GMN303" s="192"/>
      <c r="GMO303" s="192"/>
      <c r="GMP303" s="192"/>
      <c r="GMQ303" s="192"/>
      <c r="GMR303" s="192"/>
      <c r="GMS303" s="192"/>
      <c r="GMT303" s="192"/>
      <c r="GMU303" s="192"/>
      <c r="GMV303" s="192"/>
      <c r="GMW303" s="192"/>
      <c r="GMX303" s="192"/>
      <c r="GMY303" s="192"/>
      <c r="GMZ303" s="192"/>
      <c r="GNA303" s="192"/>
      <c r="GNB303" s="192"/>
      <c r="GNC303" s="192"/>
      <c r="GND303" s="192"/>
      <c r="GNE303" s="192"/>
      <c r="GNF303" s="192"/>
      <c r="GNG303" s="192"/>
      <c r="GNH303" s="192"/>
      <c r="GNI303" s="192"/>
      <c r="GNJ303" s="192"/>
      <c r="GNK303" s="192"/>
      <c r="GNL303" s="192"/>
      <c r="GNM303" s="192"/>
      <c r="GNN303" s="192"/>
      <c r="GNO303" s="192"/>
      <c r="GNP303" s="192"/>
      <c r="GNQ303" s="192"/>
      <c r="GNR303" s="192"/>
      <c r="GNS303" s="192"/>
      <c r="GNT303" s="192"/>
      <c r="GNU303" s="192"/>
      <c r="GNV303" s="192"/>
      <c r="GNW303" s="192"/>
      <c r="GNX303" s="192"/>
      <c r="GNY303" s="192"/>
      <c r="GNZ303" s="192"/>
      <c r="GOA303" s="192"/>
      <c r="GOB303" s="192"/>
      <c r="GOC303" s="192"/>
      <c r="GOD303" s="192"/>
      <c r="GOE303" s="192"/>
      <c r="GOF303" s="192"/>
      <c r="GOG303" s="192"/>
      <c r="GOH303" s="192"/>
      <c r="GOI303" s="192"/>
      <c r="GOJ303" s="192"/>
      <c r="GOK303" s="192"/>
      <c r="GOL303" s="192"/>
      <c r="GOM303" s="192"/>
      <c r="GON303" s="192"/>
      <c r="GOO303" s="192"/>
      <c r="GOP303" s="192"/>
      <c r="GOQ303" s="192"/>
      <c r="GOR303" s="192"/>
      <c r="GOS303" s="192"/>
      <c r="GOT303" s="192"/>
      <c r="GOU303" s="192"/>
      <c r="GOV303" s="192"/>
      <c r="GOW303" s="192"/>
      <c r="GOX303" s="192"/>
      <c r="GOY303" s="192"/>
      <c r="GOZ303" s="192"/>
      <c r="GPA303" s="192"/>
      <c r="GPB303" s="192"/>
      <c r="GPC303" s="192"/>
      <c r="GPD303" s="192"/>
      <c r="GPE303" s="192"/>
      <c r="GPF303" s="192"/>
      <c r="GPG303" s="192"/>
      <c r="GPH303" s="192"/>
      <c r="GPI303" s="192"/>
      <c r="GPJ303" s="192"/>
      <c r="GPK303" s="192"/>
      <c r="GPL303" s="192"/>
      <c r="GPM303" s="192"/>
      <c r="GPN303" s="192"/>
      <c r="GPO303" s="192"/>
      <c r="GPP303" s="192"/>
      <c r="GPQ303" s="192"/>
      <c r="GPR303" s="192"/>
      <c r="GPS303" s="192"/>
      <c r="GPT303" s="192"/>
      <c r="GPU303" s="192"/>
      <c r="GPV303" s="192"/>
      <c r="GPW303" s="192"/>
      <c r="GPX303" s="192"/>
      <c r="GPY303" s="192"/>
      <c r="GPZ303" s="192"/>
      <c r="GQA303" s="192"/>
      <c r="GQB303" s="192"/>
      <c r="GQC303" s="192"/>
      <c r="GQD303" s="192"/>
      <c r="GQE303" s="192"/>
      <c r="GQF303" s="192"/>
      <c r="GQG303" s="192"/>
      <c r="GQH303" s="192"/>
      <c r="GQI303" s="192"/>
      <c r="GQJ303" s="192"/>
      <c r="GQK303" s="192"/>
      <c r="GQL303" s="192"/>
      <c r="GQM303" s="192"/>
      <c r="GQN303" s="192"/>
      <c r="GQO303" s="192"/>
      <c r="GQP303" s="192"/>
      <c r="GQQ303" s="192"/>
      <c r="GQR303" s="192"/>
      <c r="GQS303" s="192"/>
      <c r="GQT303" s="192"/>
      <c r="GQU303" s="192"/>
      <c r="GQV303" s="192"/>
      <c r="GQW303" s="192"/>
      <c r="GQX303" s="192"/>
      <c r="GQY303" s="192"/>
      <c r="GQZ303" s="192"/>
      <c r="GRA303" s="192"/>
      <c r="GRB303" s="192"/>
      <c r="GRC303" s="192"/>
      <c r="GRD303" s="192"/>
      <c r="GRE303" s="192"/>
      <c r="GRF303" s="192"/>
      <c r="GRG303" s="192"/>
      <c r="GRH303" s="192"/>
      <c r="GRI303" s="192"/>
      <c r="GRJ303" s="192"/>
      <c r="GRK303" s="192"/>
      <c r="GRL303" s="192"/>
      <c r="GRM303" s="192"/>
      <c r="GRN303" s="192"/>
      <c r="GRO303" s="192"/>
      <c r="GRP303" s="192"/>
      <c r="GRQ303" s="192"/>
      <c r="GRR303" s="192"/>
      <c r="GRS303" s="192"/>
      <c r="GRT303" s="192"/>
      <c r="GRU303" s="192"/>
      <c r="GRV303" s="192"/>
      <c r="GRW303" s="192"/>
      <c r="GRX303" s="192"/>
      <c r="GRY303" s="192"/>
      <c r="GRZ303" s="192"/>
      <c r="GSA303" s="192"/>
      <c r="GSB303" s="192"/>
      <c r="GSC303" s="192"/>
      <c r="GSD303" s="192"/>
      <c r="GSE303" s="192"/>
      <c r="GSF303" s="192"/>
      <c r="GSG303" s="192"/>
      <c r="GSH303" s="192"/>
      <c r="GSI303" s="192"/>
      <c r="GSJ303" s="192"/>
      <c r="GSK303" s="192"/>
      <c r="GSL303" s="192"/>
      <c r="GSM303" s="192"/>
      <c r="GSN303" s="192"/>
      <c r="GSO303" s="192"/>
      <c r="GSP303" s="192"/>
      <c r="GSQ303" s="192"/>
      <c r="GSR303" s="192"/>
      <c r="GSS303" s="192"/>
      <c r="GST303" s="192"/>
      <c r="GSU303" s="192"/>
      <c r="GSV303" s="192"/>
      <c r="GSW303" s="192"/>
      <c r="GSX303" s="192"/>
      <c r="GSY303" s="192"/>
      <c r="GSZ303" s="192"/>
      <c r="GTA303" s="192"/>
      <c r="GTB303" s="192"/>
      <c r="GTC303" s="192"/>
      <c r="GTD303" s="192"/>
      <c r="GTE303" s="192"/>
      <c r="GTF303" s="192"/>
      <c r="GTG303" s="192"/>
      <c r="GTH303" s="192"/>
      <c r="GTI303" s="192"/>
      <c r="GTJ303" s="192"/>
      <c r="GTK303" s="192"/>
      <c r="GTL303" s="192"/>
      <c r="GTM303" s="192"/>
      <c r="GTN303" s="192"/>
      <c r="GTO303" s="192"/>
      <c r="GTP303" s="192"/>
      <c r="GTQ303" s="192"/>
      <c r="GTR303" s="192"/>
      <c r="GTS303" s="192"/>
      <c r="GTT303" s="192"/>
      <c r="GTU303" s="192"/>
      <c r="GTV303" s="192"/>
      <c r="GTW303" s="192"/>
      <c r="GTX303" s="192"/>
      <c r="GTY303" s="192"/>
      <c r="GTZ303" s="192"/>
      <c r="GUA303" s="192"/>
      <c r="GUB303" s="192"/>
      <c r="GUC303" s="192"/>
      <c r="GUD303" s="192"/>
      <c r="GUE303" s="192"/>
      <c r="GUF303" s="192"/>
      <c r="GUG303" s="192"/>
      <c r="GUH303" s="192"/>
      <c r="GUI303" s="192"/>
      <c r="GUJ303" s="192"/>
      <c r="GUK303" s="192"/>
      <c r="GUL303" s="192"/>
      <c r="GUM303" s="192"/>
      <c r="GUN303" s="192"/>
      <c r="GUO303" s="192"/>
      <c r="GUP303" s="192"/>
      <c r="GUQ303" s="192"/>
      <c r="GUR303" s="192"/>
      <c r="GUS303" s="192"/>
      <c r="GUT303" s="192"/>
      <c r="GUU303" s="192"/>
      <c r="GUV303" s="192"/>
      <c r="GUW303" s="192"/>
      <c r="GUX303" s="192"/>
      <c r="GUY303" s="192"/>
      <c r="GUZ303" s="192"/>
      <c r="GVA303" s="192"/>
      <c r="GVB303" s="192"/>
      <c r="GVC303" s="192"/>
      <c r="GVD303" s="192"/>
      <c r="GVE303" s="192"/>
      <c r="GVF303" s="192"/>
      <c r="GVG303" s="192"/>
      <c r="GVH303" s="192"/>
      <c r="GVI303" s="192"/>
      <c r="GVJ303" s="192"/>
      <c r="GVK303" s="192"/>
      <c r="GVL303" s="192"/>
      <c r="GVM303" s="192"/>
      <c r="GVN303" s="192"/>
      <c r="GVO303" s="192"/>
      <c r="GVP303" s="192"/>
      <c r="GVQ303" s="192"/>
      <c r="GVR303" s="192"/>
      <c r="GVS303" s="192"/>
      <c r="GVT303" s="192"/>
      <c r="GVU303" s="192"/>
      <c r="GVV303" s="192"/>
      <c r="GVW303" s="192"/>
      <c r="GVX303" s="192"/>
      <c r="GVY303" s="192"/>
      <c r="GVZ303" s="192"/>
      <c r="GWA303" s="192"/>
      <c r="GWB303" s="192"/>
      <c r="GWC303" s="192"/>
      <c r="GWD303" s="192"/>
      <c r="GWE303" s="192"/>
      <c r="GWF303" s="192"/>
      <c r="GWG303" s="192"/>
      <c r="GWH303" s="192"/>
      <c r="GWI303" s="192"/>
      <c r="GWJ303" s="192"/>
      <c r="GWK303" s="192"/>
      <c r="GWL303" s="192"/>
      <c r="GWM303" s="192"/>
      <c r="GWN303" s="192"/>
      <c r="GWO303" s="192"/>
      <c r="GWP303" s="192"/>
      <c r="GWQ303" s="192"/>
      <c r="GWR303" s="192"/>
      <c r="GWS303" s="192"/>
      <c r="GWT303" s="192"/>
      <c r="GWU303" s="192"/>
      <c r="GWV303" s="192"/>
      <c r="GWW303" s="192"/>
      <c r="GWX303" s="192"/>
      <c r="GWY303" s="192"/>
      <c r="GWZ303" s="192"/>
      <c r="GXA303" s="192"/>
      <c r="GXB303" s="192"/>
      <c r="GXC303" s="192"/>
      <c r="GXD303" s="192"/>
      <c r="GXE303" s="192"/>
      <c r="GXF303" s="192"/>
      <c r="GXG303" s="192"/>
      <c r="GXH303" s="192"/>
      <c r="GXI303" s="192"/>
      <c r="GXJ303" s="192"/>
      <c r="GXK303" s="192"/>
      <c r="GXL303" s="192"/>
      <c r="GXM303" s="192"/>
      <c r="GXN303" s="192"/>
      <c r="GXO303" s="192"/>
      <c r="GXP303" s="192"/>
      <c r="GXQ303" s="192"/>
      <c r="GXR303" s="192"/>
      <c r="GXS303" s="192"/>
      <c r="GXT303" s="192"/>
      <c r="GXU303" s="192"/>
      <c r="GXV303" s="192"/>
      <c r="GXW303" s="192"/>
      <c r="GXX303" s="192"/>
      <c r="GXY303" s="192"/>
      <c r="GXZ303" s="192"/>
      <c r="GYA303" s="192"/>
      <c r="GYB303" s="192"/>
      <c r="GYC303" s="192"/>
      <c r="GYD303" s="192"/>
      <c r="GYE303" s="192"/>
      <c r="GYF303" s="192"/>
      <c r="GYG303" s="192"/>
      <c r="GYH303" s="192"/>
      <c r="GYI303" s="192"/>
      <c r="GYJ303" s="192"/>
      <c r="GYK303" s="192"/>
      <c r="GYL303" s="192"/>
      <c r="GYM303" s="192"/>
      <c r="GYN303" s="192"/>
      <c r="GYO303" s="192"/>
      <c r="GYP303" s="192"/>
      <c r="GYQ303" s="192"/>
      <c r="GYR303" s="192"/>
      <c r="GYS303" s="192"/>
      <c r="GYT303" s="192"/>
      <c r="GYU303" s="192"/>
      <c r="GYV303" s="192"/>
      <c r="GYW303" s="192"/>
      <c r="GYX303" s="192"/>
      <c r="GYY303" s="192"/>
      <c r="GYZ303" s="192"/>
      <c r="GZA303" s="192"/>
      <c r="GZB303" s="192"/>
      <c r="GZC303" s="192"/>
      <c r="GZD303" s="192"/>
      <c r="GZE303" s="192"/>
      <c r="GZF303" s="192"/>
      <c r="GZG303" s="192"/>
      <c r="GZH303" s="192"/>
      <c r="GZI303" s="192"/>
      <c r="GZJ303" s="192"/>
      <c r="GZK303" s="192"/>
      <c r="GZL303" s="192"/>
      <c r="GZM303" s="192"/>
      <c r="GZN303" s="192"/>
      <c r="GZO303" s="192"/>
      <c r="GZP303" s="192"/>
      <c r="GZQ303" s="192"/>
      <c r="GZR303" s="192"/>
      <c r="GZS303" s="192"/>
      <c r="GZT303" s="192"/>
      <c r="GZU303" s="192"/>
      <c r="GZV303" s="192"/>
      <c r="GZW303" s="192"/>
      <c r="GZX303" s="192"/>
      <c r="GZY303" s="192"/>
      <c r="GZZ303" s="192"/>
      <c r="HAA303" s="192"/>
      <c r="HAB303" s="192"/>
      <c r="HAC303" s="192"/>
      <c r="HAD303" s="192"/>
      <c r="HAE303" s="192"/>
      <c r="HAF303" s="192"/>
      <c r="HAG303" s="192"/>
      <c r="HAH303" s="192"/>
      <c r="HAI303" s="192"/>
      <c r="HAJ303" s="192"/>
      <c r="HAK303" s="192"/>
      <c r="HAL303" s="192"/>
      <c r="HAM303" s="192"/>
      <c r="HAN303" s="192"/>
      <c r="HAO303" s="192"/>
      <c r="HAP303" s="192"/>
      <c r="HAQ303" s="192"/>
      <c r="HAR303" s="192"/>
      <c r="HAS303" s="192"/>
      <c r="HAT303" s="192"/>
      <c r="HAU303" s="192"/>
      <c r="HAV303" s="192"/>
      <c r="HAW303" s="192"/>
      <c r="HAX303" s="192"/>
      <c r="HAY303" s="192"/>
      <c r="HAZ303" s="192"/>
      <c r="HBA303" s="192"/>
      <c r="HBB303" s="192"/>
      <c r="HBC303" s="192"/>
      <c r="HBD303" s="192"/>
      <c r="HBE303" s="192"/>
      <c r="HBF303" s="192"/>
      <c r="HBG303" s="192"/>
      <c r="HBH303" s="192"/>
      <c r="HBI303" s="192"/>
      <c r="HBJ303" s="192"/>
      <c r="HBK303" s="192"/>
      <c r="HBL303" s="192"/>
      <c r="HBM303" s="192"/>
      <c r="HBN303" s="192"/>
      <c r="HBO303" s="192"/>
      <c r="HBP303" s="192"/>
      <c r="HBQ303" s="192"/>
      <c r="HBR303" s="192"/>
      <c r="HBS303" s="192"/>
      <c r="HBT303" s="192"/>
      <c r="HBU303" s="192"/>
      <c r="HBV303" s="192"/>
      <c r="HBW303" s="192"/>
      <c r="HBX303" s="192"/>
      <c r="HBY303" s="192"/>
      <c r="HBZ303" s="192"/>
      <c r="HCA303" s="192"/>
      <c r="HCB303" s="192"/>
      <c r="HCC303" s="192"/>
      <c r="HCD303" s="192"/>
      <c r="HCE303" s="192"/>
      <c r="HCF303" s="192"/>
      <c r="HCG303" s="192"/>
      <c r="HCH303" s="192"/>
      <c r="HCI303" s="192"/>
      <c r="HCJ303" s="192"/>
      <c r="HCK303" s="192"/>
      <c r="HCL303" s="192"/>
      <c r="HCM303" s="192"/>
      <c r="HCN303" s="192"/>
      <c r="HCO303" s="192"/>
      <c r="HCP303" s="192"/>
      <c r="HCQ303" s="192"/>
      <c r="HCR303" s="192"/>
      <c r="HCS303" s="192"/>
      <c r="HCT303" s="192"/>
      <c r="HCU303" s="192"/>
      <c r="HCV303" s="192"/>
      <c r="HCW303" s="192"/>
      <c r="HCX303" s="192"/>
      <c r="HCY303" s="192"/>
      <c r="HCZ303" s="192"/>
      <c r="HDA303" s="192"/>
      <c r="HDB303" s="192"/>
      <c r="HDC303" s="192"/>
      <c r="HDD303" s="192"/>
      <c r="HDE303" s="192"/>
      <c r="HDF303" s="192"/>
      <c r="HDG303" s="192"/>
      <c r="HDH303" s="192"/>
      <c r="HDI303" s="192"/>
      <c r="HDJ303" s="192"/>
      <c r="HDK303" s="192"/>
      <c r="HDL303" s="192"/>
      <c r="HDM303" s="192"/>
      <c r="HDN303" s="192"/>
      <c r="HDO303" s="192"/>
      <c r="HDP303" s="192"/>
      <c r="HDQ303" s="192"/>
      <c r="HDR303" s="192"/>
      <c r="HDS303" s="192"/>
      <c r="HDT303" s="192"/>
      <c r="HDU303" s="192"/>
      <c r="HDV303" s="192"/>
      <c r="HDW303" s="192"/>
      <c r="HDX303" s="192"/>
      <c r="HDY303" s="192"/>
      <c r="HDZ303" s="192"/>
      <c r="HEA303" s="192"/>
      <c r="HEB303" s="192"/>
      <c r="HEC303" s="192"/>
      <c r="HED303" s="192"/>
      <c r="HEE303" s="192"/>
      <c r="HEF303" s="192"/>
      <c r="HEG303" s="192"/>
      <c r="HEH303" s="192"/>
      <c r="HEI303" s="192"/>
      <c r="HEJ303" s="192"/>
      <c r="HEK303" s="192"/>
      <c r="HEL303" s="192"/>
      <c r="HEM303" s="192"/>
      <c r="HEN303" s="192"/>
      <c r="HEO303" s="192"/>
      <c r="HEP303" s="192"/>
      <c r="HEQ303" s="192"/>
      <c r="HER303" s="192"/>
      <c r="HES303" s="192"/>
      <c r="HET303" s="192"/>
      <c r="HEU303" s="192"/>
      <c r="HEV303" s="192"/>
      <c r="HEW303" s="192"/>
      <c r="HEX303" s="192"/>
      <c r="HEY303" s="192"/>
      <c r="HEZ303" s="192"/>
      <c r="HFA303" s="192"/>
      <c r="HFB303" s="192"/>
      <c r="HFC303" s="192"/>
      <c r="HFD303" s="192"/>
      <c r="HFE303" s="192"/>
      <c r="HFF303" s="192"/>
      <c r="HFG303" s="192"/>
      <c r="HFH303" s="192"/>
      <c r="HFI303" s="192"/>
      <c r="HFJ303" s="192"/>
      <c r="HFK303" s="192"/>
      <c r="HFL303" s="192"/>
      <c r="HFM303" s="192"/>
      <c r="HFN303" s="192"/>
      <c r="HFO303" s="192"/>
      <c r="HFP303" s="192"/>
      <c r="HFQ303" s="192"/>
      <c r="HFR303" s="192"/>
      <c r="HFS303" s="192"/>
      <c r="HFT303" s="192"/>
      <c r="HFU303" s="192"/>
      <c r="HFV303" s="192"/>
      <c r="HFW303" s="192"/>
      <c r="HFX303" s="192"/>
      <c r="HFY303" s="192"/>
      <c r="HFZ303" s="192"/>
      <c r="HGA303" s="192"/>
      <c r="HGB303" s="192"/>
      <c r="HGC303" s="192"/>
      <c r="HGD303" s="192"/>
      <c r="HGE303" s="192"/>
      <c r="HGF303" s="192"/>
      <c r="HGG303" s="192"/>
      <c r="HGH303" s="192"/>
      <c r="HGI303" s="192"/>
      <c r="HGJ303" s="192"/>
      <c r="HGK303" s="192"/>
      <c r="HGL303" s="192"/>
      <c r="HGM303" s="192"/>
      <c r="HGN303" s="192"/>
      <c r="HGO303" s="192"/>
      <c r="HGP303" s="192"/>
      <c r="HGQ303" s="192"/>
      <c r="HGR303" s="192"/>
      <c r="HGS303" s="192"/>
      <c r="HGT303" s="192"/>
      <c r="HGU303" s="192"/>
      <c r="HGV303" s="192"/>
      <c r="HGW303" s="192"/>
      <c r="HGX303" s="192"/>
      <c r="HGY303" s="192"/>
      <c r="HGZ303" s="192"/>
      <c r="HHA303" s="192"/>
      <c r="HHB303" s="192"/>
      <c r="HHC303" s="192"/>
      <c r="HHD303" s="192"/>
      <c r="HHE303" s="192"/>
      <c r="HHF303" s="192"/>
      <c r="HHG303" s="192"/>
      <c r="HHH303" s="192"/>
      <c r="HHI303" s="192"/>
      <c r="HHJ303" s="192"/>
      <c r="HHK303" s="192"/>
      <c r="HHL303" s="192"/>
      <c r="HHM303" s="192"/>
      <c r="HHN303" s="192"/>
      <c r="HHO303" s="192"/>
      <c r="HHP303" s="192"/>
      <c r="HHQ303" s="192"/>
      <c r="HHR303" s="192"/>
      <c r="HHS303" s="192"/>
      <c r="HHT303" s="192"/>
      <c r="HHU303" s="192"/>
      <c r="HHV303" s="192"/>
      <c r="HHW303" s="192"/>
      <c r="HHX303" s="192"/>
      <c r="HHY303" s="192"/>
      <c r="HHZ303" s="192"/>
      <c r="HIA303" s="192"/>
      <c r="HIB303" s="192"/>
      <c r="HIC303" s="192"/>
      <c r="HID303" s="192"/>
      <c r="HIE303" s="192"/>
      <c r="HIF303" s="192"/>
      <c r="HIG303" s="192"/>
      <c r="HIH303" s="192"/>
      <c r="HII303" s="192"/>
      <c r="HIJ303" s="192"/>
      <c r="HIK303" s="192"/>
      <c r="HIL303" s="192"/>
      <c r="HIM303" s="192"/>
      <c r="HIN303" s="192"/>
      <c r="HIO303" s="192"/>
      <c r="HIP303" s="192"/>
      <c r="HIQ303" s="192"/>
      <c r="HIR303" s="192"/>
      <c r="HIS303" s="192"/>
      <c r="HIT303" s="192"/>
      <c r="HIU303" s="192"/>
      <c r="HIV303" s="192"/>
      <c r="HIW303" s="192"/>
      <c r="HIX303" s="192"/>
      <c r="HIY303" s="192"/>
      <c r="HIZ303" s="192"/>
      <c r="HJA303" s="192"/>
      <c r="HJB303" s="192"/>
      <c r="HJC303" s="192"/>
      <c r="HJD303" s="192"/>
      <c r="HJE303" s="192"/>
      <c r="HJF303" s="192"/>
      <c r="HJG303" s="192"/>
      <c r="HJH303" s="192"/>
      <c r="HJI303" s="192"/>
      <c r="HJJ303" s="192"/>
      <c r="HJK303" s="192"/>
      <c r="HJL303" s="192"/>
      <c r="HJM303" s="192"/>
      <c r="HJN303" s="192"/>
      <c r="HJO303" s="192"/>
      <c r="HJP303" s="192"/>
      <c r="HJQ303" s="192"/>
      <c r="HJR303" s="192"/>
      <c r="HJS303" s="192"/>
      <c r="HJT303" s="192"/>
      <c r="HJU303" s="192"/>
      <c r="HJV303" s="192"/>
      <c r="HJW303" s="192"/>
      <c r="HJX303" s="192"/>
      <c r="HJY303" s="192"/>
      <c r="HJZ303" s="192"/>
      <c r="HKA303" s="192"/>
      <c r="HKB303" s="192"/>
      <c r="HKC303" s="192"/>
      <c r="HKD303" s="192"/>
      <c r="HKE303" s="192"/>
      <c r="HKF303" s="192"/>
      <c r="HKG303" s="192"/>
      <c r="HKH303" s="192"/>
      <c r="HKI303" s="192"/>
      <c r="HKJ303" s="192"/>
      <c r="HKK303" s="192"/>
      <c r="HKL303" s="192"/>
      <c r="HKM303" s="192"/>
      <c r="HKN303" s="192"/>
      <c r="HKO303" s="192"/>
      <c r="HKP303" s="192"/>
      <c r="HKQ303" s="192"/>
      <c r="HKR303" s="192"/>
      <c r="HKS303" s="192"/>
      <c r="HKT303" s="192"/>
      <c r="HKU303" s="192"/>
      <c r="HKV303" s="192"/>
      <c r="HKW303" s="192"/>
      <c r="HKX303" s="192"/>
      <c r="HKY303" s="192"/>
      <c r="HKZ303" s="192"/>
      <c r="HLA303" s="192"/>
      <c r="HLB303" s="192"/>
      <c r="HLC303" s="192"/>
      <c r="HLD303" s="192"/>
      <c r="HLE303" s="192"/>
      <c r="HLF303" s="192"/>
      <c r="HLG303" s="192"/>
      <c r="HLH303" s="192"/>
      <c r="HLI303" s="192"/>
      <c r="HLJ303" s="192"/>
      <c r="HLK303" s="192"/>
      <c r="HLL303" s="192"/>
      <c r="HLM303" s="192"/>
      <c r="HLN303" s="192"/>
      <c r="HLO303" s="192"/>
      <c r="HLP303" s="192"/>
      <c r="HLQ303" s="192"/>
      <c r="HLR303" s="192"/>
      <c r="HLS303" s="192"/>
      <c r="HLT303" s="192"/>
      <c r="HLU303" s="192"/>
      <c r="HLV303" s="192"/>
      <c r="HLW303" s="192"/>
      <c r="HLX303" s="192"/>
      <c r="HLY303" s="192"/>
      <c r="HLZ303" s="192"/>
      <c r="HMA303" s="192"/>
      <c r="HMB303" s="192"/>
      <c r="HMC303" s="192"/>
      <c r="HMD303" s="192"/>
      <c r="HME303" s="192"/>
      <c r="HMF303" s="192"/>
      <c r="HMG303" s="192"/>
      <c r="HMH303" s="192"/>
      <c r="HMI303" s="192"/>
      <c r="HMJ303" s="192"/>
      <c r="HMK303" s="192"/>
      <c r="HML303" s="192"/>
      <c r="HMM303" s="192"/>
      <c r="HMN303" s="192"/>
      <c r="HMO303" s="192"/>
      <c r="HMP303" s="192"/>
      <c r="HMQ303" s="192"/>
      <c r="HMR303" s="192"/>
      <c r="HMS303" s="192"/>
      <c r="HMT303" s="192"/>
      <c r="HMU303" s="192"/>
      <c r="HMV303" s="192"/>
      <c r="HMW303" s="192"/>
      <c r="HMX303" s="192"/>
      <c r="HMY303" s="192"/>
      <c r="HMZ303" s="192"/>
      <c r="HNA303" s="192"/>
      <c r="HNB303" s="192"/>
      <c r="HNC303" s="192"/>
      <c r="HND303" s="192"/>
      <c r="HNE303" s="192"/>
      <c r="HNF303" s="192"/>
      <c r="HNG303" s="192"/>
      <c r="HNH303" s="192"/>
      <c r="HNI303" s="192"/>
      <c r="HNJ303" s="192"/>
      <c r="HNK303" s="192"/>
      <c r="HNL303" s="192"/>
      <c r="HNM303" s="192"/>
      <c r="HNN303" s="192"/>
      <c r="HNO303" s="192"/>
      <c r="HNP303" s="192"/>
      <c r="HNQ303" s="192"/>
      <c r="HNR303" s="192"/>
      <c r="HNS303" s="192"/>
      <c r="HNT303" s="192"/>
      <c r="HNU303" s="192"/>
      <c r="HNV303" s="192"/>
      <c r="HNW303" s="192"/>
      <c r="HNX303" s="192"/>
      <c r="HNY303" s="192"/>
      <c r="HNZ303" s="192"/>
      <c r="HOA303" s="192"/>
      <c r="HOB303" s="192"/>
      <c r="HOC303" s="192"/>
      <c r="HOD303" s="192"/>
      <c r="HOE303" s="192"/>
      <c r="HOF303" s="192"/>
      <c r="HOG303" s="192"/>
      <c r="HOH303" s="192"/>
      <c r="HOI303" s="192"/>
      <c r="HOJ303" s="192"/>
      <c r="HOK303" s="192"/>
      <c r="HOL303" s="192"/>
      <c r="HOM303" s="192"/>
      <c r="HON303" s="192"/>
      <c r="HOO303" s="192"/>
      <c r="HOP303" s="192"/>
      <c r="HOQ303" s="192"/>
      <c r="HOR303" s="192"/>
      <c r="HOS303" s="192"/>
      <c r="HOT303" s="192"/>
      <c r="HOU303" s="192"/>
      <c r="HOV303" s="192"/>
      <c r="HOW303" s="192"/>
      <c r="HOX303" s="192"/>
      <c r="HOY303" s="192"/>
      <c r="HOZ303" s="192"/>
      <c r="HPA303" s="192"/>
      <c r="HPB303" s="192"/>
      <c r="HPC303" s="192"/>
      <c r="HPD303" s="192"/>
      <c r="HPE303" s="192"/>
      <c r="HPF303" s="192"/>
      <c r="HPG303" s="192"/>
      <c r="HPH303" s="192"/>
      <c r="HPI303" s="192"/>
      <c r="HPJ303" s="192"/>
      <c r="HPK303" s="192"/>
      <c r="HPL303" s="192"/>
      <c r="HPM303" s="192"/>
      <c r="HPN303" s="192"/>
      <c r="HPO303" s="192"/>
      <c r="HPP303" s="192"/>
      <c r="HPQ303" s="192"/>
      <c r="HPR303" s="192"/>
      <c r="HPS303" s="192"/>
      <c r="HPT303" s="192"/>
      <c r="HPU303" s="192"/>
      <c r="HPV303" s="192"/>
      <c r="HPW303" s="192"/>
      <c r="HPX303" s="192"/>
      <c r="HPY303" s="192"/>
      <c r="HPZ303" s="192"/>
      <c r="HQA303" s="192"/>
      <c r="HQB303" s="192"/>
      <c r="HQC303" s="192"/>
      <c r="HQD303" s="192"/>
      <c r="HQE303" s="192"/>
      <c r="HQF303" s="192"/>
      <c r="HQG303" s="192"/>
      <c r="HQH303" s="192"/>
      <c r="HQI303" s="192"/>
      <c r="HQJ303" s="192"/>
      <c r="HQK303" s="192"/>
      <c r="HQL303" s="192"/>
      <c r="HQM303" s="192"/>
      <c r="HQN303" s="192"/>
      <c r="HQO303" s="192"/>
      <c r="HQP303" s="192"/>
      <c r="HQQ303" s="192"/>
      <c r="HQR303" s="192"/>
      <c r="HQS303" s="192"/>
      <c r="HQT303" s="192"/>
      <c r="HQU303" s="192"/>
      <c r="HQV303" s="192"/>
      <c r="HQW303" s="192"/>
      <c r="HQX303" s="192"/>
      <c r="HQY303" s="192"/>
      <c r="HQZ303" s="192"/>
      <c r="HRA303" s="192"/>
      <c r="HRB303" s="192"/>
      <c r="HRC303" s="192"/>
      <c r="HRD303" s="192"/>
      <c r="HRE303" s="192"/>
      <c r="HRF303" s="192"/>
      <c r="HRG303" s="192"/>
      <c r="HRH303" s="192"/>
      <c r="HRI303" s="192"/>
      <c r="HRJ303" s="192"/>
      <c r="HRK303" s="192"/>
      <c r="HRL303" s="192"/>
      <c r="HRM303" s="192"/>
      <c r="HRN303" s="192"/>
      <c r="HRO303" s="192"/>
      <c r="HRP303" s="192"/>
      <c r="HRQ303" s="192"/>
      <c r="HRR303" s="192"/>
      <c r="HRS303" s="192"/>
      <c r="HRT303" s="192"/>
      <c r="HRU303" s="192"/>
      <c r="HRV303" s="192"/>
      <c r="HRW303" s="192"/>
      <c r="HRX303" s="192"/>
      <c r="HRY303" s="192"/>
      <c r="HRZ303" s="192"/>
      <c r="HSA303" s="192"/>
      <c r="HSB303" s="192"/>
      <c r="HSC303" s="192"/>
      <c r="HSD303" s="192"/>
      <c r="HSE303" s="192"/>
      <c r="HSF303" s="192"/>
      <c r="HSG303" s="192"/>
      <c r="HSH303" s="192"/>
      <c r="HSI303" s="192"/>
      <c r="HSJ303" s="192"/>
      <c r="HSK303" s="192"/>
      <c r="HSL303" s="192"/>
      <c r="HSM303" s="192"/>
      <c r="HSN303" s="192"/>
      <c r="HSO303" s="192"/>
      <c r="HSP303" s="192"/>
      <c r="HSQ303" s="192"/>
      <c r="HSR303" s="192"/>
      <c r="HSS303" s="192"/>
      <c r="HST303" s="192"/>
      <c r="HSU303" s="192"/>
      <c r="HSV303" s="192"/>
      <c r="HSW303" s="192"/>
      <c r="HSX303" s="192"/>
      <c r="HSY303" s="192"/>
      <c r="HSZ303" s="192"/>
      <c r="HTA303" s="192"/>
      <c r="HTB303" s="192"/>
      <c r="HTC303" s="192"/>
      <c r="HTD303" s="192"/>
      <c r="HTE303" s="192"/>
      <c r="HTF303" s="192"/>
      <c r="HTG303" s="192"/>
      <c r="HTH303" s="192"/>
      <c r="HTI303" s="192"/>
      <c r="HTJ303" s="192"/>
      <c r="HTK303" s="192"/>
      <c r="HTL303" s="192"/>
      <c r="HTM303" s="192"/>
      <c r="HTN303" s="192"/>
      <c r="HTO303" s="192"/>
      <c r="HTP303" s="192"/>
      <c r="HTQ303" s="192"/>
      <c r="HTR303" s="192"/>
      <c r="HTS303" s="192"/>
      <c r="HTT303" s="192"/>
      <c r="HTU303" s="192"/>
      <c r="HTV303" s="192"/>
      <c r="HTW303" s="192"/>
      <c r="HTX303" s="192"/>
      <c r="HTY303" s="192"/>
      <c r="HTZ303" s="192"/>
      <c r="HUA303" s="192"/>
      <c r="HUB303" s="192"/>
      <c r="HUC303" s="192"/>
      <c r="HUD303" s="192"/>
      <c r="HUE303" s="192"/>
      <c r="HUF303" s="192"/>
      <c r="HUG303" s="192"/>
      <c r="HUH303" s="192"/>
      <c r="HUI303" s="192"/>
      <c r="HUJ303" s="192"/>
      <c r="HUK303" s="192"/>
      <c r="HUL303" s="192"/>
      <c r="HUM303" s="192"/>
      <c r="HUN303" s="192"/>
      <c r="HUO303" s="192"/>
      <c r="HUP303" s="192"/>
      <c r="HUQ303" s="192"/>
      <c r="HUR303" s="192"/>
      <c r="HUS303" s="192"/>
      <c r="HUT303" s="192"/>
      <c r="HUU303" s="192"/>
      <c r="HUV303" s="192"/>
      <c r="HUW303" s="192"/>
      <c r="HUX303" s="192"/>
      <c r="HUY303" s="192"/>
      <c r="HUZ303" s="192"/>
      <c r="HVA303" s="192"/>
      <c r="HVB303" s="192"/>
      <c r="HVC303" s="192"/>
      <c r="HVD303" s="192"/>
      <c r="HVE303" s="192"/>
      <c r="HVF303" s="192"/>
      <c r="HVG303" s="192"/>
      <c r="HVH303" s="192"/>
      <c r="HVI303" s="192"/>
      <c r="HVJ303" s="192"/>
      <c r="HVK303" s="192"/>
      <c r="HVL303" s="192"/>
      <c r="HVM303" s="192"/>
      <c r="HVN303" s="192"/>
      <c r="HVO303" s="192"/>
      <c r="HVP303" s="192"/>
      <c r="HVQ303" s="192"/>
      <c r="HVR303" s="192"/>
      <c r="HVS303" s="192"/>
      <c r="HVT303" s="192"/>
      <c r="HVU303" s="192"/>
      <c r="HVV303" s="192"/>
      <c r="HVW303" s="192"/>
      <c r="HVX303" s="192"/>
      <c r="HVY303" s="192"/>
      <c r="HVZ303" s="192"/>
      <c r="HWA303" s="192"/>
      <c r="HWB303" s="192"/>
      <c r="HWC303" s="192"/>
      <c r="HWD303" s="192"/>
      <c r="HWE303" s="192"/>
      <c r="HWF303" s="192"/>
      <c r="HWG303" s="192"/>
      <c r="HWH303" s="192"/>
      <c r="HWI303" s="192"/>
      <c r="HWJ303" s="192"/>
      <c r="HWK303" s="192"/>
      <c r="HWL303" s="192"/>
      <c r="HWM303" s="192"/>
      <c r="HWN303" s="192"/>
      <c r="HWO303" s="192"/>
      <c r="HWP303" s="192"/>
      <c r="HWQ303" s="192"/>
      <c r="HWR303" s="192"/>
      <c r="HWS303" s="192"/>
      <c r="HWT303" s="192"/>
      <c r="HWU303" s="192"/>
      <c r="HWV303" s="192"/>
      <c r="HWW303" s="192"/>
      <c r="HWX303" s="192"/>
      <c r="HWY303" s="192"/>
      <c r="HWZ303" s="192"/>
      <c r="HXA303" s="192"/>
      <c r="HXB303" s="192"/>
      <c r="HXC303" s="192"/>
      <c r="HXD303" s="192"/>
      <c r="HXE303" s="192"/>
      <c r="HXF303" s="192"/>
      <c r="HXG303" s="192"/>
      <c r="HXH303" s="192"/>
      <c r="HXI303" s="192"/>
      <c r="HXJ303" s="192"/>
      <c r="HXK303" s="192"/>
      <c r="HXL303" s="192"/>
      <c r="HXM303" s="192"/>
      <c r="HXN303" s="192"/>
      <c r="HXO303" s="192"/>
      <c r="HXP303" s="192"/>
      <c r="HXQ303" s="192"/>
      <c r="HXR303" s="192"/>
      <c r="HXS303" s="192"/>
      <c r="HXT303" s="192"/>
      <c r="HXU303" s="192"/>
      <c r="HXV303" s="192"/>
      <c r="HXW303" s="192"/>
      <c r="HXX303" s="192"/>
      <c r="HXY303" s="192"/>
      <c r="HXZ303" s="192"/>
      <c r="HYA303" s="192"/>
      <c r="HYB303" s="192"/>
      <c r="HYC303" s="192"/>
      <c r="HYD303" s="192"/>
      <c r="HYE303" s="192"/>
      <c r="HYF303" s="192"/>
      <c r="HYG303" s="192"/>
      <c r="HYH303" s="192"/>
      <c r="HYI303" s="192"/>
      <c r="HYJ303" s="192"/>
      <c r="HYK303" s="192"/>
      <c r="HYL303" s="192"/>
      <c r="HYM303" s="192"/>
      <c r="HYN303" s="192"/>
      <c r="HYO303" s="192"/>
      <c r="HYP303" s="192"/>
      <c r="HYQ303" s="192"/>
      <c r="HYR303" s="192"/>
      <c r="HYS303" s="192"/>
      <c r="HYT303" s="192"/>
      <c r="HYU303" s="192"/>
      <c r="HYV303" s="192"/>
      <c r="HYW303" s="192"/>
      <c r="HYX303" s="192"/>
      <c r="HYY303" s="192"/>
      <c r="HYZ303" s="192"/>
      <c r="HZA303" s="192"/>
      <c r="HZB303" s="192"/>
      <c r="HZC303" s="192"/>
      <c r="HZD303" s="192"/>
      <c r="HZE303" s="192"/>
      <c r="HZF303" s="192"/>
      <c r="HZG303" s="192"/>
      <c r="HZH303" s="192"/>
      <c r="HZI303" s="192"/>
      <c r="HZJ303" s="192"/>
      <c r="HZK303" s="192"/>
      <c r="HZL303" s="192"/>
      <c r="HZM303" s="192"/>
      <c r="HZN303" s="192"/>
      <c r="HZO303" s="192"/>
      <c r="HZP303" s="192"/>
      <c r="HZQ303" s="192"/>
      <c r="HZR303" s="192"/>
      <c r="HZS303" s="192"/>
      <c r="HZT303" s="192"/>
      <c r="HZU303" s="192"/>
      <c r="HZV303" s="192"/>
      <c r="HZW303" s="192"/>
      <c r="HZX303" s="192"/>
      <c r="HZY303" s="192"/>
      <c r="HZZ303" s="192"/>
      <c r="IAA303" s="192"/>
      <c r="IAB303" s="192"/>
      <c r="IAC303" s="192"/>
      <c r="IAD303" s="192"/>
      <c r="IAE303" s="192"/>
      <c r="IAF303" s="192"/>
      <c r="IAG303" s="192"/>
      <c r="IAH303" s="192"/>
      <c r="IAI303" s="192"/>
      <c r="IAJ303" s="192"/>
      <c r="IAK303" s="192"/>
      <c r="IAL303" s="192"/>
      <c r="IAM303" s="192"/>
      <c r="IAN303" s="192"/>
      <c r="IAO303" s="192"/>
      <c r="IAP303" s="192"/>
      <c r="IAQ303" s="192"/>
      <c r="IAR303" s="192"/>
      <c r="IAS303" s="192"/>
      <c r="IAT303" s="192"/>
      <c r="IAU303" s="192"/>
      <c r="IAV303" s="192"/>
      <c r="IAW303" s="192"/>
      <c r="IAX303" s="192"/>
      <c r="IAY303" s="192"/>
      <c r="IAZ303" s="192"/>
      <c r="IBA303" s="192"/>
      <c r="IBB303" s="192"/>
      <c r="IBC303" s="192"/>
      <c r="IBD303" s="192"/>
      <c r="IBE303" s="192"/>
      <c r="IBF303" s="192"/>
      <c r="IBG303" s="192"/>
      <c r="IBH303" s="192"/>
      <c r="IBI303" s="192"/>
      <c r="IBJ303" s="192"/>
      <c r="IBK303" s="192"/>
      <c r="IBL303" s="192"/>
      <c r="IBM303" s="192"/>
      <c r="IBN303" s="192"/>
      <c r="IBO303" s="192"/>
      <c r="IBP303" s="192"/>
      <c r="IBQ303" s="192"/>
      <c r="IBR303" s="192"/>
      <c r="IBS303" s="192"/>
      <c r="IBT303" s="192"/>
      <c r="IBU303" s="192"/>
      <c r="IBV303" s="192"/>
      <c r="IBW303" s="192"/>
      <c r="IBX303" s="192"/>
      <c r="IBY303" s="192"/>
      <c r="IBZ303" s="192"/>
      <c r="ICA303" s="192"/>
      <c r="ICB303" s="192"/>
      <c r="ICC303" s="192"/>
      <c r="ICD303" s="192"/>
      <c r="ICE303" s="192"/>
      <c r="ICF303" s="192"/>
      <c r="ICG303" s="192"/>
      <c r="ICH303" s="192"/>
      <c r="ICI303" s="192"/>
      <c r="ICJ303" s="192"/>
      <c r="ICK303" s="192"/>
      <c r="ICL303" s="192"/>
      <c r="ICM303" s="192"/>
      <c r="ICN303" s="192"/>
      <c r="ICO303" s="192"/>
      <c r="ICP303" s="192"/>
      <c r="ICQ303" s="192"/>
      <c r="ICR303" s="192"/>
      <c r="ICS303" s="192"/>
      <c r="ICT303" s="192"/>
      <c r="ICU303" s="192"/>
      <c r="ICV303" s="192"/>
      <c r="ICW303" s="192"/>
      <c r="ICX303" s="192"/>
      <c r="ICY303" s="192"/>
      <c r="ICZ303" s="192"/>
      <c r="IDA303" s="192"/>
      <c r="IDB303" s="192"/>
      <c r="IDC303" s="192"/>
      <c r="IDD303" s="192"/>
      <c r="IDE303" s="192"/>
      <c r="IDF303" s="192"/>
      <c r="IDG303" s="192"/>
      <c r="IDH303" s="192"/>
      <c r="IDI303" s="192"/>
      <c r="IDJ303" s="192"/>
      <c r="IDK303" s="192"/>
      <c r="IDL303" s="192"/>
      <c r="IDM303" s="192"/>
      <c r="IDN303" s="192"/>
      <c r="IDO303" s="192"/>
      <c r="IDP303" s="192"/>
      <c r="IDQ303" s="192"/>
      <c r="IDR303" s="192"/>
      <c r="IDS303" s="192"/>
      <c r="IDT303" s="192"/>
      <c r="IDU303" s="192"/>
      <c r="IDV303" s="192"/>
      <c r="IDW303" s="192"/>
      <c r="IDX303" s="192"/>
      <c r="IDY303" s="192"/>
      <c r="IDZ303" s="192"/>
      <c r="IEA303" s="192"/>
      <c r="IEB303" s="192"/>
      <c r="IEC303" s="192"/>
      <c r="IED303" s="192"/>
      <c r="IEE303" s="192"/>
      <c r="IEF303" s="192"/>
      <c r="IEG303" s="192"/>
      <c r="IEH303" s="192"/>
      <c r="IEI303" s="192"/>
      <c r="IEJ303" s="192"/>
      <c r="IEK303" s="192"/>
      <c r="IEL303" s="192"/>
      <c r="IEM303" s="192"/>
      <c r="IEN303" s="192"/>
      <c r="IEO303" s="192"/>
      <c r="IEP303" s="192"/>
      <c r="IEQ303" s="192"/>
      <c r="IER303" s="192"/>
      <c r="IES303" s="192"/>
      <c r="IET303" s="192"/>
      <c r="IEU303" s="192"/>
      <c r="IEV303" s="192"/>
      <c r="IEW303" s="192"/>
      <c r="IEX303" s="192"/>
      <c r="IEY303" s="192"/>
      <c r="IEZ303" s="192"/>
      <c r="IFA303" s="192"/>
      <c r="IFB303" s="192"/>
      <c r="IFC303" s="192"/>
      <c r="IFD303" s="192"/>
      <c r="IFE303" s="192"/>
      <c r="IFF303" s="192"/>
      <c r="IFG303" s="192"/>
      <c r="IFH303" s="192"/>
      <c r="IFI303" s="192"/>
      <c r="IFJ303" s="192"/>
      <c r="IFK303" s="192"/>
      <c r="IFL303" s="192"/>
      <c r="IFM303" s="192"/>
      <c r="IFN303" s="192"/>
      <c r="IFO303" s="192"/>
      <c r="IFP303" s="192"/>
      <c r="IFQ303" s="192"/>
      <c r="IFR303" s="192"/>
      <c r="IFS303" s="192"/>
      <c r="IFT303" s="192"/>
      <c r="IFU303" s="192"/>
      <c r="IFV303" s="192"/>
      <c r="IFW303" s="192"/>
      <c r="IFX303" s="192"/>
      <c r="IFY303" s="192"/>
      <c r="IFZ303" s="192"/>
      <c r="IGA303" s="192"/>
      <c r="IGB303" s="192"/>
      <c r="IGC303" s="192"/>
      <c r="IGD303" s="192"/>
      <c r="IGE303" s="192"/>
      <c r="IGF303" s="192"/>
      <c r="IGG303" s="192"/>
      <c r="IGH303" s="192"/>
      <c r="IGI303" s="192"/>
      <c r="IGJ303" s="192"/>
      <c r="IGK303" s="192"/>
      <c r="IGL303" s="192"/>
      <c r="IGM303" s="192"/>
      <c r="IGN303" s="192"/>
      <c r="IGO303" s="192"/>
      <c r="IGP303" s="192"/>
      <c r="IGQ303" s="192"/>
      <c r="IGR303" s="192"/>
      <c r="IGS303" s="192"/>
      <c r="IGT303" s="192"/>
      <c r="IGU303" s="192"/>
      <c r="IGV303" s="192"/>
      <c r="IGW303" s="192"/>
      <c r="IGX303" s="192"/>
      <c r="IGY303" s="192"/>
      <c r="IGZ303" s="192"/>
      <c r="IHA303" s="192"/>
      <c r="IHB303" s="192"/>
      <c r="IHC303" s="192"/>
      <c r="IHD303" s="192"/>
      <c r="IHE303" s="192"/>
      <c r="IHF303" s="192"/>
      <c r="IHG303" s="192"/>
      <c r="IHH303" s="192"/>
      <c r="IHI303" s="192"/>
      <c r="IHJ303" s="192"/>
      <c r="IHK303" s="192"/>
      <c r="IHL303" s="192"/>
      <c r="IHM303" s="192"/>
      <c r="IHN303" s="192"/>
      <c r="IHO303" s="192"/>
      <c r="IHP303" s="192"/>
      <c r="IHQ303" s="192"/>
      <c r="IHR303" s="192"/>
      <c r="IHS303" s="192"/>
      <c r="IHT303" s="192"/>
      <c r="IHU303" s="192"/>
      <c r="IHV303" s="192"/>
      <c r="IHW303" s="192"/>
      <c r="IHX303" s="192"/>
      <c r="IHY303" s="192"/>
      <c r="IHZ303" s="192"/>
      <c r="IIA303" s="192"/>
      <c r="IIB303" s="192"/>
      <c r="IIC303" s="192"/>
      <c r="IID303" s="192"/>
      <c r="IIE303" s="192"/>
      <c r="IIF303" s="192"/>
      <c r="IIG303" s="192"/>
      <c r="IIH303" s="192"/>
      <c r="III303" s="192"/>
      <c r="IIJ303" s="192"/>
      <c r="IIK303" s="192"/>
      <c r="IIL303" s="192"/>
      <c r="IIM303" s="192"/>
      <c r="IIN303" s="192"/>
      <c r="IIO303" s="192"/>
      <c r="IIP303" s="192"/>
      <c r="IIQ303" s="192"/>
      <c r="IIR303" s="192"/>
      <c r="IIS303" s="192"/>
      <c r="IIT303" s="192"/>
      <c r="IIU303" s="192"/>
      <c r="IIV303" s="192"/>
      <c r="IIW303" s="192"/>
      <c r="IIX303" s="192"/>
      <c r="IIY303" s="192"/>
      <c r="IIZ303" s="192"/>
      <c r="IJA303" s="192"/>
      <c r="IJB303" s="192"/>
      <c r="IJC303" s="192"/>
      <c r="IJD303" s="192"/>
      <c r="IJE303" s="192"/>
      <c r="IJF303" s="192"/>
      <c r="IJG303" s="192"/>
      <c r="IJH303" s="192"/>
      <c r="IJI303" s="192"/>
      <c r="IJJ303" s="192"/>
      <c r="IJK303" s="192"/>
      <c r="IJL303" s="192"/>
      <c r="IJM303" s="192"/>
      <c r="IJN303" s="192"/>
      <c r="IJO303" s="192"/>
      <c r="IJP303" s="192"/>
      <c r="IJQ303" s="192"/>
      <c r="IJR303" s="192"/>
      <c r="IJS303" s="192"/>
      <c r="IJT303" s="192"/>
      <c r="IJU303" s="192"/>
      <c r="IJV303" s="192"/>
      <c r="IJW303" s="192"/>
      <c r="IJX303" s="192"/>
      <c r="IJY303" s="192"/>
      <c r="IJZ303" s="192"/>
      <c r="IKA303" s="192"/>
      <c r="IKB303" s="192"/>
      <c r="IKC303" s="192"/>
      <c r="IKD303" s="192"/>
      <c r="IKE303" s="192"/>
      <c r="IKF303" s="192"/>
      <c r="IKG303" s="192"/>
      <c r="IKH303" s="192"/>
      <c r="IKI303" s="192"/>
      <c r="IKJ303" s="192"/>
      <c r="IKK303" s="192"/>
      <c r="IKL303" s="192"/>
      <c r="IKM303" s="192"/>
      <c r="IKN303" s="192"/>
      <c r="IKO303" s="192"/>
      <c r="IKP303" s="192"/>
      <c r="IKQ303" s="192"/>
      <c r="IKR303" s="192"/>
      <c r="IKS303" s="192"/>
      <c r="IKT303" s="192"/>
      <c r="IKU303" s="192"/>
      <c r="IKV303" s="192"/>
      <c r="IKW303" s="192"/>
      <c r="IKX303" s="192"/>
      <c r="IKY303" s="192"/>
      <c r="IKZ303" s="192"/>
      <c r="ILA303" s="192"/>
      <c r="ILB303" s="192"/>
      <c r="ILC303" s="192"/>
      <c r="ILD303" s="192"/>
      <c r="ILE303" s="192"/>
      <c r="ILF303" s="192"/>
      <c r="ILG303" s="192"/>
      <c r="ILH303" s="192"/>
      <c r="ILI303" s="192"/>
      <c r="ILJ303" s="192"/>
      <c r="ILK303" s="192"/>
      <c r="ILL303" s="192"/>
      <c r="ILM303" s="192"/>
      <c r="ILN303" s="192"/>
      <c r="ILO303" s="192"/>
      <c r="ILP303" s="192"/>
      <c r="ILQ303" s="192"/>
      <c r="ILR303" s="192"/>
      <c r="ILS303" s="192"/>
      <c r="ILT303" s="192"/>
      <c r="ILU303" s="192"/>
      <c r="ILV303" s="192"/>
      <c r="ILW303" s="192"/>
      <c r="ILX303" s="192"/>
      <c r="ILY303" s="192"/>
      <c r="ILZ303" s="192"/>
      <c r="IMA303" s="192"/>
      <c r="IMB303" s="192"/>
      <c r="IMC303" s="192"/>
      <c r="IMD303" s="192"/>
      <c r="IME303" s="192"/>
      <c r="IMF303" s="192"/>
      <c r="IMG303" s="192"/>
      <c r="IMH303" s="192"/>
      <c r="IMI303" s="192"/>
      <c r="IMJ303" s="192"/>
      <c r="IMK303" s="192"/>
      <c r="IML303" s="192"/>
      <c r="IMM303" s="192"/>
      <c r="IMN303" s="192"/>
      <c r="IMO303" s="192"/>
      <c r="IMP303" s="192"/>
      <c r="IMQ303" s="192"/>
      <c r="IMR303" s="192"/>
      <c r="IMS303" s="192"/>
      <c r="IMT303" s="192"/>
      <c r="IMU303" s="192"/>
      <c r="IMV303" s="192"/>
      <c r="IMW303" s="192"/>
      <c r="IMX303" s="192"/>
      <c r="IMY303" s="192"/>
      <c r="IMZ303" s="192"/>
      <c r="INA303" s="192"/>
      <c r="INB303" s="192"/>
      <c r="INC303" s="192"/>
      <c r="IND303" s="192"/>
      <c r="INE303" s="192"/>
      <c r="INF303" s="192"/>
      <c r="ING303" s="192"/>
      <c r="INH303" s="192"/>
      <c r="INI303" s="192"/>
      <c r="INJ303" s="192"/>
      <c r="INK303" s="192"/>
      <c r="INL303" s="192"/>
      <c r="INM303" s="192"/>
      <c r="INN303" s="192"/>
      <c r="INO303" s="192"/>
      <c r="INP303" s="192"/>
      <c r="INQ303" s="192"/>
      <c r="INR303" s="192"/>
      <c r="INS303" s="192"/>
      <c r="INT303" s="192"/>
      <c r="INU303" s="192"/>
      <c r="INV303" s="192"/>
      <c r="INW303" s="192"/>
      <c r="INX303" s="192"/>
      <c r="INY303" s="192"/>
      <c r="INZ303" s="192"/>
      <c r="IOA303" s="192"/>
      <c r="IOB303" s="192"/>
      <c r="IOC303" s="192"/>
      <c r="IOD303" s="192"/>
      <c r="IOE303" s="192"/>
      <c r="IOF303" s="192"/>
      <c r="IOG303" s="192"/>
      <c r="IOH303" s="192"/>
      <c r="IOI303" s="192"/>
      <c r="IOJ303" s="192"/>
      <c r="IOK303" s="192"/>
      <c r="IOL303" s="192"/>
      <c r="IOM303" s="192"/>
      <c r="ION303" s="192"/>
      <c r="IOO303" s="192"/>
      <c r="IOP303" s="192"/>
      <c r="IOQ303" s="192"/>
      <c r="IOR303" s="192"/>
      <c r="IOS303" s="192"/>
      <c r="IOT303" s="192"/>
      <c r="IOU303" s="192"/>
      <c r="IOV303" s="192"/>
      <c r="IOW303" s="192"/>
      <c r="IOX303" s="192"/>
      <c r="IOY303" s="192"/>
      <c r="IOZ303" s="192"/>
      <c r="IPA303" s="192"/>
      <c r="IPB303" s="192"/>
      <c r="IPC303" s="192"/>
      <c r="IPD303" s="192"/>
      <c r="IPE303" s="192"/>
      <c r="IPF303" s="192"/>
      <c r="IPG303" s="192"/>
      <c r="IPH303" s="192"/>
      <c r="IPI303" s="192"/>
      <c r="IPJ303" s="192"/>
      <c r="IPK303" s="192"/>
      <c r="IPL303" s="192"/>
      <c r="IPM303" s="192"/>
      <c r="IPN303" s="192"/>
      <c r="IPO303" s="192"/>
      <c r="IPP303" s="192"/>
      <c r="IPQ303" s="192"/>
      <c r="IPR303" s="192"/>
      <c r="IPS303" s="192"/>
      <c r="IPT303" s="192"/>
      <c r="IPU303" s="192"/>
      <c r="IPV303" s="192"/>
      <c r="IPW303" s="192"/>
      <c r="IPX303" s="192"/>
      <c r="IPY303" s="192"/>
      <c r="IPZ303" s="192"/>
      <c r="IQA303" s="192"/>
      <c r="IQB303" s="192"/>
      <c r="IQC303" s="192"/>
      <c r="IQD303" s="192"/>
      <c r="IQE303" s="192"/>
      <c r="IQF303" s="192"/>
      <c r="IQG303" s="192"/>
      <c r="IQH303" s="192"/>
      <c r="IQI303" s="192"/>
      <c r="IQJ303" s="192"/>
      <c r="IQK303" s="192"/>
      <c r="IQL303" s="192"/>
      <c r="IQM303" s="192"/>
      <c r="IQN303" s="192"/>
      <c r="IQO303" s="192"/>
      <c r="IQP303" s="192"/>
      <c r="IQQ303" s="192"/>
      <c r="IQR303" s="192"/>
      <c r="IQS303" s="192"/>
      <c r="IQT303" s="192"/>
      <c r="IQU303" s="192"/>
      <c r="IQV303" s="192"/>
      <c r="IQW303" s="192"/>
      <c r="IQX303" s="192"/>
      <c r="IQY303" s="192"/>
      <c r="IQZ303" s="192"/>
      <c r="IRA303" s="192"/>
      <c r="IRB303" s="192"/>
      <c r="IRC303" s="192"/>
      <c r="IRD303" s="192"/>
      <c r="IRE303" s="192"/>
      <c r="IRF303" s="192"/>
      <c r="IRG303" s="192"/>
      <c r="IRH303" s="192"/>
      <c r="IRI303" s="192"/>
      <c r="IRJ303" s="192"/>
      <c r="IRK303" s="192"/>
      <c r="IRL303" s="192"/>
      <c r="IRM303" s="192"/>
      <c r="IRN303" s="192"/>
      <c r="IRO303" s="192"/>
      <c r="IRP303" s="192"/>
      <c r="IRQ303" s="192"/>
      <c r="IRR303" s="192"/>
      <c r="IRS303" s="192"/>
      <c r="IRT303" s="192"/>
      <c r="IRU303" s="192"/>
      <c r="IRV303" s="192"/>
      <c r="IRW303" s="192"/>
      <c r="IRX303" s="192"/>
      <c r="IRY303" s="192"/>
      <c r="IRZ303" s="192"/>
      <c r="ISA303" s="192"/>
      <c r="ISB303" s="192"/>
      <c r="ISC303" s="192"/>
      <c r="ISD303" s="192"/>
      <c r="ISE303" s="192"/>
      <c r="ISF303" s="192"/>
      <c r="ISG303" s="192"/>
      <c r="ISH303" s="192"/>
      <c r="ISI303" s="192"/>
      <c r="ISJ303" s="192"/>
      <c r="ISK303" s="192"/>
      <c r="ISL303" s="192"/>
      <c r="ISM303" s="192"/>
      <c r="ISN303" s="192"/>
      <c r="ISO303" s="192"/>
      <c r="ISP303" s="192"/>
      <c r="ISQ303" s="192"/>
      <c r="ISR303" s="192"/>
      <c r="ISS303" s="192"/>
      <c r="IST303" s="192"/>
      <c r="ISU303" s="192"/>
      <c r="ISV303" s="192"/>
      <c r="ISW303" s="192"/>
      <c r="ISX303" s="192"/>
      <c r="ISY303" s="192"/>
      <c r="ISZ303" s="192"/>
      <c r="ITA303" s="192"/>
      <c r="ITB303" s="192"/>
      <c r="ITC303" s="192"/>
      <c r="ITD303" s="192"/>
      <c r="ITE303" s="192"/>
      <c r="ITF303" s="192"/>
      <c r="ITG303" s="192"/>
      <c r="ITH303" s="192"/>
      <c r="ITI303" s="192"/>
      <c r="ITJ303" s="192"/>
      <c r="ITK303" s="192"/>
      <c r="ITL303" s="192"/>
      <c r="ITM303" s="192"/>
      <c r="ITN303" s="192"/>
      <c r="ITO303" s="192"/>
      <c r="ITP303" s="192"/>
      <c r="ITQ303" s="192"/>
      <c r="ITR303" s="192"/>
      <c r="ITS303" s="192"/>
      <c r="ITT303" s="192"/>
      <c r="ITU303" s="192"/>
      <c r="ITV303" s="192"/>
      <c r="ITW303" s="192"/>
      <c r="ITX303" s="192"/>
      <c r="ITY303" s="192"/>
      <c r="ITZ303" s="192"/>
      <c r="IUA303" s="192"/>
      <c r="IUB303" s="192"/>
      <c r="IUC303" s="192"/>
      <c r="IUD303" s="192"/>
      <c r="IUE303" s="192"/>
      <c r="IUF303" s="192"/>
      <c r="IUG303" s="192"/>
      <c r="IUH303" s="192"/>
      <c r="IUI303" s="192"/>
      <c r="IUJ303" s="192"/>
      <c r="IUK303" s="192"/>
      <c r="IUL303" s="192"/>
      <c r="IUM303" s="192"/>
      <c r="IUN303" s="192"/>
      <c r="IUO303" s="192"/>
      <c r="IUP303" s="192"/>
      <c r="IUQ303" s="192"/>
      <c r="IUR303" s="192"/>
      <c r="IUS303" s="192"/>
      <c r="IUT303" s="192"/>
      <c r="IUU303" s="192"/>
      <c r="IUV303" s="192"/>
      <c r="IUW303" s="192"/>
      <c r="IUX303" s="192"/>
      <c r="IUY303" s="192"/>
      <c r="IUZ303" s="192"/>
      <c r="IVA303" s="192"/>
      <c r="IVB303" s="192"/>
      <c r="IVC303" s="192"/>
      <c r="IVD303" s="192"/>
      <c r="IVE303" s="192"/>
      <c r="IVF303" s="192"/>
      <c r="IVG303" s="192"/>
      <c r="IVH303" s="192"/>
      <c r="IVI303" s="192"/>
      <c r="IVJ303" s="192"/>
      <c r="IVK303" s="192"/>
      <c r="IVL303" s="192"/>
      <c r="IVM303" s="192"/>
      <c r="IVN303" s="192"/>
      <c r="IVO303" s="192"/>
      <c r="IVP303" s="192"/>
      <c r="IVQ303" s="192"/>
      <c r="IVR303" s="192"/>
      <c r="IVS303" s="192"/>
      <c r="IVT303" s="192"/>
      <c r="IVU303" s="192"/>
      <c r="IVV303" s="192"/>
      <c r="IVW303" s="192"/>
      <c r="IVX303" s="192"/>
      <c r="IVY303" s="192"/>
      <c r="IVZ303" s="192"/>
      <c r="IWA303" s="192"/>
      <c r="IWB303" s="192"/>
      <c r="IWC303" s="192"/>
      <c r="IWD303" s="192"/>
      <c r="IWE303" s="192"/>
      <c r="IWF303" s="192"/>
      <c r="IWG303" s="192"/>
      <c r="IWH303" s="192"/>
      <c r="IWI303" s="192"/>
      <c r="IWJ303" s="192"/>
      <c r="IWK303" s="192"/>
      <c r="IWL303" s="192"/>
      <c r="IWM303" s="192"/>
      <c r="IWN303" s="192"/>
      <c r="IWO303" s="192"/>
      <c r="IWP303" s="192"/>
      <c r="IWQ303" s="192"/>
      <c r="IWR303" s="192"/>
      <c r="IWS303" s="192"/>
      <c r="IWT303" s="192"/>
      <c r="IWU303" s="192"/>
      <c r="IWV303" s="192"/>
      <c r="IWW303" s="192"/>
      <c r="IWX303" s="192"/>
      <c r="IWY303" s="192"/>
      <c r="IWZ303" s="192"/>
      <c r="IXA303" s="192"/>
      <c r="IXB303" s="192"/>
      <c r="IXC303" s="192"/>
      <c r="IXD303" s="192"/>
      <c r="IXE303" s="192"/>
      <c r="IXF303" s="192"/>
      <c r="IXG303" s="192"/>
      <c r="IXH303" s="192"/>
      <c r="IXI303" s="192"/>
      <c r="IXJ303" s="192"/>
      <c r="IXK303" s="192"/>
      <c r="IXL303" s="192"/>
      <c r="IXM303" s="192"/>
      <c r="IXN303" s="192"/>
      <c r="IXO303" s="192"/>
      <c r="IXP303" s="192"/>
      <c r="IXQ303" s="192"/>
      <c r="IXR303" s="192"/>
      <c r="IXS303" s="192"/>
      <c r="IXT303" s="192"/>
      <c r="IXU303" s="192"/>
      <c r="IXV303" s="192"/>
      <c r="IXW303" s="192"/>
      <c r="IXX303" s="192"/>
      <c r="IXY303" s="192"/>
      <c r="IXZ303" s="192"/>
      <c r="IYA303" s="192"/>
      <c r="IYB303" s="192"/>
      <c r="IYC303" s="192"/>
      <c r="IYD303" s="192"/>
      <c r="IYE303" s="192"/>
      <c r="IYF303" s="192"/>
      <c r="IYG303" s="192"/>
      <c r="IYH303" s="192"/>
      <c r="IYI303" s="192"/>
      <c r="IYJ303" s="192"/>
      <c r="IYK303" s="192"/>
      <c r="IYL303" s="192"/>
      <c r="IYM303" s="192"/>
      <c r="IYN303" s="192"/>
      <c r="IYO303" s="192"/>
      <c r="IYP303" s="192"/>
      <c r="IYQ303" s="192"/>
      <c r="IYR303" s="192"/>
      <c r="IYS303" s="192"/>
      <c r="IYT303" s="192"/>
      <c r="IYU303" s="192"/>
      <c r="IYV303" s="192"/>
      <c r="IYW303" s="192"/>
      <c r="IYX303" s="192"/>
      <c r="IYY303" s="192"/>
      <c r="IYZ303" s="192"/>
      <c r="IZA303" s="192"/>
      <c r="IZB303" s="192"/>
      <c r="IZC303" s="192"/>
      <c r="IZD303" s="192"/>
      <c r="IZE303" s="192"/>
      <c r="IZF303" s="192"/>
      <c r="IZG303" s="192"/>
      <c r="IZH303" s="192"/>
      <c r="IZI303" s="192"/>
      <c r="IZJ303" s="192"/>
      <c r="IZK303" s="192"/>
      <c r="IZL303" s="192"/>
      <c r="IZM303" s="192"/>
      <c r="IZN303" s="192"/>
      <c r="IZO303" s="192"/>
      <c r="IZP303" s="192"/>
      <c r="IZQ303" s="192"/>
      <c r="IZR303" s="192"/>
      <c r="IZS303" s="192"/>
      <c r="IZT303" s="192"/>
      <c r="IZU303" s="192"/>
      <c r="IZV303" s="192"/>
      <c r="IZW303" s="192"/>
      <c r="IZX303" s="192"/>
      <c r="IZY303" s="192"/>
      <c r="IZZ303" s="192"/>
      <c r="JAA303" s="192"/>
      <c r="JAB303" s="192"/>
      <c r="JAC303" s="192"/>
      <c r="JAD303" s="192"/>
      <c r="JAE303" s="192"/>
      <c r="JAF303" s="192"/>
      <c r="JAG303" s="192"/>
      <c r="JAH303" s="192"/>
      <c r="JAI303" s="192"/>
      <c r="JAJ303" s="192"/>
      <c r="JAK303" s="192"/>
      <c r="JAL303" s="192"/>
      <c r="JAM303" s="192"/>
      <c r="JAN303" s="192"/>
      <c r="JAO303" s="192"/>
      <c r="JAP303" s="192"/>
      <c r="JAQ303" s="192"/>
      <c r="JAR303" s="192"/>
      <c r="JAS303" s="192"/>
      <c r="JAT303" s="192"/>
      <c r="JAU303" s="192"/>
      <c r="JAV303" s="192"/>
      <c r="JAW303" s="192"/>
      <c r="JAX303" s="192"/>
      <c r="JAY303" s="192"/>
      <c r="JAZ303" s="192"/>
      <c r="JBA303" s="192"/>
      <c r="JBB303" s="192"/>
      <c r="JBC303" s="192"/>
      <c r="JBD303" s="192"/>
      <c r="JBE303" s="192"/>
      <c r="JBF303" s="192"/>
      <c r="JBG303" s="192"/>
      <c r="JBH303" s="192"/>
      <c r="JBI303" s="192"/>
      <c r="JBJ303" s="192"/>
      <c r="JBK303" s="192"/>
      <c r="JBL303" s="192"/>
      <c r="JBM303" s="192"/>
      <c r="JBN303" s="192"/>
      <c r="JBO303" s="192"/>
      <c r="JBP303" s="192"/>
      <c r="JBQ303" s="192"/>
      <c r="JBR303" s="192"/>
      <c r="JBS303" s="192"/>
      <c r="JBT303" s="192"/>
      <c r="JBU303" s="192"/>
      <c r="JBV303" s="192"/>
      <c r="JBW303" s="192"/>
      <c r="JBX303" s="192"/>
      <c r="JBY303" s="192"/>
      <c r="JBZ303" s="192"/>
      <c r="JCA303" s="192"/>
      <c r="JCB303" s="192"/>
      <c r="JCC303" s="192"/>
      <c r="JCD303" s="192"/>
      <c r="JCE303" s="192"/>
      <c r="JCF303" s="192"/>
      <c r="JCG303" s="192"/>
      <c r="JCH303" s="192"/>
      <c r="JCI303" s="192"/>
      <c r="JCJ303" s="192"/>
      <c r="JCK303" s="192"/>
      <c r="JCL303" s="192"/>
      <c r="JCM303" s="192"/>
      <c r="JCN303" s="192"/>
      <c r="JCO303" s="192"/>
      <c r="JCP303" s="192"/>
      <c r="JCQ303" s="192"/>
      <c r="JCR303" s="192"/>
      <c r="JCS303" s="192"/>
      <c r="JCT303" s="192"/>
      <c r="JCU303" s="192"/>
      <c r="JCV303" s="192"/>
      <c r="JCW303" s="192"/>
      <c r="JCX303" s="192"/>
      <c r="JCY303" s="192"/>
      <c r="JCZ303" s="192"/>
      <c r="JDA303" s="192"/>
      <c r="JDB303" s="192"/>
      <c r="JDC303" s="192"/>
      <c r="JDD303" s="192"/>
      <c r="JDE303" s="192"/>
      <c r="JDF303" s="192"/>
      <c r="JDG303" s="192"/>
      <c r="JDH303" s="192"/>
      <c r="JDI303" s="192"/>
      <c r="JDJ303" s="192"/>
      <c r="JDK303" s="192"/>
      <c r="JDL303" s="192"/>
      <c r="JDM303" s="192"/>
      <c r="JDN303" s="192"/>
      <c r="JDO303" s="192"/>
      <c r="JDP303" s="192"/>
      <c r="JDQ303" s="192"/>
      <c r="JDR303" s="192"/>
      <c r="JDS303" s="192"/>
      <c r="JDT303" s="192"/>
      <c r="JDU303" s="192"/>
      <c r="JDV303" s="192"/>
      <c r="JDW303" s="192"/>
      <c r="JDX303" s="192"/>
      <c r="JDY303" s="192"/>
      <c r="JDZ303" s="192"/>
      <c r="JEA303" s="192"/>
      <c r="JEB303" s="192"/>
      <c r="JEC303" s="192"/>
      <c r="JED303" s="192"/>
      <c r="JEE303" s="192"/>
      <c r="JEF303" s="192"/>
      <c r="JEG303" s="192"/>
      <c r="JEH303" s="192"/>
      <c r="JEI303" s="192"/>
      <c r="JEJ303" s="192"/>
      <c r="JEK303" s="192"/>
      <c r="JEL303" s="192"/>
      <c r="JEM303" s="192"/>
      <c r="JEN303" s="192"/>
      <c r="JEO303" s="192"/>
      <c r="JEP303" s="192"/>
      <c r="JEQ303" s="192"/>
      <c r="JER303" s="192"/>
      <c r="JES303" s="192"/>
      <c r="JET303" s="192"/>
      <c r="JEU303" s="192"/>
      <c r="JEV303" s="192"/>
      <c r="JEW303" s="192"/>
      <c r="JEX303" s="192"/>
      <c r="JEY303" s="192"/>
      <c r="JEZ303" s="192"/>
      <c r="JFA303" s="192"/>
      <c r="JFB303" s="192"/>
      <c r="JFC303" s="192"/>
      <c r="JFD303" s="192"/>
      <c r="JFE303" s="192"/>
      <c r="JFF303" s="192"/>
      <c r="JFG303" s="192"/>
      <c r="JFH303" s="192"/>
      <c r="JFI303" s="192"/>
      <c r="JFJ303" s="192"/>
      <c r="JFK303" s="192"/>
      <c r="JFL303" s="192"/>
      <c r="JFM303" s="192"/>
      <c r="JFN303" s="192"/>
      <c r="JFO303" s="192"/>
      <c r="JFP303" s="192"/>
      <c r="JFQ303" s="192"/>
      <c r="JFR303" s="192"/>
      <c r="JFS303" s="192"/>
      <c r="JFT303" s="192"/>
      <c r="JFU303" s="192"/>
      <c r="JFV303" s="192"/>
      <c r="JFW303" s="192"/>
      <c r="JFX303" s="192"/>
      <c r="JFY303" s="192"/>
      <c r="JFZ303" s="192"/>
      <c r="JGA303" s="192"/>
      <c r="JGB303" s="192"/>
      <c r="JGC303" s="192"/>
      <c r="JGD303" s="192"/>
      <c r="JGE303" s="192"/>
      <c r="JGF303" s="192"/>
      <c r="JGG303" s="192"/>
      <c r="JGH303" s="192"/>
      <c r="JGI303" s="192"/>
      <c r="JGJ303" s="192"/>
      <c r="JGK303" s="192"/>
      <c r="JGL303" s="192"/>
      <c r="JGM303" s="192"/>
      <c r="JGN303" s="192"/>
      <c r="JGO303" s="192"/>
      <c r="JGP303" s="192"/>
      <c r="JGQ303" s="192"/>
      <c r="JGR303" s="192"/>
      <c r="JGS303" s="192"/>
      <c r="JGT303" s="192"/>
      <c r="JGU303" s="192"/>
      <c r="JGV303" s="192"/>
      <c r="JGW303" s="192"/>
      <c r="JGX303" s="192"/>
      <c r="JGY303" s="192"/>
      <c r="JGZ303" s="192"/>
      <c r="JHA303" s="192"/>
      <c r="JHB303" s="192"/>
      <c r="JHC303" s="192"/>
      <c r="JHD303" s="192"/>
      <c r="JHE303" s="192"/>
      <c r="JHF303" s="192"/>
      <c r="JHG303" s="192"/>
      <c r="JHH303" s="192"/>
      <c r="JHI303" s="192"/>
      <c r="JHJ303" s="192"/>
      <c r="JHK303" s="192"/>
      <c r="JHL303" s="192"/>
      <c r="JHM303" s="192"/>
      <c r="JHN303" s="192"/>
      <c r="JHO303" s="192"/>
      <c r="JHP303" s="192"/>
      <c r="JHQ303" s="192"/>
      <c r="JHR303" s="192"/>
      <c r="JHS303" s="192"/>
      <c r="JHT303" s="192"/>
      <c r="JHU303" s="192"/>
      <c r="JHV303" s="192"/>
      <c r="JHW303" s="192"/>
      <c r="JHX303" s="192"/>
      <c r="JHY303" s="192"/>
      <c r="JHZ303" s="192"/>
      <c r="JIA303" s="192"/>
      <c r="JIB303" s="192"/>
      <c r="JIC303" s="192"/>
      <c r="JID303" s="192"/>
      <c r="JIE303" s="192"/>
      <c r="JIF303" s="192"/>
      <c r="JIG303" s="192"/>
      <c r="JIH303" s="192"/>
      <c r="JII303" s="192"/>
      <c r="JIJ303" s="192"/>
      <c r="JIK303" s="192"/>
      <c r="JIL303" s="192"/>
      <c r="JIM303" s="192"/>
      <c r="JIN303" s="192"/>
      <c r="JIO303" s="192"/>
      <c r="JIP303" s="192"/>
      <c r="JIQ303" s="192"/>
      <c r="JIR303" s="192"/>
      <c r="JIS303" s="192"/>
      <c r="JIT303" s="192"/>
      <c r="JIU303" s="192"/>
      <c r="JIV303" s="192"/>
      <c r="JIW303" s="192"/>
      <c r="JIX303" s="192"/>
      <c r="JIY303" s="192"/>
      <c r="JIZ303" s="192"/>
      <c r="JJA303" s="192"/>
      <c r="JJB303" s="192"/>
      <c r="JJC303" s="192"/>
      <c r="JJD303" s="192"/>
      <c r="JJE303" s="192"/>
      <c r="JJF303" s="192"/>
      <c r="JJG303" s="192"/>
      <c r="JJH303" s="192"/>
      <c r="JJI303" s="192"/>
      <c r="JJJ303" s="192"/>
      <c r="JJK303" s="192"/>
      <c r="JJL303" s="192"/>
      <c r="JJM303" s="192"/>
      <c r="JJN303" s="192"/>
      <c r="JJO303" s="192"/>
      <c r="JJP303" s="192"/>
      <c r="JJQ303" s="192"/>
      <c r="JJR303" s="192"/>
      <c r="JJS303" s="192"/>
      <c r="JJT303" s="192"/>
      <c r="JJU303" s="192"/>
      <c r="JJV303" s="192"/>
      <c r="JJW303" s="192"/>
      <c r="JJX303" s="192"/>
      <c r="JJY303" s="192"/>
      <c r="JJZ303" s="192"/>
      <c r="JKA303" s="192"/>
      <c r="JKB303" s="192"/>
      <c r="JKC303" s="192"/>
      <c r="JKD303" s="192"/>
      <c r="JKE303" s="192"/>
      <c r="JKF303" s="192"/>
      <c r="JKG303" s="192"/>
      <c r="JKH303" s="192"/>
      <c r="JKI303" s="192"/>
      <c r="JKJ303" s="192"/>
      <c r="JKK303" s="192"/>
      <c r="JKL303" s="192"/>
      <c r="JKM303" s="192"/>
      <c r="JKN303" s="192"/>
      <c r="JKO303" s="192"/>
      <c r="JKP303" s="192"/>
      <c r="JKQ303" s="192"/>
      <c r="JKR303" s="192"/>
      <c r="JKS303" s="192"/>
      <c r="JKT303" s="192"/>
      <c r="JKU303" s="192"/>
      <c r="JKV303" s="192"/>
      <c r="JKW303" s="192"/>
      <c r="JKX303" s="192"/>
      <c r="JKY303" s="192"/>
      <c r="JKZ303" s="192"/>
      <c r="JLA303" s="192"/>
      <c r="JLB303" s="192"/>
      <c r="JLC303" s="192"/>
      <c r="JLD303" s="192"/>
      <c r="JLE303" s="192"/>
      <c r="JLF303" s="192"/>
      <c r="JLG303" s="192"/>
      <c r="JLH303" s="192"/>
      <c r="JLI303" s="192"/>
      <c r="JLJ303" s="192"/>
      <c r="JLK303" s="192"/>
      <c r="JLL303" s="192"/>
      <c r="JLM303" s="192"/>
      <c r="JLN303" s="192"/>
      <c r="JLO303" s="192"/>
      <c r="JLP303" s="192"/>
      <c r="JLQ303" s="192"/>
      <c r="JLR303" s="192"/>
      <c r="JLS303" s="192"/>
      <c r="JLT303" s="192"/>
      <c r="JLU303" s="192"/>
      <c r="JLV303" s="192"/>
      <c r="JLW303" s="192"/>
      <c r="JLX303" s="192"/>
      <c r="JLY303" s="192"/>
      <c r="JLZ303" s="192"/>
      <c r="JMA303" s="192"/>
      <c r="JMB303" s="192"/>
      <c r="JMC303" s="192"/>
      <c r="JMD303" s="192"/>
      <c r="JME303" s="192"/>
      <c r="JMF303" s="192"/>
      <c r="JMG303" s="192"/>
      <c r="JMH303" s="192"/>
      <c r="JMI303" s="192"/>
      <c r="JMJ303" s="192"/>
      <c r="JMK303" s="192"/>
      <c r="JML303" s="192"/>
      <c r="JMM303" s="192"/>
      <c r="JMN303" s="192"/>
      <c r="JMO303" s="192"/>
      <c r="JMP303" s="192"/>
      <c r="JMQ303" s="192"/>
      <c r="JMR303" s="192"/>
      <c r="JMS303" s="192"/>
      <c r="JMT303" s="192"/>
      <c r="JMU303" s="192"/>
      <c r="JMV303" s="192"/>
      <c r="JMW303" s="192"/>
      <c r="JMX303" s="192"/>
      <c r="JMY303" s="192"/>
      <c r="JMZ303" s="192"/>
      <c r="JNA303" s="192"/>
      <c r="JNB303" s="192"/>
      <c r="JNC303" s="192"/>
      <c r="JND303" s="192"/>
      <c r="JNE303" s="192"/>
      <c r="JNF303" s="192"/>
      <c r="JNG303" s="192"/>
      <c r="JNH303" s="192"/>
      <c r="JNI303" s="192"/>
      <c r="JNJ303" s="192"/>
      <c r="JNK303" s="192"/>
      <c r="JNL303" s="192"/>
      <c r="JNM303" s="192"/>
      <c r="JNN303" s="192"/>
      <c r="JNO303" s="192"/>
      <c r="JNP303" s="192"/>
      <c r="JNQ303" s="192"/>
      <c r="JNR303" s="192"/>
      <c r="JNS303" s="192"/>
      <c r="JNT303" s="192"/>
      <c r="JNU303" s="192"/>
      <c r="JNV303" s="192"/>
      <c r="JNW303" s="192"/>
      <c r="JNX303" s="192"/>
      <c r="JNY303" s="192"/>
      <c r="JNZ303" s="192"/>
      <c r="JOA303" s="192"/>
      <c r="JOB303" s="192"/>
      <c r="JOC303" s="192"/>
      <c r="JOD303" s="192"/>
      <c r="JOE303" s="192"/>
      <c r="JOF303" s="192"/>
      <c r="JOG303" s="192"/>
      <c r="JOH303" s="192"/>
      <c r="JOI303" s="192"/>
      <c r="JOJ303" s="192"/>
      <c r="JOK303" s="192"/>
      <c r="JOL303" s="192"/>
      <c r="JOM303" s="192"/>
      <c r="JON303" s="192"/>
      <c r="JOO303" s="192"/>
      <c r="JOP303" s="192"/>
      <c r="JOQ303" s="192"/>
      <c r="JOR303" s="192"/>
      <c r="JOS303" s="192"/>
      <c r="JOT303" s="192"/>
      <c r="JOU303" s="192"/>
      <c r="JOV303" s="192"/>
      <c r="JOW303" s="192"/>
      <c r="JOX303" s="192"/>
      <c r="JOY303" s="192"/>
      <c r="JOZ303" s="192"/>
      <c r="JPA303" s="192"/>
      <c r="JPB303" s="192"/>
      <c r="JPC303" s="192"/>
      <c r="JPD303" s="192"/>
      <c r="JPE303" s="192"/>
      <c r="JPF303" s="192"/>
      <c r="JPG303" s="192"/>
      <c r="JPH303" s="192"/>
      <c r="JPI303" s="192"/>
      <c r="JPJ303" s="192"/>
      <c r="JPK303" s="192"/>
      <c r="JPL303" s="192"/>
      <c r="JPM303" s="192"/>
      <c r="JPN303" s="192"/>
      <c r="JPO303" s="192"/>
      <c r="JPP303" s="192"/>
      <c r="JPQ303" s="192"/>
      <c r="JPR303" s="192"/>
      <c r="JPS303" s="192"/>
      <c r="JPT303" s="192"/>
      <c r="JPU303" s="192"/>
      <c r="JPV303" s="192"/>
      <c r="JPW303" s="192"/>
      <c r="JPX303" s="192"/>
      <c r="JPY303" s="192"/>
      <c r="JPZ303" s="192"/>
      <c r="JQA303" s="192"/>
      <c r="JQB303" s="192"/>
      <c r="JQC303" s="192"/>
      <c r="JQD303" s="192"/>
      <c r="JQE303" s="192"/>
      <c r="JQF303" s="192"/>
      <c r="JQG303" s="192"/>
      <c r="JQH303" s="192"/>
      <c r="JQI303" s="192"/>
      <c r="JQJ303" s="192"/>
      <c r="JQK303" s="192"/>
      <c r="JQL303" s="192"/>
      <c r="JQM303" s="192"/>
      <c r="JQN303" s="192"/>
      <c r="JQO303" s="192"/>
      <c r="JQP303" s="192"/>
      <c r="JQQ303" s="192"/>
      <c r="JQR303" s="192"/>
      <c r="JQS303" s="192"/>
      <c r="JQT303" s="192"/>
      <c r="JQU303" s="192"/>
      <c r="JQV303" s="192"/>
      <c r="JQW303" s="192"/>
      <c r="JQX303" s="192"/>
      <c r="JQY303" s="192"/>
      <c r="JQZ303" s="192"/>
      <c r="JRA303" s="192"/>
      <c r="JRB303" s="192"/>
      <c r="JRC303" s="192"/>
      <c r="JRD303" s="192"/>
      <c r="JRE303" s="192"/>
      <c r="JRF303" s="192"/>
      <c r="JRG303" s="192"/>
      <c r="JRH303" s="192"/>
      <c r="JRI303" s="192"/>
      <c r="JRJ303" s="192"/>
      <c r="JRK303" s="192"/>
      <c r="JRL303" s="192"/>
      <c r="JRM303" s="192"/>
      <c r="JRN303" s="192"/>
      <c r="JRO303" s="192"/>
      <c r="JRP303" s="192"/>
      <c r="JRQ303" s="192"/>
      <c r="JRR303" s="192"/>
      <c r="JRS303" s="192"/>
      <c r="JRT303" s="192"/>
      <c r="JRU303" s="192"/>
      <c r="JRV303" s="192"/>
      <c r="JRW303" s="192"/>
      <c r="JRX303" s="192"/>
      <c r="JRY303" s="192"/>
      <c r="JRZ303" s="192"/>
      <c r="JSA303" s="192"/>
      <c r="JSB303" s="192"/>
      <c r="JSC303" s="192"/>
      <c r="JSD303" s="192"/>
      <c r="JSE303" s="192"/>
      <c r="JSF303" s="192"/>
      <c r="JSG303" s="192"/>
      <c r="JSH303" s="192"/>
      <c r="JSI303" s="192"/>
      <c r="JSJ303" s="192"/>
      <c r="JSK303" s="192"/>
      <c r="JSL303" s="192"/>
      <c r="JSM303" s="192"/>
      <c r="JSN303" s="192"/>
      <c r="JSO303" s="192"/>
      <c r="JSP303" s="192"/>
      <c r="JSQ303" s="192"/>
      <c r="JSR303" s="192"/>
      <c r="JSS303" s="192"/>
      <c r="JST303" s="192"/>
      <c r="JSU303" s="192"/>
      <c r="JSV303" s="192"/>
      <c r="JSW303" s="192"/>
      <c r="JSX303" s="192"/>
      <c r="JSY303" s="192"/>
      <c r="JSZ303" s="192"/>
      <c r="JTA303" s="192"/>
      <c r="JTB303" s="192"/>
      <c r="JTC303" s="192"/>
      <c r="JTD303" s="192"/>
      <c r="JTE303" s="192"/>
      <c r="JTF303" s="192"/>
      <c r="JTG303" s="192"/>
      <c r="JTH303" s="192"/>
      <c r="JTI303" s="192"/>
      <c r="JTJ303" s="192"/>
      <c r="JTK303" s="192"/>
      <c r="JTL303" s="192"/>
      <c r="JTM303" s="192"/>
      <c r="JTN303" s="192"/>
      <c r="JTO303" s="192"/>
      <c r="JTP303" s="192"/>
      <c r="JTQ303" s="192"/>
      <c r="JTR303" s="192"/>
      <c r="JTS303" s="192"/>
      <c r="JTT303" s="192"/>
      <c r="JTU303" s="192"/>
      <c r="JTV303" s="192"/>
      <c r="JTW303" s="192"/>
      <c r="JTX303" s="192"/>
      <c r="JTY303" s="192"/>
      <c r="JTZ303" s="192"/>
      <c r="JUA303" s="192"/>
      <c r="JUB303" s="192"/>
      <c r="JUC303" s="192"/>
      <c r="JUD303" s="192"/>
      <c r="JUE303" s="192"/>
      <c r="JUF303" s="192"/>
      <c r="JUG303" s="192"/>
      <c r="JUH303" s="192"/>
      <c r="JUI303" s="192"/>
      <c r="JUJ303" s="192"/>
      <c r="JUK303" s="192"/>
      <c r="JUL303" s="192"/>
      <c r="JUM303" s="192"/>
      <c r="JUN303" s="192"/>
      <c r="JUO303" s="192"/>
      <c r="JUP303" s="192"/>
      <c r="JUQ303" s="192"/>
      <c r="JUR303" s="192"/>
      <c r="JUS303" s="192"/>
      <c r="JUT303" s="192"/>
      <c r="JUU303" s="192"/>
      <c r="JUV303" s="192"/>
      <c r="JUW303" s="192"/>
      <c r="JUX303" s="192"/>
      <c r="JUY303" s="192"/>
      <c r="JUZ303" s="192"/>
      <c r="JVA303" s="192"/>
      <c r="JVB303" s="192"/>
      <c r="JVC303" s="192"/>
      <c r="JVD303" s="192"/>
      <c r="JVE303" s="192"/>
      <c r="JVF303" s="192"/>
      <c r="JVG303" s="192"/>
      <c r="JVH303" s="192"/>
      <c r="JVI303" s="192"/>
      <c r="JVJ303" s="192"/>
      <c r="JVK303" s="192"/>
      <c r="JVL303" s="192"/>
      <c r="JVM303" s="192"/>
      <c r="JVN303" s="192"/>
      <c r="JVO303" s="192"/>
      <c r="JVP303" s="192"/>
      <c r="JVQ303" s="192"/>
      <c r="JVR303" s="192"/>
      <c r="JVS303" s="192"/>
      <c r="JVT303" s="192"/>
      <c r="JVU303" s="192"/>
      <c r="JVV303" s="192"/>
      <c r="JVW303" s="192"/>
      <c r="JVX303" s="192"/>
      <c r="JVY303" s="192"/>
      <c r="JVZ303" s="192"/>
      <c r="JWA303" s="192"/>
      <c r="JWB303" s="192"/>
      <c r="JWC303" s="192"/>
      <c r="JWD303" s="192"/>
      <c r="JWE303" s="192"/>
      <c r="JWF303" s="192"/>
      <c r="JWG303" s="192"/>
      <c r="JWH303" s="192"/>
      <c r="JWI303" s="192"/>
      <c r="JWJ303" s="192"/>
      <c r="JWK303" s="192"/>
      <c r="JWL303" s="192"/>
      <c r="JWM303" s="192"/>
      <c r="JWN303" s="192"/>
      <c r="JWO303" s="192"/>
      <c r="JWP303" s="192"/>
      <c r="JWQ303" s="192"/>
      <c r="JWR303" s="192"/>
      <c r="JWS303" s="192"/>
      <c r="JWT303" s="192"/>
      <c r="JWU303" s="192"/>
      <c r="JWV303" s="192"/>
      <c r="JWW303" s="192"/>
      <c r="JWX303" s="192"/>
      <c r="JWY303" s="192"/>
      <c r="JWZ303" s="192"/>
      <c r="JXA303" s="192"/>
      <c r="JXB303" s="192"/>
      <c r="JXC303" s="192"/>
      <c r="JXD303" s="192"/>
      <c r="JXE303" s="192"/>
      <c r="JXF303" s="192"/>
      <c r="JXG303" s="192"/>
      <c r="JXH303" s="192"/>
      <c r="JXI303" s="192"/>
      <c r="JXJ303" s="192"/>
      <c r="JXK303" s="192"/>
      <c r="JXL303" s="192"/>
      <c r="JXM303" s="192"/>
      <c r="JXN303" s="192"/>
      <c r="JXO303" s="192"/>
      <c r="JXP303" s="192"/>
      <c r="JXQ303" s="192"/>
      <c r="JXR303" s="192"/>
      <c r="JXS303" s="192"/>
      <c r="JXT303" s="192"/>
      <c r="JXU303" s="192"/>
      <c r="JXV303" s="192"/>
      <c r="JXW303" s="192"/>
      <c r="JXX303" s="192"/>
      <c r="JXY303" s="192"/>
      <c r="JXZ303" s="192"/>
      <c r="JYA303" s="192"/>
      <c r="JYB303" s="192"/>
      <c r="JYC303" s="192"/>
      <c r="JYD303" s="192"/>
      <c r="JYE303" s="192"/>
      <c r="JYF303" s="192"/>
      <c r="JYG303" s="192"/>
      <c r="JYH303" s="192"/>
      <c r="JYI303" s="192"/>
      <c r="JYJ303" s="192"/>
      <c r="JYK303" s="192"/>
      <c r="JYL303" s="192"/>
      <c r="JYM303" s="192"/>
      <c r="JYN303" s="192"/>
      <c r="JYO303" s="192"/>
      <c r="JYP303" s="192"/>
      <c r="JYQ303" s="192"/>
      <c r="JYR303" s="192"/>
      <c r="JYS303" s="192"/>
      <c r="JYT303" s="192"/>
      <c r="JYU303" s="192"/>
      <c r="JYV303" s="192"/>
      <c r="JYW303" s="192"/>
      <c r="JYX303" s="192"/>
      <c r="JYY303" s="192"/>
      <c r="JYZ303" s="192"/>
      <c r="JZA303" s="192"/>
      <c r="JZB303" s="192"/>
      <c r="JZC303" s="192"/>
      <c r="JZD303" s="192"/>
      <c r="JZE303" s="192"/>
      <c r="JZF303" s="192"/>
      <c r="JZG303" s="192"/>
      <c r="JZH303" s="192"/>
      <c r="JZI303" s="192"/>
      <c r="JZJ303" s="192"/>
      <c r="JZK303" s="192"/>
      <c r="JZL303" s="192"/>
      <c r="JZM303" s="192"/>
      <c r="JZN303" s="192"/>
      <c r="JZO303" s="192"/>
      <c r="JZP303" s="192"/>
      <c r="JZQ303" s="192"/>
      <c r="JZR303" s="192"/>
      <c r="JZS303" s="192"/>
      <c r="JZT303" s="192"/>
      <c r="JZU303" s="192"/>
      <c r="JZV303" s="192"/>
      <c r="JZW303" s="192"/>
      <c r="JZX303" s="192"/>
      <c r="JZY303" s="192"/>
      <c r="JZZ303" s="192"/>
      <c r="KAA303" s="192"/>
      <c r="KAB303" s="192"/>
      <c r="KAC303" s="192"/>
      <c r="KAD303" s="192"/>
      <c r="KAE303" s="192"/>
      <c r="KAF303" s="192"/>
      <c r="KAG303" s="192"/>
      <c r="KAH303" s="192"/>
      <c r="KAI303" s="192"/>
      <c r="KAJ303" s="192"/>
      <c r="KAK303" s="192"/>
      <c r="KAL303" s="192"/>
      <c r="KAM303" s="192"/>
      <c r="KAN303" s="192"/>
      <c r="KAO303" s="192"/>
      <c r="KAP303" s="192"/>
      <c r="KAQ303" s="192"/>
      <c r="KAR303" s="192"/>
      <c r="KAS303" s="192"/>
      <c r="KAT303" s="192"/>
      <c r="KAU303" s="192"/>
      <c r="KAV303" s="192"/>
      <c r="KAW303" s="192"/>
      <c r="KAX303" s="192"/>
      <c r="KAY303" s="192"/>
      <c r="KAZ303" s="192"/>
      <c r="KBA303" s="192"/>
      <c r="KBB303" s="192"/>
      <c r="KBC303" s="192"/>
      <c r="KBD303" s="192"/>
      <c r="KBE303" s="192"/>
      <c r="KBF303" s="192"/>
      <c r="KBG303" s="192"/>
      <c r="KBH303" s="192"/>
      <c r="KBI303" s="192"/>
      <c r="KBJ303" s="192"/>
      <c r="KBK303" s="192"/>
      <c r="KBL303" s="192"/>
      <c r="KBM303" s="192"/>
      <c r="KBN303" s="192"/>
      <c r="KBO303" s="192"/>
      <c r="KBP303" s="192"/>
      <c r="KBQ303" s="192"/>
      <c r="KBR303" s="192"/>
      <c r="KBS303" s="192"/>
      <c r="KBT303" s="192"/>
      <c r="KBU303" s="192"/>
      <c r="KBV303" s="192"/>
      <c r="KBW303" s="192"/>
      <c r="KBX303" s="192"/>
      <c r="KBY303" s="192"/>
      <c r="KBZ303" s="192"/>
      <c r="KCA303" s="192"/>
      <c r="KCB303" s="192"/>
      <c r="KCC303" s="192"/>
      <c r="KCD303" s="192"/>
      <c r="KCE303" s="192"/>
      <c r="KCF303" s="192"/>
      <c r="KCG303" s="192"/>
      <c r="KCH303" s="192"/>
      <c r="KCI303" s="192"/>
      <c r="KCJ303" s="192"/>
      <c r="KCK303" s="192"/>
      <c r="KCL303" s="192"/>
      <c r="KCM303" s="192"/>
      <c r="KCN303" s="192"/>
      <c r="KCO303" s="192"/>
      <c r="KCP303" s="192"/>
      <c r="KCQ303" s="192"/>
      <c r="KCR303" s="192"/>
      <c r="KCS303" s="192"/>
      <c r="KCT303" s="192"/>
      <c r="KCU303" s="192"/>
      <c r="KCV303" s="192"/>
      <c r="KCW303" s="192"/>
      <c r="KCX303" s="192"/>
      <c r="KCY303" s="192"/>
      <c r="KCZ303" s="192"/>
      <c r="KDA303" s="192"/>
      <c r="KDB303" s="192"/>
      <c r="KDC303" s="192"/>
      <c r="KDD303" s="192"/>
      <c r="KDE303" s="192"/>
      <c r="KDF303" s="192"/>
      <c r="KDG303" s="192"/>
      <c r="KDH303" s="192"/>
      <c r="KDI303" s="192"/>
      <c r="KDJ303" s="192"/>
      <c r="KDK303" s="192"/>
      <c r="KDL303" s="192"/>
      <c r="KDM303" s="192"/>
      <c r="KDN303" s="192"/>
      <c r="KDO303" s="192"/>
      <c r="KDP303" s="192"/>
      <c r="KDQ303" s="192"/>
      <c r="KDR303" s="192"/>
      <c r="KDS303" s="192"/>
      <c r="KDT303" s="192"/>
      <c r="KDU303" s="192"/>
      <c r="KDV303" s="192"/>
      <c r="KDW303" s="192"/>
      <c r="KDX303" s="192"/>
      <c r="KDY303" s="192"/>
      <c r="KDZ303" s="192"/>
      <c r="KEA303" s="192"/>
      <c r="KEB303" s="192"/>
      <c r="KEC303" s="192"/>
      <c r="KED303" s="192"/>
      <c r="KEE303" s="192"/>
      <c r="KEF303" s="192"/>
      <c r="KEG303" s="192"/>
      <c r="KEH303" s="192"/>
      <c r="KEI303" s="192"/>
      <c r="KEJ303" s="192"/>
      <c r="KEK303" s="192"/>
      <c r="KEL303" s="192"/>
      <c r="KEM303" s="192"/>
      <c r="KEN303" s="192"/>
      <c r="KEO303" s="192"/>
      <c r="KEP303" s="192"/>
      <c r="KEQ303" s="192"/>
      <c r="KER303" s="192"/>
      <c r="KES303" s="192"/>
      <c r="KET303" s="192"/>
      <c r="KEU303" s="192"/>
      <c r="KEV303" s="192"/>
      <c r="KEW303" s="192"/>
      <c r="KEX303" s="192"/>
      <c r="KEY303" s="192"/>
      <c r="KEZ303" s="192"/>
      <c r="KFA303" s="192"/>
      <c r="KFB303" s="192"/>
      <c r="KFC303" s="192"/>
      <c r="KFD303" s="192"/>
      <c r="KFE303" s="192"/>
      <c r="KFF303" s="192"/>
      <c r="KFG303" s="192"/>
      <c r="KFH303" s="192"/>
      <c r="KFI303" s="192"/>
      <c r="KFJ303" s="192"/>
      <c r="KFK303" s="192"/>
      <c r="KFL303" s="192"/>
      <c r="KFM303" s="192"/>
      <c r="KFN303" s="192"/>
      <c r="KFO303" s="192"/>
      <c r="KFP303" s="192"/>
      <c r="KFQ303" s="192"/>
      <c r="KFR303" s="192"/>
      <c r="KFS303" s="192"/>
      <c r="KFT303" s="192"/>
      <c r="KFU303" s="192"/>
      <c r="KFV303" s="192"/>
      <c r="KFW303" s="192"/>
      <c r="KFX303" s="192"/>
      <c r="KFY303" s="192"/>
      <c r="KFZ303" s="192"/>
      <c r="KGA303" s="192"/>
      <c r="KGB303" s="192"/>
      <c r="KGC303" s="192"/>
      <c r="KGD303" s="192"/>
      <c r="KGE303" s="192"/>
      <c r="KGF303" s="192"/>
      <c r="KGG303" s="192"/>
      <c r="KGH303" s="192"/>
      <c r="KGI303" s="192"/>
      <c r="KGJ303" s="192"/>
      <c r="KGK303" s="192"/>
      <c r="KGL303" s="192"/>
      <c r="KGM303" s="192"/>
      <c r="KGN303" s="192"/>
      <c r="KGO303" s="192"/>
      <c r="KGP303" s="192"/>
      <c r="KGQ303" s="192"/>
      <c r="KGR303" s="192"/>
      <c r="KGS303" s="192"/>
      <c r="KGT303" s="192"/>
      <c r="KGU303" s="192"/>
      <c r="KGV303" s="192"/>
      <c r="KGW303" s="192"/>
      <c r="KGX303" s="192"/>
      <c r="KGY303" s="192"/>
      <c r="KGZ303" s="192"/>
      <c r="KHA303" s="192"/>
      <c r="KHB303" s="192"/>
      <c r="KHC303" s="192"/>
      <c r="KHD303" s="192"/>
      <c r="KHE303" s="192"/>
      <c r="KHF303" s="192"/>
      <c r="KHG303" s="192"/>
      <c r="KHH303" s="192"/>
      <c r="KHI303" s="192"/>
      <c r="KHJ303" s="192"/>
      <c r="KHK303" s="192"/>
      <c r="KHL303" s="192"/>
      <c r="KHM303" s="192"/>
      <c r="KHN303" s="192"/>
      <c r="KHO303" s="192"/>
      <c r="KHP303" s="192"/>
      <c r="KHQ303" s="192"/>
      <c r="KHR303" s="192"/>
      <c r="KHS303" s="192"/>
      <c r="KHT303" s="192"/>
      <c r="KHU303" s="192"/>
      <c r="KHV303" s="192"/>
      <c r="KHW303" s="192"/>
      <c r="KHX303" s="192"/>
      <c r="KHY303" s="192"/>
      <c r="KHZ303" s="192"/>
      <c r="KIA303" s="192"/>
      <c r="KIB303" s="192"/>
      <c r="KIC303" s="192"/>
      <c r="KID303" s="192"/>
      <c r="KIE303" s="192"/>
      <c r="KIF303" s="192"/>
      <c r="KIG303" s="192"/>
      <c r="KIH303" s="192"/>
      <c r="KII303" s="192"/>
      <c r="KIJ303" s="192"/>
      <c r="KIK303" s="192"/>
      <c r="KIL303" s="192"/>
      <c r="KIM303" s="192"/>
      <c r="KIN303" s="192"/>
      <c r="KIO303" s="192"/>
      <c r="KIP303" s="192"/>
      <c r="KIQ303" s="192"/>
      <c r="KIR303" s="192"/>
      <c r="KIS303" s="192"/>
      <c r="KIT303" s="192"/>
      <c r="KIU303" s="192"/>
      <c r="KIV303" s="192"/>
      <c r="KIW303" s="192"/>
      <c r="KIX303" s="192"/>
      <c r="KIY303" s="192"/>
      <c r="KIZ303" s="192"/>
      <c r="KJA303" s="192"/>
      <c r="KJB303" s="192"/>
      <c r="KJC303" s="192"/>
      <c r="KJD303" s="192"/>
      <c r="KJE303" s="192"/>
      <c r="KJF303" s="192"/>
      <c r="KJG303" s="192"/>
      <c r="KJH303" s="192"/>
      <c r="KJI303" s="192"/>
      <c r="KJJ303" s="192"/>
      <c r="KJK303" s="192"/>
      <c r="KJL303" s="192"/>
      <c r="KJM303" s="192"/>
      <c r="KJN303" s="192"/>
      <c r="KJO303" s="192"/>
      <c r="KJP303" s="192"/>
      <c r="KJQ303" s="192"/>
      <c r="KJR303" s="192"/>
      <c r="KJS303" s="192"/>
      <c r="KJT303" s="192"/>
      <c r="KJU303" s="192"/>
      <c r="KJV303" s="192"/>
      <c r="KJW303" s="192"/>
      <c r="KJX303" s="192"/>
      <c r="KJY303" s="192"/>
      <c r="KJZ303" s="192"/>
      <c r="KKA303" s="192"/>
      <c r="KKB303" s="192"/>
      <c r="KKC303" s="192"/>
      <c r="KKD303" s="192"/>
      <c r="KKE303" s="192"/>
      <c r="KKF303" s="192"/>
      <c r="KKG303" s="192"/>
      <c r="KKH303" s="192"/>
      <c r="KKI303" s="192"/>
      <c r="KKJ303" s="192"/>
      <c r="KKK303" s="192"/>
      <c r="KKL303" s="192"/>
      <c r="KKM303" s="192"/>
      <c r="KKN303" s="192"/>
      <c r="KKO303" s="192"/>
      <c r="KKP303" s="192"/>
      <c r="KKQ303" s="192"/>
      <c r="KKR303" s="192"/>
      <c r="KKS303" s="192"/>
      <c r="KKT303" s="192"/>
      <c r="KKU303" s="192"/>
      <c r="KKV303" s="192"/>
      <c r="KKW303" s="192"/>
      <c r="KKX303" s="192"/>
      <c r="KKY303" s="192"/>
      <c r="KKZ303" s="192"/>
      <c r="KLA303" s="192"/>
      <c r="KLB303" s="192"/>
      <c r="KLC303" s="192"/>
      <c r="KLD303" s="192"/>
      <c r="KLE303" s="192"/>
      <c r="KLF303" s="192"/>
      <c r="KLG303" s="192"/>
      <c r="KLH303" s="192"/>
      <c r="KLI303" s="192"/>
      <c r="KLJ303" s="192"/>
      <c r="KLK303" s="192"/>
      <c r="KLL303" s="192"/>
      <c r="KLM303" s="192"/>
      <c r="KLN303" s="192"/>
      <c r="KLO303" s="192"/>
      <c r="KLP303" s="192"/>
      <c r="KLQ303" s="192"/>
      <c r="KLR303" s="192"/>
      <c r="KLS303" s="192"/>
      <c r="KLT303" s="192"/>
      <c r="KLU303" s="192"/>
      <c r="KLV303" s="192"/>
      <c r="KLW303" s="192"/>
      <c r="KLX303" s="192"/>
      <c r="KLY303" s="192"/>
      <c r="KLZ303" s="192"/>
      <c r="KMA303" s="192"/>
      <c r="KMB303" s="192"/>
      <c r="KMC303" s="192"/>
      <c r="KMD303" s="192"/>
      <c r="KME303" s="192"/>
      <c r="KMF303" s="192"/>
      <c r="KMG303" s="192"/>
      <c r="KMH303" s="192"/>
      <c r="KMI303" s="192"/>
      <c r="KMJ303" s="192"/>
      <c r="KMK303" s="192"/>
      <c r="KML303" s="192"/>
      <c r="KMM303" s="192"/>
      <c r="KMN303" s="192"/>
      <c r="KMO303" s="192"/>
      <c r="KMP303" s="192"/>
      <c r="KMQ303" s="192"/>
      <c r="KMR303" s="192"/>
      <c r="KMS303" s="192"/>
      <c r="KMT303" s="192"/>
      <c r="KMU303" s="192"/>
      <c r="KMV303" s="192"/>
      <c r="KMW303" s="192"/>
      <c r="KMX303" s="192"/>
      <c r="KMY303" s="192"/>
      <c r="KMZ303" s="192"/>
      <c r="KNA303" s="192"/>
      <c r="KNB303" s="192"/>
      <c r="KNC303" s="192"/>
      <c r="KND303" s="192"/>
      <c r="KNE303" s="192"/>
      <c r="KNF303" s="192"/>
      <c r="KNG303" s="192"/>
      <c r="KNH303" s="192"/>
      <c r="KNI303" s="192"/>
      <c r="KNJ303" s="192"/>
      <c r="KNK303" s="192"/>
      <c r="KNL303" s="192"/>
      <c r="KNM303" s="192"/>
      <c r="KNN303" s="192"/>
      <c r="KNO303" s="192"/>
      <c r="KNP303" s="192"/>
      <c r="KNQ303" s="192"/>
      <c r="KNR303" s="192"/>
      <c r="KNS303" s="192"/>
      <c r="KNT303" s="192"/>
      <c r="KNU303" s="192"/>
      <c r="KNV303" s="192"/>
      <c r="KNW303" s="192"/>
      <c r="KNX303" s="192"/>
      <c r="KNY303" s="192"/>
      <c r="KNZ303" s="192"/>
      <c r="KOA303" s="192"/>
      <c r="KOB303" s="192"/>
      <c r="KOC303" s="192"/>
      <c r="KOD303" s="192"/>
      <c r="KOE303" s="192"/>
      <c r="KOF303" s="192"/>
      <c r="KOG303" s="192"/>
      <c r="KOH303" s="192"/>
      <c r="KOI303" s="192"/>
      <c r="KOJ303" s="192"/>
      <c r="KOK303" s="192"/>
      <c r="KOL303" s="192"/>
      <c r="KOM303" s="192"/>
      <c r="KON303" s="192"/>
      <c r="KOO303" s="192"/>
      <c r="KOP303" s="192"/>
      <c r="KOQ303" s="192"/>
      <c r="KOR303" s="192"/>
      <c r="KOS303" s="192"/>
      <c r="KOT303" s="192"/>
      <c r="KOU303" s="192"/>
      <c r="KOV303" s="192"/>
      <c r="KOW303" s="192"/>
      <c r="KOX303" s="192"/>
      <c r="KOY303" s="192"/>
      <c r="KOZ303" s="192"/>
      <c r="KPA303" s="192"/>
      <c r="KPB303" s="192"/>
      <c r="KPC303" s="192"/>
      <c r="KPD303" s="192"/>
      <c r="KPE303" s="192"/>
      <c r="KPF303" s="192"/>
      <c r="KPG303" s="192"/>
      <c r="KPH303" s="192"/>
      <c r="KPI303" s="192"/>
      <c r="KPJ303" s="192"/>
      <c r="KPK303" s="192"/>
      <c r="KPL303" s="192"/>
      <c r="KPM303" s="192"/>
      <c r="KPN303" s="192"/>
      <c r="KPO303" s="192"/>
      <c r="KPP303" s="192"/>
      <c r="KPQ303" s="192"/>
      <c r="KPR303" s="192"/>
      <c r="KPS303" s="192"/>
      <c r="KPT303" s="192"/>
      <c r="KPU303" s="192"/>
      <c r="KPV303" s="192"/>
      <c r="KPW303" s="192"/>
      <c r="KPX303" s="192"/>
      <c r="KPY303" s="192"/>
      <c r="KPZ303" s="192"/>
      <c r="KQA303" s="192"/>
      <c r="KQB303" s="192"/>
      <c r="KQC303" s="192"/>
      <c r="KQD303" s="192"/>
      <c r="KQE303" s="192"/>
      <c r="KQF303" s="192"/>
      <c r="KQG303" s="192"/>
      <c r="KQH303" s="192"/>
      <c r="KQI303" s="192"/>
      <c r="KQJ303" s="192"/>
      <c r="KQK303" s="192"/>
      <c r="KQL303" s="192"/>
      <c r="KQM303" s="192"/>
      <c r="KQN303" s="192"/>
      <c r="KQO303" s="192"/>
      <c r="KQP303" s="192"/>
      <c r="KQQ303" s="192"/>
      <c r="KQR303" s="192"/>
      <c r="KQS303" s="192"/>
      <c r="KQT303" s="192"/>
      <c r="KQU303" s="192"/>
      <c r="KQV303" s="192"/>
      <c r="KQW303" s="192"/>
      <c r="KQX303" s="192"/>
      <c r="KQY303" s="192"/>
      <c r="KQZ303" s="192"/>
      <c r="KRA303" s="192"/>
      <c r="KRB303" s="192"/>
      <c r="KRC303" s="192"/>
      <c r="KRD303" s="192"/>
      <c r="KRE303" s="192"/>
      <c r="KRF303" s="192"/>
      <c r="KRG303" s="192"/>
      <c r="KRH303" s="192"/>
      <c r="KRI303" s="192"/>
      <c r="KRJ303" s="192"/>
      <c r="KRK303" s="192"/>
      <c r="KRL303" s="192"/>
      <c r="KRM303" s="192"/>
      <c r="KRN303" s="192"/>
      <c r="KRO303" s="192"/>
      <c r="KRP303" s="192"/>
      <c r="KRQ303" s="192"/>
      <c r="KRR303" s="192"/>
      <c r="KRS303" s="192"/>
      <c r="KRT303" s="192"/>
      <c r="KRU303" s="192"/>
      <c r="KRV303" s="192"/>
      <c r="KRW303" s="192"/>
      <c r="KRX303" s="192"/>
      <c r="KRY303" s="192"/>
      <c r="KRZ303" s="192"/>
      <c r="KSA303" s="192"/>
      <c r="KSB303" s="192"/>
      <c r="KSC303" s="192"/>
      <c r="KSD303" s="192"/>
      <c r="KSE303" s="192"/>
      <c r="KSF303" s="192"/>
      <c r="KSG303" s="192"/>
      <c r="KSH303" s="192"/>
      <c r="KSI303" s="192"/>
      <c r="KSJ303" s="192"/>
      <c r="KSK303" s="192"/>
      <c r="KSL303" s="192"/>
      <c r="KSM303" s="192"/>
      <c r="KSN303" s="192"/>
      <c r="KSO303" s="192"/>
      <c r="KSP303" s="192"/>
      <c r="KSQ303" s="192"/>
      <c r="KSR303" s="192"/>
      <c r="KSS303" s="192"/>
      <c r="KST303" s="192"/>
      <c r="KSU303" s="192"/>
      <c r="KSV303" s="192"/>
      <c r="KSW303" s="192"/>
      <c r="KSX303" s="192"/>
      <c r="KSY303" s="192"/>
      <c r="KSZ303" s="192"/>
      <c r="KTA303" s="192"/>
      <c r="KTB303" s="192"/>
      <c r="KTC303" s="192"/>
      <c r="KTD303" s="192"/>
      <c r="KTE303" s="192"/>
      <c r="KTF303" s="192"/>
      <c r="KTG303" s="192"/>
      <c r="KTH303" s="192"/>
      <c r="KTI303" s="192"/>
      <c r="KTJ303" s="192"/>
      <c r="KTK303" s="192"/>
      <c r="KTL303" s="192"/>
      <c r="KTM303" s="192"/>
      <c r="KTN303" s="192"/>
      <c r="KTO303" s="192"/>
      <c r="KTP303" s="192"/>
      <c r="KTQ303" s="192"/>
      <c r="KTR303" s="192"/>
      <c r="KTS303" s="192"/>
      <c r="KTT303" s="192"/>
      <c r="KTU303" s="192"/>
      <c r="KTV303" s="192"/>
      <c r="KTW303" s="192"/>
      <c r="KTX303" s="192"/>
      <c r="KTY303" s="192"/>
      <c r="KTZ303" s="192"/>
      <c r="KUA303" s="192"/>
      <c r="KUB303" s="192"/>
      <c r="KUC303" s="192"/>
      <c r="KUD303" s="192"/>
      <c r="KUE303" s="192"/>
      <c r="KUF303" s="192"/>
      <c r="KUG303" s="192"/>
      <c r="KUH303" s="192"/>
      <c r="KUI303" s="192"/>
      <c r="KUJ303" s="192"/>
      <c r="KUK303" s="192"/>
      <c r="KUL303" s="192"/>
      <c r="KUM303" s="192"/>
      <c r="KUN303" s="192"/>
      <c r="KUO303" s="192"/>
      <c r="KUP303" s="192"/>
      <c r="KUQ303" s="192"/>
      <c r="KUR303" s="192"/>
      <c r="KUS303" s="192"/>
      <c r="KUT303" s="192"/>
      <c r="KUU303" s="192"/>
      <c r="KUV303" s="192"/>
      <c r="KUW303" s="192"/>
      <c r="KUX303" s="192"/>
      <c r="KUY303" s="192"/>
      <c r="KUZ303" s="192"/>
      <c r="KVA303" s="192"/>
      <c r="KVB303" s="192"/>
      <c r="KVC303" s="192"/>
      <c r="KVD303" s="192"/>
      <c r="KVE303" s="192"/>
      <c r="KVF303" s="192"/>
      <c r="KVG303" s="192"/>
      <c r="KVH303" s="192"/>
      <c r="KVI303" s="192"/>
      <c r="KVJ303" s="192"/>
      <c r="KVK303" s="192"/>
      <c r="KVL303" s="192"/>
      <c r="KVM303" s="192"/>
      <c r="KVN303" s="192"/>
      <c r="KVO303" s="192"/>
      <c r="KVP303" s="192"/>
      <c r="KVQ303" s="192"/>
      <c r="KVR303" s="192"/>
      <c r="KVS303" s="192"/>
      <c r="KVT303" s="192"/>
      <c r="KVU303" s="192"/>
      <c r="KVV303" s="192"/>
      <c r="KVW303" s="192"/>
      <c r="KVX303" s="192"/>
      <c r="KVY303" s="192"/>
      <c r="KVZ303" s="192"/>
      <c r="KWA303" s="192"/>
      <c r="KWB303" s="192"/>
      <c r="KWC303" s="192"/>
      <c r="KWD303" s="192"/>
      <c r="KWE303" s="192"/>
      <c r="KWF303" s="192"/>
      <c r="KWG303" s="192"/>
      <c r="KWH303" s="192"/>
      <c r="KWI303" s="192"/>
      <c r="KWJ303" s="192"/>
      <c r="KWK303" s="192"/>
      <c r="KWL303" s="192"/>
      <c r="KWM303" s="192"/>
      <c r="KWN303" s="192"/>
      <c r="KWO303" s="192"/>
      <c r="KWP303" s="192"/>
      <c r="KWQ303" s="192"/>
      <c r="KWR303" s="192"/>
      <c r="KWS303" s="192"/>
      <c r="KWT303" s="192"/>
      <c r="KWU303" s="192"/>
      <c r="KWV303" s="192"/>
      <c r="KWW303" s="192"/>
      <c r="KWX303" s="192"/>
      <c r="KWY303" s="192"/>
      <c r="KWZ303" s="192"/>
      <c r="KXA303" s="192"/>
      <c r="KXB303" s="192"/>
      <c r="KXC303" s="192"/>
      <c r="KXD303" s="192"/>
      <c r="KXE303" s="192"/>
      <c r="KXF303" s="192"/>
      <c r="KXG303" s="192"/>
      <c r="KXH303" s="192"/>
      <c r="KXI303" s="192"/>
      <c r="KXJ303" s="192"/>
      <c r="KXK303" s="192"/>
      <c r="KXL303" s="192"/>
      <c r="KXM303" s="192"/>
      <c r="KXN303" s="192"/>
      <c r="KXO303" s="192"/>
      <c r="KXP303" s="192"/>
      <c r="KXQ303" s="192"/>
      <c r="KXR303" s="192"/>
      <c r="KXS303" s="192"/>
      <c r="KXT303" s="192"/>
      <c r="KXU303" s="192"/>
      <c r="KXV303" s="192"/>
      <c r="KXW303" s="192"/>
      <c r="KXX303" s="192"/>
      <c r="KXY303" s="192"/>
      <c r="KXZ303" s="192"/>
      <c r="KYA303" s="192"/>
      <c r="KYB303" s="192"/>
      <c r="KYC303" s="192"/>
      <c r="KYD303" s="192"/>
      <c r="KYE303" s="192"/>
      <c r="KYF303" s="192"/>
      <c r="KYG303" s="192"/>
      <c r="KYH303" s="192"/>
      <c r="KYI303" s="192"/>
      <c r="KYJ303" s="192"/>
      <c r="KYK303" s="192"/>
      <c r="KYL303" s="192"/>
      <c r="KYM303" s="192"/>
      <c r="KYN303" s="192"/>
      <c r="KYO303" s="192"/>
      <c r="KYP303" s="192"/>
      <c r="KYQ303" s="192"/>
      <c r="KYR303" s="192"/>
      <c r="KYS303" s="192"/>
      <c r="KYT303" s="192"/>
      <c r="KYU303" s="192"/>
      <c r="KYV303" s="192"/>
      <c r="KYW303" s="192"/>
      <c r="KYX303" s="192"/>
      <c r="KYY303" s="192"/>
      <c r="KYZ303" s="192"/>
      <c r="KZA303" s="192"/>
      <c r="KZB303" s="192"/>
      <c r="KZC303" s="192"/>
      <c r="KZD303" s="192"/>
      <c r="KZE303" s="192"/>
      <c r="KZF303" s="192"/>
      <c r="KZG303" s="192"/>
      <c r="KZH303" s="192"/>
      <c r="KZI303" s="192"/>
      <c r="KZJ303" s="192"/>
      <c r="KZK303" s="192"/>
      <c r="KZL303" s="192"/>
      <c r="KZM303" s="192"/>
      <c r="KZN303" s="192"/>
      <c r="KZO303" s="192"/>
      <c r="KZP303" s="192"/>
      <c r="KZQ303" s="192"/>
      <c r="KZR303" s="192"/>
      <c r="KZS303" s="192"/>
      <c r="KZT303" s="192"/>
      <c r="KZU303" s="192"/>
      <c r="KZV303" s="192"/>
      <c r="KZW303" s="192"/>
      <c r="KZX303" s="192"/>
      <c r="KZY303" s="192"/>
      <c r="KZZ303" s="192"/>
      <c r="LAA303" s="192"/>
      <c r="LAB303" s="192"/>
      <c r="LAC303" s="192"/>
      <c r="LAD303" s="192"/>
      <c r="LAE303" s="192"/>
      <c r="LAF303" s="192"/>
      <c r="LAG303" s="192"/>
      <c r="LAH303" s="192"/>
      <c r="LAI303" s="192"/>
      <c r="LAJ303" s="192"/>
      <c r="LAK303" s="192"/>
      <c r="LAL303" s="192"/>
      <c r="LAM303" s="192"/>
      <c r="LAN303" s="192"/>
      <c r="LAO303" s="192"/>
      <c r="LAP303" s="192"/>
      <c r="LAQ303" s="192"/>
      <c r="LAR303" s="192"/>
      <c r="LAS303" s="192"/>
      <c r="LAT303" s="192"/>
      <c r="LAU303" s="192"/>
      <c r="LAV303" s="192"/>
      <c r="LAW303" s="192"/>
      <c r="LAX303" s="192"/>
      <c r="LAY303" s="192"/>
      <c r="LAZ303" s="192"/>
      <c r="LBA303" s="192"/>
      <c r="LBB303" s="192"/>
      <c r="LBC303" s="192"/>
      <c r="LBD303" s="192"/>
      <c r="LBE303" s="192"/>
      <c r="LBF303" s="192"/>
      <c r="LBG303" s="192"/>
      <c r="LBH303" s="192"/>
      <c r="LBI303" s="192"/>
      <c r="LBJ303" s="192"/>
      <c r="LBK303" s="192"/>
      <c r="LBL303" s="192"/>
      <c r="LBM303" s="192"/>
      <c r="LBN303" s="192"/>
      <c r="LBO303" s="192"/>
      <c r="LBP303" s="192"/>
      <c r="LBQ303" s="192"/>
      <c r="LBR303" s="192"/>
      <c r="LBS303" s="192"/>
      <c r="LBT303" s="192"/>
      <c r="LBU303" s="192"/>
      <c r="LBV303" s="192"/>
      <c r="LBW303" s="192"/>
      <c r="LBX303" s="192"/>
      <c r="LBY303" s="192"/>
      <c r="LBZ303" s="192"/>
      <c r="LCA303" s="192"/>
      <c r="LCB303" s="192"/>
      <c r="LCC303" s="192"/>
      <c r="LCD303" s="192"/>
      <c r="LCE303" s="192"/>
      <c r="LCF303" s="192"/>
      <c r="LCG303" s="192"/>
      <c r="LCH303" s="192"/>
      <c r="LCI303" s="192"/>
      <c r="LCJ303" s="192"/>
      <c r="LCK303" s="192"/>
      <c r="LCL303" s="192"/>
      <c r="LCM303" s="192"/>
      <c r="LCN303" s="192"/>
      <c r="LCO303" s="192"/>
      <c r="LCP303" s="192"/>
      <c r="LCQ303" s="192"/>
      <c r="LCR303" s="192"/>
      <c r="LCS303" s="192"/>
      <c r="LCT303" s="192"/>
      <c r="LCU303" s="192"/>
      <c r="LCV303" s="192"/>
      <c r="LCW303" s="192"/>
      <c r="LCX303" s="192"/>
      <c r="LCY303" s="192"/>
      <c r="LCZ303" s="192"/>
      <c r="LDA303" s="192"/>
      <c r="LDB303" s="192"/>
      <c r="LDC303" s="192"/>
      <c r="LDD303" s="192"/>
      <c r="LDE303" s="192"/>
      <c r="LDF303" s="192"/>
      <c r="LDG303" s="192"/>
      <c r="LDH303" s="192"/>
      <c r="LDI303" s="192"/>
      <c r="LDJ303" s="192"/>
      <c r="LDK303" s="192"/>
      <c r="LDL303" s="192"/>
      <c r="LDM303" s="192"/>
      <c r="LDN303" s="192"/>
      <c r="LDO303" s="192"/>
      <c r="LDP303" s="192"/>
      <c r="LDQ303" s="192"/>
      <c r="LDR303" s="192"/>
      <c r="LDS303" s="192"/>
      <c r="LDT303" s="192"/>
      <c r="LDU303" s="192"/>
      <c r="LDV303" s="192"/>
      <c r="LDW303" s="192"/>
      <c r="LDX303" s="192"/>
      <c r="LDY303" s="192"/>
      <c r="LDZ303" s="192"/>
      <c r="LEA303" s="192"/>
      <c r="LEB303" s="192"/>
      <c r="LEC303" s="192"/>
      <c r="LED303" s="192"/>
      <c r="LEE303" s="192"/>
      <c r="LEF303" s="192"/>
      <c r="LEG303" s="192"/>
      <c r="LEH303" s="192"/>
      <c r="LEI303" s="192"/>
      <c r="LEJ303" s="192"/>
      <c r="LEK303" s="192"/>
      <c r="LEL303" s="192"/>
      <c r="LEM303" s="192"/>
      <c r="LEN303" s="192"/>
      <c r="LEO303" s="192"/>
      <c r="LEP303" s="192"/>
      <c r="LEQ303" s="192"/>
      <c r="LER303" s="192"/>
      <c r="LES303" s="192"/>
      <c r="LET303" s="192"/>
      <c r="LEU303" s="192"/>
      <c r="LEV303" s="192"/>
      <c r="LEW303" s="192"/>
      <c r="LEX303" s="192"/>
      <c r="LEY303" s="192"/>
      <c r="LEZ303" s="192"/>
      <c r="LFA303" s="192"/>
      <c r="LFB303" s="192"/>
      <c r="LFC303" s="192"/>
      <c r="LFD303" s="192"/>
      <c r="LFE303" s="192"/>
      <c r="LFF303" s="192"/>
      <c r="LFG303" s="192"/>
      <c r="LFH303" s="192"/>
      <c r="LFI303" s="192"/>
      <c r="LFJ303" s="192"/>
      <c r="LFK303" s="192"/>
      <c r="LFL303" s="192"/>
      <c r="LFM303" s="192"/>
      <c r="LFN303" s="192"/>
      <c r="LFO303" s="192"/>
      <c r="LFP303" s="192"/>
      <c r="LFQ303" s="192"/>
      <c r="LFR303" s="192"/>
      <c r="LFS303" s="192"/>
      <c r="LFT303" s="192"/>
      <c r="LFU303" s="192"/>
      <c r="LFV303" s="192"/>
      <c r="LFW303" s="192"/>
      <c r="LFX303" s="192"/>
      <c r="LFY303" s="192"/>
      <c r="LFZ303" s="192"/>
      <c r="LGA303" s="192"/>
      <c r="LGB303" s="192"/>
      <c r="LGC303" s="192"/>
      <c r="LGD303" s="192"/>
      <c r="LGE303" s="192"/>
      <c r="LGF303" s="192"/>
      <c r="LGG303" s="192"/>
      <c r="LGH303" s="192"/>
      <c r="LGI303" s="192"/>
      <c r="LGJ303" s="192"/>
      <c r="LGK303" s="192"/>
      <c r="LGL303" s="192"/>
      <c r="LGM303" s="192"/>
      <c r="LGN303" s="192"/>
      <c r="LGO303" s="192"/>
      <c r="LGP303" s="192"/>
      <c r="LGQ303" s="192"/>
      <c r="LGR303" s="192"/>
      <c r="LGS303" s="192"/>
      <c r="LGT303" s="192"/>
      <c r="LGU303" s="192"/>
      <c r="LGV303" s="192"/>
      <c r="LGW303" s="192"/>
      <c r="LGX303" s="192"/>
      <c r="LGY303" s="192"/>
      <c r="LGZ303" s="192"/>
      <c r="LHA303" s="192"/>
      <c r="LHB303" s="192"/>
      <c r="LHC303" s="192"/>
      <c r="LHD303" s="192"/>
      <c r="LHE303" s="192"/>
      <c r="LHF303" s="192"/>
      <c r="LHG303" s="192"/>
      <c r="LHH303" s="192"/>
      <c r="LHI303" s="192"/>
      <c r="LHJ303" s="192"/>
      <c r="LHK303" s="192"/>
      <c r="LHL303" s="192"/>
      <c r="LHM303" s="192"/>
      <c r="LHN303" s="192"/>
      <c r="LHO303" s="192"/>
      <c r="LHP303" s="192"/>
      <c r="LHQ303" s="192"/>
      <c r="LHR303" s="192"/>
      <c r="LHS303" s="192"/>
      <c r="LHT303" s="192"/>
      <c r="LHU303" s="192"/>
      <c r="LHV303" s="192"/>
      <c r="LHW303" s="192"/>
      <c r="LHX303" s="192"/>
      <c r="LHY303" s="192"/>
      <c r="LHZ303" s="192"/>
      <c r="LIA303" s="192"/>
      <c r="LIB303" s="192"/>
      <c r="LIC303" s="192"/>
      <c r="LID303" s="192"/>
      <c r="LIE303" s="192"/>
      <c r="LIF303" s="192"/>
      <c r="LIG303" s="192"/>
      <c r="LIH303" s="192"/>
      <c r="LII303" s="192"/>
      <c r="LIJ303" s="192"/>
      <c r="LIK303" s="192"/>
      <c r="LIL303" s="192"/>
      <c r="LIM303" s="192"/>
      <c r="LIN303" s="192"/>
      <c r="LIO303" s="192"/>
      <c r="LIP303" s="192"/>
      <c r="LIQ303" s="192"/>
      <c r="LIR303" s="192"/>
      <c r="LIS303" s="192"/>
      <c r="LIT303" s="192"/>
      <c r="LIU303" s="192"/>
      <c r="LIV303" s="192"/>
      <c r="LIW303" s="192"/>
      <c r="LIX303" s="192"/>
      <c r="LIY303" s="192"/>
      <c r="LIZ303" s="192"/>
      <c r="LJA303" s="192"/>
      <c r="LJB303" s="192"/>
      <c r="LJC303" s="192"/>
      <c r="LJD303" s="192"/>
      <c r="LJE303" s="192"/>
      <c r="LJF303" s="192"/>
      <c r="LJG303" s="192"/>
      <c r="LJH303" s="192"/>
      <c r="LJI303" s="192"/>
      <c r="LJJ303" s="192"/>
      <c r="LJK303" s="192"/>
      <c r="LJL303" s="192"/>
      <c r="LJM303" s="192"/>
      <c r="LJN303" s="192"/>
      <c r="LJO303" s="192"/>
      <c r="LJP303" s="192"/>
      <c r="LJQ303" s="192"/>
      <c r="LJR303" s="192"/>
      <c r="LJS303" s="192"/>
      <c r="LJT303" s="192"/>
      <c r="LJU303" s="192"/>
      <c r="LJV303" s="192"/>
      <c r="LJW303" s="192"/>
      <c r="LJX303" s="192"/>
      <c r="LJY303" s="192"/>
      <c r="LJZ303" s="192"/>
      <c r="LKA303" s="192"/>
      <c r="LKB303" s="192"/>
      <c r="LKC303" s="192"/>
      <c r="LKD303" s="192"/>
      <c r="LKE303" s="192"/>
      <c r="LKF303" s="192"/>
      <c r="LKG303" s="192"/>
      <c r="LKH303" s="192"/>
      <c r="LKI303" s="192"/>
      <c r="LKJ303" s="192"/>
      <c r="LKK303" s="192"/>
      <c r="LKL303" s="192"/>
      <c r="LKM303" s="192"/>
      <c r="LKN303" s="192"/>
      <c r="LKO303" s="192"/>
      <c r="LKP303" s="192"/>
      <c r="LKQ303" s="192"/>
      <c r="LKR303" s="192"/>
      <c r="LKS303" s="192"/>
      <c r="LKT303" s="192"/>
      <c r="LKU303" s="192"/>
      <c r="LKV303" s="192"/>
      <c r="LKW303" s="192"/>
      <c r="LKX303" s="192"/>
      <c r="LKY303" s="192"/>
      <c r="LKZ303" s="192"/>
      <c r="LLA303" s="192"/>
      <c r="LLB303" s="192"/>
      <c r="LLC303" s="192"/>
      <c r="LLD303" s="192"/>
      <c r="LLE303" s="192"/>
      <c r="LLF303" s="192"/>
      <c r="LLG303" s="192"/>
      <c r="LLH303" s="192"/>
      <c r="LLI303" s="192"/>
      <c r="LLJ303" s="192"/>
      <c r="LLK303" s="192"/>
      <c r="LLL303" s="192"/>
      <c r="LLM303" s="192"/>
      <c r="LLN303" s="192"/>
      <c r="LLO303" s="192"/>
      <c r="LLP303" s="192"/>
      <c r="LLQ303" s="192"/>
      <c r="LLR303" s="192"/>
      <c r="LLS303" s="192"/>
      <c r="LLT303" s="192"/>
      <c r="LLU303" s="192"/>
      <c r="LLV303" s="192"/>
      <c r="LLW303" s="192"/>
      <c r="LLX303" s="192"/>
      <c r="LLY303" s="192"/>
      <c r="LLZ303" s="192"/>
      <c r="LMA303" s="192"/>
      <c r="LMB303" s="192"/>
      <c r="LMC303" s="192"/>
      <c r="LMD303" s="192"/>
      <c r="LME303" s="192"/>
      <c r="LMF303" s="192"/>
      <c r="LMG303" s="192"/>
      <c r="LMH303" s="192"/>
      <c r="LMI303" s="192"/>
      <c r="LMJ303" s="192"/>
      <c r="LMK303" s="192"/>
      <c r="LML303" s="192"/>
      <c r="LMM303" s="192"/>
      <c r="LMN303" s="192"/>
      <c r="LMO303" s="192"/>
      <c r="LMP303" s="192"/>
      <c r="LMQ303" s="192"/>
      <c r="LMR303" s="192"/>
      <c r="LMS303" s="192"/>
      <c r="LMT303" s="192"/>
      <c r="LMU303" s="192"/>
      <c r="LMV303" s="192"/>
      <c r="LMW303" s="192"/>
      <c r="LMX303" s="192"/>
      <c r="LMY303" s="192"/>
      <c r="LMZ303" s="192"/>
      <c r="LNA303" s="192"/>
      <c r="LNB303" s="192"/>
      <c r="LNC303" s="192"/>
      <c r="LND303" s="192"/>
      <c r="LNE303" s="192"/>
      <c r="LNF303" s="192"/>
      <c r="LNG303" s="192"/>
      <c r="LNH303" s="192"/>
      <c r="LNI303" s="192"/>
      <c r="LNJ303" s="192"/>
      <c r="LNK303" s="192"/>
      <c r="LNL303" s="192"/>
      <c r="LNM303" s="192"/>
      <c r="LNN303" s="192"/>
      <c r="LNO303" s="192"/>
      <c r="LNP303" s="192"/>
      <c r="LNQ303" s="192"/>
      <c r="LNR303" s="192"/>
      <c r="LNS303" s="192"/>
      <c r="LNT303" s="192"/>
      <c r="LNU303" s="192"/>
      <c r="LNV303" s="192"/>
      <c r="LNW303" s="192"/>
      <c r="LNX303" s="192"/>
      <c r="LNY303" s="192"/>
      <c r="LNZ303" s="192"/>
      <c r="LOA303" s="192"/>
      <c r="LOB303" s="192"/>
      <c r="LOC303" s="192"/>
      <c r="LOD303" s="192"/>
      <c r="LOE303" s="192"/>
      <c r="LOF303" s="192"/>
      <c r="LOG303" s="192"/>
      <c r="LOH303" s="192"/>
      <c r="LOI303" s="192"/>
      <c r="LOJ303" s="192"/>
      <c r="LOK303" s="192"/>
      <c r="LOL303" s="192"/>
      <c r="LOM303" s="192"/>
      <c r="LON303" s="192"/>
      <c r="LOO303" s="192"/>
      <c r="LOP303" s="192"/>
      <c r="LOQ303" s="192"/>
      <c r="LOR303" s="192"/>
      <c r="LOS303" s="192"/>
      <c r="LOT303" s="192"/>
      <c r="LOU303" s="192"/>
      <c r="LOV303" s="192"/>
      <c r="LOW303" s="192"/>
      <c r="LOX303" s="192"/>
      <c r="LOY303" s="192"/>
      <c r="LOZ303" s="192"/>
      <c r="LPA303" s="192"/>
      <c r="LPB303" s="192"/>
      <c r="LPC303" s="192"/>
      <c r="LPD303" s="192"/>
      <c r="LPE303" s="192"/>
      <c r="LPF303" s="192"/>
      <c r="LPG303" s="192"/>
      <c r="LPH303" s="192"/>
      <c r="LPI303" s="192"/>
      <c r="LPJ303" s="192"/>
      <c r="LPK303" s="192"/>
      <c r="LPL303" s="192"/>
      <c r="LPM303" s="192"/>
      <c r="LPN303" s="192"/>
      <c r="LPO303" s="192"/>
      <c r="LPP303" s="192"/>
      <c r="LPQ303" s="192"/>
      <c r="LPR303" s="192"/>
      <c r="LPS303" s="192"/>
      <c r="LPT303" s="192"/>
      <c r="LPU303" s="192"/>
      <c r="LPV303" s="192"/>
      <c r="LPW303" s="192"/>
      <c r="LPX303" s="192"/>
      <c r="LPY303" s="192"/>
      <c r="LPZ303" s="192"/>
      <c r="LQA303" s="192"/>
      <c r="LQB303" s="192"/>
      <c r="LQC303" s="192"/>
      <c r="LQD303" s="192"/>
      <c r="LQE303" s="192"/>
      <c r="LQF303" s="192"/>
      <c r="LQG303" s="192"/>
      <c r="LQH303" s="192"/>
      <c r="LQI303" s="192"/>
      <c r="LQJ303" s="192"/>
      <c r="LQK303" s="192"/>
      <c r="LQL303" s="192"/>
      <c r="LQM303" s="192"/>
      <c r="LQN303" s="192"/>
      <c r="LQO303" s="192"/>
      <c r="LQP303" s="192"/>
      <c r="LQQ303" s="192"/>
      <c r="LQR303" s="192"/>
      <c r="LQS303" s="192"/>
      <c r="LQT303" s="192"/>
      <c r="LQU303" s="192"/>
      <c r="LQV303" s="192"/>
      <c r="LQW303" s="192"/>
      <c r="LQX303" s="192"/>
      <c r="LQY303" s="192"/>
      <c r="LQZ303" s="192"/>
      <c r="LRA303" s="192"/>
      <c r="LRB303" s="192"/>
      <c r="LRC303" s="192"/>
      <c r="LRD303" s="192"/>
      <c r="LRE303" s="192"/>
      <c r="LRF303" s="192"/>
      <c r="LRG303" s="192"/>
      <c r="LRH303" s="192"/>
      <c r="LRI303" s="192"/>
      <c r="LRJ303" s="192"/>
      <c r="LRK303" s="192"/>
      <c r="LRL303" s="192"/>
      <c r="LRM303" s="192"/>
      <c r="LRN303" s="192"/>
      <c r="LRO303" s="192"/>
      <c r="LRP303" s="192"/>
      <c r="LRQ303" s="192"/>
      <c r="LRR303" s="192"/>
      <c r="LRS303" s="192"/>
      <c r="LRT303" s="192"/>
      <c r="LRU303" s="192"/>
      <c r="LRV303" s="192"/>
      <c r="LRW303" s="192"/>
      <c r="LRX303" s="192"/>
      <c r="LRY303" s="192"/>
      <c r="LRZ303" s="192"/>
      <c r="LSA303" s="192"/>
      <c r="LSB303" s="192"/>
      <c r="LSC303" s="192"/>
      <c r="LSD303" s="192"/>
      <c r="LSE303" s="192"/>
      <c r="LSF303" s="192"/>
      <c r="LSG303" s="192"/>
      <c r="LSH303" s="192"/>
      <c r="LSI303" s="192"/>
      <c r="LSJ303" s="192"/>
      <c r="LSK303" s="192"/>
      <c r="LSL303" s="192"/>
      <c r="LSM303" s="192"/>
      <c r="LSN303" s="192"/>
      <c r="LSO303" s="192"/>
      <c r="LSP303" s="192"/>
      <c r="LSQ303" s="192"/>
      <c r="LSR303" s="192"/>
      <c r="LSS303" s="192"/>
      <c r="LST303" s="192"/>
      <c r="LSU303" s="192"/>
      <c r="LSV303" s="192"/>
      <c r="LSW303" s="192"/>
      <c r="LSX303" s="192"/>
      <c r="LSY303" s="192"/>
      <c r="LSZ303" s="192"/>
      <c r="LTA303" s="192"/>
      <c r="LTB303" s="192"/>
      <c r="LTC303" s="192"/>
      <c r="LTD303" s="192"/>
      <c r="LTE303" s="192"/>
      <c r="LTF303" s="192"/>
      <c r="LTG303" s="192"/>
      <c r="LTH303" s="192"/>
      <c r="LTI303" s="192"/>
      <c r="LTJ303" s="192"/>
      <c r="LTK303" s="192"/>
      <c r="LTL303" s="192"/>
      <c r="LTM303" s="192"/>
      <c r="LTN303" s="192"/>
      <c r="LTO303" s="192"/>
      <c r="LTP303" s="192"/>
      <c r="LTQ303" s="192"/>
      <c r="LTR303" s="192"/>
      <c r="LTS303" s="192"/>
      <c r="LTT303" s="192"/>
      <c r="LTU303" s="192"/>
      <c r="LTV303" s="192"/>
      <c r="LTW303" s="192"/>
      <c r="LTX303" s="192"/>
      <c r="LTY303" s="192"/>
      <c r="LTZ303" s="192"/>
      <c r="LUA303" s="192"/>
      <c r="LUB303" s="192"/>
      <c r="LUC303" s="192"/>
      <c r="LUD303" s="192"/>
      <c r="LUE303" s="192"/>
      <c r="LUF303" s="192"/>
      <c r="LUG303" s="192"/>
      <c r="LUH303" s="192"/>
      <c r="LUI303" s="192"/>
      <c r="LUJ303" s="192"/>
      <c r="LUK303" s="192"/>
      <c r="LUL303" s="192"/>
      <c r="LUM303" s="192"/>
      <c r="LUN303" s="192"/>
      <c r="LUO303" s="192"/>
      <c r="LUP303" s="192"/>
      <c r="LUQ303" s="192"/>
      <c r="LUR303" s="192"/>
      <c r="LUS303" s="192"/>
      <c r="LUT303" s="192"/>
      <c r="LUU303" s="192"/>
      <c r="LUV303" s="192"/>
      <c r="LUW303" s="192"/>
      <c r="LUX303" s="192"/>
      <c r="LUY303" s="192"/>
      <c r="LUZ303" s="192"/>
      <c r="LVA303" s="192"/>
      <c r="LVB303" s="192"/>
      <c r="LVC303" s="192"/>
      <c r="LVD303" s="192"/>
      <c r="LVE303" s="192"/>
      <c r="LVF303" s="192"/>
      <c r="LVG303" s="192"/>
      <c r="LVH303" s="192"/>
      <c r="LVI303" s="192"/>
      <c r="LVJ303" s="192"/>
      <c r="LVK303" s="192"/>
      <c r="LVL303" s="192"/>
      <c r="LVM303" s="192"/>
      <c r="LVN303" s="192"/>
      <c r="LVO303" s="192"/>
      <c r="LVP303" s="192"/>
      <c r="LVQ303" s="192"/>
      <c r="LVR303" s="192"/>
      <c r="LVS303" s="192"/>
      <c r="LVT303" s="192"/>
      <c r="LVU303" s="192"/>
      <c r="LVV303" s="192"/>
      <c r="LVW303" s="192"/>
      <c r="LVX303" s="192"/>
      <c r="LVY303" s="192"/>
      <c r="LVZ303" s="192"/>
      <c r="LWA303" s="192"/>
      <c r="LWB303" s="192"/>
      <c r="LWC303" s="192"/>
      <c r="LWD303" s="192"/>
      <c r="LWE303" s="192"/>
      <c r="LWF303" s="192"/>
      <c r="LWG303" s="192"/>
      <c r="LWH303" s="192"/>
      <c r="LWI303" s="192"/>
      <c r="LWJ303" s="192"/>
      <c r="LWK303" s="192"/>
      <c r="LWL303" s="192"/>
      <c r="LWM303" s="192"/>
      <c r="LWN303" s="192"/>
      <c r="LWO303" s="192"/>
      <c r="LWP303" s="192"/>
      <c r="LWQ303" s="192"/>
      <c r="LWR303" s="192"/>
      <c r="LWS303" s="192"/>
      <c r="LWT303" s="192"/>
      <c r="LWU303" s="192"/>
      <c r="LWV303" s="192"/>
      <c r="LWW303" s="192"/>
      <c r="LWX303" s="192"/>
      <c r="LWY303" s="192"/>
      <c r="LWZ303" s="192"/>
      <c r="LXA303" s="192"/>
      <c r="LXB303" s="192"/>
      <c r="LXC303" s="192"/>
      <c r="LXD303" s="192"/>
      <c r="LXE303" s="192"/>
      <c r="LXF303" s="192"/>
      <c r="LXG303" s="192"/>
      <c r="LXH303" s="192"/>
      <c r="LXI303" s="192"/>
      <c r="LXJ303" s="192"/>
      <c r="LXK303" s="192"/>
      <c r="LXL303" s="192"/>
      <c r="LXM303" s="192"/>
      <c r="LXN303" s="192"/>
      <c r="LXO303" s="192"/>
      <c r="LXP303" s="192"/>
      <c r="LXQ303" s="192"/>
      <c r="LXR303" s="192"/>
      <c r="LXS303" s="192"/>
      <c r="LXT303" s="192"/>
      <c r="LXU303" s="192"/>
      <c r="LXV303" s="192"/>
      <c r="LXW303" s="192"/>
      <c r="LXX303" s="192"/>
      <c r="LXY303" s="192"/>
      <c r="LXZ303" s="192"/>
      <c r="LYA303" s="192"/>
      <c r="LYB303" s="192"/>
      <c r="LYC303" s="192"/>
      <c r="LYD303" s="192"/>
      <c r="LYE303" s="192"/>
      <c r="LYF303" s="192"/>
      <c r="LYG303" s="192"/>
      <c r="LYH303" s="192"/>
      <c r="LYI303" s="192"/>
      <c r="LYJ303" s="192"/>
      <c r="LYK303" s="192"/>
      <c r="LYL303" s="192"/>
      <c r="LYM303" s="192"/>
      <c r="LYN303" s="192"/>
      <c r="LYO303" s="192"/>
      <c r="LYP303" s="192"/>
      <c r="LYQ303" s="192"/>
      <c r="LYR303" s="192"/>
      <c r="LYS303" s="192"/>
      <c r="LYT303" s="192"/>
      <c r="LYU303" s="192"/>
      <c r="LYV303" s="192"/>
      <c r="LYW303" s="192"/>
      <c r="LYX303" s="192"/>
      <c r="LYY303" s="192"/>
      <c r="LYZ303" s="192"/>
      <c r="LZA303" s="192"/>
      <c r="LZB303" s="192"/>
      <c r="LZC303" s="192"/>
      <c r="LZD303" s="192"/>
      <c r="LZE303" s="192"/>
      <c r="LZF303" s="192"/>
      <c r="LZG303" s="192"/>
      <c r="LZH303" s="192"/>
      <c r="LZI303" s="192"/>
      <c r="LZJ303" s="192"/>
      <c r="LZK303" s="192"/>
      <c r="LZL303" s="192"/>
      <c r="LZM303" s="192"/>
      <c r="LZN303" s="192"/>
      <c r="LZO303" s="192"/>
      <c r="LZP303" s="192"/>
      <c r="LZQ303" s="192"/>
      <c r="LZR303" s="192"/>
      <c r="LZS303" s="192"/>
      <c r="LZT303" s="192"/>
      <c r="LZU303" s="192"/>
      <c r="LZV303" s="192"/>
      <c r="LZW303" s="192"/>
      <c r="LZX303" s="192"/>
      <c r="LZY303" s="192"/>
      <c r="LZZ303" s="192"/>
      <c r="MAA303" s="192"/>
      <c r="MAB303" s="192"/>
      <c r="MAC303" s="192"/>
      <c r="MAD303" s="192"/>
      <c r="MAE303" s="192"/>
      <c r="MAF303" s="192"/>
      <c r="MAG303" s="192"/>
      <c r="MAH303" s="192"/>
      <c r="MAI303" s="192"/>
      <c r="MAJ303" s="192"/>
      <c r="MAK303" s="192"/>
      <c r="MAL303" s="192"/>
      <c r="MAM303" s="192"/>
      <c r="MAN303" s="192"/>
      <c r="MAO303" s="192"/>
      <c r="MAP303" s="192"/>
      <c r="MAQ303" s="192"/>
      <c r="MAR303" s="192"/>
      <c r="MAS303" s="192"/>
      <c r="MAT303" s="192"/>
      <c r="MAU303" s="192"/>
      <c r="MAV303" s="192"/>
      <c r="MAW303" s="192"/>
      <c r="MAX303" s="192"/>
      <c r="MAY303" s="192"/>
      <c r="MAZ303" s="192"/>
      <c r="MBA303" s="192"/>
      <c r="MBB303" s="192"/>
      <c r="MBC303" s="192"/>
      <c r="MBD303" s="192"/>
      <c r="MBE303" s="192"/>
      <c r="MBF303" s="192"/>
      <c r="MBG303" s="192"/>
      <c r="MBH303" s="192"/>
      <c r="MBI303" s="192"/>
      <c r="MBJ303" s="192"/>
      <c r="MBK303" s="192"/>
      <c r="MBL303" s="192"/>
      <c r="MBM303" s="192"/>
      <c r="MBN303" s="192"/>
      <c r="MBO303" s="192"/>
      <c r="MBP303" s="192"/>
      <c r="MBQ303" s="192"/>
      <c r="MBR303" s="192"/>
      <c r="MBS303" s="192"/>
      <c r="MBT303" s="192"/>
      <c r="MBU303" s="192"/>
      <c r="MBV303" s="192"/>
      <c r="MBW303" s="192"/>
      <c r="MBX303" s="192"/>
      <c r="MBY303" s="192"/>
      <c r="MBZ303" s="192"/>
      <c r="MCA303" s="192"/>
      <c r="MCB303" s="192"/>
      <c r="MCC303" s="192"/>
      <c r="MCD303" s="192"/>
      <c r="MCE303" s="192"/>
      <c r="MCF303" s="192"/>
      <c r="MCG303" s="192"/>
      <c r="MCH303" s="192"/>
      <c r="MCI303" s="192"/>
      <c r="MCJ303" s="192"/>
      <c r="MCK303" s="192"/>
      <c r="MCL303" s="192"/>
      <c r="MCM303" s="192"/>
      <c r="MCN303" s="192"/>
      <c r="MCO303" s="192"/>
      <c r="MCP303" s="192"/>
      <c r="MCQ303" s="192"/>
      <c r="MCR303" s="192"/>
      <c r="MCS303" s="192"/>
      <c r="MCT303" s="192"/>
      <c r="MCU303" s="192"/>
      <c r="MCV303" s="192"/>
      <c r="MCW303" s="192"/>
      <c r="MCX303" s="192"/>
      <c r="MCY303" s="192"/>
      <c r="MCZ303" s="192"/>
      <c r="MDA303" s="192"/>
      <c r="MDB303" s="192"/>
      <c r="MDC303" s="192"/>
      <c r="MDD303" s="192"/>
      <c r="MDE303" s="192"/>
      <c r="MDF303" s="192"/>
      <c r="MDG303" s="192"/>
      <c r="MDH303" s="192"/>
      <c r="MDI303" s="192"/>
      <c r="MDJ303" s="192"/>
      <c r="MDK303" s="192"/>
      <c r="MDL303" s="192"/>
      <c r="MDM303" s="192"/>
      <c r="MDN303" s="192"/>
      <c r="MDO303" s="192"/>
      <c r="MDP303" s="192"/>
      <c r="MDQ303" s="192"/>
      <c r="MDR303" s="192"/>
      <c r="MDS303" s="192"/>
      <c r="MDT303" s="192"/>
      <c r="MDU303" s="192"/>
      <c r="MDV303" s="192"/>
      <c r="MDW303" s="192"/>
      <c r="MDX303" s="192"/>
      <c r="MDY303" s="192"/>
      <c r="MDZ303" s="192"/>
      <c r="MEA303" s="192"/>
      <c r="MEB303" s="192"/>
      <c r="MEC303" s="192"/>
      <c r="MED303" s="192"/>
      <c r="MEE303" s="192"/>
      <c r="MEF303" s="192"/>
      <c r="MEG303" s="192"/>
      <c r="MEH303" s="192"/>
      <c r="MEI303" s="192"/>
      <c r="MEJ303" s="192"/>
      <c r="MEK303" s="192"/>
      <c r="MEL303" s="192"/>
      <c r="MEM303" s="192"/>
      <c r="MEN303" s="192"/>
      <c r="MEO303" s="192"/>
      <c r="MEP303" s="192"/>
      <c r="MEQ303" s="192"/>
      <c r="MER303" s="192"/>
      <c r="MES303" s="192"/>
      <c r="MET303" s="192"/>
      <c r="MEU303" s="192"/>
      <c r="MEV303" s="192"/>
      <c r="MEW303" s="192"/>
      <c r="MEX303" s="192"/>
      <c r="MEY303" s="192"/>
      <c r="MEZ303" s="192"/>
      <c r="MFA303" s="192"/>
      <c r="MFB303" s="192"/>
      <c r="MFC303" s="192"/>
      <c r="MFD303" s="192"/>
      <c r="MFE303" s="192"/>
      <c r="MFF303" s="192"/>
      <c r="MFG303" s="192"/>
      <c r="MFH303" s="192"/>
      <c r="MFI303" s="192"/>
      <c r="MFJ303" s="192"/>
      <c r="MFK303" s="192"/>
      <c r="MFL303" s="192"/>
      <c r="MFM303" s="192"/>
      <c r="MFN303" s="192"/>
      <c r="MFO303" s="192"/>
      <c r="MFP303" s="192"/>
      <c r="MFQ303" s="192"/>
      <c r="MFR303" s="192"/>
      <c r="MFS303" s="192"/>
      <c r="MFT303" s="192"/>
      <c r="MFU303" s="192"/>
      <c r="MFV303" s="192"/>
      <c r="MFW303" s="192"/>
      <c r="MFX303" s="192"/>
      <c r="MFY303" s="192"/>
      <c r="MFZ303" s="192"/>
      <c r="MGA303" s="192"/>
      <c r="MGB303" s="192"/>
      <c r="MGC303" s="192"/>
      <c r="MGD303" s="192"/>
      <c r="MGE303" s="192"/>
      <c r="MGF303" s="192"/>
      <c r="MGG303" s="192"/>
      <c r="MGH303" s="192"/>
      <c r="MGI303" s="192"/>
      <c r="MGJ303" s="192"/>
      <c r="MGK303" s="192"/>
      <c r="MGL303" s="192"/>
      <c r="MGM303" s="192"/>
      <c r="MGN303" s="192"/>
      <c r="MGO303" s="192"/>
      <c r="MGP303" s="192"/>
      <c r="MGQ303" s="192"/>
      <c r="MGR303" s="192"/>
      <c r="MGS303" s="192"/>
      <c r="MGT303" s="192"/>
      <c r="MGU303" s="192"/>
      <c r="MGV303" s="192"/>
      <c r="MGW303" s="192"/>
      <c r="MGX303" s="192"/>
      <c r="MGY303" s="192"/>
      <c r="MGZ303" s="192"/>
      <c r="MHA303" s="192"/>
      <c r="MHB303" s="192"/>
      <c r="MHC303" s="192"/>
      <c r="MHD303" s="192"/>
      <c r="MHE303" s="192"/>
      <c r="MHF303" s="192"/>
      <c r="MHG303" s="192"/>
      <c r="MHH303" s="192"/>
      <c r="MHI303" s="192"/>
      <c r="MHJ303" s="192"/>
      <c r="MHK303" s="192"/>
      <c r="MHL303" s="192"/>
      <c r="MHM303" s="192"/>
      <c r="MHN303" s="192"/>
      <c r="MHO303" s="192"/>
      <c r="MHP303" s="192"/>
      <c r="MHQ303" s="192"/>
      <c r="MHR303" s="192"/>
      <c r="MHS303" s="192"/>
      <c r="MHT303" s="192"/>
      <c r="MHU303" s="192"/>
      <c r="MHV303" s="192"/>
      <c r="MHW303" s="192"/>
      <c r="MHX303" s="192"/>
      <c r="MHY303" s="192"/>
      <c r="MHZ303" s="192"/>
      <c r="MIA303" s="192"/>
      <c r="MIB303" s="192"/>
      <c r="MIC303" s="192"/>
      <c r="MID303" s="192"/>
      <c r="MIE303" s="192"/>
      <c r="MIF303" s="192"/>
      <c r="MIG303" s="192"/>
      <c r="MIH303" s="192"/>
      <c r="MII303" s="192"/>
      <c r="MIJ303" s="192"/>
      <c r="MIK303" s="192"/>
      <c r="MIL303" s="192"/>
      <c r="MIM303" s="192"/>
      <c r="MIN303" s="192"/>
      <c r="MIO303" s="192"/>
      <c r="MIP303" s="192"/>
      <c r="MIQ303" s="192"/>
      <c r="MIR303" s="192"/>
      <c r="MIS303" s="192"/>
      <c r="MIT303" s="192"/>
      <c r="MIU303" s="192"/>
      <c r="MIV303" s="192"/>
      <c r="MIW303" s="192"/>
      <c r="MIX303" s="192"/>
      <c r="MIY303" s="192"/>
      <c r="MIZ303" s="192"/>
      <c r="MJA303" s="192"/>
      <c r="MJB303" s="192"/>
      <c r="MJC303" s="192"/>
      <c r="MJD303" s="192"/>
      <c r="MJE303" s="192"/>
      <c r="MJF303" s="192"/>
      <c r="MJG303" s="192"/>
      <c r="MJH303" s="192"/>
      <c r="MJI303" s="192"/>
      <c r="MJJ303" s="192"/>
      <c r="MJK303" s="192"/>
      <c r="MJL303" s="192"/>
      <c r="MJM303" s="192"/>
      <c r="MJN303" s="192"/>
      <c r="MJO303" s="192"/>
      <c r="MJP303" s="192"/>
      <c r="MJQ303" s="192"/>
      <c r="MJR303" s="192"/>
      <c r="MJS303" s="192"/>
      <c r="MJT303" s="192"/>
      <c r="MJU303" s="192"/>
      <c r="MJV303" s="192"/>
      <c r="MJW303" s="192"/>
      <c r="MJX303" s="192"/>
      <c r="MJY303" s="192"/>
      <c r="MJZ303" s="192"/>
      <c r="MKA303" s="192"/>
      <c r="MKB303" s="192"/>
      <c r="MKC303" s="192"/>
      <c r="MKD303" s="192"/>
      <c r="MKE303" s="192"/>
      <c r="MKF303" s="192"/>
      <c r="MKG303" s="192"/>
      <c r="MKH303" s="192"/>
      <c r="MKI303" s="192"/>
      <c r="MKJ303" s="192"/>
      <c r="MKK303" s="192"/>
      <c r="MKL303" s="192"/>
      <c r="MKM303" s="192"/>
      <c r="MKN303" s="192"/>
      <c r="MKO303" s="192"/>
      <c r="MKP303" s="192"/>
      <c r="MKQ303" s="192"/>
      <c r="MKR303" s="192"/>
      <c r="MKS303" s="192"/>
      <c r="MKT303" s="192"/>
      <c r="MKU303" s="192"/>
      <c r="MKV303" s="192"/>
      <c r="MKW303" s="192"/>
      <c r="MKX303" s="192"/>
      <c r="MKY303" s="192"/>
      <c r="MKZ303" s="192"/>
      <c r="MLA303" s="192"/>
      <c r="MLB303" s="192"/>
      <c r="MLC303" s="192"/>
      <c r="MLD303" s="192"/>
      <c r="MLE303" s="192"/>
      <c r="MLF303" s="192"/>
      <c r="MLG303" s="192"/>
      <c r="MLH303" s="192"/>
      <c r="MLI303" s="192"/>
      <c r="MLJ303" s="192"/>
      <c r="MLK303" s="192"/>
      <c r="MLL303" s="192"/>
      <c r="MLM303" s="192"/>
      <c r="MLN303" s="192"/>
      <c r="MLO303" s="192"/>
      <c r="MLP303" s="192"/>
      <c r="MLQ303" s="192"/>
      <c r="MLR303" s="192"/>
      <c r="MLS303" s="192"/>
      <c r="MLT303" s="192"/>
      <c r="MLU303" s="192"/>
      <c r="MLV303" s="192"/>
      <c r="MLW303" s="192"/>
      <c r="MLX303" s="192"/>
      <c r="MLY303" s="192"/>
      <c r="MLZ303" s="192"/>
      <c r="MMA303" s="192"/>
      <c r="MMB303" s="192"/>
      <c r="MMC303" s="192"/>
      <c r="MMD303" s="192"/>
      <c r="MME303" s="192"/>
      <c r="MMF303" s="192"/>
      <c r="MMG303" s="192"/>
      <c r="MMH303" s="192"/>
      <c r="MMI303" s="192"/>
      <c r="MMJ303" s="192"/>
      <c r="MMK303" s="192"/>
      <c r="MML303" s="192"/>
      <c r="MMM303" s="192"/>
      <c r="MMN303" s="192"/>
      <c r="MMO303" s="192"/>
      <c r="MMP303" s="192"/>
      <c r="MMQ303" s="192"/>
      <c r="MMR303" s="192"/>
      <c r="MMS303" s="192"/>
      <c r="MMT303" s="192"/>
      <c r="MMU303" s="192"/>
      <c r="MMV303" s="192"/>
      <c r="MMW303" s="192"/>
      <c r="MMX303" s="192"/>
      <c r="MMY303" s="192"/>
      <c r="MMZ303" s="192"/>
      <c r="MNA303" s="192"/>
      <c r="MNB303" s="192"/>
      <c r="MNC303" s="192"/>
      <c r="MND303" s="192"/>
      <c r="MNE303" s="192"/>
      <c r="MNF303" s="192"/>
      <c r="MNG303" s="192"/>
      <c r="MNH303" s="192"/>
      <c r="MNI303" s="192"/>
      <c r="MNJ303" s="192"/>
      <c r="MNK303" s="192"/>
      <c r="MNL303" s="192"/>
      <c r="MNM303" s="192"/>
      <c r="MNN303" s="192"/>
      <c r="MNO303" s="192"/>
      <c r="MNP303" s="192"/>
      <c r="MNQ303" s="192"/>
      <c r="MNR303" s="192"/>
      <c r="MNS303" s="192"/>
      <c r="MNT303" s="192"/>
      <c r="MNU303" s="192"/>
      <c r="MNV303" s="192"/>
      <c r="MNW303" s="192"/>
      <c r="MNX303" s="192"/>
      <c r="MNY303" s="192"/>
      <c r="MNZ303" s="192"/>
      <c r="MOA303" s="192"/>
      <c r="MOB303" s="192"/>
      <c r="MOC303" s="192"/>
      <c r="MOD303" s="192"/>
      <c r="MOE303" s="192"/>
      <c r="MOF303" s="192"/>
      <c r="MOG303" s="192"/>
      <c r="MOH303" s="192"/>
      <c r="MOI303" s="192"/>
      <c r="MOJ303" s="192"/>
      <c r="MOK303" s="192"/>
      <c r="MOL303" s="192"/>
      <c r="MOM303" s="192"/>
      <c r="MON303" s="192"/>
      <c r="MOO303" s="192"/>
      <c r="MOP303" s="192"/>
      <c r="MOQ303" s="192"/>
      <c r="MOR303" s="192"/>
      <c r="MOS303" s="192"/>
      <c r="MOT303" s="192"/>
      <c r="MOU303" s="192"/>
      <c r="MOV303" s="192"/>
      <c r="MOW303" s="192"/>
      <c r="MOX303" s="192"/>
      <c r="MOY303" s="192"/>
      <c r="MOZ303" s="192"/>
      <c r="MPA303" s="192"/>
      <c r="MPB303" s="192"/>
      <c r="MPC303" s="192"/>
      <c r="MPD303" s="192"/>
      <c r="MPE303" s="192"/>
      <c r="MPF303" s="192"/>
      <c r="MPG303" s="192"/>
      <c r="MPH303" s="192"/>
      <c r="MPI303" s="192"/>
      <c r="MPJ303" s="192"/>
      <c r="MPK303" s="192"/>
      <c r="MPL303" s="192"/>
      <c r="MPM303" s="192"/>
      <c r="MPN303" s="192"/>
      <c r="MPO303" s="192"/>
      <c r="MPP303" s="192"/>
      <c r="MPQ303" s="192"/>
      <c r="MPR303" s="192"/>
      <c r="MPS303" s="192"/>
      <c r="MPT303" s="192"/>
      <c r="MPU303" s="192"/>
      <c r="MPV303" s="192"/>
      <c r="MPW303" s="192"/>
      <c r="MPX303" s="192"/>
      <c r="MPY303" s="192"/>
      <c r="MPZ303" s="192"/>
      <c r="MQA303" s="192"/>
      <c r="MQB303" s="192"/>
      <c r="MQC303" s="192"/>
      <c r="MQD303" s="192"/>
      <c r="MQE303" s="192"/>
      <c r="MQF303" s="192"/>
      <c r="MQG303" s="192"/>
      <c r="MQH303" s="192"/>
      <c r="MQI303" s="192"/>
      <c r="MQJ303" s="192"/>
      <c r="MQK303" s="192"/>
      <c r="MQL303" s="192"/>
      <c r="MQM303" s="192"/>
      <c r="MQN303" s="192"/>
      <c r="MQO303" s="192"/>
      <c r="MQP303" s="192"/>
      <c r="MQQ303" s="192"/>
      <c r="MQR303" s="192"/>
      <c r="MQS303" s="192"/>
      <c r="MQT303" s="192"/>
      <c r="MQU303" s="192"/>
      <c r="MQV303" s="192"/>
      <c r="MQW303" s="192"/>
      <c r="MQX303" s="192"/>
      <c r="MQY303" s="192"/>
      <c r="MQZ303" s="192"/>
      <c r="MRA303" s="192"/>
      <c r="MRB303" s="192"/>
      <c r="MRC303" s="192"/>
      <c r="MRD303" s="192"/>
      <c r="MRE303" s="192"/>
      <c r="MRF303" s="192"/>
      <c r="MRG303" s="192"/>
      <c r="MRH303" s="192"/>
      <c r="MRI303" s="192"/>
      <c r="MRJ303" s="192"/>
      <c r="MRK303" s="192"/>
      <c r="MRL303" s="192"/>
      <c r="MRM303" s="192"/>
      <c r="MRN303" s="192"/>
      <c r="MRO303" s="192"/>
      <c r="MRP303" s="192"/>
      <c r="MRQ303" s="192"/>
      <c r="MRR303" s="192"/>
      <c r="MRS303" s="192"/>
      <c r="MRT303" s="192"/>
      <c r="MRU303" s="192"/>
      <c r="MRV303" s="192"/>
      <c r="MRW303" s="192"/>
      <c r="MRX303" s="192"/>
      <c r="MRY303" s="192"/>
      <c r="MRZ303" s="192"/>
      <c r="MSA303" s="192"/>
      <c r="MSB303" s="192"/>
      <c r="MSC303" s="192"/>
      <c r="MSD303" s="192"/>
      <c r="MSE303" s="192"/>
      <c r="MSF303" s="192"/>
      <c r="MSG303" s="192"/>
      <c r="MSH303" s="192"/>
      <c r="MSI303" s="192"/>
      <c r="MSJ303" s="192"/>
      <c r="MSK303" s="192"/>
      <c r="MSL303" s="192"/>
      <c r="MSM303" s="192"/>
      <c r="MSN303" s="192"/>
      <c r="MSO303" s="192"/>
      <c r="MSP303" s="192"/>
      <c r="MSQ303" s="192"/>
      <c r="MSR303" s="192"/>
      <c r="MSS303" s="192"/>
      <c r="MST303" s="192"/>
      <c r="MSU303" s="192"/>
      <c r="MSV303" s="192"/>
      <c r="MSW303" s="192"/>
      <c r="MSX303" s="192"/>
      <c r="MSY303" s="192"/>
      <c r="MSZ303" s="192"/>
      <c r="MTA303" s="192"/>
      <c r="MTB303" s="192"/>
      <c r="MTC303" s="192"/>
      <c r="MTD303" s="192"/>
      <c r="MTE303" s="192"/>
      <c r="MTF303" s="192"/>
      <c r="MTG303" s="192"/>
      <c r="MTH303" s="192"/>
      <c r="MTI303" s="192"/>
      <c r="MTJ303" s="192"/>
      <c r="MTK303" s="192"/>
      <c r="MTL303" s="192"/>
      <c r="MTM303" s="192"/>
      <c r="MTN303" s="192"/>
      <c r="MTO303" s="192"/>
      <c r="MTP303" s="192"/>
      <c r="MTQ303" s="192"/>
      <c r="MTR303" s="192"/>
      <c r="MTS303" s="192"/>
      <c r="MTT303" s="192"/>
      <c r="MTU303" s="192"/>
      <c r="MTV303" s="192"/>
      <c r="MTW303" s="192"/>
      <c r="MTX303" s="192"/>
      <c r="MTY303" s="192"/>
      <c r="MTZ303" s="192"/>
      <c r="MUA303" s="192"/>
      <c r="MUB303" s="192"/>
      <c r="MUC303" s="192"/>
      <c r="MUD303" s="192"/>
      <c r="MUE303" s="192"/>
      <c r="MUF303" s="192"/>
      <c r="MUG303" s="192"/>
      <c r="MUH303" s="192"/>
      <c r="MUI303" s="192"/>
      <c r="MUJ303" s="192"/>
      <c r="MUK303" s="192"/>
      <c r="MUL303" s="192"/>
      <c r="MUM303" s="192"/>
      <c r="MUN303" s="192"/>
      <c r="MUO303" s="192"/>
      <c r="MUP303" s="192"/>
      <c r="MUQ303" s="192"/>
      <c r="MUR303" s="192"/>
      <c r="MUS303" s="192"/>
      <c r="MUT303" s="192"/>
      <c r="MUU303" s="192"/>
      <c r="MUV303" s="192"/>
      <c r="MUW303" s="192"/>
      <c r="MUX303" s="192"/>
      <c r="MUY303" s="192"/>
      <c r="MUZ303" s="192"/>
      <c r="MVA303" s="192"/>
      <c r="MVB303" s="192"/>
      <c r="MVC303" s="192"/>
      <c r="MVD303" s="192"/>
      <c r="MVE303" s="192"/>
      <c r="MVF303" s="192"/>
      <c r="MVG303" s="192"/>
      <c r="MVH303" s="192"/>
      <c r="MVI303" s="192"/>
      <c r="MVJ303" s="192"/>
      <c r="MVK303" s="192"/>
      <c r="MVL303" s="192"/>
      <c r="MVM303" s="192"/>
      <c r="MVN303" s="192"/>
      <c r="MVO303" s="192"/>
      <c r="MVP303" s="192"/>
      <c r="MVQ303" s="192"/>
      <c r="MVR303" s="192"/>
      <c r="MVS303" s="192"/>
      <c r="MVT303" s="192"/>
      <c r="MVU303" s="192"/>
      <c r="MVV303" s="192"/>
      <c r="MVW303" s="192"/>
      <c r="MVX303" s="192"/>
      <c r="MVY303" s="192"/>
      <c r="MVZ303" s="192"/>
      <c r="MWA303" s="192"/>
      <c r="MWB303" s="192"/>
      <c r="MWC303" s="192"/>
      <c r="MWD303" s="192"/>
      <c r="MWE303" s="192"/>
      <c r="MWF303" s="192"/>
      <c r="MWG303" s="192"/>
      <c r="MWH303" s="192"/>
      <c r="MWI303" s="192"/>
      <c r="MWJ303" s="192"/>
      <c r="MWK303" s="192"/>
      <c r="MWL303" s="192"/>
      <c r="MWM303" s="192"/>
      <c r="MWN303" s="192"/>
      <c r="MWO303" s="192"/>
      <c r="MWP303" s="192"/>
      <c r="MWQ303" s="192"/>
      <c r="MWR303" s="192"/>
      <c r="MWS303" s="192"/>
      <c r="MWT303" s="192"/>
      <c r="MWU303" s="192"/>
      <c r="MWV303" s="192"/>
      <c r="MWW303" s="192"/>
      <c r="MWX303" s="192"/>
      <c r="MWY303" s="192"/>
      <c r="MWZ303" s="192"/>
      <c r="MXA303" s="192"/>
      <c r="MXB303" s="192"/>
      <c r="MXC303" s="192"/>
      <c r="MXD303" s="192"/>
      <c r="MXE303" s="192"/>
      <c r="MXF303" s="192"/>
      <c r="MXG303" s="192"/>
      <c r="MXH303" s="192"/>
      <c r="MXI303" s="192"/>
      <c r="MXJ303" s="192"/>
      <c r="MXK303" s="192"/>
      <c r="MXL303" s="192"/>
      <c r="MXM303" s="192"/>
      <c r="MXN303" s="192"/>
      <c r="MXO303" s="192"/>
      <c r="MXP303" s="192"/>
      <c r="MXQ303" s="192"/>
      <c r="MXR303" s="192"/>
      <c r="MXS303" s="192"/>
      <c r="MXT303" s="192"/>
      <c r="MXU303" s="192"/>
      <c r="MXV303" s="192"/>
      <c r="MXW303" s="192"/>
      <c r="MXX303" s="192"/>
      <c r="MXY303" s="192"/>
      <c r="MXZ303" s="192"/>
      <c r="MYA303" s="192"/>
      <c r="MYB303" s="192"/>
      <c r="MYC303" s="192"/>
      <c r="MYD303" s="192"/>
      <c r="MYE303" s="192"/>
      <c r="MYF303" s="192"/>
      <c r="MYG303" s="192"/>
      <c r="MYH303" s="192"/>
      <c r="MYI303" s="192"/>
      <c r="MYJ303" s="192"/>
      <c r="MYK303" s="192"/>
      <c r="MYL303" s="192"/>
      <c r="MYM303" s="192"/>
      <c r="MYN303" s="192"/>
      <c r="MYO303" s="192"/>
      <c r="MYP303" s="192"/>
      <c r="MYQ303" s="192"/>
      <c r="MYR303" s="192"/>
      <c r="MYS303" s="192"/>
      <c r="MYT303" s="192"/>
      <c r="MYU303" s="192"/>
      <c r="MYV303" s="192"/>
      <c r="MYW303" s="192"/>
      <c r="MYX303" s="192"/>
      <c r="MYY303" s="192"/>
      <c r="MYZ303" s="192"/>
      <c r="MZA303" s="192"/>
      <c r="MZB303" s="192"/>
      <c r="MZC303" s="192"/>
      <c r="MZD303" s="192"/>
      <c r="MZE303" s="192"/>
      <c r="MZF303" s="192"/>
      <c r="MZG303" s="192"/>
      <c r="MZH303" s="192"/>
      <c r="MZI303" s="192"/>
      <c r="MZJ303" s="192"/>
      <c r="MZK303" s="192"/>
      <c r="MZL303" s="192"/>
      <c r="MZM303" s="192"/>
      <c r="MZN303" s="192"/>
      <c r="MZO303" s="192"/>
      <c r="MZP303" s="192"/>
      <c r="MZQ303" s="192"/>
      <c r="MZR303" s="192"/>
      <c r="MZS303" s="192"/>
      <c r="MZT303" s="192"/>
      <c r="MZU303" s="192"/>
      <c r="MZV303" s="192"/>
      <c r="MZW303" s="192"/>
      <c r="MZX303" s="192"/>
      <c r="MZY303" s="192"/>
      <c r="MZZ303" s="192"/>
      <c r="NAA303" s="192"/>
      <c r="NAB303" s="192"/>
      <c r="NAC303" s="192"/>
      <c r="NAD303" s="192"/>
      <c r="NAE303" s="192"/>
      <c r="NAF303" s="192"/>
      <c r="NAG303" s="192"/>
      <c r="NAH303" s="192"/>
      <c r="NAI303" s="192"/>
      <c r="NAJ303" s="192"/>
      <c r="NAK303" s="192"/>
      <c r="NAL303" s="192"/>
      <c r="NAM303" s="192"/>
      <c r="NAN303" s="192"/>
      <c r="NAO303" s="192"/>
      <c r="NAP303" s="192"/>
      <c r="NAQ303" s="192"/>
      <c r="NAR303" s="192"/>
      <c r="NAS303" s="192"/>
      <c r="NAT303" s="192"/>
      <c r="NAU303" s="192"/>
      <c r="NAV303" s="192"/>
      <c r="NAW303" s="192"/>
      <c r="NAX303" s="192"/>
      <c r="NAY303" s="192"/>
      <c r="NAZ303" s="192"/>
      <c r="NBA303" s="192"/>
      <c r="NBB303" s="192"/>
      <c r="NBC303" s="192"/>
      <c r="NBD303" s="192"/>
      <c r="NBE303" s="192"/>
      <c r="NBF303" s="192"/>
      <c r="NBG303" s="192"/>
      <c r="NBH303" s="192"/>
      <c r="NBI303" s="192"/>
      <c r="NBJ303" s="192"/>
      <c r="NBK303" s="192"/>
      <c r="NBL303" s="192"/>
      <c r="NBM303" s="192"/>
      <c r="NBN303" s="192"/>
      <c r="NBO303" s="192"/>
      <c r="NBP303" s="192"/>
      <c r="NBQ303" s="192"/>
      <c r="NBR303" s="192"/>
      <c r="NBS303" s="192"/>
      <c r="NBT303" s="192"/>
      <c r="NBU303" s="192"/>
      <c r="NBV303" s="192"/>
      <c r="NBW303" s="192"/>
      <c r="NBX303" s="192"/>
      <c r="NBY303" s="192"/>
      <c r="NBZ303" s="192"/>
      <c r="NCA303" s="192"/>
      <c r="NCB303" s="192"/>
      <c r="NCC303" s="192"/>
      <c r="NCD303" s="192"/>
      <c r="NCE303" s="192"/>
      <c r="NCF303" s="192"/>
      <c r="NCG303" s="192"/>
      <c r="NCH303" s="192"/>
      <c r="NCI303" s="192"/>
      <c r="NCJ303" s="192"/>
      <c r="NCK303" s="192"/>
      <c r="NCL303" s="192"/>
      <c r="NCM303" s="192"/>
      <c r="NCN303" s="192"/>
      <c r="NCO303" s="192"/>
      <c r="NCP303" s="192"/>
      <c r="NCQ303" s="192"/>
      <c r="NCR303" s="192"/>
      <c r="NCS303" s="192"/>
      <c r="NCT303" s="192"/>
      <c r="NCU303" s="192"/>
      <c r="NCV303" s="192"/>
      <c r="NCW303" s="192"/>
      <c r="NCX303" s="192"/>
      <c r="NCY303" s="192"/>
      <c r="NCZ303" s="192"/>
      <c r="NDA303" s="192"/>
      <c r="NDB303" s="192"/>
      <c r="NDC303" s="192"/>
      <c r="NDD303" s="192"/>
      <c r="NDE303" s="192"/>
      <c r="NDF303" s="192"/>
      <c r="NDG303" s="192"/>
      <c r="NDH303" s="192"/>
      <c r="NDI303" s="192"/>
      <c r="NDJ303" s="192"/>
      <c r="NDK303" s="192"/>
      <c r="NDL303" s="192"/>
      <c r="NDM303" s="192"/>
      <c r="NDN303" s="192"/>
      <c r="NDO303" s="192"/>
      <c r="NDP303" s="192"/>
      <c r="NDQ303" s="192"/>
      <c r="NDR303" s="192"/>
      <c r="NDS303" s="192"/>
      <c r="NDT303" s="192"/>
      <c r="NDU303" s="192"/>
      <c r="NDV303" s="192"/>
      <c r="NDW303" s="192"/>
      <c r="NDX303" s="192"/>
      <c r="NDY303" s="192"/>
      <c r="NDZ303" s="192"/>
      <c r="NEA303" s="192"/>
      <c r="NEB303" s="192"/>
      <c r="NEC303" s="192"/>
      <c r="NED303" s="192"/>
      <c r="NEE303" s="192"/>
      <c r="NEF303" s="192"/>
      <c r="NEG303" s="192"/>
      <c r="NEH303" s="192"/>
      <c r="NEI303" s="192"/>
      <c r="NEJ303" s="192"/>
      <c r="NEK303" s="192"/>
      <c r="NEL303" s="192"/>
      <c r="NEM303" s="192"/>
      <c r="NEN303" s="192"/>
      <c r="NEO303" s="192"/>
      <c r="NEP303" s="192"/>
      <c r="NEQ303" s="192"/>
      <c r="NER303" s="192"/>
      <c r="NES303" s="192"/>
      <c r="NET303" s="192"/>
      <c r="NEU303" s="192"/>
      <c r="NEV303" s="192"/>
      <c r="NEW303" s="192"/>
      <c r="NEX303" s="192"/>
      <c r="NEY303" s="192"/>
      <c r="NEZ303" s="192"/>
      <c r="NFA303" s="192"/>
      <c r="NFB303" s="192"/>
      <c r="NFC303" s="192"/>
      <c r="NFD303" s="192"/>
      <c r="NFE303" s="192"/>
      <c r="NFF303" s="192"/>
      <c r="NFG303" s="192"/>
      <c r="NFH303" s="192"/>
      <c r="NFI303" s="192"/>
      <c r="NFJ303" s="192"/>
      <c r="NFK303" s="192"/>
      <c r="NFL303" s="192"/>
      <c r="NFM303" s="192"/>
      <c r="NFN303" s="192"/>
      <c r="NFO303" s="192"/>
      <c r="NFP303" s="192"/>
      <c r="NFQ303" s="192"/>
      <c r="NFR303" s="192"/>
      <c r="NFS303" s="192"/>
      <c r="NFT303" s="192"/>
      <c r="NFU303" s="192"/>
      <c r="NFV303" s="192"/>
      <c r="NFW303" s="192"/>
      <c r="NFX303" s="192"/>
      <c r="NFY303" s="192"/>
      <c r="NFZ303" s="192"/>
      <c r="NGA303" s="192"/>
      <c r="NGB303" s="192"/>
      <c r="NGC303" s="192"/>
      <c r="NGD303" s="192"/>
      <c r="NGE303" s="192"/>
      <c r="NGF303" s="192"/>
      <c r="NGG303" s="192"/>
      <c r="NGH303" s="192"/>
      <c r="NGI303" s="192"/>
      <c r="NGJ303" s="192"/>
      <c r="NGK303" s="192"/>
      <c r="NGL303" s="192"/>
      <c r="NGM303" s="192"/>
      <c r="NGN303" s="192"/>
      <c r="NGO303" s="192"/>
      <c r="NGP303" s="192"/>
      <c r="NGQ303" s="192"/>
      <c r="NGR303" s="192"/>
      <c r="NGS303" s="192"/>
      <c r="NGT303" s="192"/>
      <c r="NGU303" s="192"/>
      <c r="NGV303" s="192"/>
      <c r="NGW303" s="192"/>
      <c r="NGX303" s="192"/>
      <c r="NGY303" s="192"/>
      <c r="NGZ303" s="192"/>
      <c r="NHA303" s="192"/>
      <c r="NHB303" s="192"/>
      <c r="NHC303" s="192"/>
      <c r="NHD303" s="192"/>
      <c r="NHE303" s="192"/>
      <c r="NHF303" s="192"/>
      <c r="NHG303" s="192"/>
      <c r="NHH303" s="192"/>
      <c r="NHI303" s="192"/>
      <c r="NHJ303" s="192"/>
      <c r="NHK303" s="192"/>
      <c r="NHL303" s="192"/>
      <c r="NHM303" s="192"/>
      <c r="NHN303" s="192"/>
      <c r="NHO303" s="192"/>
      <c r="NHP303" s="192"/>
      <c r="NHQ303" s="192"/>
      <c r="NHR303" s="192"/>
      <c r="NHS303" s="192"/>
      <c r="NHT303" s="192"/>
      <c r="NHU303" s="192"/>
      <c r="NHV303" s="192"/>
      <c r="NHW303" s="192"/>
      <c r="NHX303" s="192"/>
      <c r="NHY303" s="192"/>
      <c r="NHZ303" s="192"/>
      <c r="NIA303" s="192"/>
      <c r="NIB303" s="192"/>
      <c r="NIC303" s="192"/>
      <c r="NID303" s="192"/>
      <c r="NIE303" s="192"/>
      <c r="NIF303" s="192"/>
      <c r="NIG303" s="192"/>
      <c r="NIH303" s="192"/>
      <c r="NII303" s="192"/>
      <c r="NIJ303" s="192"/>
      <c r="NIK303" s="192"/>
      <c r="NIL303" s="192"/>
      <c r="NIM303" s="192"/>
      <c r="NIN303" s="192"/>
      <c r="NIO303" s="192"/>
      <c r="NIP303" s="192"/>
      <c r="NIQ303" s="192"/>
      <c r="NIR303" s="192"/>
      <c r="NIS303" s="192"/>
      <c r="NIT303" s="192"/>
      <c r="NIU303" s="192"/>
      <c r="NIV303" s="192"/>
      <c r="NIW303" s="192"/>
      <c r="NIX303" s="192"/>
      <c r="NIY303" s="192"/>
      <c r="NIZ303" s="192"/>
      <c r="NJA303" s="192"/>
      <c r="NJB303" s="192"/>
      <c r="NJC303" s="192"/>
      <c r="NJD303" s="192"/>
      <c r="NJE303" s="192"/>
      <c r="NJF303" s="192"/>
      <c r="NJG303" s="192"/>
      <c r="NJH303" s="192"/>
      <c r="NJI303" s="192"/>
      <c r="NJJ303" s="192"/>
      <c r="NJK303" s="192"/>
      <c r="NJL303" s="192"/>
      <c r="NJM303" s="192"/>
      <c r="NJN303" s="192"/>
      <c r="NJO303" s="192"/>
      <c r="NJP303" s="192"/>
      <c r="NJQ303" s="192"/>
      <c r="NJR303" s="192"/>
      <c r="NJS303" s="192"/>
      <c r="NJT303" s="192"/>
      <c r="NJU303" s="192"/>
      <c r="NJV303" s="192"/>
      <c r="NJW303" s="192"/>
      <c r="NJX303" s="192"/>
      <c r="NJY303" s="192"/>
      <c r="NJZ303" s="192"/>
      <c r="NKA303" s="192"/>
      <c r="NKB303" s="192"/>
      <c r="NKC303" s="192"/>
      <c r="NKD303" s="192"/>
      <c r="NKE303" s="192"/>
      <c r="NKF303" s="192"/>
      <c r="NKG303" s="192"/>
      <c r="NKH303" s="192"/>
      <c r="NKI303" s="192"/>
      <c r="NKJ303" s="192"/>
      <c r="NKK303" s="192"/>
      <c r="NKL303" s="192"/>
      <c r="NKM303" s="192"/>
      <c r="NKN303" s="192"/>
      <c r="NKO303" s="192"/>
      <c r="NKP303" s="192"/>
      <c r="NKQ303" s="192"/>
      <c r="NKR303" s="192"/>
      <c r="NKS303" s="192"/>
      <c r="NKT303" s="192"/>
      <c r="NKU303" s="192"/>
      <c r="NKV303" s="192"/>
      <c r="NKW303" s="192"/>
      <c r="NKX303" s="192"/>
      <c r="NKY303" s="192"/>
      <c r="NKZ303" s="192"/>
      <c r="NLA303" s="192"/>
      <c r="NLB303" s="192"/>
      <c r="NLC303" s="192"/>
      <c r="NLD303" s="192"/>
      <c r="NLE303" s="192"/>
      <c r="NLF303" s="192"/>
      <c r="NLG303" s="192"/>
      <c r="NLH303" s="192"/>
      <c r="NLI303" s="192"/>
      <c r="NLJ303" s="192"/>
      <c r="NLK303" s="192"/>
      <c r="NLL303" s="192"/>
      <c r="NLM303" s="192"/>
      <c r="NLN303" s="192"/>
      <c r="NLO303" s="192"/>
      <c r="NLP303" s="192"/>
      <c r="NLQ303" s="192"/>
      <c r="NLR303" s="192"/>
      <c r="NLS303" s="192"/>
      <c r="NLT303" s="192"/>
      <c r="NLU303" s="192"/>
      <c r="NLV303" s="192"/>
      <c r="NLW303" s="192"/>
      <c r="NLX303" s="192"/>
      <c r="NLY303" s="192"/>
      <c r="NLZ303" s="192"/>
      <c r="NMA303" s="192"/>
      <c r="NMB303" s="192"/>
      <c r="NMC303" s="192"/>
      <c r="NMD303" s="192"/>
      <c r="NME303" s="192"/>
      <c r="NMF303" s="192"/>
      <c r="NMG303" s="192"/>
      <c r="NMH303" s="192"/>
      <c r="NMI303" s="192"/>
      <c r="NMJ303" s="192"/>
      <c r="NMK303" s="192"/>
      <c r="NML303" s="192"/>
      <c r="NMM303" s="192"/>
      <c r="NMN303" s="192"/>
      <c r="NMO303" s="192"/>
      <c r="NMP303" s="192"/>
      <c r="NMQ303" s="192"/>
      <c r="NMR303" s="192"/>
      <c r="NMS303" s="192"/>
      <c r="NMT303" s="192"/>
      <c r="NMU303" s="192"/>
      <c r="NMV303" s="192"/>
      <c r="NMW303" s="192"/>
      <c r="NMX303" s="192"/>
      <c r="NMY303" s="192"/>
      <c r="NMZ303" s="192"/>
      <c r="NNA303" s="192"/>
      <c r="NNB303" s="192"/>
      <c r="NNC303" s="192"/>
      <c r="NND303" s="192"/>
      <c r="NNE303" s="192"/>
      <c r="NNF303" s="192"/>
      <c r="NNG303" s="192"/>
      <c r="NNH303" s="192"/>
      <c r="NNI303" s="192"/>
      <c r="NNJ303" s="192"/>
      <c r="NNK303" s="192"/>
      <c r="NNL303" s="192"/>
      <c r="NNM303" s="192"/>
      <c r="NNN303" s="192"/>
      <c r="NNO303" s="192"/>
      <c r="NNP303" s="192"/>
      <c r="NNQ303" s="192"/>
      <c r="NNR303" s="192"/>
      <c r="NNS303" s="192"/>
      <c r="NNT303" s="192"/>
      <c r="NNU303" s="192"/>
      <c r="NNV303" s="192"/>
      <c r="NNW303" s="192"/>
      <c r="NNX303" s="192"/>
      <c r="NNY303" s="192"/>
      <c r="NNZ303" s="192"/>
      <c r="NOA303" s="192"/>
      <c r="NOB303" s="192"/>
      <c r="NOC303" s="192"/>
      <c r="NOD303" s="192"/>
      <c r="NOE303" s="192"/>
      <c r="NOF303" s="192"/>
      <c r="NOG303" s="192"/>
      <c r="NOH303" s="192"/>
      <c r="NOI303" s="192"/>
      <c r="NOJ303" s="192"/>
      <c r="NOK303" s="192"/>
      <c r="NOL303" s="192"/>
      <c r="NOM303" s="192"/>
      <c r="NON303" s="192"/>
      <c r="NOO303" s="192"/>
      <c r="NOP303" s="192"/>
      <c r="NOQ303" s="192"/>
      <c r="NOR303" s="192"/>
      <c r="NOS303" s="192"/>
      <c r="NOT303" s="192"/>
      <c r="NOU303" s="192"/>
      <c r="NOV303" s="192"/>
      <c r="NOW303" s="192"/>
      <c r="NOX303" s="192"/>
      <c r="NOY303" s="192"/>
      <c r="NOZ303" s="192"/>
      <c r="NPA303" s="192"/>
      <c r="NPB303" s="192"/>
      <c r="NPC303" s="192"/>
      <c r="NPD303" s="192"/>
      <c r="NPE303" s="192"/>
      <c r="NPF303" s="192"/>
      <c r="NPG303" s="192"/>
      <c r="NPH303" s="192"/>
      <c r="NPI303" s="192"/>
      <c r="NPJ303" s="192"/>
      <c r="NPK303" s="192"/>
      <c r="NPL303" s="192"/>
      <c r="NPM303" s="192"/>
      <c r="NPN303" s="192"/>
      <c r="NPO303" s="192"/>
      <c r="NPP303" s="192"/>
      <c r="NPQ303" s="192"/>
      <c r="NPR303" s="192"/>
      <c r="NPS303" s="192"/>
      <c r="NPT303" s="192"/>
      <c r="NPU303" s="192"/>
      <c r="NPV303" s="192"/>
      <c r="NPW303" s="192"/>
      <c r="NPX303" s="192"/>
      <c r="NPY303" s="192"/>
      <c r="NPZ303" s="192"/>
      <c r="NQA303" s="192"/>
      <c r="NQB303" s="192"/>
      <c r="NQC303" s="192"/>
      <c r="NQD303" s="192"/>
      <c r="NQE303" s="192"/>
      <c r="NQF303" s="192"/>
      <c r="NQG303" s="192"/>
      <c r="NQH303" s="192"/>
      <c r="NQI303" s="192"/>
      <c r="NQJ303" s="192"/>
      <c r="NQK303" s="192"/>
      <c r="NQL303" s="192"/>
      <c r="NQM303" s="192"/>
      <c r="NQN303" s="192"/>
      <c r="NQO303" s="192"/>
      <c r="NQP303" s="192"/>
      <c r="NQQ303" s="192"/>
      <c r="NQR303" s="192"/>
      <c r="NQS303" s="192"/>
      <c r="NQT303" s="192"/>
      <c r="NQU303" s="192"/>
      <c r="NQV303" s="192"/>
      <c r="NQW303" s="192"/>
      <c r="NQX303" s="192"/>
      <c r="NQY303" s="192"/>
      <c r="NQZ303" s="192"/>
      <c r="NRA303" s="192"/>
      <c r="NRB303" s="192"/>
      <c r="NRC303" s="192"/>
      <c r="NRD303" s="192"/>
      <c r="NRE303" s="192"/>
      <c r="NRF303" s="192"/>
      <c r="NRG303" s="192"/>
      <c r="NRH303" s="192"/>
      <c r="NRI303" s="192"/>
      <c r="NRJ303" s="192"/>
      <c r="NRK303" s="192"/>
      <c r="NRL303" s="192"/>
      <c r="NRM303" s="192"/>
      <c r="NRN303" s="192"/>
      <c r="NRO303" s="192"/>
      <c r="NRP303" s="192"/>
      <c r="NRQ303" s="192"/>
      <c r="NRR303" s="192"/>
      <c r="NRS303" s="192"/>
      <c r="NRT303" s="192"/>
      <c r="NRU303" s="192"/>
      <c r="NRV303" s="192"/>
      <c r="NRW303" s="192"/>
      <c r="NRX303" s="192"/>
      <c r="NRY303" s="192"/>
      <c r="NRZ303" s="192"/>
      <c r="NSA303" s="192"/>
      <c r="NSB303" s="192"/>
      <c r="NSC303" s="192"/>
      <c r="NSD303" s="192"/>
      <c r="NSE303" s="192"/>
      <c r="NSF303" s="192"/>
      <c r="NSG303" s="192"/>
      <c r="NSH303" s="192"/>
      <c r="NSI303" s="192"/>
      <c r="NSJ303" s="192"/>
      <c r="NSK303" s="192"/>
      <c r="NSL303" s="192"/>
      <c r="NSM303" s="192"/>
      <c r="NSN303" s="192"/>
      <c r="NSO303" s="192"/>
      <c r="NSP303" s="192"/>
      <c r="NSQ303" s="192"/>
      <c r="NSR303" s="192"/>
      <c r="NSS303" s="192"/>
      <c r="NST303" s="192"/>
      <c r="NSU303" s="192"/>
      <c r="NSV303" s="192"/>
      <c r="NSW303" s="192"/>
      <c r="NSX303" s="192"/>
      <c r="NSY303" s="192"/>
      <c r="NSZ303" s="192"/>
      <c r="NTA303" s="192"/>
      <c r="NTB303" s="192"/>
      <c r="NTC303" s="192"/>
      <c r="NTD303" s="192"/>
      <c r="NTE303" s="192"/>
      <c r="NTF303" s="192"/>
      <c r="NTG303" s="192"/>
      <c r="NTH303" s="192"/>
      <c r="NTI303" s="192"/>
      <c r="NTJ303" s="192"/>
      <c r="NTK303" s="192"/>
      <c r="NTL303" s="192"/>
      <c r="NTM303" s="192"/>
      <c r="NTN303" s="192"/>
      <c r="NTO303" s="192"/>
      <c r="NTP303" s="192"/>
      <c r="NTQ303" s="192"/>
      <c r="NTR303" s="192"/>
      <c r="NTS303" s="192"/>
      <c r="NTT303" s="192"/>
      <c r="NTU303" s="192"/>
      <c r="NTV303" s="192"/>
      <c r="NTW303" s="192"/>
      <c r="NTX303" s="192"/>
      <c r="NTY303" s="192"/>
      <c r="NTZ303" s="192"/>
      <c r="NUA303" s="192"/>
      <c r="NUB303" s="192"/>
      <c r="NUC303" s="192"/>
      <c r="NUD303" s="192"/>
      <c r="NUE303" s="192"/>
      <c r="NUF303" s="192"/>
      <c r="NUG303" s="192"/>
      <c r="NUH303" s="192"/>
      <c r="NUI303" s="192"/>
      <c r="NUJ303" s="192"/>
      <c r="NUK303" s="192"/>
      <c r="NUL303" s="192"/>
      <c r="NUM303" s="192"/>
      <c r="NUN303" s="192"/>
      <c r="NUO303" s="192"/>
      <c r="NUP303" s="192"/>
      <c r="NUQ303" s="192"/>
      <c r="NUR303" s="192"/>
      <c r="NUS303" s="192"/>
      <c r="NUT303" s="192"/>
      <c r="NUU303" s="192"/>
      <c r="NUV303" s="192"/>
      <c r="NUW303" s="192"/>
      <c r="NUX303" s="192"/>
      <c r="NUY303" s="192"/>
      <c r="NUZ303" s="192"/>
      <c r="NVA303" s="192"/>
      <c r="NVB303" s="192"/>
      <c r="NVC303" s="192"/>
      <c r="NVD303" s="192"/>
      <c r="NVE303" s="192"/>
      <c r="NVF303" s="192"/>
      <c r="NVG303" s="192"/>
      <c r="NVH303" s="192"/>
      <c r="NVI303" s="192"/>
      <c r="NVJ303" s="192"/>
      <c r="NVK303" s="192"/>
      <c r="NVL303" s="192"/>
      <c r="NVM303" s="192"/>
      <c r="NVN303" s="192"/>
      <c r="NVO303" s="192"/>
      <c r="NVP303" s="192"/>
      <c r="NVQ303" s="192"/>
      <c r="NVR303" s="192"/>
      <c r="NVS303" s="192"/>
      <c r="NVT303" s="192"/>
      <c r="NVU303" s="192"/>
      <c r="NVV303" s="192"/>
      <c r="NVW303" s="192"/>
      <c r="NVX303" s="192"/>
      <c r="NVY303" s="192"/>
      <c r="NVZ303" s="192"/>
      <c r="NWA303" s="192"/>
      <c r="NWB303" s="192"/>
      <c r="NWC303" s="192"/>
      <c r="NWD303" s="192"/>
      <c r="NWE303" s="192"/>
      <c r="NWF303" s="192"/>
      <c r="NWG303" s="192"/>
      <c r="NWH303" s="192"/>
      <c r="NWI303" s="192"/>
      <c r="NWJ303" s="192"/>
      <c r="NWK303" s="192"/>
      <c r="NWL303" s="192"/>
      <c r="NWM303" s="192"/>
      <c r="NWN303" s="192"/>
      <c r="NWO303" s="192"/>
      <c r="NWP303" s="192"/>
      <c r="NWQ303" s="192"/>
      <c r="NWR303" s="192"/>
      <c r="NWS303" s="192"/>
      <c r="NWT303" s="192"/>
      <c r="NWU303" s="192"/>
      <c r="NWV303" s="192"/>
      <c r="NWW303" s="192"/>
      <c r="NWX303" s="192"/>
      <c r="NWY303" s="192"/>
      <c r="NWZ303" s="192"/>
      <c r="NXA303" s="192"/>
      <c r="NXB303" s="192"/>
      <c r="NXC303" s="192"/>
      <c r="NXD303" s="192"/>
      <c r="NXE303" s="192"/>
      <c r="NXF303" s="192"/>
      <c r="NXG303" s="192"/>
      <c r="NXH303" s="192"/>
      <c r="NXI303" s="192"/>
      <c r="NXJ303" s="192"/>
      <c r="NXK303" s="192"/>
      <c r="NXL303" s="192"/>
      <c r="NXM303" s="192"/>
      <c r="NXN303" s="192"/>
      <c r="NXO303" s="192"/>
      <c r="NXP303" s="192"/>
      <c r="NXQ303" s="192"/>
      <c r="NXR303" s="192"/>
      <c r="NXS303" s="192"/>
      <c r="NXT303" s="192"/>
      <c r="NXU303" s="192"/>
      <c r="NXV303" s="192"/>
      <c r="NXW303" s="192"/>
      <c r="NXX303" s="192"/>
      <c r="NXY303" s="192"/>
      <c r="NXZ303" s="192"/>
      <c r="NYA303" s="192"/>
      <c r="NYB303" s="192"/>
      <c r="NYC303" s="192"/>
      <c r="NYD303" s="192"/>
      <c r="NYE303" s="192"/>
      <c r="NYF303" s="192"/>
      <c r="NYG303" s="192"/>
      <c r="NYH303" s="192"/>
      <c r="NYI303" s="192"/>
      <c r="NYJ303" s="192"/>
      <c r="NYK303" s="192"/>
      <c r="NYL303" s="192"/>
      <c r="NYM303" s="192"/>
      <c r="NYN303" s="192"/>
      <c r="NYO303" s="192"/>
      <c r="NYP303" s="192"/>
      <c r="NYQ303" s="192"/>
      <c r="NYR303" s="192"/>
      <c r="NYS303" s="192"/>
      <c r="NYT303" s="192"/>
      <c r="NYU303" s="192"/>
      <c r="NYV303" s="192"/>
      <c r="NYW303" s="192"/>
      <c r="NYX303" s="192"/>
      <c r="NYY303" s="192"/>
      <c r="NYZ303" s="192"/>
      <c r="NZA303" s="192"/>
      <c r="NZB303" s="192"/>
      <c r="NZC303" s="192"/>
      <c r="NZD303" s="192"/>
      <c r="NZE303" s="192"/>
      <c r="NZF303" s="192"/>
      <c r="NZG303" s="192"/>
      <c r="NZH303" s="192"/>
      <c r="NZI303" s="192"/>
      <c r="NZJ303" s="192"/>
      <c r="NZK303" s="192"/>
      <c r="NZL303" s="192"/>
      <c r="NZM303" s="192"/>
      <c r="NZN303" s="192"/>
      <c r="NZO303" s="192"/>
      <c r="NZP303" s="192"/>
      <c r="NZQ303" s="192"/>
      <c r="NZR303" s="192"/>
      <c r="NZS303" s="192"/>
      <c r="NZT303" s="192"/>
      <c r="NZU303" s="192"/>
      <c r="NZV303" s="192"/>
      <c r="NZW303" s="192"/>
      <c r="NZX303" s="192"/>
      <c r="NZY303" s="192"/>
      <c r="NZZ303" s="192"/>
      <c r="OAA303" s="192"/>
      <c r="OAB303" s="192"/>
      <c r="OAC303" s="192"/>
      <c r="OAD303" s="192"/>
      <c r="OAE303" s="192"/>
      <c r="OAF303" s="192"/>
      <c r="OAG303" s="192"/>
      <c r="OAH303" s="192"/>
      <c r="OAI303" s="192"/>
      <c r="OAJ303" s="192"/>
      <c r="OAK303" s="192"/>
      <c r="OAL303" s="192"/>
      <c r="OAM303" s="192"/>
      <c r="OAN303" s="192"/>
      <c r="OAO303" s="192"/>
      <c r="OAP303" s="192"/>
      <c r="OAQ303" s="192"/>
      <c r="OAR303" s="192"/>
      <c r="OAS303" s="192"/>
      <c r="OAT303" s="192"/>
      <c r="OAU303" s="192"/>
      <c r="OAV303" s="192"/>
      <c r="OAW303" s="192"/>
      <c r="OAX303" s="192"/>
      <c r="OAY303" s="192"/>
      <c r="OAZ303" s="192"/>
      <c r="OBA303" s="192"/>
      <c r="OBB303" s="192"/>
      <c r="OBC303" s="192"/>
      <c r="OBD303" s="192"/>
      <c r="OBE303" s="192"/>
      <c r="OBF303" s="192"/>
      <c r="OBG303" s="192"/>
      <c r="OBH303" s="192"/>
      <c r="OBI303" s="192"/>
      <c r="OBJ303" s="192"/>
      <c r="OBK303" s="192"/>
      <c r="OBL303" s="192"/>
      <c r="OBM303" s="192"/>
      <c r="OBN303" s="192"/>
      <c r="OBO303" s="192"/>
      <c r="OBP303" s="192"/>
      <c r="OBQ303" s="192"/>
      <c r="OBR303" s="192"/>
      <c r="OBS303" s="192"/>
      <c r="OBT303" s="192"/>
      <c r="OBU303" s="192"/>
      <c r="OBV303" s="192"/>
      <c r="OBW303" s="192"/>
      <c r="OBX303" s="192"/>
      <c r="OBY303" s="192"/>
      <c r="OBZ303" s="192"/>
      <c r="OCA303" s="192"/>
      <c r="OCB303" s="192"/>
      <c r="OCC303" s="192"/>
      <c r="OCD303" s="192"/>
      <c r="OCE303" s="192"/>
      <c r="OCF303" s="192"/>
      <c r="OCG303" s="192"/>
      <c r="OCH303" s="192"/>
      <c r="OCI303" s="192"/>
      <c r="OCJ303" s="192"/>
      <c r="OCK303" s="192"/>
      <c r="OCL303" s="192"/>
      <c r="OCM303" s="192"/>
      <c r="OCN303" s="192"/>
      <c r="OCO303" s="192"/>
      <c r="OCP303" s="192"/>
      <c r="OCQ303" s="192"/>
      <c r="OCR303" s="192"/>
      <c r="OCS303" s="192"/>
      <c r="OCT303" s="192"/>
      <c r="OCU303" s="192"/>
      <c r="OCV303" s="192"/>
      <c r="OCW303" s="192"/>
      <c r="OCX303" s="192"/>
      <c r="OCY303" s="192"/>
      <c r="OCZ303" s="192"/>
      <c r="ODA303" s="192"/>
      <c r="ODB303" s="192"/>
      <c r="ODC303" s="192"/>
      <c r="ODD303" s="192"/>
      <c r="ODE303" s="192"/>
      <c r="ODF303" s="192"/>
      <c r="ODG303" s="192"/>
      <c r="ODH303" s="192"/>
      <c r="ODI303" s="192"/>
      <c r="ODJ303" s="192"/>
      <c r="ODK303" s="192"/>
      <c r="ODL303" s="192"/>
      <c r="ODM303" s="192"/>
      <c r="ODN303" s="192"/>
      <c r="ODO303" s="192"/>
      <c r="ODP303" s="192"/>
      <c r="ODQ303" s="192"/>
      <c r="ODR303" s="192"/>
      <c r="ODS303" s="192"/>
      <c r="ODT303" s="192"/>
      <c r="ODU303" s="192"/>
      <c r="ODV303" s="192"/>
      <c r="ODW303" s="192"/>
      <c r="ODX303" s="192"/>
      <c r="ODY303" s="192"/>
      <c r="ODZ303" s="192"/>
      <c r="OEA303" s="192"/>
      <c r="OEB303" s="192"/>
      <c r="OEC303" s="192"/>
      <c r="OED303" s="192"/>
      <c r="OEE303" s="192"/>
      <c r="OEF303" s="192"/>
      <c r="OEG303" s="192"/>
      <c r="OEH303" s="192"/>
      <c r="OEI303" s="192"/>
      <c r="OEJ303" s="192"/>
      <c r="OEK303" s="192"/>
      <c r="OEL303" s="192"/>
      <c r="OEM303" s="192"/>
      <c r="OEN303" s="192"/>
      <c r="OEO303" s="192"/>
      <c r="OEP303" s="192"/>
      <c r="OEQ303" s="192"/>
      <c r="OER303" s="192"/>
      <c r="OES303" s="192"/>
      <c r="OET303" s="192"/>
      <c r="OEU303" s="192"/>
      <c r="OEV303" s="192"/>
      <c r="OEW303" s="192"/>
      <c r="OEX303" s="192"/>
      <c r="OEY303" s="192"/>
      <c r="OEZ303" s="192"/>
      <c r="OFA303" s="192"/>
      <c r="OFB303" s="192"/>
      <c r="OFC303" s="192"/>
      <c r="OFD303" s="192"/>
      <c r="OFE303" s="192"/>
      <c r="OFF303" s="192"/>
      <c r="OFG303" s="192"/>
      <c r="OFH303" s="192"/>
      <c r="OFI303" s="192"/>
      <c r="OFJ303" s="192"/>
      <c r="OFK303" s="192"/>
      <c r="OFL303" s="192"/>
      <c r="OFM303" s="192"/>
      <c r="OFN303" s="192"/>
      <c r="OFO303" s="192"/>
      <c r="OFP303" s="192"/>
      <c r="OFQ303" s="192"/>
      <c r="OFR303" s="192"/>
      <c r="OFS303" s="192"/>
      <c r="OFT303" s="192"/>
      <c r="OFU303" s="192"/>
      <c r="OFV303" s="192"/>
      <c r="OFW303" s="192"/>
      <c r="OFX303" s="192"/>
      <c r="OFY303" s="192"/>
      <c r="OFZ303" s="192"/>
      <c r="OGA303" s="192"/>
      <c r="OGB303" s="192"/>
      <c r="OGC303" s="192"/>
      <c r="OGD303" s="192"/>
      <c r="OGE303" s="192"/>
      <c r="OGF303" s="192"/>
      <c r="OGG303" s="192"/>
      <c r="OGH303" s="192"/>
      <c r="OGI303" s="192"/>
      <c r="OGJ303" s="192"/>
      <c r="OGK303" s="192"/>
      <c r="OGL303" s="192"/>
      <c r="OGM303" s="192"/>
      <c r="OGN303" s="192"/>
      <c r="OGO303" s="192"/>
      <c r="OGP303" s="192"/>
      <c r="OGQ303" s="192"/>
      <c r="OGR303" s="192"/>
      <c r="OGS303" s="192"/>
      <c r="OGT303" s="192"/>
      <c r="OGU303" s="192"/>
      <c r="OGV303" s="192"/>
      <c r="OGW303" s="192"/>
      <c r="OGX303" s="192"/>
      <c r="OGY303" s="192"/>
      <c r="OGZ303" s="192"/>
      <c r="OHA303" s="192"/>
      <c r="OHB303" s="192"/>
      <c r="OHC303" s="192"/>
      <c r="OHD303" s="192"/>
      <c r="OHE303" s="192"/>
      <c r="OHF303" s="192"/>
      <c r="OHG303" s="192"/>
      <c r="OHH303" s="192"/>
      <c r="OHI303" s="192"/>
      <c r="OHJ303" s="192"/>
      <c r="OHK303" s="192"/>
      <c r="OHL303" s="192"/>
      <c r="OHM303" s="192"/>
      <c r="OHN303" s="192"/>
      <c r="OHO303" s="192"/>
      <c r="OHP303" s="192"/>
      <c r="OHQ303" s="192"/>
      <c r="OHR303" s="192"/>
      <c r="OHS303" s="192"/>
      <c r="OHT303" s="192"/>
      <c r="OHU303" s="192"/>
      <c r="OHV303" s="192"/>
      <c r="OHW303" s="192"/>
      <c r="OHX303" s="192"/>
      <c r="OHY303" s="192"/>
      <c r="OHZ303" s="192"/>
      <c r="OIA303" s="192"/>
      <c r="OIB303" s="192"/>
      <c r="OIC303" s="192"/>
      <c r="OID303" s="192"/>
      <c r="OIE303" s="192"/>
      <c r="OIF303" s="192"/>
      <c r="OIG303" s="192"/>
      <c r="OIH303" s="192"/>
      <c r="OII303" s="192"/>
      <c r="OIJ303" s="192"/>
      <c r="OIK303" s="192"/>
      <c r="OIL303" s="192"/>
      <c r="OIM303" s="192"/>
      <c r="OIN303" s="192"/>
      <c r="OIO303" s="192"/>
      <c r="OIP303" s="192"/>
      <c r="OIQ303" s="192"/>
      <c r="OIR303" s="192"/>
      <c r="OIS303" s="192"/>
      <c r="OIT303" s="192"/>
      <c r="OIU303" s="192"/>
      <c r="OIV303" s="192"/>
      <c r="OIW303" s="192"/>
      <c r="OIX303" s="192"/>
      <c r="OIY303" s="192"/>
      <c r="OIZ303" s="192"/>
      <c r="OJA303" s="192"/>
      <c r="OJB303" s="192"/>
      <c r="OJC303" s="192"/>
      <c r="OJD303" s="192"/>
      <c r="OJE303" s="192"/>
      <c r="OJF303" s="192"/>
      <c r="OJG303" s="192"/>
      <c r="OJH303" s="192"/>
      <c r="OJI303" s="192"/>
      <c r="OJJ303" s="192"/>
      <c r="OJK303" s="192"/>
      <c r="OJL303" s="192"/>
      <c r="OJM303" s="192"/>
      <c r="OJN303" s="192"/>
      <c r="OJO303" s="192"/>
      <c r="OJP303" s="192"/>
      <c r="OJQ303" s="192"/>
      <c r="OJR303" s="192"/>
      <c r="OJS303" s="192"/>
      <c r="OJT303" s="192"/>
      <c r="OJU303" s="192"/>
      <c r="OJV303" s="192"/>
      <c r="OJW303" s="192"/>
      <c r="OJX303" s="192"/>
      <c r="OJY303" s="192"/>
      <c r="OJZ303" s="192"/>
      <c r="OKA303" s="192"/>
      <c r="OKB303" s="192"/>
      <c r="OKC303" s="192"/>
      <c r="OKD303" s="192"/>
      <c r="OKE303" s="192"/>
      <c r="OKF303" s="192"/>
      <c r="OKG303" s="192"/>
      <c r="OKH303" s="192"/>
      <c r="OKI303" s="192"/>
      <c r="OKJ303" s="192"/>
      <c r="OKK303" s="192"/>
      <c r="OKL303" s="192"/>
      <c r="OKM303" s="192"/>
      <c r="OKN303" s="192"/>
      <c r="OKO303" s="192"/>
      <c r="OKP303" s="192"/>
      <c r="OKQ303" s="192"/>
      <c r="OKR303" s="192"/>
      <c r="OKS303" s="192"/>
      <c r="OKT303" s="192"/>
      <c r="OKU303" s="192"/>
      <c r="OKV303" s="192"/>
      <c r="OKW303" s="192"/>
      <c r="OKX303" s="192"/>
      <c r="OKY303" s="192"/>
      <c r="OKZ303" s="192"/>
      <c r="OLA303" s="192"/>
      <c r="OLB303" s="192"/>
      <c r="OLC303" s="192"/>
      <c r="OLD303" s="192"/>
      <c r="OLE303" s="192"/>
      <c r="OLF303" s="192"/>
      <c r="OLG303" s="192"/>
      <c r="OLH303" s="192"/>
      <c r="OLI303" s="192"/>
      <c r="OLJ303" s="192"/>
      <c r="OLK303" s="192"/>
      <c r="OLL303" s="192"/>
      <c r="OLM303" s="192"/>
      <c r="OLN303" s="192"/>
      <c r="OLO303" s="192"/>
      <c r="OLP303" s="192"/>
      <c r="OLQ303" s="192"/>
      <c r="OLR303" s="192"/>
      <c r="OLS303" s="192"/>
      <c r="OLT303" s="192"/>
      <c r="OLU303" s="192"/>
      <c r="OLV303" s="192"/>
      <c r="OLW303" s="192"/>
      <c r="OLX303" s="192"/>
      <c r="OLY303" s="192"/>
      <c r="OLZ303" s="192"/>
      <c r="OMA303" s="192"/>
      <c r="OMB303" s="192"/>
      <c r="OMC303" s="192"/>
      <c r="OMD303" s="192"/>
      <c r="OME303" s="192"/>
      <c r="OMF303" s="192"/>
      <c r="OMG303" s="192"/>
      <c r="OMH303" s="192"/>
      <c r="OMI303" s="192"/>
      <c r="OMJ303" s="192"/>
      <c r="OMK303" s="192"/>
      <c r="OML303" s="192"/>
      <c r="OMM303" s="192"/>
      <c r="OMN303" s="192"/>
      <c r="OMO303" s="192"/>
      <c r="OMP303" s="192"/>
      <c r="OMQ303" s="192"/>
      <c r="OMR303" s="192"/>
      <c r="OMS303" s="192"/>
      <c r="OMT303" s="192"/>
      <c r="OMU303" s="192"/>
      <c r="OMV303" s="192"/>
      <c r="OMW303" s="192"/>
      <c r="OMX303" s="192"/>
      <c r="OMY303" s="192"/>
      <c r="OMZ303" s="192"/>
      <c r="ONA303" s="192"/>
      <c r="ONB303" s="192"/>
      <c r="ONC303" s="192"/>
      <c r="OND303" s="192"/>
      <c r="ONE303" s="192"/>
      <c r="ONF303" s="192"/>
      <c r="ONG303" s="192"/>
      <c r="ONH303" s="192"/>
      <c r="ONI303" s="192"/>
      <c r="ONJ303" s="192"/>
      <c r="ONK303" s="192"/>
      <c r="ONL303" s="192"/>
      <c r="ONM303" s="192"/>
      <c r="ONN303" s="192"/>
      <c r="ONO303" s="192"/>
      <c r="ONP303" s="192"/>
      <c r="ONQ303" s="192"/>
      <c r="ONR303" s="192"/>
      <c r="ONS303" s="192"/>
      <c r="ONT303" s="192"/>
      <c r="ONU303" s="192"/>
      <c r="ONV303" s="192"/>
      <c r="ONW303" s="192"/>
      <c r="ONX303" s="192"/>
      <c r="ONY303" s="192"/>
      <c r="ONZ303" s="192"/>
      <c r="OOA303" s="192"/>
      <c r="OOB303" s="192"/>
      <c r="OOC303" s="192"/>
      <c r="OOD303" s="192"/>
      <c r="OOE303" s="192"/>
      <c r="OOF303" s="192"/>
      <c r="OOG303" s="192"/>
      <c r="OOH303" s="192"/>
      <c r="OOI303" s="192"/>
      <c r="OOJ303" s="192"/>
      <c r="OOK303" s="192"/>
      <c r="OOL303" s="192"/>
      <c r="OOM303" s="192"/>
      <c r="OON303" s="192"/>
      <c r="OOO303" s="192"/>
      <c r="OOP303" s="192"/>
      <c r="OOQ303" s="192"/>
      <c r="OOR303" s="192"/>
      <c r="OOS303" s="192"/>
      <c r="OOT303" s="192"/>
      <c r="OOU303" s="192"/>
      <c r="OOV303" s="192"/>
      <c r="OOW303" s="192"/>
      <c r="OOX303" s="192"/>
      <c r="OOY303" s="192"/>
      <c r="OOZ303" s="192"/>
      <c r="OPA303" s="192"/>
      <c r="OPB303" s="192"/>
      <c r="OPC303" s="192"/>
      <c r="OPD303" s="192"/>
      <c r="OPE303" s="192"/>
      <c r="OPF303" s="192"/>
      <c r="OPG303" s="192"/>
      <c r="OPH303" s="192"/>
      <c r="OPI303" s="192"/>
      <c r="OPJ303" s="192"/>
      <c r="OPK303" s="192"/>
      <c r="OPL303" s="192"/>
      <c r="OPM303" s="192"/>
      <c r="OPN303" s="192"/>
      <c r="OPO303" s="192"/>
      <c r="OPP303" s="192"/>
      <c r="OPQ303" s="192"/>
      <c r="OPR303" s="192"/>
      <c r="OPS303" s="192"/>
      <c r="OPT303" s="192"/>
      <c r="OPU303" s="192"/>
      <c r="OPV303" s="192"/>
      <c r="OPW303" s="192"/>
      <c r="OPX303" s="192"/>
      <c r="OPY303" s="192"/>
      <c r="OPZ303" s="192"/>
      <c r="OQA303" s="192"/>
      <c r="OQB303" s="192"/>
      <c r="OQC303" s="192"/>
      <c r="OQD303" s="192"/>
      <c r="OQE303" s="192"/>
      <c r="OQF303" s="192"/>
      <c r="OQG303" s="192"/>
      <c r="OQH303" s="192"/>
      <c r="OQI303" s="192"/>
      <c r="OQJ303" s="192"/>
      <c r="OQK303" s="192"/>
      <c r="OQL303" s="192"/>
      <c r="OQM303" s="192"/>
      <c r="OQN303" s="192"/>
      <c r="OQO303" s="192"/>
      <c r="OQP303" s="192"/>
      <c r="OQQ303" s="192"/>
      <c r="OQR303" s="192"/>
      <c r="OQS303" s="192"/>
      <c r="OQT303" s="192"/>
      <c r="OQU303" s="192"/>
      <c r="OQV303" s="192"/>
      <c r="OQW303" s="192"/>
      <c r="OQX303" s="192"/>
      <c r="OQY303" s="192"/>
      <c r="OQZ303" s="192"/>
      <c r="ORA303" s="192"/>
      <c r="ORB303" s="192"/>
      <c r="ORC303" s="192"/>
      <c r="ORD303" s="192"/>
      <c r="ORE303" s="192"/>
      <c r="ORF303" s="192"/>
      <c r="ORG303" s="192"/>
      <c r="ORH303" s="192"/>
      <c r="ORI303" s="192"/>
      <c r="ORJ303" s="192"/>
      <c r="ORK303" s="192"/>
      <c r="ORL303" s="192"/>
      <c r="ORM303" s="192"/>
      <c r="ORN303" s="192"/>
      <c r="ORO303" s="192"/>
      <c r="ORP303" s="192"/>
      <c r="ORQ303" s="192"/>
      <c r="ORR303" s="192"/>
      <c r="ORS303" s="192"/>
      <c r="ORT303" s="192"/>
      <c r="ORU303" s="192"/>
      <c r="ORV303" s="192"/>
      <c r="ORW303" s="192"/>
      <c r="ORX303" s="192"/>
      <c r="ORY303" s="192"/>
      <c r="ORZ303" s="192"/>
      <c r="OSA303" s="192"/>
      <c r="OSB303" s="192"/>
      <c r="OSC303" s="192"/>
      <c r="OSD303" s="192"/>
      <c r="OSE303" s="192"/>
      <c r="OSF303" s="192"/>
      <c r="OSG303" s="192"/>
      <c r="OSH303" s="192"/>
      <c r="OSI303" s="192"/>
      <c r="OSJ303" s="192"/>
      <c r="OSK303" s="192"/>
      <c r="OSL303" s="192"/>
      <c r="OSM303" s="192"/>
      <c r="OSN303" s="192"/>
      <c r="OSO303" s="192"/>
      <c r="OSP303" s="192"/>
      <c r="OSQ303" s="192"/>
      <c r="OSR303" s="192"/>
      <c r="OSS303" s="192"/>
      <c r="OST303" s="192"/>
      <c r="OSU303" s="192"/>
      <c r="OSV303" s="192"/>
      <c r="OSW303" s="192"/>
      <c r="OSX303" s="192"/>
      <c r="OSY303" s="192"/>
      <c r="OSZ303" s="192"/>
      <c r="OTA303" s="192"/>
      <c r="OTB303" s="192"/>
      <c r="OTC303" s="192"/>
      <c r="OTD303" s="192"/>
      <c r="OTE303" s="192"/>
      <c r="OTF303" s="192"/>
      <c r="OTG303" s="192"/>
      <c r="OTH303" s="192"/>
      <c r="OTI303" s="192"/>
      <c r="OTJ303" s="192"/>
      <c r="OTK303" s="192"/>
      <c r="OTL303" s="192"/>
      <c r="OTM303" s="192"/>
      <c r="OTN303" s="192"/>
      <c r="OTO303" s="192"/>
      <c r="OTP303" s="192"/>
      <c r="OTQ303" s="192"/>
      <c r="OTR303" s="192"/>
      <c r="OTS303" s="192"/>
      <c r="OTT303" s="192"/>
      <c r="OTU303" s="192"/>
      <c r="OTV303" s="192"/>
      <c r="OTW303" s="192"/>
      <c r="OTX303" s="192"/>
      <c r="OTY303" s="192"/>
      <c r="OTZ303" s="192"/>
      <c r="OUA303" s="192"/>
      <c r="OUB303" s="192"/>
      <c r="OUC303" s="192"/>
      <c r="OUD303" s="192"/>
      <c r="OUE303" s="192"/>
      <c r="OUF303" s="192"/>
      <c r="OUG303" s="192"/>
      <c r="OUH303" s="192"/>
      <c r="OUI303" s="192"/>
      <c r="OUJ303" s="192"/>
      <c r="OUK303" s="192"/>
      <c r="OUL303" s="192"/>
      <c r="OUM303" s="192"/>
      <c r="OUN303" s="192"/>
      <c r="OUO303" s="192"/>
      <c r="OUP303" s="192"/>
      <c r="OUQ303" s="192"/>
      <c r="OUR303" s="192"/>
      <c r="OUS303" s="192"/>
      <c r="OUT303" s="192"/>
      <c r="OUU303" s="192"/>
      <c r="OUV303" s="192"/>
      <c r="OUW303" s="192"/>
      <c r="OUX303" s="192"/>
      <c r="OUY303" s="192"/>
      <c r="OUZ303" s="192"/>
      <c r="OVA303" s="192"/>
      <c r="OVB303" s="192"/>
      <c r="OVC303" s="192"/>
      <c r="OVD303" s="192"/>
      <c r="OVE303" s="192"/>
      <c r="OVF303" s="192"/>
      <c r="OVG303" s="192"/>
      <c r="OVH303" s="192"/>
      <c r="OVI303" s="192"/>
      <c r="OVJ303" s="192"/>
      <c r="OVK303" s="192"/>
      <c r="OVL303" s="192"/>
      <c r="OVM303" s="192"/>
      <c r="OVN303" s="192"/>
      <c r="OVO303" s="192"/>
      <c r="OVP303" s="192"/>
      <c r="OVQ303" s="192"/>
      <c r="OVR303" s="192"/>
      <c r="OVS303" s="192"/>
      <c r="OVT303" s="192"/>
      <c r="OVU303" s="192"/>
      <c r="OVV303" s="192"/>
      <c r="OVW303" s="192"/>
      <c r="OVX303" s="192"/>
      <c r="OVY303" s="192"/>
      <c r="OVZ303" s="192"/>
      <c r="OWA303" s="192"/>
      <c r="OWB303" s="192"/>
      <c r="OWC303" s="192"/>
      <c r="OWD303" s="192"/>
      <c r="OWE303" s="192"/>
      <c r="OWF303" s="192"/>
      <c r="OWG303" s="192"/>
      <c r="OWH303" s="192"/>
      <c r="OWI303" s="192"/>
      <c r="OWJ303" s="192"/>
      <c r="OWK303" s="192"/>
      <c r="OWL303" s="192"/>
      <c r="OWM303" s="192"/>
      <c r="OWN303" s="192"/>
      <c r="OWO303" s="192"/>
      <c r="OWP303" s="192"/>
      <c r="OWQ303" s="192"/>
      <c r="OWR303" s="192"/>
      <c r="OWS303" s="192"/>
      <c r="OWT303" s="192"/>
      <c r="OWU303" s="192"/>
      <c r="OWV303" s="192"/>
      <c r="OWW303" s="192"/>
      <c r="OWX303" s="192"/>
      <c r="OWY303" s="192"/>
      <c r="OWZ303" s="192"/>
      <c r="OXA303" s="192"/>
      <c r="OXB303" s="192"/>
      <c r="OXC303" s="192"/>
      <c r="OXD303" s="192"/>
      <c r="OXE303" s="192"/>
      <c r="OXF303" s="192"/>
      <c r="OXG303" s="192"/>
      <c r="OXH303" s="192"/>
      <c r="OXI303" s="192"/>
      <c r="OXJ303" s="192"/>
      <c r="OXK303" s="192"/>
      <c r="OXL303" s="192"/>
      <c r="OXM303" s="192"/>
      <c r="OXN303" s="192"/>
      <c r="OXO303" s="192"/>
      <c r="OXP303" s="192"/>
      <c r="OXQ303" s="192"/>
      <c r="OXR303" s="192"/>
      <c r="OXS303" s="192"/>
      <c r="OXT303" s="192"/>
      <c r="OXU303" s="192"/>
      <c r="OXV303" s="192"/>
      <c r="OXW303" s="192"/>
      <c r="OXX303" s="192"/>
      <c r="OXY303" s="192"/>
      <c r="OXZ303" s="192"/>
      <c r="OYA303" s="192"/>
      <c r="OYB303" s="192"/>
      <c r="OYC303" s="192"/>
      <c r="OYD303" s="192"/>
      <c r="OYE303" s="192"/>
      <c r="OYF303" s="192"/>
      <c r="OYG303" s="192"/>
      <c r="OYH303" s="192"/>
      <c r="OYI303" s="192"/>
      <c r="OYJ303" s="192"/>
      <c r="OYK303" s="192"/>
      <c r="OYL303" s="192"/>
      <c r="OYM303" s="192"/>
      <c r="OYN303" s="192"/>
      <c r="OYO303" s="192"/>
      <c r="OYP303" s="192"/>
      <c r="OYQ303" s="192"/>
      <c r="OYR303" s="192"/>
      <c r="OYS303" s="192"/>
      <c r="OYT303" s="192"/>
      <c r="OYU303" s="192"/>
      <c r="OYV303" s="192"/>
      <c r="OYW303" s="192"/>
      <c r="OYX303" s="192"/>
      <c r="OYY303" s="192"/>
      <c r="OYZ303" s="192"/>
      <c r="OZA303" s="192"/>
      <c r="OZB303" s="192"/>
      <c r="OZC303" s="192"/>
      <c r="OZD303" s="192"/>
      <c r="OZE303" s="192"/>
      <c r="OZF303" s="192"/>
      <c r="OZG303" s="192"/>
      <c r="OZH303" s="192"/>
      <c r="OZI303" s="192"/>
      <c r="OZJ303" s="192"/>
      <c r="OZK303" s="192"/>
      <c r="OZL303" s="192"/>
      <c r="OZM303" s="192"/>
      <c r="OZN303" s="192"/>
      <c r="OZO303" s="192"/>
      <c r="OZP303" s="192"/>
      <c r="OZQ303" s="192"/>
      <c r="OZR303" s="192"/>
      <c r="OZS303" s="192"/>
      <c r="OZT303" s="192"/>
      <c r="OZU303" s="192"/>
      <c r="OZV303" s="192"/>
      <c r="OZW303" s="192"/>
      <c r="OZX303" s="192"/>
      <c r="OZY303" s="192"/>
      <c r="OZZ303" s="192"/>
      <c r="PAA303" s="192"/>
      <c r="PAB303" s="192"/>
      <c r="PAC303" s="192"/>
      <c r="PAD303" s="192"/>
      <c r="PAE303" s="192"/>
      <c r="PAF303" s="192"/>
      <c r="PAG303" s="192"/>
      <c r="PAH303" s="192"/>
      <c r="PAI303" s="192"/>
      <c r="PAJ303" s="192"/>
      <c r="PAK303" s="192"/>
      <c r="PAL303" s="192"/>
      <c r="PAM303" s="192"/>
      <c r="PAN303" s="192"/>
      <c r="PAO303" s="192"/>
      <c r="PAP303" s="192"/>
      <c r="PAQ303" s="192"/>
      <c r="PAR303" s="192"/>
      <c r="PAS303" s="192"/>
      <c r="PAT303" s="192"/>
      <c r="PAU303" s="192"/>
      <c r="PAV303" s="192"/>
      <c r="PAW303" s="192"/>
      <c r="PAX303" s="192"/>
      <c r="PAY303" s="192"/>
      <c r="PAZ303" s="192"/>
      <c r="PBA303" s="192"/>
      <c r="PBB303" s="192"/>
      <c r="PBC303" s="192"/>
      <c r="PBD303" s="192"/>
      <c r="PBE303" s="192"/>
      <c r="PBF303" s="192"/>
      <c r="PBG303" s="192"/>
      <c r="PBH303" s="192"/>
      <c r="PBI303" s="192"/>
      <c r="PBJ303" s="192"/>
      <c r="PBK303" s="192"/>
      <c r="PBL303" s="192"/>
      <c r="PBM303" s="192"/>
      <c r="PBN303" s="192"/>
      <c r="PBO303" s="192"/>
      <c r="PBP303" s="192"/>
      <c r="PBQ303" s="192"/>
      <c r="PBR303" s="192"/>
      <c r="PBS303" s="192"/>
      <c r="PBT303" s="192"/>
      <c r="PBU303" s="192"/>
      <c r="PBV303" s="192"/>
      <c r="PBW303" s="192"/>
      <c r="PBX303" s="192"/>
      <c r="PBY303" s="192"/>
      <c r="PBZ303" s="192"/>
      <c r="PCA303" s="192"/>
      <c r="PCB303" s="192"/>
      <c r="PCC303" s="192"/>
      <c r="PCD303" s="192"/>
      <c r="PCE303" s="192"/>
      <c r="PCF303" s="192"/>
      <c r="PCG303" s="192"/>
      <c r="PCH303" s="192"/>
      <c r="PCI303" s="192"/>
      <c r="PCJ303" s="192"/>
      <c r="PCK303" s="192"/>
      <c r="PCL303" s="192"/>
      <c r="PCM303" s="192"/>
      <c r="PCN303" s="192"/>
      <c r="PCO303" s="192"/>
      <c r="PCP303" s="192"/>
      <c r="PCQ303" s="192"/>
      <c r="PCR303" s="192"/>
      <c r="PCS303" s="192"/>
      <c r="PCT303" s="192"/>
      <c r="PCU303" s="192"/>
      <c r="PCV303" s="192"/>
      <c r="PCW303" s="192"/>
      <c r="PCX303" s="192"/>
      <c r="PCY303" s="192"/>
      <c r="PCZ303" s="192"/>
      <c r="PDA303" s="192"/>
      <c r="PDB303" s="192"/>
      <c r="PDC303" s="192"/>
      <c r="PDD303" s="192"/>
      <c r="PDE303" s="192"/>
      <c r="PDF303" s="192"/>
      <c r="PDG303" s="192"/>
      <c r="PDH303" s="192"/>
      <c r="PDI303" s="192"/>
      <c r="PDJ303" s="192"/>
      <c r="PDK303" s="192"/>
      <c r="PDL303" s="192"/>
      <c r="PDM303" s="192"/>
      <c r="PDN303" s="192"/>
      <c r="PDO303" s="192"/>
      <c r="PDP303" s="192"/>
      <c r="PDQ303" s="192"/>
      <c r="PDR303" s="192"/>
      <c r="PDS303" s="192"/>
      <c r="PDT303" s="192"/>
      <c r="PDU303" s="192"/>
      <c r="PDV303" s="192"/>
      <c r="PDW303" s="192"/>
      <c r="PDX303" s="192"/>
      <c r="PDY303" s="192"/>
      <c r="PDZ303" s="192"/>
      <c r="PEA303" s="192"/>
      <c r="PEB303" s="192"/>
      <c r="PEC303" s="192"/>
      <c r="PED303" s="192"/>
      <c r="PEE303" s="192"/>
      <c r="PEF303" s="192"/>
      <c r="PEG303" s="192"/>
      <c r="PEH303" s="192"/>
      <c r="PEI303" s="192"/>
      <c r="PEJ303" s="192"/>
      <c r="PEK303" s="192"/>
      <c r="PEL303" s="192"/>
      <c r="PEM303" s="192"/>
      <c r="PEN303" s="192"/>
      <c r="PEO303" s="192"/>
      <c r="PEP303" s="192"/>
      <c r="PEQ303" s="192"/>
      <c r="PER303" s="192"/>
      <c r="PES303" s="192"/>
      <c r="PET303" s="192"/>
      <c r="PEU303" s="192"/>
      <c r="PEV303" s="192"/>
      <c r="PEW303" s="192"/>
      <c r="PEX303" s="192"/>
      <c r="PEY303" s="192"/>
      <c r="PEZ303" s="192"/>
      <c r="PFA303" s="192"/>
      <c r="PFB303" s="192"/>
      <c r="PFC303" s="192"/>
      <c r="PFD303" s="192"/>
      <c r="PFE303" s="192"/>
      <c r="PFF303" s="192"/>
      <c r="PFG303" s="192"/>
      <c r="PFH303" s="192"/>
      <c r="PFI303" s="192"/>
      <c r="PFJ303" s="192"/>
      <c r="PFK303" s="192"/>
      <c r="PFL303" s="192"/>
      <c r="PFM303" s="192"/>
      <c r="PFN303" s="192"/>
      <c r="PFO303" s="192"/>
      <c r="PFP303" s="192"/>
      <c r="PFQ303" s="192"/>
      <c r="PFR303" s="192"/>
      <c r="PFS303" s="192"/>
      <c r="PFT303" s="192"/>
      <c r="PFU303" s="192"/>
      <c r="PFV303" s="192"/>
      <c r="PFW303" s="192"/>
      <c r="PFX303" s="192"/>
      <c r="PFY303" s="192"/>
      <c r="PFZ303" s="192"/>
      <c r="PGA303" s="192"/>
      <c r="PGB303" s="192"/>
      <c r="PGC303" s="192"/>
      <c r="PGD303" s="192"/>
      <c r="PGE303" s="192"/>
      <c r="PGF303" s="192"/>
      <c r="PGG303" s="192"/>
      <c r="PGH303" s="192"/>
      <c r="PGI303" s="192"/>
      <c r="PGJ303" s="192"/>
      <c r="PGK303" s="192"/>
      <c r="PGL303" s="192"/>
      <c r="PGM303" s="192"/>
      <c r="PGN303" s="192"/>
      <c r="PGO303" s="192"/>
      <c r="PGP303" s="192"/>
      <c r="PGQ303" s="192"/>
      <c r="PGR303" s="192"/>
      <c r="PGS303" s="192"/>
      <c r="PGT303" s="192"/>
      <c r="PGU303" s="192"/>
      <c r="PGV303" s="192"/>
      <c r="PGW303" s="192"/>
      <c r="PGX303" s="192"/>
      <c r="PGY303" s="192"/>
      <c r="PGZ303" s="192"/>
      <c r="PHA303" s="192"/>
      <c r="PHB303" s="192"/>
      <c r="PHC303" s="192"/>
      <c r="PHD303" s="192"/>
      <c r="PHE303" s="192"/>
      <c r="PHF303" s="192"/>
      <c r="PHG303" s="192"/>
      <c r="PHH303" s="192"/>
      <c r="PHI303" s="192"/>
      <c r="PHJ303" s="192"/>
      <c r="PHK303" s="192"/>
      <c r="PHL303" s="192"/>
      <c r="PHM303" s="192"/>
      <c r="PHN303" s="192"/>
      <c r="PHO303" s="192"/>
      <c r="PHP303" s="192"/>
      <c r="PHQ303" s="192"/>
      <c r="PHR303" s="192"/>
      <c r="PHS303" s="192"/>
      <c r="PHT303" s="192"/>
      <c r="PHU303" s="192"/>
      <c r="PHV303" s="192"/>
      <c r="PHW303" s="192"/>
      <c r="PHX303" s="192"/>
      <c r="PHY303" s="192"/>
      <c r="PHZ303" s="192"/>
      <c r="PIA303" s="192"/>
      <c r="PIB303" s="192"/>
      <c r="PIC303" s="192"/>
      <c r="PID303" s="192"/>
      <c r="PIE303" s="192"/>
      <c r="PIF303" s="192"/>
      <c r="PIG303" s="192"/>
      <c r="PIH303" s="192"/>
      <c r="PII303" s="192"/>
      <c r="PIJ303" s="192"/>
      <c r="PIK303" s="192"/>
      <c r="PIL303" s="192"/>
      <c r="PIM303" s="192"/>
      <c r="PIN303" s="192"/>
      <c r="PIO303" s="192"/>
      <c r="PIP303" s="192"/>
      <c r="PIQ303" s="192"/>
      <c r="PIR303" s="192"/>
      <c r="PIS303" s="192"/>
      <c r="PIT303" s="192"/>
      <c r="PIU303" s="192"/>
      <c r="PIV303" s="192"/>
      <c r="PIW303" s="192"/>
      <c r="PIX303" s="192"/>
      <c r="PIY303" s="192"/>
      <c r="PIZ303" s="192"/>
      <c r="PJA303" s="192"/>
      <c r="PJB303" s="192"/>
      <c r="PJC303" s="192"/>
      <c r="PJD303" s="192"/>
      <c r="PJE303" s="192"/>
      <c r="PJF303" s="192"/>
      <c r="PJG303" s="192"/>
      <c r="PJH303" s="192"/>
      <c r="PJI303" s="192"/>
      <c r="PJJ303" s="192"/>
      <c r="PJK303" s="192"/>
      <c r="PJL303" s="192"/>
      <c r="PJM303" s="192"/>
      <c r="PJN303" s="192"/>
      <c r="PJO303" s="192"/>
      <c r="PJP303" s="192"/>
      <c r="PJQ303" s="192"/>
      <c r="PJR303" s="192"/>
      <c r="PJS303" s="192"/>
      <c r="PJT303" s="192"/>
      <c r="PJU303" s="192"/>
      <c r="PJV303" s="192"/>
      <c r="PJW303" s="192"/>
      <c r="PJX303" s="192"/>
      <c r="PJY303" s="192"/>
      <c r="PJZ303" s="192"/>
      <c r="PKA303" s="192"/>
      <c r="PKB303" s="192"/>
      <c r="PKC303" s="192"/>
      <c r="PKD303" s="192"/>
      <c r="PKE303" s="192"/>
      <c r="PKF303" s="192"/>
      <c r="PKG303" s="192"/>
      <c r="PKH303" s="192"/>
      <c r="PKI303" s="192"/>
      <c r="PKJ303" s="192"/>
      <c r="PKK303" s="192"/>
      <c r="PKL303" s="192"/>
      <c r="PKM303" s="192"/>
      <c r="PKN303" s="192"/>
      <c r="PKO303" s="192"/>
      <c r="PKP303" s="192"/>
      <c r="PKQ303" s="192"/>
      <c r="PKR303" s="192"/>
      <c r="PKS303" s="192"/>
      <c r="PKT303" s="192"/>
      <c r="PKU303" s="192"/>
      <c r="PKV303" s="192"/>
      <c r="PKW303" s="192"/>
      <c r="PKX303" s="192"/>
      <c r="PKY303" s="192"/>
      <c r="PKZ303" s="192"/>
      <c r="PLA303" s="192"/>
      <c r="PLB303" s="192"/>
      <c r="PLC303" s="192"/>
      <c r="PLD303" s="192"/>
      <c r="PLE303" s="192"/>
      <c r="PLF303" s="192"/>
      <c r="PLG303" s="192"/>
      <c r="PLH303" s="192"/>
      <c r="PLI303" s="192"/>
      <c r="PLJ303" s="192"/>
      <c r="PLK303" s="192"/>
      <c r="PLL303" s="192"/>
      <c r="PLM303" s="192"/>
      <c r="PLN303" s="192"/>
      <c r="PLO303" s="192"/>
      <c r="PLP303" s="192"/>
      <c r="PLQ303" s="192"/>
      <c r="PLR303" s="192"/>
      <c r="PLS303" s="192"/>
      <c r="PLT303" s="192"/>
      <c r="PLU303" s="192"/>
      <c r="PLV303" s="192"/>
      <c r="PLW303" s="192"/>
      <c r="PLX303" s="192"/>
      <c r="PLY303" s="192"/>
      <c r="PLZ303" s="192"/>
      <c r="PMA303" s="192"/>
      <c r="PMB303" s="192"/>
      <c r="PMC303" s="192"/>
      <c r="PMD303" s="192"/>
      <c r="PME303" s="192"/>
      <c r="PMF303" s="192"/>
      <c r="PMG303" s="192"/>
      <c r="PMH303" s="192"/>
      <c r="PMI303" s="192"/>
      <c r="PMJ303" s="192"/>
      <c r="PMK303" s="192"/>
      <c r="PML303" s="192"/>
      <c r="PMM303" s="192"/>
      <c r="PMN303" s="192"/>
      <c r="PMO303" s="192"/>
      <c r="PMP303" s="192"/>
      <c r="PMQ303" s="192"/>
      <c r="PMR303" s="192"/>
      <c r="PMS303" s="192"/>
      <c r="PMT303" s="192"/>
      <c r="PMU303" s="192"/>
      <c r="PMV303" s="192"/>
      <c r="PMW303" s="192"/>
      <c r="PMX303" s="192"/>
      <c r="PMY303" s="192"/>
      <c r="PMZ303" s="192"/>
      <c r="PNA303" s="192"/>
      <c r="PNB303" s="192"/>
      <c r="PNC303" s="192"/>
      <c r="PND303" s="192"/>
      <c r="PNE303" s="192"/>
      <c r="PNF303" s="192"/>
      <c r="PNG303" s="192"/>
      <c r="PNH303" s="192"/>
      <c r="PNI303" s="192"/>
      <c r="PNJ303" s="192"/>
      <c r="PNK303" s="192"/>
      <c r="PNL303" s="192"/>
      <c r="PNM303" s="192"/>
      <c r="PNN303" s="192"/>
      <c r="PNO303" s="192"/>
      <c r="PNP303" s="192"/>
      <c r="PNQ303" s="192"/>
      <c r="PNR303" s="192"/>
      <c r="PNS303" s="192"/>
      <c r="PNT303" s="192"/>
      <c r="PNU303" s="192"/>
      <c r="PNV303" s="192"/>
      <c r="PNW303" s="192"/>
      <c r="PNX303" s="192"/>
      <c r="PNY303" s="192"/>
      <c r="PNZ303" s="192"/>
      <c r="POA303" s="192"/>
      <c r="POB303" s="192"/>
      <c r="POC303" s="192"/>
      <c r="POD303" s="192"/>
      <c r="POE303" s="192"/>
      <c r="POF303" s="192"/>
      <c r="POG303" s="192"/>
      <c r="POH303" s="192"/>
      <c r="POI303" s="192"/>
      <c r="POJ303" s="192"/>
      <c r="POK303" s="192"/>
      <c r="POL303" s="192"/>
      <c r="POM303" s="192"/>
      <c r="PON303" s="192"/>
      <c r="POO303" s="192"/>
      <c r="POP303" s="192"/>
      <c r="POQ303" s="192"/>
      <c r="POR303" s="192"/>
      <c r="POS303" s="192"/>
      <c r="POT303" s="192"/>
      <c r="POU303" s="192"/>
      <c r="POV303" s="192"/>
      <c r="POW303" s="192"/>
      <c r="POX303" s="192"/>
      <c r="POY303" s="192"/>
      <c r="POZ303" s="192"/>
      <c r="PPA303" s="192"/>
      <c r="PPB303" s="192"/>
      <c r="PPC303" s="192"/>
      <c r="PPD303" s="192"/>
      <c r="PPE303" s="192"/>
      <c r="PPF303" s="192"/>
      <c r="PPG303" s="192"/>
      <c r="PPH303" s="192"/>
      <c r="PPI303" s="192"/>
      <c r="PPJ303" s="192"/>
      <c r="PPK303" s="192"/>
      <c r="PPL303" s="192"/>
      <c r="PPM303" s="192"/>
      <c r="PPN303" s="192"/>
      <c r="PPO303" s="192"/>
      <c r="PPP303" s="192"/>
      <c r="PPQ303" s="192"/>
      <c r="PPR303" s="192"/>
      <c r="PPS303" s="192"/>
      <c r="PPT303" s="192"/>
      <c r="PPU303" s="192"/>
      <c r="PPV303" s="192"/>
      <c r="PPW303" s="192"/>
      <c r="PPX303" s="192"/>
      <c r="PPY303" s="192"/>
      <c r="PPZ303" s="192"/>
      <c r="PQA303" s="192"/>
      <c r="PQB303" s="192"/>
      <c r="PQC303" s="192"/>
      <c r="PQD303" s="192"/>
      <c r="PQE303" s="192"/>
      <c r="PQF303" s="192"/>
      <c r="PQG303" s="192"/>
      <c r="PQH303" s="192"/>
      <c r="PQI303" s="192"/>
      <c r="PQJ303" s="192"/>
      <c r="PQK303" s="192"/>
      <c r="PQL303" s="192"/>
      <c r="PQM303" s="192"/>
      <c r="PQN303" s="192"/>
      <c r="PQO303" s="192"/>
      <c r="PQP303" s="192"/>
      <c r="PQQ303" s="192"/>
      <c r="PQR303" s="192"/>
      <c r="PQS303" s="192"/>
      <c r="PQT303" s="192"/>
      <c r="PQU303" s="192"/>
      <c r="PQV303" s="192"/>
      <c r="PQW303" s="192"/>
      <c r="PQX303" s="192"/>
      <c r="PQY303" s="192"/>
      <c r="PQZ303" s="192"/>
      <c r="PRA303" s="192"/>
      <c r="PRB303" s="192"/>
      <c r="PRC303" s="192"/>
      <c r="PRD303" s="192"/>
      <c r="PRE303" s="192"/>
      <c r="PRF303" s="192"/>
      <c r="PRG303" s="192"/>
      <c r="PRH303" s="192"/>
      <c r="PRI303" s="192"/>
      <c r="PRJ303" s="192"/>
      <c r="PRK303" s="192"/>
      <c r="PRL303" s="192"/>
      <c r="PRM303" s="192"/>
      <c r="PRN303" s="192"/>
      <c r="PRO303" s="192"/>
      <c r="PRP303" s="192"/>
      <c r="PRQ303" s="192"/>
      <c r="PRR303" s="192"/>
      <c r="PRS303" s="192"/>
      <c r="PRT303" s="192"/>
      <c r="PRU303" s="192"/>
      <c r="PRV303" s="192"/>
      <c r="PRW303" s="192"/>
      <c r="PRX303" s="192"/>
      <c r="PRY303" s="192"/>
      <c r="PRZ303" s="192"/>
      <c r="PSA303" s="192"/>
      <c r="PSB303" s="192"/>
      <c r="PSC303" s="192"/>
      <c r="PSD303" s="192"/>
      <c r="PSE303" s="192"/>
      <c r="PSF303" s="192"/>
      <c r="PSG303" s="192"/>
      <c r="PSH303" s="192"/>
      <c r="PSI303" s="192"/>
      <c r="PSJ303" s="192"/>
      <c r="PSK303" s="192"/>
      <c r="PSL303" s="192"/>
      <c r="PSM303" s="192"/>
      <c r="PSN303" s="192"/>
      <c r="PSO303" s="192"/>
      <c r="PSP303" s="192"/>
      <c r="PSQ303" s="192"/>
      <c r="PSR303" s="192"/>
      <c r="PSS303" s="192"/>
      <c r="PST303" s="192"/>
      <c r="PSU303" s="192"/>
      <c r="PSV303" s="192"/>
      <c r="PSW303" s="192"/>
      <c r="PSX303" s="192"/>
      <c r="PSY303" s="192"/>
      <c r="PSZ303" s="192"/>
      <c r="PTA303" s="192"/>
      <c r="PTB303" s="192"/>
      <c r="PTC303" s="192"/>
      <c r="PTD303" s="192"/>
      <c r="PTE303" s="192"/>
      <c r="PTF303" s="192"/>
      <c r="PTG303" s="192"/>
      <c r="PTH303" s="192"/>
      <c r="PTI303" s="192"/>
      <c r="PTJ303" s="192"/>
      <c r="PTK303" s="192"/>
      <c r="PTL303" s="192"/>
      <c r="PTM303" s="192"/>
      <c r="PTN303" s="192"/>
      <c r="PTO303" s="192"/>
      <c r="PTP303" s="192"/>
      <c r="PTQ303" s="192"/>
      <c r="PTR303" s="192"/>
      <c r="PTS303" s="192"/>
      <c r="PTT303" s="192"/>
      <c r="PTU303" s="192"/>
      <c r="PTV303" s="192"/>
      <c r="PTW303" s="192"/>
      <c r="PTX303" s="192"/>
      <c r="PTY303" s="192"/>
      <c r="PTZ303" s="192"/>
      <c r="PUA303" s="192"/>
      <c r="PUB303" s="192"/>
      <c r="PUC303" s="192"/>
      <c r="PUD303" s="192"/>
      <c r="PUE303" s="192"/>
      <c r="PUF303" s="192"/>
      <c r="PUG303" s="192"/>
      <c r="PUH303" s="192"/>
      <c r="PUI303" s="192"/>
      <c r="PUJ303" s="192"/>
      <c r="PUK303" s="192"/>
      <c r="PUL303" s="192"/>
      <c r="PUM303" s="192"/>
      <c r="PUN303" s="192"/>
      <c r="PUO303" s="192"/>
      <c r="PUP303" s="192"/>
      <c r="PUQ303" s="192"/>
      <c r="PUR303" s="192"/>
      <c r="PUS303" s="192"/>
      <c r="PUT303" s="192"/>
      <c r="PUU303" s="192"/>
      <c r="PUV303" s="192"/>
      <c r="PUW303" s="192"/>
      <c r="PUX303" s="192"/>
      <c r="PUY303" s="192"/>
      <c r="PUZ303" s="192"/>
      <c r="PVA303" s="192"/>
      <c r="PVB303" s="192"/>
      <c r="PVC303" s="192"/>
      <c r="PVD303" s="192"/>
      <c r="PVE303" s="192"/>
      <c r="PVF303" s="192"/>
      <c r="PVG303" s="192"/>
      <c r="PVH303" s="192"/>
      <c r="PVI303" s="192"/>
      <c r="PVJ303" s="192"/>
      <c r="PVK303" s="192"/>
      <c r="PVL303" s="192"/>
      <c r="PVM303" s="192"/>
      <c r="PVN303" s="192"/>
      <c r="PVO303" s="192"/>
      <c r="PVP303" s="192"/>
      <c r="PVQ303" s="192"/>
      <c r="PVR303" s="192"/>
      <c r="PVS303" s="192"/>
      <c r="PVT303" s="192"/>
      <c r="PVU303" s="192"/>
      <c r="PVV303" s="192"/>
      <c r="PVW303" s="192"/>
      <c r="PVX303" s="192"/>
      <c r="PVY303" s="192"/>
      <c r="PVZ303" s="192"/>
      <c r="PWA303" s="192"/>
      <c r="PWB303" s="192"/>
      <c r="PWC303" s="192"/>
      <c r="PWD303" s="192"/>
      <c r="PWE303" s="192"/>
      <c r="PWF303" s="192"/>
      <c r="PWG303" s="192"/>
      <c r="PWH303" s="192"/>
      <c r="PWI303" s="192"/>
      <c r="PWJ303" s="192"/>
      <c r="PWK303" s="192"/>
      <c r="PWL303" s="192"/>
      <c r="PWM303" s="192"/>
      <c r="PWN303" s="192"/>
      <c r="PWO303" s="192"/>
      <c r="PWP303" s="192"/>
      <c r="PWQ303" s="192"/>
      <c r="PWR303" s="192"/>
      <c r="PWS303" s="192"/>
      <c r="PWT303" s="192"/>
      <c r="PWU303" s="192"/>
      <c r="PWV303" s="192"/>
      <c r="PWW303" s="192"/>
      <c r="PWX303" s="192"/>
      <c r="PWY303" s="192"/>
      <c r="PWZ303" s="192"/>
      <c r="PXA303" s="192"/>
      <c r="PXB303" s="192"/>
      <c r="PXC303" s="192"/>
      <c r="PXD303" s="192"/>
      <c r="PXE303" s="192"/>
      <c r="PXF303" s="192"/>
      <c r="PXG303" s="192"/>
      <c r="PXH303" s="192"/>
      <c r="PXI303" s="192"/>
      <c r="PXJ303" s="192"/>
      <c r="PXK303" s="192"/>
      <c r="PXL303" s="192"/>
      <c r="PXM303" s="192"/>
      <c r="PXN303" s="192"/>
      <c r="PXO303" s="192"/>
      <c r="PXP303" s="192"/>
      <c r="PXQ303" s="192"/>
      <c r="PXR303" s="192"/>
      <c r="PXS303" s="192"/>
      <c r="PXT303" s="192"/>
      <c r="PXU303" s="192"/>
      <c r="PXV303" s="192"/>
      <c r="PXW303" s="192"/>
      <c r="PXX303" s="192"/>
      <c r="PXY303" s="192"/>
      <c r="PXZ303" s="192"/>
      <c r="PYA303" s="192"/>
      <c r="PYB303" s="192"/>
      <c r="PYC303" s="192"/>
      <c r="PYD303" s="192"/>
      <c r="PYE303" s="192"/>
      <c r="PYF303" s="192"/>
      <c r="PYG303" s="192"/>
      <c r="PYH303" s="192"/>
      <c r="PYI303" s="192"/>
      <c r="PYJ303" s="192"/>
      <c r="PYK303" s="192"/>
      <c r="PYL303" s="192"/>
      <c r="PYM303" s="192"/>
      <c r="PYN303" s="192"/>
      <c r="PYO303" s="192"/>
      <c r="PYP303" s="192"/>
      <c r="PYQ303" s="192"/>
      <c r="PYR303" s="192"/>
      <c r="PYS303" s="192"/>
      <c r="PYT303" s="192"/>
      <c r="PYU303" s="192"/>
      <c r="PYV303" s="192"/>
      <c r="PYW303" s="192"/>
      <c r="PYX303" s="192"/>
      <c r="PYY303" s="192"/>
      <c r="PYZ303" s="192"/>
      <c r="PZA303" s="192"/>
      <c r="PZB303" s="192"/>
      <c r="PZC303" s="192"/>
      <c r="PZD303" s="192"/>
      <c r="PZE303" s="192"/>
      <c r="PZF303" s="192"/>
      <c r="PZG303" s="192"/>
      <c r="PZH303" s="192"/>
      <c r="PZI303" s="192"/>
      <c r="PZJ303" s="192"/>
      <c r="PZK303" s="192"/>
      <c r="PZL303" s="192"/>
      <c r="PZM303" s="192"/>
      <c r="PZN303" s="192"/>
      <c r="PZO303" s="192"/>
      <c r="PZP303" s="192"/>
      <c r="PZQ303" s="192"/>
      <c r="PZR303" s="192"/>
      <c r="PZS303" s="192"/>
      <c r="PZT303" s="192"/>
      <c r="PZU303" s="192"/>
      <c r="PZV303" s="192"/>
      <c r="PZW303" s="192"/>
      <c r="PZX303" s="192"/>
      <c r="PZY303" s="192"/>
      <c r="PZZ303" s="192"/>
      <c r="QAA303" s="192"/>
      <c r="QAB303" s="192"/>
      <c r="QAC303" s="192"/>
      <c r="QAD303" s="192"/>
      <c r="QAE303" s="192"/>
      <c r="QAF303" s="192"/>
      <c r="QAG303" s="192"/>
      <c r="QAH303" s="192"/>
      <c r="QAI303" s="192"/>
      <c r="QAJ303" s="192"/>
      <c r="QAK303" s="192"/>
      <c r="QAL303" s="192"/>
      <c r="QAM303" s="192"/>
      <c r="QAN303" s="192"/>
      <c r="QAO303" s="192"/>
      <c r="QAP303" s="192"/>
      <c r="QAQ303" s="192"/>
      <c r="QAR303" s="192"/>
      <c r="QAS303" s="192"/>
      <c r="QAT303" s="192"/>
      <c r="QAU303" s="192"/>
      <c r="QAV303" s="192"/>
      <c r="QAW303" s="192"/>
      <c r="QAX303" s="192"/>
      <c r="QAY303" s="192"/>
      <c r="QAZ303" s="192"/>
      <c r="QBA303" s="192"/>
      <c r="QBB303" s="192"/>
      <c r="QBC303" s="192"/>
      <c r="QBD303" s="192"/>
      <c r="QBE303" s="192"/>
      <c r="QBF303" s="192"/>
      <c r="QBG303" s="192"/>
      <c r="QBH303" s="192"/>
      <c r="QBI303" s="192"/>
      <c r="QBJ303" s="192"/>
      <c r="QBK303" s="192"/>
      <c r="QBL303" s="192"/>
      <c r="QBM303" s="192"/>
      <c r="QBN303" s="192"/>
      <c r="QBO303" s="192"/>
      <c r="QBP303" s="192"/>
      <c r="QBQ303" s="192"/>
      <c r="QBR303" s="192"/>
      <c r="QBS303" s="192"/>
      <c r="QBT303" s="192"/>
      <c r="QBU303" s="192"/>
      <c r="QBV303" s="192"/>
      <c r="QBW303" s="192"/>
      <c r="QBX303" s="192"/>
      <c r="QBY303" s="192"/>
      <c r="QBZ303" s="192"/>
      <c r="QCA303" s="192"/>
      <c r="QCB303" s="192"/>
      <c r="QCC303" s="192"/>
      <c r="QCD303" s="192"/>
      <c r="QCE303" s="192"/>
      <c r="QCF303" s="192"/>
      <c r="QCG303" s="192"/>
      <c r="QCH303" s="192"/>
      <c r="QCI303" s="192"/>
      <c r="QCJ303" s="192"/>
      <c r="QCK303" s="192"/>
      <c r="QCL303" s="192"/>
      <c r="QCM303" s="192"/>
      <c r="QCN303" s="192"/>
      <c r="QCO303" s="192"/>
      <c r="QCP303" s="192"/>
      <c r="QCQ303" s="192"/>
      <c r="QCR303" s="192"/>
      <c r="QCS303" s="192"/>
      <c r="QCT303" s="192"/>
      <c r="QCU303" s="192"/>
      <c r="QCV303" s="192"/>
      <c r="QCW303" s="192"/>
      <c r="QCX303" s="192"/>
      <c r="QCY303" s="192"/>
      <c r="QCZ303" s="192"/>
      <c r="QDA303" s="192"/>
      <c r="QDB303" s="192"/>
      <c r="QDC303" s="192"/>
      <c r="QDD303" s="192"/>
      <c r="QDE303" s="192"/>
      <c r="QDF303" s="192"/>
      <c r="QDG303" s="192"/>
      <c r="QDH303" s="192"/>
      <c r="QDI303" s="192"/>
      <c r="QDJ303" s="192"/>
      <c r="QDK303" s="192"/>
      <c r="QDL303" s="192"/>
      <c r="QDM303" s="192"/>
      <c r="QDN303" s="192"/>
      <c r="QDO303" s="192"/>
      <c r="QDP303" s="192"/>
      <c r="QDQ303" s="192"/>
      <c r="QDR303" s="192"/>
      <c r="QDS303" s="192"/>
      <c r="QDT303" s="192"/>
      <c r="QDU303" s="192"/>
      <c r="QDV303" s="192"/>
      <c r="QDW303" s="192"/>
      <c r="QDX303" s="192"/>
      <c r="QDY303" s="192"/>
      <c r="QDZ303" s="192"/>
      <c r="QEA303" s="192"/>
      <c r="QEB303" s="192"/>
      <c r="QEC303" s="192"/>
      <c r="QED303" s="192"/>
      <c r="QEE303" s="192"/>
      <c r="QEF303" s="192"/>
      <c r="QEG303" s="192"/>
      <c r="QEH303" s="192"/>
      <c r="QEI303" s="192"/>
      <c r="QEJ303" s="192"/>
      <c r="QEK303" s="192"/>
      <c r="QEL303" s="192"/>
      <c r="QEM303" s="192"/>
      <c r="QEN303" s="192"/>
      <c r="QEO303" s="192"/>
      <c r="QEP303" s="192"/>
      <c r="QEQ303" s="192"/>
      <c r="QER303" s="192"/>
      <c r="QES303" s="192"/>
      <c r="QET303" s="192"/>
      <c r="QEU303" s="192"/>
      <c r="QEV303" s="192"/>
      <c r="QEW303" s="192"/>
      <c r="QEX303" s="192"/>
      <c r="QEY303" s="192"/>
      <c r="QEZ303" s="192"/>
      <c r="QFA303" s="192"/>
      <c r="QFB303" s="192"/>
      <c r="QFC303" s="192"/>
      <c r="QFD303" s="192"/>
      <c r="QFE303" s="192"/>
      <c r="QFF303" s="192"/>
      <c r="QFG303" s="192"/>
      <c r="QFH303" s="192"/>
      <c r="QFI303" s="192"/>
      <c r="QFJ303" s="192"/>
      <c r="QFK303" s="192"/>
      <c r="QFL303" s="192"/>
      <c r="QFM303" s="192"/>
      <c r="QFN303" s="192"/>
      <c r="QFO303" s="192"/>
      <c r="QFP303" s="192"/>
      <c r="QFQ303" s="192"/>
      <c r="QFR303" s="192"/>
      <c r="QFS303" s="192"/>
      <c r="QFT303" s="192"/>
      <c r="QFU303" s="192"/>
      <c r="QFV303" s="192"/>
      <c r="QFW303" s="192"/>
      <c r="QFX303" s="192"/>
      <c r="QFY303" s="192"/>
      <c r="QFZ303" s="192"/>
      <c r="QGA303" s="192"/>
      <c r="QGB303" s="192"/>
      <c r="QGC303" s="192"/>
      <c r="QGD303" s="192"/>
      <c r="QGE303" s="192"/>
      <c r="QGF303" s="192"/>
      <c r="QGG303" s="192"/>
      <c r="QGH303" s="192"/>
      <c r="QGI303" s="192"/>
      <c r="QGJ303" s="192"/>
      <c r="QGK303" s="192"/>
      <c r="QGL303" s="192"/>
      <c r="QGM303" s="192"/>
      <c r="QGN303" s="192"/>
      <c r="QGO303" s="192"/>
      <c r="QGP303" s="192"/>
      <c r="QGQ303" s="192"/>
      <c r="QGR303" s="192"/>
      <c r="QGS303" s="192"/>
      <c r="QGT303" s="192"/>
      <c r="QGU303" s="192"/>
      <c r="QGV303" s="192"/>
      <c r="QGW303" s="192"/>
      <c r="QGX303" s="192"/>
      <c r="QGY303" s="192"/>
      <c r="QGZ303" s="192"/>
      <c r="QHA303" s="192"/>
      <c r="QHB303" s="192"/>
      <c r="QHC303" s="192"/>
      <c r="QHD303" s="192"/>
      <c r="QHE303" s="192"/>
      <c r="QHF303" s="192"/>
      <c r="QHG303" s="192"/>
      <c r="QHH303" s="192"/>
      <c r="QHI303" s="192"/>
      <c r="QHJ303" s="192"/>
      <c r="QHK303" s="192"/>
      <c r="QHL303" s="192"/>
      <c r="QHM303" s="192"/>
      <c r="QHN303" s="192"/>
      <c r="QHO303" s="192"/>
      <c r="QHP303" s="192"/>
      <c r="QHQ303" s="192"/>
      <c r="QHR303" s="192"/>
      <c r="QHS303" s="192"/>
      <c r="QHT303" s="192"/>
      <c r="QHU303" s="192"/>
      <c r="QHV303" s="192"/>
      <c r="QHW303" s="192"/>
      <c r="QHX303" s="192"/>
      <c r="QHY303" s="192"/>
      <c r="QHZ303" s="192"/>
      <c r="QIA303" s="192"/>
      <c r="QIB303" s="192"/>
      <c r="QIC303" s="192"/>
      <c r="QID303" s="192"/>
      <c r="QIE303" s="192"/>
      <c r="QIF303" s="192"/>
      <c r="QIG303" s="192"/>
      <c r="QIH303" s="192"/>
      <c r="QII303" s="192"/>
      <c r="QIJ303" s="192"/>
      <c r="QIK303" s="192"/>
      <c r="QIL303" s="192"/>
      <c r="QIM303" s="192"/>
      <c r="QIN303" s="192"/>
      <c r="QIO303" s="192"/>
      <c r="QIP303" s="192"/>
      <c r="QIQ303" s="192"/>
      <c r="QIR303" s="192"/>
      <c r="QIS303" s="192"/>
      <c r="QIT303" s="192"/>
      <c r="QIU303" s="192"/>
      <c r="QIV303" s="192"/>
      <c r="QIW303" s="192"/>
      <c r="QIX303" s="192"/>
      <c r="QIY303" s="192"/>
      <c r="QIZ303" s="192"/>
      <c r="QJA303" s="192"/>
      <c r="QJB303" s="192"/>
      <c r="QJC303" s="192"/>
      <c r="QJD303" s="192"/>
      <c r="QJE303" s="192"/>
      <c r="QJF303" s="192"/>
      <c r="QJG303" s="192"/>
      <c r="QJH303" s="192"/>
      <c r="QJI303" s="192"/>
      <c r="QJJ303" s="192"/>
      <c r="QJK303" s="192"/>
      <c r="QJL303" s="192"/>
      <c r="QJM303" s="192"/>
      <c r="QJN303" s="192"/>
      <c r="QJO303" s="192"/>
      <c r="QJP303" s="192"/>
      <c r="QJQ303" s="192"/>
      <c r="QJR303" s="192"/>
      <c r="QJS303" s="192"/>
      <c r="QJT303" s="192"/>
      <c r="QJU303" s="192"/>
      <c r="QJV303" s="192"/>
      <c r="QJW303" s="192"/>
      <c r="QJX303" s="192"/>
      <c r="QJY303" s="192"/>
      <c r="QJZ303" s="192"/>
      <c r="QKA303" s="192"/>
      <c r="QKB303" s="192"/>
      <c r="QKC303" s="192"/>
      <c r="QKD303" s="192"/>
      <c r="QKE303" s="192"/>
      <c r="QKF303" s="192"/>
      <c r="QKG303" s="192"/>
      <c r="QKH303" s="192"/>
      <c r="QKI303" s="192"/>
      <c r="QKJ303" s="192"/>
      <c r="QKK303" s="192"/>
      <c r="QKL303" s="192"/>
      <c r="QKM303" s="192"/>
      <c r="QKN303" s="192"/>
      <c r="QKO303" s="192"/>
      <c r="QKP303" s="192"/>
      <c r="QKQ303" s="192"/>
      <c r="QKR303" s="192"/>
      <c r="QKS303" s="192"/>
      <c r="QKT303" s="192"/>
      <c r="QKU303" s="192"/>
      <c r="QKV303" s="192"/>
      <c r="QKW303" s="192"/>
      <c r="QKX303" s="192"/>
      <c r="QKY303" s="192"/>
      <c r="QKZ303" s="192"/>
      <c r="QLA303" s="192"/>
      <c r="QLB303" s="192"/>
      <c r="QLC303" s="192"/>
      <c r="QLD303" s="192"/>
      <c r="QLE303" s="192"/>
      <c r="QLF303" s="192"/>
      <c r="QLG303" s="192"/>
      <c r="QLH303" s="192"/>
      <c r="QLI303" s="192"/>
      <c r="QLJ303" s="192"/>
      <c r="QLK303" s="192"/>
      <c r="QLL303" s="192"/>
      <c r="QLM303" s="192"/>
      <c r="QLN303" s="192"/>
      <c r="QLO303" s="192"/>
      <c r="QLP303" s="192"/>
      <c r="QLQ303" s="192"/>
      <c r="QLR303" s="192"/>
      <c r="QLS303" s="192"/>
      <c r="QLT303" s="192"/>
      <c r="QLU303" s="192"/>
      <c r="QLV303" s="192"/>
      <c r="QLW303" s="192"/>
      <c r="QLX303" s="192"/>
      <c r="QLY303" s="192"/>
      <c r="QLZ303" s="192"/>
      <c r="QMA303" s="192"/>
      <c r="QMB303" s="192"/>
      <c r="QMC303" s="192"/>
      <c r="QMD303" s="192"/>
      <c r="QME303" s="192"/>
      <c r="QMF303" s="192"/>
      <c r="QMG303" s="192"/>
      <c r="QMH303" s="192"/>
      <c r="QMI303" s="192"/>
      <c r="QMJ303" s="192"/>
      <c r="QMK303" s="192"/>
      <c r="QML303" s="192"/>
      <c r="QMM303" s="192"/>
      <c r="QMN303" s="192"/>
      <c r="QMO303" s="192"/>
      <c r="QMP303" s="192"/>
      <c r="QMQ303" s="192"/>
      <c r="QMR303" s="192"/>
      <c r="QMS303" s="192"/>
      <c r="QMT303" s="192"/>
      <c r="QMU303" s="192"/>
      <c r="QMV303" s="192"/>
      <c r="QMW303" s="192"/>
      <c r="QMX303" s="192"/>
      <c r="QMY303" s="192"/>
      <c r="QMZ303" s="192"/>
      <c r="QNA303" s="192"/>
      <c r="QNB303" s="192"/>
      <c r="QNC303" s="192"/>
      <c r="QND303" s="192"/>
      <c r="QNE303" s="192"/>
      <c r="QNF303" s="192"/>
      <c r="QNG303" s="192"/>
      <c r="QNH303" s="192"/>
      <c r="QNI303" s="192"/>
      <c r="QNJ303" s="192"/>
      <c r="QNK303" s="192"/>
      <c r="QNL303" s="192"/>
      <c r="QNM303" s="192"/>
      <c r="QNN303" s="192"/>
      <c r="QNO303" s="192"/>
      <c r="QNP303" s="192"/>
      <c r="QNQ303" s="192"/>
      <c r="QNR303" s="192"/>
      <c r="QNS303" s="192"/>
      <c r="QNT303" s="192"/>
      <c r="QNU303" s="192"/>
      <c r="QNV303" s="192"/>
      <c r="QNW303" s="192"/>
      <c r="QNX303" s="192"/>
      <c r="QNY303" s="192"/>
      <c r="QNZ303" s="192"/>
      <c r="QOA303" s="192"/>
      <c r="QOB303" s="192"/>
      <c r="QOC303" s="192"/>
      <c r="QOD303" s="192"/>
      <c r="QOE303" s="192"/>
      <c r="QOF303" s="192"/>
      <c r="QOG303" s="192"/>
      <c r="QOH303" s="192"/>
      <c r="QOI303" s="192"/>
      <c r="QOJ303" s="192"/>
      <c r="QOK303" s="192"/>
      <c r="QOL303" s="192"/>
      <c r="QOM303" s="192"/>
      <c r="QON303" s="192"/>
      <c r="QOO303" s="192"/>
      <c r="QOP303" s="192"/>
      <c r="QOQ303" s="192"/>
      <c r="QOR303" s="192"/>
      <c r="QOS303" s="192"/>
      <c r="QOT303" s="192"/>
      <c r="QOU303" s="192"/>
      <c r="QOV303" s="192"/>
      <c r="QOW303" s="192"/>
      <c r="QOX303" s="192"/>
      <c r="QOY303" s="192"/>
      <c r="QOZ303" s="192"/>
      <c r="QPA303" s="192"/>
      <c r="QPB303" s="192"/>
      <c r="QPC303" s="192"/>
      <c r="QPD303" s="192"/>
      <c r="QPE303" s="192"/>
      <c r="QPF303" s="192"/>
      <c r="QPG303" s="192"/>
      <c r="QPH303" s="192"/>
      <c r="QPI303" s="192"/>
      <c r="QPJ303" s="192"/>
      <c r="QPK303" s="192"/>
      <c r="QPL303" s="192"/>
      <c r="QPM303" s="192"/>
      <c r="QPN303" s="192"/>
      <c r="QPO303" s="192"/>
      <c r="QPP303" s="192"/>
      <c r="QPQ303" s="192"/>
      <c r="QPR303" s="192"/>
      <c r="QPS303" s="192"/>
      <c r="QPT303" s="192"/>
      <c r="QPU303" s="192"/>
      <c r="QPV303" s="192"/>
      <c r="QPW303" s="192"/>
      <c r="QPX303" s="192"/>
      <c r="QPY303" s="192"/>
      <c r="QPZ303" s="192"/>
      <c r="QQA303" s="192"/>
      <c r="QQB303" s="192"/>
      <c r="QQC303" s="192"/>
      <c r="QQD303" s="192"/>
      <c r="QQE303" s="192"/>
      <c r="QQF303" s="192"/>
      <c r="QQG303" s="192"/>
      <c r="QQH303" s="192"/>
      <c r="QQI303" s="192"/>
      <c r="QQJ303" s="192"/>
      <c r="QQK303" s="192"/>
      <c r="QQL303" s="192"/>
      <c r="QQM303" s="192"/>
      <c r="QQN303" s="192"/>
      <c r="QQO303" s="192"/>
      <c r="QQP303" s="192"/>
      <c r="QQQ303" s="192"/>
      <c r="QQR303" s="192"/>
      <c r="QQS303" s="192"/>
      <c r="QQT303" s="192"/>
      <c r="QQU303" s="192"/>
      <c r="QQV303" s="192"/>
      <c r="QQW303" s="192"/>
      <c r="QQX303" s="192"/>
      <c r="QQY303" s="192"/>
      <c r="QQZ303" s="192"/>
      <c r="QRA303" s="192"/>
      <c r="QRB303" s="192"/>
      <c r="QRC303" s="192"/>
      <c r="QRD303" s="192"/>
      <c r="QRE303" s="192"/>
      <c r="QRF303" s="192"/>
      <c r="QRG303" s="192"/>
      <c r="QRH303" s="192"/>
      <c r="QRI303" s="192"/>
      <c r="QRJ303" s="192"/>
      <c r="QRK303" s="192"/>
      <c r="QRL303" s="192"/>
      <c r="QRM303" s="192"/>
      <c r="QRN303" s="192"/>
      <c r="QRO303" s="192"/>
      <c r="QRP303" s="192"/>
      <c r="QRQ303" s="192"/>
      <c r="QRR303" s="192"/>
      <c r="QRS303" s="192"/>
      <c r="QRT303" s="192"/>
      <c r="QRU303" s="192"/>
      <c r="QRV303" s="192"/>
      <c r="QRW303" s="192"/>
      <c r="QRX303" s="192"/>
      <c r="QRY303" s="192"/>
      <c r="QRZ303" s="192"/>
      <c r="QSA303" s="192"/>
      <c r="QSB303" s="192"/>
      <c r="QSC303" s="192"/>
      <c r="QSD303" s="192"/>
      <c r="QSE303" s="192"/>
      <c r="QSF303" s="192"/>
      <c r="QSG303" s="192"/>
      <c r="QSH303" s="192"/>
      <c r="QSI303" s="192"/>
      <c r="QSJ303" s="192"/>
      <c r="QSK303" s="192"/>
      <c r="QSL303" s="192"/>
      <c r="QSM303" s="192"/>
      <c r="QSN303" s="192"/>
      <c r="QSO303" s="192"/>
      <c r="QSP303" s="192"/>
      <c r="QSQ303" s="192"/>
      <c r="QSR303" s="192"/>
      <c r="QSS303" s="192"/>
      <c r="QST303" s="192"/>
      <c r="QSU303" s="192"/>
      <c r="QSV303" s="192"/>
      <c r="QSW303" s="192"/>
      <c r="QSX303" s="192"/>
      <c r="QSY303" s="192"/>
      <c r="QSZ303" s="192"/>
      <c r="QTA303" s="192"/>
      <c r="QTB303" s="192"/>
      <c r="QTC303" s="192"/>
      <c r="QTD303" s="192"/>
      <c r="QTE303" s="192"/>
      <c r="QTF303" s="192"/>
      <c r="QTG303" s="192"/>
      <c r="QTH303" s="192"/>
      <c r="QTI303" s="192"/>
      <c r="QTJ303" s="192"/>
      <c r="QTK303" s="192"/>
      <c r="QTL303" s="192"/>
      <c r="QTM303" s="192"/>
      <c r="QTN303" s="192"/>
      <c r="QTO303" s="192"/>
      <c r="QTP303" s="192"/>
      <c r="QTQ303" s="192"/>
      <c r="QTR303" s="192"/>
      <c r="QTS303" s="192"/>
      <c r="QTT303" s="192"/>
      <c r="QTU303" s="192"/>
      <c r="QTV303" s="192"/>
      <c r="QTW303" s="192"/>
      <c r="QTX303" s="192"/>
      <c r="QTY303" s="192"/>
      <c r="QTZ303" s="192"/>
      <c r="QUA303" s="192"/>
      <c r="QUB303" s="192"/>
      <c r="QUC303" s="192"/>
      <c r="QUD303" s="192"/>
      <c r="QUE303" s="192"/>
      <c r="QUF303" s="192"/>
      <c r="QUG303" s="192"/>
      <c r="QUH303" s="192"/>
      <c r="QUI303" s="192"/>
      <c r="QUJ303" s="192"/>
      <c r="QUK303" s="192"/>
      <c r="QUL303" s="192"/>
      <c r="QUM303" s="192"/>
      <c r="QUN303" s="192"/>
      <c r="QUO303" s="192"/>
      <c r="QUP303" s="192"/>
      <c r="QUQ303" s="192"/>
      <c r="QUR303" s="192"/>
      <c r="QUS303" s="192"/>
      <c r="QUT303" s="192"/>
      <c r="QUU303" s="192"/>
      <c r="QUV303" s="192"/>
      <c r="QUW303" s="192"/>
      <c r="QUX303" s="192"/>
      <c r="QUY303" s="192"/>
      <c r="QUZ303" s="192"/>
      <c r="QVA303" s="192"/>
      <c r="QVB303" s="192"/>
      <c r="QVC303" s="192"/>
      <c r="QVD303" s="192"/>
      <c r="QVE303" s="192"/>
      <c r="QVF303" s="192"/>
      <c r="QVG303" s="192"/>
      <c r="QVH303" s="192"/>
      <c r="QVI303" s="192"/>
      <c r="QVJ303" s="192"/>
      <c r="QVK303" s="192"/>
      <c r="QVL303" s="192"/>
      <c r="QVM303" s="192"/>
      <c r="QVN303" s="192"/>
      <c r="QVO303" s="192"/>
      <c r="QVP303" s="192"/>
      <c r="QVQ303" s="192"/>
      <c r="QVR303" s="192"/>
      <c r="QVS303" s="192"/>
      <c r="QVT303" s="192"/>
      <c r="QVU303" s="192"/>
      <c r="QVV303" s="192"/>
      <c r="QVW303" s="192"/>
      <c r="QVX303" s="192"/>
      <c r="QVY303" s="192"/>
      <c r="QVZ303" s="192"/>
      <c r="QWA303" s="192"/>
      <c r="QWB303" s="192"/>
      <c r="QWC303" s="192"/>
      <c r="QWD303" s="192"/>
      <c r="QWE303" s="192"/>
      <c r="QWF303" s="192"/>
      <c r="QWG303" s="192"/>
      <c r="QWH303" s="192"/>
      <c r="QWI303" s="192"/>
      <c r="QWJ303" s="192"/>
      <c r="QWK303" s="192"/>
      <c r="QWL303" s="192"/>
      <c r="QWM303" s="192"/>
      <c r="QWN303" s="192"/>
      <c r="QWO303" s="192"/>
      <c r="QWP303" s="192"/>
      <c r="QWQ303" s="192"/>
      <c r="QWR303" s="192"/>
      <c r="QWS303" s="192"/>
      <c r="QWT303" s="192"/>
      <c r="QWU303" s="192"/>
      <c r="QWV303" s="192"/>
      <c r="QWW303" s="192"/>
      <c r="QWX303" s="192"/>
      <c r="QWY303" s="192"/>
      <c r="QWZ303" s="192"/>
      <c r="QXA303" s="192"/>
      <c r="QXB303" s="192"/>
      <c r="QXC303" s="192"/>
      <c r="QXD303" s="192"/>
      <c r="QXE303" s="192"/>
      <c r="QXF303" s="192"/>
      <c r="QXG303" s="192"/>
      <c r="QXH303" s="192"/>
      <c r="QXI303" s="192"/>
      <c r="QXJ303" s="192"/>
      <c r="QXK303" s="192"/>
      <c r="QXL303" s="192"/>
      <c r="QXM303" s="192"/>
      <c r="QXN303" s="192"/>
      <c r="QXO303" s="192"/>
      <c r="QXP303" s="192"/>
      <c r="QXQ303" s="192"/>
      <c r="QXR303" s="192"/>
      <c r="QXS303" s="192"/>
      <c r="QXT303" s="192"/>
      <c r="QXU303" s="192"/>
      <c r="QXV303" s="192"/>
      <c r="QXW303" s="192"/>
      <c r="QXX303" s="192"/>
      <c r="QXY303" s="192"/>
      <c r="QXZ303" s="192"/>
      <c r="QYA303" s="192"/>
      <c r="QYB303" s="192"/>
      <c r="QYC303" s="192"/>
      <c r="QYD303" s="192"/>
      <c r="QYE303" s="192"/>
      <c r="QYF303" s="192"/>
      <c r="QYG303" s="192"/>
      <c r="QYH303" s="192"/>
      <c r="QYI303" s="192"/>
      <c r="QYJ303" s="192"/>
      <c r="QYK303" s="192"/>
      <c r="QYL303" s="192"/>
      <c r="QYM303" s="192"/>
      <c r="QYN303" s="192"/>
      <c r="QYO303" s="192"/>
      <c r="QYP303" s="192"/>
      <c r="QYQ303" s="192"/>
      <c r="QYR303" s="192"/>
      <c r="QYS303" s="192"/>
      <c r="QYT303" s="192"/>
      <c r="QYU303" s="192"/>
      <c r="QYV303" s="192"/>
      <c r="QYW303" s="192"/>
      <c r="QYX303" s="192"/>
      <c r="QYY303" s="192"/>
      <c r="QYZ303" s="192"/>
      <c r="QZA303" s="192"/>
      <c r="QZB303" s="192"/>
      <c r="QZC303" s="192"/>
      <c r="QZD303" s="192"/>
      <c r="QZE303" s="192"/>
      <c r="QZF303" s="192"/>
      <c r="QZG303" s="192"/>
      <c r="QZH303" s="192"/>
      <c r="QZI303" s="192"/>
      <c r="QZJ303" s="192"/>
      <c r="QZK303" s="192"/>
      <c r="QZL303" s="192"/>
      <c r="QZM303" s="192"/>
      <c r="QZN303" s="192"/>
      <c r="QZO303" s="192"/>
      <c r="QZP303" s="192"/>
      <c r="QZQ303" s="192"/>
      <c r="QZR303" s="192"/>
      <c r="QZS303" s="192"/>
      <c r="QZT303" s="192"/>
      <c r="QZU303" s="192"/>
      <c r="QZV303" s="192"/>
      <c r="QZW303" s="192"/>
      <c r="QZX303" s="192"/>
      <c r="QZY303" s="192"/>
      <c r="QZZ303" s="192"/>
      <c r="RAA303" s="192"/>
      <c r="RAB303" s="192"/>
      <c r="RAC303" s="192"/>
      <c r="RAD303" s="192"/>
      <c r="RAE303" s="192"/>
      <c r="RAF303" s="192"/>
      <c r="RAG303" s="192"/>
      <c r="RAH303" s="192"/>
      <c r="RAI303" s="192"/>
      <c r="RAJ303" s="192"/>
      <c r="RAK303" s="192"/>
      <c r="RAL303" s="192"/>
      <c r="RAM303" s="192"/>
      <c r="RAN303" s="192"/>
      <c r="RAO303" s="192"/>
      <c r="RAP303" s="192"/>
      <c r="RAQ303" s="192"/>
      <c r="RAR303" s="192"/>
      <c r="RAS303" s="192"/>
      <c r="RAT303" s="192"/>
      <c r="RAU303" s="192"/>
      <c r="RAV303" s="192"/>
      <c r="RAW303" s="192"/>
      <c r="RAX303" s="192"/>
      <c r="RAY303" s="192"/>
      <c r="RAZ303" s="192"/>
      <c r="RBA303" s="192"/>
      <c r="RBB303" s="192"/>
      <c r="RBC303" s="192"/>
      <c r="RBD303" s="192"/>
      <c r="RBE303" s="192"/>
      <c r="RBF303" s="192"/>
      <c r="RBG303" s="192"/>
      <c r="RBH303" s="192"/>
      <c r="RBI303" s="192"/>
      <c r="RBJ303" s="192"/>
      <c r="RBK303" s="192"/>
      <c r="RBL303" s="192"/>
      <c r="RBM303" s="192"/>
      <c r="RBN303" s="192"/>
      <c r="RBO303" s="192"/>
      <c r="RBP303" s="192"/>
      <c r="RBQ303" s="192"/>
      <c r="RBR303" s="192"/>
      <c r="RBS303" s="192"/>
      <c r="RBT303" s="192"/>
      <c r="RBU303" s="192"/>
      <c r="RBV303" s="192"/>
      <c r="RBW303" s="192"/>
      <c r="RBX303" s="192"/>
      <c r="RBY303" s="192"/>
      <c r="RBZ303" s="192"/>
      <c r="RCA303" s="192"/>
      <c r="RCB303" s="192"/>
      <c r="RCC303" s="192"/>
      <c r="RCD303" s="192"/>
      <c r="RCE303" s="192"/>
      <c r="RCF303" s="192"/>
      <c r="RCG303" s="192"/>
      <c r="RCH303" s="192"/>
      <c r="RCI303" s="192"/>
      <c r="RCJ303" s="192"/>
      <c r="RCK303" s="192"/>
      <c r="RCL303" s="192"/>
      <c r="RCM303" s="192"/>
      <c r="RCN303" s="192"/>
      <c r="RCO303" s="192"/>
      <c r="RCP303" s="192"/>
      <c r="RCQ303" s="192"/>
      <c r="RCR303" s="192"/>
      <c r="RCS303" s="192"/>
      <c r="RCT303" s="192"/>
      <c r="RCU303" s="192"/>
      <c r="RCV303" s="192"/>
      <c r="RCW303" s="192"/>
      <c r="RCX303" s="192"/>
      <c r="RCY303" s="192"/>
      <c r="RCZ303" s="192"/>
      <c r="RDA303" s="192"/>
      <c r="RDB303" s="192"/>
      <c r="RDC303" s="192"/>
      <c r="RDD303" s="192"/>
      <c r="RDE303" s="192"/>
      <c r="RDF303" s="192"/>
      <c r="RDG303" s="192"/>
      <c r="RDH303" s="192"/>
      <c r="RDI303" s="192"/>
      <c r="RDJ303" s="192"/>
      <c r="RDK303" s="192"/>
      <c r="RDL303" s="192"/>
      <c r="RDM303" s="192"/>
      <c r="RDN303" s="192"/>
      <c r="RDO303" s="192"/>
      <c r="RDP303" s="192"/>
      <c r="RDQ303" s="192"/>
      <c r="RDR303" s="192"/>
      <c r="RDS303" s="192"/>
      <c r="RDT303" s="192"/>
      <c r="RDU303" s="192"/>
      <c r="RDV303" s="192"/>
      <c r="RDW303" s="192"/>
      <c r="RDX303" s="192"/>
      <c r="RDY303" s="192"/>
      <c r="RDZ303" s="192"/>
      <c r="REA303" s="192"/>
      <c r="REB303" s="192"/>
      <c r="REC303" s="192"/>
      <c r="RED303" s="192"/>
      <c r="REE303" s="192"/>
      <c r="REF303" s="192"/>
      <c r="REG303" s="192"/>
      <c r="REH303" s="192"/>
      <c r="REI303" s="192"/>
      <c r="REJ303" s="192"/>
      <c r="REK303" s="192"/>
      <c r="REL303" s="192"/>
      <c r="REM303" s="192"/>
      <c r="REN303" s="192"/>
      <c r="REO303" s="192"/>
      <c r="REP303" s="192"/>
      <c r="REQ303" s="192"/>
      <c r="RER303" s="192"/>
      <c r="RES303" s="192"/>
      <c r="RET303" s="192"/>
      <c r="REU303" s="192"/>
      <c r="REV303" s="192"/>
      <c r="REW303" s="192"/>
      <c r="REX303" s="192"/>
      <c r="REY303" s="192"/>
      <c r="REZ303" s="192"/>
      <c r="RFA303" s="192"/>
      <c r="RFB303" s="192"/>
      <c r="RFC303" s="192"/>
      <c r="RFD303" s="192"/>
      <c r="RFE303" s="192"/>
      <c r="RFF303" s="192"/>
      <c r="RFG303" s="192"/>
      <c r="RFH303" s="192"/>
      <c r="RFI303" s="192"/>
      <c r="RFJ303" s="192"/>
      <c r="RFK303" s="192"/>
      <c r="RFL303" s="192"/>
      <c r="RFM303" s="192"/>
      <c r="RFN303" s="192"/>
      <c r="RFO303" s="192"/>
      <c r="RFP303" s="192"/>
      <c r="RFQ303" s="192"/>
      <c r="RFR303" s="192"/>
      <c r="RFS303" s="192"/>
      <c r="RFT303" s="192"/>
      <c r="RFU303" s="192"/>
      <c r="RFV303" s="192"/>
      <c r="RFW303" s="192"/>
      <c r="RFX303" s="192"/>
      <c r="RFY303" s="192"/>
      <c r="RFZ303" s="192"/>
      <c r="RGA303" s="192"/>
      <c r="RGB303" s="192"/>
      <c r="RGC303" s="192"/>
      <c r="RGD303" s="192"/>
      <c r="RGE303" s="192"/>
      <c r="RGF303" s="192"/>
      <c r="RGG303" s="192"/>
      <c r="RGH303" s="192"/>
      <c r="RGI303" s="192"/>
      <c r="RGJ303" s="192"/>
      <c r="RGK303" s="192"/>
      <c r="RGL303" s="192"/>
      <c r="RGM303" s="192"/>
      <c r="RGN303" s="192"/>
      <c r="RGO303" s="192"/>
      <c r="RGP303" s="192"/>
      <c r="RGQ303" s="192"/>
      <c r="RGR303" s="192"/>
      <c r="RGS303" s="192"/>
      <c r="RGT303" s="192"/>
      <c r="RGU303" s="192"/>
      <c r="RGV303" s="192"/>
      <c r="RGW303" s="192"/>
      <c r="RGX303" s="192"/>
      <c r="RGY303" s="192"/>
      <c r="RGZ303" s="192"/>
      <c r="RHA303" s="192"/>
      <c r="RHB303" s="192"/>
      <c r="RHC303" s="192"/>
      <c r="RHD303" s="192"/>
      <c r="RHE303" s="192"/>
      <c r="RHF303" s="192"/>
      <c r="RHG303" s="192"/>
      <c r="RHH303" s="192"/>
      <c r="RHI303" s="192"/>
      <c r="RHJ303" s="192"/>
      <c r="RHK303" s="192"/>
      <c r="RHL303" s="192"/>
      <c r="RHM303" s="192"/>
      <c r="RHN303" s="192"/>
      <c r="RHO303" s="192"/>
      <c r="RHP303" s="192"/>
      <c r="RHQ303" s="192"/>
      <c r="RHR303" s="192"/>
      <c r="RHS303" s="192"/>
      <c r="RHT303" s="192"/>
      <c r="RHU303" s="192"/>
      <c r="RHV303" s="192"/>
      <c r="RHW303" s="192"/>
      <c r="RHX303" s="192"/>
      <c r="RHY303" s="192"/>
      <c r="RHZ303" s="192"/>
      <c r="RIA303" s="192"/>
      <c r="RIB303" s="192"/>
      <c r="RIC303" s="192"/>
      <c r="RID303" s="192"/>
      <c r="RIE303" s="192"/>
      <c r="RIF303" s="192"/>
      <c r="RIG303" s="192"/>
      <c r="RIH303" s="192"/>
      <c r="RII303" s="192"/>
      <c r="RIJ303" s="192"/>
      <c r="RIK303" s="192"/>
      <c r="RIL303" s="192"/>
      <c r="RIM303" s="192"/>
      <c r="RIN303" s="192"/>
      <c r="RIO303" s="192"/>
      <c r="RIP303" s="192"/>
      <c r="RIQ303" s="192"/>
      <c r="RIR303" s="192"/>
      <c r="RIS303" s="192"/>
      <c r="RIT303" s="192"/>
      <c r="RIU303" s="192"/>
      <c r="RIV303" s="192"/>
      <c r="RIW303" s="192"/>
      <c r="RIX303" s="192"/>
      <c r="RIY303" s="192"/>
      <c r="RIZ303" s="192"/>
      <c r="RJA303" s="192"/>
      <c r="RJB303" s="192"/>
      <c r="RJC303" s="192"/>
      <c r="RJD303" s="192"/>
      <c r="RJE303" s="192"/>
      <c r="RJF303" s="192"/>
      <c r="RJG303" s="192"/>
      <c r="RJH303" s="192"/>
      <c r="RJI303" s="192"/>
      <c r="RJJ303" s="192"/>
      <c r="RJK303" s="192"/>
      <c r="RJL303" s="192"/>
      <c r="RJM303" s="192"/>
      <c r="RJN303" s="192"/>
      <c r="RJO303" s="192"/>
      <c r="RJP303" s="192"/>
      <c r="RJQ303" s="192"/>
      <c r="RJR303" s="192"/>
      <c r="RJS303" s="192"/>
      <c r="RJT303" s="192"/>
      <c r="RJU303" s="192"/>
      <c r="RJV303" s="192"/>
      <c r="RJW303" s="192"/>
      <c r="RJX303" s="192"/>
      <c r="RJY303" s="192"/>
      <c r="RJZ303" s="192"/>
      <c r="RKA303" s="192"/>
      <c r="RKB303" s="192"/>
      <c r="RKC303" s="192"/>
      <c r="RKD303" s="192"/>
      <c r="RKE303" s="192"/>
      <c r="RKF303" s="192"/>
      <c r="RKG303" s="192"/>
      <c r="RKH303" s="192"/>
      <c r="RKI303" s="192"/>
      <c r="RKJ303" s="192"/>
      <c r="RKK303" s="192"/>
      <c r="RKL303" s="192"/>
      <c r="RKM303" s="192"/>
      <c r="RKN303" s="192"/>
      <c r="RKO303" s="192"/>
      <c r="RKP303" s="192"/>
      <c r="RKQ303" s="192"/>
      <c r="RKR303" s="192"/>
      <c r="RKS303" s="192"/>
      <c r="RKT303" s="192"/>
      <c r="RKU303" s="192"/>
      <c r="RKV303" s="192"/>
      <c r="RKW303" s="192"/>
      <c r="RKX303" s="192"/>
      <c r="RKY303" s="192"/>
      <c r="RKZ303" s="192"/>
      <c r="RLA303" s="192"/>
      <c r="RLB303" s="192"/>
      <c r="RLC303" s="192"/>
      <c r="RLD303" s="192"/>
      <c r="RLE303" s="192"/>
      <c r="RLF303" s="192"/>
      <c r="RLG303" s="192"/>
      <c r="RLH303" s="192"/>
      <c r="RLI303" s="192"/>
      <c r="RLJ303" s="192"/>
      <c r="RLK303" s="192"/>
      <c r="RLL303" s="192"/>
      <c r="RLM303" s="192"/>
      <c r="RLN303" s="192"/>
      <c r="RLO303" s="192"/>
      <c r="RLP303" s="192"/>
      <c r="RLQ303" s="192"/>
      <c r="RLR303" s="192"/>
      <c r="RLS303" s="192"/>
      <c r="RLT303" s="192"/>
      <c r="RLU303" s="192"/>
      <c r="RLV303" s="192"/>
      <c r="RLW303" s="192"/>
      <c r="RLX303" s="192"/>
      <c r="RLY303" s="192"/>
      <c r="RLZ303" s="192"/>
      <c r="RMA303" s="192"/>
      <c r="RMB303" s="192"/>
      <c r="RMC303" s="192"/>
      <c r="RMD303" s="192"/>
      <c r="RME303" s="192"/>
      <c r="RMF303" s="192"/>
      <c r="RMG303" s="192"/>
      <c r="RMH303" s="192"/>
      <c r="RMI303" s="192"/>
      <c r="RMJ303" s="192"/>
      <c r="RMK303" s="192"/>
      <c r="RML303" s="192"/>
      <c r="RMM303" s="192"/>
      <c r="RMN303" s="192"/>
      <c r="RMO303" s="192"/>
      <c r="RMP303" s="192"/>
      <c r="RMQ303" s="192"/>
      <c r="RMR303" s="192"/>
      <c r="RMS303" s="192"/>
      <c r="RMT303" s="192"/>
      <c r="RMU303" s="192"/>
      <c r="RMV303" s="192"/>
      <c r="RMW303" s="192"/>
      <c r="RMX303" s="192"/>
      <c r="RMY303" s="192"/>
      <c r="RMZ303" s="192"/>
      <c r="RNA303" s="192"/>
      <c r="RNB303" s="192"/>
      <c r="RNC303" s="192"/>
      <c r="RND303" s="192"/>
      <c r="RNE303" s="192"/>
      <c r="RNF303" s="192"/>
      <c r="RNG303" s="192"/>
      <c r="RNH303" s="192"/>
      <c r="RNI303" s="192"/>
      <c r="RNJ303" s="192"/>
      <c r="RNK303" s="192"/>
      <c r="RNL303" s="192"/>
      <c r="RNM303" s="192"/>
      <c r="RNN303" s="192"/>
      <c r="RNO303" s="192"/>
      <c r="RNP303" s="192"/>
      <c r="RNQ303" s="192"/>
      <c r="RNR303" s="192"/>
      <c r="RNS303" s="192"/>
      <c r="RNT303" s="192"/>
      <c r="RNU303" s="192"/>
      <c r="RNV303" s="192"/>
      <c r="RNW303" s="192"/>
      <c r="RNX303" s="192"/>
      <c r="RNY303" s="192"/>
      <c r="RNZ303" s="192"/>
      <c r="ROA303" s="192"/>
      <c r="ROB303" s="192"/>
      <c r="ROC303" s="192"/>
      <c r="ROD303" s="192"/>
      <c r="ROE303" s="192"/>
      <c r="ROF303" s="192"/>
      <c r="ROG303" s="192"/>
      <c r="ROH303" s="192"/>
      <c r="ROI303" s="192"/>
      <c r="ROJ303" s="192"/>
      <c r="ROK303" s="192"/>
      <c r="ROL303" s="192"/>
      <c r="ROM303" s="192"/>
      <c r="RON303" s="192"/>
      <c r="ROO303" s="192"/>
      <c r="ROP303" s="192"/>
      <c r="ROQ303" s="192"/>
      <c r="ROR303" s="192"/>
      <c r="ROS303" s="192"/>
      <c r="ROT303" s="192"/>
      <c r="ROU303" s="192"/>
      <c r="ROV303" s="192"/>
      <c r="ROW303" s="192"/>
      <c r="ROX303" s="192"/>
      <c r="ROY303" s="192"/>
      <c r="ROZ303" s="192"/>
      <c r="RPA303" s="192"/>
      <c r="RPB303" s="192"/>
      <c r="RPC303" s="192"/>
      <c r="RPD303" s="192"/>
      <c r="RPE303" s="192"/>
      <c r="RPF303" s="192"/>
      <c r="RPG303" s="192"/>
      <c r="RPH303" s="192"/>
      <c r="RPI303" s="192"/>
      <c r="RPJ303" s="192"/>
      <c r="RPK303" s="192"/>
      <c r="RPL303" s="192"/>
      <c r="RPM303" s="192"/>
      <c r="RPN303" s="192"/>
      <c r="RPO303" s="192"/>
      <c r="RPP303" s="192"/>
      <c r="RPQ303" s="192"/>
      <c r="RPR303" s="192"/>
      <c r="RPS303" s="192"/>
      <c r="RPT303" s="192"/>
      <c r="RPU303" s="192"/>
      <c r="RPV303" s="192"/>
      <c r="RPW303" s="192"/>
      <c r="RPX303" s="192"/>
      <c r="RPY303" s="192"/>
      <c r="RPZ303" s="192"/>
      <c r="RQA303" s="192"/>
      <c r="RQB303" s="192"/>
      <c r="RQC303" s="192"/>
      <c r="RQD303" s="192"/>
      <c r="RQE303" s="192"/>
      <c r="RQF303" s="192"/>
      <c r="RQG303" s="192"/>
      <c r="RQH303" s="192"/>
      <c r="RQI303" s="192"/>
      <c r="RQJ303" s="192"/>
      <c r="RQK303" s="192"/>
      <c r="RQL303" s="192"/>
      <c r="RQM303" s="192"/>
      <c r="RQN303" s="192"/>
      <c r="RQO303" s="192"/>
      <c r="RQP303" s="192"/>
      <c r="RQQ303" s="192"/>
      <c r="RQR303" s="192"/>
      <c r="RQS303" s="192"/>
      <c r="RQT303" s="192"/>
      <c r="RQU303" s="192"/>
      <c r="RQV303" s="192"/>
      <c r="RQW303" s="192"/>
      <c r="RQX303" s="192"/>
      <c r="RQY303" s="192"/>
      <c r="RQZ303" s="192"/>
      <c r="RRA303" s="192"/>
      <c r="RRB303" s="192"/>
      <c r="RRC303" s="192"/>
      <c r="RRD303" s="192"/>
      <c r="RRE303" s="192"/>
      <c r="RRF303" s="192"/>
      <c r="RRG303" s="192"/>
      <c r="RRH303" s="192"/>
      <c r="RRI303" s="192"/>
      <c r="RRJ303" s="192"/>
      <c r="RRK303" s="192"/>
      <c r="RRL303" s="192"/>
      <c r="RRM303" s="192"/>
      <c r="RRN303" s="192"/>
      <c r="RRO303" s="192"/>
      <c r="RRP303" s="192"/>
      <c r="RRQ303" s="192"/>
      <c r="RRR303" s="192"/>
      <c r="RRS303" s="192"/>
      <c r="RRT303" s="192"/>
      <c r="RRU303" s="192"/>
      <c r="RRV303" s="192"/>
      <c r="RRW303" s="192"/>
      <c r="RRX303" s="192"/>
      <c r="RRY303" s="192"/>
      <c r="RRZ303" s="192"/>
      <c r="RSA303" s="192"/>
      <c r="RSB303" s="192"/>
      <c r="RSC303" s="192"/>
      <c r="RSD303" s="192"/>
      <c r="RSE303" s="192"/>
      <c r="RSF303" s="192"/>
      <c r="RSG303" s="192"/>
      <c r="RSH303" s="192"/>
      <c r="RSI303" s="192"/>
      <c r="RSJ303" s="192"/>
      <c r="RSK303" s="192"/>
      <c r="RSL303" s="192"/>
      <c r="RSM303" s="192"/>
      <c r="RSN303" s="192"/>
      <c r="RSO303" s="192"/>
      <c r="RSP303" s="192"/>
      <c r="RSQ303" s="192"/>
      <c r="RSR303" s="192"/>
      <c r="RSS303" s="192"/>
      <c r="RST303" s="192"/>
      <c r="RSU303" s="192"/>
      <c r="RSV303" s="192"/>
      <c r="RSW303" s="192"/>
      <c r="RSX303" s="192"/>
      <c r="RSY303" s="192"/>
      <c r="RSZ303" s="192"/>
      <c r="RTA303" s="192"/>
      <c r="RTB303" s="192"/>
      <c r="RTC303" s="192"/>
      <c r="RTD303" s="192"/>
      <c r="RTE303" s="192"/>
      <c r="RTF303" s="192"/>
      <c r="RTG303" s="192"/>
      <c r="RTH303" s="192"/>
      <c r="RTI303" s="192"/>
      <c r="RTJ303" s="192"/>
      <c r="RTK303" s="192"/>
      <c r="RTL303" s="192"/>
      <c r="RTM303" s="192"/>
      <c r="RTN303" s="192"/>
      <c r="RTO303" s="192"/>
      <c r="RTP303" s="192"/>
      <c r="RTQ303" s="192"/>
      <c r="RTR303" s="192"/>
      <c r="RTS303" s="192"/>
      <c r="RTT303" s="192"/>
      <c r="RTU303" s="192"/>
      <c r="RTV303" s="192"/>
      <c r="RTW303" s="192"/>
      <c r="RTX303" s="192"/>
      <c r="RTY303" s="192"/>
      <c r="RTZ303" s="192"/>
      <c r="RUA303" s="192"/>
      <c r="RUB303" s="192"/>
      <c r="RUC303" s="192"/>
      <c r="RUD303" s="192"/>
      <c r="RUE303" s="192"/>
      <c r="RUF303" s="192"/>
      <c r="RUG303" s="192"/>
      <c r="RUH303" s="192"/>
      <c r="RUI303" s="192"/>
      <c r="RUJ303" s="192"/>
      <c r="RUK303" s="192"/>
      <c r="RUL303" s="192"/>
      <c r="RUM303" s="192"/>
      <c r="RUN303" s="192"/>
      <c r="RUO303" s="192"/>
      <c r="RUP303" s="192"/>
      <c r="RUQ303" s="192"/>
      <c r="RUR303" s="192"/>
      <c r="RUS303" s="192"/>
      <c r="RUT303" s="192"/>
      <c r="RUU303" s="192"/>
      <c r="RUV303" s="192"/>
      <c r="RUW303" s="192"/>
      <c r="RUX303" s="192"/>
      <c r="RUY303" s="192"/>
      <c r="RUZ303" s="192"/>
      <c r="RVA303" s="192"/>
      <c r="RVB303" s="192"/>
      <c r="RVC303" s="192"/>
      <c r="RVD303" s="192"/>
      <c r="RVE303" s="192"/>
      <c r="RVF303" s="192"/>
      <c r="RVG303" s="192"/>
      <c r="RVH303" s="192"/>
      <c r="RVI303" s="192"/>
      <c r="RVJ303" s="192"/>
      <c r="RVK303" s="192"/>
      <c r="RVL303" s="192"/>
      <c r="RVM303" s="192"/>
      <c r="RVN303" s="192"/>
      <c r="RVO303" s="192"/>
      <c r="RVP303" s="192"/>
      <c r="RVQ303" s="192"/>
      <c r="RVR303" s="192"/>
      <c r="RVS303" s="192"/>
      <c r="RVT303" s="192"/>
      <c r="RVU303" s="192"/>
      <c r="RVV303" s="192"/>
      <c r="RVW303" s="192"/>
      <c r="RVX303" s="192"/>
      <c r="RVY303" s="192"/>
      <c r="RVZ303" s="192"/>
      <c r="RWA303" s="192"/>
      <c r="RWB303" s="192"/>
      <c r="RWC303" s="192"/>
      <c r="RWD303" s="192"/>
      <c r="RWE303" s="192"/>
      <c r="RWF303" s="192"/>
      <c r="RWG303" s="192"/>
      <c r="RWH303" s="192"/>
      <c r="RWI303" s="192"/>
      <c r="RWJ303" s="192"/>
      <c r="RWK303" s="192"/>
      <c r="RWL303" s="192"/>
      <c r="RWM303" s="192"/>
      <c r="RWN303" s="192"/>
      <c r="RWO303" s="192"/>
      <c r="RWP303" s="192"/>
      <c r="RWQ303" s="192"/>
      <c r="RWR303" s="192"/>
      <c r="RWS303" s="192"/>
      <c r="RWT303" s="192"/>
      <c r="RWU303" s="192"/>
      <c r="RWV303" s="192"/>
      <c r="RWW303" s="192"/>
      <c r="RWX303" s="192"/>
      <c r="RWY303" s="192"/>
      <c r="RWZ303" s="192"/>
      <c r="RXA303" s="192"/>
      <c r="RXB303" s="192"/>
      <c r="RXC303" s="192"/>
      <c r="RXD303" s="192"/>
      <c r="RXE303" s="192"/>
      <c r="RXF303" s="192"/>
      <c r="RXG303" s="192"/>
      <c r="RXH303" s="192"/>
      <c r="RXI303" s="192"/>
      <c r="RXJ303" s="192"/>
      <c r="RXK303" s="192"/>
      <c r="RXL303" s="192"/>
      <c r="RXM303" s="192"/>
      <c r="RXN303" s="192"/>
      <c r="RXO303" s="192"/>
      <c r="RXP303" s="192"/>
      <c r="RXQ303" s="192"/>
      <c r="RXR303" s="192"/>
      <c r="RXS303" s="192"/>
      <c r="RXT303" s="192"/>
      <c r="RXU303" s="192"/>
      <c r="RXV303" s="192"/>
      <c r="RXW303" s="192"/>
      <c r="RXX303" s="192"/>
      <c r="RXY303" s="192"/>
      <c r="RXZ303" s="192"/>
      <c r="RYA303" s="192"/>
      <c r="RYB303" s="192"/>
      <c r="RYC303" s="192"/>
      <c r="RYD303" s="192"/>
      <c r="RYE303" s="192"/>
      <c r="RYF303" s="192"/>
      <c r="RYG303" s="192"/>
      <c r="RYH303" s="192"/>
      <c r="RYI303" s="192"/>
      <c r="RYJ303" s="192"/>
      <c r="RYK303" s="192"/>
      <c r="RYL303" s="192"/>
      <c r="RYM303" s="192"/>
      <c r="RYN303" s="192"/>
      <c r="RYO303" s="192"/>
      <c r="RYP303" s="192"/>
      <c r="RYQ303" s="192"/>
      <c r="RYR303" s="192"/>
      <c r="RYS303" s="192"/>
      <c r="RYT303" s="192"/>
      <c r="RYU303" s="192"/>
      <c r="RYV303" s="192"/>
      <c r="RYW303" s="192"/>
      <c r="RYX303" s="192"/>
      <c r="RYY303" s="192"/>
      <c r="RYZ303" s="192"/>
      <c r="RZA303" s="192"/>
      <c r="RZB303" s="192"/>
      <c r="RZC303" s="192"/>
      <c r="RZD303" s="192"/>
      <c r="RZE303" s="192"/>
      <c r="RZF303" s="192"/>
      <c r="RZG303" s="192"/>
      <c r="RZH303" s="192"/>
      <c r="RZI303" s="192"/>
      <c r="RZJ303" s="192"/>
      <c r="RZK303" s="192"/>
      <c r="RZL303" s="192"/>
      <c r="RZM303" s="192"/>
      <c r="RZN303" s="192"/>
      <c r="RZO303" s="192"/>
      <c r="RZP303" s="192"/>
      <c r="RZQ303" s="192"/>
      <c r="RZR303" s="192"/>
      <c r="RZS303" s="192"/>
      <c r="RZT303" s="192"/>
      <c r="RZU303" s="192"/>
      <c r="RZV303" s="192"/>
      <c r="RZW303" s="192"/>
      <c r="RZX303" s="192"/>
      <c r="RZY303" s="192"/>
      <c r="RZZ303" s="192"/>
      <c r="SAA303" s="192"/>
      <c r="SAB303" s="192"/>
      <c r="SAC303" s="192"/>
      <c r="SAD303" s="192"/>
      <c r="SAE303" s="192"/>
      <c r="SAF303" s="192"/>
      <c r="SAG303" s="192"/>
      <c r="SAH303" s="192"/>
      <c r="SAI303" s="192"/>
      <c r="SAJ303" s="192"/>
      <c r="SAK303" s="192"/>
      <c r="SAL303" s="192"/>
      <c r="SAM303" s="192"/>
      <c r="SAN303" s="192"/>
      <c r="SAO303" s="192"/>
      <c r="SAP303" s="192"/>
      <c r="SAQ303" s="192"/>
      <c r="SAR303" s="192"/>
      <c r="SAS303" s="192"/>
      <c r="SAT303" s="192"/>
      <c r="SAU303" s="192"/>
      <c r="SAV303" s="192"/>
      <c r="SAW303" s="192"/>
      <c r="SAX303" s="192"/>
      <c r="SAY303" s="192"/>
      <c r="SAZ303" s="192"/>
      <c r="SBA303" s="192"/>
      <c r="SBB303" s="192"/>
      <c r="SBC303" s="192"/>
      <c r="SBD303" s="192"/>
      <c r="SBE303" s="192"/>
      <c r="SBF303" s="192"/>
      <c r="SBG303" s="192"/>
      <c r="SBH303" s="192"/>
      <c r="SBI303" s="192"/>
      <c r="SBJ303" s="192"/>
      <c r="SBK303" s="192"/>
      <c r="SBL303" s="192"/>
      <c r="SBM303" s="192"/>
      <c r="SBN303" s="192"/>
      <c r="SBO303" s="192"/>
      <c r="SBP303" s="192"/>
      <c r="SBQ303" s="192"/>
      <c r="SBR303" s="192"/>
      <c r="SBS303" s="192"/>
      <c r="SBT303" s="192"/>
      <c r="SBU303" s="192"/>
      <c r="SBV303" s="192"/>
      <c r="SBW303" s="192"/>
      <c r="SBX303" s="192"/>
      <c r="SBY303" s="192"/>
      <c r="SBZ303" s="192"/>
      <c r="SCA303" s="192"/>
      <c r="SCB303" s="192"/>
      <c r="SCC303" s="192"/>
      <c r="SCD303" s="192"/>
      <c r="SCE303" s="192"/>
      <c r="SCF303" s="192"/>
      <c r="SCG303" s="192"/>
      <c r="SCH303" s="192"/>
      <c r="SCI303" s="192"/>
      <c r="SCJ303" s="192"/>
      <c r="SCK303" s="192"/>
      <c r="SCL303" s="192"/>
      <c r="SCM303" s="192"/>
      <c r="SCN303" s="192"/>
      <c r="SCO303" s="192"/>
      <c r="SCP303" s="192"/>
      <c r="SCQ303" s="192"/>
      <c r="SCR303" s="192"/>
      <c r="SCS303" s="192"/>
      <c r="SCT303" s="192"/>
      <c r="SCU303" s="192"/>
      <c r="SCV303" s="192"/>
      <c r="SCW303" s="192"/>
      <c r="SCX303" s="192"/>
      <c r="SCY303" s="192"/>
      <c r="SCZ303" s="192"/>
      <c r="SDA303" s="192"/>
      <c r="SDB303" s="192"/>
      <c r="SDC303" s="192"/>
      <c r="SDD303" s="192"/>
      <c r="SDE303" s="192"/>
      <c r="SDF303" s="192"/>
      <c r="SDG303" s="192"/>
      <c r="SDH303" s="192"/>
      <c r="SDI303" s="192"/>
      <c r="SDJ303" s="192"/>
      <c r="SDK303" s="192"/>
      <c r="SDL303" s="192"/>
      <c r="SDM303" s="192"/>
      <c r="SDN303" s="192"/>
      <c r="SDO303" s="192"/>
      <c r="SDP303" s="192"/>
      <c r="SDQ303" s="192"/>
      <c r="SDR303" s="192"/>
      <c r="SDS303" s="192"/>
      <c r="SDT303" s="192"/>
      <c r="SDU303" s="192"/>
      <c r="SDV303" s="192"/>
      <c r="SDW303" s="192"/>
      <c r="SDX303" s="192"/>
      <c r="SDY303" s="192"/>
      <c r="SDZ303" s="192"/>
      <c r="SEA303" s="192"/>
      <c r="SEB303" s="192"/>
      <c r="SEC303" s="192"/>
      <c r="SED303" s="192"/>
      <c r="SEE303" s="192"/>
      <c r="SEF303" s="192"/>
      <c r="SEG303" s="192"/>
      <c r="SEH303" s="192"/>
      <c r="SEI303" s="192"/>
      <c r="SEJ303" s="192"/>
      <c r="SEK303" s="192"/>
      <c r="SEL303" s="192"/>
      <c r="SEM303" s="192"/>
      <c r="SEN303" s="192"/>
      <c r="SEO303" s="192"/>
      <c r="SEP303" s="192"/>
      <c r="SEQ303" s="192"/>
      <c r="SER303" s="192"/>
      <c r="SES303" s="192"/>
      <c r="SET303" s="192"/>
      <c r="SEU303" s="192"/>
      <c r="SEV303" s="192"/>
      <c r="SEW303" s="192"/>
      <c r="SEX303" s="192"/>
      <c r="SEY303" s="192"/>
      <c r="SEZ303" s="192"/>
      <c r="SFA303" s="192"/>
      <c r="SFB303" s="192"/>
      <c r="SFC303" s="192"/>
      <c r="SFD303" s="192"/>
      <c r="SFE303" s="192"/>
      <c r="SFF303" s="192"/>
      <c r="SFG303" s="192"/>
      <c r="SFH303" s="192"/>
      <c r="SFI303" s="192"/>
      <c r="SFJ303" s="192"/>
      <c r="SFK303" s="192"/>
      <c r="SFL303" s="192"/>
      <c r="SFM303" s="192"/>
      <c r="SFN303" s="192"/>
      <c r="SFO303" s="192"/>
      <c r="SFP303" s="192"/>
      <c r="SFQ303" s="192"/>
      <c r="SFR303" s="192"/>
      <c r="SFS303" s="192"/>
      <c r="SFT303" s="192"/>
      <c r="SFU303" s="192"/>
      <c r="SFV303" s="192"/>
      <c r="SFW303" s="192"/>
      <c r="SFX303" s="192"/>
      <c r="SFY303" s="192"/>
      <c r="SFZ303" s="192"/>
      <c r="SGA303" s="192"/>
      <c r="SGB303" s="192"/>
      <c r="SGC303" s="192"/>
      <c r="SGD303" s="192"/>
      <c r="SGE303" s="192"/>
      <c r="SGF303" s="192"/>
      <c r="SGG303" s="192"/>
      <c r="SGH303" s="192"/>
      <c r="SGI303" s="192"/>
      <c r="SGJ303" s="192"/>
      <c r="SGK303" s="192"/>
      <c r="SGL303" s="192"/>
      <c r="SGM303" s="192"/>
      <c r="SGN303" s="192"/>
      <c r="SGO303" s="192"/>
      <c r="SGP303" s="192"/>
      <c r="SGQ303" s="192"/>
      <c r="SGR303" s="192"/>
      <c r="SGS303" s="192"/>
      <c r="SGT303" s="192"/>
      <c r="SGU303" s="192"/>
      <c r="SGV303" s="192"/>
      <c r="SGW303" s="192"/>
      <c r="SGX303" s="192"/>
      <c r="SGY303" s="192"/>
      <c r="SGZ303" s="192"/>
      <c r="SHA303" s="192"/>
      <c r="SHB303" s="192"/>
      <c r="SHC303" s="192"/>
      <c r="SHD303" s="192"/>
      <c r="SHE303" s="192"/>
      <c r="SHF303" s="192"/>
      <c r="SHG303" s="192"/>
      <c r="SHH303" s="192"/>
      <c r="SHI303" s="192"/>
      <c r="SHJ303" s="192"/>
      <c r="SHK303" s="192"/>
      <c r="SHL303" s="192"/>
      <c r="SHM303" s="192"/>
      <c r="SHN303" s="192"/>
      <c r="SHO303" s="192"/>
      <c r="SHP303" s="192"/>
      <c r="SHQ303" s="192"/>
      <c r="SHR303" s="192"/>
      <c r="SHS303" s="192"/>
      <c r="SHT303" s="192"/>
      <c r="SHU303" s="192"/>
      <c r="SHV303" s="192"/>
      <c r="SHW303" s="192"/>
      <c r="SHX303" s="192"/>
      <c r="SHY303" s="192"/>
      <c r="SHZ303" s="192"/>
      <c r="SIA303" s="192"/>
      <c r="SIB303" s="192"/>
      <c r="SIC303" s="192"/>
      <c r="SID303" s="192"/>
      <c r="SIE303" s="192"/>
      <c r="SIF303" s="192"/>
      <c r="SIG303" s="192"/>
      <c r="SIH303" s="192"/>
      <c r="SII303" s="192"/>
      <c r="SIJ303" s="192"/>
      <c r="SIK303" s="192"/>
      <c r="SIL303" s="192"/>
      <c r="SIM303" s="192"/>
      <c r="SIN303" s="192"/>
      <c r="SIO303" s="192"/>
      <c r="SIP303" s="192"/>
      <c r="SIQ303" s="192"/>
      <c r="SIR303" s="192"/>
      <c r="SIS303" s="192"/>
      <c r="SIT303" s="192"/>
      <c r="SIU303" s="192"/>
      <c r="SIV303" s="192"/>
      <c r="SIW303" s="192"/>
      <c r="SIX303" s="192"/>
      <c r="SIY303" s="192"/>
      <c r="SIZ303" s="192"/>
      <c r="SJA303" s="192"/>
      <c r="SJB303" s="192"/>
      <c r="SJC303" s="192"/>
      <c r="SJD303" s="192"/>
      <c r="SJE303" s="192"/>
      <c r="SJF303" s="192"/>
      <c r="SJG303" s="192"/>
      <c r="SJH303" s="192"/>
      <c r="SJI303" s="192"/>
      <c r="SJJ303" s="192"/>
      <c r="SJK303" s="192"/>
      <c r="SJL303" s="192"/>
      <c r="SJM303" s="192"/>
      <c r="SJN303" s="192"/>
      <c r="SJO303" s="192"/>
      <c r="SJP303" s="192"/>
      <c r="SJQ303" s="192"/>
      <c r="SJR303" s="192"/>
      <c r="SJS303" s="192"/>
      <c r="SJT303" s="192"/>
      <c r="SJU303" s="192"/>
      <c r="SJV303" s="192"/>
      <c r="SJW303" s="192"/>
      <c r="SJX303" s="192"/>
      <c r="SJY303" s="192"/>
      <c r="SJZ303" s="192"/>
      <c r="SKA303" s="192"/>
      <c r="SKB303" s="192"/>
      <c r="SKC303" s="192"/>
      <c r="SKD303" s="192"/>
      <c r="SKE303" s="192"/>
      <c r="SKF303" s="192"/>
      <c r="SKG303" s="192"/>
      <c r="SKH303" s="192"/>
      <c r="SKI303" s="192"/>
      <c r="SKJ303" s="192"/>
      <c r="SKK303" s="192"/>
      <c r="SKL303" s="192"/>
      <c r="SKM303" s="192"/>
      <c r="SKN303" s="192"/>
      <c r="SKO303" s="192"/>
      <c r="SKP303" s="192"/>
      <c r="SKQ303" s="192"/>
      <c r="SKR303" s="192"/>
      <c r="SKS303" s="192"/>
      <c r="SKT303" s="192"/>
      <c r="SKU303" s="192"/>
      <c r="SKV303" s="192"/>
      <c r="SKW303" s="192"/>
      <c r="SKX303" s="192"/>
      <c r="SKY303" s="192"/>
      <c r="SKZ303" s="192"/>
      <c r="SLA303" s="192"/>
      <c r="SLB303" s="192"/>
      <c r="SLC303" s="192"/>
      <c r="SLD303" s="192"/>
      <c r="SLE303" s="192"/>
      <c r="SLF303" s="192"/>
      <c r="SLG303" s="192"/>
      <c r="SLH303" s="192"/>
      <c r="SLI303" s="192"/>
      <c r="SLJ303" s="192"/>
      <c r="SLK303" s="192"/>
      <c r="SLL303" s="192"/>
      <c r="SLM303" s="192"/>
      <c r="SLN303" s="192"/>
      <c r="SLO303" s="192"/>
      <c r="SLP303" s="192"/>
      <c r="SLQ303" s="192"/>
      <c r="SLR303" s="192"/>
      <c r="SLS303" s="192"/>
      <c r="SLT303" s="192"/>
      <c r="SLU303" s="192"/>
      <c r="SLV303" s="192"/>
      <c r="SLW303" s="192"/>
      <c r="SLX303" s="192"/>
      <c r="SLY303" s="192"/>
      <c r="SLZ303" s="192"/>
      <c r="SMA303" s="192"/>
      <c r="SMB303" s="192"/>
      <c r="SMC303" s="192"/>
      <c r="SMD303" s="192"/>
      <c r="SME303" s="192"/>
      <c r="SMF303" s="192"/>
      <c r="SMG303" s="192"/>
      <c r="SMH303" s="192"/>
      <c r="SMI303" s="192"/>
      <c r="SMJ303" s="192"/>
      <c r="SMK303" s="192"/>
      <c r="SML303" s="192"/>
      <c r="SMM303" s="192"/>
      <c r="SMN303" s="192"/>
      <c r="SMO303" s="192"/>
      <c r="SMP303" s="192"/>
      <c r="SMQ303" s="192"/>
      <c r="SMR303" s="192"/>
      <c r="SMS303" s="192"/>
      <c r="SMT303" s="192"/>
      <c r="SMU303" s="192"/>
      <c r="SMV303" s="192"/>
      <c r="SMW303" s="192"/>
      <c r="SMX303" s="192"/>
      <c r="SMY303" s="192"/>
      <c r="SMZ303" s="192"/>
      <c r="SNA303" s="192"/>
      <c r="SNB303" s="192"/>
      <c r="SNC303" s="192"/>
      <c r="SND303" s="192"/>
      <c r="SNE303" s="192"/>
      <c r="SNF303" s="192"/>
      <c r="SNG303" s="192"/>
      <c r="SNH303" s="192"/>
      <c r="SNI303" s="192"/>
      <c r="SNJ303" s="192"/>
      <c r="SNK303" s="192"/>
      <c r="SNL303" s="192"/>
      <c r="SNM303" s="192"/>
      <c r="SNN303" s="192"/>
      <c r="SNO303" s="192"/>
      <c r="SNP303" s="192"/>
      <c r="SNQ303" s="192"/>
      <c r="SNR303" s="192"/>
      <c r="SNS303" s="192"/>
      <c r="SNT303" s="192"/>
      <c r="SNU303" s="192"/>
      <c r="SNV303" s="192"/>
      <c r="SNW303" s="192"/>
      <c r="SNX303" s="192"/>
      <c r="SNY303" s="192"/>
      <c r="SNZ303" s="192"/>
      <c r="SOA303" s="192"/>
      <c r="SOB303" s="192"/>
      <c r="SOC303" s="192"/>
      <c r="SOD303" s="192"/>
      <c r="SOE303" s="192"/>
      <c r="SOF303" s="192"/>
      <c r="SOG303" s="192"/>
      <c r="SOH303" s="192"/>
      <c r="SOI303" s="192"/>
      <c r="SOJ303" s="192"/>
      <c r="SOK303" s="192"/>
      <c r="SOL303" s="192"/>
      <c r="SOM303" s="192"/>
      <c r="SON303" s="192"/>
      <c r="SOO303" s="192"/>
      <c r="SOP303" s="192"/>
      <c r="SOQ303" s="192"/>
      <c r="SOR303" s="192"/>
      <c r="SOS303" s="192"/>
      <c r="SOT303" s="192"/>
      <c r="SOU303" s="192"/>
      <c r="SOV303" s="192"/>
      <c r="SOW303" s="192"/>
      <c r="SOX303" s="192"/>
      <c r="SOY303" s="192"/>
      <c r="SOZ303" s="192"/>
      <c r="SPA303" s="192"/>
      <c r="SPB303" s="192"/>
      <c r="SPC303" s="192"/>
      <c r="SPD303" s="192"/>
      <c r="SPE303" s="192"/>
      <c r="SPF303" s="192"/>
      <c r="SPG303" s="192"/>
      <c r="SPH303" s="192"/>
      <c r="SPI303" s="192"/>
      <c r="SPJ303" s="192"/>
      <c r="SPK303" s="192"/>
      <c r="SPL303" s="192"/>
      <c r="SPM303" s="192"/>
      <c r="SPN303" s="192"/>
      <c r="SPO303" s="192"/>
      <c r="SPP303" s="192"/>
      <c r="SPQ303" s="192"/>
      <c r="SPR303" s="192"/>
      <c r="SPS303" s="192"/>
      <c r="SPT303" s="192"/>
      <c r="SPU303" s="192"/>
      <c r="SPV303" s="192"/>
      <c r="SPW303" s="192"/>
      <c r="SPX303" s="192"/>
      <c r="SPY303" s="192"/>
      <c r="SPZ303" s="192"/>
      <c r="SQA303" s="192"/>
      <c r="SQB303" s="192"/>
      <c r="SQC303" s="192"/>
      <c r="SQD303" s="192"/>
      <c r="SQE303" s="192"/>
      <c r="SQF303" s="192"/>
      <c r="SQG303" s="192"/>
      <c r="SQH303" s="192"/>
      <c r="SQI303" s="192"/>
      <c r="SQJ303" s="192"/>
      <c r="SQK303" s="192"/>
      <c r="SQL303" s="192"/>
      <c r="SQM303" s="192"/>
      <c r="SQN303" s="192"/>
      <c r="SQO303" s="192"/>
      <c r="SQP303" s="192"/>
      <c r="SQQ303" s="192"/>
      <c r="SQR303" s="192"/>
      <c r="SQS303" s="192"/>
      <c r="SQT303" s="192"/>
      <c r="SQU303" s="192"/>
      <c r="SQV303" s="192"/>
      <c r="SQW303" s="192"/>
      <c r="SQX303" s="192"/>
      <c r="SQY303" s="192"/>
      <c r="SQZ303" s="192"/>
      <c r="SRA303" s="192"/>
      <c r="SRB303" s="192"/>
      <c r="SRC303" s="192"/>
      <c r="SRD303" s="192"/>
      <c r="SRE303" s="192"/>
      <c r="SRF303" s="192"/>
      <c r="SRG303" s="192"/>
      <c r="SRH303" s="192"/>
      <c r="SRI303" s="192"/>
      <c r="SRJ303" s="192"/>
      <c r="SRK303" s="192"/>
      <c r="SRL303" s="192"/>
      <c r="SRM303" s="192"/>
      <c r="SRN303" s="192"/>
      <c r="SRO303" s="192"/>
      <c r="SRP303" s="192"/>
      <c r="SRQ303" s="192"/>
      <c r="SRR303" s="192"/>
      <c r="SRS303" s="192"/>
      <c r="SRT303" s="192"/>
      <c r="SRU303" s="192"/>
      <c r="SRV303" s="192"/>
      <c r="SRW303" s="192"/>
      <c r="SRX303" s="192"/>
      <c r="SRY303" s="192"/>
      <c r="SRZ303" s="192"/>
      <c r="SSA303" s="192"/>
      <c r="SSB303" s="192"/>
      <c r="SSC303" s="192"/>
      <c r="SSD303" s="192"/>
      <c r="SSE303" s="192"/>
      <c r="SSF303" s="192"/>
      <c r="SSG303" s="192"/>
      <c r="SSH303" s="192"/>
      <c r="SSI303" s="192"/>
      <c r="SSJ303" s="192"/>
      <c r="SSK303" s="192"/>
      <c r="SSL303" s="192"/>
      <c r="SSM303" s="192"/>
      <c r="SSN303" s="192"/>
      <c r="SSO303" s="192"/>
      <c r="SSP303" s="192"/>
      <c r="SSQ303" s="192"/>
      <c r="SSR303" s="192"/>
      <c r="SSS303" s="192"/>
      <c r="SST303" s="192"/>
      <c r="SSU303" s="192"/>
      <c r="SSV303" s="192"/>
      <c r="SSW303" s="192"/>
      <c r="SSX303" s="192"/>
      <c r="SSY303" s="192"/>
      <c r="SSZ303" s="192"/>
      <c r="STA303" s="192"/>
      <c r="STB303" s="192"/>
      <c r="STC303" s="192"/>
      <c r="STD303" s="192"/>
      <c r="STE303" s="192"/>
      <c r="STF303" s="192"/>
      <c r="STG303" s="192"/>
      <c r="STH303" s="192"/>
      <c r="STI303" s="192"/>
      <c r="STJ303" s="192"/>
      <c r="STK303" s="192"/>
      <c r="STL303" s="192"/>
      <c r="STM303" s="192"/>
      <c r="STN303" s="192"/>
      <c r="STO303" s="192"/>
      <c r="STP303" s="192"/>
      <c r="STQ303" s="192"/>
      <c r="STR303" s="192"/>
      <c r="STS303" s="192"/>
      <c r="STT303" s="192"/>
      <c r="STU303" s="192"/>
      <c r="STV303" s="192"/>
      <c r="STW303" s="192"/>
      <c r="STX303" s="192"/>
      <c r="STY303" s="192"/>
      <c r="STZ303" s="192"/>
      <c r="SUA303" s="192"/>
      <c r="SUB303" s="192"/>
      <c r="SUC303" s="192"/>
      <c r="SUD303" s="192"/>
      <c r="SUE303" s="192"/>
      <c r="SUF303" s="192"/>
      <c r="SUG303" s="192"/>
      <c r="SUH303" s="192"/>
      <c r="SUI303" s="192"/>
      <c r="SUJ303" s="192"/>
      <c r="SUK303" s="192"/>
      <c r="SUL303" s="192"/>
      <c r="SUM303" s="192"/>
      <c r="SUN303" s="192"/>
      <c r="SUO303" s="192"/>
      <c r="SUP303" s="192"/>
      <c r="SUQ303" s="192"/>
      <c r="SUR303" s="192"/>
      <c r="SUS303" s="192"/>
      <c r="SUT303" s="192"/>
      <c r="SUU303" s="192"/>
      <c r="SUV303" s="192"/>
      <c r="SUW303" s="192"/>
      <c r="SUX303" s="192"/>
      <c r="SUY303" s="192"/>
      <c r="SUZ303" s="192"/>
      <c r="SVA303" s="192"/>
      <c r="SVB303" s="192"/>
      <c r="SVC303" s="192"/>
      <c r="SVD303" s="192"/>
      <c r="SVE303" s="192"/>
      <c r="SVF303" s="192"/>
      <c r="SVG303" s="192"/>
      <c r="SVH303" s="192"/>
      <c r="SVI303" s="192"/>
      <c r="SVJ303" s="192"/>
      <c r="SVK303" s="192"/>
      <c r="SVL303" s="192"/>
      <c r="SVM303" s="192"/>
      <c r="SVN303" s="192"/>
      <c r="SVO303" s="192"/>
      <c r="SVP303" s="192"/>
      <c r="SVQ303" s="192"/>
      <c r="SVR303" s="192"/>
      <c r="SVS303" s="192"/>
      <c r="SVT303" s="192"/>
      <c r="SVU303" s="192"/>
      <c r="SVV303" s="192"/>
      <c r="SVW303" s="192"/>
      <c r="SVX303" s="192"/>
      <c r="SVY303" s="192"/>
      <c r="SVZ303" s="192"/>
      <c r="SWA303" s="192"/>
      <c r="SWB303" s="192"/>
      <c r="SWC303" s="192"/>
      <c r="SWD303" s="192"/>
      <c r="SWE303" s="192"/>
      <c r="SWF303" s="192"/>
      <c r="SWG303" s="192"/>
      <c r="SWH303" s="192"/>
      <c r="SWI303" s="192"/>
      <c r="SWJ303" s="192"/>
      <c r="SWK303" s="192"/>
      <c r="SWL303" s="192"/>
      <c r="SWM303" s="192"/>
      <c r="SWN303" s="192"/>
      <c r="SWO303" s="192"/>
      <c r="SWP303" s="192"/>
      <c r="SWQ303" s="192"/>
      <c r="SWR303" s="192"/>
      <c r="SWS303" s="192"/>
      <c r="SWT303" s="192"/>
      <c r="SWU303" s="192"/>
      <c r="SWV303" s="192"/>
      <c r="SWW303" s="192"/>
      <c r="SWX303" s="192"/>
      <c r="SWY303" s="192"/>
      <c r="SWZ303" s="192"/>
      <c r="SXA303" s="192"/>
      <c r="SXB303" s="192"/>
      <c r="SXC303" s="192"/>
      <c r="SXD303" s="192"/>
      <c r="SXE303" s="192"/>
      <c r="SXF303" s="192"/>
      <c r="SXG303" s="192"/>
      <c r="SXH303" s="192"/>
      <c r="SXI303" s="192"/>
      <c r="SXJ303" s="192"/>
      <c r="SXK303" s="192"/>
      <c r="SXL303" s="192"/>
      <c r="SXM303" s="192"/>
      <c r="SXN303" s="192"/>
      <c r="SXO303" s="192"/>
      <c r="SXP303" s="192"/>
      <c r="SXQ303" s="192"/>
      <c r="SXR303" s="192"/>
      <c r="SXS303" s="192"/>
      <c r="SXT303" s="192"/>
      <c r="SXU303" s="192"/>
      <c r="SXV303" s="192"/>
      <c r="SXW303" s="192"/>
      <c r="SXX303" s="192"/>
      <c r="SXY303" s="192"/>
      <c r="SXZ303" s="192"/>
      <c r="SYA303" s="192"/>
      <c r="SYB303" s="192"/>
      <c r="SYC303" s="192"/>
      <c r="SYD303" s="192"/>
      <c r="SYE303" s="192"/>
      <c r="SYF303" s="192"/>
      <c r="SYG303" s="192"/>
      <c r="SYH303" s="192"/>
      <c r="SYI303" s="192"/>
      <c r="SYJ303" s="192"/>
      <c r="SYK303" s="192"/>
      <c r="SYL303" s="192"/>
      <c r="SYM303" s="192"/>
      <c r="SYN303" s="192"/>
      <c r="SYO303" s="192"/>
      <c r="SYP303" s="192"/>
      <c r="SYQ303" s="192"/>
      <c r="SYR303" s="192"/>
      <c r="SYS303" s="192"/>
      <c r="SYT303" s="192"/>
      <c r="SYU303" s="192"/>
      <c r="SYV303" s="192"/>
      <c r="SYW303" s="192"/>
      <c r="SYX303" s="192"/>
      <c r="SYY303" s="192"/>
      <c r="SYZ303" s="192"/>
      <c r="SZA303" s="192"/>
      <c r="SZB303" s="192"/>
      <c r="SZC303" s="192"/>
      <c r="SZD303" s="192"/>
      <c r="SZE303" s="192"/>
      <c r="SZF303" s="192"/>
      <c r="SZG303" s="192"/>
      <c r="SZH303" s="192"/>
      <c r="SZI303" s="192"/>
      <c r="SZJ303" s="192"/>
      <c r="SZK303" s="192"/>
      <c r="SZL303" s="192"/>
      <c r="SZM303" s="192"/>
      <c r="SZN303" s="192"/>
      <c r="SZO303" s="192"/>
      <c r="SZP303" s="192"/>
      <c r="SZQ303" s="192"/>
      <c r="SZR303" s="192"/>
      <c r="SZS303" s="192"/>
      <c r="SZT303" s="192"/>
      <c r="SZU303" s="192"/>
      <c r="SZV303" s="192"/>
      <c r="SZW303" s="192"/>
      <c r="SZX303" s="192"/>
      <c r="SZY303" s="192"/>
      <c r="SZZ303" s="192"/>
      <c r="TAA303" s="192"/>
      <c r="TAB303" s="192"/>
      <c r="TAC303" s="192"/>
      <c r="TAD303" s="192"/>
      <c r="TAE303" s="192"/>
      <c r="TAF303" s="192"/>
      <c r="TAG303" s="192"/>
      <c r="TAH303" s="192"/>
      <c r="TAI303" s="192"/>
      <c r="TAJ303" s="192"/>
      <c r="TAK303" s="192"/>
      <c r="TAL303" s="192"/>
      <c r="TAM303" s="192"/>
      <c r="TAN303" s="192"/>
      <c r="TAO303" s="192"/>
      <c r="TAP303" s="192"/>
      <c r="TAQ303" s="192"/>
      <c r="TAR303" s="192"/>
      <c r="TAS303" s="192"/>
      <c r="TAT303" s="192"/>
      <c r="TAU303" s="192"/>
      <c r="TAV303" s="192"/>
      <c r="TAW303" s="192"/>
      <c r="TAX303" s="192"/>
      <c r="TAY303" s="192"/>
      <c r="TAZ303" s="192"/>
      <c r="TBA303" s="192"/>
      <c r="TBB303" s="192"/>
      <c r="TBC303" s="192"/>
      <c r="TBD303" s="192"/>
      <c r="TBE303" s="192"/>
      <c r="TBF303" s="192"/>
      <c r="TBG303" s="192"/>
      <c r="TBH303" s="192"/>
      <c r="TBI303" s="192"/>
      <c r="TBJ303" s="192"/>
      <c r="TBK303" s="192"/>
      <c r="TBL303" s="192"/>
      <c r="TBM303" s="192"/>
      <c r="TBN303" s="192"/>
      <c r="TBO303" s="192"/>
      <c r="TBP303" s="192"/>
      <c r="TBQ303" s="192"/>
      <c r="TBR303" s="192"/>
      <c r="TBS303" s="192"/>
      <c r="TBT303" s="192"/>
      <c r="TBU303" s="192"/>
      <c r="TBV303" s="192"/>
      <c r="TBW303" s="192"/>
      <c r="TBX303" s="192"/>
      <c r="TBY303" s="192"/>
      <c r="TBZ303" s="192"/>
      <c r="TCA303" s="192"/>
      <c r="TCB303" s="192"/>
      <c r="TCC303" s="192"/>
      <c r="TCD303" s="192"/>
      <c r="TCE303" s="192"/>
      <c r="TCF303" s="192"/>
      <c r="TCG303" s="192"/>
      <c r="TCH303" s="192"/>
      <c r="TCI303" s="192"/>
      <c r="TCJ303" s="192"/>
      <c r="TCK303" s="192"/>
      <c r="TCL303" s="192"/>
      <c r="TCM303" s="192"/>
      <c r="TCN303" s="192"/>
      <c r="TCO303" s="192"/>
      <c r="TCP303" s="192"/>
      <c r="TCQ303" s="192"/>
      <c r="TCR303" s="192"/>
      <c r="TCS303" s="192"/>
      <c r="TCT303" s="192"/>
      <c r="TCU303" s="192"/>
      <c r="TCV303" s="192"/>
      <c r="TCW303" s="192"/>
      <c r="TCX303" s="192"/>
      <c r="TCY303" s="192"/>
      <c r="TCZ303" s="192"/>
      <c r="TDA303" s="192"/>
      <c r="TDB303" s="192"/>
      <c r="TDC303" s="192"/>
      <c r="TDD303" s="192"/>
      <c r="TDE303" s="192"/>
      <c r="TDF303" s="192"/>
      <c r="TDG303" s="192"/>
      <c r="TDH303" s="192"/>
      <c r="TDI303" s="192"/>
      <c r="TDJ303" s="192"/>
      <c r="TDK303" s="192"/>
      <c r="TDL303" s="192"/>
      <c r="TDM303" s="192"/>
      <c r="TDN303" s="192"/>
      <c r="TDO303" s="192"/>
      <c r="TDP303" s="192"/>
      <c r="TDQ303" s="192"/>
      <c r="TDR303" s="192"/>
      <c r="TDS303" s="192"/>
      <c r="TDT303" s="192"/>
      <c r="TDU303" s="192"/>
      <c r="TDV303" s="192"/>
      <c r="TDW303" s="192"/>
      <c r="TDX303" s="192"/>
      <c r="TDY303" s="192"/>
      <c r="TDZ303" s="192"/>
      <c r="TEA303" s="192"/>
      <c r="TEB303" s="192"/>
      <c r="TEC303" s="192"/>
      <c r="TED303" s="192"/>
      <c r="TEE303" s="192"/>
      <c r="TEF303" s="192"/>
      <c r="TEG303" s="192"/>
      <c r="TEH303" s="192"/>
      <c r="TEI303" s="192"/>
      <c r="TEJ303" s="192"/>
      <c r="TEK303" s="192"/>
      <c r="TEL303" s="192"/>
      <c r="TEM303" s="192"/>
      <c r="TEN303" s="192"/>
      <c r="TEO303" s="192"/>
      <c r="TEP303" s="192"/>
      <c r="TEQ303" s="192"/>
      <c r="TER303" s="192"/>
      <c r="TES303" s="192"/>
      <c r="TET303" s="192"/>
      <c r="TEU303" s="192"/>
      <c r="TEV303" s="192"/>
      <c r="TEW303" s="192"/>
      <c r="TEX303" s="192"/>
      <c r="TEY303" s="192"/>
      <c r="TEZ303" s="192"/>
      <c r="TFA303" s="192"/>
      <c r="TFB303" s="192"/>
      <c r="TFC303" s="192"/>
      <c r="TFD303" s="192"/>
      <c r="TFE303" s="192"/>
      <c r="TFF303" s="192"/>
      <c r="TFG303" s="192"/>
      <c r="TFH303" s="192"/>
      <c r="TFI303" s="192"/>
      <c r="TFJ303" s="192"/>
      <c r="TFK303" s="192"/>
      <c r="TFL303" s="192"/>
      <c r="TFM303" s="192"/>
      <c r="TFN303" s="192"/>
      <c r="TFO303" s="192"/>
      <c r="TFP303" s="192"/>
      <c r="TFQ303" s="192"/>
      <c r="TFR303" s="192"/>
      <c r="TFS303" s="192"/>
      <c r="TFT303" s="192"/>
      <c r="TFU303" s="192"/>
      <c r="TFV303" s="192"/>
      <c r="TFW303" s="192"/>
      <c r="TFX303" s="192"/>
      <c r="TFY303" s="192"/>
      <c r="TFZ303" s="192"/>
      <c r="TGA303" s="192"/>
      <c r="TGB303" s="192"/>
      <c r="TGC303" s="192"/>
      <c r="TGD303" s="192"/>
      <c r="TGE303" s="192"/>
      <c r="TGF303" s="192"/>
      <c r="TGG303" s="192"/>
      <c r="TGH303" s="192"/>
      <c r="TGI303" s="192"/>
      <c r="TGJ303" s="192"/>
      <c r="TGK303" s="192"/>
      <c r="TGL303" s="192"/>
      <c r="TGM303" s="192"/>
      <c r="TGN303" s="192"/>
      <c r="TGO303" s="192"/>
      <c r="TGP303" s="192"/>
      <c r="TGQ303" s="192"/>
      <c r="TGR303" s="192"/>
      <c r="TGS303" s="192"/>
      <c r="TGT303" s="192"/>
      <c r="TGU303" s="192"/>
      <c r="TGV303" s="192"/>
      <c r="TGW303" s="192"/>
      <c r="TGX303" s="192"/>
      <c r="TGY303" s="192"/>
      <c r="TGZ303" s="192"/>
      <c r="THA303" s="192"/>
      <c r="THB303" s="192"/>
      <c r="THC303" s="192"/>
      <c r="THD303" s="192"/>
      <c r="THE303" s="192"/>
      <c r="THF303" s="192"/>
      <c r="THG303" s="192"/>
      <c r="THH303" s="192"/>
      <c r="THI303" s="192"/>
      <c r="THJ303" s="192"/>
      <c r="THK303" s="192"/>
      <c r="THL303" s="192"/>
      <c r="THM303" s="192"/>
      <c r="THN303" s="192"/>
      <c r="THO303" s="192"/>
      <c r="THP303" s="192"/>
      <c r="THQ303" s="192"/>
      <c r="THR303" s="192"/>
      <c r="THS303" s="192"/>
      <c r="THT303" s="192"/>
      <c r="THU303" s="192"/>
      <c r="THV303" s="192"/>
      <c r="THW303" s="192"/>
      <c r="THX303" s="192"/>
      <c r="THY303" s="192"/>
      <c r="THZ303" s="192"/>
      <c r="TIA303" s="192"/>
      <c r="TIB303" s="192"/>
      <c r="TIC303" s="192"/>
      <c r="TID303" s="192"/>
      <c r="TIE303" s="192"/>
      <c r="TIF303" s="192"/>
      <c r="TIG303" s="192"/>
      <c r="TIH303" s="192"/>
      <c r="TII303" s="192"/>
      <c r="TIJ303" s="192"/>
      <c r="TIK303" s="192"/>
      <c r="TIL303" s="192"/>
      <c r="TIM303" s="192"/>
      <c r="TIN303" s="192"/>
      <c r="TIO303" s="192"/>
      <c r="TIP303" s="192"/>
      <c r="TIQ303" s="192"/>
      <c r="TIR303" s="192"/>
      <c r="TIS303" s="192"/>
      <c r="TIT303" s="192"/>
      <c r="TIU303" s="192"/>
      <c r="TIV303" s="192"/>
      <c r="TIW303" s="192"/>
      <c r="TIX303" s="192"/>
      <c r="TIY303" s="192"/>
      <c r="TIZ303" s="192"/>
      <c r="TJA303" s="192"/>
      <c r="TJB303" s="192"/>
      <c r="TJC303" s="192"/>
      <c r="TJD303" s="192"/>
      <c r="TJE303" s="192"/>
      <c r="TJF303" s="192"/>
      <c r="TJG303" s="192"/>
      <c r="TJH303" s="192"/>
      <c r="TJI303" s="192"/>
      <c r="TJJ303" s="192"/>
      <c r="TJK303" s="192"/>
      <c r="TJL303" s="192"/>
      <c r="TJM303" s="192"/>
      <c r="TJN303" s="192"/>
      <c r="TJO303" s="192"/>
      <c r="TJP303" s="192"/>
      <c r="TJQ303" s="192"/>
      <c r="TJR303" s="192"/>
      <c r="TJS303" s="192"/>
      <c r="TJT303" s="192"/>
      <c r="TJU303" s="192"/>
      <c r="TJV303" s="192"/>
      <c r="TJW303" s="192"/>
      <c r="TJX303" s="192"/>
      <c r="TJY303" s="192"/>
      <c r="TJZ303" s="192"/>
      <c r="TKA303" s="192"/>
      <c r="TKB303" s="192"/>
      <c r="TKC303" s="192"/>
      <c r="TKD303" s="192"/>
      <c r="TKE303" s="192"/>
      <c r="TKF303" s="192"/>
      <c r="TKG303" s="192"/>
      <c r="TKH303" s="192"/>
      <c r="TKI303" s="192"/>
      <c r="TKJ303" s="192"/>
      <c r="TKK303" s="192"/>
      <c r="TKL303" s="192"/>
      <c r="TKM303" s="192"/>
      <c r="TKN303" s="192"/>
      <c r="TKO303" s="192"/>
      <c r="TKP303" s="192"/>
      <c r="TKQ303" s="192"/>
      <c r="TKR303" s="192"/>
      <c r="TKS303" s="192"/>
      <c r="TKT303" s="192"/>
      <c r="TKU303" s="192"/>
      <c r="TKV303" s="192"/>
      <c r="TKW303" s="192"/>
      <c r="TKX303" s="192"/>
      <c r="TKY303" s="192"/>
      <c r="TKZ303" s="192"/>
      <c r="TLA303" s="192"/>
      <c r="TLB303" s="192"/>
      <c r="TLC303" s="192"/>
      <c r="TLD303" s="192"/>
      <c r="TLE303" s="192"/>
      <c r="TLF303" s="192"/>
      <c r="TLG303" s="192"/>
      <c r="TLH303" s="192"/>
      <c r="TLI303" s="192"/>
      <c r="TLJ303" s="192"/>
      <c r="TLK303" s="192"/>
      <c r="TLL303" s="192"/>
      <c r="TLM303" s="192"/>
      <c r="TLN303" s="192"/>
      <c r="TLO303" s="192"/>
      <c r="TLP303" s="192"/>
      <c r="TLQ303" s="192"/>
      <c r="TLR303" s="192"/>
      <c r="TLS303" s="192"/>
      <c r="TLT303" s="192"/>
      <c r="TLU303" s="192"/>
      <c r="TLV303" s="192"/>
      <c r="TLW303" s="192"/>
      <c r="TLX303" s="192"/>
      <c r="TLY303" s="192"/>
      <c r="TLZ303" s="192"/>
      <c r="TMA303" s="192"/>
      <c r="TMB303" s="192"/>
      <c r="TMC303" s="192"/>
      <c r="TMD303" s="192"/>
      <c r="TME303" s="192"/>
      <c r="TMF303" s="192"/>
      <c r="TMG303" s="192"/>
      <c r="TMH303" s="192"/>
      <c r="TMI303" s="192"/>
      <c r="TMJ303" s="192"/>
      <c r="TMK303" s="192"/>
      <c r="TML303" s="192"/>
      <c r="TMM303" s="192"/>
      <c r="TMN303" s="192"/>
      <c r="TMO303" s="192"/>
      <c r="TMP303" s="192"/>
      <c r="TMQ303" s="192"/>
      <c r="TMR303" s="192"/>
      <c r="TMS303" s="192"/>
      <c r="TMT303" s="192"/>
      <c r="TMU303" s="192"/>
      <c r="TMV303" s="192"/>
      <c r="TMW303" s="192"/>
      <c r="TMX303" s="192"/>
      <c r="TMY303" s="192"/>
      <c r="TMZ303" s="192"/>
      <c r="TNA303" s="192"/>
      <c r="TNB303" s="192"/>
      <c r="TNC303" s="192"/>
      <c r="TND303" s="192"/>
      <c r="TNE303" s="192"/>
      <c r="TNF303" s="192"/>
      <c r="TNG303" s="192"/>
      <c r="TNH303" s="192"/>
      <c r="TNI303" s="192"/>
      <c r="TNJ303" s="192"/>
      <c r="TNK303" s="192"/>
      <c r="TNL303" s="192"/>
      <c r="TNM303" s="192"/>
      <c r="TNN303" s="192"/>
      <c r="TNO303" s="192"/>
      <c r="TNP303" s="192"/>
      <c r="TNQ303" s="192"/>
      <c r="TNR303" s="192"/>
      <c r="TNS303" s="192"/>
      <c r="TNT303" s="192"/>
      <c r="TNU303" s="192"/>
      <c r="TNV303" s="192"/>
      <c r="TNW303" s="192"/>
      <c r="TNX303" s="192"/>
      <c r="TNY303" s="192"/>
      <c r="TNZ303" s="192"/>
      <c r="TOA303" s="192"/>
      <c r="TOB303" s="192"/>
      <c r="TOC303" s="192"/>
      <c r="TOD303" s="192"/>
      <c r="TOE303" s="192"/>
      <c r="TOF303" s="192"/>
      <c r="TOG303" s="192"/>
      <c r="TOH303" s="192"/>
      <c r="TOI303" s="192"/>
      <c r="TOJ303" s="192"/>
      <c r="TOK303" s="192"/>
      <c r="TOL303" s="192"/>
      <c r="TOM303" s="192"/>
      <c r="TON303" s="192"/>
      <c r="TOO303" s="192"/>
      <c r="TOP303" s="192"/>
      <c r="TOQ303" s="192"/>
      <c r="TOR303" s="192"/>
      <c r="TOS303" s="192"/>
      <c r="TOT303" s="192"/>
      <c r="TOU303" s="192"/>
      <c r="TOV303" s="192"/>
      <c r="TOW303" s="192"/>
      <c r="TOX303" s="192"/>
      <c r="TOY303" s="192"/>
      <c r="TOZ303" s="192"/>
      <c r="TPA303" s="192"/>
      <c r="TPB303" s="192"/>
      <c r="TPC303" s="192"/>
      <c r="TPD303" s="192"/>
      <c r="TPE303" s="192"/>
      <c r="TPF303" s="192"/>
      <c r="TPG303" s="192"/>
      <c r="TPH303" s="192"/>
      <c r="TPI303" s="192"/>
      <c r="TPJ303" s="192"/>
      <c r="TPK303" s="192"/>
      <c r="TPL303" s="192"/>
      <c r="TPM303" s="192"/>
      <c r="TPN303" s="192"/>
      <c r="TPO303" s="192"/>
      <c r="TPP303" s="192"/>
      <c r="TPQ303" s="192"/>
      <c r="TPR303" s="192"/>
      <c r="TPS303" s="192"/>
      <c r="TPT303" s="192"/>
      <c r="TPU303" s="192"/>
      <c r="TPV303" s="192"/>
      <c r="TPW303" s="192"/>
      <c r="TPX303" s="192"/>
      <c r="TPY303" s="192"/>
      <c r="TPZ303" s="192"/>
      <c r="TQA303" s="192"/>
      <c r="TQB303" s="192"/>
      <c r="TQC303" s="192"/>
      <c r="TQD303" s="192"/>
      <c r="TQE303" s="192"/>
      <c r="TQF303" s="192"/>
      <c r="TQG303" s="192"/>
      <c r="TQH303" s="192"/>
      <c r="TQI303" s="192"/>
      <c r="TQJ303" s="192"/>
      <c r="TQK303" s="192"/>
      <c r="TQL303" s="192"/>
      <c r="TQM303" s="192"/>
      <c r="TQN303" s="192"/>
      <c r="TQO303" s="192"/>
      <c r="TQP303" s="192"/>
      <c r="TQQ303" s="192"/>
      <c r="TQR303" s="192"/>
      <c r="TQS303" s="192"/>
      <c r="TQT303" s="192"/>
      <c r="TQU303" s="192"/>
      <c r="TQV303" s="192"/>
      <c r="TQW303" s="192"/>
      <c r="TQX303" s="192"/>
      <c r="TQY303" s="192"/>
      <c r="TQZ303" s="192"/>
      <c r="TRA303" s="192"/>
      <c r="TRB303" s="192"/>
      <c r="TRC303" s="192"/>
      <c r="TRD303" s="192"/>
      <c r="TRE303" s="192"/>
      <c r="TRF303" s="192"/>
      <c r="TRG303" s="192"/>
      <c r="TRH303" s="192"/>
      <c r="TRI303" s="192"/>
      <c r="TRJ303" s="192"/>
      <c r="TRK303" s="192"/>
      <c r="TRL303" s="192"/>
      <c r="TRM303" s="192"/>
      <c r="TRN303" s="192"/>
      <c r="TRO303" s="192"/>
      <c r="TRP303" s="192"/>
      <c r="TRQ303" s="192"/>
      <c r="TRR303" s="192"/>
      <c r="TRS303" s="192"/>
      <c r="TRT303" s="192"/>
      <c r="TRU303" s="192"/>
      <c r="TRV303" s="192"/>
      <c r="TRW303" s="192"/>
      <c r="TRX303" s="192"/>
      <c r="TRY303" s="192"/>
      <c r="TRZ303" s="192"/>
      <c r="TSA303" s="192"/>
      <c r="TSB303" s="192"/>
      <c r="TSC303" s="192"/>
      <c r="TSD303" s="192"/>
      <c r="TSE303" s="192"/>
      <c r="TSF303" s="192"/>
      <c r="TSG303" s="192"/>
      <c r="TSH303" s="192"/>
      <c r="TSI303" s="192"/>
      <c r="TSJ303" s="192"/>
      <c r="TSK303" s="192"/>
      <c r="TSL303" s="192"/>
      <c r="TSM303" s="192"/>
      <c r="TSN303" s="192"/>
      <c r="TSO303" s="192"/>
      <c r="TSP303" s="192"/>
      <c r="TSQ303" s="192"/>
      <c r="TSR303" s="192"/>
      <c r="TSS303" s="192"/>
      <c r="TST303" s="192"/>
      <c r="TSU303" s="192"/>
      <c r="TSV303" s="192"/>
      <c r="TSW303" s="192"/>
      <c r="TSX303" s="192"/>
      <c r="TSY303" s="192"/>
      <c r="TSZ303" s="192"/>
      <c r="TTA303" s="192"/>
      <c r="TTB303" s="192"/>
      <c r="TTC303" s="192"/>
      <c r="TTD303" s="192"/>
      <c r="TTE303" s="192"/>
      <c r="TTF303" s="192"/>
      <c r="TTG303" s="192"/>
      <c r="TTH303" s="192"/>
      <c r="TTI303" s="192"/>
      <c r="TTJ303" s="192"/>
      <c r="TTK303" s="192"/>
      <c r="TTL303" s="192"/>
      <c r="TTM303" s="192"/>
      <c r="TTN303" s="192"/>
      <c r="TTO303" s="192"/>
      <c r="TTP303" s="192"/>
      <c r="TTQ303" s="192"/>
      <c r="TTR303" s="192"/>
      <c r="TTS303" s="192"/>
      <c r="TTT303" s="192"/>
      <c r="TTU303" s="192"/>
      <c r="TTV303" s="192"/>
      <c r="TTW303" s="192"/>
      <c r="TTX303" s="192"/>
      <c r="TTY303" s="192"/>
      <c r="TTZ303" s="192"/>
      <c r="TUA303" s="192"/>
      <c r="TUB303" s="192"/>
      <c r="TUC303" s="192"/>
      <c r="TUD303" s="192"/>
      <c r="TUE303" s="192"/>
      <c r="TUF303" s="192"/>
      <c r="TUG303" s="192"/>
      <c r="TUH303" s="192"/>
      <c r="TUI303" s="192"/>
      <c r="TUJ303" s="192"/>
      <c r="TUK303" s="192"/>
      <c r="TUL303" s="192"/>
      <c r="TUM303" s="192"/>
      <c r="TUN303" s="192"/>
      <c r="TUO303" s="192"/>
      <c r="TUP303" s="192"/>
      <c r="TUQ303" s="192"/>
      <c r="TUR303" s="192"/>
      <c r="TUS303" s="192"/>
      <c r="TUT303" s="192"/>
      <c r="TUU303" s="192"/>
      <c r="TUV303" s="192"/>
      <c r="TUW303" s="192"/>
      <c r="TUX303" s="192"/>
      <c r="TUY303" s="192"/>
      <c r="TUZ303" s="192"/>
      <c r="TVA303" s="192"/>
      <c r="TVB303" s="192"/>
      <c r="TVC303" s="192"/>
      <c r="TVD303" s="192"/>
      <c r="TVE303" s="192"/>
      <c r="TVF303" s="192"/>
      <c r="TVG303" s="192"/>
      <c r="TVH303" s="192"/>
      <c r="TVI303" s="192"/>
      <c r="TVJ303" s="192"/>
      <c r="TVK303" s="192"/>
      <c r="TVL303" s="192"/>
      <c r="TVM303" s="192"/>
      <c r="TVN303" s="192"/>
      <c r="TVO303" s="192"/>
      <c r="TVP303" s="192"/>
      <c r="TVQ303" s="192"/>
      <c r="TVR303" s="192"/>
      <c r="TVS303" s="192"/>
      <c r="TVT303" s="192"/>
      <c r="TVU303" s="192"/>
      <c r="TVV303" s="192"/>
      <c r="TVW303" s="192"/>
      <c r="TVX303" s="192"/>
      <c r="TVY303" s="192"/>
      <c r="TVZ303" s="192"/>
      <c r="TWA303" s="192"/>
      <c r="TWB303" s="192"/>
      <c r="TWC303" s="192"/>
      <c r="TWD303" s="192"/>
      <c r="TWE303" s="192"/>
      <c r="TWF303" s="192"/>
      <c r="TWG303" s="192"/>
      <c r="TWH303" s="192"/>
      <c r="TWI303" s="192"/>
      <c r="TWJ303" s="192"/>
      <c r="TWK303" s="192"/>
      <c r="TWL303" s="192"/>
      <c r="TWM303" s="192"/>
      <c r="TWN303" s="192"/>
      <c r="TWO303" s="192"/>
      <c r="TWP303" s="192"/>
      <c r="TWQ303" s="192"/>
      <c r="TWR303" s="192"/>
      <c r="TWS303" s="192"/>
      <c r="TWT303" s="192"/>
      <c r="TWU303" s="192"/>
      <c r="TWV303" s="192"/>
      <c r="TWW303" s="192"/>
      <c r="TWX303" s="192"/>
      <c r="TWY303" s="192"/>
      <c r="TWZ303" s="192"/>
      <c r="TXA303" s="192"/>
      <c r="TXB303" s="192"/>
      <c r="TXC303" s="192"/>
      <c r="TXD303" s="192"/>
      <c r="TXE303" s="192"/>
      <c r="TXF303" s="192"/>
      <c r="TXG303" s="192"/>
      <c r="TXH303" s="192"/>
      <c r="TXI303" s="192"/>
      <c r="TXJ303" s="192"/>
      <c r="TXK303" s="192"/>
      <c r="TXL303" s="192"/>
      <c r="TXM303" s="192"/>
      <c r="TXN303" s="192"/>
      <c r="TXO303" s="192"/>
      <c r="TXP303" s="192"/>
      <c r="TXQ303" s="192"/>
      <c r="TXR303" s="192"/>
      <c r="TXS303" s="192"/>
      <c r="TXT303" s="192"/>
      <c r="TXU303" s="192"/>
      <c r="TXV303" s="192"/>
      <c r="TXW303" s="192"/>
      <c r="TXX303" s="192"/>
      <c r="TXY303" s="192"/>
      <c r="TXZ303" s="192"/>
      <c r="TYA303" s="192"/>
      <c r="TYB303" s="192"/>
      <c r="TYC303" s="192"/>
      <c r="TYD303" s="192"/>
      <c r="TYE303" s="192"/>
      <c r="TYF303" s="192"/>
      <c r="TYG303" s="192"/>
      <c r="TYH303" s="192"/>
      <c r="TYI303" s="192"/>
      <c r="TYJ303" s="192"/>
      <c r="TYK303" s="192"/>
      <c r="TYL303" s="192"/>
      <c r="TYM303" s="192"/>
      <c r="TYN303" s="192"/>
      <c r="TYO303" s="192"/>
      <c r="TYP303" s="192"/>
      <c r="TYQ303" s="192"/>
      <c r="TYR303" s="192"/>
      <c r="TYS303" s="192"/>
      <c r="TYT303" s="192"/>
      <c r="TYU303" s="192"/>
      <c r="TYV303" s="192"/>
      <c r="TYW303" s="192"/>
      <c r="TYX303" s="192"/>
      <c r="TYY303" s="192"/>
      <c r="TYZ303" s="192"/>
      <c r="TZA303" s="192"/>
      <c r="TZB303" s="192"/>
      <c r="TZC303" s="192"/>
      <c r="TZD303" s="192"/>
      <c r="TZE303" s="192"/>
      <c r="TZF303" s="192"/>
      <c r="TZG303" s="192"/>
      <c r="TZH303" s="192"/>
      <c r="TZI303" s="192"/>
      <c r="TZJ303" s="192"/>
      <c r="TZK303" s="192"/>
      <c r="TZL303" s="192"/>
      <c r="TZM303" s="192"/>
      <c r="TZN303" s="192"/>
      <c r="TZO303" s="192"/>
      <c r="TZP303" s="192"/>
      <c r="TZQ303" s="192"/>
      <c r="TZR303" s="192"/>
      <c r="TZS303" s="192"/>
      <c r="TZT303" s="192"/>
      <c r="TZU303" s="192"/>
      <c r="TZV303" s="192"/>
      <c r="TZW303" s="192"/>
      <c r="TZX303" s="192"/>
      <c r="TZY303" s="192"/>
      <c r="TZZ303" s="192"/>
      <c r="UAA303" s="192"/>
      <c r="UAB303" s="192"/>
      <c r="UAC303" s="192"/>
      <c r="UAD303" s="192"/>
      <c r="UAE303" s="192"/>
      <c r="UAF303" s="192"/>
      <c r="UAG303" s="192"/>
      <c r="UAH303" s="192"/>
      <c r="UAI303" s="192"/>
      <c r="UAJ303" s="192"/>
      <c r="UAK303" s="192"/>
      <c r="UAL303" s="192"/>
      <c r="UAM303" s="192"/>
      <c r="UAN303" s="192"/>
      <c r="UAO303" s="192"/>
      <c r="UAP303" s="192"/>
      <c r="UAQ303" s="192"/>
      <c r="UAR303" s="192"/>
      <c r="UAS303" s="192"/>
      <c r="UAT303" s="192"/>
      <c r="UAU303" s="192"/>
      <c r="UAV303" s="192"/>
      <c r="UAW303" s="192"/>
      <c r="UAX303" s="192"/>
      <c r="UAY303" s="192"/>
      <c r="UAZ303" s="192"/>
      <c r="UBA303" s="192"/>
      <c r="UBB303" s="192"/>
      <c r="UBC303" s="192"/>
      <c r="UBD303" s="192"/>
      <c r="UBE303" s="192"/>
      <c r="UBF303" s="192"/>
      <c r="UBG303" s="192"/>
      <c r="UBH303" s="192"/>
      <c r="UBI303" s="192"/>
      <c r="UBJ303" s="192"/>
      <c r="UBK303" s="192"/>
      <c r="UBL303" s="192"/>
      <c r="UBM303" s="192"/>
      <c r="UBN303" s="192"/>
      <c r="UBO303" s="192"/>
      <c r="UBP303" s="192"/>
      <c r="UBQ303" s="192"/>
      <c r="UBR303" s="192"/>
      <c r="UBS303" s="192"/>
      <c r="UBT303" s="192"/>
      <c r="UBU303" s="192"/>
      <c r="UBV303" s="192"/>
      <c r="UBW303" s="192"/>
      <c r="UBX303" s="192"/>
      <c r="UBY303" s="192"/>
      <c r="UBZ303" s="192"/>
      <c r="UCA303" s="192"/>
      <c r="UCB303" s="192"/>
      <c r="UCC303" s="192"/>
      <c r="UCD303" s="192"/>
      <c r="UCE303" s="192"/>
      <c r="UCF303" s="192"/>
      <c r="UCG303" s="192"/>
      <c r="UCH303" s="192"/>
      <c r="UCI303" s="192"/>
      <c r="UCJ303" s="192"/>
      <c r="UCK303" s="192"/>
      <c r="UCL303" s="192"/>
      <c r="UCM303" s="192"/>
      <c r="UCN303" s="192"/>
      <c r="UCO303" s="192"/>
      <c r="UCP303" s="192"/>
      <c r="UCQ303" s="192"/>
      <c r="UCR303" s="192"/>
      <c r="UCS303" s="192"/>
      <c r="UCT303" s="192"/>
      <c r="UCU303" s="192"/>
      <c r="UCV303" s="192"/>
      <c r="UCW303" s="192"/>
      <c r="UCX303" s="192"/>
      <c r="UCY303" s="192"/>
      <c r="UCZ303" s="192"/>
      <c r="UDA303" s="192"/>
      <c r="UDB303" s="192"/>
      <c r="UDC303" s="192"/>
      <c r="UDD303" s="192"/>
      <c r="UDE303" s="192"/>
      <c r="UDF303" s="192"/>
      <c r="UDG303" s="192"/>
      <c r="UDH303" s="192"/>
      <c r="UDI303" s="192"/>
      <c r="UDJ303" s="192"/>
      <c r="UDK303" s="192"/>
      <c r="UDL303" s="192"/>
      <c r="UDM303" s="192"/>
      <c r="UDN303" s="192"/>
      <c r="UDO303" s="192"/>
      <c r="UDP303" s="192"/>
      <c r="UDQ303" s="192"/>
      <c r="UDR303" s="192"/>
      <c r="UDS303" s="192"/>
      <c r="UDT303" s="192"/>
      <c r="UDU303" s="192"/>
      <c r="UDV303" s="192"/>
      <c r="UDW303" s="192"/>
      <c r="UDX303" s="192"/>
      <c r="UDY303" s="192"/>
      <c r="UDZ303" s="192"/>
      <c r="UEA303" s="192"/>
      <c r="UEB303" s="192"/>
      <c r="UEC303" s="192"/>
      <c r="UED303" s="192"/>
      <c r="UEE303" s="192"/>
      <c r="UEF303" s="192"/>
      <c r="UEG303" s="192"/>
      <c r="UEH303" s="192"/>
      <c r="UEI303" s="192"/>
      <c r="UEJ303" s="192"/>
      <c r="UEK303" s="192"/>
      <c r="UEL303" s="192"/>
      <c r="UEM303" s="192"/>
      <c r="UEN303" s="192"/>
      <c r="UEO303" s="192"/>
      <c r="UEP303" s="192"/>
      <c r="UEQ303" s="192"/>
      <c r="UER303" s="192"/>
      <c r="UES303" s="192"/>
      <c r="UET303" s="192"/>
      <c r="UEU303" s="192"/>
      <c r="UEV303" s="192"/>
      <c r="UEW303" s="192"/>
      <c r="UEX303" s="192"/>
      <c r="UEY303" s="192"/>
      <c r="UEZ303" s="192"/>
      <c r="UFA303" s="192"/>
      <c r="UFB303" s="192"/>
      <c r="UFC303" s="192"/>
      <c r="UFD303" s="192"/>
      <c r="UFE303" s="192"/>
      <c r="UFF303" s="192"/>
      <c r="UFG303" s="192"/>
      <c r="UFH303" s="192"/>
      <c r="UFI303" s="192"/>
      <c r="UFJ303" s="192"/>
      <c r="UFK303" s="192"/>
      <c r="UFL303" s="192"/>
      <c r="UFM303" s="192"/>
      <c r="UFN303" s="192"/>
      <c r="UFO303" s="192"/>
      <c r="UFP303" s="192"/>
      <c r="UFQ303" s="192"/>
      <c r="UFR303" s="192"/>
      <c r="UFS303" s="192"/>
      <c r="UFT303" s="192"/>
      <c r="UFU303" s="192"/>
      <c r="UFV303" s="192"/>
      <c r="UFW303" s="192"/>
      <c r="UFX303" s="192"/>
      <c r="UFY303" s="192"/>
      <c r="UFZ303" s="192"/>
      <c r="UGA303" s="192"/>
      <c r="UGB303" s="192"/>
      <c r="UGC303" s="192"/>
      <c r="UGD303" s="192"/>
      <c r="UGE303" s="192"/>
      <c r="UGF303" s="192"/>
      <c r="UGG303" s="192"/>
      <c r="UGH303" s="192"/>
      <c r="UGI303" s="192"/>
      <c r="UGJ303" s="192"/>
      <c r="UGK303" s="192"/>
      <c r="UGL303" s="192"/>
      <c r="UGM303" s="192"/>
      <c r="UGN303" s="192"/>
      <c r="UGO303" s="192"/>
      <c r="UGP303" s="192"/>
      <c r="UGQ303" s="192"/>
      <c r="UGR303" s="192"/>
      <c r="UGS303" s="192"/>
      <c r="UGT303" s="192"/>
      <c r="UGU303" s="192"/>
      <c r="UGV303" s="192"/>
      <c r="UGW303" s="192"/>
      <c r="UGX303" s="192"/>
      <c r="UGY303" s="192"/>
      <c r="UGZ303" s="192"/>
      <c r="UHA303" s="192"/>
      <c r="UHB303" s="192"/>
      <c r="UHC303" s="192"/>
      <c r="UHD303" s="192"/>
      <c r="UHE303" s="192"/>
      <c r="UHF303" s="192"/>
      <c r="UHG303" s="192"/>
      <c r="UHH303" s="192"/>
      <c r="UHI303" s="192"/>
      <c r="UHJ303" s="192"/>
      <c r="UHK303" s="192"/>
      <c r="UHL303" s="192"/>
      <c r="UHM303" s="192"/>
      <c r="UHN303" s="192"/>
      <c r="UHO303" s="192"/>
      <c r="UHP303" s="192"/>
      <c r="UHQ303" s="192"/>
      <c r="UHR303" s="192"/>
      <c r="UHS303" s="192"/>
      <c r="UHT303" s="192"/>
      <c r="UHU303" s="192"/>
      <c r="UHV303" s="192"/>
      <c r="UHW303" s="192"/>
      <c r="UHX303" s="192"/>
      <c r="UHY303" s="192"/>
      <c r="UHZ303" s="192"/>
      <c r="UIA303" s="192"/>
      <c r="UIB303" s="192"/>
      <c r="UIC303" s="192"/>
      <c r="UID303" s="192"/>
      <c r="UIE303" s="192"/>
      <c r="UIF303" s="192"/>
      <c r="UIG303" s="192"/>
      <c r="UIH303" s="192"/>
      <c r="UII303" s="192"/>
      <c r="UIJ303" s="192"/>
      <c r="UIK303" s="192"/>
      <c r="UIL303" s="192"/>
      <c r="UIM303" s="192"/>
      <c r="UIN303" s="192"/>
      <c r="UIO303" s="192"/>
      <c r="UIP303" s="192"/>
      <c r="UIQ303" s="192"/>
      <c r="UIR303" s="192"/>
      <c r="UIS303" s="192"/>
      <c r="UIT303" s="192"/>
      <c r="UIU303" s="192"/>
      <c r="UIV303" s="192"/>
      <c r="UIW303" s="192"/>
      <c r="UIX303" s="192"/>
      <c r="UIY303" s="192"/>
      <c r="UIZ303" s="192"/>
      <c r="UJA303" s="192"/>
      <c r="UJB303" s="192"/>
      <c r="UJC303" s="192"/>
      <c r="UJD303" s="192"/>
      <c r="UJE303" s="192"/>
      <c r="UJF303" s="192"/>
      <c r="UJG303" s="192"/>
      <c r="UJH303" s="192"/>
      <c r="UJI303" s="192"/>
      <c r="UJJ303" s="192"/>
      <c r="UJK303" s="192"/>
      <c r="UJL303" s="192"/>
      <c r="UJM303" s="192"/>
      <c r="UJN303" s="192"/>
      <c r="UJO303" s="192"/>
      <c r="UJP303" s="192"/>
      <c r="UJQ303" s="192"/>
      <c r="UJR303" s="192"/>
      <c r="UJS303" s="192"/>
      <c r="UJT303" s="192"/>
      <c r="UJU303" s="192"/>
      <c r="UJV303" s="192"/>
      <c r="UJW303" s="192"/>
      <c r="UJX303" s="192"/>
      <c r="UJY303" s="192"/>
      <c r="UJZ303" s="192"/>
      <c r="UKA303" s="192"/>
      <c r="UKB303" s="192"/>
      <c r="UKC303" s="192"/>
      <c r="UKD303" s="192"/>
      <c r="UKE303" s="192"/>
      <c r="UKF303" s="192"/>
      <c r="UKG303" s="192"/>
      <c r="UKH303" s="192"/>
      <c r="UKI303" s="192"/>
      <c r="UKJ303" s="192"/>
      <c r="UKK303" s="192"/>
      <c r="UKL303" s="192"/>
      <c r="UKM303" s="192"/>
      <c r="UKN303" s="192"/>
      <c r="UKO303" s="192"/>
      <c r="UKP303" s="192"/>
      <c r="UKQ303" s="192"/>
      <c r="UKR303" s="192"/>
      <c r="UKS303" s="192"/>
      <c r="UKT303" s="192"/>
      <c r="UKU303" s="192"/>
      <c r="UKV303" s="192"/>
      <c r="UKW303" s="192"/>
      <c r="UKX303" s="192"/>
      <c r="UKY303" s="192"/>
      <c r="UKZ303" s="192"/>
      <c r="ULA303" s="192"/>
      <c r="ULB303" s="192"/>
      <c r="ULC303" s="192"/>
      <c r="ULD303" s="192"/>
      <c r="ULE303" s="192"/>
      <c r="ULF303" s="192"/>
      <c r="ULG303" s="192"/>
      <c r="ULH303" s="192"/>
      <c r="ULI303" s="192"/>
      <c r="ULJ303" s="192"/>
      <c r="ULK303" s="192"/>
      <c r="ULL303" s="192"/>
      <c r="ULM303" s="192"/>
      <c r="ULN303" s="192"/>
      <c r="ULO303" s="192"/>
      <c r="ULP303" s="192"/>
      <c r="ULQ303" s="192"/>
      <c r="ULR303" s="192"/>
      <c r="ULS303" s="192"/>
      <c r="ULT303" s="192"/>
      <c r="ULU303" s="192"/>
      <c r="ULV303" s="192"/>
      <c r="ULW303" s="192"/>
      <c r="ULX303" s="192"/>
      <c r="ULY303" s="192"/>
      <c r="ULZ303" s="192"/>
      <c r="UMA303" s="192"/>
      <c r="UMB303" s="192"/>
      <c r="UMC303" s="192"/>
      <c r="UMD303" s="192"/>
      <c r="UME303" s="192"/>
      <c r="UMF303" s="192"/>
      <c r="UMG303" s="192"/>
      <c r="UMH303" s="192"/>
      <c r="UMI303" s="192"/>
      <c r="UMJ303" s="192"/>
      <c r="UMK303" s="192"/>
      <c r="UML303" s="192"/>
      <c r="UMM303" s="192"/>
      <c r="UMN303" s="192"/>
      <c r="UMO303" s="192"/>
      <c r="UMP303" s="192"/>
      <c r="UMQ303" s="192"/>
      <c r="UMR303" s="192"/>
      <c r="UMS303" s="192"/>
      <c r="UMT303" s="192"/>
      <c r="UMU303" s="192"/>
      <c r="UMV303" s="192"/>
      <c r="UMW303" s="192"/>
      <c r="UMX303" s="192"/>
      <c r="UMY303" s="192"/>
      <c r="UMZ303" s="192"/>
      <c r="UNA303" s="192"/>
      <c r="UNB303" s="192"/>
      <c r="UNC303" s="192"/>
      <c r="UND303" s="192"/>
      <c r="UNE303" s="192"/>
      <c r="UNF303" s="192"/>
      <c r="UNG303" s="192"/>
      <c r="UNH303" s="192"/>
      <c r="UNI303" s="192"/>
      <c r="UNJ303" s="192"/>
      <c r="UNK303" s="192"/>
      <c r="UNL303" s="192"/>
      <c r="UNM303" s="192"/>
      <c r="UNN303" s="192"/>
      <c r="UNO303" s="192"/>
      <c r="UNP303" s="192"/>
      <c r="UNQ303" s="192"/>
      <c r="UNR303" s="192"/>
      <c r="UNS303" s="192"/>
      <c r="UNT303" s="192"/>
      <c r="UNU303" s="192"/>
      <c r="UNV303" s="192"/>
      <c r="UNW303" s="192"/>
      <c r="UNX303" s="192"/>
      <c r="UNY303" s="192"/>
      <c r="UNZ303" s="192"/>
      <c r="UOA303" s="192"/>
      <c r="UOB303" s="192"/>
      <c r="UOC303" s="192"/>
      <c r="UOD303" s="192"/>
      <c r="UOE303" s="192"/>
      <c r="UOF303" s="192"/>
      <c r="UOG303" s="192"/>
      <c r="UOH303" s="192"/>
      <c r="UOI303" s="192"/>
      <c r="UOJ303" s="192"/>
      <c r="UOK303" s="192"/>
      <c r="UOL303" s="192"/>
      <c r="UOM303" s="192"/>
      <c r="UON303" s="192"/>
      <c r="UOO303" s="192"/>
      <c r="UOP303" s="192"/>
      <c r="UOQ303" s="192"/>
      <c r="UOR303" s="192"/>
      <c r="UOS303" s="192"/>
      <c r="UOT303" s="192"/>
      <c r="UOU303" s="192"/>
      <c r="UOV303" s="192"/>
      <c r="UOW303" s="192"/>
      <c r="UOX303" s="192"/>
      <c r="UOY303" s="192"/>
      <c r="UOZ303" s="192"/>
      <c r="UPA303" s="192"/>
      <c r="UPB303" s="192"/>
      <c r="UPC303" s="192"/>
      <c r="UPD303" s="192"/>
      <c r="UPE303" s="192"/>
      <c r="UPF303" s="192"/>
      <c r="UPG303" s="192"/>
      <c r="UPH303" s="192"/>
      <c r="UPI303" s="192"/>
      <c r="UPJ303" s="192"/>
      <c r="UPK303" s="192"/>
      <c r="UPL303" s="192"/>
      <c r="UPM303" s="192"/>
      <c r="UPN303" s="192"/>
      <c r="UPO303" s="192"/>
      <c r="UPP303" s="192"/>
      <c r="UPQ303" s="192"/>
      <c r="UPR303" s="192"/>
      <c r="UPS303" s="192"/>
      <c r="UPT303" s="192"/>
      <c r="UPU303" s="192"/>
      <c r="UPV303" s="192"/>
      <c r="UPW303" s="192"/>
      <c r="UPX303" s="192"/>
      <c r="UPY303" s="192"/>
      <c r="UPZ303" s="192"/>
      <c r="UQA303" s="192"/>
      <c r="UQB303" s="192"/>
      <c r="UQC303" s="192"/>
      <c r="UQD303" s="192"/>
      <c r="UQE303" s="192"/>
      <c r="UQF303" s="192"/>
      <c r="UQG303" s="192"/>
      <c r="UQH303" s="192"/>
      <c r="UQI303" s="192"/>
      <c r="UQJ303" s="192"/>
      <c r="UQK303" s="192"/>
      <c r="UQL303" s="192"/>
      <c r="UQM303" s="192"/>
      <c r="UQN303" s="192"/>
      <c r="UQO303" s="192"/>
      <c r="UQP303" s="192"/>
      <c r="UQQ303" s="192"/>
      <c r="UQR303" s="192"/>
      <c r="UQS303" s="192"/>
      <c r="UQT303" s="192"/>
      <c r="UQU303" s="192"/>
      <c r="UQV303" s="192"/>
      <c r="UQW303" s="192"/>
      <c r="UQX303" s="192"/>
      <c r="UQY303" s="192"/>
      <c r="UQZ303" s="192"/>
      <c r="URA303" s="192"/>
      <c r="URB303" s="192"/>
      <c r="URC303" s="192"/>
      <c r="URD303" s="192"/>
      <c r="URE303" s="192"/>
      <c r="URF303" s="192"/>
      <c r="URG303" s="192"/>
      <c r="URH303" s="192"/>
      <c r="URI303" s="192"/>
      <c r="URJ303" s="192"/>
      <c r="URK303" s="192"/>
      <c r="URL303" s="192"/>
      <c r="URM303" s="192"/>
      <c r="URN303" s="192"/>
      <c r="URO303" s="192"/>
      <c r="URP303" s="192"/>
      <c r="URQ303" s="192"/>
      <c r="URR303" s="192"/>
      <c r="URS303" s="192"/>
      <c r="URT303" s="192"/>
      <c r="URU303" s="192"/>
      <c r="URV303" s="192"/>
      <c r="URW303" s="192"/>
      <c r="URX303" s="192"/>
      <c r="URY303" s="192"/>
      <c r="URZ303" s="192"/>
      <c r="USA303" s="192"/>
      <c r="USB303" s="192"/>
      <c r="USC303" s="192"/>
      <c r="USD303" s="192"/>
      <c r="USE303" s="192"/>
      <c r="USF303" s="192"/>
      <c r="USG303" s="192"/>
      <c r="USH303" s="192"/>
      <c r="USI303" s="192"/>
      <c r="USJ303" s="192"/>
      <c r="USK303" s="192"/>
      <c r="USL303" s="192"/>
      <c r="USM303" s="192"/>
      <c r="USN303" s="192"/>
      <c r="USO303" s="192"/>
      <c r="USP303" s="192"/>
      <c r="USQ303" s="192"/>
      <c r="USR303" s="192"/>
      <c r="USS303" s="192"/>
      <c r="UST303" s="192"/>
      <c r="USU303" s="192"/>
      <c r="USV303" s="192"/>
      <c r="USW303" s="192"/>
      <c r="USX303" s="192"/>
      <c r="USY303" s="192"/>
      <c r="USZ303" s="192"/>
      <c r="UTA303" s="192"/>
      <c r="UTB303" s="192"/>
      <c r="UTC303" s="192"/>
      <c r="UTD303" s="192"/>
      <c r="UTE303" s="192"/>
      <c r="UTF303" s="192"/>
      <c r="UTG303" s="192"/>
      <c r="UTH303" s="192"/>
      <c r="UTI303" s="192"/>
      <c r="UTJ303" s="192"/>
      <c r="UTK303" s="192"/>
      <c r="UTL303" s="192"/>
      <c r="UTM303" s="192"/>
      <c r="UTN303" s="192"/>
      <c r="UTO303" s="192"/>
      <c r="UTP303" s="192"/>
      <c r="UTQ303" s="192"/>
      <c r="UTR303" s="192"/>
      <c r="UTS303" s="192"/>
      <c r="UTT303" s="192"/>
      <c r="UTU303" s="192"/>
      <c r="UTV303" s="192"/>
      <c r="UTW303" s="192"/>
      <c r="UTX303" s="192"/>
      <c r="UTY303" s="192"/>
      <c r="UTZ303" s="192"/>
      <c r="UUA303" s="192"/>
      <c r="UUB303" s="192"/>
      <c r="UUC303" s="192"/>
      <c r="UUD303" s="192"/>
      <c r="UUE303" s="192"/>
      <c r="UUF303" s="192"/>
      <c r="UUG303" s="192"/>
      <c r="UUH303" s="192"/>
      <c r="UUI303" s="192"/>
      <c r="UUJ303" s="192"/>
      <c r="UUK303" s="192"/>
      <c r="UUL303" s="192"/>
      <c r="UUM303" s="192"/>
      <c r="UUN303" s="192"/>
      <c r="UUO303" s="192"/>
      <c r="UUP303" s="192"/>
      <c r="UUQ303" s="192"/>
      <c r="UUR303" s="192"/>
      <c r="UUS303" s="192"/>
      <c r="UUT303" s="192"/>
      <c r="UUU303" s="192"/>
      <c r="UUV303" s="192"/>
      <c r="UUW303" s="192"/>
      <c r="UUX303" s="192"/>
      <c r="UUY303" s="192"/>
      <c r="UUZ303" s="192"/>
      <c r="UVA303" s="192"/>
      <c r="UVB303" s="192"/>
      <c r="UVC303" s="192"/>
      <c r="UVD303" s="192"/>
      <c r="UVE303" s="192"/>
      <c r="UVF303" s="192"/>
      <c r="UVG303" s="192"/>
      <c r="UVH303" s="192"/>
      <c r="UVI303" s="192"/>
      <c r="UVJ303" s="192"/>
      <c r="UVK303" s="192"/>
      <c r="UVL303" s="192"/>
      <c r="UVM303" s="192"/>
      <c r="UVN303" s="192"/>
      <c r="UVO303" s="192"/>
      <c r="UVP303" s="192"/>
      <c r="UVQ303" s="192"/>
      <c r="UVR303" s="192"/>
      <c r="UVS303" s="192"/>
      <c r="UVT303" s="192"/>
      <c r="UVU303" s="192"/>
      <c r="UVV303" s="192"/>
      <c r="UVW303" s="192"/>
      <c r="UVX303" s="192"/>
      <c r="UVY303" s="192"/>
      <c r="UVZ303" s="192"/>
      <c r="UWA303" s="192"/>
      <c r="UWB303" s="192"/>
      <c r="UWC303" s="192"/>
      <c r="UWD303" s="192"/>
      <c r="UWE303" s="192"/>
      <c r="UWF303" s="192"/>
      <c r="UWG303" s="192"/>
      <c r="UWH303" s="192"/>
      <c r="UWI303" s="192"/>
      <c r="UWJ303" s="192"/>
      <c r="UWK303" s="192"/>
      <c r="UWL303" s="192"/>
      <c r="UWM303" s="192"/>
      <c r="UWN303" s="192"/>
      <c r="UWO303" s="192"/>
      <c r="UWP303" s="192"/>
      <c r="UWQ303" s="192"/>
      <c r="UWR303" s="192"/>
      <c r="UWS303" s="192"/>
      <c r="UWT303" s="192"/>
      <c r="UWU303" s="192"/>
      <c r="UWV303" s="192"/>
      <c r="UWW303" s="192"/>
      <c r="UWX303" s="192"/>
      <c r="UWY303" s="192"/>
      <c r="UWZ303" s="192"/>
      <c r="UXA303" s="192"/>
      <c r="UXB303" s="192"/>
      <c r="UXC303" s="192"/>
      <c r="UXD303" s="192"/>
      <c r="UXE303" s="192"/>
      <c r="UXF303" s="192"/>
      <c r="UXG303" s="192"/>
      <c r="UXH303" s="192"/>
      <c r="UXI303" s="192"/>
      <c r="UXJ303" s="192"/>
      <c r="UXK303" s="192"/>
      <c r="UXL303" s="192"/>
      <c r="UXM303" s="192"/>
      <c r="UXN303" s="192"/>
      <c r="UXO303" s="192"/>
      <c r="UXP303" s="192"/>
      <c r="UXQ303" s="192"/>
      <c r="UXR303" s="192"/>
      <c r="UXS303" s="192"/>
      <c r="UXT303" s="192"/>
      <c r="UXU303" s="192"/>
      <c r="UXV303" s="192"/>
      <c r="UXW303" s="192"/>
      <c r="UXX303" s="192"/>
      <c r="UXY303" s="192"/>
      <c r="UXZ303" s="192"/>
      <c r="UYA303" s="192"/>
      <c r="UYB303" s="192"/>
      <c r="UYC303" s="192"/>
      <c r="UYD303" s="192"/>
      <c r="UYE303" s="192"/>
      <c r="UYF303" s="192"/>
      <c r="UYG303" s="192"/>
      <c r="UYH303" s="192"/>
      <c r="UYI303" s="192"/>
      <c r="UYJ303" s="192"/>
      <c r="UYK303" s="192"/>
      <c r="UYL303" s="192"/>
      <c r="UYM303" s="192"/>
      <c r="UYN303" s="192"/>
      <c r="UYO303" s="192"/>
      <c r="UYP303" s="192"/>
      <c r="UYQ303" s="192"/>
      <c r="UYR303" s="192"/>
      <c r="UYS303" s="192"/>
      <c r="UYT303" s="192"/>
      <c r="UYU303" s="192"/>
      <c r="UYV303" s="192"/>
      <c r="UYW303" s="192"/>
      <c r="UYX303" s="192"/>
      <c r="UYY303" s="192"/>
      <c r="UYZ303" s="192"/>
      <c r="UZA303" s="192"/>
      <c r="UZB303" s="192"/>
      <c r="UZC303" s="192"/>
      <c r="UZD303" s="192"/>
      <c r="UZE303" s="192"/>
      <c r="UZF303" s="192"/>
      <c r="UZG303" s="192"/>
      <c r="UZH303" s="192"/>
      <c r="UZI303" s="192"/>
      <c r="UZJ303" s="192"/>
      <c r="UZK303" s="192"/>
      <c r="UZL303" s="192"/>
      <c r="UZM303" s="192"/>
      <c r="UZN303" s="192"/>
      <c r="UZO303" s="192"/>
      <c r="UZP303" s="192"/>
      <c r="UZQ303" s="192"/>
      <c r="UZR303" s="192"/>
      <c r="UZS303" s="192"/>
      <c r="UZT303" s="192"/>
      <c r="UZU303" s="192"/>
      <c r="UZV303" s="192"/>
      <c r="UZW303" s="192"/>
      <c r="UZX303" s="192"/>
      <c r="UZY303" s="192"/>
      <c r="UZZ303" s="192"/>
      <c r="VAA303" s="192"/>
      <c r="VAB303" s="192"/>
      <c r="VAC303" s="192"/>
      <c r="VAD303" s="192"/>
      <c r="VAE303" s="192"/>
      <c r="VAF303" s="192"/>
      <c r="VAG303" s="192"/>
      <c r="VAH303" s="192"/>
      <c r="VAI303" s="192"/>
      <c r="VAJ303" s="192"/>
      <c r="VAK303" s="192"/>
      <c r="VAL303" s="192"/>
      <c r="VAM303" s="192"/>
      <c r="VAN303" s="192"/>
      <c r="VAO303" s="192"/>
      <c r="VAP303" s="192"/>
      <c r="VAQ303" s="192"/>
      <c r="VAR303" s="192"/>
      <c r="VAS303" s="192"/>
      <c r="VAT303" s="192"/>
      <c r="VAU303" s="192"/>
      <c r="VAV303" s="192"/>
      <c r="VAW303" s="192"/>
      <c r="VAX303" s="192"/>
      <c r="VAY303" s="192"/>
      <c r="VAZ303" s="192"/>
      <c r="VBA303" s="192"/>
      <c r="VBB303" s="192"/>
      <c r="VBC303" s="192"/>
      <c r="VBD303" s="192"/>
      <c r="VBE303" s="192"/>
      <c r="VBF303" s="192"/>
      <c r="VBG303" s="192"/>
      <c r="VBH303" s="192"/>
      <c r="VBI303" s="192"/>
      <c r="VBJ303" s="192"/>
      <c r="VBK303" s="192"/>
      <c r="VBL303" s="192"/>
      <c r="VBM303" s="192"/>
      <c r="VBN303" s="192"/>
      <c r="VBO303" s="192"/>
      <c r="VBP303" s="192"/>
      <c r="VBQ303" s="192"/>
      <c r="VBR303" s="192"/>
      <c r="VBS303" s="192"/>
      <c r="VBT303" s="192"/>
      <c r="VBU303" s="192"/>
      <c r="VBV303" s="192"/>
      <c r="VBW303" s="192"/>
      <c r="VBX303" s="192"/>
      <c r="VBY303" s="192"/>
      <c r="VBZ303" s="192"/>
      <c r="VCA303" s="192"/>
      <c r="VCB303" s="192"/>
      <c r="VCC303" s="192"/>
      <c r="VCD303" s="192"/>
      <c r="VCE303" s="192"/>
      <c r="VCF303" s="192"/>
      <c r="VCG303" s="192"/>
      <c r="VCH303" s="192"/>
      <c r="VCI303" s="192"/>
      <c r="VCJ303" s="192"/>
      <c r="VCK303" s="192"/>
      <c r="VCL303" s="192"/>
      <c r="VCM303" s="192"/>
      <c r="VCN303" s="192"/>
      <c r="VCO303" s="192"/>
      <c r="VCP303" s="192"/>
      <c r="VCQ303" s="192"/>
      <c r="VCR303" s="192"/>
      <c r="VCS303" s="192"/>
      <c r="VCT303" s="192"/>
      <c r="VCU303" s="192"/>
      <c r="VCV303" s="192"/>
      <c r="VCW303" s="192"/>
      <c r="VCX303" s="192"/>
      <c r="VCY303" s="192"/>
      <c r="VCZ303" s="192"/>
      <c r="VDA303" s="192"/>
      <c r="VDB303" s="192"/>
      <c r="VDC303" s="192"/>
      <c r="VDD303" s="192"/>
      <c r="VDE303" s="192"/>
      <c r="VDF303" s="192"/>
      <c r="VDG303" s="192"/>
      <c r="VDH303" s="192"/>
      <c r="VDI303" s="192"/>
      <c r="VDJ303" s="192"/>
      <c r="VDK303" s="192"/>
      <c r="VDL303" s="192"/>
      <c r="VDM303" s="192"/>
      <c r="VDN303" s="192"/>
      <c r="VDO303" s="192"/>
      <c r="VDP303" s="192"/>
      <c r="VDQ303" s="192"/>
      <c r="VDR303" s="192"/>
      <c r="VDS303" s="192"/>
      <c r="VDT303" s="192"/>
      <c r="VDU303" s="192"/>
      <c r="VDV303" s="192"/>
      <c r="VDW303" s="192"/>
      <c r="VDX303" s="192"/>
      <c r="VDY303" s="192"/>
      <c r="VDZ303" s="192"/>
      <c r="VEA303" s="192"/>
      <c r="VEB303" s="192"/>
      <c r="VEC303" s="192"/>
      <c r="VED303" s="192"/>
      <c r="VEE303" s="192"/>
      <c r="VEF303" s="192"/>
      <c r="VEG303" s="192"/>
      <c r="VEH303" s="192"/>
      <c r="VEI303" s="192"/>
      <c r="VEJ303" s="192"/>
      <c r="VEK303" s="192"/>
      <c r="VEL303" s="192"/>
      <c r="VEM303" s="192"/>
      <c r="VEN303" s="192"/>
      <c r="VEO303" s="192"/>
      <c r="VEP303" s="192"/>
      <c r="VEQ303" s="192"/>
      <c r="VER303" s="192"/>
      <c r="VES303" s="192"/>
      <c r="VET303" s="192"/>
      <c r="VEU303" s="192"/>
      <c r="VEV303" s="192"/>
      <c r="VEW303" s="192"/>
      <c r="VEX303" s="192"/>
      <c r="VEY303" s="192"/>
      <c r="VEZ303" s="192"/>
      <c r="VFA303" s="192"/>
      <c r="VFB303" s="192"/>
      <c r="VFC303" s="192"/>
      <c r="VFD303" s="192"/>
      <c r="VFE303" s="192"/>
      <c r="VFF303" s="192"/>
      <c r="VFG303" s="192"/>
      <c r="VFH303" s="192"/>
      <c r="VFI303" s="192"/>
      <c r="VFJ303" s="192"/>
      <c r="VFK303" s="192"/>
      <c r="VFL303" s="192"/>
      <c r="VFM303" s="192"/>
      <c r="VFN303" s="192"/>
      <c r="VFO303" s="192"/>
      <c r="VFP303" s="192"/>
      <c r="VFQ303" s="192"/>
      <c r="VFR303" s="192"/>
      <c r="VFS303" s="192"/>
      <c r="VFT303" s="192"/>
      <c r="VFU303" s="192"/>
      <c r="VFV303" s="192"/>
      <c r="VFW303" s="192"/>
      <c r="VFX303" s="192"/>
      <c r="VFY303" s="192"/>
      <c r="VFZ303" s="192"/>
      <c r="VGA303" s="192"/>
      <c r="VGB303" s="192"/>
      <c r="VGC303" s="192"/>
      <c r="VGD303" s="192"/>
      <c r="VGE303" s="192"/>
      <c r="VGF303" s="192"/>
      <c r="VGG303" s="192"/>
      <c r="VGH303" s="192"/>
      <c r="VGI303" s="192"/>
      <c r="VGJ303" s="192"/>
      <c r="VGK303" s="192"/>
      <c r="VGL303" s="192"/>
      <c r="VGM303" s="192"/>
      <c r="VGN303" s="192"/>
      <c r="VGO303" s="192"/>
      <c r="VGP303" s="192"/>
      <c r="VGQ303" s="192"/>
      <c r="VGR303" s="192"/>
      <c r="VGS303" s="192"/>
      <c r="VGT303" s="192"/>
      <c r="VGU303" s="192"/>
      <c r="VGV303" s="192"/>
      <c r="VGW303" s="192"/>
      <c r="VGX303" s="192"/>
      <c r="VGY303" s="192"/>
      <c r="VGZ303" s="192"/>
      <c r="VHA303" s="192"/>
      <c r="VHB303" s="192"/>
      <c r="VHC303" s="192"/>
      <c r="VHD303" s="192"/>
      <c r="VHE303" s="192"/>
      <c r="VHF303" s="192"/>
      <c r="VHG303" s="192"/>
      <c r="VHH303" s="192"/>
      <c r="VHI303" s="192"/>
      <c r="VHJ303" s="192"/>
      <c r="VHK303" s="192"/>
      <c r="VHL303" s="192"/>
      <c r="VHM303" s="192"/>
      <c r="VHN303" s="192"/>
      <c r="VHO303" s="192"/>
      <c r="VHP303" s="192"/>
      <c r="VHQ303" s="192"/>
      <c r="VHR303" s="192"/>
      <c r="VHS303" s="192"/>
      <c r="VHT303" s="192"/>
      <c r="VHU303" s="192"/>
      <c r="VHV303" s="192"/>
      <c r="VHW303" s="192"/>
      <c r="VHX303" s="192"/>
      <c r="VHY303" s="192"/>
      <c r="VHZ303" s="192"/>
      <c r="VIA303" s="192"/>
      <c r="VIB303" s="192"/>
      <c r="VIC303" s="192"/>
      <c r="VID303" s="192"/>
      <c r="VIE303" s="192"/>
      <c r="VIF303" s="192"/>
      <c r="VIG303" s="192"/>
      <c r="VIH303" s="192"/>
      <c r="VII303" s="192"/>
      <c r="VIJ303" s="192"/>
      <c r="VIK303" s="192"/>
      <c r="VIL303" s="192"/>
      <c r="VIM303" s="192"/>
      <c r="VIN303" s="192"/>
      <c r="VIO303" s="192"/>
      <c r="VIP303" s="192"/>
      <c r="VIQ303" s="192"/>
      <c r="VIR303" s="192"/>
      <c r="VIS303" s="192"/>
      <c r="VIT303" s="192"/>
      <c r="VIU303" s="192"/>
      <c r="VIV303" s="192"/>
      <c r="VIW303" s="192"/>
      <c r="VIX303" s="192"/>
      <c r="VIY303" s="192"/>
      <c r="VIZ303" s="192"/>
      <c r="VJA303" s="192"/>
      <c r="VJB303" s="192"/>
      <c r="VJC303" s="192"/>
      <c r="VJD303" s="192"/>
      <c r="VJE303" s="192"/>
      <c r="VJF303" s="192"/>
      <c r="VJG303" s="192"/>
      <c r="VJH303" s="192"/>
      <c r="VJI303" s="192"/>
      <c r="VJJ303" s="192"/>
      <c r="VJK303" s="192"/>
      <c r="VJL303" s="192"/>
      <c r="VJM303" s="192"/>
      <c r="VJN303" s="192"/>
      <c r="VJO303" s="192"/>
      <c r="VJP303" s="192"/>
      <c r="VJQ303" s="192"/>
      <c r="VJR303" s="192"/>
      <c r="VJS303" s="192"/>
      <c r="VJT303" s="192"/>
      <c r="VJU303" s="192"/>
      <c r="VJV303" s="192"/>
      <c r="VJW303" s="192"/>
      <c r="VJX303" s="192"/>
      <c r="VJY303" s="192"/>
      <c r="VJZ303" s="192"/>
      <c r="VKA303" s="192"/>
      <c r="VKB303" s="192"/>
      <c r="VKC303" s="192"/>
      <c r="VKD303" s="192"/>
      <c r="VKE303" s="192"/>
      <c r="VKF303" s="192"/>
      <c r="VKG303" s="192"/>
      <c r="VKH303" s="192"/>
      <c r="VKI303" s="192"/>
      <c r="VKJ303" s="192"/>
      <c r="VKK303" s="192"/>
      <c r="VKL303" s="192"/>
      <c r="VKM303" s="192"/>
      <c r="VKN303" s="192"/>
      <c r="VKO303" s="192"/>
      <c r="VKP303" s="192"/>
      <c r="VKQ303" s="192"/>
      <c r="VKR303" s="192"/>
      <c r="VKS303" s="192"/>
      <c r="VKT303" s="192"/>
      <c r="VKU303" s="192"/>
      <c r="VKV303" s="192"/>
      <c r="VKW303" s="192"/>
      <c r="VKX303" s="192"/>
      <c r="VKY303" s="192"/>
      <c r="VKZ303" s="192"/>
      <c r="VLA303" s="192"/>
      <c r="VLB303" s="192"/>
      <c r="VLC303" s="192"/>
      <c r="VLD303" s="192"/>
      <c r="VLE303" s="192"/>
      <c r="VLF303" s="192"/>
      <c r="VLG303" s="192"/>
      <c r="VLH303" s="192"/>
      <c r="VLI303" s="192"/>
      <c r="VLJ303" s="192"/>
      <c r="VLK303" s="192"/>
      <c r="VLL303" s="192"/>
      <c r="VLM303" s="192"/>
      <c r="VLN303" s="192"/>
      <c r="VLO303" s="192"/>
      <c r="VLP303" s="192"/>
      <c r="VLQ303" s="192"/>
      <c r="VLR303" s="192"/>
      <c r="VLS303" s="192"/>
      <c r="VLT303" s="192"/>
      <c r="VLU303" s="192"/>
      <c r="VLV303" s="192"/>
      <c r="VLW303" s="192"/>
      <c r="VLX303" s="192"/>
      <c r="VLY303" s="192"/>
      <c r="VLZ303" s="192"/>
      <c r="VMA303" s="192"/>
      <c r="VMB303" s="192"/>
      <c r="VMC303" s="192"/>
      <c r="VMD303" s="192"/>
      <c r="VME303" s="192"/>
      <c r="VMF303" s="192"/>
      <c r="VMG303" s="192"/>
      <c r="VMH303" s="192"/>
      <c r="VMI303" s="192"/>
      <c r="VMJ303" s="192"/>
      <c r="VMK303" s="192"/>
      <c r="VML303" s="192"/>
      <c r="VMM303" s="192"/>
      <c r="VMN303" s="192"/>
      <c r="VMO303" s="192"/>
      <c r="VMP303" s="192"/>
      <c r="VMQ303" s="192"/>
      <c r="VMR303" s="192"/>
      <c r="VMS303" s="192"/>
      <c r="VMT303" s="192"/>
      <c r="VMU303" s="192"/>
      <c r="VMV303" s="192"/>
      <c r="VMW303" s="192"/>
      <c r="VMX303" s="192"/>
      <c r="VMY303" s="192"/>
      <c r="VMZ303" s="192"/>
      <c r="VNA303" s="192"/>
      <c r="VNB303" s="192"/>
      <c r="VNC303" s="192"/>
      <c r="VND303" s="192"/>
      <c r="VNE303" s="192"/>
      <c r="VNF303" s="192"/>
      <c r="VNG303" s="192"/>
      <c r="VNH303" s="192"/>
      <c r="VNI303" s="192"/>
      <c r="VNJ303" s="192"/>
      <c r="VNK303" s="192"/>
      <c r="VNL303" s="192"/>
      <c r="VNM303" s="192"/>
      <c r="VNN303" s="192"/>
      <c r="VNO303" s="192"/>
      <c r="VNP303" s="192"/>
      <c r="VNQ303" s="192"/>
      <c r="VNR303" s="192"/>
      <c r="VNS303" s="192"/>
      <c r="VNT303" s="192"/>
      <c r="VNU303" s="192"/>
      <c r="VNV303" s="192"/>
      <c r="VNW303" s="192"/>
      <c r="VNX303" s="192"/>
      <c r="VNY303" s="192"/>
      <c r="VNZ303" s="192"/>
      <c r="VOA303" s="192"/>
      <c r="VOB303" s="192"/>
      <c r="VOC303" s="192"/>
      <c r="VOD303" s="192"/>
      <c r="VOE303" s="192"/>
      <c r="VOF303" s="192"/>
      <c r="VOG303" s="192"/>
      <c r="VOH303" s="192"/>
      <c r="VOI303" s="192"/>
      <c r="VOJ303" s="192"/>
      <c r="VOK303" s="192"/>
      <c r="VOL303" s="192"/>
      <c r="VOM303" s="192"/>
      <c r="VON303" s="192"/>
      <c r="VOO303" s="192"/>
      <c r="VOP303" s="192"/>
      <c r="VOQ303" s="192"/>
      <c r="VOR303" s="192"/>
      <c r="VOS303" s="192"/>
      <c r="VOT303" s="192"/>
      <c r="VOU303" s="192"/>
      <c r="VOV303" s="192"/>
      <c r="VOW303" s="192"/>
      <c r="VOX303" s="192"/>
      <c r="VOY303" s="192"/>
      <c r="VOZ303" s="192"/>
      <c r="VPA303" s="192"/>
      <c r="VPB303" s="192"/>
      <c r="VPC303" s="192"/>
      <c r="VPD303" s="192"/>
      <c r="VPE303" s="192"/>
      <c r="VPF303" s="192"/>
      <c r="VPG303" s="192"/>
      <c r="VPH303" s="192"/>
      <c r="VPI303" s="192"/>
      <c r="VPJ303" s="192"/>
      <c r="VPK303" s="192"/>
      <c r="VPL303" s="192"/>
      <c r="VPM303" s="192"/>
      <c r="VPN303" s="192"/>
      <c r="VPO303" s="192"/>
      <c r="VPP303" s="192"/>
      <c r="VPQ303" s="192"/>
      <c r="VPR303" s="192"/>
      <c r="VPS303" s="192"/>
      <c r="VPT303" s="192"/>
      <c r="VPU303" s="192"/>
      <c r="VPV303" s="192"/>
      <c r="VPW303" s="192"/>
      <c r="VPX303" s="192"/>
      <c r="VPY303" s="192"/>
      <c r="VPZ303" s="192"/>
      <c r="VQA303" s="192"/>
      <c r="VQB303" s="192"/>
      <c r="VQC303" s="192"/>
      <c r="VQD303" s="192"/>
      <c r="VQE303" s="192"/>
      <c r="VQF303" s="192"/>
      <c r="VQG303" s="192"/>
      <c r="VQH303" s="192"/>
      <c r="VQI303" s="192"/>
      <c r="VQJ303" s="192"/>
      <c r="VQK303" s="192"/>
      <c r="VQL303" s="192"/>
      <c r="VQM303" s="192"/>
      <c r="VQN303" s="192"/>
      <c r="VQO303" s="192"/>
      <c r="VQP303" s="192"/>
      <c r="VQQ303" s="192"/>
      <c r="VQR303" s="192"/>
      <c r="VQS303" s="192"/>
      <c r="VQT303" s="192"/>
      <c r="VQU303" s="192"/>
      <c r="VQV303" s="192"/>
      <c r="VQW303" s="192"/>
      <c r="VQX303" s="192"/>
      <c r="VQY303" s="192"/>
      <c r="VQZ303" s="192"/>
      <c r="VRA303" s="192"/>
      <c r="VRB303" s="192"/>
      <c r="VRC303" s="192"/>
      <c r="VRD303" s="192"/>
      <c r="VRE303" s="192"/>
      <c r="VRF303" s="192"/>
      <c r="VRG303" s="192"/>
      <c r="VRH303" s="192"/>
      <c r="VRI303" s="192"/>
      <c r="VRJ303" s="192"/>
      <c r="VRK303" s="192"/>
      <c r="VRL303" s="192"/>
      <c r="VRM303" s="192"/>
      <c r="VRN303" s="192"/>
      <c r="VRO303" s="192"/>
      <c r="VRP303" s="192"/>
      <c r="VRQ303" s="192"/>
      <c r="VRR303" s="192"/>
      <c r="VRS303" s="192"/>
      <c r="VRT303" s="192"/>
      <c r="VRU303" s="192"/>
      <c r="VRV303" s="192"/>
      <c r="VRW303" s="192"/>
      <c r="VRX303" s="192"/>
      <c r="VRY303" s="192"/>
      <c r="VRZ303" s="192"/>
      <c r="VSA303" s="192"/>
      <c r="VSB303" s="192"/>
      <c r="VSC303" s="192"/>
      <c r="VSD303" s="192"/>
      <c r="VSE303" s="192"/>
      <c r="VSF303" s="192"/>
      <c r="VSG303" s="192"/>
      <c r="VSH303" s="192"/>
      <c r="VSI303" s="192"/>
      <c r="VSJ303" s="192"/>
      <c r="VSK303" s="192"/>
      <c r="VSL303" s="192"/>
      <c r="VSM303" s="192"/>
      <c r="VSN303" s="192"/>
      <c r="VSO303" s="192"/>
      <c r="VSP303" s="192"/>
      <c r="VSQ303" s="192"/>
      <c r="VSR303" s="192"/>
      <c r="VSS303" s="192"/>
      <c r="VST303" s="192"/>
      <c r="VSU303" s="192"/>
      <c r="VSV303" s="192"/>
      <c r="VSW303" s="192"/>
      <c r="VSX303" s="192"/>
      <c r="VSY303" s="192"/>
      <c r="VSZ303" s="192"/>
      <c r="VTA303" s="192"/>
      <c r="VTB303" s="192"/>
      <c r="VTC303" s="192"/>
      <c r="VTD303" s="192"/>
      <c r="VTE303" s="192"/>
      <c r="VTF303" s="192"/>
      <c r="VTG303" s="192"/>
      <c r="VTH303" s="192"/>
      <c r="VTI303" s="192"/>
      <c r="VTJ303" s="192"/>
      <c r="VTK303" s="192"/>
      <c r="VTL303" s="192"/>
      <c r="VTM303" s="192"/>
      <c r="VTN303" s="192"/>
      <c r="VTO303" s="192"/>
      <c r="VTP303" s="192"/>
      <c r="VTQ303" s="192"/>
      <c r="VTR303" s="192"/>
      <c r="VTS303" s="192"/>
      <c r="VTT303" s="192"/>
      <c r="VTU303" s="192"/>
      <c r="VTV303" s="192"/>
      <c r="VTW303" s="192"/>
      <c r="VTX303" s="192"/>
      <c r="VTY303" s="192"/>
      <c r="VTZ303" s="192"/>
      <c r="VUA303" s="192"/>
      <c r="VUB303" s="192"/>
      <c r="VUC303" s="192"/>
      <c r="VUD303" s="192"/>
      <c r="VUE303" s="192"/>
      <c r="VUF303" s="192"/>
      <c r="VUG303" s="192"/>
      <c r="VUH303" s="192"/>
      <c r="VUI303" s="192"/>
      <c r="VUJ303" s="192"/>
      <c r="VUK303" s="192"/>
      <c r="VUL303" s="192"/>
      <c r="VUM303" s="192"/>
      <c r="VUN303" s="192"/>
      <c r="VUO303" s="192"/>
      <c r="VUP303" s="192"/>
      <c r="VUQ303" s="192"/>
      <c r="VUR303" s="192"/>
      <c r="VUS303" s="192"/>
      <c r="VUT303" s="192"/>
      <c r="VUU303" s="192"/>
      <c r="VUV303" s="192"/>
      <c r="VUW303" s="192"/>
      <c r="VUX303" s="192"/>
      <c r="VUY303" s="192"/>
      <c r="VUZ303" s="192"/>
      <c r="VVA303" s="192"/>
      <c r="VVB303" s="192"/>
      <c r="VVC303" s="192"/>
      <c r="VVD303" s="192"/>
      <c r="VVE303" s="192"/>
      <c r="VVF303" s="192"/>
      <c r="VVG303" s="192"/>
      <c r="VVH303" s="192"/>
      <c r="VVI303" s="192"/>
      <c r="VVJ303" s="192"/>
      <c r="VVK303" s="192"/>
      <c r="VVL303" s="192"/>
      <c r="VVM303" s="192"/>
      <c r="VVN303" s="192"/>
      <c r="VVO303" s="192"/>
      <c r="VVP303" s="192"/>
      <c r="VVQ303" s="192"/>
      <c r="VVR303" s="192"/>
      <c r="VVS303" s="192"/>
      <c r="VVT303" s="192"/>
      <c r="VVU303" s="192"/>
      <c r="VVV303" s="192"/>
      <c r="VVW303" s="192"/>
      <c r="VVX303" s="192"/>
      <c r="VVY303" s="192"/>
      <c r="VVZ303" s="192"/>
      <c r="VWA303" s="192"/>
      <c r="VWB303" s="192"/>
      <c r="VWC303" s="192"/>
      <c r="VWD303" s="192"/>
      <c r="VWE303" s="192"/>
      <c r="VWF303" s="192"/>
      <c r="VWG303" s="192"/>
      <c r="VWH303" s="192"/>
      <c r="VWI303" s="192"/>
      <c r="VWJ303" s="192"/>
      <c r="VWK303" s="192"/>
      <c r="VWL303" s="192"/>
      <c r="VWM303" s="192"/>
      <c r="VWN303" s="192"/>
      <c r="VWO303" s="192"/>
      <c r="VWP303" s="192"/>
      <c r="VWQ303" s="192"/>
      <c r="VWR303" s="192"/>
      <c r="VWS303" s="192"/>
      <c r="VWT303" s="192"/>
      <c r="VWU303" s="192"/>
      <c r="VWV303" s="192"/>
      <c r="VWW303" s="192"/>
      <c r="VWX303" s="192"/>
      <c r="VWY303" s="192"/>
      <c r="VWZ303" s="192"/>
      <c r="VXA303" s="192"/>
      <c r="VXB303" s="192"/>
      <c r="VXC303" s="192"/>
      <c r="VXD303" s="192"/>
      <c r="VXE303" s="192"/>
      <c r="VXF303" s="192"/>
      <c r="VXG303" s="192"/>
      <c r="VXH303" s="192"/>
      <c r="VXI303" s="192"/>
      <c r="VXJ303" s="192"/>
      <c r="VXK303" s="192"/>
      <c r="VXL303" s="192"/>
      <c r="VXM303" s="192"/>
      <c r="VXN303" s="192"/>
      <c r="VXO303" s="192"/>
      <c r="VXP303" s="192"/>
      <c r="VXQ303" s="192"/>
      <c r="VXR303" s="192"/>
      <c r="VXS303" s="192"/>
      <c r="VXT303" s="192"/>
      <c r="VXU303" s="192"/>
      <c r="VXV303" s="192"/>
      <c r="VXW303" s="192"/>
      <c r="VXX303" s="192"/>
      <c r="VXY303" s="192"/>
      <c r="VXZ303" s="192"/>
      <c r="VYA303" s="192"/>
      <c r="VYB303" s="192"/>
      <c r="VYC303" s="192"/>
      <c r="VYD303" s="192"/>
      <c r="VYE303" s="192"/>
      <c r="VYF303" s="192"/>
      <c r="VYG303" s="192"/>
      <c r="VYH303" s="192"/>
      <c r="VYI303" s="192"/>
      <c r="VYJ303" s="192"/>
      <c r="VYK303" s="192"/>
      <c r="VYL303" s="192"/>
      <c r="VYM303" s="192"/>
      <c r="VYN303" s="192"/>
      <c r="VYO303" s="192"/>
      <c r="VYP303" s="192"/>
      <c r="VYQ303" s="192"/>
      <c r="VYR303" s="192"/>
      <c r="VYS303" s="192"/>
      <c r="VYT303" s="192"/>
      <c r="VYU303" s="192"/>
      <c r="VYV303" s="192"/>
      <c r="VYW303" s="192"/>
      <c r="VYX303" s="192"/>
      <c r="VYY303" s="192"/>
      <c r="VYZ303" s="192"/>
      <c r="VZA303" s="192"/>
      <c r="VZB303" s="192"/>
      <c r="VZC303" s="192"/>
      <c r="VZD303" s="192"/>
      <c r="VZE303" s="192"/>
      <c r="VZF303" s="192"/>
      <c r="VZG303" s="192"/>
      <c r="VZH303" s="192"/>
      <c r="VZI303" s="192"/>
      <c r="VZJ303" s="192"/>
      <c r="VZK303" s="192"/>
      <c r="VZL303" s="192"/>
      <c r="VZM303" s="192"/>
      <c r="VZN303" s="192"/>
      <c r="VZO303" s="192"/>
      <c r="VZP303" s="192"/>
      <c r="VZQ303" s="192"/>
      <c r="VZR303" s="192"/>
      <c r="VZS303" s="192"/>
      <c r="VZT303" s="192"/>
      <c r="VZU303" s="192"/>
      <c r="VZV303" s="192"/>
      <c r="VZW303" s="192"/>
      <c r="VZX303" s="192"/>
      <c r="VZY303" s="192"/>
      <c r="VZZ303" s="192"/>
      <c r="WAA303" s="192"/>
      <c r="WAB303" s="192"/>
      <c r="WAC303" s="192"/>
      <c r="WAD303" s="192"/>
      <c r="WAE303" s="192"/>
      <c r="WAF303" s="192"/>
      <c r="WAG303" s="192"/>
      <c r="WAH303" s="192"/>
      <c r="WAI303" s="192"/>
      <c r="WAJ303" s="192"/>
      <c r="WAK303" s="192"/>
      <c r="WAL303" s="192"/>
      <c r="WAM303" s="192"/>
      <c r="WAN303" s="192"/>
      <c r="WAO303" s="192"/>
      <c r="WAP303" s="192"/>
      <c r="WAQ303" s="192"/>
      <c r="WAR303" s="192"/>
      <c r="WAS303" s="192"/>
      <c r="WAT303" s="192"/>
      <c r="WAU303" s="192"/>
      <c r="WAV303" s="192"/>
      <c r="WAW303" s="192"/>
      <c r="WAX303" s="192"/>
      <c r="WAY303" s="192"/>
      <c r="WAZ303" s="192"/>
      <c r="WBA303" s="192"/>
      <c r="WBB303" s="192"/>
      <c r="WBC303" s="192"/>
      <c r="WBD303" s="192"/>
      <c r="WBE303" s="192"/>
      <c r="WBF303" s="192"/>
      <c r="WBG303" s="192"/>
      <c r="WBH303" s="192"/>
      <c r="WBI303" s="192"/>
      <c r="WBJ303" s="192"/>
      <c r="WBK303" s="192"/>
      <c r="WBL303" s="192"/>
      <c r="WBM303" s="192"/>
      <c r="WBN303" s="192"/>
      <c r="WBO303" s="192"/>
      <c r="WBP303" s="192"/>
      <c r="WBQ303" s="192"/>
      <c r="WBR303" s="192"/>
      <c r="WBS303" s="192"/>
      <c r="WBT303" s="192"/>
      <c r="WBU303" s="192"/>
      <c r="WBV303" s="192"/>
      <c r="WBW303" s="192"/>
      <c r="WBX303" s="192"/>
      <c r="WBY303" s="192"/>
      <c r="WBZ303" s="192"/>
      <c r="WCA303" s="192"/>
      <c r="WCB303" s="192"/>
      <c r="WCC303" s="192"/>
      <c r="WCD303" s="192"/>
      <c r="WCE303" s="192"/>
      <c r="WCF303" s="192"/>
      <c r="WCG303" s="192"/>
      <c r="WCH303" s="192"/>
      <c r="WCI303" s="192"/>
      <c r="WCJ303" s="192"/>
      <c r="WCK303" s="192"/>
      <c r="WCL303" s="192"/>
      <c r="WCM303" s="192"/>
      <c r="WCN303" s="192"/>
      <c r="WCO303" s="192"/>
      <c r="WCP303" s="192"/>
      <c r="WCQ303" s="192"/>
      <c r="WCR303" s="192"/>
      <c r="WCS303" s="192"/>
      <c r="WCT303" s="192"/>
      <c r="WCU303" s="192"/>
      <c r="WCV303" s="192"/>
      <c r="WCW303" s="192"/>
      <c r="WCX303" s="192"/>
      <c r="WCY303" s="192"/>
      <c r="WCZ303" s="192"/>
      <c r="WDA303" s="192"/>
      <c r="WDB303" s="192"/>
      <c r="WDC303" s="192"/>
      <c r="WDD303" s="192"/>
      <c r="WDE303" s="192"/>
      <c r="WDF303" s="192"/>
      <c r="WDG303" s="192"/>
      <c r="WDH303" s="192"/>
      <c r="WDI303" s="192"/>
      <c r="WDJ303" s="192"/>
      <c r="WDK303" s="192"/>
      <c r="WDL303" s="192"/>
      <c r="WDM303" s="192"/>
      <c r="WDN303" s="192"/>
      <c r="WDO303" s="192"/>
      <c r="WDP303" s="192"/>
      <c r="WDQ303" s="192"/>
      <c r="WDR303" s="192"/>
      <c r="WDS303" s="192"/>
      <c r="WDT303" s="192"/>
      <c r="WDU303" s="192"/>
      <c r="WDV303" s="192"/>
      <c r="WDW303" s="192"/>
      <c r="WDX303" s="192"/>
      <c r="WDY303" s="192"/>
      <c r="WDZ303" s="192"/>
      <c r="WEA303" s="192"/>
      <c r="WEB303" s="192"/>
      <c r="WEC303" s="192"/>
      <c r="WED303" s="192"/>
      <c r="WEE303" s="192"/>
      <c r="WEF303" s="192"/>
      <c r="WEG303" s="192"/>
      <c r="WEH303" s="192"/>
      <c r="WEI303" s="192"/>
      <c r="WEJ303" s="192"/>
      <c r="WEK303" s="192"/>
      <c r="WEL303" s="192"/>
      <c r="WEM303" s="192"/>
      <c r="WEN303" s="192"/>
      <c r="WEO303" s="192"/>
      <c r="WEP303" s="192"/>
      <c r="WEQ303" s="192"/>
      <c r="WER303" s="192"/>
      <c r="WES303" s="192"/>
      <c r="WET303" s="192"/>
      <c r="WEU303" s="192"/>
      <c r="WEV303" s="192"/>
      <c r="WEW303" s="192"/>
      <c r="WEX303" s="192"/>
      <c r="WEY303" s="192"/>
      <c r="WEZ303" s="192"/>
      <c r="WFA303" s="192"/>
      <c r="WFB303" s="192"/>
      <c r="WFC303" s="192"/>
      <c r="WFD303" s="192"/>
      <c r="WFE303" s="192"/>
      <c r="WFF303" s="192"/>
      <c r="WFG303" s="192"/>
      <c r="WFH303" s="192"/>
      <c r="WFI303" s="192"/>
      <c r="WFJ303" s="192"/>
      <c r="WFK303" s="192"/>
      <c r="WFL303" s="192"/>
      <c r="WFM303" s="192"/>
      <c r="WFN303" s="192"/>
      <c r="WFO303" s="192"/>
      <c r="WFP303" s="192"/>
      <c r="WFQ303" s="192"/>
      <c r="WFR303" s="192"/>
      <c r="WFS303" s="192"/>
      <c r="WFT303" s="192"/>
      <c r="WFU303" s="192"/>
      <c r="WFV303" s="192"/>
      <c r="WFW303" s="192"/>
      <c r="WFX303" s="192"/>
      <c r="WFY303" s="192"/>
      <c r="WFZ303" s="192"/>
      <c r="WGA303" s="192"/>
      <c r="WGB303" s="192"/>
      <c r="WGC303" s="192"/>
      <c r="WGD303" s="192"/>
      <c r="WGE303" s="192"/>
      <c r="WGF303" s="192"/>
      <c r="WGG303" s="192"/>
      <c r="WGH303" s="192"/>
      <c r="WGI303" s="192"/>
      <c r="WGJ303" s="192"/>
      <c r="WGK303" s="192"/>
      <c r="WGL303" s="192"/>
      <c r="WGM303" s="192"/>
      <c r="WGN303" s="192"/>
      <c r="WGO303" s="192"/>
      <c r="WGP303" s="192"/>
      <c r="WGQ303" s="192"/>
      <c r="WGR303" s="192"/>
      <c r="WGS303" s="192"/>
      <c r="WGT303" s="192"/>
      <c r="WGU303" s="192"/>
      <c r="WGV303" s="192"/>
      <c r="WGW303" s="192"/>
      <c r="WGX303" s="192"/>
      <c r="WGY303" s="192"/>
      <c r="WGZ303" s="192"/>
      <c r="WHA303" s="192"/>
      <c r="WHB303" s="192"/>
      <c r="WHC303" s="192"/>
      <c r="WHD303" s="192"/>
      <c r="WHE303" s="192"/>
      <c r="WHF303" s="192"/>
      <c r="WHG303" s="192"/>
      <c r="WHH303" s="192"/>
      <c r="WHI303" s="192"/>
      <c r="WHJ303" s="192"/>
      <c r="WHK303" s="192"/>
      <c r="WHL303" s="192"/>
      <c r="WHM303" s="192"/>
      <c r="WHN303" s="192"/>
      <c r="WHO303" s="192"/>
      <c r="WHP303" s="192"/>
      <c r="WHQ303" s="192"/>
      <c r="WHR303" s="192"/>
      <c r="WHS303" s="192"/>
      <c r="WHT303" s="192"/>
      <c r="WHU303" s="192"/>
      <c r="WHV303" s="192"/>
      <c r="WHW303" s="192"/>
      <c r="WHX303" s="192"/>
      <c r="WHY303" s="192"/>
      <c r="WHZ303" s="192"/>
      <c r="WIA303" s="192"/>
      <c r="WIB303" s="192"/>
      <c r="WIC303" s="192"/>
      <c r="WID303" s="192"/>
      <c r="WIE303" s="192"/>
      <c r="WIF303" s="192"/>
      <c r="WIG303" s="192"/>
      <c r="WIH303" s="192"/>
      <c r="WII303" s="192"/>
      <c r="WIJ303" s="192"/>
      <c r="WIK303" s="192"/>
      <c r="WIL303" s="192"/>
      <c r="WIM303" s="192"/>
      <c r="WIN303" s="192"/>
      <c r="WIO303" s="192"/>
      <c r="WIP303" s="192"/>
      <c r="WIQ303" s="192"/>
      <c r="WIR303" s="192"/>
      <c r="WIS303" s="192"/>
      <c r="WIT303" s="192"/>
      <c r="WIU303" s="192"/>
      <c r="WIV303" s="192"/>
      <c r="WIW303" s="192"/>
      <c r="WIX303" s="192"/>
      <c r="WIY303" s="192"/>
      <c r="WIZ303" s="192"/>
      <c r="WJA303" s="192"/>
      <c r="WJB303" s="192"/>
      <c r="WJC303" s="192"/>
      <c r="WJD303" s="192"/>
      <c r="WJE303" s="192"/>
      <c r="WJF303" s="192"/>
      <c r="WJG303" s="192"/>
      <c r="WJH303" s="192"/>
      <c r="WJI303" s="192"/>
      <c r="WJJ303" s="192"/>
      <c r="WJK303" s="192"/>
      <c r="WJL303" s="192"/>
      <c r="WJM303" s="192"/>
      <c r="WJN303" s="192"/>
      <c r="WJO303" s="192"/>
      <c r="WJP303" s="192"/>
      <c r="WJQ303" s="192"/>
      <c r="WJR303" s="192"/>
      <c r="WJS303" s="192"/>
      <c r="WJT303" s="192"/>
      <c r="WJU303" s="192"/>
      <c r="WJV303" s="192"/>
      <c r="WJW303" s="192"/>
      <c r="WJX303" s="192"/>
      <c r="WJY303" s="192"/>
      <c r="WJZ303" s="192"/>
      <c r="WKA303" s="192"/>
      <c r="WKB303" s="192"/>
      <c r="WKC303" s="192"/>
      <c r="WKD303" s="192"/>
      <c r="WKE303" s="192"/>
      <c r="WKF303" s="192"/>
      <c r="WKG303" s="192"/>
      <c r="WKH303" s="192"/>
      <c r="WKI303" s="192"/>
      <c r="WKJ303" s="192"/>
      <c r="WKK303" s="192"/>
      <c r="WKL303" s="192"/>
      <c r="WKM303" s="192"/>
      <c r="WKN303" s="192"/>
      <c r="WKO303" s="192"/>
      <c r="WKP303" s="192"/>
      <c r="WKQ303" s="192"/>
      <c r="WKR303" s="192"/>
      <c r="WKS303" s="192"/>
      <c r="WKT303" s="192"/>
      <c r="WKU303" s="192"/>
      <c r="WKV303" s="192"/>
      <c r="WKW303" s="192"/>
      <c r="WKX303" s="192"/>
      <c r="WKY303" s="192"/>
      <c r="WKZ303" s="192"/>
      <c r="WLA303" s="192"/>
      <c r="WLB303" s="192"/>
      <c r="WLC303" s="192"/>
      <c r="WLD303" s="192"/>
      <c r="WLE303" s="192"/>
      <c r="WLF303" s="192"/>
      <c r="WLG303" s="192"/>
      <c r="WLH303" s="192"/>
      <c r="WLI303" s="192"/>
      <c r="WLJ303" s="192"/>
      <c r="WLK303" s="192"/>
      <c r="WLL303" s="192"/>
      <c r="WLM303" s="192"/>
      <c r="WLN303" s="192"/>
      <c r="WLO303" s="192"/>
      <c r="WLP303" s="192"/>
      <c r="WLQ303" s="192"/>
      <c r="WLR303" s="192"/>
      <c r="WLS303" s="192"/>
      <c r="WLT303" s="192"/>
      <c r="WLU303" s="192"/>
      <c r="WLV303" s="192"/>
      <c r="WLW303" s="192"/>
      <c r="WLX303" s="192"/>
      <c r="WLY303" s="192"/>
      <c r="WLZ303" s="192"/>
      <c r="WMA303" s="192"/>
      <c r="WMB303" s="192"/>
      <c r="WMC303" s="192"/>
      <c r="WMD303" s="192"/>
      <c r="WME303" s="192"/>
      <c r="WMF303" s="192"/>
      <c r="WMG303" s="192"/>
      <c r="WMH303" s="192"/>
      <c r="WMI303" s="192"/>
      <c r="WMJ303" s="192"/>
      <c r="WMK303" s="192"/>
      <c r="WML303" s="192"/>
      <c r="WMM303" s="192"/>
      <c r="WMN303" s="192"/>
      <c r="WMO303" s="192"/>
      <c r="WMP303" s="192"/>
      <c r="WMQ303" s="192"/>
      <c r="WMR303" s="192"/>
      <c r="WMS303" s="192"/>
      <c r="WMT303" s="192"/>
      <c r="WMU303" s="192"/>
      <c r="WMV303" s="192"/>
      <c r="WMW303" s="192"/>
      <c r="WMX303" s="192"/>
      <c r="WMY303" s="192"/>
      <c r="WMZ303" s="192"/>
      <c r="WNA303" s="192"/>
      <c r="WNB303" s="192"/>
      <c r="WNC303" s="192"/>
      <c r="WND303" s="192"/>
      <c r="WNE303" s="192"/>
      <c r="WNF303" s="192"/>
      <c r="WNG303" s="192"/>
      <c r="WNH303" s="192"/>
      <c r="WNI303" s="192"/>
      <c r="WNJ303" s="192"/>
      <c r="WNK303" s="192"/>
      <c r="WNL303" s="192"/>
      <c r="WNM303" s="192"/>
      <c r="WNN303" s="192"/>
      <c r="WNO303" s="192"/>
      <c r="WNP303" s="192"/>
      <c r="WNQ303" s="192"/>
      <c r="WNR303" s="192"/>
      <c r="WNS303" s="192"/>
      <c r="WNT303" s="192"/>
      <c r="WNU303" s="192"/>
      <c r="WNV303" s="192"/>
      <c r="WNW303" s="192"/>
      <c r="WNX303" s="192"/>
      <c r="WNY303" s="192"/>
      <c r="WNZ303" s="192"/>
      <c r="WOA303" s="192"/>
      <c r="WOB303" s="192"/>
      <c r="WOC303" s="192"/>
      <c r="WOD303" s="192"/>
      <c r="WOE303" s="192"/>
      <c r="WOF303" s="192"/>
      <c r="WOG303" s="192"/>
      <c r="WOH303" s="192"/>
      <c r="WOI303" s="192"/>
      <c r="WOJ303" s="192"/>
      <c r="WOK303" s="192"/>
      <c r="WOL303" s="192"/>
      <c r="WOM303" s="192"/>
      <c r="WON303" s="192"/>
      <c r="WOO303" s="192"/>
      <c r="WOP303" s="192"/>
      <c r="WOQ303" s="192"/>
      <c r="WOR303" s="192"/>
      <c r="WOS303" s="192"/>
      <c r="WOT303" s="192"/>
      <c r="WOU303" s="192"/>
      <c r="WOV303" s="192"/>
      <c r="WOW303" s="192"/>
      <c r="WOX303" s="192"/>
      <c r="WOY303" s="192"/>
      <c r="WOZ303" s="192"/>
      <c r="WPA303" s="192"/>
      <c r="WPB303" s="192"/>
      <c r="WPC303" s="192"/>
      <c r="WPD303" s="192"/>
      <c r="WPE303" s="192"/>
      <c r="WPF303" s="192"/>
      <c r="WPG303" s="192"/>
      <c r="WPH303" s="192"/>
      <c r="WPI303" s="192"/>
      <c r="WPJ303" s="192"/>
      <c r="WPK303" s="192"/>
      <c r="WPL303" s="192"/>
      <c r="WPM303" s="192"/>
      <c r="WPN303" s="192"/>
      <c r="WPO303" s="192"/>
      <c r="WPP303" s="192"/>
      <c r="WPQ303" s="192"/>
      <c r="WPR303" s="192"/>
      <c r="WPS303" s="192"/>
      <c r="WPT303" s="192"/>
      <c r="WPU303" s="192"/>
      <c r="WPV303" s="192"/>
      <c r="WPW303" s="192"/>
      <c r="WPX303" s="192"/>
      <c r="WPY303" s="192"/>
      <c r="WPZ303" s="192"/>
      <c r="WQA303" s="192"/>
      <c r="WQB303" s="192"/>
      <c r="WQC303" s="192"/>
      <c r="WQD303" s="192"/>
      <c r="WQE303" s="192"/>
      <c r="WQF303" s="192"/>
      <c r="WQG303" s="192"/>
      <c r="WQH303" s="192"/>
      <c r="WQI303" s="192"/>
      <c r="WQJ303" s="192"/>
      <c r="WQK303" s="192"/>
      <c r="WQL303" s="192"/>
      <c r="WQM303" s="192"/>
      <c r="WQN303" s="192"/>
      <c r="WQO303" s="192"/>
      <c r="WQP303" s="192"/>
      <c r="WQQ303" s="192"/>
      <c r="WQR303" s="192"/>
      <c r="WQS303" s="192"/>
      <c r="WQT303" s="192"/>
      <c r="WQU303" s="192"/>
      <c r="WQV303" s="192"/>
      <c r="WQW303" s="192"/>
      <c r="WQX303" s="192"/>
      <c r="WQY303" s="192"/>
      <c r="WQZ303" s="192"/>
      <c r="WRA303" s="192"/>
      <c r="WRB303" s="192"/>
      <c r="WRC303" s="192"/>
      <c r="WRD303" s="192"/>
      <c r="WRE303" s="192"/>
      <c r="WRF303" s="192"/>
      <c r="WRG303" s="192"/>
      <c r="WRH303" s="192"/>
      <c r="WRI303" s="192"/>
      <c r="WRJ303" s="192"/>
      <c r="WRK303" s="192"/>
      <c r="WRL303" s="192"/>
      <c r="WRM303" s="192"/>
      <c r="WRN303" s="192"/>
      <c r="WRO303" s="192"/>
      <c r="WRP303" s="192"/>
      <c r="WRQ303" s="192"/>
      <c r="WRR303" s="192"/>
      <c r="WRS303" s="192"/>
      <c r="WRT303" s="192"/>
      <c r="WRU303" s="192"/>
      <c r="WRV303" s="192"/>
      <c r="WRW303" s="192"/>
      <c r="WRX303" s="192"/>
      <c r="WRY303" s="192"/>
      <c r="WRZ303" s="192"/>
      <c r="WSA303" s="192"/>
      <c r="WSB303" s="192"/>
      <c r="WSC303" s="192"/>
      <c r="WSD303" s="192"/>
      <c r="WSE303" s="192"/>
      <c r="WSF303" s="192"/>
      <c r="WSG303" s="192"/>
      <c r="WSH303" s="192"/>
      <c r="WSI303" s="192"/>
      <c r="WSJ303" s="192"/>
      <c r="WSK303" s="192"/>
      <c r="WSL303" s="192"/>
      <c r="WSM303" s="192"/>
      <c r="WSN303" s="192"/>
      <c r="WSO303" s="192"/>
      <c r="WSP303" s="192"/>
      <c r="WSQ303" s="192"/>
      <c r="WSR303" s="192"/>
      <c r="WSS303" s="192"/>
      <c r="WST303" s="192"/>
      <c r="WSU303" s="192"/>
      <c r="WSV303" s="192"/>
      <c r="WSW303" s="192"/>
      <c r="WSX303" s="192"/>
      <c r="WSY303" s="192"/>
      <c r="WSZ303" s="192"/>
      <c r="WTA303" s="192"/>
      <c r="WTB303" s="192"/>
      <c r="WTC303" s="192"/>
      <c r="WTD303" s="192"/>
      <c r="WTE303" s="192"/>
      <c r="WTF303" s="192"/>
      <c r="WTG303" s="192"/>
      <c r="WTH303" s="192"/>
      <c r="WTI303" s="192"/>
      <c r="WTJ303" s="192"/>
      <c r="WTK303" s="192"/>
      <c r="WTL303" s="192"/>
      <c r="WTM303" s="192"/>
      <c r="WTN303" s="192"/>
      <c r="WTO303" s="192"/>
      <c r="WTP303" s="192"/>
      <c r="WTQ303" s="192"/>
      <c r="WTR303" s="192"/>
      <c r="WTS303" s="192"/>
      <c r="WTT303" s="192"/>
      <c r="WTU303" s="192"/>
      <c r="WTV303" s="192"/>
      <c r="WTW303" s="192"/>
      <c r="WTX303" s="192"/>
      <c r="WTY303" s="192"/>
      <c r="WTZ303" s="192"/>
      <c r="WUA303" s="192"/>
      <c r="WUB303" s="192"/>
      <c r="WUC303" s="192"/>
      <c r="WUD303" s="192"/>
      <c r="WUE303" s="192"/>
      <c r="WUF303" s="192"/>
      <c r="WUG303" s="192"/>
      <c r="WUH303" s="192"/>
      <c r="WUI303" s="192"/>
      <c r="WUJ303" s="192"/>
      <c r="WUK303" s="192"/>
      <c r="WUL303" s="192"/>
      <c r="WUM303" s="192"/>
      <c r="WUN303" s="192"/>
      <c r="WUO303" s="192"/>
      <c r="WUP303" s="192"/>
      <c r="WUQ303" s="192"/>
      <c r="WUR303" s="192"/>
      <c r="WUS303" s="192"/>
      <c r="WUT303" s="192"/>
      <c r="WUU303" s="192"/>
      <c r="WUV303" s="192"/>
      <c r="WUW303" s="192"/>
      <c r="WUX303" s="192"/>
      <c r="WUY303" s="192"/>
      <c r="WUZ303" s="192"/>
      <c r="WVA303" s="192"/>
      <c r="WVB303" s="192"/>
      <c r="WVC303" s="192"/>
      <c r="WVD303" s="192"/>
      <c r="WVE303" s="192"/>
      <c r="WVF303" s="192"/>
      <c r="WVG303" s="192"/>
      <c r="WVH303" s="192"/>
      <c r="WVI303" s="192"/>
      <c r="WVJ303" s="192"/>
      <c r="WVK303" s="192"/>
      <c r="WVL303" s="192"/>
      <c r="WVM303" s="192"/>
      <c r="WVN303" s="192"/>
      <c r="WVO303" s="192"/>
      <c r="WVP303" s="192"/>
      <c r="WVQ303" s="192"/>
      <c r="WVR303" s="192"/>
      <c r="WVS303" s="192"/>
      <c r="WVT303" s="192"/>
      <c r="WVU303" s="192"/>
      <c r="WVV303" s="192"/>
      <c r="WVW303" s="192"/>
      <c r="WVX303" s="192"/>
      <c r="WVY303" s="192"/>
      <c r="WVZ303" s="192"/>
      <c r="WWA303" s="192"/>
      <c r="WWB303" s="192"/>
      <c r="WWC303" s="192"/>
      <c r="WWD303" s="192"/>
      <c r="WWE303" s="192"/>
      <c r="WWF303" s="192"/>
      <c r="WWG303" s="192"/>
      <c r="WWH303" s="192"/>
      <c r="WWI303" s="192"/>
      <c r="WWJ303" s="192"/>
      <c r="WWK303" s="192"/>
      <c r="WWL303" s="192"/>
      <c r="WWM303" s="192"/>
      <c r="WWN303" s="192"/>
      <c r="WWO303" s="192"/>
      <c r="WWP303" s="192"/>
      <c r="WWQ303" s="192"/>
      <c r="WWR303" s="192"/>
      <c r="WWS303" s="192"/>
      <c r="WWT303" s="192"/>
      <c r="WWU303" s="192"/>
      <c r="WWV303" s="192"/>
      <c r="WWW303" s="192"/>
      <c r="WWX303" s="192"/>
      <c r="WWY303" s="192"/>
      <c r="WWZ303" s="192"/>
      <c r="WXA303" s="192"/>
      <c r="WXB303" s="192"/>
      <c r="WXC303" s="192"/>
      <c r="WXD303" s="192"/>
      <c r="WXE303" s="192"/>
      <c r="WXF303" s="192"/>
      <c r="WXG303" s="192"/>
      <c r="WXH303" s="192"/>
      <c r="WXI303" s="192"/>
      <c r="WXJ303" s="192"/>
      <c r="WXK303" s="192"/>
      <c r="WXL303" s="192"/>
      <c r="WXM303" s="192"/>
      <c r="WXN303" s="192"/>
      <c r="WXO303" s="192"/>
      <c r="WXP303" s="192"/>
      <c r="WXQ303" s="192"/>
      <c r="WXR303" s="192"/>
      <c r="WXS303" s="192"/>
      <c r="WXT303" s="192"/>
      <c r="WXU303" s="192"/>
      <c r="WXV303" s="192"/>
      <c r="WXW303" s="192"/>
      <c r="WXX303" s="192"/>
      <c r="WXY303" s="192"/>
      <c r="WXZ303" s="192"/>
      <c r="WYA303" s="192"/>
      <c r="WYB303" s="192"/>
      <c r="WYC303" s="192"/>
      <c r="WYD303" s="192"/>
      <c r="WYE303" s="192"/>
      <c r="WYF303" s="192"/>
      <c r="WYG303" s="192"/>
      <c r="WYH303" s="192"/>
      <c r="WYI303" s="192"/>
      <c r="WYJ303" s="192"/>
      <c r="WYK303" s="192"/>
      <c r="WYL303" s="192"/>
      <c r="WYM303" s="192"/>
      <c r="WYN303" s="192"/>
      <c r="WYO303" s="192"/>
      <c r="WYP303" s="192"/>
      <c r="WYQ303" s="192"/>
      <c r="WYR303" s="192"/>
      <c r="WYS303" s="192"/>
      <c r="WYT303" s="192"/>
      <c r="WYU303" s="192"/>
      <c r="WYV303" s="192"/>
      <c r="WYW303" s="192"/>
      <c r="WYX303" s="192"/>
      <c r="WYY303" s="192"/>
      <c r="WYZ303" s="192"/>
      <c r="WZA303" s="192"/>
      <c r="WZB303" s="192"/>
      <c r="WZC303" s="192"/>
      <c r="WZD303" s="192"/>
      <c r="WZE303" s="192"/>
      <c r="WZF303" s="192"/>
      <c r="WZG303" s="192"/>
      <c r="WZH303" s="192"/>
      <c r="WZI303" s="192"/>
      <c r="WZJ303" s="192"/>
      <c r="WZK303" s="192"/>
      <c r="WZL303" s="192"/>
      <c r="WZM303" s="192"/>
      <c r="WZN303" s="192"/>
      <c r="WZO303" s="192"/>
      <c r="WZP303" s="192"/>
      <c r="WZQ303" s="192"/>
      <c r="WZR303" s="192"/>
      <c r="WZS303" s="192"/>
      <c r="WZT303" s="192"/>
      <c r="WZU303" s="192"/>
      <c r="WZV303" s="192"/>
      <c r="WZW303" s="192"/>
      <c r="WZX303" s="192"/>
      <c r="WZY303" s="192"/>
      <c r="WZZ303" s="192"/>
      <c r="XAA303" s="192"/>
      <c r="XAB303" s="192"/>
      <c r="XAC303" s="192"/>
      <c r="XAD303" s="192"/>
      <c r="XAE303" s="192"/>
      <c r="XAF303" s="192"/>
      <c r="XAG303" s="192"/>
      <c r="XAH303" s="192"/>
      <c r="XAI303" s="192"/>
      <c r="XAJ303" s="192"/>
      <c r="XAK303" s="192"/>
      <c r="XAL303" s="192"/>
      <c r="XAM303" s="192"/>
      <c r="XAN303" s="192"/>
      <c r="XAO303" s="192"/>
      <c r="XAP303" s="192"/>
      <c r="XAQ303" s="192"/>
      <c r="XAR303" s="192"/>
      <c r="XAS303" s="192"/>
      <c r="XAT303" s="192"/>
      <c r="XAU303" s="192"/>
      <c r="XAV303" s="192"/>
      <c r="XAW303" s="192"/>
      <c r="XAX303" s="192"/>
      <c r="XAY303" s="192"/>
      <c r="XAZ303" s="192"/>
      <c r="XBA303" s="192"/>
      <c r="XBB303" s="192"/>
      <c r="XBC303" s="192"/>
      <c r="XBD303" s="192"/>
      <c r="XBE303" s="192"/>
      <c r="XBF303" s="192"/>
      <c r="XBG303" s="192"/>
      <c r="XBH303" s="192"/>
      <c r="XBI303" s="192"/>
      <c r="XBJ303" s="192"/>
      <c r="XBK303" s="192"/>
      <c r="XBL303" s="192"/>
      <c r="XBM303" s="192"/>
      <c r="XBN303" s="192"/>
      <c r="XBO303" s="192"/>
      <c r="XBP303" s="192"/>
      <c r="XBQ303" s="192"/>
      <c r="XBR303" s="192"/>
      <c r="XBS303" s="192"/>
      <c r="XBT303" s="192"/>
      <c r="XBU303" s="192"/>
      <c r="XBV303" s="192"/>
      <c r="XBW303" s="192"/>
      <c r="XBX303" s="192"/>
      <c r="XBY303" s="192"/>
      <c r="XBZ303" s="192"/>
      <c r="XCA303" s="192"/>
      <c r="XCB303" s="192"/>
      <c r="XCC303" s="192"/>
      <c r="XCD303" s="192"/>
      <c r="XCE303" s="192"/>
      <c r="XCF303" s="192"/>
      <c r="XCG303" s="192"/>
      <c r="XCH303" s="192"/>
      <c r="XCI303" s="192"/>
      <c r="XCJ303" s="192"/>
      <c r="XCK303" s="192"/>
      <c r="XCL303" s="192"/>
      <c r="XCM303" s="192"/>
      <c r="XCN303" s="192"/>
      <c r="XCO303" s="192"/>
      <c r="XCP303" s="192"/>
      <c r="XCQ303" s="192"/>
      <c r="XCR303" s="192"/>
      <c r="XCS303" s="192"/>
      <c r="XCT303" s="192"/>
      <c r="XCU303" s="192"/>
      <c r="XCV303" s="192"/>
      <c r="XCW303" s="192"/>
      <c r="XCX303" s="192"/>
      <c r="XCY303" s="192"/>
      <c r="XCZ303" s="192"/>
      <c r="XDA303" s="192"/>
      <c r="XDB303" s="192"/>
      <c r="XDC303" s="192"/>
      <c r="XDD303" s="192"/>
      <c r="XDE303" s="192"/>
      <c r="XDF303" s="192"/>
      <c r="XDG303" s="192"/>
      <c r="XDH303" s="192"/>
      <c r="XDI303" s="192"/>
      <c r="XDJ303" s="192"/>
      <c r="XDK303" s="192"/>
      <c r="XDL303" s="192"/>
      <c r="XDM303" s="192"/>
      <c r="XDN303" s="192"/>
      <c r="XDO303" s="192"/>
      <c r="XDP303" s="192"/>
      <c r="XDQ303" s="192"/>
      <c r="XDR303" s="192"/>
      <c r="XDS303" s="192"/>
      <c r="XDT303" s="192"/>
      <c r="XDU303" s="192"/>
      <c r="XDV303" s="192"/>
      <c r="XDW303" s="192"/>
      <c r="XDX303" s="192"/>
      <c r="XDY303" s="192"/>
      <c r="XDZ303" s="192"/>
      <c r="XEA303" s="192"/>
      <c r="XEB303" s="192"/>
      <c r="XEC303" s="192"/>
      <c r="XED303" s="192"/>
      <c r="XEE303" s="192"/>
      <c r="XEF303" s="192"/>
      <c r="XEG303" s="192"/>
      <c r="XEH303" s="192"/>
      <c r="XEI303" s="192"/>
      <c r="XEJ303" s="192"/>
      <c r="XEK303" s="192"/>
      <c r="XEL303" s="192"/>
      <c r="XEM303" s="192"/>
      <c r="XEN303" s="192"/>
    </row>
    <row r="304" spans="1:16368" x14ac:dyDescent="0.25">
      <c r="F304" s="192"/>
      <c r="G304" s="192"/>
      <c r="H304" s="192"/>
      <c r="I304" s="192"/>
      <c r="J304" s="192"/>
      <c r="R304" s="185"/>
      <c r="S304" s="185"/>
      <c r="T304" s="185"/>
    </row>
    <row r="305" spans="4:20" x14ac:dyDescent="0.25">
      <c r="F305" s="192"/>
      <c r="G305" s="192"/>
      <c r="H305" s="192"/>
      <c r="I305" s="192"/>
      <c r="J305" s="192"/>
      <c r="R305" s="185"/>
      <c r="S305" s="185"/>
      <c r="T305" s="185"/>
    </row>
    <row r="306" spans="4:20" x14ac:dyDescent="0.25">
      <c r="R306" s="185"/>
      <c r="S306" s="185"/>
      <c r="T306" s="185"/>
    </row>
    <row r="307" spans="4:20" x14ac:dyDescent="0.25">
      <c r="F307" s="171"/>
      <c r="G307" s="171"/>
      <c r="H307" s="171"/>
      <c r="I307" s="171"/>
      <c r="J307" s="171"/>
      <c r="R307" s="185"/>
      <c r="S307" s="185"/>
      <c r="T307" s="185"/>
    </row>
    <row r="308" spans="4:20" x14ac:dyDescent="0.25">
      <c r="I308" s="171"/>
      <c r="R308" s="185"/>
      <c r="S308" s="185"/>
      <c r="T308" s="185"/>
    </row>
    <row r="309" spans="4:20" x14ac:dyDescent="0.25">
      <c r="R309" s="185"/>
      <c r="S309" s="185"/>
      <c r="T309" s="185"/>
    </row>
    <row r="310" spans="4:20" x14ac:dyDescent="0.25">
      <c r="D310" s="85"/>
      <c r="E310" s="85"/>
      <c r="F310" s="85"/>
      <c r="G310" s="85"/>
      <c r="H310" s="85"/>
      <c r="R310" s="185"/>
      <c r="S310" s="185"/>
      <c r="T310" s="185"/>
    </row>
    <row r="311" spans="4:20" x14ac:dyDescent="0.25">
      <c r="D311" s="85"/>
      <c r="E311" s="85"/>
      <c r="F311" s="85"/>
      <c r="G311" s="85"/>
      <c r="H311" s="85"/>
      <c r="R311" s="185"/>
      <c r="S311" s="185"/>
      <c r="T311" s="185"/>
    </row>
    <row r="312" spans="4:20" x14ac:dyDescent="0.25">
      <c r="D312" s="171"/>
      <c r="E312" s="171"/>
      <c r="F312" s="171"/>
      <c r="G312" s="171"/>
      <c r="H312" s="171"/>
      <c r="R312" s="185"/>
      <c r="S312" s="185"/>
      <c r="T312" s="185"/>
    </row>
    <row r="313" spans="4:20" x14ac:dyDescent="0.25">
      <c r="D313" s="171"/>
      <c r="E313" s="171"/>
      <c r="F313" s="171"/>
      <c r="G313" s="171"/>
      <c r="H313" s="171"/>
      <c r="R313" s="185"/>
      <c r="S313" s="185"/>
      <c r="T313" s="185"/>
    </row>
    <row r="314" spans="4:20" x14ac:dyDescent="0.25">
      <c r="D314" s="171"/>
      <c r="E314" s="171"/>
      <c r="F314" s="171"/>
      <c r="G314" s="171"/>
      <c r="H314" s="171"/>
      <c r="R314" s="185"/>
      <c r="S314" s="185"/>
      <c r="T314" s="185"/>
    </row>
    <row r="315" spans="4:20" x14ac:dyDescent="0.25">
      <c r="R315" s="185"/>
      <c r="S315" s="185"/>
      <c r="T315" s="185"/>
    </row>
    <row r="316" spans="4:20" x14ac:dyDescent="0.25">
      <c r="D316" s="172"/>
      <c r="E316" s="172"/>
      <c r="F316" s="172"/>
      <c r="G316" s="172"/>
      <c r="H316" s="172"/>
      <c r="K316" s="171"/>
      <c r="L316" s="171"/>
      <c r="M316" s="171"/>
      <c r="N316" s="171"/>
      <c r="O316" s="171"/>
      <c r="P316" s="171"/>
      <c r="R316" s="185"/>
      <c r="S316" s="185"/>
      <c r="T316" s="185"/>
    </row>
    <row r="317" spans="4:20" x14ac:dyDescent="0.25">
      <c r="R317" s="185"/>
      <c r="S317" s="185"/>
      <c r="T317" s="185"/>
    </row>
    <row r="318" spans="4:20" x14ac:dyDescent="0.25">
      <c r="I318" s="171"/>
      <c r="R318" s="185"/>
      <c r="S318" s="185"/>
      <c r="T318" s="185"/>
    </row>
    <row r="319" spans="4:20" x14ac:dyDescent="0.25">
      <c r="D319" s="85"/>
      <c r="E319" s="85"/>
      <c r="F319" s="85"/>
      <c r="G319" s="85"/>
      <c r="H319" s="85"/>
      <c r="R319" s="185"/>
      <c r="S319" s="185"/>
      <c r="T319" s="185"/>
    </row>
    <row r="320" spans="4:20" x14ac:dyDescent="0.25">
      <c r="D320" s="85"/>
      <c r="E320" s="85"/>
      <c r="F320" s="85"/>
      <c r="G320" s="85"/>
      <c r="H320" s="85"/>
      <c r="R320" s="185"/>
      <c r="S320" s="185"/>
      <c r="T320" s="185"/>
    </row>
    <row r="321" spans="4:20" x14ac:dyDescent="0.25">
      <c r="D321" s="85"/>
      <c r="E321" s="85"/>
      <c r="F321" s="85"/>
      <c r="G321" s="85"/>
      <c r="H321" s="85"/>
      <c r="R321" s="185"/>
      <c r="S321" s="185"/>
      <c r="T321" s="185"/>
    </row>
    <row r="322" spans="4:20" x14ac:dyDescent="0.25">
      <c r="R322" s="185"/>
      <c r="S322" s="185"/>
      <c r="T322" s="185"/>
    </row>
    <row r="323" spans="4:20" x14ac:dyDescent="0.25">
      <c r="F323" s="172">
        <f>F316-F321</f>
        <v>0</v>
      </c>
      <c r="G323" s="172"/>
      <c r="H323" s="172"/>
    </row>
    <row r="327" spans="4:20" x14ac:dyDescent="0.25">
      <c r="I327" s="171"/>
    </row>
    <row r="329" spans="4:20" x14ac:dyDescent="0.25">
      <c r="F329" s="172">
        <f>F321-I327</f>
        <v>0</v>
      </c>
      <c r="G329" s="172"/>
      <c r="H329" s="172"/>
    </row>
  </sheetData>
  <mergeCells count="115">
    <mergeCell ref="O175:O176"/>
    <mergeCell ref="O213:O214"/>
    <mergeCell ref="Q8:Q36"/>
    <mergeCell ref="Q57:Q81"/>
    <mergeCell ref="Q98:Q123"/>
    <mergeCell ref="Q143:Q155"/>
    <mergeCell ref="Q177:Q193"/>
    <mergeCell ref="Q215:Q231"/>
    <mergeCell ref="O55:O56"/>
    <mergeCell ref="O96:O97"/>
    <mergeCell ref="A231:B231"/>
    <mergeCell ref="A230:B230"/>
    <mergeCell ref="P213:P214"/>
    <mergeCell ref="L252:M252"/>
    <mergeCell ref="P252:P253"/>
    <mergeCell ref="F245:I245"/>
    <mergeCell ref="A193:B193"/>
    <mergeCell ref="O252:O253"/>
    <mergeCell ref="Q254:Q268"/>
    <mergeCell ref="A2:Q2"/>
    <mergeCell ref="F6:H6"/>
    <mergeCell ref="F55:H55"/>
    <mergeCell ref="F96:H96"/>
    <mergeCell ref="F141:H141"/>
    <mergeCell ref="F135:I135"/>
    <mergeCell ref="B96:B97"/>
    <mergeCell ref="F48:I48"/>
    <mergeCell ref="B55:B56"/>
    <mergeCell ref="C55:E55"/>
    <mergeCell ref="A6:A7"/>
    <mergeCell ref="A55:A56"/>
    <mergeCell ref="C141:E141"/>
    <mergeCell ref="A123:B123"/>
    <mergeCell ref="A101:B101"/>
    <mergeCell ref="A60:B60"/>
    <mergeCell ref="A80:B80"/>
    <mergeCell ref="A122:B122"/>
    <mergeCell ref="A96:A97"/>
    <mergeCell ref="C96:E96"/>
    <mergeCell ref="I96:J96"/>
    <mergeCell ref="I141:J141"/>
    <mergeCell ref="B141:B142"/>
    <mergeCell ref="A141:A142"/>
    <mergeCell ref="Q279:Q280"/>
    <mergeCell ref="Q6:Q7"/>
    <mergeCell ref="Q55:Q56"/>
    <mergeCell ref="Q96:Q97"/>
    <mergeCell ref="Q141:Q142"/>
    <mergeCell ref="Q175:Q176"/>
    <mergeCell ref="Q213:Q214"/>
    <mergeCell ref="Q252:Q253"/>
    <mergeCell ref="A279:A280"/>
    <mergeCell ref="B279:B280"/>
    <mergeCell ref="C279:E279"/>
    <mergeCell ref="F279:H279"/>
    <mergeCell ref="F90:I90"/>
    <mergeCell ref="A81:B81"/>
    <mergeCell ref="C89:D89"/>
    <mergeCell ref="I6:J6"/>
    <mergeCell ref="I55:J55"/>
    <mergeCell ref="A268:B268"/>
    <mergeCell ref="A257:B257"/>
    <mergeCell ref="A267:B267"/>
    <mergeCell ref="A252:A253"/>
    <mergeCell ref="F213:H213"/>
    <mergeCell ref="F252:H252"/>
    <mergeCell ref="B175:B176"/>
    <mergeCell ref="I279:J279"/>
    <mergeCell ref="I252:J252"/>
    <mergeCell ref="F168:I168"/>
    <mergeCell ref="F175:H175"/>
    <mergeCell ref="I175:J175"/>
    <mergeCell ref="I213:J213"/>
    <mergeCell ref="B6:B7"/>
    <mergeCell ref="A11:B11"/>
    <mergeCell ref="A35:B35"/>
    <mergeCell ref="A36:B36"/>
    <mergeCell ref="C6:E6"/>
    <mergeCell ref="A155:B155"/>
    <mergeCell ref="A146:B146"/>
    <mergeCell ref="A154:B154"/>
    <mergeCell ref="B252:B253"/>
    <mergeCell ref="C252:E252"/>
    <mergeCell ref="C175:E175"/>
    <mergeCell ref="A213:A214"/>
    <mergeCell ref="B213:B214"/>
    <mergeCell ref="C213:E213"/>
    <mergeCell ref="A218:B218"/>
    <mergeCell ref="A175:A176"/>
    <mergeCell ref="A180:B180"/>
    <mergeCell ref="A192:B192"/>
    <mergeCell ref="O279:O280"/>
    <mergeCell ref="L279:M279"/>
    <mergeCell ref="P279:P280"/>
    <mergeCell ref="P6:P7"/>
    <mergeCell ref="L55:M55"/>
    <mergeCell ref="P55:P56"/>
    <mergeCell ref="L96:M96"/>
    <mergeCell ref="P96:P97"/>
    <mergeCell ref="L141:M141"/>
    <mergeCell ref="P141:P142"/>
    <mergeCell ref="L175:M175"/>
    <mergeCell ref="P175:P176"/>
    <mergeCell ref="L6:M6"/>
    <mergeCell ref="L213:M213"/>
    <mergeCell ref="N6:N7"/>
    <mergeCell ref="N55:N56"/>
    <mergeCell ref="N96:N97"/>
    <mergeCell ref="N141:N142"/>
    <mergeCell ref="N175:N176"/>
    <mergeCell ref="N213:N214"/>
    <mergeCell ref="N252:N253"/>
    <mergeCell ref="N279:N280"/>
    <mergeCell ref="O6:O7"/>
    <mergeCell ref="O141:O142"/>
  </mergeCells>
  <pageMargins left="0.49" right="0" top="0.31496062992126" bottom="0" header="0.39370078740157499" footer="0.31496062992126"/>
  <pageSetup paperSize="5" scale="89" fitToHeight="0" orientation="landscape" r:id="rId1"/>
  <rowBreaks count="9" manualBreakCount="9">
    <brk id="36" max="15" man="1"/>
    <brk id="47" max="15" man="1"/>
    <brk id="81" max="15" man="1"/>
    <brk id="123" max="15" man="1"/>
    <brk id="134" max="15" man="1"/>
    <brk id="155" max="15" man="1"/>
    <brk id="193" max="15" man="1"/>
    <brk id="231" max="15" man="1"/>
    <brk id="268" max="15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0" tint="-0.499984740745262"/>
    <pageSetUpPr fitToPage="1"/>
  </sheetPr>
  <dimension ref="A2:V139"/>
  <sheetViews>
    <sheetView topLeftCell="A128" zoomScaleNormal="100" zoomScaleSheetLayoutView="100" workbookViewId="0">
      <pane xSplit="2" topLeftCell="L1" activePane="topRight" state="frozen"/>
      <selection activeCell="L29" sqref="L29"/>
      <selection pane="topRight" activeCell="A135" sqref="A135:M139"/>
    </sheetView>
  </sheetViews>
  <sheetFormatPr defaultColWidth="9.140625" defaultRowHeight="15" x14ac:dyDescent="0.25"/>
  <cols>
    <col min="1" max="1" width="8.140625" style="163" customWidth="1"/>
    <col min="2" max="2" width="30.5703125" style="163" customWidth="1"/>
    <col min="3" max="3" width="19.140625" style="163" hidden="1" customWidth="1"/>
    <col min="4" max="4" width="15" style="163" hidden="1" customWidth="1"/>
    <col min="5" max="5" width="7.28515625" style="163" hidden="1" customWidth="1"/>
    <col min="6" max="6" width="17.5703125" style="163" hidden="1" customWidth="1"/>
    <col min="7" max="7" width="17.42578125" style="163" hidden="1" customWidth="1"/>
    <col min="8" max="8" width="7.42578125" style="163" hidden="1" customWidth="1"/>
    <col min="9" max="9" width="18.5703125" style="163" hidden="1" customWidth="1"/>
    <col min="10" max="10" width="17.28515625" style="163" hidden="1" customWidth="1"/>
    <col min="11" max="11" width="7.5703125" style="163" hidden="1" customWidth="1"/>
    <col min="12" max="12" width="18" style="163" customWidth="1"/>
    <col min="13" max="13" width="16.42578125" style="163" customWidth="1"/>
    <col min="14" max="14" width="9.28515625" style="163" customWidth="1"/>
    <col min="15" max="15" width="17.7109375" style="163" customWidth="1"/>
    <col min="16" max="16" width="16" style="163" customWidth="1"/>
    <col min="17" max="17" width="18.28515625" style="163" customWidth="1"/>
    <col min="18" max="18" width="16" style="163" customWidth="1"/>
    <col min="19" max="19" width="17.28515625" style="163" customWidth="1"/>
    <col min="20" max="20" width="16" style="163" customWidth="1"/>
    <col min="21" max="16384" width="9.140625" style="163"/>
  </cols>
  <sheetData>
    <row r="2" spans="1:22" s="2" customFormat="1" ht="18.75" customHeight="1" x14ac:dyDescent="0.25">
      <c r="G2" s="102"/>
      <c r="H2" s="102"/>
      <c r="M2" s="708" t="s">
        <v>157</v>
      </c>
      <c r="N2" s="1159"/>
      <c r="O2" s="1159"/>
      <c r="P2" s="1159"/>
      <c r="Q2" s="1159"/>
      <c r="R2" s="1159"/>
      <c r="S2" s="1159"/>
    </row>
    <row r="3" spans="1:22" s="2" customFormat="1" x14ac:dyDescent="0.25">
      <c r="C3" s="184"/>
      <c r="D3" s="184"/>
      <c r="E3" s="184"/>
      <c r="M3" s="162"/>
    </row>
    <row r="4" spans="1:22" s="2" customFormat="1" ht="16.5" customHeight="1" x14ac:dyDescent="0.3">
      <c r="A4" s="88" t="s">
        <v>444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1157"/>
      <c r="O4" s="1157"/>
      <c r="P4" s="1157"/>
      <c r="Q4" s="1157"/>
      <c r="R4" s="1157"/>
      <c r="S4" s="1157"/>
      <c r="T4" s="110"/>
    </row>
    <row r="5" spans="1:22" s="178" customFormat="1" ht="33" customHeight="1" x14ac:dyDescent="0.3">
      <c r="A5" s="1371" t="s">
        <v>106</v>
      </c>
      <c r="B5" s="1371"/>
      <c r="C5" s="1371"/>
      <c r="D5" s="1371"/>
      <c r="E5" s="1371"/>
      <c r="F5" s="1371"/>
      <c r="G5" s="1371"/>
      <c r="H5" s="1155"/>
      <c r="M5" s="160"/>
      <c r="N5" s="162"/>
      <c r="O5" s="162"/>
      <c r="P5" s="162"/>
      <c r="Q5" s="162"/>
      <c r="R5" s="162"/>
      <c r="S5" s="162"/>
    </row>
    <row r="6" spans="1:22" s="2" customFormat="1" ht="18" customHeight="1" x14ac:dyDescent="0.3">
      <c r="A6" s="33" t="s">
        <v>39</v>
      </c>
      <c r="B6" s="40"/>
      <c r="C6" s="170"/>
      <c r="D6" s="170"/>
      <c r="E6" s="170"/>
      <c r="F6" s="160"/>
      <c r="G6" s="160"/>
      <c r="H6" s="160"/>
      <c r="M6" s="162"/>
      <c r="N6" s="161"/>
      <c r="O6" s="161"/>
      <c r="P6" s="161"/>
      <c r="Q6" s="161"/>
      <c r="R6" s="161"/>
      <c r="S6" s="161"/>
    </row>
    <row r="7" spans="1:22" s="2" customFormat="1" ht="18.75" x14ac:dyDescent="0.3">
      <c r="A7" s="33" t="s">
        <v>144</v>
      </c>
      <c r="B7" s="40"/>
      <c r="F7" s="162"/>
      <c r="G7" s="162"/>
      <c r="H7" s="162"/>
      <c r="M7" s="160"/>
      <c r="N7" s="162"/>
      <c r="O7" s="162"/>
      <c r="P7" s="162"/>
      <c r="Q7" s="162"/>
      <c r="R7" s="162"/>
      <c r="S7" s="162"/>
    </row>
    <row r="8" spans="1:22" ht="18.75" customHeight="1" x14ac:dyDescent="0.25">
      <c r="A8" s="1235" t="s">
        <v>18</v>
      </c>
      <c r="B8" s="1235" t="s">
        <v>7</v>
      </c>
      <c r="C8" s="1468">
        <v>2021</v>
      </c>
      <c r="D8" s="1468"/>
      <c r="E8" s="1468"/>
      <c r="F8" s="1440">
        <v>2022</v>
      </c>
      <c r="G8" s="1440"/>
      <c r="H8" s="1440"/>
      <c r="I8" s="1235">
        <v>2023</v>
      </c>
      <c r="J8" s="1235"/>
      <c r="K8" s="1235"/>
      <c r="L8" s="1235">
        <v>2024</v>
      </c>
      <c r="M8" s="1235"/>
      <c r="N8" s="1151"/>
      <c r="O8" s="1235">
        <v>2025</v>
      </c>
      <c r="P8" s="1235"/>
      <c r="Q8" s="1344" t="s">
        <v>446</v>
      </c>
      <c r="R8" s="1344" t="s">
        <v>448</v>
      </c>
      <c r="S8" s="1344" t="s">
        <v>447</v>
      </c>
      <c r="T8" s="1344" t="s">
        <v>450</v>
      </c>
    </row>
    <row r="9" spans="1:22" s="174" customFormat="1" ht="36" customHeight="1" x14ac:dyDescent="0.25">
      <c r="A9" s="1235"/>
      <c r="B9" s="1235"/>
      <c r="C9" s="1151" t="s">
        <v>178</v>
      </c>
      <c r="D9" s="1185" t="s">
        <v>1</v>
      </c>
      <c r="E9" s="1151" t="s">
        <v>138</v>
      </c>
      <c r="F9" s="1151" t="s">
        <v>178</v>
      </c>
      <c r="G9" s="1151" t="s">
        <v>1</v>
      </c>
      <c r="H9" s="874" t="s">
        <v>138</v>
      </c>
      <c r="I9" s="1151" t="s">
        <v>0</v>
      </c>
      <c r="J9" s="875" t="s">
        <v>1</v>
      </c>
      <c r="K9" s="1151" t="s">
        <v>138</v>
      </c>
      <c r="L9" s="690" t="s">
        <v>0</v>
      </c>
      <c r="M9" s="1151" t="s">
        <v>1</v>
      </c>
      <c r="N9" s="694" t="s">
        <v>138</v>
      </c>
      <c r="O9" s="690" t="s">
        <v>0</v>
      </c>
      <c r="P9" s="1151" t="s">
        <v>1</v>
      </c>
      <c r="Q9" s="1344"/>
      <c r="R9" s="1344"/>
      <c r="S9" s="1344"/>
      <c r="T9" s="1344"/>
      <c r="U9" s="649"/>
      <c r="V9" s="649"/>
    </row>
    <row r="10" spans="1:22" s="2" customFormat="1" ht="18" customHeight="1" x14ac:dyDescent="0.25">
      <c r="A10" s="369">
        <v>1001</v>
      </c>
      <c r="B10" s="876" t="s">
        <v>8</v>
      </c>
      <c r="C10" s="885">
        <v>6119400</v>
      </c>
      <c r="D10" s="885"/>
      <c r="E10" s="885">
        <f>D10/C10*100</f>
        <v>0</v>
      </c>
      <c r="F10" s="885">
        <v>5587200</v>
      </c>
      <c r="G10" s="885"/>
      <c r="H10" s="747">
        <f>G10/F10*100</f>
        <v>0</v>
      </c>
      <c r="I10" s="885">
        <v>5587000</v>
      </c>
      <c r="J10" s="885"/>
      <c r="K10" s="885"/>
      <c r="L10" s="885">
        <v>5587200</v>
      </c>
      <c r="M10" s="747">
        <v>0</v>
      </c>
      <c r="N10" s="747">
        <f>M10/L10*100</f>
        <v>0</v>
      </c>
      <c r="O10" s="885">
        <v>5588000</v>
      </c>
      <c r="P10" s="747"/>
      <c r="Q10" s="885">
        <v>5598000</v>
      </c>
      <c r="R10" s="747"/>
      <c r="S10" s="684"/>
      <c r="T10" s="1470" t="s">
        <v>451</v>
      </c>
      <c r="U10" s="34"/>
      <c r="V10" s="34"/>
    </row>
    <row r="11" spans="1:22" s="2" customFormat="1" ht="18" customHeight="1" x14ac:dyDescent="0.25">
      <c r="A11" s="369">
        <v>1002</v>
      </c>
      <c r="B11" s="876" t="s">
        <v>9</v>
      </c>
      <c r="C11" s="885">
        <v>500000</v>
      </c>
      <c r="D11" s="885"/>
      <c r="E11" s="885">
        <f t="shared" ref="E11:E36" si="0">D11/C11*100</f>
        <v>0</v>
      </c>
      <c r="F11" s="885">
        <v>1000000</v>
      </c>
      <c r="G11" s="885"/>
      <c r="H11" s="747">
        <f t="shared" ref="H11:H36" si="1">G11/F11*100</f>
        <v>0</v>
      </c>
      <c r="I11" s="885">
        <v>1000000</v>
      </c>
      <c r="J11" s="885"/>
      <c r="K11" s="885"/>
      <c r="L11" s="885">
        <v>1000000</v>
      </c>
      <c r="M11" s="747">
        <v>0</v>
      </c>
      <c r="N11" s="747">
        <f t="shared" ref="N11:N36" si="2">M11/L11*100</f>
        <v>0</v>
      </c>
      <c r="O11" s="885">
        <v>1000000</v>
      </c>
      <c r="P11" s="747"/>
      <c r="Q11" s="885">
        <v>1200000</v>
      </c>
      <c r="R11" s="747"/>
      <c r="S11" s="684"/>
      <c r="T11" s="1471"/>
      <c r="U11" s="34"/>
      <c r="V11" s="34"/>
    </row>
    <row r="12" spans="1:22" s="2" customFormat="1" ht="12.75" customHeight="1" x14ac:dyDescent="0.25">
      <c r="A12" s="369">
        <v>1003</v>
      </c>
      <c r="B12" s="876" t="s">
        <v>10</v>
      </c>
      <c r="C12" s="885">
        <v>6585000</v>
      </c>
      <c r="D12" s="885"/>
      <c r="E12" s="885">
        <f t="shared" si="0"/>
        <v>0</v>
      </c>
      <c r="F12" s="885">
        <v>2032008</v>
      </c>
      <c r="G12" s="885"/>
      <c r="H12" s="747">
        <f t="shared" si="1"/>
        <v>0</v>
      </c>
      <c r="I12" s="885">
        <v>2812000</v>
      </c>
      <c r="J12" s="885"/>
      <c r="K12" s="885"/>
      <c r="L12" s="885">
        <v>2812100</v>
      </c>
      <c r="M12" s="747">
        <v>0</v>
      </c>
      <c r="N12" s="747">
        <f t="shared" si="2"/>
        <v>0</v>
      </c>
      <c r="O12" s="885">
        <v>2813000</v>
      </c>
      <c r="P12" s="747"/>
      <c r="Q12" s="885">
        <v>3198000</v>
      </c>
      <c r="R12" s="747"/>
      <c r="S12" s="684"/>
      <c r="T12" s="1471"/>
      <c r="U12" s="34"/>
      <c r="V12" s="34"/>
    </row>
    <row r="13" spans="1:22" ht="19.5" customHeight="1" x14ac:dyDescent="0.3">
      <c r="A13" s="1454" t="s">
        <v>139</v>
      </c>
      <c r="B13" s="1454"/>
      <c r="C13" s="143">
        <f>SUM(C10:C12)</f>
        <v>13204400</v>
      </c>
      <c r="D13" s="143">
        <f>SUM(D10:D12)</f>
        <v>0</v>
      </c>
      <c r="E13" s="143">
        <f t="shared" si="0"/>
        <v>0</v>
      </c>
      <c r="F13" s="143">
        <f>SUM(F10:F12)</f>
        <v>8619208</v>
      </c>
      <c r="G13" s="143">
        <f>SUM(G10:G12)</f>
        <v>0</v>
      </c>
      <c r="H13" s="918">
        <f t="shared" si="1"/>
        <v>0</v>
      </c>
      <c r="I13" s="143">
        <f>SUM(I10:I12)</f>
        <v>9399000</v>
      </c>
      <c r="J13" s="143"/>
      <c r="K13" s="143"/>
      <c r="L13" s="143">
        <f>SUM(L10:L12)</f>
        <v>9399300</v>
      </c>
      <c r="M13" s="143">
        <f>SUM(M10:M12)</f>
        <v>0</v>
      </c>
      <c r="N13" s="747">
        <f t="shared" si="2"/>
        <v>0</v>
      </c>
      <c r="O13" s="143">
        <f>SUM(O10:O12)</f>
        <v>9401000</v>
      </c>
      <c r="P13" s="143">
        <f t="shared" ref="P13:S13" si="3">SUM(P10:P12)</f>
        <v>0</v>
      </c>
      <c r="Q13" s="143">
        <f t="shared" ref="Q13" si="4">SUM(Q10:Q12)</f>
        <v>9996000</v>
      </c>
      <c r="R13" s="143"/>
      <c r="S13" s="143">
        <f t="shared" si="3"/>
        <v>0</v>
      </c>
      <c r="T13" s="1471"/>
      <c r="U13" s="185"/>
      <c r="V13" s="185"/>
    </row>
    <row r="14" spans="1:22" s="2" customFormat="1" ht="15.75" customHeight="1" x14ac:dyDescent="0.25">
      <c r="A14" s="369">
        <v>1101</v>
      </c>
      <c r="B14" s="876" t="s">
        <v>112</v>
      </c>
      <c r="C14" s="885">
        <v>1000000</v>
      </c>
      <c r="D14" s="885"/>
      <c r="E14" s="885">
        <f t="shared" si="0"/>
        <v>0</v>
      </c>
      <c r="F14" s="885"/>
      <c r="G14" s="885"/>
      <c r="H14" s="747"/>
      <c r="I14" s="885">
        <v>1000000</v>
      </c>
      <c r="J14" s="885"/>
      <c r="K14" s="885"/>
      <c r="L14" s="885">
        <v>660000</v>
      </c>
      <c r="M14" s="747">
        <v>0</v>
      </c>
      <c r="N14" s="747">
        <f t="shared" si="2"/>
        <v>0</v>
      </c>
      <c r="O14" s="885">
        <v>500000</v>
      </c>
      <c r="P14" s="747"/>
      <c r="Q14" s="885">
        <v>500000</v>
      </c>
      <c r="R14" s="747"/>
      <c r="S14" s="684"/>
      <c r="T14" s="1471"/>
      <c r="U14" s="34"/>
      <c r="V14" s="34"/>
    </row>
    <row r="15" spans="1:22" s="2" customFormat="1" ht="16.5" customHeight="1" x14ac:dyDescent="0.25">
      <c r="A15" s="369">
        <v>1201</v>
      </c>
      <c r="B15" s="884" t="s">
        <v>12</v>
      </c>
      <c r="C15" s="885">
        <v>300000</v>
      </c>
      <c r="D15" s="885"/>
      <c r="E15" s="885">
        <f t="shared" si="0"/>
        <v>0</v>
      </c>
      <c r="F15" s="877">
        <v>300000</v>
      </c>
      <c r="G15" s="885"/>
      <c r="H15" s="747">
        <f t="shared" si="1"/>
        <v>0</v>
      </c>
      <c r="I15" s="885">
        <v>300000</v>
      </c>
      <c r="J15" s="885"/>
      <c r="K15" s="885"/>
      <c r="L15" s="885">
        <v>200000</v>
      </c>
      <c r="M15" s="747">
        <v>0</v>
      </c>
      <c r="N15" s="747">
        <f t="shared" si="2"/>
        <v>0</v>
      </c>
      <c r="O15" s="885">
        <v>200000</v>
      </c>
      <c r="P15" s="747"/>
      <c r="Q15" s="885">
        <v>400000</v>
      </c>
      <c r="R15" s="747"/>
      <c r="S15" s="684"/>
      <c r="T15" s="1471"/>
      <c r="U15" s="34"/>
      <c r="V15" s="34"/>
    </row>
    <row r="16" spans="1:22" s="2" customFormat="1" ht="14.25" customHeight="1" x14ac:dyDescent="0.25">
      <c r="A16" s="369">
        <v>1202</v>
      </c>
      <c r="B16" s="288" t="s">
        <v>13</v>
      </c>
      <c r="C16" s="885">
        <v>800000</v>
      </c>
      <c r="D16" s="885"/>
      <c r="E16" s="885">
        <f t="shared" si="0"/>
        <v>0</v>
      </c>
      <c r="F16" s="877">
        <v>280000</v>
      </c>
      <c r="G16" s="885"/>
      <c r="H16" s="747">
        <f t="shared" si="1"/>
        <v>0</v>
      </c>
      <c r="I16" s="885">
        <v>800000</v>
      </c>
      <c r="J16" s="885"/>
      <c r="K16" s="885"/>
      <c r="L16" s="885"/>
      <c r="M16" s="747">
        <v>0</v>
      </c>
      <c r="N16" s="747"/>
      <c r="O16" s="747"/>
      <c r="P16" s="747"/>
      <c r="Q16" s="885"/>
      <c r="R16" s="747"/>
      <c r="S16" s="684"/>
      <c r="T16" s="1471"/>
      <c r="U16" s="34"/>
      <c r="V16" s="34"/>
    </row>
    <row r="17" spans="1:22" s="278" customFormat="1" ht="26.25" customHeight="1" x14ac:dyDescent="0.25">
      <c r="A17" s="650" t="s">
        <v>389</v>
      </c>
      <c r="B17" s="700" t="s">
        <v>211</v>
      </c>
      <c r="C17" s="885"/>
      <c r="D17" s="885"/>
      <c r="E17" s="885"/>
      <c r="F17" s="877"/>
      <c r="G17" s="885"/>
      <c r="H17" s="747"/>
      <c r="I17" s="885"/>
      <c r="J17" s="885"/>
      <c r="K17" s="885"/>
      <c r="L17" s="885">
        <v>550000</v>
      </c>
      <c r="M17" s="747">
        <v>0</v>
      </c>
      <c r="N17" s="747">
        <f t="shared" si="2"/>
        <v>0</v>
      </c>
      <c r="O17" s="885">
        <v>550000</v>
      </c>
      <c r="P17" s="747"/>
      <c r="Q17" s="885">
        <v>2500000</v>
      </c>
      <c r="R17" s="747"/>
      <c r="S17" s="684"/>
      <c r="T17" s="1471"/>
      <c r="U17" s="689"/>
      <c r="V17" s="689"/>
    </row>
    <row r="18" spans="1:22" s="2" customFormat="1" ht="24" customHeight="1" x14ac:dyDescent="0.25">
      <c r="A18" s="369" t="s">
        <v>390</v>
      </c>
      <c r="B18" s="884" t="s">
        <v>226</v>
      </c>
      <c r="C18" s="885"/>
      <c r="D18" s="885"/>
      <c r="E18" s="885"/>
      <c r="F18" s="877"/>
      <c r="G18" s="885"/>
      <c r="H18" s="747"/>
      <c r="I18" s="885"/>
      <c r="J18" s="885"/>
      <c r="K18" s="885"/>
      <c r="L18" s="885"/>
      <c r="M18" s="747">
        <v>0</v>
      </c>
      <c r="N18" s="747"/>
      <c r="O18" s="885"/>
      <c r="P18" s="747"/>
      <c r="Q18" s="885">
        <v>500000</v>
      </c>
      <c r="R18" s="747"/>
      <c r="S18" s="684"/>
      <c r="T18" s="1471"/>
      <c r="U18" s="34"/>
      <c r="V18" s="34"/>
    </row>
    <row r="19" spans="1:22" s="2" customFormat="1" ht="15.75" customHeight="1" x14ac:dyDescent="0.25">
      <c r="A19" s="369" t="s">
        <v>391</v>
      </c>
      <c r="B19" s="288" t="s">
        <v>227</v>
      </c>
      <c r="C19" s="885"/>
      <c r="D19" s="885"/>
      <c r="E19" s="885"/>
      <c r="F19" s="877"/>
      <c r="G19" s="885"/>
      <c r="H19" s="747"/>
      <c r="I19" s="885"/>
      <c r="J19" s="885"/>
      <c r="K19" s="885"/>
      <c r="L19" s="885"/>
      <c r="M19" s="747">
        <v>0</v>
      </c>
      <c r="N19" s="747"/>
      <c r="O19" s="885">
        <v>100000</v>
      </c>
      <c r="P19" s="747"/>
      <c r="Q19" s="885">
        <v>300000</v>
      </c>
      <c r="R19" s="747"/>
      <c r="S19" s="684"/>
      <c r="T19" s="1471"/>
    </row>
    <row r="20" spans="1:22" s="2" customFormat="1" ht="14.25" customHeight="1" x14ac:dyDescent="0.25">
      <c r="A20" s="369">
        <v>1205</v>
      </c>
      <c r="B20" s="288" t="s">
        <v>124</v>
      </c>
      <c r="C20" s="885">
        <v>100000</v>
      </c>
      <c r="D20" s="885"/>
      <c r="E20" s="885">
        <f t="shared" si="0"/>
        <v>0</v>
      </c>
      <c r="F20" s="885">
        <v>100000</v>
      </c>
      <c r="G20" s="885"/>
      <c r="H20" s="747">
        <f t="shared" si="1"/>
        <v>0</v>
      </c>
      <c r="I20" s="885">
        <v>100000</v>
      </c>
      <c r="J20" s="885"/>
      <c r="K20" s="885"/>
      <c r="L20" s="885">
        <v>76000</v>
      </c>
      <c r="M20" s="747">
        <v>0</v>
      </c>
      <c r="N20" s="747">
        <f t="shared" si="2"/>
        <v>0</v>
      </c>
      <c r="O20" s="885">
        <v>75000</v>
      </c>
      <c r="P20" s="747"/>
      <c r="Q20" s="885">
        <v>200000</v>
      </c>
      <c r="R20" s="747"/>
      <c r="S20" s="684"/>
      <c r="T20" s="1471"/>
    </row>
    <row r="21" spans="1:22" s="2" customFormat="1" ht="13.5" customHeight="1" x14ac:dyDescent="0.25">
      <c r="A21" s="369">
        <v>1301</v>
      </c>
      <c r="B21" s="288" t="s">
        <v>14</v>
      </c>
      <c r="C21" s="885">
        <v>800000</v>
      </c>
      <c r="D21" s="885"/>
      <c r="E21" s="885">
        <f t="shared" si="0"/>
        <v>0</v>
      </c>
      <c r="F21" s="885">
        <v>800000</v>
      </c>
      <c r="G21" s="885"/>
      <c r="H21" s="747">
        <f t="shared" si="1"/>
        <v>0</v>
      </c>
      <c r="I21" s="885">
        <v>800000</v>
      </c>
      <c r="J21" s="885"/>
      <c r="K21" s="885"/>
      <c r="L21" s="885">
        <v>636000</v>
      </c>
      <c r="M21" s="747">
        <v>0</v>
      </c>
      <c r="N21" s="747">
        <f t="shared" si="2"/>
        <v>0</v>
      </c>
      <c r="O21" s="885">
        <v>500000</v>
      </c>
      <c r="P21" s="747"/>
      <c r="Q21" s="885">
        <v>1000000</v>
      </c>
      <c r="R21" s="747"/>
      <c r="S21" s="684"/>
      <c r="T21" s="1471"/>
    </row>
    <row r="22" spans="1:22" s="2" customFormat="1" ht="14.25" customHeight="1" x14ac:dyDescent="0.25">
      <c r="A22" s="369">
        <v>1302</v>
      </c>
      <c r="B22" s="288" t="s">
        <v>123</v>
      </c>
      <c r="C22" s="885">
        <v>20000</v>
      </c>
      <c r="D22" s="885"/>
      <c r="E22" s="885">
        <f t="shared" si="0"/>
        <v>0</v>
      </c>
      <c r="F22" s="885">
        <v>20000</v>
      </c>
      <c r="G22" s="885"/>
      <c r="H22" s="747">
        <f t="shared" si="1"/>
        <v>0</v>
      </c>
      <c r="I22" s="885">
        <v>20000</v>
      </c>
      <c r="J22" s="885"/>
      <c r="K22" s="885"/>
      <c r="L22" s="885">
        <v>20000</v>
      </c>
      <c r="M22" s="747">
        <v>0</v>
      </c>
      <c r="N22" s="747">
        <f t="shared" si="2"/>
        <v>0</v>
      </c>
      <c r="O22" s="885">
        <v>20000</v>
      </c>
      <c r="P22" s="747"/>
      <c r="Q22" s="885">
        <v>100000</v>
      </c>
      <c r="R22" s="747"/>
      <c r="S22" s="684"/>
      <c r="T22" s="1471"/>
    </row>
    <row r="23" spans="1:22" s="2" customFormat="1" ht="15.75" customHeight="1" x14ac:dyDescent="0.25">
      <c r="A23" s="369">
        <v>1303</v>
      </c>
      <c r="B23" s="288" t="s">
        <v>109</v>
      </c>
      <c r="C23" s="885">
        <v>50000</v>
      </c>
      <c r="D23" s="885"/>
      <c r="E23" s="885">
        <f t="shared" si="0"/>
        <v>0</v>
      </c>
      <c r="F23" s="885">
        <v>50000</v>
      </c>
      <c r="G23" s="885"/>
      <c r="H23" s="747">
        <f t="shared" si="1"/>
        <v>0</v>
      </c>
      <c r="I23" s="885">
        <v>50000</v>
      </c>
      <c r="J23" s="885"/>
      <c r="K23" s="885"/>
      <c r="L23" s="885">
        <v>50000</v>
      </c>
      <c r="M23" s="747">
        <v>0</v>
      </c>
      <c r="N23" s="747">
        <f t="shared" si="2"/>
        <v>0</v>
      </c>
      <c r="O23" s="885">
        <v>50000</v>
      </c>
      <c r="P23" s="747"/>
      <c r="Q23" s="885">
        <v>150000</v>
      </c>
      <c r="R23" s="747"/>
      <c r="S23" s="684"/>
      <c r="T23" s="1471"/>
    </row>
    <row r="24" spans="1:22" s="2" customFormat="1" ht="13.5" customHeight="1" x14ac:dyDescent="0.25">
      <c r="A24" s="369">
        <v>1401</v>
      </c>
      <c r="B24" s="288" t="s">
        <v>15</v>
      </c>
      <c r="C24" s="885"/>
      <c r="D24" s="885"/>
      <c r="E24" s="885"/>
      <c r="F24" s="885">
        <v>1000</v>
      </c>
      <c r="G24" s="885"/>
      <c r="H24" s="747">
        <f t="shared" si="1"/>
        <v>0</v>
      </c>
      <c r="I24" s="885">
        <v>1000</v>
      </c>
      <c r="J24" s="885"/>
      <c r="K24" s="885"/>
      <c r="L24" s="885">
        <v>1000</v>
      </c>
      <c r="M24" s="747">
        <v>0</v>
      </c>
      <c r="N24" s="747">
        <f t="shared" si="2"/>
        <v>0</v>
      </c>
      <c r="O24" s="885">
        <v>50000</v>
      </c>
      <c r="P24" s="747"/>
      <c r="Q24" s="885">
        <v>50000</v>
      </c>
      <c r="R24" s="747"/>
      <c r="S24" s="684"/>
      <c r="T24" s="1471"/>
    </row>
    <row r="25" spans="1:22" s="2" customFormat="1" ht="14.25" customHeight="1" x14ac:dyDescent="0.25">
      <c r="A25" s="369">
        <v>1402</v>
      </c>
      <c r="B25" s="288" t="s">
        <v>117</v>
      </c>
      <c r="C25" s="885">
        <v>400000</v>
      </c>
      <c r="D25" s="885"/>
      <c r="E25" s="885">
        <f t="shared" si="0"/>
        <v>0</v>
      </c>
      <c r="F25" s="885">
        <v>400000</v>
      </c>
      <c r="G25" s="885"/>
      <c r="H25" s="747">
        <f t="shared" si="1"/>
        <v>0</v>
      </c>
      <c r="I25" s="885">
        <v>400000</v>
      </c>
      <c r="J25" s="885"/>
      <c r="K25" s="885"/>
      <c r="L25" s="885">
        <v>250000</v>
      </c>
      <c r="M25" s="747">
        <v>0</v>
      </c>
      <c r="N25" s="747">
        <f t="shared" si="2"/>
        <v>0</v>
      </c>
      <c r="O25" s="885">
        <v>250000</v>
      </c>
      <c r="P25" s="747"/>
      <c r="Q25" s="885">
        <v>500000</v>
      </c>
      <c r="R25" s="747"/>
      <c r="S25" s="684"/>
      <c r="T25" s="1471"/>
    </row>
    <row r="26" spans="1:22" s="2" customFormat="1" ht="15" customHeight="1" x14ac:dyDescent="0.25">
      <c r="A26" s="369">
        <v>1403</v>
      </c>
      <c r="B26" s="288" t="s">
        <v>118</v>
      </c>
      <c r="C26" s="885">
        <v>100000</v>
      </c>
      <c r="D26" s="885"/>
      <c r="E26" s="885">
        <f t="shared" si="0"/>
        <v>0</v>
      </c>
      <c r="F26" s="885">
        <v>100000</v>
      </c>
      <c r="G26" s="885"/>
      <c r="H26" s="747">
        <f t="shared" si="1"/>
        <v>0</v>
      </c>
      <c r="I26" s="885">
        <v>100000</v>
      </c>
      <c r="J26" s="885"/>
      <c r="K26" s="885"/>
      <c r="L26" s="885">
        <v>100000</v>
      </c>
      <c r="M26" s="747">
        <v>0</v>
      </c>
      <c r="N26" s="747">
        <f t="shared" si="2"/>
        <v>0</v>
      </c>
      <c r="O26" s="885">
        <v>500000</v>
      </c>
      <c r="P26" s="747"/>
      <c r="Q26" s="885">
        <v>500000</v>
      </c>
      <c r="R26" s="747"/>
      <c r="S26" s="684"/>
      <c r="T26" s="1471"/>
    </row>
    <row r="27" spans="1:22" s="2" customFormat="1" ht="15.75" customHeight="1" x14ac:dyDescent="0.25">
      <c r="A27" s="369">
        <v>1408</v>
      </c>
      <c r="B27" s="659" t="s">
        <v>142</v>
      </c>
      <c r="C27" s="885">
        <v>3000000</v>
      </c>
      <c r="D27" s="885"/>
      <c r="E27" s="885">
        <f t="shared" si="0"/>
        <v>0</v>
      </c>
      <c r="F27" s="877">
        <v>1350000</v>
      </c>
      <c r="G27" s="885"/>
      <c r="H27" s="747">
        <f t="shared" si="1"/>
        <v>0</v>
      </c>
      <c r="I27" s="885">
        <v>3000000</v>
      </c>
      <c r="J27" s="885"/>
      <c r="K27" s="885"/>
      <c r="L27" s="885">
        <v>1800000</v>
      </c>
      <c r="M27" s="747">
        <v>0</v>
      </c>
      <c r="N27" s="747">
        <f t="shared" si="2"/>
        <v>0</v>
      </c>
      <c r="O27" s="885">
        <v>1500000</v>
      </c>
      <c r="P27" s="747"/>
      <c r="Q27" s="885">
        <v>1000</v>
      </c>
      <c r="R27" s="747"/>
      <c r="S27" s="684"/>
      <c r="T27" s="1471"/>
    </row>
    <row r="28" spans="1:22" s="2" customFormat="1" ht="15" customHeight="1" x14ac:dyDescent="0.25">
      <c r="A28" s="369">
        <v>1409</v>
      </c>
      <c r="B28" s="288" t="s">
        <v>17</v>
      </c>
      <c r="C28" s="885">
        <v>1200000</v>
      </c>
      <c r="D28" s="885">
        <v>106891.48</v>
      </c>
      <c r="E28" s="885">
        <f t="shared" si="0"/>
        <v>8.9076233333333317</v>
      </c>
      <c r="F28" s="885">
        <v>1200000</v>
      </c>
      <c r="G28" s="885"/>
      <c r="H28" s="747">
        <f t="shared" si="1"/>
        <v>0</v>
      </c>
      <c r="I28" s="885">
        <v>1200000</v>
      </c>
      <c r="J28" s="885"/>
      <c r="K28" s="885"/>
      <c r="L28" s="885"/>
      <c r="M28" s="747">
        <v>0</v>
      </c>
      <c r="N28" s="747"/>
      <c r="O28" s="885"/>
      <c r="P28" s="747"/>
      <c r="Q28" s="885"/>
      <c r="R28" s="747"/>
      <c r="S28" s="684"/>
      <c r="T28" s="1471"/>
    </row>
    <row r="29" spans="1:22" s="2" customFormat="1" ht="25.5" customHeight="1" x14ac:dyDescent="0.25">
      <c r="A29" s="369" t="s">
        <v>386</v>
      </c>
      <c r="B29" s="919" t="s">
        <v>206</v>
      </c>
      <c r="C29" s="885"/>
      <c r="D29" s="885"/>
      <c r="E29" s="885"/>
      <c r="F29" s="885"/>
      <c r="G29" s="885"/>
      <c r="H29" s="747"/>
      <c r="I29" s="885"/>
      <c r="J29" s="885"/>
      <c r="K29" s="885"/>
      <c r="L29" s="885">
        <v>800000</v>
      </c>
      <c r="M29" s="747">
        <v>0</v>
      </c>
      <c r="N29" s="747">
        <f t="shared" si="2"/>
        <v>0</v>
      </c>
      <c r="O29" s="885">
        <v>500000</v>
      </c>
      <c r="P29" s="747"/>
      <c r="Q29" s="885">
        <v>500000</v>
      </c>
      <c r="R29" s="747"/>
      <c r="S29" s="684"/>
      <c r="T29" s="1471"/>
    </row>
    <row r="30" spans="1:22" s="2" customFormat="1" ht="15" customHeight="1" x14ac:dyDescent="0.25">
      <c r="A30" s="369" t="s">
        <v>387</v>
      </c>
      <c r="B30" s="919" t="s">
        <v>224</v>
      </c>
      <c r="C30" s="885"/>
      <c r="D30" s="885"/>
      <c r="E30" s="885"/>
      <c r="F30" s="885"/>
      <c r="G30" s="885"/>
      <c r="H30" s="747"/>
      <c r="I30" s="885"/>
      <c r="J30" s="885"/>
      <c r="K30" s="885"/>
      <c r="L30" s="885"/>
      <c r="M30" s="747">
        <v>0</v>
      </c>
      <c r="N30" s="747"/>
      <c r="O30" s="885">
        <v>500000</v>
      </c>
      <c r="P30" s="747"/>
      <c r="Q30" s="885">
        <v>500000</v>
      </c>
      <c r="R30" s="747"/>
      <c r="S30" s="684"/>
      <c r="T30" s="1471"/>
    </row>
    <row r="31" spans="1:22" s="2" customFormat="1" ht="13.5" customHeight="1" x14ac:dyDescent="0.25">
      <c r="A31" s="369" t="s">
        <v>388</v>
      </c>
      <c r="B31" s="919" t="s">
        <v>225</v>
      </c>
      <c r="C31" s="885"/>
      <c r="D31" s="885"/>
      <c r="E31" s="885"/>
      <c r="F31" s="885"/>
      <c r="G31" s="885"/>
      <c r="H31" s="747"/>
      <c r="I31" s="885"/>
      <c r="J31" s="885"/>
      <c r="K31" s="885"/>
      <c r="L31" s="885"/>
      <c r="M31" s="747">
        <v>0</v>
      </c>
      <c r="N31" s="747"/>
      <c r="O31" s="885">
        <v>100000</v>
      </c>
      <c r="P31" s="747"/>
      <c r="Q31" s="885">
        <v>100000</v>
      </c>
      <c r="R31" s="747"/>
      <c r="S31" s="684"/>
      <c r="T31" s="1471"/>
    </row>
    <row r="32" spans="1:22" s="2" customFormat="1" ht="13.5" customHeight="1" x14ac:dyDescent="0.25">
      <c r="A32" s="369">
        <v>1701</v>
      </c>
      <c r="B32" s="920" t="s">
        <v>132</v>
      </c>
      <c r="C32" s="885"/>
      <c r="D32" s="885"/>
      <c r="E32" s="885"/>
      <c r="F32" s="885"/>
      <c r="G32" s="885"/>
      <c r="H32" s="747"/>
      <c r="I32" s="885"/>
      <c r="J32" s="885"/>
      <c r="K32" s="885"/>
      <c r="L32" s="885"/>
      <c r="M32" s="747"/>
      <c r="N32" s="747"/>
      <c r="O32" s="885"/>
      <c r="P32" s="747"/>
      <c r="Q32" s="885">
        <v>1000</v>
      </c>
      <c r="R32" s="747"/>
      <c r="S32" s="684"/>
      <c r="T32" s="1471"/>
    </row>
    <row r="33" spans="1:20" s="2" customFormat="1" ht="18" customHeight="1" x14ac:dyDescent="0.25">
      <c r="A33" s="369">
        <v>1702</v>
      </c>
      <c r="B33" s="884" t="s">
        <v>134</v>
      </c>
      <c r="C33" s="885">
        <v>100000</v>
      </c>
      <c r="D33" s="885"/>
      <c r="E33" s="885">
        <f t="shared" si="0"/>
        <v>0</v>
      </c>
      <c r="F33" s="885">
        <v>100000</v>
      </c>
      <c r="G33" s="885"/>
      <c r="H33" s="747">
        <f t="shared" si="1"/>
        <v>0</v>
      </c>
      <c r="I33" s="885">
        <v>100000</v>
      </c>
      <c r="J33" s="885"/>
      <c r="K33" s="885"/>
      <c r="L33" s="885">
        <v>100000</v>
      </c>
      <c r="M33" s="747">
        <v>0</v>
      </c>
      <c r="N33" s="747">
        <f t="shared" si="2"/>
        <v>0</v>
      </c>
      <c r="O33" s="885">
        <v>1000</v>
      </c>
      <c r="P33" s="747"/>
      <c r="Q33" s="885">
        <v>1000</v>
      </c>
      <c r="R33" s="747"/>
      <c r="S33" s="684"/>
      <c r="T33" s="1471"/>
    </row>
    <row r="34" spans="1:20" s="2" customFormat="1" ht="23.25" customHeight="1" x14ac:dyDescent="0.25">
      <c r="A34" s="369">
        <v>1703</v>
      </c>
      <c r="B34" s="884" t="s">
        <v>141</v>
      </c>
      <c r="C34" s="885"/>
      <c r="D34" s="885"/>
      <c r="E34" s="885"/>
      <c r="F34" s="885"/>
      <c r="G34" s="885"/>
      <c r="H34" s="747"/>
      <c r="I34" s="885"/>
      <c r="J34" s="885"/>
      <c r="K34" s="885"/>
      <c r="L34" s="885"/>
      <c r="M34" s="747">
        <v>0</v>
      </c>
      <c r="N34" s="747"/>
      <c r="O34" s="747"/>
      <c r="P34" s="747"/>
      <c r="Q34" s="747"/>
      <c r="R34" s="747"/>
      <c r="S34" s="684"/>
      <c r="T34" s="1471"/>
    </row>
    <row r="35" spans="1:20" ht="18.75" customHeight="1" thickBot="1" x14ac:dyDescent="0.3">
      <c r="A35" s="1446" t="s">
        <v>140</v>
      </c>
      <c r="B35" s="1447"/>
      <c r="C35" s="165">
        <f>SUM(C14:C34)</f>
        <v>7870000</v>
      </c>
      <c r="D35" s="165">
        <f>SUM(D14:D34)</f>
        <v>106891.48</v>
      </c>
      <c r="E35" s="177">
        <f t="shared" si="0"/>
        <v>1.3582144853875477</v>
      </c>
      <c r="F35" s="554">
        <f>SUM(F14:F34)</f>
        <v>4701000</v>
      </c>
      <c r="G35" s="554">
        <f>SUM(G14:G34)</f>
        <v>0</v>
      </c>
      <c r="H35" s="555">
        <f t="shared" si="1"/>
        <v>0</v>
      </c>
      <c r="I35" s="554">
        <f>SUM(I14:I34)</f>
        <v>7871000</v>
      </c>
      <c r="J35" s="556"/>
      <c r="K35" s="556"/>
      <c r="L35" s="554">
        <f>SUM(L14:L34)</f>
        <v>5243000</v>
      </c>
      <c r="M35" s="554">
        <f>SUM(M14:M34)</f>
        <v>0</v>
      </c>
      <c r="N35" s="747">
        <f t="shared" si="2"/>
        <v>0</v>
      </c>
      <c r="O35" s="554">
        <f>SUM(O14:O34)</f>
        <v>5396000</v>
      </c>
      <c r="P35" s="554">
        <f t="shared" ref="P35:S35" si="5">SUM(P14:P34)</f>
        <v>0</v>
      </c>
      <c r="Q35" s="554">
        <f t="shared" ref="Q35" si="6">SUM(Q14:Q34)</f>
        <v>7803000</v>
      </c>
      <c r="R35" s="556"/>
      <c r="S35" s="554">
        <f t="shared" si="5"/>
        <v>0</v>
      </c>
      <c r="T35" s="1471"/>
    </row>
    <row r="36" spans="1:20" ht="20.25" customHeight="1" thickTop="1" thickBot="1" x14ac:dyDescent="0.35">
      <c r="A36" s="1426" t="s">
        <v>2</v>
      </c>
      <c r="B36" s="1426"/>
      <c r="C36" s="48">
        <f>C35+C13</f>
        <v>21074400</v>
      </c>
      <c r="D36" s="48">
        <f>D35+D13</f>
        <v>106891.48</v>
      </c>
      <c r="E36" s="48">
        <f t="shared" si="0"/>
        <v>0.50721007478267466</v>
      </c>
      <c r="F36" s="48">
        <f>F35+F13</f>
        <v>13320208</v>
      </c>
      <c r="G36" s="48">
        <f>G35+G13</f>
        <v>0</v>
      </c>
      <c r="H36" s="48">
        <f t="shared" si="1"/>
        <v>0</v>
      </c>
      <c r="I36" s="48">
        <f>I35+I13</f>
        <v>17270000</v>
      </c>
      <c r="J36" s="48"/>
      <c r="K36" s="48"/>
      <c r="L36" s="48">
        <f>L35+L13</f>
        <v>14642300</v>
      </c>
      <c r="M36" s="48">
        <f>M35+M13</f>
        <v>0</v>
      </c>
      <c r="N36" s="747">
        <f t="shared" si="2"/>
        <v>0</v>
      </c>
      <c r="O36" s="48">
        <f>O35+O13</f>
        <v>14797000</v>
      </c>
      <c r="P36" s="48">
        <f t="shared" ref="P36:S36" si="7">P35+P13</f>
        <v>0</v>
      </c>
      <c r="Q36" s="48">
        <f t="shared" ref="Q36" si="8">Q35+Q13</f>
        <v>17799000</v>
      </c>
      <c r="R36" s="48"/>
      <c r="S36" s="48">
        <f t="shared" si="7"/>
        <v>0</v>
      </c>
      <c r="T36" s="1472"/>
    </row>
    <row r="37" spans="1:20" s="122" customFormat="1" ht="19.5" hidden="1" thickTop="1" x14ac:dyDescent="0.3">
      <c r="A37" s="9"/>
      <c r="B37" s="9"/>
      <c r="C37" s="131"/>
      <c r="D37" s="90"/>
      <c r="E37" s="90"/>
      <c r="F37" s="132"/>
      <c r="G37" s="90"/>
      <c r="H37" s="90"/>
      <c r="L37" s="160"/>
      <c r="M37" s="160"/>
    </row>
    <row r="38" spans="1:20" s="122" customFormat="1" ht="15.75" hidden="1" customHeight="1" x14ac:dyDescent="0.25">
      <c r="A38" s="9"/>
      <c r="B38" s="9" t="s">
        <v>188</v>
      </c>
      <c r="C38" s="9"/>
      <c r="D38" s="9"/>
      <c r="E38" s="96"/>
      <c r="F38" s="96" t="s">
        <v>191</v>
      </c>
      <c r="G38" s="96"/>
      <c r="H38" s="96"/>
      <c r="I38" s="9"/>
      <c r="J38" s="9"/>
      <c r="K38" s="9"/>
      <c r="L38" s="9"/>
      <c r="M38" s="162"/>
      <c r="N38" s="29"/>
      <c r="O38" s="29"/>
      <c r="P38" s="29"/>
      <c r="Q38" s="29"/>
      <c r="R38" s="29"/>
      <c r="S38" s="29"/>
      <c r="T38" s="166"/>
    </row>
    <row r="39" spans="1:20" s="122" customFormat="1" ht="15.75" hidden="1" customHeight="1" x14ac:dyDescent="0.25">
      <c r="B39" s="121" t="s">
        <v>189</v>
      </c>
      <c r="C39" s="74"/>
      <c r="D39" s="74"/>
      <c r="E39" s="136"/>
      <c r="F39" s="136"/>
      <c r="G39" s="136" t="s">
        <v>190</v>
      </c>
      <c r="H39" s="136"/>
      <c r="I39" s="168"/>
      <c r="J39" s="168"/>
      <c r="K39" s="168"/>
      <c r="L39" s="168"/>
      <c r="M39" s="160"/>
      <c r="N39" s="161"/>
      <c r="O39" s="161"/>
      <c r="P39" s="161"/>
      <c r="Q39" s="161"/>
      <c r="R39" s="161"/>
      <c r="S39" s="161"/>
      <c r="T39" s="161"/>
    </row>
    <row r="40" spans="1:20" s="122" customFormat="1" ht="16.5" hidden="1" thickTop="1" x14ac:dyDescent="0.25">
      <c r="A40" s="121"/>
      <c r="B40" s="121"/>
      <c r="C40" s="108"/>
      <c r="D40" s="108"/>
      <c r="E40" s="108"/>
      <c r="F40" s="108"/>
      <c r="G40" s="108"/>
      <c r="H40" s="108"/>
      <c r="I40" s="108"/>
      <c r="J40" s="108"/>
      <c r="K40" s="108"/>
      <c r="L40" s="108"/>
      <c r="M40" s="162"/>
      <c r="N40" s="161"/>
      <c r="O40" s="161"/>
      <c r="P40" s="161"/>
      <c r="Q40" s="161"/>
      <c r="R40" s="161"/>
      <c r="S40" s="161"/>
      <c r="T40" s="166"/>
    </row>
    <row r="41" spans="1:20" s="122" customFormat="1" ht="16.5" hidden="1" thickTop="1" x14ac:dyDescent="0.25">
      <c r="A41" s="121"/>
      <c r="B41" s="121" t="s">
        <v>159</v>
      </c>
      <c r="D41" s="108"/>
      <c r="E41" s="161"/>
      <c r="F41" s="108" t="s">
        <v>160</v>
      </c>
      <c r="G41" s="108"/>
      <c r="H41" s="108"/>
      <c r="I41" s="108"/>
      <c r="J41" s="108"/>
      <c r="K41" s="108"/>
      <c r="L41" s="161"/>
      <c r="M41" s="124" t="s">
        <v>186</v>
      </c>
      <c r="N41" s="161"/>
      <c r="O41" s="161"/>
      <c r="P41" s="161"/>
      <c r="Q41" s="161"/>
      <c r="R41" s="161"/>
      <c r="S41" s="161"/>
    </row>
    <row r="42" spans="1:20" s="122" customFormat="1" ht="15.75" hidden="1" customHeight="1" x14ac:dyDescent="0.25">
      <c r="M42" s="162"/>
    </row>
    <row r="43" spans="1:20" s="122" customFormat="1" ht="16.5" hidden="1" thickTop="1" x14ac:dyDescent="0.25">
      <c r="A43" s="121"/>
      <c r="B43" s="121"/>
      <c r="C43" s="108"/>
      <c r="D43" s="108"/>
      <c r="E43" s="108"/>
      <c r="F43" s="108"/>
      <c r="I43" s="161"/>
      <c r="J43" s="161"/>
      <c r="K43" s="161"/>
      <c r="M43" s="160"/>
    </row>
    <row r="44" spans="1:20" s="2" customFormat="1" ht="15.75" hidden="1" thickTop="1" x14ac:dyDescent="0.25">
      <c r="F44" s="160"/>
      <c r="G44" s="161"/>
      <c r="H44" s="161"/>
      <c r="M44" s="162"/>
    </row>
    <row r="45" spans="1:20" s="2" customFormat="1" ht="16.5" hidden="1" thickTop="1" x14ac:dyDescent="0.25">
      <c r="A45" s="4"/>
      <c r="B45" s="46"/>
      <c r="M45" s="160"/>
    </row>
    <row r="46" spans="1:20" ht="15.75" hidden="1" thickTop="1" x14ac:dyDescent="0.25">
      <c r="A46" s="2"/>
    </row>
    <row r="47" spans="1:20" s="2" customFormat="1" ht="15.75" hidden="1" thickTop="1" x14ac:dyDescent="0.25"/>
    <row r="48" spans="1:20" s="2" customFormat="1" ht="15.75" hidden="1" thickTop="1" x14ac:dyDescent="0.25">
      <c r="I48" s="1453" t="s">
        <v>177</v>
      </c>
      <c r="J48" s="1453"/>
      <c r="K48" s="1453"/>
      <c r="L48" s="1453"/>
    </row>
    <row r="49" spans="1:20" s="2" customFormat="1" ht="15.75" hidden="1" thickTop="1" x14ac:dyDescent="0.25">
      <c r="C49" s="184"/>
      <c r="D49" s="184"/>
      <c r="E49" s="184"/>
      <c r="L49" s="102"/>
      <c r="M49" s="160"/>
      <c r="N49" s="102"/>
      <c r="O49" s="102"/>
      <c r="P49" s="102"/>
      <c r="Q49" s="102"/>
      <c r="R49" s="102"/>
      <c r="S49" s="102"/>
    </row>
    <row r="50" spans="1:20" s="2" customFormat="1" ht="16.5" hidden="1" customHeight="1" x14ac:dyDescent="0.3">
      <c r="A50" s="1469" t="s">
        <v>194</v>
      </c>
      <c r="B50" s="1469"/>
      <c r="C50" s="1469"/>
      <c r="D50" s="1469"/>
      <c r="E50" s="1469"/>
      <c r="F50" s="1469"/>
      <c r="G50" s="1469"/>
      <c r="H50" s="1469"/>
      <c r="I50" s="1469"/>
      <c r="J50" s="1469"/>
      <c r="K50" s="1469"/>
      <c r="L50" s="1469"/>
      <c r="M50" s="1469"/>
      <c r="N50" s="1157"/>
      <c r="O50" s="1157"/>
      <c r="P50" s="1157"/>
      <c r="Q50" s="1157"/>
      <c r="R50" s="1157"/>
      <c r="S50" s="1157"/>
      <c r="T50" s="110"/>
    </row>
    <row r="51" spans="1:20" s="2" customFormat="1" ht="18" customHeight="1" thickTop="1" x14ac:dyDescent="0.3">
      <c r="A51" s="1157"/>
      <c r="B51" s="1157"/>
      <c r="M51" s="160"/>
      <c r="N51" s="161"/>
      <c r="O51" s="161"/>
      <c r="P51" s="161"/>
      <c r="Q51" s="161"/>
      <c r="R51" s="161"/>
      <c r="S51" s="161"/>
      <c r="T51" s="110"/>
    </row>
    <row r="52" spans="1:20" s="7" customFormat="1" ht="18.75" x14ac:dyDescent="0.3">
      <c r="A52" s="1371" t="s">
        <v>106</v>
      </c>
      <c r="B52" s="1371"/>
      <c r="C52" s="170"/>
      <c r="D52" s="170"/>
      <c r="E52" s="170"/>
      <c r="F52" s="160"/>
      <c r="G52" s="161"/>
      <c r="H52" s="161"/>
      <c r="I52" s="179"/>
      <c r="J52" s="179"/>
      <c r="K52" s="179"/>
      <c r="M52" s="176"/>
      <c r="N52" s="162"/>
      <c r="O52" s="162"/>
      <c r="P52" s="162"/>
      <c r="Q52" s="162"/>
      <c r="R52" s="162"/>
      <c r="S52" s="162"/>
    </row>
    <row r="53" spans="1:20" s="2" customFormat="1" ht="18.75" x14ac:dyDescent="0.3">
      <c r="A53" s="33" t="s">
        <v>39</v>
      </c>
      <c r="B53" s="40"/>
      <c r="F53" s="162"/>
      <c r="G53" s="162"/>
      <c r="H53" s="162"/>
      <c r="I53" s="91"/>
      <c r="J53" s="91"/>
      <c r="K53" s="91"/>
      <c r="L53" s="160"/>
      <c r="M53" s="161"/>
      <c r="N53" s="161"/>
      <c r="O53" s="161"/>
      <c r="P53" s="161"/>
      <c r="Q53" s="161"/>
      <c r="R53" s="161"/>
      <c r="S53" s="161"/>
    </row>
    <row r="54" spans="1:20" s="2" customFormat="1" ht="18.75" x14ac:dyDescent="0.3">
      <c r="A54" s="33" t="s">
        <v>145</v>
      </c>
      <c r="B54" s="40"/>
      <c r="C54" s="170"/>
      <c r="D54" s="170"/>
      <c r="E54" s="170"/>
      <c r="F54" s="160"/>
      <c r="G54" s="161"/>
      <c r="H54" s="161"/>
      <c r="L54" s="162"/>
      <c r="M54" s="162"/>
      <c r="N54" s="162"/>
      <c r="O54" s="162"/>
      <c r="P54" s="162"/>
      <c r="Q54" s="162"/>
      <c r="R54" s="162"/>
      <c r="S54" s="162"/>
    </row>
    <row r="55" spans="1:20" ht="12.75" customHeight="1" x14ac:dyDescent="0.25">
      <c r="F55" s="162"/>
      <c r="G55" s="162"/>
      <c r="H55" s="162"/>
      <c r="L55" s="160"/>
      <c r="M55" s="161"/>
      <c r="N55" s="161"/>
      <c r="O55" s="161"/>
      <c r="P55" s="161"/>
      <c r="Q55" s="161"/>
      <c r="R55" s="161"/>
      <c r="S55" s="161"/>
      <c r="T55" s="241"/>
    </row>
    <row r="56" spans="1:20" ht="16.5" customHeight="1" x14ac:dyDescent="0.25">
      <c r="A56" s="1235" t="s">
        <v>18</v>
      </c>
      <c r="B56" s="1235" t="s">
        <v>7</v>
      </c>
      <c r="C56" s="1468">
        <v>2021</v>
      </c>
      <c r="D56" s="1468"/>
      <c r="E56" s="1468"/>
      <c r="F56" s="1440">
        <v>2022</v>
      </c>
      <c r="G56" s="1440"/>
      <c r="H56" s="1440"/>
      <c r="I56" s="1235">
        <v>2023</v>
      </c>
      <c r="J56" s="1235"/>
      <c r="K56" s="1235"/>
      <c r="L56" s="1235">
        <v>2024</v>
      </c>
      <c r="M56" s="1235"/>
      <c r="N56" s="1151"/>
      <c r="O56" s="1235">
        <v>2025</v>
      </c>
      <c r="P56" s="1235"/>
      <c r="Q56" s="1344" t="s">
        <v>446</v>
      </c>
      <c r="R56" s="1344" t="s">
        <v>448</v>
      </c>
      <c r="S56" s="1344" t="s">
        <v>447</v>
      </c>
      <c r="T56" s="1344" t="s">
        <v>450</v>
      </c>
    </row>
    <row r="57" spans="1:20" s="174" customFormat="1" ht="42" customHeight="1" x14ac:dyDescent="0.25">
      <c r="A57" s="1235"/>
      <c r="B57" s="1235"/>
      <c r="C57" s="1151" t="s">
        <v>178</v>
      </c>
      <c r="D57" s="1185" t="s">
        <v>1</v>
      </c>
      <c r="E57" s="1151" t="s">
        <v>138</v>
      </c>
      <c r="F57" s="1151" t="s">
        <v>178</v>
      </c>
      <c r="G57" s="1151" t="s">
        <v>1</v>
      </c>
      <c r="H57" s="874" t="s">
        <v>138</v>
      </c>
      <c r="I57" s="1151" t="s">
        <v>0</v>
      </c>
      <c r="J57" s="875" t="s">
        <v>1</v>
      </c>
      <c r="K57" s="875" t="s">
        <v>138</v>
      </c>
      <c r="L57" s="690" t="s">
        <v>0</v>
      </c>
      <c r="M57" s="1151" t="s">
        <v>1</v>
      </c>
      <c r="N57" s="694" t="s">
        <v>138</v>
      </c>
      <c r="O57" s="690" t="s">
        <v>0</v>
      </c>
      <c r="P57" s="1151" t="s">
        <v>1</v>
      </c>
      <c r="Q57" s="1344"/>
      <c r="R57" s="1344"/>
      <c r="S57" s="1344"/>
      <c r="T57" s="1344"/>
    </row>
    <row r="58" spans="1:20" s="2" customFormat="1" ht="18" customHeight="1" x14ac:dyDescent="0.25">
      <c r="A58" s="369">
        <v>1001</v>
      </c>
      <c r="B58" s="876" t="s">
        <v>8</v>
      </c>
      <c r="C58" s="288">
        <v>32087000</v>
      </c>
      <c r="D58" s="288">
        <v>30297955.460000001</v>
      </c>
      <c r="E58" s="288">
        <f>D58/C58*100</f>
        <v>94.424394489980372</v>
      </c>
      <c r="F58" s="877">
        <v>33820120</v>
      </c>
      <c r="G58" s="288">
        <v>32036643.59</v>
      </c>
      <c r="H58" s="288">
        <f>G58/F58*100</f>
        <v>94.726581662040232</v>
      </c>
      <c r="I58" s="288">
        <v>32555100</v>
      </c>
      <c r="J58" s="288">
        <v>31326771.82</v>
      </c>
      <c r="K58" s="288">
        <f>J58/I58*100</f>
        <v>96.226925489401054</v>
      </c>
      <c r="L58" s="288">
        <v>34700000</v>
      </c>
      <c r="M58" s="288">
        <v>31162961.859999999</v>
      </c>
      <c r="N58" s="288">
        <f>M58/L58*100</f>
        <v>89.806806512968294</v>
      </c>
      <c r="O58" s="288">
        <v>38585000</v>
      </c>
      <c r="P58" s="288"/>
      <c r="Q58" s="288">
        <v>51551000</v>
      </c>
      <c r="R58" s="288"/>
      <c r="S58" s="288"/>
      <c r="T58" s="1473" t="s">
        <v>453</v>
      </c>
    </row>
    <row r="59" spans="1:20" s="2" customFormat="1" ht="18" customHeight="1" x14ac:dyDescent="0.25">
      <c r="A59" s="369">
        <v>1002</v>
      </c>
      <c r="B59" s="876" t="s">
        <v>9</v>
      </c>
      <c r="C59" s="288">
        <v>3500000</v>
      </c>
      <c r="D59" s="288">
        <v>3482678.78</v>
      </c>
      <c r="E59" s="288">
        <f t="shared" ref="E59:E87" si="9">D59/C59*100</f>
        <v>99.505107999999993</v>
      </c>
      <c r="F59" s="877">
        <v>3900000</v>
      </c>
      <c r="G59" s="288">
        <v>3549451.27</v>
      </c>
      <c r="H59" s="288">
        <f t="shared" ref="H59:H87" si="10">G59/F59*100</f>
        <v>91.011571025641018</v>
      </c>
      <c r="I59" s="288">
        <v>4000000</v>
      </c>
      <c r="J59" s="288">
        <v>4413289.7</v>
      </c>
      <c r="K59" s="288">
        <f t="shared" ref="K59:K87" si="11">J59/I59*100</f>
        <v>110.33224250000001</v>
      </c>
      <c r="L59" s="288">
        <v>4250000</v>
      </c>
      <c r="M59" s="288">
        <v>5318194.63</v>
      </c>
      <c r="N59" s="288">
        <f t="shared" ref="N59:N87" si="12">M59/L59*100</f>
        <v>125.13399129411764</v>
      </c>
      <c r="O59" s="288">
        <v>4300000</v>
      </c>
      <c r="P59" s="288"/>
      <c r="Q59" s="288">
        <v>7000000</v>
      </c>
      <c r="R59" s="288"/>
      <c r="S59" s="288"/>
      <c r="T59" s="1474"/>
    </row>
    <row r="60" spans="1:20" s="2" customFormat="1" ht="18" customHeight="1" x14ac:dyDescent="0.25">
      <c r="A60" s="369">
        <v>1003</v>
      </c>
      <c r="B60" s="876" t="s">
        <v>10</v>
      </c>
      <c r="C60" s="288">
        <v>12520000</v>
      </c>
      <c r="D60" s="288">
        <v>9714940.4399999995</v>
      </c>
      <c r="E60" s="288">
        <f t="shared" si="9"/>
        <v>77.595370926517575</v>
      </c>
      <c r="F60" s="877">
        <v>17401740</v>
      </c>
      <c r="G60" s="288">
        <v>14415689.91</v>
      </c>
      <c r="H60" s="288">
        <f t="shared" si="10"/>
        <v>82.840508535353365</v>
      </c>
      <c r="I60" s="288">
        <v>18391620</v>
      </c>
      <c r="J60" s="288">
        <v>14424594.279999999</v>
      </c>
      <c r="K60" s="288">
        <f t="shared" si="11"/>
        <v>78.430253996113436</v>
      </c>
      <c r="L60" s="288">
        <v>18000000</v>
      </c>
      <c r="M60" s="288">
        <v>21322650.43</v>
      </c>
      <c r="N60" s="288">
        <f t="shared" si="12"/>
        <v>118.45916905555556</v>
      </c>
      <c r="O60" s="288">
        <v>22063000</v>
      </c>
      <c r="P60" s="288"/>
      <c r="Q60" s="288">
        <v>18476000</v>
      </c>
      <c r="R60" s="288"/>
      <c r="S60" s="288"/>
      <c r="T60" s="1474"/>
    </row>
    <row r="61" spans="1:20" ht="25.5" customHeight="1" x14ac:dyDescent="0.3">
      <c r="A61" s="1454" t="s">
        <v>139</v>
      </c>
      <c r="B61" s="1454"/>
      <c r="C61" s="143">
        <f>SUM(C58:C60)</f>
        <v>48107000</v>
      </c>
      <c r="D61" s="143">
        <f>SUM(D58:D60)</f>
        <v>43495574.68</v>
      </c>
      <c r="E61" s="143">
        <f t="shared" si="9"/>
        <v>90.414232190741473</v>
      </c>
      <c r="F61" s="921">
        <f>SUM(F58:F60)</f>
        <v>55121860</v>
      </c>
      <c r="G61" s="143">
        <f>SUM(G58:G60)</f>
        <v>50001784.769999996</v>
      </c>
      <c r="H61" s="143">
        <f t="shared" si="10"/>
        <v>90.711352574096722</v>
      </c>
      <c r="I61" s="143">
        <f>SUM(I58:I60)</f>
        <v>54946720</v>
      </c>
      <c r="J61" s="143">
        <f>SUM(J58:J60)</f>
        <v>50164655.800000004</v>
      </c>
      <c r="K61" s="143">
        <f t="shared" si="11"/>
        <v>91.296906894533478</v>
      </c>
      <c r="L61" s="143">
        <f>SUM(L58:L60)</f>
        <v>56950000</v>
      </c>
      <c r="M61" s="143">
        <f>SUM(M58:M60)</f>
        <v>57803806.920000002</v>
      </c>
      <c r="N61" s="738">
        <f t="shared" si="12"/>
        <v>101.49922198419668</v>
      </c>
      <c r="O61" s="143">
        <f>SUM(O58:O60)</f>
        <v>64948000</v>
      </c>
      <c r="P61" s="143">
        <f t="shared" ref="P61:S61" si="13">SUM(P58:P60)</f>
        <v>0</v>
      </c>
      <c r="Q61" s="143">
        <f t="shared" ref="Q61" si="14">SUM(Q58:Q60)</f>
        <v>77027000</v>
      </c>
      <c r="R61" s="143"/>
      <c r="S61" s="143">
        <f t="shared" si="13"/>
        <v>0</v>
      </c>
      <c r="T61" s="1474"/>
    </row>
    <row r="62" spans="1:20" s="2" customFormat="1" ht="24.75" customHeight="1" x14ac:dyDescent="0.25">
      <c r="A62" s="369">
        <v>1101</v>
      </c>
      <c r="B62" s="876" t="s">
        <v>112</v>
      </c>
      <c r="C62" s="288">
        <v>2500000</v>
      </c>
      <c r="D62" s="288">
        <v>1637714.1</v>
      </c>
      <c r="E62" s="288">
        <f t="shared" si="9"/>
        <v>65.508564000000007</v>
      </c>
      <c r="F62" s="901">
        <v>2500000</v>
      </c>
      <c r="G62" s="288">
        <v>1676969.21</v>
      </c>
      <c r="H62" s="288">
        <f t="shared" si="10"/>
        <v>67.078768400000001</v>
      </c>
      <c r="I62" s="288">
        <v>2500000</v>
      </c>
      <c r="J62" s="288">
        <v>2601950.5099999998</v>
      </c>
      <c r="K62" s="288">
        <f t="shared" si="11"/>
        <v>104.07802039999999</v>
      </c>
      <c r="L62" s="288">
        <v>2300000</v>
      </c>
      <c r="M62" s="288">
        <v>3199944.56</v>
      </c>
      <c r="N62" s="288">
        <f t="shared" si="12"/>
        <v>139.12802434782608</v>
      </c>
      <c r="O62" s="288">
        <v>2750000</v>
      </c>
      <c r="P62" s="288"/>
      <c r="Q62" s="288">
        <v>3000000</v>
      </c>
      <c r="R62" s="288"/>
      <c r="S62" s="288"/>
      <c r="T62" s="1474"/>
    </row>
    <row r="63" spans="1:20" s="2" customFormat="1" ht="27.75" customHeight="1" x14ac:dyDescent="0.25">
      <c r="A63" s="369">
        <v>1201</v>
      </c>
      <c r="B63" s="884" t="s">
        <v>12</v>
      </c>
      <c r="C63" s="288">
        <v>1300000</v>
      </c>
      <c r="D63" s="288">
        <v>605182.35</v>
      </c>
      <c r="E63" s="288">
        <f t="shared" si="9"/>
        <v>46.552488461538459</v>
      </c>
      <c r="F63" s="901">
        <v>1400000</v>
      </c>
      <c r="G63" s="288">
        <v>1290417.25</v>
      </c>
      <c r="H63" s="288">
        <f t="shared" si="10"/>
        <v>92.172660714285712</v>
      </c>
      <c r="I63" s="288">
        <v>3000000</v>
      </c>
      <c r="J63" s="288">
        <v>1472321.5</v>
      </c>
      <c r="K63" s="288">
        <f t="shared" si="11"/>
        <v>49.077383333333337</v>
      </c>
      <c r="L63" s="288">
        <v>1500000</v>
      </c>
      <c r="M63" s="288">
        <v>1267226.6499999999</v>
      </c>
      <c r="N63" s="288">
        <f t="shared" si="12"/>
        <v>84.481776666666661</v>
      </c>
      <c r="O63" s="288">
        <v>1500000</v>
      </c>
      <c r="P63" s="288"/>
      <c r="Q63" s="288">
        <v>1200000</v>
      </c>
      <c r="R63" s="288"/>
      <c r="S63" s="288"/>
      <c r="T63" s="1474"/>
    </row>
    <row r="64" spans="1:20" s="2" customFormat="1" ht="18" customHeight="1" x14ac:dyDescent="0.25">
      <c r="A64" s="369">
        <v>1202</v>
      </c>
      <c r="B64" s="288" t="s">
        <v>13</v>
      </c>
      <c r="C64" s="288">
        <v>3500000</v>
      </c>
      <c r="D64" s="288">
        <v>2468896.5499999998</v>
      </c>
      <c r="E64" s="288">
        <f t="shared" si="9"/>
        <v>70.539901428571426</v>
      </c>
      <c r="F64" s="877">
        <v>5700000</v>
      </c>
      <c r="G64" s="288">
        <v>5629167</v>
      </c>
      <c r="H64" s="288">
        <f t="shared" si="10"/>
        <v>98.757315789473694</v>
      </c>
      <c r="I64" s="288">
        <v>7000000</v>
      </c>
      <c r="J64" s="288">
        <v>7810658.2800000003</v>
      </c>
      <c r="K64" s="288">
        <f t="shared" si="11"/>
        <v>111.58083257142857</v>
      </c>
      <c r="L64" s="288"/>
      <c r="M64" s="288">
        <v>0</v>
      </c>
      <c r="N64" s="288"/>
      <c r="O64" s="288"/>
      <c r="P64" s="288"/>
      <c r="Q64" s="288"/>
      <c r="R64" s="288"/>
      <c r="S64" s="288"/>
      <c r="T64" s="1474"/>
    </row>
    <row r="65" spans="1:20" s="2" customFormat="1" ht="18" customHeight="1" x14ac:dyDescent="0.25">
      <c r="A65" s="369" t="s">
        <v>389</v>
      </c>
      <c r="B65" s="288" t="s">
        <v>196</v>
      </c>
      <c r="C65" s="288"/>
      <c r="D65" s="288"/>
      <c r="E65" s="288"/>
      <c r="F65" s="892"/>
      <c r="G65" s="288"/>
      <c r="H65" s="288"/>
      <c r="I65" s="288"/>
      <c r="J65" s="288"/>
      <c r="K65" s="288"/>
      <c r="L65" s="288"/>
      <c r="M65" s="288">
        <v>0</v>
      </c>
      <c r="N65" s="288"/>
      <c r="O65" s="288">
        <v>920000</v>
      </c>
      <c r="P65" s="288"/>
      <c r="Q65" s="288">
        <v>1000000</v>
      </c>
      <c r="R65" s="288"/>
      <c r="S65" s="288"/>
      <c r="T65" s="1474"/>
    </row>
    <row r="66" spans="1:20" s="2" customFormat="1" ht="18" customHeight="1" x14ac:dyDescent="0.25">
      <c r="A66" s="369" t="s">
        <v>390</v>
      </c>
      <c r="B66" s="288" t="s">
        <v>198</v>
      </c>
      <c r="C66" s="288"/>
      <c r="D66" s="288"/>
      <c r="E66" s="288"/>
      <c r="F66" s="892"/>
      <c r="G66" s="288"/>
      <c r="H66" s="288"/>
      <c r="I66" s="288"/>
      <c r="J66" s="288"/>
      <c r="K66" s="288"/>
      <c r="L66" s="288">
        <v>7000000</v>
      </c>
      <c r="M66" s="288">
        <v>8731172.0800000001</v>
      </c>
      <c r="N66" s="288">
        <f t="shared" si="12"/>
        <v>124.73102971428571</v>
      </c>
      <c r="O66" s="288">
        <v>7500000</v>
      </c>
      <c r="P66" s="288"/>
      <c r="Q66" s="288">
        <v>7500000</v>
      </c>
      <c r="R66" s="288"/>
      <c r="S66" s="288"/>
      <c r="T66" s="1474"/>
    </row>
    <row r="67" spans="1:20" s="2" customFormat="1" ht="18" customHeight="1" x14ac:dyDescent="0.25">
      <c r="A67" s="369" t="s">
        <v>391</v>
      </c>
      <c r="B67" s="288" t="s">
        <v>197</v>
      </c>
      <c r="C67" s="288"/>
      <c r="D67" s="288"/>
      <c r="E67" s="288"/>
      <c r="F67" s="892"/>
      <c r="G67" s="288"/>
      <c r="H67" s="288"/>
      <c r="I67" s="288"/>
      <c r="J67" s="288"/>
      <c r="K67" s="288"/>
      <c r="L67" s="288"/>
      <c r="M67" s="288">
        <v>0</v>
      </c>
      <c r="N67" s="288"/>
      <c r="O67" s="288">
        <v>200000</v>
      </c>
      <c r="P67" s="288"/>
      <c r="Q67" s="288">
        <v>200000</v>
      </c>
      <c r="R67" s="288"/>
      <c r="S67" s="288"/>
      <c r="T67" s="1474"/>
    </row>
    <row r="68" spans="1:20" s="2" customFormat="1" ht="18" customHeight="1" x14ac:dyDescent="0.25">
      <c r="A68" s="369">
        <v>1205</v>
      </c>
      <c r="B68" s="288" t="s">
        <v>124</v>
      </c>
      <c r="C68" s="288">
        <v>100000</v>
      </c>
      <c r="D68" s="288">
        <v>82405</v>
      </c>
      <c r="E68" s="288">
        <f t="shared" si="9"/>
        <v>82.405000000000001</v>
      </c>
      <c r="F68" s="288">
        <v>150000</v>
      </c>
      <c r="G68" s="288">
        <v>39197.75</v>
      </c>
      <c r="H68" s="288">
        <f t="shared" si="10"/>
        <v>26.131833333333333</v>
      </c>
      <c r="I68" s="288">
        <v>100000</v>
      </c>
      <c r="J68" s="288">
        <v>39460</v>
      </c>
      <c r="K68" s="288">
        <f t="shared" si="11"/>
        <v>39.46</v>
      </c>
      <c r="L68" s="288">
        <v>100000</v>
      </c>
      <c r="M68" s="288">
        <v>99481.32</v>
      </c>
      <c r="N68" s="288">
        <f t="shared" si="12"/>
        <v>99.481320000000011</v>
      </c>
      <c r="O68" s="288">
        <v>1000000</v>
      </c>
      <c r="P68" s="288"/>
      <c r="Q68" s="288">
        <v>1000000</v>
      </c>
      <c r="R68" s="288"/>
      <c r="S68" s="288"/>
      <c r="T68" s="1474"/>
    </row>
    <row r="69" spans="1:20" s="2" customFormat="1" ht="18" customHeight="1" x14ac:dyDescent="0.25">
      <c r="A69" s="369">
        <v>1206</v>
      </c>
      <c r="B69" s="884" t="s">
        <v>122</v>
      </c>
      <c r="C69" s="288">
        <v>100000</v>
      </c>
      <c r="D69" s="288">
        <v>31585</v>
      </c>
      <c r="E69" s="288">
        <f t="shared" si="9"/>
        <v>31.585000000000001</v>
      </c>
      <c r="F69" s="288">
        <v>100000</v>
      </c>
      <c r="G69" s="288">
        <v>19170</v>
      </c>
      <c r="H69" s="288">
        <f t="shared" si="10"/>
        <v>19.170000000000002</v>
      </c>
      <c r="I69" s="288">
        <v>50000</v>
      </c>
      <c r="J69" s="288">
        <v>6900</v>
      </c>
      <c r="K69" s="288">
        <f t="shared" si="11"/>
        <v>13.8</v>
      </c>
      <c r="L69" s="288">
        <v>40000</v>
      </c>
      <c r="M69" s="288">
        <v>33160</v>
      </c>
      <c r="N69" s="288">
        <f t="shared" si="12"/>
        <v>82.899999999999991</v>
      </c>
      <c r="O69" s="288">
        <v>100000</v>
      </c>
      <c r="P69" s="288"/>
      <c r="Q69" s="288">
        <v>100000</v>
      </c>
      <c r="R69" s="288"/>
      <c r="S69" s="288"/>
      <c r="T69" s="1474"/>
    </row>
    <row r="70" spans="1:20" s="2" customFormat="1" ht="18" customHeight="1" x14ac:dyDescent="0.25">
      <c r="A70" s="369">
        <v>1301</v>
      </c>
      <c r="B70" s="288" t="s">
        <v>14</v>
      </c>
      <c r="C70" s="288">
        <v>3500000</v>
      </c>
      <c r="D70" s="288">
        <v>3160553.62</v>
      </c>
      <c r="E70" s="288">
        <f t="shared" si="9"/>
        <v>90.301532000000009</v>
      </c>
      <c r="F70" s="288">
        <v>5300000</v>
      </c>
      <c r="G70" s="288">
        <v>4825396.8899999997</v>
      </c>
      <c r="H70" s="288">
        <f t="shared" si="10"/>
        <v>91.045224339622635</v>
      </c>
      <c r="I70" s="288">
        <v>8000000</v>
      </c>
      <c r="J70" s="288">
        <v>8594692.3000000007</v>
      </c>
      <c r="K70" s="288">
        <f t="shared" si="11"/>
        <v>107.43365375</v>
      </c>
      <c r="L70" s="288">
        <v>7000000</v>
      </c>
      <c r="M70" s="288">
        <v>5115667.5</v>
      </c>
      <c r="N70" s="288">
        <f t="shared" si="12"/>
        <v>73.080964285714288</v>
      </c>
      <c r="O70" s="288">
        <v>9000000</v>
      </c>
      <c r="P70" s="288"/>
      <c r="Q70" s="288">
        <v>6500000</v>
      </c>
      <c r="R70" s="288"/>
      <c r="S70" s="288"/>
      <c r="T70" s="1474"/>
    </row>
    <row r="71" spans="1:20" s="2" customFormat="1" ht="18" customHeight="1" x14ac:dyDescent="0.25">
      <c r="A71" s="369">
        <v>1302</v>
      </c>
      <c r="B71" s="288" t="s">
        <v>123</v>
      </c>
      <c r="C71" s="288">
        <v>532000</v>
      </c>
      <c r="D71" s="288">
        <v>518592.28</v>
      </c>
      <c r="E71" s="288">
        <f t="shared" si="9"/>
        <v>97.479751879699251</v>
      </c>
      <c r="F71" s="892">
        <v>740000</v>
      </c>
      <c r="G71" s="288">
        <v>640836.75</v>
      </c>
      <c r="H71" s="288">
        <f t="shared" si="10"/>
        <v>86.599560810810814</v>
      </c>
      <c r="I71" s="288">
        <v>1000000</v>
      </c>
      <c r="J71" s="288">
        <v>611518.67000000004</v>
      </c>
      <c r="K71" s="288">
        <f t="shared" si="11"/>
        <v>61.151867000000003</v>
      </c>
      <c r="L71" s="288">
        <v>700000</v>
      </c>
      <c r="M71" s="288">
        <v>166246.39000000001</v>
      </c>
      <c r="N71" s="288">
        <f t="shared" si="12"/>
        <v>23.749484285714288</v>
      </c>
      <c r="O71" s="288">
        <v>300000</v>
      </c>
      <c r="P71" s="288"/>
      <c r="Q71" s="288">
        <v>300000</v>
      </c>
      <c r="R71" s="288"/>
      <c r="S71" s="288"/>
      <c r="T71" s="1474"/>
    </row>
    <row r="72" spans="1:20" s="2" customFormat="1" ht="18" customHeight="1" x14ac:dyDescent="0.25">
      <c r="A72" s="369">
        <v>1303</v>
      </c>
      <c r="B72" s="288" t="s">
        <v>109</v>
      </c>
      <c r="C72" s="288">
        <v>100000</v>
      </c>
      <c r="D72" s="288">
        <v>32050</v>
      </c>
      <c r="E72" s="288">
        <f t="shared" si="9"/>
        <v>32.049999999999997</v>
      </c>
      <c r="F72" s="892">
        <v>750000</v>
      </c>
      <c r="G72" s="288">
        <v>602200.25</v>
      </c>
      <c r="H72" s="288">
        <f t="shared" si="10"/>
        <v>80.293366666666671</v>
      </c>
      <c r="I72" s="288">
        <v>100000</v>
      </c>
      <c r="J72" s="288">
        <v>10360</v>
      </c>
      <c r="K72" s="288">
        <f t="shared" si="11"/>
        <v>10.36</v>
      </c>
      <c r="L72" s="288">
        <v>100000</v>
      </c>
      <c r="M72" s="288">
        <v>45060</v>
      </c>
      <c r="N72" s="288">
        <f t="shared" si="12"/>
        <v>45.06</v>
      </c>
      <c r="O72" s="288">
        <v>200000</v>
      </c>
      <c r="P72" s="288"/>
      <c r="Q72" s="288">
        <v>700000</v>
      </c>
      <c r="R72" s="288"/>
      <c r="S72" s="288"/>
      <c r="T72" s="1474"/>
    </row>
    <row r="73" spans="1:20" s="2" customFormat="1" ht="18" customHeight="1" x14ac:dyDescent="0.25">
      <c r="A73" s="369">
        <v>1402</v>
      </c>
      <c r="B73" s="288" t="s">
        <v>117</v>
      </c>
      <c r="C73" s="288">
        <v>700000</v>
      </c>
      <c r="D73" s="288">
        <v>386567.07</v>
      </c>
      <c r="E73" s="288">
        <f t="shared" si="9"/>
        <v>55.223867142857145</v>
      </c>
      <c r="F73" s="892">
        <v>850000</v>
      </c>
      <c r="G73" s="288">
        <v>671023.73</v>
      </c>
      <c r="H73" s="288">
        <f t="shared" si="10"/>
        <v>78.943968235294122</v>
      </c>
      <c r="I73" s="288">
        <v>1000000</v>
      </c>
      <c r="J73" s="288">
        <v>575435.54</v>
      </c>
      <c r="K73" s="288">
        <f t="shared" si="11"/>
        <v>57.543554000000007</v>
      </c>
      <c r="L73" s="288">
        <v>900000</v>
      </c>
      <c r="M73" s="288">
        <v>439918.96</v>
      </c>
      <c r="N73" s="288">
        <f t="shared" si="12"/>
        <v>48.87988444444445</v>
      </c>
      <c r="O73" s="288">
        <v>500000</v>
      </c>
      <c r="P73" s="288"/>
      <c r="Q73" s="288">
        <v>400000</v>
      </c>
      <c r="R73" s="288"/>
      <c r="S73" s="288"/>
      <c r="T73" s="1474"/>
    </row>
    <row r="74" spans="1:20" s="2" customFormat="1" ht="18" customHeight="1" x14ac:dyDescent="0.25">
      <c r="A74" s="369">
        <v>1403</v>
      </c>
      <c r="B74" s="288" t="s">
        <v>118</v>
      </c>
      <c r="C74" s="288">
        <v>2844000</v>
      </c>
      <c r="D74" s="288">
        <v>1646940.44</v>
      </c>
      <c r="E74" s="288">
        <f t="shared" si="9"/>
        <v>57.909298171589306</v>
      </c>
      <c r="F74" s="892">
        <v>2260000</v>
      </c>
      <c r="G74" s="288">
        <v>1392767.77</v>
      </c>
      <c r="H74" s="288">
        <f t="shared" si="10"/>
        <v>61.626892477876105</v>
      </c>
      <c r="I74" s="288">
        <v>4000000</v>
      </c>
      <c r="J74" s="288">
        <v>3095365.45</v>
      </c>
      <c r="K74" s="288">
        <f t="shared" si="11"/>
        <v>77.384136249999997</v>
      </c>
      <c r="L74" s="288">
        <v>3500000</v>
      </c>
      <c r="M74" s="288">
        <v>3905645.39</v>
      </c>
      <c r="N74" s="288">
        <f t="shared" si="12"/>
        <v>111.58986828571429</v>
      </c>
      <c r="O74" s="288">
        <v>4000000</v>
      </c>
      <c r="P74" s="288"/>
      <c r="Q74" s="288">
        <v>3500000</v>
      </c>
      <c r="R74" s="288"/>
      <c r="S74" s="288"/>
      <c r="T74" s="1474"/>
    </row>
    <row r="75" spans="1:20" s="2" customFormat="1" ht="34.5" customHeight="1" x14ac:dyDescent="0.25">
      <c r="A75" s="369">
        <v>1404</v>
      </c>
      <c r="B75" s="922" t="s">
        <v>172</v>
      </c>
      <c r="C75" s="288">
        <v>25000</v>
      </c>
      <c r="D75" s="288">
        <v>20018.64</v>
      </c>
      <c r="E75" s="288">
        <f t="shared" si="9"/>
        <v>80.074559999999991</v>
      </c>
      <c r="F75" s="892">
        <v>20000</v>
      </c>
      <c r="G75" s="288">
        <v>17015.79</v>
      </c>
      <c r="H75" s="288"/>
      <c r="I75" s="288">
        <v>100000</v>
      </c>
      <c r="J75" s="288">
        <v>20018.64</v>
      </c>
      <c r="K75" s="288">
        <f t="shared" si="11"/>
        <v>20.018639999999998</v>
      </c>
      <c r="L75" s="288">
        <v>40000</v>
      </c>
      <c r="M75" s="288">
        <v>18016.82</v>
      </c>
      <c r="N75" s="288">
        <f t="shared" si="12"/>
        <v>45.042050000000003</v>
      </c>
      <c r="O75" s="288">
        <v>40000</v>
      </c>
      <c r="P75" s="288"/>
      <c r="Q75" s="288">
        <v>40000</v>
      </c>
      <c r="R75" s="288"/>
      <c r="S75" s="288"/>
      <c r="T75" s="1474"/>
    </row>
    <row r="76" spans="1:20" s="2" customFormat="1" ht="18" customHeight="1" x14ac:dyDescent="0.25">
      <c r="A76" s="369">
        <v>1408</v>
      </c>
      <c r="B76" s="659" t="s">
        <v>142</v>
      </c>
      <c r="C76" s="288">
        <v>0</v>
      </c>
      <c r="D76" s="288"/>
      <c r="E76" s="288"/>
      <c r="F76" s="288">
        <v>1000</v>
      </c>
      <c r="G76" s="288"/>
      <c r="H76" s="288"/>
      <c r="I76" s="288">
        <v>1000</v>
      </c>
      <c r="J76" s="288"/>
      <c r="K76" s="288">
        <f t="shared" si="11"/>
        <v>0</v>
      </c>
      <c r="L76" s="288">
        <v>1000</v>
      </c>
      <c r="M76" s="288">
        <v>0</v>
      </c>
      <c r="N76" s="288">
        <f t="shared" si="12"/>
        <v>0</v>
      </c>
      <c r="O76" s="288">
        <v>1000</v>
      </c>
      <c r="P76" s="288"/>
      <c r="Q76" s="288">
        <v>1000</v>
      </c>
      <c r="R76" s="288"/>
      <c r="S76" s="288"/>
      <c r="T76" s="1474"/>
    </row>
    <row r="77" spans="1:20" s="2" customFormat="1" ht="18" customHeight="1" x14ac:dyDescent="0.25">
      <c r="A77" s="369">
        <v>1409</v>
      </c>
      <c r="B77" s="288" t="s">
        <v>17</v>
      </c>
      <c r="C77" s="288">
        <v>1000000</v>
      </c>
      <c r="D77" s="288">
        <v>659602.14</v>
      </c>
      <c r="E77" s="288">
        <f t="shared" si="9"/>
        <v>65.960214000000008</v>
      </c>
      <c r="F77" s="892">
        <v>50000</v>
      </c>
      <c r="G77" s="288"/>
      <c r="H77" s="288">
        <f t="shared" si="10"/>
        <v>0</v>
      </c>
      <c r="I77" s="288">
        <v>2000000</v>
      </c>
      <c r="J77" s="288">
        <v>823344.5</v>
      </c>
      <c r="K77" s="288">
        <f t="shared" si="11"/>
        <v>41.167225000000002</v>
      </c>
      <c r="L77" s="288"/>
      <c r="M77" s="288">
        <v>0</v>
      </c>
      <c r="N77" s="288"/>
      <c r="O77" s="288"/>
      <c r="P77" s="288"/>
      <c r="Q77" s="288"/>
      <c r="R77" s="288"/>
      <c r="S77" s="288"/>
      <c r="T77" s="1474"/>
    </row>
    <row r="78" spans="1:20" s="2" customFormat="1" ht="30.75" customHeight="1" x14ac:dyDescent="0.25">
      <c r="A78" s="369" t="s">
        <v>386</v>
      </c>
      <c r="B78" s="884" t="s">
        <v>206</v>
      </c>
      <c r="C78" s="288"/>
      <c r="D78" s="288"/>
      <c r="E78" s="288"/>
      <c r="F78" s="892"/>
      <c r="G78" s="288"/>
      <c r="H78" s="288"/>
      <c r="I78" s="288"/>
      <c r="J78" s="288"/>
      <c r="K78" s="288"/>
      <c r="L78" s="288"/>
      <c r="M78" s="288">
        <v>0</v>
      </c>
      <c r="N78" s="288"/>
      <c r="O78" s="288">
        <v>600000</v>
      </c>
      <c r="P78" s="288"/>
      <c r="Q78" s="288">
        <v>300000</v>
      </c>
      <c r="R78" s="288"/>
      <c r="S78" s="288"/>
      <c r="T78" s="1474"/>
    </row>
    <row r="79" spans="1:20" s="2" customFormat="1" ht="18" customHeight="1" x14ac:dyDescent="0.25">
      <c r="A79" s="369" t="s">
        <v>387</v>
      </c>
      <c r="B79" s="288" t="s">
        <v>207</v>
      </c>
      <c r="C79" s="288"/>
      <c r="D79" s="288"/>
      <c r="E79" s="288"/>
      <c r="F79" s="892"/>
      <c r="G79" s="288"/>
      <c r="H79" s="288"/>
      <c r="I79" s="288"/>
      <c r="J79" s="288"/>
      <c r="K79" s="288"/>
      <c r="L79" s="288">
        <v>1200000</v>
      </c>
      <c r="M79" s="288">
        <v>174654.68</v>
      </c>
      <c r="N79" s="288">
        <f t="shared" si="12"/>
        <v>14.554556666666665</v>
      </c>
      <c r="O79" s="288">
        <v>350000</v>
      </c>
      <c r="P79" s="288"/>
      <c r="Q79" s="288">
        <v>300000</v>
      </c>
      <c r="R79" s="288"/>
      <c r="S79" s="288"/>
      <c r="T79" s="1474"/>
    </row>
    <row r="80" spans="1:20" s="2" customFormat="1" ht="18" customHeight="1" x14ac:dyDescent="0.25">
      <c r="A80" s="369" t="s">
        <v>388</v>
      </c>
      <c r="B80" s="288" t="s">
        <v>231</v>
      </c>
      <c r="C80" s="288"/>
      <c r="D80" s="288"/>
      <c r="E80" s="288"/>
      <c r="F80" s="892"/>
      <c r="G80" s="288"/>
      <c r="H80" s="288"/>
      <c r="I80" s="288"/>
      <c r="J80" s="288"/>
      <c r="K80" s="288"/>
      <c r="L80" s="288"/>
      <c r="M80" s="288">
        <v>0</v>
      </c>
      <c r="N80" s="288"/>
      <c r="O80" s="288">
        <v>100000</v>
      </c>
      <c r="P80" s="288"/>
      <c r="Q80" s="288">
        <v>100000</v>
      </c>
      <c r="R80" s="288"/>
      <c r="S80" s="288"/>
      <c r="T80" s="1474"/>
    </row>
    <row r="81" spans="1:20" s="2" customFormat="1" ht="32.25" customHeight="1" x14ac:dyDescent="0.25">
      <c r="A81" s="369">
        <v>1506</v>
      </c>
      <c r="B81" s="574" t="s">
        <v>154</v>
      </c>
      <c r="C81" s="288">
        <v>750000</v>
      </c>
      <c r="D81" s="288">
        <v>510760.17</v>
      </c>
      <c r="E81" s="288">
        <f t="shared" si="9"/>
        <v>68.101355999999996</v>
      </c>
      <c r="F81" s="288">
        <v>800000</v>
      </c>
      <c r="G81" s="288">
        <v>698367.92</v>
      </c>
      <c r="H81" s="288">
        <f t="shared" si="10"/>
        <v>87.295990000000003</v>
      </c>
      <c r="I81" s="288">
        <v>1000000</v>
      </c>
      <c r="J81" s="288">
        <v>748674.94</v>
      </c>
      <c r="K81" s="288">
        <f t="shared" si="11"/>
        <v>74.867493999999994</v>
      </c>
      <c r="L81" s="288">
        <v>900000</v>
      </c>
      <c r="M81" s="288">
        <v>682000</v>
      </c>
      <c r="N81" s="288">
        <f t="shared" si="12"/>
        <v>75.777777777777771</v>
      </c>
      <c r="O81" s="288">
        <v>750000</v>
      </c>
      <c r="P81" s="288"/>
      <c r="Q81" s="288">
        <v>750000</v>
      </c>
      <c r="R81" s="288"/>
      <c r="S81" s="288"/>
      <c r="T81" s="1474"/>
    </row>
    <row r="82" spans="1:20" s="2" customFormat="1" ht="21" customHeight="1" x14ac:dyDescent="0.25">
      <c r="A82" s="369">
        <v>1508</v>
      </c>
      <c r="B82" s="288" t="s">
        <v>17</v>
      </c>
      <c r="C82" s="288"/>
      <c r="D82" s="288"/>
      <c r="E82" s="288"/>
      <c r="F82" s="288"/>
      <c r="G82" s="288"/>
      <c r="H82" s="288"/>
      <c r="I82" s="288"/>
      <c r="J82" s="288"/>
      <c r="K82" s="288"/>
      <c r="L82" s="288">
        <v>12000000</v>
      </c>
      <c r="M82" s="288">
        <v>592052.22</v>
      </c>
      <c r="N82" s="288">
        <f t="shared" si="12"/>
        <v>4.9337685000000002</v>
      </c>
      <c r="O82" s="288">
        <v>1000000</v>
      </c>
      <c r="P82" s="288"/>
      <c r="Q82" s="288">
        <v>200000</v>
      </c>
      <c r="R82" s="288"/>
      <c r="S82" s="288"/>
      <c r="T82" s="1474"/>
    </row>
    <row r="83" spans="1:20" s="2" customFormat="1" ht="18" customHeight="1" x14ac:dyDescent="0.25">
      <c r="A83" s="369">
        <v>1701</v>
      </c>
      <c r="B83" s="920" t="s">
        <v>132</v>
      </c>
      <c r="C83" s="288"/>
      <c r="D83" s="288"/>
      <c r="E83" s="288"/>
      <c r="F83" s="288"/>
      <c r="G83" s="288"/>
      <c r="H83" s="288"/>
      <c r="I83" s="288">
        <v>1000</v>
      </c>
      <c r="J83" s="288">
        <v>0</v>
      </c>
      <c r="K83" s="288">
        <f t="shared" si="11"/>
        <v>0</v>
      </c>
      <c r="L83" s="288">
        <v>1000</v>
      </c>
      <c r="M83" s="288">
        <v>0</v>
      </c>
      <c r="N83" s="288">
        <f t="shared" si="12"/>
        <v>0</v>
      </c>
      <c r="O83" s="288">
        <v>100000</v>
      </c>
      <c r="P83" s="288"/>
      <c r="Q83" s="288">
        <v>100000</v>
      </c>
      <c r="R83" s="288"/>
      <c r="S83" s="288"/>
      <c r="T83" s="1474"/>
    </row>
    <row r="84" spans="1:20" s="2" customFormat="1" ht="18" customHeight="1" x14ac:dyDescent="0.25">
      <c r="A84" s="369">
        <v>1702</v>
      </c>
      <c r="B84" s="884" t="s">
        <v>134</v>
      </c>
      <c r="C84" s="288">
        <v>2000000</v>
      </c>
      <c r="D84" s="288">
        <v>1046558.44</v>
      </c>
      <c r="E84" s="288">
        <f t="shared" si="9"/>
        <v>52.327921999999994</v>
      </c>
      <c r="F84" s="288">
        <v>1000000</v>
      </c>
      <c r="G84" s="288">
        <v>869905.9</v>
      </c>
      <c r="H84" s="288">
        <f t="shared" si="10"/>
        <v>86.990589999999997</v>
      </c>
      <c r="I84" s="288">
        <v>1000000</v>
      </c>
      <c r="J84" s="288">
        <v>963123.4</v>
      </c>
      <c r="K84" s="288">
        <f t="shared" si="11"/>
        <v>96.312340000000006</v>
      </c>
      <c r="L84" s="288">
        <v>3100000</v>
      </c>
      <c r="M84" s="288">
        <v>1399126.02</v>
      </c>
      <c r="N84" s="288">
        <f t="shared" si="12"/>
        <v>45.13309741935484</v>
      </c>
      <c r="O84" s="288"/>
      <c r="P84" s="288"/>
      <c r="Q84" s="288"/>
      <c r="R84" s="288"/>
      <c r="S84" s="288"/>
      <c r="T84" s="1474"/>
    </row>
    <row r="85" spans="1:20" s="2" customFormat="1" ht="35.25" customHeight="1" x14ac:dyDescent="0.25">
      <c r="A85" s="369">
        <v>1703</v>
      </c>
      <c r="B85" s="884" t="s">
        <v>141</v>
      </c>
      <c r="C85" s="288"/>
      <c r="D85" s="288"/>
      <c r="E85" s="288"/>
      <c r="F85" s="288"/>
      <c r="G85" s="288"/>
      <c r="H85" s="288"/>
      <c r="I85" s="288"/>
      <c r="J85" s="288"/>
      <c r="K85" s="288"/>
      <c r="L85" s="288">
        <v>1000</v>
      </c>
      <c r="M85" s="288">
        <v>0</v>
      </c>
      <c r="N85" s="288">
        <f t="shared" si="12"/>
        <v>0</v>
      </c>
      <c r="O85" s="288">
        <v>1000</v>
      </c>
      <c r="P85" s="288"/>
      <c r="Q85" s="288">
        <v>1000</v>
      </c>
      <c r="R85" s="288"/>
      <c r="S85" s="288"/>
      <c r="T85" s="1474"/>
    </row>
    <row r="86" spans="1:20" ht="25.5" customHeight="1" thickBot="1" x14ac:dyDescent="0.35">
      <c r="A86" s="1446" t="s">
        <v>140</v>
      </c>
      <c r="B86" s="1447"/>
      <c r="C86" s="47">
        <f>SUM(C62:C85)</f>
        <v>18951000</v>
      </c>
      <c r="D86" s="47">
        <f>SUM(D62:D85)</f>
        <v>12807425.800000001</v>
      </c>
      <c r="E86" s="47">
        <f t="shared" si="9"/>
        <v>67.581794100575181</v>
      </c>
      <c r="F86" s="47">
        <f>SUM(F62:F85)</f>
        <v>21621000</v>
      </c>
      <c r="G86" s="47">
        <f>SUM(G62:G85)</f>
        <v>18372436.210000001</v>
      </c>
      <c r="H86" s="70">
        <f t="shared" si="10"/>
        <v>84.974960501364421</v>
      </c>
      <c r="I86" s="47">
        <f>SUM(I62:I85)</f>
        <v>30852000</v>
      </c>
      <c r="J86" s="47">
        <f>SUM(J62:J85)</f>
        <v>27373823.73</v>
      </c>
      <c r="K86" s="70">
        <f t="shared" si="11"/>
        <v>88.726253500583425</v>
      </c>
      <c r="L86" s="47">
        <f>SUM(L62:L85)</f>
        <v>40383000</v>
      </c>
      <c r="M86" s="47">
        <f>SUM(M62:M85)</f>
        <v>25869372.59</v>
      </c>
      <c r="N86" s="726">
        <f t="shared" si="12"/>
        <v>64.060056434638341</v>
      </c>
      <c r="O86" s="47">
        <f>SUM(O62:O85)</f>
        <v>30912000</v>
      </c>
      <c r="P86" s="47">
        <f t="shared" ref="P86:S86" si="15">SUM(P62:P85)</f>
        <v>0</v>
      </c>
      <c r="Q86" s="47">
        <f t="shared" ref="Q86" si="16">SUM(Q62:Q85)</f>
        <v>27192000</v>
      </c>
      <c r="R86" s="70"/>
      <c r="S86" s="47">
        <f t="shared" si="15"/>
        <v>0</v>
      </c>
      <c r="T86" s="1474"/>
    </row>
    <row r="87" spans="1:20" s="43" customFormat="1" ht="25.5" customHeight="1" thickTop="1" thickBot="1" x14ac:dyDescent="0.35">
      <c r="A87" s="1372" t="s">
        <v>2</v>
      </c>
      <c r="B87" s="1373"/>
      <c r="C87" s="48">
        <f>C86+C61</f>
        <v>67058000</v>
      </c>
      <c r="D87" s="48">
        <f>D86+D61</f>
        <v>56303000.480000004</v>
      </c>
      <c r="E87" s="48">
        <f t="shared" si="9"/>
        <v>83.961645858808794</v>
      </c>
      <c r="F87" s="48">
        <f>F86+F61</f>
        <v>76742860</v>
      </c>
      <c r="G87" s="48">
        <f>G86+G61</f>
        <v>68374220.979999989</v>
      </c>
      <c r="H87" s="48">
        <f t="shared" si="10"/>
        <v>89.095221340460839</v>
      </c>
      <c r="I87" s="48">
        <f>I86+I61</f>
        <v>85798720</v>
      </c>
      <c r="J87" s="48">
        <f>J86+J61</f>
        <v>77538479.530000001</v>
      </c>
      <c r="K87" s="48">
        <f t="shared" si="11"/>
        <v>90.372536478399681</v>
      </c>
      <c r="L87" s="48">
        <f>L86+L61</f>
        <v>97333000</v>
      </c>
      <c r="M87" s="48">
        <f>M86+M61</f>
        <v>83673179.510000005</v>
      </c>
      <c r="N87" s="717">
        <f t="shared" si="12"/>
        <v>85.965889790718464</v>
      </c>
      <c r="O87" s="48">
        <f>O86+O61</f>
        <v>95860000</v>
      </c>
      <c r="P87" s="48">
        <f t="shared" ref="P87:S87" si="17">P86+P61</f>
        <v>0</v>
      </c>
      <c r="Q87" s="48">
        <f t="shared" ref="Q87" si="18">Q86+Q61</f>
        <v>104219000</v>
      </c>
      <c r="R87" s="48"/>
      <c r="S87" s="48">
        <f t="shared" si="17"/>
        <v>0</v>
      </c>
      <c r="T87" s="1475"/>
    </row>
    <row r="88" spans="1:20" s="122" customFormat="1" ht="19.5" hidden="1" thickTop="1" x14ac:dyDescent="0.3">
      <c r="A88" s="9"/>
      <c r="B88" s="9"/>
      <c r="C88" s="131"/>
      <c r="D88" s="90"/>
      <c r="E88" s="90"/>
      <c r="F88" s="132"/>
      <c r="G88" s="90"/>
      <c r="H88" s="90"/>
      <c r="L88" s="162"/>
      <c r="M88" s="160"/>
      <c r="N88" s="161"/>
      <c r="O88" s="161"/>
      <c r="P88" s="161"/>
      <c r="Q88" s="161"/>
      <c r="R88" s="161"/>
      <c r="S88" s="161"/>
      <c r="T88" s="11"/>
    </row>
    <row r="89" spans="1:20" s="122" customFormat="1" ht="15.75" hidden="1" customHeight="1" x14ac:dyDescent="0.25">
      <c r="A89" s="9"/>
      <c r="B89" s="9" t="s">
        <v>188</v>
      </c>
      <c r="C89" s="9"/>
      <c r="D89" s="9"/>
      <c r="E89" s="96"/>
      <c r="F89" s="96" t="s">
        <v>191</v>
      </c>
      <c r="G89" s="96"/>
      <c r="H89" s="96"/>
      <c r="I89" s="9"/>
      <c r="J89" s="9"/>
      <c r="K89" s="9"/>
      <c r="L89" s="9"/>
      <c r="M89" s="162"/>
      <c r="N89" s="29"/>
      <c r="O89" s="29"/>
      <c r="P89" s="29"/>
      <c r="Q89" s="29"/>
      <c r="R89" s="29"/>
      <c r="S89" s="29"/>
      <c r="T89" s="241"/>
    </row>
    <row r="90" spans="1:20" s="122" customFormat="1" ht="15.75" hidden="1" customHeight="1" x14ac:dyDescent="0.25">
      <c r="B90" s="121" t="s">
        <v>189</v>
      </c>
      <c r="C90" s="74"/>
      <c r="D90" s="74"/>
      <c r="E90" s="136"/>
      <c r="F90" s="136"/>
      <c r="G90" s="136" t="s">
        <v>190</v>
      </c>
      <c r="H90" s="136"/>
      <c r="I90" s="168"/>
      <c r="J90" s="168"/>
      <c r="K90" s="168"/>
      <c r="L90" s="168"/>
      <c r="M90" s="160"/>
      <c r="N90" s="161"/>
      <c r="O90" s="161"/>
      <c r="P90" s="161"/>
      <c r="Q90" s="161"/>
      <c r="R90" s="161"/>
      <c r="S90" s="161"/>
      <c r="T90" s="11"/>
    </row>
    <row r="91" spans="1:20" s="122" customFormat="1" ht="16.5" hidden="1" thickTop="1" x14ac:dyDescent="0.25">
      <c r="A91" s="121"/>
      <c r="B91" s="121"/>
      <c r="C91" s="108"/>
      <c r="D91" s="108"/>
      <c r="E91" s="108"/>
      <c r="F91" s="108"/>
      <c r="G91" s="108"/>
      <c r="H91" s="108"/>
      <c r="I91" s="108"/>
      <c r="J91" s="108"/>
      <c r="K91" s="108"/>
      <c r="L91" s="108"/>
      <c r="M91" s="162"/>
      <c r="N91" s="161"/>
      <c r="O91" s="161"/>
      <c r="P91" s="161"/>
      <c r="Q91" s="161"/>
      <c r="R91" s="161"/>
      <c r="S91" s="161"/>
      <c r="T91" s="241"/>
    </row>
    <row r="92" spans="1:20" s="122" customFormat="1" ht="16.5" hidden="1" thickTop="1" x14ac:dyDescent="0.25">
      <c r="A92" s="121"/>
      <c r="B92" s="121" t="s">
        <v>159</v>
      </c>
      <c r="D92" s="108" t="s">
        <v>160</v>
      </c>
      <c r="E92" s="161"/>
      <c r="F92" s="108"/>
      <c r="G92" s="108"/>
      <c r="H92" s="108"/>
      <c r="I92" s="108"/>
      <c r="J92" s="108"/>
      <c r="K92" s="108"/>
      <c r="L92" s="161"/>
      <c r="M92" s="124" t="s">
        <v>186</v>
      </c>
      <c r="N92" s="161"/>
      <c r="O92" s="161"/>
      <c r="P92" s="161"/>
      <c r="Q92" s="161"/>
      <c r="R92" s="161"/>
      <c r="S92" s="161"/>
      <c r="T92" s="11"/>
    </row>
    <row r="93" spans="1:20" s="122" customFormat="1" ht="24.75" hidden="1" customHeight="1" x14ac:dyDescent="0.25">
      <c r="B93" s="121"/>
      <c r="C93" s="108"/>
      <c r="D93" s="108"/>
      <c r="E93" s="108"/>
      <c r="F93" s="108"/>
      <c r="G93" s="161"/>
      <c r="H93" s="161"/>
      <c r="M93" s="162"/>
      <c r="T93" s="241"/>
    </row>
    <row r="94" spans="1:20" s="122" customFormat="1" ht="16.5" hidden="1" thickTop="1" x14ac:dyDescent="0.25">
      <c r="A94" s="121"/>
      <c r="B94" s="121"/>
      <c r="M94" s="160"/>
      <c r="T94" s="11"/>
    </row>
    <row r="95" spans="1:20" s="2" customFormat="1" ht="15.75" hidden="1" thickTop="1" x14ac:dyDescent="0.25">
      <c r="F95" s="160"/>
      <c r="G95" s="161"/>
      <c r="H95" s="161"/>
      <c r="M95" s="162"/>
      <c r="T95" s="241"/>
    </row>
    <row r="96" spans="1:20" s="2" customFormat="1" ht="16.5" hidden="1" thickTop="1" x14ac:dyDescent="0.25">
      <c r="A96" s="4"/>
      <c r="B96" s="46"/>
      <c r="F96" s="162"/>
      <c r="G96" s="162"/>
      <c r="H96" s="162"/>
      <c r="M96" s="160"/>
      <c r="T96" s="11"/>
    </row>
    <row r="97" spans="1:20" s="2" customFormat="1" ht="16.5" hidden="1" thickTop="1" x14ac:dyDescent="0.25">
      <c r="A97" s="4"/>
      <c r="B97" s="46"/>
      <c r="F97" s="160"/>
      <c r="G97" s="161"/>
      <c r="H97" s="161"/>
      <c r="T97" s="241"/>
    </row>
    <row r="98" spans="1:20" ht="15.75" hidden="1" thickTop="1" x14ac:dyDescent="0.25">
      <c r="T98" s="11"/>
    </row>
    <row r="99" spans="1:20" ht="15.75" hidden="1" thickTop="1" x14ac:dyDescent="0.25">
      <c r="A99" s="2"/>
      <c r="T99" s="241"/>
    </row>
    <row r="100" spans="1:20" ht="15.75" hidden="1" thickTop="1" x14ac:dyDescent="0.25">
      <c r="A100" s="2"/>
    </row>
    <row r="101" spans="1:20" ht="16.5" thickTop="1" thickBot="1" x14ac:dyDescent="0.3">
      <c r="A101" s="2"/>
    </row>
    <row r="102" spans="1:20" s="2" customFormat="1" ht="15.75" thickBot="1" x14ac:dyDescent="0.3">
      <c r="L102" s="102"/>
      <c r="M102" s="1160" t="s">
        <v>157</v>
      </c>
      <c r="N102" s="1159"/>
      <c r="O102" s="1159"/>
      <c r="P102" s="1159"/>
      <c r="Q102" s="1159"/>
      <c r="R102" s="1159"/>
      <c r="S102" s="1159"/>
    </row>
    <row r="103" spans="1:20" s="2" customFormat="1" x14ac:dyDescent="0.25"/>
    <row r="104" spans="1:20" s="2" customFormat="1" ht="16.5" customHeight="1" x14ac:dyDescent="0.3">
      <c r="A104" s="88" t="s">
        <v>444</v>
      </c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1157"/>
      <c r="O104" s="1157"/>
      <c r="P104" s="1157"/>
      <c r="Q104" s="1157"/>
      <c r="R104" s="1157"/>
      <c r="S104" s="1157"/>
      <c r="T104" s="110"/>
    </row>
    <row r="105" spans="1:20" s="2" customFormat="1" ht="18.75" x14ac:dyDescent="0.3">
      <c r="A105" s="1157"/>
      <c r="B105" s="1157"/>
    </row>
    <row r="106" spans="1:20" s="2" customFormat="1" ht="18.75" x14ac:dyDescent="0.3">
      <c r="A106" s="1371" t="s">
        <v>106</v>
      </c>
      <c r="B106" s="1371"/>
    </row>
    <row r="107" spans="1:20" s="2" customFormat="1" ht="18.75" x14ac:dyDescent="0.3">
      <c r="A107" s="33" t="s">
        <v>39</v>
      </c>
      <c r="B107" s="40"/>
      <c r="M107" s="180"/>
      <c r="N107" s="34"/>
      <c r="O107" s="34"/>
      <c r="P107" s="34"/>
      <c r="Q107" s="34"/>
      <c r="R107" s="34"/>
      <c r="S107" s="34"/>
    </row>
    <row r="108" spans="1:20" s="2" customFormat="1" ht="18.75" x14ac:dyDescent="0.3">
      <c r="A108" s="33" t="s">
        <v>147</v>
      </c>
      <c r="B108" s="40"/>
      <c r="M108" s="34"/>
      <c r="N108" s="34"/>
      <c r="O108" s="34"/>
      <c r="P108" s="34"/>
      <c r="Q108" s="34"/>
      <c r="R108" s="34"/>
      <c r="S108" s="34"/>
    </row>
    <row r="109" spans="1:20" x14ac:dyDescent="0.25">
      <c r="M109" s="185"/>
      <c r="N109" s="185"/>
      <c r="O109" s="185"/>
      <c r="P109" s="185"/>
      <c r="Q109" s="185"/>
      <c r="R109" s="185"/>
      <c r="S109" s="185"/>
    </row>
    <row r="110" spans="1:20" ht="17.25" customHeight="1" x14ac:dyDescent="0.25">
      <c r="A110" s="1235" t="s">
        <v>18</v>
      </c>
      <c r="B110" s="1235" t="s">
        <v>7</v>
      </c>
      <c r="C110" s="1468">
        <v>2021</v>
      </c>
      <c r="D110" s="1468"/>
      <c r="E110" s="1468"/>
      <c r="F110" s="1440">
        <v>2022</v>
      </c>
      <c r="G110" s="1440"/>
      <c r="H110" s="1440"/>
      <c r="I110" s="1235">
        <v>2023</v>
      </c>
      <c r="J110" s="1235"/>
      <c r="K110" s="1235"/>
      <c r="L110" s="1235">
        <v>2024</v>
      </c>
      <c r="M110" s="1235"/>
      <c r="N110" s="1151"/>
      <c r="O110" s="1235">
        <v>2025</v>
      </c>
      <c r="P110" s="1235"/>
      <c r="Q110" s="1344" t="s">
        <v>446</v>
      </c>
      <c r="R110" s="1344" t="s">
        <v>448</v>
      </c>
      <c r="S110" s="1344" t="s">
        <v>447</v>
      </c>
      <c r="T110" s="1344" t="s">
        <v>450</v>
      </c>
    </row>
    <row r="111" spans="1:20" s="174" customFormat="1" ht="36.75" customHeight="1" x14ac:dyDescent="0.25">
      <c r="A111" s="1235"/>
      <c r="B111" s="1235"/>
      <c r="C111" s="1151" t="s">
        <v>178</v>
      </c>
      <c r="D111" s="1185" t="s">
        <v>1</v>
      </c>
      <c r="E111" s="1186" t="s">
        <v>138</v>
      </c>
      <c r="F111" s="1151" t="s">
        <v>178</v>
      </c>
      <c r="G111" s="1151" t="s">
        <v>1</v>
      </c>
      <c r="H111" s="874" t="s">
        <v>138</v>
      </c>
      <c r="I111" s="1151" t="s">
        <v>0</v>
      </c>
      <c r="J111" s="875" t="s">
        <v>1</v>
      </c>
      <c r="K111" s="875" t="s">
        <v>138</v>
      </c>
      <c r="L111" s="690" t="s">
        <v>0</v>
      </c>
      <c r="M111" s="1151" t="s">
        <v>1</v>
      </c>
      <c r="N111" s="694" t="s">
        <v>138</v>
      </c>
      <c r="O111" s="690" t="s">
        <v>0</v>
      </c>
      <c r="P111" s="1151" t="s">
        <v>1</v>
      </c>
      <c r="Q111" s="1344"/>
      <c r="R111" s="1344"/>
      <c r="S111" s="1344"/>
      <c r="T111" s="1344"/>
    </row>
    <row r="112" spans="1:20" s="2" customFormat="1" ht="18" customHeight="1" x14ac:dyDescent="0.25">
      <c r="A112" s="924" t="s">
        <v>3</v>
      </c>
      <c r="B112" s="288" t="s">
        <v>181</v>
      </c>
      <c r="C112" s="288">
        <v>15047000</v>
      </c>
      <c r="D112" s="288">
        <v>15047000</v>
      </c>
      <c r="E112" s="288">
        <f>D112/C112*100</f>
        <v>100</v>
      </c>
      <c r="F112" s="288">
        <v>18772779</v>
      </c>
      <c r="G112" s="288">
        <v>15648968.970000001</v>
      </c>
      <c r="H112" s="288">
        <f>G112/F112*100</f>
        <v>83.359895570069838</v>
      </c>
      <c r="I112" s="288">
        <f>15197810+593848</f>
        <v>15791658</v>
      </c>
      <c r="J112" s="892">
        <v>15595409.449999999</v>
      </c>
      <c r="K112" s="288">
        <f>J112/I112*100</f>
        <v>98.757264436704489</v>
      </c>
      <c r="L112" s="288">
        <v>14925100</v>
      </c>
      <c r="M112" s="288">
        <v>16662318.189999999</v>
      </c>
      <c r="N112" s="288">
        <f>M112/L112*100</f>
        <v>111.63957487722026</v>
      </c>
      <c r="O112" s="288">
        <v>16000000</v>
      </c>
      <c r="P112" s="288"/>
      <c r="Q112" s="288">
        <v>18000000</v>
      </c>
      <c r="R112" s="288"/>
      <c r="S112" s="288"/>
      <c r="T112" s="1339" t="s">
        <v>453</v>
      </c>
    </row>
    <row r="113" spans="1:20" s="2" customFormat="1" ht="18" customHeight="1" x14ac:dyDescent="0.25">
      <c r="A113" s="924" t="s">
        <v>4</v>
      </c>
      <c r="B113" s="288" t="s">
        <v>182</v>
      </c>
      <c r="C113" s="288">
        <v>10000000</v>
      </c>
      <c r="D113" s="288">
        <v>10000000</v>
      </c>
      <c r="E113" s="288">
        <f>D113/C113*100</f>
        <v>100</v>
      </c>
      <c r="F113" s="877">
        <v>9320000</v>
      </c>
      <c r="G113" s="288">
        <v>8000000</v>
      </c>
      <c r="H113" s="288">
        <f>G113/F113*100</f>
        <v>85.836909871244643</v>
      </c>
      <c r="I113" s="288">
        <v>12000000</v>
      </c>
      <c r="J113" s="892">
        <v>5615621.71</v>
      </c>
      <c r="K113" s="288">
        <f>J113/I113*100</f>
        <v>46.796847583333331</v>
      </c>
      <c r="L113" s="288">
        <v>10000000</v>
      </c>
      <c r="M113" s="288">
        <v>9999999.9000000004</v>
      </c>
      <c r="N113" s="288">
        <f t="shared" ref="N113:N115" si="19">M113/L113*100</f>
        <v>99.999999000000003</v>
      </c>
      <c r="O113" s="654">
        <v>1352000</v>
      </c>
      <c r="P113" s="288"/>
      <c r="Q113" s="654">
        <v>3116000</v>
      </c>
      <c r="R113" s="288"/>
      <c r="S113" s="288"/>
      <c r="T113" s="1340"/>
    </row>
    <row r="114" spans="1:20" s="2" customFormat="1" ht="18" customHeight="1" x14ac:dyDescent="0.25">
      <c r="A114" s="924" t="s">
        <v>433</v>
      </c>
      <c r="B114" s="288" t="s">
        <v>182</v>
      </c>
      <c r="C114" s="288"/>
      <c r="D114" s="288"/>
      <c r="E114" s="288"/>
      <c r="F114" s="877"/>
      <c r="G114" s="288"/>
      <c r="H114" s="288"/>
      <c r="I114" s="288"/>
      <c r="J114" s="892"/>
      <c r="K114" s="288"/>
      <c r="L114" s="288"/>
      <c r="M114" s="288"/>
      <c r="N114" s="288"/>
      <c r="O114" s="654">
        <v>6000000</v>
      </c>
      <c r="P114" s="288"/>
      <c r="Q114" s="654">
        <v>1000</v>
      </c>
      <c r="R114" s="288"/>
      <c r="S114" s="288"/>
      <c r="T114" s="1340"/>
    </row>
    <row r="115" spans="1:20" s="43" customFormat="1" ht="25.5" customHeight="1" thickBot="1" x14ac:dyDescent="0.3">
      <c r="A115" s="1466" t="s">
        <v>2</v>
      </c>
      <c r="B115" s="1467"/>
      <c r="C115" s="182">
        <f>SUM(C112:C113)</f>
        <v>25047000</v>
      </c>
      <c r="D115" s="182">
        <f>SUM(D112:D113)</f>
        <v>25047000</v>
      </c>
      <c r="E115" s="923">
        <f>D115/C115*100</f>
        <v>100</v>
      </c>
      <c r="F115" s="615">
        <f>SUM(F112:F113)</f>
        <v>28092779</v>
      </c>
      <c r="G115" s="615">
        <f>SUM(G112:G113)</f>
        <v>23648968.969999999</v>
      </c>
      <c r="H115" s="615">
        <f>G115/F115*100</f>
        <v>84.181664512435745</v>
      </c>
      <c r="I115" s="615">
        <f>SUM(I112:I113)</f>
        <v>27791658</v>
      </c>
      <c r="J115" s="615">
        <f>SUM(J112:J113)</f>
        <v>21211031.16</v>
      </c>
      <c r="K115" s="615">
        <f>J115/I115*100</f>
        <v>76.32157520073109</v>
      </c>
      <c r="L115" s="615">
        <f>SUM(L112:L113)</f>
        <v>24925100</v>
      </c>
      <c r="M115" s="615">
        <f>SUM(M112:M113)</f>
        <v>26662318.09</v>
      </c>
      <c r="N115" s="715">
        <f t="shared" si="19"/>
        <v>106.96975374221167</v>
      </c>
      <c r="O115" s="615">
        <f>SUM(O112:O114)</f>
        <v>23352000</v>
      </c>
      <c r="P115" s="615">
        <f t="shared" ref="P115:S115" si="20">SUM(P112:P114)</f>
        <v>0</v>
      </c>
      <c r="Q115" s="615">
        <f t="shared" ref="Q115" si="21">SUM(Q112:Q114)</f>
        <v>21117000</v>
      </c>
      <c r="R115" s="615"/>
      <c r="S115" s="615">
        <f t="shared" si="20"/>
        <v>0</v>
      </c>
      <c r="T115" s="1476"/>
    </row>
    <row r="116" spans="1:20" s="122" customFormat="1" ht="19.5" hidden="1" thickTop="1" x14ac:dyDescent="0.3">
      <c r="A116" s="9"/>
      <c r="B116" s="9"/>
      <c r="C116" s="131"/>
      <c r="D116" s="90"/>
      <c r="E116" s="90"/>
      <c r="F116" s="132"/>
      <c r="G116" s="90"/>
      <c r="H116" s="90"/>
      <c r="M116" s="162"/>
    </row>
    <row r="117" spans="1:20" s="122" customFormat="1" ht="15.75" hidden="1" customHeight="1" x14ac:dyDescent="0.25">
      <c r="A117" s="9"/>
      <c r="B117" s="9" t="s">
        <v>188</v>
      </c>
      <c r="C117" s="9"/>
      <c r="D117" s="9"/>
      <c r="E117" s="96"/>
      <c r="F117" s="96" t="s">
        <v>191</v>
      </c>
      <c r="G117" s="96"/>
      <c r="H117" s="96"/>
      <c r="I117" s="9"/>
      <c r="J117" s="9"/>
      <c r="K117" s="9"/>
      <c r="L117" s="9"/>
      <c r="M117" s="160"/>
      <c r="N117" s="29"/>
      <c r="O117" s="29"/>
      <c r="P117" s="29"/>
      <c r="Q117" s="29"/>
      <c r="R117" s="29"/>
      <c r="S117" s="29"/>
      <c r="T117" s="166"/>
    </row>
    <row r="118" spans="1:20" s="122" customFormat="1" ht="15.75" hidden="1" customHeight="1" x14ac:dyDescent="0.25">
      <c r="B118" s="121" t="s">
        <v>189</v>
      </c>
      <c r="C118" s="74"/>
      <c r="D118" s="74"/>
      <c r="E118" s="136"/>
      <c r="F118" s="136"/>
      <c r="G118" s="136" t="s">
        <v>190</v>
      </c>
      <c r="H118" s="136"/>
      <c r="I118" s="168"/>
      <c r="J118" s="168"/>
      <c r="K118" s="168"/>
      <c r="L118" s="168"/>
      <c r="M118" s="161"/>
      <c r="N118" s="161"/>
      <c r="O118" s="161"/>
      <c r="P118" s="161"/>
      <c r="Q118" s="161"/>
      <c r="R118" s="161"/>
      <c r="S118" s="161"/>
      <c r="T118" s="161"/>
    </row>
    <row r="119" spans="1:20" s="122" customFormat="1" ht="16.5" hidden="1" thickTop="1" x14ac:dyDescent="0.25">
      <c r="A119" s="121"/>
      <c r="B119" s="121"/>
      <c r="C119" s="108"/>
      <c r="D119" s="108"/>
      <c r="E119" s="108"/>
      <c r="F119" s="108"/>
      <c r="G119" s="108"/>
      <c r="H119" s="108"/>
      <c r="I119" s="108"/>
      <c r="J119" s="108"/>
      <c r="K119" s="108"/>
      <c r="L119" s="108"/>
      <c r="M119" s="108"/>
      <c r="N119" s="161"/>
      <c r="O119" s="161"/>
      <c r="P119" s="161"/>
      <c r="Q119" s="161"/>
      <c r="R119" s="161"/>
      <c r="S119" s="161"/>
      <c r="T119" s="166"/>
    </row>
    <row r="120" spans="1:20" s="122" customFormat="1" ht="16.5" hidden="1" thickTop="1" x14ac:dyDescent="0.25">
      <c r="A120" s="121"/>
      <c r="B120" s="121" t="s">
        <v>159</v>
      </c>
      <c r="D120" s="108" t="s">
        <v>160</v>
      </c>
      <c r="E120" s="161"/>
      <c r="F120" s="108"/>
      <c r="G120" s="108"/>
      <c r="H120" s="108"/>
      <c r="I120" s="124"/>
      <c r="J120" s="124"/>
      <c r="K120" s="124"/>
      <c r="L120" s="161"/>
      <c r="M120" s="124" t="s">
        <v>186</v>
      </c>
      <c r="N120" s="161"/>
      <c r="O120" s="161"/>
      <c r="P120" s="161"/>
      <c r="Q120" s="161"/>
      <c r="R120" s="161"/>
      <c r="S120" s="161"/>
    </row>
    <row r="121" spans="1:20" s="122" customFormat="1" ht="15.75" hidden="1" customHeight="1" x14ac:dyDescent="0.25"/>
    <row r="122" spans="1:20" s="122" customFormat="1" ht="16.5" hidden="1" thickTop="1" x14ac:dyDescent="0.25">
      <c r="A122" s="121"/>
      <c r="B122" s="121"/>
      <c r="C122" s="108"/>
      <c r="D122" s="108"/>
      <c r="E122" s="108"/>
      <c r="F122" s="108"/>
      <c r="I122" s="161"/>
      <c r="J122" s="161"/>
      <c r="K122" s="161"/>
      <c r="M122" s="161"/>
    </row>
    <row r="123" spans="1:20" s="2" customFormat="1" ht="16.5" hidden="1" thickTop="1" x14ac:dyDescent="0.25">
      <c r="A123" s="4"/>
      <c r="B123" s="138"/>
    </row>
    <row r="124" spans="1:20" s="2" customFormat="1" ht="16.5" hidden="1" thickTop="1" x14ac:dyDescent="0.25">
      <c r="A124" s="4"/>
      <c r="B124" s="45"/>
      <c r="G124" s="91"/>
      <c r="H124" s="91"/>
      <c r="I124" s="86"/>
      <c r="J124" s="86"/>
      <c r="K124" s="86"/>
      <c r="M124" s="91"/>
      <c r="N124" s="91"/>
      <c r="O124" s="91"/>
      <c r="P124" s="91"/>
      <c r="Q124" s="91"/>
      <c r="R124" s="91"/>
      <c r="S124" s="91"/>
    </row>
    <row r="125" spans="1:20" s="2" customFormat="1" ht="17.25" hidden="1" customHeight="1" thickTop="1" x14ac:dyDescent="0.25">
      <c r="B125" s="42"/>
      <c r="M125" s="86"/>
      <c r="N125" s="86"/>
      <c r="O125" s="86"/>
      <c r="P125" s="86"/>
      <c r="Q125" s="86"/>
      <c r="R125" s="86"/>
      <c r="S125" s="86"/>
    </row>
    <row r="126" spans="1:20" s="2" customFormat="1" ht="15.75" hidden="1" thickTop="1" x14ac:dyDescent="0.25">
      <c r="B126" s="42"/>
      <c r="N126" s="91"/>
      <c r="O126" s="91"/>
      <c r="P126" s="91"/>
      <c r="Q126" s="91"/>
      <c r="R126" s="91"/>
      <c r="S126" s="91"/>
    </row>
    <row r="127" spans="1:20" s="2" customFormat="1" ht="16.5" hidden="1" thickTop="1" x14ac:dyDescent="0.25">
      <c r="A127" s="4"/>
      <c r="B127" s="46"/>
    </row>
    <row r="128" spans="1:20" s="2" customFormat="1" ht="16.5" thickTop="1" x14ac:dyDescent="0.25">
      <c r="A128" s="4"/>
      <c r="B128" s="46"/>
    </row>
    <row r="129" spans="1:20" x14ac:dyDescent="0.25">
      <c r="G129" s="172"/>
      <c r="H129" s="172"/>
      <c r="T129" s="185"/>
    </row>
    <row r="130" spans="1:20" s="2" customFormat="1" ht="15.75" customHeight="1" x14ac:dyDescent="0.25">
      <c r="A130" s="1386" t="s">
        <v>18</v>
      </c>
      <c r="B130" s="1388" t="s">
        <v>7</v>
      </c>
      <c r="C130" s="1389">
        <v>2021</v>
      </c>
      <c r="D130" s="1390"/>
      <c r="E130" s="1391"/>
      <c r="F130" s="1392">
        <v>2022</v>
      </c>
      <c r="G130" s="1392"/>
      <c r="H130" s="1392"/>
      <c r="I130" s="1393">
        <v>2023</v>
      </c>
      <c r="J130" s="1393"/>
      <c r="K130" s="1393"/>
      <c r="L130" s="1389">
        <v>2024</v>
      </c>
      <c r="M130" s="1391"/>
      <c r="N130" s="1152"/>
      <c r="O130" s="1279">
        <v>2025</v>
      </c>
      <c r="P130" s="1280"/>
      <c r="Q130" s="1344" t="s">
        <v>446</v>
      </c>
      <c r="R130" s="1344" t="s">
        <v>448</v>
      </c>
      <c r="S130" s="1344" t="s">
        <v>447</v>
      </c>
      <c r="T130" s="1344" t="s">
        <v>450</v>
      </c>
    </row>
    <row r="131" spans="1:20" s="2" customFormat="1" ht="31.5" x14ac:dyDescent="0.25">
      <c r="A131" s="1387"/>
      <c r="B131" s="1387"/>
      <c r="C131" s="1120" t="s">
        <v>178</v>
      </c>
      <c r="D131" s="1129" t="s">
        <v>1</v>
      </c>
      <c r="E131" s="1130" t="s">
        <v>138</v>
      </c>
      <c r="F131" s="692" t="s">
        <v>192</v>
      </c>
      <c r="G131" s="692" t="s">
        <v>1</v>
      </c>
      <c r="H131" s="693" t="s">
        <v>138</v>
      </c>
      <c r="I131" s="690" t="s">
        <v>0</v>
      </c>
      <c r="J131" s="1151" t="s">
        <v>1</v>
      </c>
      <c r="K131" s="694" t="s">
        <v>138</v>
      </c>
      <c r="L131" s="690" t="s">
        <v>0</v>
      </c>
      <c r="M131" s="1151" t="s">
        <v>1</v>
      </c>
      <c r="N131" s="691" t="s">
        <v>138</v>
      </c>
      <c r="O131" s="690" t="s">
        <v>0</v>
      </c>
      <c r="P131" s="1151" t="s">
        <v>1</v>
      </c>
      <c r="Q131" s="1344"/>
      <c r="R131" s="1344"/>
      <c r="S131" s="1344"/>
      <c r="T131" s="1344"/>
    </row>
    <row r="132" spans="1:20" s="2" customFormat="1" x14ac:dyDescent="0.25">
      <c r="C132" s="28"/>
      <c r="D132" s="28"/>
      <c r="E132" s="28"/>
      <c r="F132" s="28"/>
      <c r="G132" s="28"/>
      <c r="H132" s="28"/>
      <c r="I132" s="28"/>
      <c r="J132" s="28"/>
      <c r="K132" s="28"/>
      <c r="L132" s="80"/>
      <c r="M132" s="80"/>
      <c r="N132" s="11"/>
      <c r="O132" s="11"/>
      <c r="P132" s="11"/>
      <c r="Q132" s="11"/>
      <c r="R132" s="11"/>
      <c r="S132" s="11"/>
      <c r="T132" s="11"/>
    </row>
    <row r="133" spans="1:20" s="2" customFormat="1" ht="31.5" customHeight="1" thickBot="1" x14ac:dyDescent="0.3">
      <c r="C133" s="695">
        <f>SUM(C76,C121)</f>
        <v>0</v>
      </c>
      <c r="D133" s="695">
        <f>SUM(D76,D121)</f>
        <v>0</v>
      </c>
      <c r="E133" s="695">
        <f>SUM(E76,E121)</f>
        <v>0</v>
      </c>
      <c r="F133" s="695">
        <f t="shared" ref="F133:M133" si="22">SUM(F36,F87,F115)</f>
        <v>118155847</v>
      </c>
      <c r="G133" s="695">
        <f t="shared" si="22"/>
        <v>92023189.949999988</v>
      </c>
      <c r="H133" s="695">
        <f>G133/F133*100</f>
        <v>77.882891356193312</v>
      </c>
      <c r="I133" s="695">
        <f t="shared" si="22"/>
        <v>130860378</v>
      </c>
      <c r="J133" s="695">
        <f t="shared" si="22"/>
        <v>98749510.689999998</v>
      </c>
      <c r="K133" s="695">
        <f>J133/I133*100</f>
        <v>75.461734253893113</v>
      </c>
      <c r="L133" s="695">
        <f t="shared" si="22"/>
        <v>136900400</v>
      </c>
      <c r="M133" s="695">
        <f t="shared" si="22"/>
        <v>110335497.60000001</v>
      </c>
      <c r="N133" s="695">
        <f>M133/L133*100</f>
        <v>80.595453044695276</v>
      </c>
      <c r="O133" s="695">
        <f>SUM(O36,O87,O115)</f>
        <v>134009000</v>
      </c>
      <c r="P133" s="695">
        <f t="shared" ref="P133" si="23">SUM(P36,P87,P115)</f>
        <v>0</v>
      </c>
      <c r="Q133" s="695">
        <f t="shared" ref="Q133:T133" si="24">SUM(Q36,Q87,Q115)</f>
        <v>143135000</v>
      </c>
      <c r="R133" s="695">
        <f t="shared" si="24"/>
        <v>0</v>
      </c>
      <c r="S133" s="695">
        <f t="shared" si="24"/>
        <v>0</v>
      </c>
      <c r="T133" s="695">
        <f t="shared" si="24"/>
        <v>0</v>
      </c>
    </row>
    <row r="134" spans="1:20" ht="15.75" thickTop="1" x14ac:dyDescent="0.25"/>
    <row r="135" spans="1:20" x14ac:dyDescent="0.25">
      <c r="A135" s="5"/>
      <c r="B135" s="1212" t="s">
        <v>454</v>
      </c>
      <c r="C135" s="5"/>
      <c r="D135" s="5"/>
      <c r="E135" s="5"/>
      <c r="F135" s="5"/>
      <c r="G135" s="761"/>
      <c r="H135" s="761"/>
      <c r="I135" s="761"/>
      <c r="J135" s="761"/>
      <c r="K135" s="761"/>
      <c r="L135" s="761"/>
      <c r="M135" s="761"/>
      <c r="S135" s="172"/>
    </row>
    <row r="136" spans="1:20" x14ac:dyDescent="0.25">
      <c r="A136" s="5"/>
      <c r="B136" s="1212" t="s">
        <v>455</v>
      </c>
      <c r="C136" s="5"/>
      <c r="D136" s="5"/>
      <c r="E136" s="5"/>
      <c r="F136" s="5"/>
      <c r="G136" s="761"/>
      <c r="H136" s="761"/>
      <c r="I136" s="761"/>
      <c r="J136" s="761"/>
      <c r="K136" s="761"/>
      <c r="L136" s="759"/>
      <c r="M136" s="759"/>
    </row>
    <row r="137" spans="1:20" x14ac:dyDescent="0.25">
      <c r="A137" s="5"/>
      <c r="B137" s="5"/>
      <c r="C137" s="5"/>
      <c r="D137" s="5"/>
      <c r="E137" s="5"/>
      <c r="F137" s="5"/>
      <c r="G137" s="761"/>
      <c r="H137" s="761"/>
      <c r="I137" s="761"/>
      <c r="J137" s="761"/>
      <c r="K137" s="761"/>
      <c r="L137" s="759"/>
      <c r="M137" s="849"/>
    </row>
    <row r="138" spans="1:20" x14ac:dyDescent="0.25">
      <c r="A138" s="5"/>
      <c r="B138" s="1213" t="s">
        <v>456</v>
      </c>
      <c r="C138" s="5"/>
      <c r="D138" s="5"/>
      <c r="E138" s="5"/>
      <c r="F138" s="5"/>
      <c r="G138" s="761"/>
      <c r="H138" s="761"/>
      <c r="I138" s="761"/>
      <c r="J138" s="761"/>
      <c r="K138" s="761"/>
      <c r="L138" s="759"/>
      <c r="M138" s="759"/>
    </row>
    <row r="139" spans="1:20" x14ac:dyDescent="0.25">
      <c r="A139" s="5"/>
      <c r="B139" s="5"/>
      <c r="C139" s="5"/>
      <c r="D139" s="5"/>
      <c r="E139" s="5"/>
      <c r="F139" s="5"/>
      <c r="G139" s="761"/>
      <c r="H139" s="761"/>
      <c r="I139" s="761"/>
      <c r="J139" s="761"/>
      <c r="K139" s="761"/>
      <c r="L139" s="759"/>
      <c r="M139" s="759"/>
    </row>
  </sheetData>
  <mergeCells count="59">
    <mergeCell ref="F110:H110"/>
    <mergeCell ref="I110:K110"/>
    <mergeCell ref="L110:M110"/>
    <mergeCell ref="O8:P8"/>
    <mergeCell ref="S8:S9"/>
    <mergeCell ref="O56:P56"/>
    <mergeCell ref="S56:S57"/>
    <mergeCell ref="Q8:Q9"/>
    <mergeCell ref="Q56:Q57"/>
    <mergeCell ref="R8:R9"/>
    <mergeCell ref="R56:R57"/>
    <mergeCell ref="T10:T36"/>
    <mergeCell ref="T58:T87"/>
    <mergeCell ref="T112:T115"/>
    <mergeCell ref="T8:T9"/>
    <mergeCell ref="T56:T57"/>
    <mergeCell ref="T110:T111"/>
    <mergeCell ref="A5:G5"/>
    <mergeCell ref="B56:B57"/>
    <mergeCell ref="A50:M50"/>
    <mergeCell ref="A52:B52"/>
    <mergeCell ref="C8:E8"/>
    <mergeCell ref="B8:B9"/>
    <mergeCell ref="A8:A9"/>
    <mergeCell ref="A13:B13"/>
    <mergeCell ref="A35:B35"/>
    <mergeCell ref="I48:L48"/>
    <mergeCell ref="L8:M8"/>
    <mergeCell ref="L56:M56"/>
    <mergeCell ref="A36:B36"/>
    <mergeCell ref="I56:K56"/>
    <mergeCell ref="F8:H8"/>
    <mergeCell ref="I8:K8"/>
    <mergeCell ref="T130:T131"/>
    <mergeCell ref="F56:H56"/>
    <mergeCell ref="A87:B87"/>
    <mergeCell ref="B110:B111"/>
    <mergeCell ref="A106:B106"/>
    <mergeCell ref="A110:A111"/>
    <mergeCell ref="A61:B61"/>
    <mergeCell ref="A56:A57"/>
    <mergeCell ref="C56:E56"/>
    <mergeCell ref="C110:E110"/>
    <mergeCell ref="A86:B86"/>
    <mergeCell ref="O110:P110"/>
    <mergeCell ref="S110:S111"/>
    <mergeCell ref="O130:P130"/>
    <mergeCell ref="S130:S131"/>
    <mergeCell ref="A130:A131"/>
    <mergeCell ref="B130:B131"/>
    <mergeCell ref="A115:B115"/>
    <mergeCell ref="C130:E130"/>
    <mergeCell ref="F130:H130"/>
    <mergeCell ref="I130:K130"/>
    <mergeCell ref="L130:M130"/>
    <mergeCell ref="Q110:Q111"/>
    <mergeCell ref="Q130:Q131"/>
    <mergeCell ref="R110:R111"/>
    <mergeCell ref="R130:R131"/>
  </mergeCells>
  <pageMargins left="0.17" right="0.21" top="0.57999999999999996" bottom="0.37" header="0.37" footer="0.17"/>
  <pageSetup paperSize="5" fitToHeight="0" orientation="landscape" r:id="rId1"/>
  <rowBreaks count="1" manualBreakCount="1">
    <brk id="87" max="15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T164"/>
  <sheetViews>
    <sheetView topLeftCell="A142" zoomScaleNormal="100" zoomScaleSheetLayoutView="100" workbookViewId="0">
      <pane xSplit="2" topLeftCell="N1" activePane="topRight" state="frozen"/>
      <selection activeCell="O8" sqref="O8:O9"/>
      <selection pane="topRight" activeCell="A155" sqref="A155:M159"/>
    </sheetView>
  </sheetViews>
  <sheetFormatPr defaultColWidth="9.140625" defaultRowHeight="15" x14ac:dyDescent="0.25"/>
  <cols>
    <col min="1" max="1" width="10.42578125" style="163" customWidth="1"/>
    <col min="2" max="2" width="30.5703125" style="163" customWidth="1"/>
    <col min="3" max="3" width="17.42578125" style="163" hidden="1" customWidth="1"/>
    <col min="4" max="4" width="17" style="163" hidden="1" customWidth="1"/>
    <col min="5" max="5" width="6" style="163" hidden="1" customWidth="1"/>
    <col min="6" max="6" width="16.85546875" style="163" hidden="1" customWidth="1"/>
    <col min="7" max="7" width="19.140625" style="163" hidden="1" customWidth="1"/>
    <col min="8" max="8" width="6.28515625" style="163" hidden="1" customWidth="1"/>
    <col min="9" max="9" width="18.85546875" style="163" hidden="1" customWidth="1"/>
    <col min="10" max="10" width="19.5703125" style="163" hidden="1" customWidth="1"/>
    <col min="11" max="11" width="6.7109375" style="163" hidden="1" customWidth="1"/>
    <col min="12" max="12" width="18.28515625" style="163" customWidth="1"/>
    <col min="13" max="13" width="17.42578125" style="163" customWidth="1"/>
    <col min="14" max="14" width="9.42578125" style="163" customWidth="1"/>
    <col min="15" max="16" width="18.85546875" style="163" customWidth="1"/>
    <col min="17" max="17" width="19.85546875" style="163" customWidth="1"/>
    <col min="18" max="18" width="18.85546875" style="163" customWidth="1"/>
    <col min="19" max="19" width="18.28515625" style="163" customWidth="1"/>
    <col min="20" max="20" width="17.7109375" style="163" customWidth="1"/>
    <col min="21" max="16384" width="9.140625" style="163"/>
  </cols>
  <sheetData>
    <row r="1" spans="1:20" s="2" customFormat="1" ht="15.75" thickBot="1" x14ac:dyDescent="0.3">
      <c r="C1" s="34"/>
      <c r="D1" s="34"/>
      <c r="E1" s="34"/>
      <c r="G1" s="39"/>
      <c r="H1" s="39"/>
      <c r="L1" s="39"/>
      <c r="M1" s="664" t="s">
        <v>157</v>
      </c>
      <c r="N1" s="100"/>
      <c r="O1" s="100"/>
      <c r="P1" s="100"/>
      <c r="Q1" s="100"/>
      <c r="R1" s="100"/>
      <c r="S1" s="100"/>
    </row>
    <row r="2" spans="1:20" s="2" customFormat="1" ht="16.5" customHeight="1" x14ac:dyDescent="0.3">
      <c r="A2" s="88" t="s">
        <v>444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</row>
    <row r="3" spans="1:20" s="2" customFormat="1" ht="2.25" hidden="1" customHeight="1" x14ac:dyDescent="0.3">
      <c r="A3" s="1157"/>
      <c r="B3" s="1157"/>
      <c r="C3" s="1157"/>
      <c r="D3" s="1157"/>
      <c r="E3" s="1157"/>
      <c r="F3" s="162"/>
    </row>
    <row r="4" spans="1:20" s="2" customFormat="1" ht="18.75" x14ac:dyDescent="0.3">
      <c r="A4" s="33" t="s">
        <v>40</v>
      </c>
      <c r="B4" s="40"/>
      <c r="C4" s="3"/>
      <c r="D4" s="3"/>
      <c r="E4" s="3"/>
      <c r="F4" s="160"/>
      <c r="G4" s="161"/>
      <c r="H4" s="161"/>
    </row>
    <row r="5" spans="1:20" s="2" customFormat="1" ht="18.75" x14ac:dyDescent="0.3">
      <c r="A5" s="33" t="s">
        <v>41</v>
      </c>
      <c r="B5" s="40"/>
      <c r="C5" s="8"/>
      <c r="D5" s="8"/>
      <c r="E5" s="8"/>
      <c r="F5" s="162"/>
      <c r="G5" s="162"/>
      <c r="H5" s="162"/>
      <c r="N5" s="160"/>
      <c r="O5" s="160"/>
      <c r="P5" s="160"/>
      <c r="Q5" s="160"/>
      <c r="R5" s="160"/>
      <c r="S5" s="160"/>
      <c r="T5" s="101"/>
    </row>
    <row r="6" spans="1:20" s="2" customFormat="1" ht="17.25" customHeight="1" x14ac:dyDescent="0.3">
      <c r="A6" s="33" t="s">
        <v>87</v>
      </c>
      <c r="B6" s="40"/>
      <c r="F6" s="160"/>
      <c r="G6" s="161"/>
      <c r="H6" s="161"/>
      <c r="N6" s="162"/>
      <c r="O6" s="162"/>
      <c r="P6" s="162"/>
      <c r="Q6" s="162"/>
      <c r="R6" s="162"/>
      <c r="S6" s="162"/>
      <c r="T6" s="11"/>
    </row>
    <row r="7" spans="1:20" ht="3" customHeight="1" x14ac:dyDescent="0.25">
      <c r="F7" s="162"/>
      <c r="G7" s="162"/>
      <c r="H7" s="162"/>
      <c r="N7" s="160"/>
      <c r="O7" s="160"/>
      <c r="P7" s="160"/>
      <c r="Q7" s="160"/>
      <c r="R7" s="160"/>
      <c r="S7" s="160"/>
      <c r="T7" s="101"/>
    </row>
    <row r="8" spans="1:20" ht="17.25" customHeight="1" x14ac:dyDescent="0.25">
      <c r="A8" s="1235" t="s">
        <v>18</v>
      </c>
      <c r="B8" s="1235" t="s">
        <v>7</v>
      </c>
      <c r="C8" s="1468">
        <v>2021</v>
      </c>
      <c r="D8" s="1468"/>
      <c r="E8" s="874"/>
      <c r="F8" s="1440">
        <v>2022</v>
      </c>
      <c r="G8" s="1440"/>
      <c r="H8" s="1440"/>
      <c r="I8" s="1235">
        <v>2023</v>
      </c>
      <c r="J8" s="1235"/>
      <c r="K8" s="1235"/>
      <c r="L8" s="1235">
        <v>2024</v>
      </c>
      <c r="M8" s="1235"/>
      <c r="N8" s="1151"/>
      <c r="O8" s="1235">
        <v>2025</v>
      </c>
      <c r="P8" s="1235"/>
      <c r="Q8" s="1344" t="s">
        <v>446</v>
      </c>
      <c r="R8" s="1344" t="s">
        <v>448</v>
      </c>
      <c r="S8" s="1344" t="s">
        <v>447</v>
      </c>
      <c r="T8" s="1344" t="s">
        <v>450</v>
      </c>
    </row>
    <row r="9" spans="1:20" s="174" customFormat="1" ht="28.5" customHeight="1" x14ac:dyDescent="0.25">
      <c r="A9" s="1235"/>
      <c r="B9" s="1235"/>
      <c r="C9" s="1151" t="s">
        <v>178</v>
      </c>
      <c r="D9" s="1188" t="s">
        <v>1</v>
      </c>
      <c r="E9" s="1151" t="s">
        <v>137</v>
      </c>
      <c r="F9" s="1151" t="s">
        <v>175</v>
      </c>
      <c r="G9" s="1151" t="s">
        <v>1</v>
      </c>
      <c r="H9" s="874" t="s">
        <v>138</v>
      </c>
      <c r="I9" s="1151" t="s">
        <v>0</v>
      </c>
      <c r="J9" s="875" t="s">
        <v>1</v>
      </c>
      <c r="K9" s="875" t="s">
        <v>138</v>
      </c>
      <c r="L9" s="690" t="s">
        <v>0</v>
      </c>
      <c r="M9" s="1151" t="s">
        <v>1</v>
      </c>
      <c r="N9" s="694" t="s">
        <v>138</v>
      </c>
      <c r="O9" s="690" t="s">
        <v>0</v>
      </c>
      <c r="P9" s="1151" t="s">
        <v>1</v>
      </c>
      <c r="Q9" s="1344"/>
      <c r="R9" s="1344"/>
      <c r="S9" s="1344"/>
      <c r="T9" s="1344"/>
    </row>
    <row r="10" spans="1:20" s="2" customFormat="1" ht="18" customHeight="1" x14ac:dyDescent="0.25">
      <c r="A10" s="369">
        <v>1001</v>
      </c>
      <c r="B10" s="876" t="s">
        <v>8</v>
      </c>
      <c r="C10" s="684">
        <v>21557000</v>
      </c>
      <c r="D10" s="684">
        <v>21534184.780000001</v>
      </c>
      <c r="E10" s="684">
        <f>D10/C10*100</f>
        <v>99.894163288027087</v>
      </c>
      <c r="F10" s="892">
        <v>21050995</v>
      </c>
      <c r="G10" s="659">
        <v>21045404.760000002</v>
      </c>
      <c r="H10" s="684">
        <f>G10/F10*100</f>
        <v>99.973444295625939</v>
      </c>
      <c r="I10" s="684">
        <v>22464000</v>
      </c>
      <c r="J10" s="684">
        <v>20027680.760000002</v>
      </c>
      <c r="K10" s="684">
        <f>J10/I10*100</f>
        <v>89.154561787749302</v>
      </c>
      <c r="L10" s="684">
        <v>21000000</v>
      </c>
      <c r="M10" s="684">
        <v>24893524.870000001</v>
      </c>
      <c r="N10" s="659">
        <f>M10/L10*100</f>
        <v>118.54059461904762</v>
      </c>
      <c r="O10" s="659">
        <v>27386000</v>
      </c>
      <c r="P10" s="659"/>
      <c r="Q10" s="659">
        <v>38794000</v>
      </c>
      <c r="R10" s="659"/>
      <c r="S10" s="659"/>
      <c r="T10" s="1434" t="s">
        <v>451</v>
      </c>
    </row>
    <row r="11" spans="1:20" s="2" customFormat="1" ht="18" customHeight="1" x14ac:dyDescent="0.25">
      <c r="A11" s="369">
        <v>1002</v>
      </c>
      <c r="B11" s="876" t="s">
        <v>9</v>
      </c>
      <c r="C11" s="684">
        <v>1250000</v>
      </c>
      <c r="D11" s="684">
        <v>926569.85</v>
      </c>
      <c r="E11" s="684">
        <f t="shared" ref="E11:E41" si="0">D11/C11*100</f>
        <v>74.125587999999993</v>
      </c>
      <c r="F11" s="877">
        <v>1900000</v>
      </c>
      <c r="G11" s="684">
        <v>548709.1</v>
      </c>
      <c r="H11" s="684">
        <f t="shared" ref="H11:H41" si="1">G11/F11*100</f>
        <v>28.879426315789473</v>
      </c>
      <c r="I11" s="684">
        <v>2600000</v>
      </c>
      <c r="J11" s="684">
        <v>926401.54</v>
      </c>
      <c r="K11" s="684">
        <f t="shared" ref="K11:K41" si="2">J11/I11*100</f>
        <v>35.630828461538464</v>
      </c>
      <c r="L11" s="684">
        <v>1200000</v>
      </c>
      <c r="M11" s="684">
        <v>1874583.4</v>
      </c>
      <c r="N11" s="659">
        <f t="shared" ref="N11:N41" si="3">M11/L11*100</f>
        <v>156.21528333333333</v>
      </c>
      <c r="O11" s="684">
        <v>2000000</v>
      </c>
      <c r="P11" s="684"/>
      <c r="Q11" s="684">
        <v>3000000</v>
      </c>
      <c r="R11" s="684"/>
      <c r="S11" s="684"/>
      <c r="T11" s="1435"/>
    </row>
    <row r="12" spans="1:20" s="2" customFormat="1" ht="18" customHeight="1" x14ac:dyDescent="0.25">
      <c r="A12" s="369">
        <v>1003</v>
      </c>
      <c r="B12" s="876" t="s">
        <v>10</v>
      </c>
      <c r="C12" s="684">
        <v>6932000</v>
      </c>
      <c r="D12" s="684">
        <v>6887059.3499999996</v>
      </c>
      <c r="E12" s="684">
        <f t="shared" si="0"/>
        <v>99.351692873629531</v>
      </c>
      <c r="F12" s="877">
        <v>9725900</v>
      </c>
      <c r="G12" s="684">
        <v>9459504.7599999998</v>
      </c>
      <c r="H12" s="684">
        <f t="shared" si="1"/>
        <v>97.260970809899334</v>
      </c>
      <c r="I12" s="684">
        <v>9848000</v>
      </c>
      <c r="J12" s="684">
        <v>10268512.82</v>
      </c>
      <c r="K12" s="684">
        <f t="shared" si="2"/>
        <v>104.27003269699431</v>
      </c>
      <c r="L12" s="684">
        <v>10000000</v>
      </c>
      <c r="M12" s="684">
        <v>16094806.42</v>
      </c>
      <c r="N12" s="659">
        <f t="shared" si="3"/>
        <v>160.9480642</v>
      </c>
      <c r="O12" s="659">
        <v>14924000</v>
      </c>
      <c r="P12" s="659"/>
      <c r="Q12" s="659">
        <v>11014000</v>
      </c>
      <c r="R12" s="659"/>
      <c r="S12" s="659"/>
      <c r="T12" s="1435"/>
    </row>
    <row r="13" spans="1:20" ht="19.5" customHeight="1" x14ac:dyDescent="0.3">
      <c r="A13" s="1454" t="s">
        <v>139</v>
      </c>
      <c r="B13" s="1454"/>
      <c r="C13" s="550">
        <f>SUM(C10:C12)</f>
        <v>29739000</v>
      </c>
      <c r="D13" s="550">
        <f>SUM(D10:D12)</f>
        <v>29347813.980000004</v>
      </c>
      <c r="E13" s="550">
        <f t="shared" si="0"/>
        <v>98.684602642994051</v>
      </c>
      <c r="F13" s="550">
        <f>SUM(F10:F12)</f>
        <v>32676895</v>
      </c>
      <c r="G13" s="550">
        <f>SUM(G10:G12)</f>
        <v>31053618.620000005</v>
      </c>
      <c r="H13" s="550">
        <f t="shared" si="1"/>
        <v>95.032342026376753</v>
      </c>
      <c r="I13" s="550">
        <f>SUM(I10:I12)</f>
        <v>34912000</v>
      </c>
      <c r="J13" s="550">
        <f>SUM(J10:J12)</f>
        <v>31222595.120000001</v>
      </c>
      <c r="K13" s="550">
        <f t="shared" si="2"/>
        <v>89.432272914757107</v>
      </c>
      <c r="L13" s="550">
        <f>SUM(L10:L12)</f>
        <v>32200000</v>
      </c>
      <c r="M13" s="550">
        <f>SUM(M10:M12)</f>
        <v>42862914.689999998</v>
      </c>
      <c r="N13" s="928">
        <f t="shared" si="3"/>
        <v>133.11464189440994</v>
      </c>
      <c r="O13" s="550">
        <f>SUM(O10:O12)</f>
        <v>44310000</v>
      </c>
      <c r="P13" s="550">
        <f t="shared" ref="P13:S13" si="4">SUM(P10:P12)</f>
        <v>0</v>
      </c>
      <c r="Q13" s="550">
        <f t="shared" ref="Q13" si="5">SUM(Q10:Q12)</f>
        <v>52808000</v>
      </c>
      <c r="R13" s="550"/>
      <c r="S13" s="550">
        <f t="shared" si="4"/>
        <v>0</v>
      </c>
      <c r="T13" s="1435"/>
    </row>
    <row r="14" spans="1:20" s="2" customFormat="1" ht="18" customHeight="1" x14ac:dyDescent="0.25">
      <c r="A14" s="369">
        <v>1101</v>
      </c>
      <c r="B14" s="876" t="s">
        <v>112</v>
      </c>
      <c r="C14" s="659">
        <v>900000</v>
      </c>
      <c r="D14" s="659">
        <v>389832</v>
      </c>
      <c r="E14" s="659">
        <f t="shared" si="0"/>
        <v>43.314666666666668</v>
      </c>
      <c r="F14" s="659">
        <v>800000</v>
      </c>
      <c r="G14" s="659">
        <v>459883.06</v>
      </c>
      <c r="H14" s="659">
        <f t="shared" si="1"/>
        <v>57.485382500000007</v>
      </c>
      <c r="I14" s="659">
        <v>800000</v>
      </c>
      <c r="J14" s="659">
        <v>765237.68</v>
      </c>
      <c r="K14" s="659">
        <f t="shared" si="2"/>
        <v>95.654710000000009</v>
      </c>
      <c r="L14" s="659">
        <v>800000</v>
      </c>
      <c r="M14" s="659">
        <v>984040.8</v>
      </c>
      <c r="N14" s="659">
        <f t="shared" si="3"/>
        <v>123.0051</v>
      </c>
      <c r="O14" s="659">
        <v>900000</v>
      </c>
      <c r="P14" s="659"/>
      <c r="Q14" s="934">
        <v>1000000</v>
      </c>
      <c r="R14" s="659"/>
      <c r="S14" s="659"/>
      <c r="T14" s="1435"/>
    </row>
    <row r="15" spans="1:20" s="2" customFormat="1" ht="15.75" customHeight="1" x14ac:dyDescent="0.25">
      <c r="A15" s="369">
        <v>1201</v>
      </c>
      <c r="B15" s="884" t="s">
        <v>12</v>
      </c>
      <c r="C15" s="659">
        <v>1600000</v>
      </c>
      <c r="D15" s="659">
        <v>1526696.41</v>
      </c>
      <c r="E15" s="659">
        <f t="shared" si="0"/>
        <v>95.418525625000001</v>
      </c>
      <c r="F15" s="659">
        <v>2050000</v>
      </c>
      <c r="G15" s="659">
        <v>2011947.75</v>
      </c>
      <c r="H15" s="659">
        <f t="shared" si="1"/>
        <v>98.143792682926829</v>
      </c>
      <c r="I15" s="659">
        <v>3000000</v>
      </c>
      <c r="J15" s="659">
        <v>1371221.69</v>
      </c>
      <c r="K15" s="659">
        <f t="shared" si="2"/>
        <v>45.707389666666664</v>
      </c>
      <c r="L15" s="659">
        <v>2000000</v>
      </c>
      <c r="M15" s="659">
        <v>2232373.5</v>
      </c>
      <c r="N15" s="659">
        <f t="shared" si="3"/>
        <v>111.618675</v>
      </c>
      <c r="O15" s="659">
        <v>1000000</v>
      </c>
      <c r="P15" s="659"/>
      <c r="Q15" s="659">
        <v>1500000</v>
      </c>
      <c r="R15" s="659"/>
      <c r="S15" s="659"/>
      <c r="T15" s="1435"/>
    </row>
    <row r="16" spans="1:20" s="2" customFormat="1" ht="15" customHeight="1" x14ac:dyDescent="0.25">
      <c r="A16" s="369">
        <v>1202</v>
      </c>
      <c r="B16" s="288" t="s">
        <v>13</v>
      </c>
      <c r="C16" s="659">
        <v>850000</v>
      </c>
      <c r="D16" s="659">
        <v>593782.82999999996</v>
      </c>
      <c r="E16" s="659">
        <f t="shared" si="0"/>
        <v>69.856803529411764</v>
      </c>
      <c r="F16" s="659">
        <v>1900000</v>
      </c>
      <c r="G16" s="659">
        <v>1872565.95</v>
      </c>
      <c r="H16" s="659">
        <f t="shared" si="1"/>
        <v>98.556102631578952</v>
      </c>
      <c r="I16" s="659">
        <v>2200000</v>
      </c>
      <c r="J16" s="659">
        <v>1992724.16</v>
      </c>
      <c r="K16" s="659">
        <f t="shared" si="2"/>
        <v>90.578370909090907</v>
      </c>
      <c r="L16" s="659"/>
      <c r="M16" s="659">
        <v>0</v>
      </c>
      <c r="N16" s="659"/>
      <c r="O16" s="659"/>
      <c r="P16" s="659"/>
      <c r="Q16" s="659"/>
      <c r="R16" s="659"/>
      <c r="S16" s="659"/>
      <c r="T16" s="1435"/>
    </row>
    <row r="17" spans="1:20" s="2" customFormat="1" ht="12.75" customHeight="1" x14ac:dyDescent="0.25">
      <c r="A17" s="369" t="s">
        <v>389</v>
      </c>
      <c r="B17" s="288" t="s">
        <v>196</v>
      </c>
      <c r="C17" s="659"/>
      <c r="D17" s="659"/>
      <c r="E17" s="659"/>
      <c r="F17" s="659"/>
      <c r="G17" s="659"/>
      <c r="H17" s="659"/>
      <c r="I17" s="659"/>
      <c r="J17" s="659"/>
      <c r="K17" s="659"/>
      <c r="L17" s="659">
        <v>1500000</v>
      </c>
      <c r="M17" s="659">
        <v>1649681.06</v>
      </c>
      <c r="N17" s="659">
        <f t="shared" si="3"/>
        <v>109.97873733333334</v>
      </c>
      <c r="O17" s="659">
        <v>1600000</v>
      </c>
      <c r="P17" s="659"/>
      <c r="Q17" s="659">
        <v>1800000</v>
      </c>
      <c r="R17" s="659"/>
      <c r="S17" s="659"/>
      <c r="T17" s="1435"/>
    </row>
    <row r="18" spans="1:20" s="2" customFormat="1" ht="16.5" customHeight="1" x14ac:dyDescent="0.25">
      <c r="A18" s="369" t="s">
        <v>390</v>
      </c>
      <c r="B18" s="288" t="s">
        <v>198</v>
      </c>
      <c r="C18" s="659"/>
      <c r="D18" s="659"/>
      <c r="E18" s="659"/>
      <c r="F18" s="659"/>
      <c r="G18" s="659"/>
      <c r="H18" s="659"/>
      <c r="I18" s="659"/>
      <c r="J18" s="659"/>
      <c r="K18" s="659"/>
      <c r="L18" s="659">
        <v>450000</v>
      </c>
      <c r="M18" s="659">
        <v>817779.19999999995</v>
      </c>
      <c r="N18" s="659">
        <f t="shared" si="3"/>
        <v>181.7287111111111</v>
      </c>
      <c r="O18" s="659">
        <v>500000</v>
      </c>
      <c r="P18" s="659"/>
      <c r="Q18" s="659">
        <v>600000</v>
      </c>
      <c r="R18" s="659"/>
      <c r="S18" s="659"/>
      <c r="T18" s="1435"/>
    </row>
    <row r="19" spans="1:20" s="2" customFormat="1" ht="15.75" customHeight="1" x14ac:dyDescent="0.25">
      <c r="A19" s="369" t="s">
        <v>391</v>
      </c>
      <c r="B19" s="288" t="s">
        <v>197</v>
      </c>
      <c r="C19" s="659"/>
      <c r="D19" s="659"/>
      <c r="E19" s="659"/>
      <c r="F19" s="659"/>
      <c r="G19" s="659"/>
      <c r="H19" s="659"/>
      <c r="I19" s="659"/>
      <c r="J19" s="659"/>
      <c r="K19" s="659"/>
      <c r="L19" s="659">
        <v>50000</v>
      </c>
      <c r="M19" s="659">
        <v>7360</v>
      </c>
      <c r="N19" s="659">
        <f t="shared" si="3"/>
        <v>14.719999999999999</v>
      </c>
      <c r="O19" s="659">
        <v>50000</v>
      </c>
      <c r="P19" s="659"/>
      <c r="Q19" s="659">
        <v>50000</v>
      </c>
      <c r="R19" s="659"/>
      <c r="S19" s="659"/>
      <c r="T19" s="1435"/>
    </row>
    <row r="20" spans="1:20" s="2" customFormat="1" ht="15" customHeight="1" x14ac:dyDescent="0.25">
      <c r="A20" s="369">
        <v>1203</v>
      </c>
      <c r="B20" s="876" t="s">
        <v>148</v>
      </c>
      <c r="C20" s="659">
        <v>80000</v>
      </c>
      <c r="D20" s="659">
        <v>64652</v>
      </c>
      <c r="E20" s="659">
        <f t="shared" si="0"/>
        <v>80.814999999999998</v>
      </c>
      <c r="F20" s="659">
        <v>150000</v>
      </c>
      <c r="G20" s="659">
        <v>49635</v>
      </c>
      <c r="H20" s="659">
        <f t="shared" si="1"/>
        <v>33.090000000000003</v>
      </c>
      <c r="I20" s="659"/>
      <c r="J20" s="659"/>
      <c r="K20" s="659"/>
      <c r="L20" s="659"/>
      <c r="M20" s="659">
        <v>0</v>
      </c>
      <c r="N20" s="659"/>
      <c r="O20" s="659"/>
      <c r="P20" s="659"/>
      <c r="Q20" s="659"/>
      <c r="R20" s="659"/>
      <c r="S20" s="659"/>
      <c r="T20" s="1435"/>
    </row>
    <row r="21" spans="1:20" s="2" customFormat="1" ht="15" customHeight="1" x14ac:dyDescent="0.25">
      <c r="A21" s="369">
        <v>1205</v>
      </c>
      <c r="B21" s="876" t="s">
        <v>114</v>
      </c>
      <c r="C21" s="659"/>
      <c r="D21" s="659"/>
      <c r="E21" s="659"/>
      <c r="F21" s="659"/>
      <c r="G21" s="659"/>
      <c r="H21" s="659"/>
      <c r="I21" s="659"/>
      <c r="J21" s="659"/>
      <c r="K21" s="659"/>
      <c r="L21" s="659">
        <v>200000</v>
      </c>
      <c r="M21" s="659">
        <v>198350.8</v>
      </c>
      <c r="N21" s="659">
        <f t="shared" si="3"/>
        <v>99.175399999999996</v>
      </c>
      <c r="O21" s="659">
        <v>300000</v>
      </c>
      <c r="P21" s="659"/>
      <c r="Q21" s="659">
        <v>300000</v>
      </c>
      <c r="R21" s="659"/>
      <c r="S21" s="659"/>
      <c r="T21" s="1435"/>
    </row>
    <row r="22" spans="1:20" s="2" customFormat="1" ht="16.5" customHeight="1" x14ac:dyDescent="0.25">
      <c r="A22" s="369">
        <v>1301</v>
      </c>
      <c r="B22" s="288" t="s">
        <v>14</v>
      </c>
      <c r="C22" s="659">
        <v>1150000</v>
      </c>
      <c r="D22" s="659">
        <v>1108190.17</v>
      </c>
      <c r="E22" s="659">
        <f t="shared" si="0"/>
        <v>96.364362608695643</v>
      </c>
      <c r="F22" s="659">
        <v>1050000</v>
      </c>
      <c r="G22" s="659">
        <v>1047220.39</v>
      </c>
      <c r="H22" s="659">
        <f t="shared" si="1"/>
        <v>99.735275238095241</v>
      </c>
      <c r="I22" s="659">
        <v>1000000</v>
      </c>
      <c r="J22" s="659">
        <v>913934.24</v>
      </c>
      <c r="K22" s="659">
        <f t="shared" si="2"/>
        <v>91.393423999999996</v>
      </c>
      <c r="L22" s="659">
        <v>1000000</v>
      </c>
      <c r="M22" s="659">
        <v>984572.34</v>
      </c>
      <c r="N22" s="659">
        <f t="shared" si="3"/>
        <v>98.457234</v>
      </c>
      <c r="O22" s="659">
        <v>4500000</v>
      </c>
      <c r="P22" s="659"/>
      <c r="Q22" s="659">
        <v>2000000</v>
      </c>
      <c r="R22" s="659"/>
      <c r="S22" s="659"/>
      <c r="T22" s="1435"/>
    </row>
    <row r="23" spans="1:20" s="2" customFormat="1" ht="14.25" customHeight="1" x14ac:dyDescent="0.25">
      <c r="A23" s="369">
        <v>1302</v>
      </c>
      <c r="B23" s="288" t="s">
        <v>123</v>
      </c>
      <c r="C23" s="659">
        <v>255000</v>
      </c>
      <c r="D23" s="659">
        <v>251416.34</v>
      </c>
      <c r="E23" s="659">
        <f t="shared" si="0"/>
        <v>98.594643137254906</v>
      </c>
      <c r="F23" s="659">
        <v>600000</v>
      </c>
      <c r="G23" s="659">
        <v>491261.88</v>
      </c>
      <c r="H23" s="659">
        <f t="shared" si="1"/>
        <v>81.876980000000003</v>
      </c>
      <c r="I23" s="659">
        <v>1000000</v>
      </c>
      <c r="J23" s="659">
        <v>545549</v>
      </c>
      <c r="K23" s="659">
        <f t="shared" si="2"/>
        <v>54.554899999999996</v>
      </c>
      <c r="L23" s="659">
        <v>800000</v>
      </c>
      <c r="M23" s="659">
        <v>474936</v>
      </c>
      <c r="N23" s="659">
        <f t="shared" si="3"/>
        <v>59.367000000000004</v>
      </c>
      <c r="O23" s="659">
        <v>2500000</v>
      </c>
      <c r="P23" s="659"/>
      <c r="Q23" s="659">
        <v>1000000</v>
      </c>
      <c r="R23" s="659"/>
      <c r="S23" s="659"/>
      <c r="T23" s="1435"/>
    </row>
    <row r="24" spans="1:20" s="2" customFormat="1" ht="14.25" customHeight="1" x14ac:dyDescent="0.25">
      <c r="A24" s="369">
        <v>1303</v>
      </c>
      <c r="B24" s="288" t="s">
        <v>109</v>
      </c>
      <c r="C24" s="659"/>
      <c r="D24" s="659"/>
      <c r="E24" s="659"/>
      <c r="F24" s="659">
        <v>1000000</v>
      </c>
      <c r="G24" s="659"/>
      <c r="H24" s="659"/>
      <c r="I24" s="659"/>
      <c r="J24" s="659"/>
      <c r="K24" s="659"/>
      <c r="L24" s="659">
        <v>200000</v>
      </c>
      <c r="M24" s="659">
        <v>83743</v>
      </c>
      <c r="N24" s="659">
        <f t="shared" si="3"/>
        <v>41.871499999999997</v>
      </c>
      <c r="O24" s="659">
        <v>4000000</v>
      </c>
      <c r="P24" s="659"/>
      <c r="Q24" s="659">
        <v>500000</v>
      </c>
      <c r="R24" s="659"/>
      <c r="S24" s="659"/>
      <c r="T24" s="1435"/>
    </row>
    <row r="25" spans="1:20" s="2" customFormat="1" ht="13.5" customHeight="1" x14ac:dyDescent="0.25">
      <c r="A25" s="369">
        <v>1401</v>
      </c>
      <c r="B25" s="876" t="s">
        <v>127</v>
      </c>
      <c r="C25" s="659">
        <v>60000</v>
      </c>
      <c r="D25" s="659">
        <v>0</v>
      </c>
      <c r="E25" s="659">
        <f t="shared" si="0"/>
        <v>0</v>
      </c>
      <c r="F25" s="659">
        <v>65000</v>
      </c>
      <c r="G25" s="659">
        <v>61000</v>
      </c>
      <c r="H25" s="659">
        <f t="shared" si="1"/>
        <v>93.84615384615384</v>
      </c>
      <c r="I25" s="659">
        <v>80000</v>
      </c>
      <c r="J25" s="659">
        <v>73083</v>
      </c>
      <c r="K25" s="659">
        <f t="shared" si="2"/>
        <v>91.353750000000005</v>
      </c>
      <c r="L25" s="659">
        <v>80000</v>
      </c>
      <c r="M25" s="659">
        <v>250000</v>
      </c>
      <c r="N25" s="659">
        <f t="shared" si="3"/>
        <v>312.5</v>
      </c>
      <c r="O25" s="659">
        <v>600000</v>
      </c>
      <c r="P25" s="659"/>
      <c r="Q25" s="659">
        <v>600000</v>
      </c>
      <c r="R25" s="659"/>
      <c r="S25" s="659"/>
      <c r="T25" s="1435"/>
    </row>
    <row r="26" spans="1:20" s="2" customFormat="1" ht="14.25" customHeight="1" x14ac:dyDescent="0.25">
      <c r="A26" s="369">
        <v>1402</v>
      </c>
      <c r="B26" s="288" t="s">
        <v>117</v>
      </c>
      <c r="C26" s="659">
        <v>900000</v>
      </c>
      <c r="D26" s="659">
        <v>791418.15</v>
      </c>
      <c r="E26" s="659">
        <f t="shared" si="0"/>
        <v>87.93535</v>
      </c>
      <c r="F26" s="659">
        <v>900000</v>
      </c>
      <c r="G26" s="659">
        <v>764967.57</v>
      </c>
      <c r="H26" s="659">
        <f t="shared" si="1"/>
        <v>84.996396666666669</v>
      </c>
      <c r="I26" s="659">
        <v>1000000</v>
      </c>
      <c r="J26" s="659">
        <v>1200000</v>
      </c>
      <c r="K26" s="659">
        <f t="shared" si="2"/>
        <v>120</v>
      </c>
      <c r="L26" s="659">
        <v>1400000</v>
      </c>
      <c r="M26" s="659">
        <v>1027704.88</v>
      </c>
      <c r="N26" s="659">
        <f t="shared" si="3"/>
        <v>73.407491428571419</v>
      </c>
      <c r="O26" s="659">
        <v>1100000</v>
      </c>
      <c r="P26" s="659"/>
      <c r="Q26" s="659">
        <v>1200000</v>
      </c>
      <c r="R26" s="659"/>
      <c r="S26" s="659"/>
      <c r="T26" s="1435"/>
    </row>
    <row r="27" spans="1:20" s="2" customFormat="1" ht="18" customHeight="1" x14ac:dyDescent="0.25">
      <c r="A27" s="369">
        <v>1403</v>
      </c>
      <c r="B27" s="288" t="s">
        <v>118</v>
      </c>
      <c r="C27" s="659">
        <v>300000</v>
      </c>
      <c r="D27" s="659">
        <v>191737.02</v>
      </c>
      <c r="E27" s="659">
        <f t="shared" si="0"/>
        <v>63.91234</v>
      </c>
      <c r="F27" s="659">
        <v>350000</v>
      </c>
      <c r="G27" s="659">
        <v>283774.46999999997</v>
      </c>
      <c r="H27" s="659">
        <f t="shared" si="1"/>
        <v>81.078419999999994</v>
      </c>
      <c r="I27" s="659">
        <v>700000</v>
      </c>
      <c r="J27" s="659">
        <v>205394.37</v>
      </c>
      <c r="K27" s="659">
        <f t="shared" si="2"/>
        <v>29.342052857142857</v>
      </c>
      <c r="L27" s="659">
        <v>400000</v>
      </c>
      <c r="M27" s="659">
        <v>329473.32</v>
      </c>
      <c r="N27" s="659">
        <f t="shared" si="3"/>
        <v>82.36833</v>
      </c>
      <c r="O27" s="659">
        <v>350000</v>
      </c>
      <c r="P27" s="659"/>
      <c r="Q27" s="659">
        <v>400000</v>
      </c>
      <c r="R27" s="659"/>
      <c r="S27" s="659"/>
      <c r="T27" s="1435"/>
    </row>
    <row r="28" spans="1:20" s="2" customFormat="1" ht="23.25" customHeight="1" x14ac:dyDescent="0.25">
      <c r="A28" s="369">
        <v>1404</v>
      </c>
      <c r="B28" s="884" t="s">
        <v>119</v>
      </c>
      <c r="C28" s="659">
        <v>10000</v>
      </c>
      <c r="D28" s="659">
        <v>6335.03</v>
      </c>
      <c r="E28" s="659">
        <f t="shared" si="0"/>
        <v>63.35029999999999</v>
      </c>
      <c r="F28" s="659">
        <v>10000</v>
      </c>
      <c r="G28" s="659">
        <v>6335.03</v>
      </c>
      <c r="H28" s="659">
        <f t="shared" si="1"/>
        <v>63.35029999999999</v>
      </c>
      <c r="I28" s="659">
        <v>10000</v>
      </c>
      <c r="J28" s="659">
        <v>6335.03</v>
      </c>
      <c r="K28" s="659">
        <f t="shared" si="2"/>
        <v>63.35029999999999</v>
      </c>
      <c r="L28" s="659">
        <v>10000</v>
      </c>
      <c r="M28" s="659">
        <v>8082</v>
      </c>
      <c r="N28" s="659">
        <f t="shared" si="3"/>
        <v>80.820000000000007</v>
      </c>
      <c r="O28" s="659">
        <v>10000</v>
      </c>
      <c r="P28" s="659"/>
      <c r="Q28" s="659">
        <v>12000</v>
      </c>
      <c r="R28" s="659"/>
      <c r="S28" s="659"/>
      <c r="T28" s="1435"/>
    </row>
    <row r="29" spans="1:20" s="2" customFormat="1" ht="18" customHeight="1" x14ac:dyDescent="0.25">
      <c r="A29" s="369">
        <v>1405</v>
      </c>
      <c r="B29" s="884" t="s">
        <v>201</v>
      </c>
      <c r="C29" s="659"/>
      <c r="D29" s="659"/>
      <c r="E29" s="659"/>
      <c r="F29" s="659"/>
      <c r="G29" s="659"/>
      <c r="H29" s="659"/>
      <c r="I29" s="659"/>
      <c r="J29" s="659"/>
      <c r="K29" s="659"/>
      <c r="L29" s="659">
        <v>600000</v>
      </c>
      <c r="M29" s="659">
        <v>678920.22</v>
      </c>
      <c r="N29" s="659">
        <f t="shared" si="3"/>
        <v>113.15336999999998</v>
      </c>
      <c r="O29" s="659">
        <v>900000</v>
      </c>
      <c r="P29" s="659"/>
      <c r="Q29" s="659">
        <v>1000000</v>
      </c>
      <c r="R29" s="659"/>
      <c r="S29" s="659"/>
      <c r="T29" s="1435"/>
    </row>
    <row r="30" spans="1:20" s="2" customFormat="1" ht="18" customHeight="1" x14ac:dyDescent="0.25">
      <c r="A30" s="369" t="s">
        <v>392</v>
      </c>
      <c r="B30" s="884" t="s">
        <v>210</v>
      </c>
      <c r="C30" s="659"/>
      <c r="D30" s="659"/>
      <c r="E30" s="659"/>
      <c r="F30" s="659"/>
      <c r="G30" s="659"/>
      <c r="H30" s="659"/>
      <c r="I30" s="659"/>
      <c r="J30" s="659"/>
      <c r="K30" s="659"/>
      <c r="L30" s="659"/>
      <c r="M30" s="659"/>
      <c r="N30" s="659"/>
      <c r="O30" s="659"/>
      <c r="P30" s="659"/>
      <c r="Q30" s="659">
        <v>1000</v>
      </c>
      <c r="R30" s="659"/>
      <c r="S30" s="659"/>
      <c r="T30" s="1435"/>
    </row>
    <row r="31" spans="1:20" s="2" customFormat="1" ht="15" customHeight="1" x14ac:dyDescent="0.25">
      <c r="A31" s="369">
        <v>1409</v>
      </c>
      <c r="B31" s="288" t="s">
        <v>17</v>
      </c>
      <c r="C31" s="659">
        <v>1160000</v>
      </c>
      <c r="D31" s="659">
        <v>1104784.71</v>
      </c>
      <c r="E31" s="659">
        <f t="shared" si="0"/>
        <v>95.240061206896556</v>
      </c>
      <c r="F31" s="659">
        <v>1250000</v>
      </c>
      <c r="G31" s="659">
        <v>1207319.3</v>
      </c>
      <c r="H31" s="659">
        <f t="shared" si="1"/>
        <v>96.585543999999999</v>
      </c>
      <c r="I31" s="659">
        <v>1500000</v>
      </c>
      <c r="J31" s="659">
        <v>813536.4</v>
      </c>
      <c r="K31" s="659">
        <f t="shared" si="2"/>
        <v>54.235759999999999</v>
      </c>
      <c r="L31" s="659"/>
      <c r="M31" s="659">
        <v>0</v>
      </c>
      <c r="N31" s="659"/>
      <c r="O31" s="659"/>
      <c r="P31" s="659"/>
      <c r="Q31" s="659"/>
      <c r="R31" s="659"/>
      <c r="S31" s="659"/>
      <c r="T31" s="1435"/>
    </row>
    <row r="32" spans="1:20" s="2" customFormat="1" ht="25.5" customHeight="1" x14ac:dyDescent="0.25">
      <c r="A32" s="369" t="s">
        <v>386</v>
      </c>
      <c r="B32" s="927" t="s">
        <v>206</v>
      </c>
      <c r="C32" s="659"/>
      <c r="D32" s="659"/>
      <c r="E32" s="659"/>
      <c r="F32" s="659"/>
      <c r="G32" s="659"/>
      <c r="H32" s="659"/>
      <c r="I32" s="659"/>
      <c r="J32" s="659"/>
      <c r="K32" s="659"/>
      <c r="L32" s="659">
        <v>300000</v>
      </c>
      <c r="M32" s="659">
        <v>121028</v>
      </c>
      <c r="N32" s="659">
        <f t="shared" si="3"/>
        <v>40.342666666666666</v>
      </c>
      <c r="O32" s="659">
        <v>300000</v>
      </c>
      <c r="P32" s="659"/>
      <c r="Q32" s="659">
        <v>200000</v>
      </c>
      <c r="R32" s="659"/>
      <c r="S32" s="659"/>
      <c r="T32" s="1435"/>
    </row>
    <row r="33" spans="1:20" s="2" customFormat="1" ht="15.75" customHeight="1" x14ac:dyDescent="0.25">
      <c r="A33" s="369" t="s">
        <v>387</v>
      </c>
      <c r="B33" s="288" t="s">
        <v>207</v>
      </c>
      <c r="C33" s="659"/>
      <c r="D33" s="659"/>
      <c r="E33" s="659"/>
      <c r="F33" s="659"/>
      <c r="G33" s="659"/>
      <c r="H33" s="659"/>
      <c r="I33" s="659"/>
      <c r="J33" s="659"/>
      <c r="K33" s="659"/>
      <c r="L33" s="659">
        <v>200000</v>
      </c>
      <c r="M33" s="659">
        <v>199826.38</v>
      </c>
      <c r="N33" s="659">
        <f t="shared" si="3"/>
        <v>99.913190000000014</v>
      </c>
      <c r="O33" s="659">
        <v>250000</v>
      </c>
      <c r="P33" s="659"/>
      <c r="Q33" s="659">
        <v>250000</v>
      </c>
      <c r="R33" s="659"/>
      <c r="S33" s="659"/>
      <c r="T33" s="1435"/>
    </row>
    <row r="34" spans="1:20" s="2" customFormat="1" ht="15.75" customHeight="1" x14ac:dyDescent="0.25">
      <c r="A34" s="369" t="s">
        <v>388</v>
      </c>
      <c r="B34" s="288" t="s">
        <v>203</v>
      </c>
      <c r="C34" s="659"/>
      <c r="D34" s="659"/>
      <c r="E34" s="659"/>
      <c r="F34" s="659"/>
      <c r="G34" s="659"/>
      <c r="H34" s="659"/>
      <c r="I34" s="659"/>
      <c r="J34" s="659"/>
      <c r="K34" s="659"/>
      <c r="L34" s="659">
        <v>100000</v>
      </c>
      <c r="M34" s="659">
        <v>98000</v>
      </c>
      <c r="N34" s="659">
        <f t="shared" si="3"/>
        <v>98</v>
      </c>
      <c r="O34" s="659">
        <v>100000</v>
      </c>
      <c r="P34" s="659"/>
      <c r="Q34" s="659">
        <v>100000</v>
      </c>
      <c r="R34" s="659"/>
      <c r="S34" s="659"/>
      <c r="T34" s="1435"/>
    </row>
    <row r="35" spans="1:20" s="2" customFormat="1" ht="15" customHeight="1" x14ac:dyDescent="0.25">
      <c r="A35" s="369">
        <v>1501</v>
      </c>
      <c r="B35" s="288" t="s">
        <v>228</v>
      </c>
      <c r="C35" s="659"/>
      <c r="D35" s="659"/>
      <c r="E35" s="659"/>
      <c r="F35" s="659"/>
      <c r="G35" s="659"/>
      <c r="H35" s="659"/>
      <c r="I35" s="659"/>
      <c r="J35" s="659"/>
      <c r="K35" s="659"/>
      <c r="L35" s="659"/>
      <c r="M35" s="659">
        <v>0</v>
      </c>
      <c r="N35" s="659"/>
      <c r="O35" s="659">
        <v>0</v>
      </c>
      <c r="P35" s="659"/>
      <c r="Q35" s="659"/>
      <c r="R35" s="659"/>
      <c r="S35" s="659"/>
      <c r="T35" s="1435"/>
    </row>
    <row r="36" spans="1:20" s="2" customFormat="1" ht="30" x14ac:dyDescent="0.25">
      <c r="A36" s="369">
        <v>1506</v>
      </c>
      <c r="B36" s="884" t="s">
        <v>128</v>
      </c>
      <c r="C36" s="659">
        <v>2400000</v>
      </c>
      <c r="D36" s="659">
        <v>2314197.5299999998</v>
      </c>
      <c r="E36" s="659">
        <f t="shared" si="0"/>
        <v>96.42489708333332</v>
      </c>
      <c r="F36" s="659">
        <v>3000000</v>
      </c>
      <c r="G36" s="659">
        <v>2146347.8199999998</v>
      </c>
      <c r="H36" s="659">
        <f t="shared" si="1"/>
        <v>71.544927333333334</v>
      </c>
      <c r="I36" s="659">
        <v>2500000</v>
      </c>
      <c r="J36" s="659">
        <v>237424.3</v>
      </c>
      <c r="K36" s="659">
        <f t="shared" si="2"/>
        <v>9.4969719999999995</v>
      </c>
      <c r="L36" s="659">
        <v>300000</v>
      </c>
      <c r="M36" s="659">
        <v>192979.20000000001</v>
      </c>
      <c r="N36" s="659">
        <f t="shared" si="3"/>
        <v>64.326400000000007</v>
      </c>
      <c r="O36" s="659">
        <v>250000</v>
      </c>
      <c r="P36" s="659"/>
      <c r="Q36" s="659">
        <v>250000</v>
      </c>
      <c r="R36" s="659"/>
      <c r="S36" s="659"/>
      <c r="T36" s="1435"/>
    </row>
    <row r="37" spans="1:20" s="2" customFormat="1" ht="15" customHeight="1" x14ac:dyDescent="0.25">
      <c r="A37" s="369">
        <v>1701</v>
      </c>
      <c r="B37" s="884" t="s">
        <v>143</v>
      </c>
      <c r="C37" s="659"/>
      <c r="D37" s="659"/>
      <c r="E37" s="659"/>
      <c r="F37" s="659"/>
      <c r="G37" s="659"/>
      <c r="H37" s="659"/>
      <c r="I37" s="659"/>
      <c r="J37" s="659"/>
      <c r="K37" s="659"/>
      <c r="L37" s="659">
        <v>1000</v>
      </c>
      <c r="M37" s="659">
        <v>10285</v>
      </c>
      <c r="N37" s="659">
        <f t="shared" si="3"/>
        <v>1028.5</v>
      </c>
      <c r="O37" s="659">
        <v>1000</v>
      </c>
      <c r="P37" s="659"/>
      <c r="Q37" s="659">
        <v>1000</v>
      </c>
      <c r="R37" s="659"/>
      <c r="S37" s="659"/>
      <c r="T37" s="1435"/>
    </row>
    <row r="38" spans="1:20" s="2" customFormat="1" ht="15" customHeight="1" x14ac:dyDescent="0.25">
      <c r="A38" s="369">
        <v>1702</v>
      </c>
      <c r="B38" s="884" t="s">
        <v>134</v>
      </c>
      <c r="C38" s="659"/>
      <c r="D38" s="659"/>
      <c r="E38" s="659"/>
      <c r="F38" s="659"/>
      <c r="G38" s="659"/>
      <c r="H38" s="659"/>
      <c r="I38" s="659"/>
      <c r="J38" s="659"/>
      <c r="K38" s="659"/>
      <c r="L38" s="659">
        <v>792000</v>
      </c>
      <c r="M38" s="659">
        <v>0</v>
      </c>
      <c r="N38" s="659">
        <f t="shared" si="3"/>
        <v>0</v>
      </c>
      <c r="O38" s="659"/>
      <c r="P38" s="659"/>
      <c r="Q38" s="659"/>
      <c r="R38" s="659"/>
      <c r="S38" s="659"/>
      <c r="T38" s="1435"/>
    </row>
    <row r="39" spans="1:20" s="2" customFormat="1" ht="26.25" customHeight="1" x14ac:dyDescent="0.25">
      <c r="A39" s="369">
        <v>1703</v>
      </c>
      <c r="B39" s="884" t="s">
        <v>141</v>
      </c>
      <c r="C39" s="659"/>
      <c r="D39" s="659"/>
      <c r="E39" s="659"/>
      <c r="F39" s="659"/>
      <c r="G39" s="659"/>
      <c r="H39" s="659"/>
      <c r="I39" s="659"/>
      <c r="J39" s="659"/>
      <c r="K39" s="659"/>
      <c r="L39" s="659">
        <v>50000</v>
      </c>
      <c r="M39" s="659">
        <v>0</v>
      </c>
      <c r="N39" s="659">
        <f t="shared" si="3"/>
        <v>0</v>
      </c>
      <c r="O39" s="659">
        <v>10000</v>
      </c>
      <c r="P39" s="659"/>
      <c r="Q39" s="659">
        <v>10000</v>
      </c>
      <c r="R39" s="659"/>
      <c r="S39" s="659"/>
      <c r="T39" s="1435"/>
    </row>
    <row r="40" spans="1:20" ht="17.25" customHeight="1" thickBot="1" x14ac:dyDescent="0.35">
      <c r="A40" s="1480" t="s">
        <v>140</v>
      </c>
      <c r="B40" s="1481"/>
      <c r="C40" s="35">
        <f>SUM(C14:C36)</f>
        <v>9665000</v>
      </c>
      <c r="D40" s="35">
        <f>SUM(D14:D36)</f>
        <v>8343042.1899999995</v>
      </c>
      <c r="E40" s="35">
        <f t="shared" si="0"/>
        <v>86.32221614071392</v>
      </c>
      <c r="F40" s="35">
        <f>SUM(F14:F36)</f>
        <v>13125000</v>
      </c>
      <c r="G40" s="35">
        <f>SUM(G14:G36)</f>
        <v>10402258.219999999</v>
      </c>
      <c r="H40" s="35">
        <f t="shared" si="1"/>
        <v>79.255300723809512</v>
      </c>
      <c r="I40" s="35">
        <f>SUM(I14:I36)</f>
        <v>13790000</v>
      </c>
      <c r="J40" s="35">
        <f>SUM(J14:J39)</f>
        <v>8124439.870000001</v>
      </c>
      <c r="K40" s="35">
        <f t="shared" si="2"/>
        <v>58.915445032632348</v>
      </c>
      <c r="L40" s="35">
        <f>SUM(L14:L39)</f>
        <v>11233000</v>
      </c>
      <c r="M40" s="35">
        <f>SUM(M14:M39)</f>
        <v>10349135.700000001</v>
      </c>
      <c r="N40" s="925">
        <f t="shared" si="3"/>
        <v>92.131538324579381</v>
      </c>
      <c r="O40" s="35">
        <f>SUM(O14:O39)</f>
        <v>19221000</v>
      </c>
      <c r="P40" s="35">
        <f t="shared" ref="P40:S40" si="6">SUM(P14:P39)</f>
        <v>0</v>
      </c>
      <c r="Q40" s="35">
        <f t="shared" ref="Q40" si="7">SUM(Q14:Q39)</f>
        <v>12774000</v>
      </c>
      <c r="R40" s="35"/>
      <c r="S40" s="35">
        <f t="shared" si="6"/>
        <v>0</v>
      </c>
      <c r="T40" s="1435"/>
    </row>
    <row r="41" spans="1:20" ht="18.75" customHeight="1" thickTop="1" thickBot="1" x14ac:dyDescent="0.35">
      <c r="A41" s="1417" t="s">
        <v>2</v>
      </c>
      <c r="B41" s="1418"/>
      <c r="C41" s="35">
        <f>C13+C40</f>
        <v>39404000</v>
      </c>
      <c r="D41" s="35">
        <f>D13+D40</f>
        <v>37690856.170000002</v>
      </c>
      <c r="E41" s="35">
        <f t="shared" si="0"/>
        <v>95.652360597908853</v>
      </c>
      <c r="F41" s="35">
        <f>F13+F40</f>
        <v>45801895</v>
      </c>
      <c r="G41" s="35">
        <f>G13+G40</f>
        <v>41455876.840000004</v>
      </c>
      <c r="H41" s="35">
        <f t="shared" si="1"/>
        <v>90.511269981296635</v>
      </c>
      <c r="I41" s="35">
        <f>I13+I40</f>
        <v>48702000</v>
      </c>
      <c r="J41" s="35">
        <f>J40+J13</f>
        <v>39347034.990000002</v>
      </c>
      <c r="K41" s="35">
        <f t="shared" si="2"/>
        <v>80.791415116422328</v>
      </c>
      <c r="L41" s="35">
        <f>L13+L40</f>
        <v>43433000</v>
      </c>
      <c r="M41" s="35">
        <f>M13+M40</f>
        <v>53212050.390000001</v>
      </c>
      <c r="N41" s="731">
        <f t="shared" si="3"/>
        <v>122.51525427670205</v>
      </c>
      <c r="O41" s="35">
        <f>O13+O40</f>
        <v>63531000</v>
      </c>
      <c r="P41" s="35">
        <f t="shared" ref="P41:S41" si="8">P13+P40</f>
        <v>0</v>
      </c>
      <c r="Q41" s="35">
        <f t="shared" ref="Q41" si="9">Q13+Q40</f>
        <v>65582000</v>
      </c>
      <c r="R41" s="35"/>
      <c r="S41" s="35">
        <f t="shared" si="8"/>
        <v>0</v>
      </c>
      <c r="T41" s="1436"/>
    </row>
    <row r="42" spans="1:20" s="122" customFormat="1" ht="19.5" thickTop="1" x14ac:dyDescent="0.3">
      <c r="A42" s="9"/>
      <c r="B42" s="9"/>
      <c r="C42" s="90"/>
      <c r="D42" s="90"/>
      <c r="E42" s="90"/>
      <c r="F42" s="132"/>
      <c r="G42" s="90"/>
      <c r="H42" s="90"/>
      <c r="M42" s="162"/>
      <c r="N42" s="162"/>
      <c r="O42" s="162"/>
      <c r="P42" s="162"/>
      <c r="Q42" s="162"/>
      <c r="R42" s="162"/>
      <c r="S42" s="162"/>
      <c r="T42" s="11"/>
    </row>
    <row r="43" spans="1:20" s="122" customFormat="1" ht="15.75" hidden="1" customHeight="1" x14ac:dyDescent="0.25">
      <c r="A43" s="9"/>
      <c r="B43" s="9" t="s">
        <v>188</v>
      </c>
      <c r="C43" s="9"/>
      <c r="D43" s="9"/>
      <c r="E43" s="96"/>
      <c r="F43" s="96" t="s">
        <v>191</v>
      </c>
      <c r="G43" s="96"/>
      <c r="H43" s="96"/>
      <c r="I43" s="9"/>
      <c r="J43" s="9"/>
      <c r="K43" s="9"/>
      <c r="L43" s="9"/>
      <c r="M43" s="9"/>
      <c r="N43" s="160"/>
      <c r="O43" s="160"/>
      <c r="P43" s="160"/>
      <c r="Q43" s="160"/>
      <c r="R43" s="160"/>
      <c r="S43" s="160"/>
      <c r="T43" s="101"/>
    </row>
    <row r="44" spans="1:20" s="122" customFormat="1" ht="15.75" hidden="1" customHeight="1" x14ac:dyDescent="0.25">
      <c r="B44" s="121" t="s">
        <v>189</v>
      </c>
      <c r="C44" s="53"/>
      <c r="D44" s="53"/>
      <c r="E44" s="136"/>
      <c r="F44" s="136"/>
      <c r="G44" s="136" t="s">
        <v>190</v>
      </c>
      <c r="H44" s="136"/>
      <c r="I44" s="168"/>
      <c r="J44" s="168"/>
      <c r="K44" s="168"/>
      <c r="L44" s="168"/>
      <c r="M44" s="168"/>
      <c r="N44" s="162"/>
      <c r="O44" s="162"/>
      <c r="P44" s="162"/>
      <c r="Q44" s="162"/>
      <c r="R44" s="162"/>
      <c r="S44" s="162"/>
      <c r="T44" s="11"/>
    </row>
    <row r="45" spans="1:20" s="122" customFormat="1" ht="15.75" hidden="1" customHeight="1" x14ac:dyDescent="0.25">
      <c r="A45" s="121"/>
      <c r="B45" s="121"/>
      <c r="C45" s="108"/>
      <c r="D45" s="108"/>
      <c r="E45" s="108"/>
      <c r="F45" s="108"/>
      <c r="G45" s="108"/>
      <c r="H45" s="108"/>
      <c r="I45" s="108"/>
      <c r="J45" s="108"/>
      <c r="K45" s="108"/>
      <c r="L45" s="108"/>
      <c r="M45" s="108"/>
      <c r="N45" s="160"/>
      <c r="O45" s="160"/>
      <c r="P45" s="160"/>
      <c r="Q45" s="160"/>
      <c r="R45" s="160"/>
      <c r="S45" s="160"/>
      <c r="T45" s="101"/>
    </row>
    <row r="46" spans="1:20" s="122" customFormat="1" ht="15.75" hidden="1" customHeight="1" x14ac:dyDescent="0.25">
      <c r="A46" s="121"/>
      <c r="B46" s="121" t="s">
        <v>159</v>
      </c>
      <c r="D46" s="108" t="s">
        <v>160</v>
      </c>
      <c r="E46" s="161"/>
      <c r="F46" s="108"/>
      <c r="G46" s="108"/>
      <c r="H46" s="108"/>
      <c r="I46" s="124" t="s">
        <v>186</v>
      </c>
      <c r="J46" s="124"/>
      <c r="K46" s="124"/>
      <c r="L46" s="161"/>
      <c r="M46" s="161"/>
      <c r="N46" s="162"/>
      <c r="O46" s="162"/>
      <c r="P46" s="162"/>
      <c r="Q46" s="162"/>
      <c r="R46" s="162"/>
      <c r="S46" s="162"/>
      <c r="T46" s="101"/>
    </row>
    <row r="47" spans="1:20" s="122" customFormat="1" ht="14.25" hidden="1" customHeight="1" x14ac:dyDescent="0.25">
      <c r="N47" s="160"/>
      <c r="O47" s="160"/>
      <c r="P47" s="160"/>
      <c r="Q47" s="160"/>
      <c r="R47" s="160"/>
      <c r="S47" s="160"/>
      <c r="T47" s="11"/>
    </row>
    <row r="48" spans="1:20" s="122" customFormat="1" ht="15.75" hidden="1" customHeight="1" x14ac:dyDescent="0.25">
      <c r="A48" s="121"/>
      <c r="B48" s="121"/>
      <c r="C48" s="108"/>
      <c r="D48" s="108"/>
      <c r="E48" s="108"/>
      <c r="F48" s="108"/>
      <c r="G48" s="108"/>
      <c r="H48" s="108"/>
      <c r="I48" s="161"/>
      <c r="J48" s="161"/>
      <c r="K48" s="161"/>
      <c r="L48" s="161"/>
      <c r="N48" s="162"/>
      <c r="O48" s="162"/>
      <c r="P48" s="162"/>
      <c r="Q48" s="162"/>
      <c r="R48" s="162"/>
      <c r="S48" s="162"/>
      <c r="T48" s="101"/>
    </row>
    <row r="49" spans="1:20" s="2" customFormat="1" ht="15.75" hidden="1" customHeight="1" x14ac:dyDescent="0.25">
      <c r="B49" s="163"/>
      <c r="C49" s="163"/>
      <c r="D49" s="163"/>
      <c r="E49" s="163"/>
      <c r="F49" s="163"/>
      <c r="G49" s="161"/>
      <c r="H49" s="161"/>
      <c r="N49" s="160"/>
      <c r="O49" s="160"/>
      <c r="P49" s="160"/>
      <c r="Q49" s="160"/>
      <c r="R49" s="160"/>
      <c r="S49" s="160"/>
    </row>
    <row r="50" spans="1:20" ht="15" hidden="1" customHeight="1" x14ac:dyDescent="0.25">
      <c r="F50" s="160"/>
      <c r="G50" s="161"/>
      <c r="H50" s="161"/>
      <c r="N50" s="162"/>
      <c r="O50" s="162"/>
      <c r="P50" s="162"/>
      <c r="Q50" s="162"/>
      <c r="R50" s="162"/>
      <c r="S50" s="162"/>
    </row>
    <row r="51" spans="1:20" ht="12.75" customHeight="1" thickBot="1" x14ac:dyDescent="0.3">
      <c r="A51" s="2"/>
      <c r="F51" s="162"/>
      <c r="G51" s="162"/>
      <c r="H51" s="162"/>
      <c r="N51" s="160"/>
      <c r="O51" s="160"/>
      <c r="P51" s="160"/>
      <c r="Q51" s="160"/>
      <c r="R51" s="160"/>
      <c r="S51" s="160"/>
    </row>
    <row r="52" spans="1:20" s="2" customFormat="1" ht="16.5" customHeight="1" thickBot="1" x14ac:dyDescent="0.3">
      <c r="C52" s="34"/>
      <c r="D52" s="34"/>
      <c r="E52" s="34"/>
      <c r="G52" s="39"/>
      <c r="H52" s="39"/>
      <c r="L52" s="39"/>
      <c r="M52" s="664" t="s">
        <v>157</v>
      </c>
      <c r="N52" s="100"/>
      <c r="O52" s="100"/>
      <c r="P52" s="100"/>
      <c r="Q52" s="100"/>
      <c r="R52" s="100"/>
      <c r="S52" s="100"/>
    </row>
    <row r="53" spans="1:20" s="2" customFormat="1" ht="16.5" customHeight="1" x14ac:dyDescent="0.3">
      <c r="A53" s="79" t="s">
        <v>444</v>
      </c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1153"/>
      <c r="O53" s="1153"/>
      <c r="P53" s="1153"/>
      <c r="Q53" s="1153"/>
      <c r="R53" s="1153"/>
      <c r="S53" s="1153"/>
      <c r="T53" s="110"/>
    </row>
    <row r="54" spans="1:20" s="2" customFormat="1" ht="12" customHeight="1" x14ac:dyDescent="0.3">
      <c r="A54" s="1157"/>
      <c r="B54" s="1157"/>
      <c r="C54" s="1157"/>
      <c r="D54" s="1157"/>
      <c r="E54" s="1157"/>
      <c r="F54" s="160"/>
      <c r="G54" s="161"/>
      <c r="H54" s="161"/>
      <c r="N54" s="162"/>
      <c r="O54" s="162"/>
      <c r="P54" s="162"/>
      <c r="Q54" s="162"/>
      <c r="R54" s="162"/>
      <c r="S54" s="162"/>
      <c r="T54" s="162"/>
    </row>
    <row r="55" spans="1:20" s="2" customFormat="1" ht="17.25" customHeight="1" x14ac:dyDescent="0.3">
      <c r="A55" s="33" t="s">
        <v>40</v>
      </c>
      <c r="B55" s="40"/>
      <c r="C55" s="3"/>
      <c r="D55" s="3"/>
      <c r="E55" s="3"/>
      <c r="F55" s="162"/>
      <c r="G55" s="162"/>
      <c r="H55" s="162"/>
      <c r="N55" s="160"/>
      <c r="O55" s="160"/>
      <c r="P55" s="160"/>
      <c r="Q55" s="160"/>
      <c r="R55" s="160"/>
      <c r="S55" s="160"/>
      <c r="T55" s="161"/>
    </row>
    <row r="56" spans="1:20" s="2" customFormat="1" ht="14.25" customHeight="1" x14ac:dyDescent="0.3">
      <c r="A56" s="33" t="s">
        <v>41</v>
      </c>
      <c r="B56" s="40"/>
      <c r="C56" s="8"/>
      <c r="D56" s="8"/>
      <c r="E56" s="8"/>
      <c r="F56" s="160"/>
      <c r="G56" s="161"/>
      <c r="H56" s="161"/>
      <c r="N56" s="162"/>
      <c r="O56" s="162"/>
      <c r="P56" s="162"/>
      <c r="Q56" s="162"/>
      <c r="R56" s="162"/>
      <c r="S56" s="162"/>
      <c r="T56" s="162"/>
    </row>
    <row r="57" spans="1:20" s="2" customFormat="1" ht="14.25" customHeight="1" x14ac:dyDescent="0.3">
      <c r="A57" s="33" t="s">
        <v>88</v>
      </c>
      <c r="B57" s="40"/>
      <c r="F57" s="162"/>
      <c r="G57" s="162"/>
      <c r="H57" s="162"/>
      <c r="N57" s="160"/>
      <c r="O57" s="160"/>
      <c r="P57" s="160"/>
      <c r="Q57" s="160"/>
      <c r="R57" s="160"/>
      <c r="S57" s="160"/>
      <c r="T57" s="101"/>
    </row>
    <row r="58" spans="1:20" ht="6" hidden="1" customHeight="1" x14ac:dyDescent="0.25">
      <c r="F58" s="160"/>
      <c r="G58" s="161"/>
      <c r="H58" s="161"/>
      <c r="N58" s="162"/>
      <c r="O58" s="162"/>
      <c r="P58" s="162"/>
      <c r="Q58" s="162"/>
      <c r="R58" s="162"/>
      <c r="S58" s="162"/>
      <c r="T58" s="11"/>
    </row>
    <row r="59" spans="1:20" ht="15" customHeight="1" x14ac:dyDescent="0.25">
      <c r="A59" s="1235" t="s">
        <v>18</v>
      </c>
      <c r="B59" s="1235" t="s">
        <v>7</v>
      </c>
      <c r="C59" s="1468">
        <v>2021</v>
      </c>
      <c r="D59" s="1468"/>
      <c r="E59" s="874"/>
      <c r="F59" s="1440">
        <v>2022</v>
      </c>
      <c r="G59" s="1440"/>
      <c r="H59" s="1440"/>
      <c r="I59" s="1235">
        <v>2023</v>
      </c>
      <c r="J59" s="1235"/>
      <c r="K59" s="1235"/>
      <c r="L59" s="1235">
        <v>2024</v>
      </c>
      <c r="M59" s="1235"/>
      <c r="N59" s="1151"/>
      <c r="O59" s="1235">
        <v>2025</v>
      </c>
      <c r="P59" s="1235"/>
      <c r="Q59" s="1344" t="s">
        <v>446</v>
      </c>
      <c r="R59" s="1344" t="s">
        <v>448</v>
      </c>
      <c r="S59" s="1344" t="s">
        <v>447</v>
      </c>
      <c r="T59" s="1344" t="s">
        <v>450</v>
      </c>
    </row>
    <row r="60" spans="1:20" s="174" customFormat="1" ht="35.25" customHeight="1" x14ac:dyDescent="0.25">
      <c r="A60" s="1235"/>
      <c r="B60" s="1235"/>
      <c r="C60" s="1151" t="s">
        <v>178</v>
      </c>
      <c r="D60" s="1188" t="s">
        <v>1</v>
      </c>
      <c r="E60" s="1151" t="s">
        <v>137</v>
      </c>
      <c r="F60" s="1151" t="s">
        <v>178</v>
      </c>
      <c r="G60" s="1151" t="s">
        <v>1</v>
      </c>
      <c r="H60" s="874" t="s">
        <v>138</v>
      </c>
      <c r="I60" s="1151" t="s">
        <v>0</v>
      </c>
      <c r="J60" s="875" t="s">
        <v>1</v>
      </c>
      <c r="K60" s="874" t="s">
        <v>138</v>
      </c>
      <c r="L60" s="690" t="s">
        <v>0</v>
      </c>
      <c r="M60" s="1151" t="s">
        <v>1</v>
      </c>
      <c r="N60" s="694" t="s">
        <v>138</v>
      </c>
      <c r="O60" s="690" t="s">
        <v>0</v>
      </c>
      <c r="P60" s="1151" t="s">
        <v>1</v>
      </c>
      <c r="Q60" s="1344"/>
      <c r="R60" s="1344"/>
      <c r="S60" s="1344"/>
      <c r="T60" s="1344"/>
    </row>
    <row r="61" spans="1:20" s="2" customFormat="1" ht="18" customHeight="1" x14ac:dyDescent="0.25">
      <c r="A61" s="369">
        <v>1001</v>
      </c>
      <c r="B61" s="876" t="s">
        <v>8</v>
      </c>
      <c r="C61" s="684">
        <v>142545000</v>
      </c>
      <c r="D61" s="684">
        <v>136112255.25</v>
      </c>
      <c r="E61" s="684">
        <f>D61/C61*100</f>
        <v>95.487218246869404</v>
      </c>
      <c r="F61" s="892">
        <v>146420560</v>
      </c>
      <c r="G61" s="684">
        <v>146375533.94999999</v>
      </c>
      <c r="H61" s="684">
        <f>G61/F61*100</f>
        <v>99.969248819974453</v>
      </c>
      <c r="I61" s="684">
        <f>152482000+2299320</f>
        <v>154781320</v>
      </c>
      <c r="J61" s="684">
        <v>142089925.06</v>
      </c>
      <c r="K61" s="684">
        <f>J61/I61*100</f>
        <v>91.800435000812769</v>
      </c>
      <c r="L61" s="288">
        <v>151000000</v>
      </c>
      <c r="M61" s="288">
        <v>138429696.03999999</v>
      </c>
      <c r="N61" s="288">
        <f>M61/L61*100</f>
        <v>91.675295390728479</v>
      </c>
      <c r="O61" s="288">
        <v>166609000</v>
      </c>
      <c r="P61" s="288"/>
      <c r="Q61" s="288">
        <v>221702000</v>
      </c>
      <c r="R61" s="288"/>
      <c r="S61" s="288"/>
      <c r="T61" s="1434" t="s">
        <v>453</v>
      </c>
    </row>
    <row r="62" spans="1:20" s="2" customFormat="1" ht="18" customHeight="1" x14ac:dyDescent="0.25">
      <c r="A62" s="369">
        <v>1002</v>
      </c>
      <c r="B62" s="876" t="s">
        <v>9</v>
      </c>
      <c r="C62" s="684">
        <v>3250000</v>
      </c>
      <c r="D62" s="684">
        <v>2705323.95</v>
      </c>
      <c r="E62" s="684">
        <f t="shared" ref="E62:E91" si="10">D62/C62*100</f>
        <v>83.240736923076923</v>
      </c>
      <c r="F62" s="684">
        <v>3500000</v>
      </c>
      <c r="G62" s="684">
        <v>2269055.96</v>
      </c>
      <c r="H62" s="684">
        <f t="shared" ref="H62:H91" si="11">G62/F62*100</f>
        <v>64.830170285714289</v>
      </c>
      <c r="I62" s="684">
        <v>3500000</v>
      </c>
      <c r="J62" s="684">
        <v>2233424.4900000002</v>
      </c>
      <c r="K62" s="684">
        <f t="shared" ref="K62:K91" si="12">J62/I62*100</f>
        <v>63.812128285714287</v>
      </c>
      <c r="L62" s="684">
        <v>3000000</v>
      </c>
      <c r="M62" s="684">
        <v>2432900.2000000002</v>
      </c>
      <c r="N62" s="288">
        <f t="shared" ref="N62:N91" si="13">M62/L62*100</f>
        <v>81.096673333333342</v>
      </c>
      <c r="O62" s="684">
        <v>3000000</v>
      </c>
      <c r="P62" s="684"/>
      <c r="Q62" s="684">
        <v>3500000</v>
      </c>
      <c r="R62" s="684"/>
      <c r="S62" s="684"/>
      <c r="T62" s="1435"/>
    </row>
    <row r="63" spans="1:20" s="2" customFormat="1" ht="18" customHeight="1" x14ac:dyDescent="0.25">
      <c r="A63" s="369">
        <v>1003</v>
      </c>
      <c r="B63" s="876" t="s">
        <v>10</v>
      </c>
      <c r="C63" s="684">
        <v>44492000</v>
      </c>
      <c r="D63" s="684">
        <v>44176173.350000001</v>
      </c>
      <c r="E63" s="684">
        <f t="shared" si="10"/>
        <v>99.290149577452127</v>
      </c>
      <c r="F63" s="892">
        <v>64456500</v>
      </c>
      <c r="G63" s="684">
        <v>63347459.899999999</v>
      </c>
      <c r="H63" s="684">
        <f t="shared" si="11"/>
        <v>98.279397578211658</v>
      </c>
      <c r="I63" s="684">
        <f>64662000+561600+540000</f>
        <v>65763600</v>
      </c>
      <c r="J63" s="684">
        <v>61546654.270000003</v>
      </c>
      <c r="K63" s="684">
        <f t="shared" si="12"/>
        <v>93.587720669184776</v>
      </c>
      <c r="L63" s="684">
        <v>65000000</v>
      </c>
      <c r="M63" s="684">
        <v>91992066.349999994</v>
      </c>
      <c r="N63" s="288">
        <f t="shared" si="13"/>
        <v>141.52625592307692</v>
      </c>
      <c r="O63" s="684">
        <v>93025000</v>
      </c>
      <c r="P63" s="684"/>
      <c r="Q63" s="684">
        <v>79706000</v>
      </c>
      <c r="R63" s="684"/>
      <c r="S63" s="684"/>
      <c r="T63" s="1435"/>
    </row>
    <row r="64" spans="1:20" ht="27" customHeight="1" x14ac:dyDescent="0.25">
      <c r="A64" s="1482" t="s">
        <v>139</v>
      </c>
      <c r="B64" s="1483"/>
      <c r="C64" s="929">
        <f>SUM(C61:C63)</f>
        <v>190287000</v>
      </c>
      <c r="D64" s="929">
        <f>SUM(D61:D63)</f>
        <v>182993752.54999998</v>
      </c>
      <c r="E64" s="929">
        <f t="shared" si="10"/>
        <v>96.167238198090246</v>
      </c>
      <c r="F64" s="929">
        <f>SUM(F61:F63)</f>
        <v>214377060</v>
      </c>
      <c r="G64" s="929">
        <f>SUM(G61:G63)</f>
        <v>211992049.81</v>
      </c>
      <c r="H64" s="929">
        <f t="shared" si="11"/>
        <v>98.887469494170688</v>
      </c>
      <c r="I64" s="929">
        <f>SUM(I61:I63)</f>
        <v>224044920</v>
      </c>
      <c r="J64" s="929">
        <f>SUM(J61:J63)</f>
        <v>205870003.82000002</v>
      </c>
      <c r="K64" s="929">
        <f t="shared" si="12"/>
        <v>91.887824914753708</v>
      </c>
      <c r="L64" s="929">
        <f>SUM(L61:L63)</f>
        <v>219000000</v>
      </c>
      <c r="M64" s="930">
        <f>SUM(M61:M63)</f>
        <v>232854662.58999997</v>
      </c>
      <c r="N64" s="721">
        <f t="shared" si="13"/>
        <v>106.32632994977168</v>
      </c>
      <c r="O64" s="930">
        <f>SUM(O61:O63)</f>
        <v>262634000</v>
      </c>
      <c r="P64" s="930">
        <f t="shared" ref="P64:S64" si="14">SUM(P61:P63)</f>
        <v>0</v>
      </c>
      <c r="Q64" s="930">
        <f t="shared" ref="Q64" si="15">SUM(Q61:Q63)</f>
        <v>304908000</v>
      </c>
      <c r="R64" s="930"/>
      <c r="S64" s="930">
        <f t="shared" si="14"/>
        <v>0</v>
      </c>
      <c r="T64" s="1435"/>
    </row>
    <row r="65" spans="1:20" s="2" customFormat="1" ht="18" customHeight="1" x14ac:dyDescent="0.25">
      <c r="A65" s="369">
        <v>1101</v>
      </c>
      <c r="B65" s="876" t="s">
        <v>112</v>
      </c>
      <c r="C65" s="288">
        <v>10500000</v>
      </c>
      <c r="D65" s="288">
        <v>7178961.79</v>
      </c>
      <c r="E65" s="288">
        <f t="shared" si="10"/>
        <v>68.371064666666669</v>
      </c>
      <c r="F65" s="892">
        <v>8420000</v>
      </c>
      <c r="G65" s="288">
        <v>6993055.75</v>
      </c>
      <c r="H65" s="288">
        <f t="shared" si="11"/>
        <v>83.052918646080769</v>
      </c>
      <c r="I65" s="288">
        <v>10000000</v>
      </c>
      <c r="J65" s="288">
        <v>8999199.1999999993</v>
      </c>
      <c r="K65" s="288">
        <f t="shared" si="12"/>
        <v>89.991991999999982</v>
      </c>
      <c r="L65" s="288">
        <v>9000000</v>
      </c>
      <c r="M65" s="288">
        <v>10015085.050000001</v>
      </c>
      <c r="N65" s="288">
        <f t="shared" si="13"/>
        <v>111.2787227777778</v>
      </c>
      <c r="O65" s="288">
        <v>10340000</v>
      </c>
      <c r="P65" s="288"/>
      <c r="Q65" s="288">
        <v>12000000</v>
      </c>
      <c r="R65" s="288"/>
      <c r="S65" s="288"/>
      <c r="T65" s="1435"/>
    </row>
    <row r="66" spans="1:20" s="2" customFormat="1" ht="18" customHeight="1" x14ac:dyDescent="0.25">
      <c r="A66" s="369">
        <v>1201</v>
      </c>
      <c r="B66" s="884" t="s">
        <v>12</v>
      </c>
      <c r="C66" s="288">
        <v>2610000</v>
      </c>
      <c r="D66" s="288">
        <v>2560422.33</v>
      </c>
      <c r="E66" s="288">
        <f t="shared" si="10"/>
        <v>98.100472413793099</v>
      </c>
      <c r="F66" s="892">
        <v>4100000</v>
      </c>
      <c r="G66" s="288">
        <v>4044613.33</v>
      </c>
      <c r="H66" s="288">
        <f t="shared" si="11"/>
        <v>98.649105609756106</v>
      </c>
      <c r="I66" s="288">
        <v>5000000</v>
      </c>
      <c r="J66" s="288">
        <v>1626241.27</v>
      </c>
      <c r="K66" s="288">
        <f t="shared" si="12"/>
        <v>32.524825400000005</v>
      </c>
      <c r="L66" s="288">
        <v>4000000</v>
      </c>
      <c r="M66" s="288">
        <v>2122899.35</v>
      </c>
      <c r="N66" s="288">
        <f t="shared" si="13"/>
        <v>53.072483749999996</v>
      </c>
      <c r="O66" s="288">
        <v>2000000</v>
      </c>
      <c r="P66" s="288"/>
      <c r="Q66" s="288">
        <v>2000000</v>
      </c>
      <c r="R66" s="288"/>
      <c r="S66" s="288"/>
      <c r="T66" s="1435"/>
    </row>
    <row r="67" spans="1:20" s="2" customFormat="1" ht="18" customHeight="1" x14ac:dyDescent="0.25">
      <c r="A67" s="369">
        <v>1202</v>
      </c>
      <c r="B67" s="288" t="s">
        <v>13</v>
      </c>
      <c r="C67" s="288">
        <v>3500000</v>
      </c>
      <c r="D67" s="288">
        <v>3227291.24</v>
      </c>
      <c r="E67" s="288">
        <f t="shared" si="10"/>
        <v>92.208321142857159</v>
      </c>
      <c r="F67" s="892">
        <v>5800000</v>
      </c>
      <c r="G67" s="288">
        <v>5656316.7000000002</v>
      </c>
      <c r="H67" s="288">
        <f t="shared" si="11"/>
        <v>97.522701724137946</v>
      </c>
      <c r="I67" s="288">
        <v>9000000</v>
      </c>
      <c r="J67" s="288">
        <v>8966190.1500000004</v>
      </c>
      <c r="K67" s="288">
        <f t="shared" si="12"/>
        <v>99.624335000000002</v>
      </c>
      <c r="L67" s="920"/>
      <c r="M67" s="288">
        <v>0</v>
      </c>
      <c r="N67" s="288"/>
      <c r="O67" s="288"/>
      <c r="P67" s="288"/>
      <c r="Q67" s="288"/>
      <c r="R67" s="288"/>
      <c r="S67" s="288"/>
      <c r="T67" s="1435"/>
    </row>
    <row r="68" spans="1:20" s="2" customFormat="1" ht="18" customHeight="1" x14ac:dyDescent="0.25">
      <c r="A68" s="369" t="s">
        <v>390</v>
      </c>
      <c r="B68" s="288" t="s">
        <v>198</v>
      </c>
      <c r="C68" s="288"/>
      <c r="D68" s="288"/>
      <c r="E68" s="288"/>
      <c r="F68" s="892"/>
      <c r="G68" s="288"/>
      <c r="H68" s="288"/>
      <c r="I68" s="288"/>
      <c r="J68" s="288"/>
      <c r="K68" s="288"/>
      <c r="L68" s="288">
        <v>9000000</v>
      </c>
      <c r="M68" s="288">
        <v>8976971.9700000007</v>
      </c>
      <c r="N68" s="288">
        <f t="shared" si="13"/>
        <v>99.744133000000019</v>
      </c>
      <c r="O68" s="288">
        <v>12000000</v>
      </c>
      <c r="P68" s="288"/>
      <c r="Q68" s="288">
        <v>9000000</v>
      </c>
      <c r="R68" s="288"/>
      <c r="S68" s="288"/>
      <c r="T68" s="1435"/>
    </row>
    <row r="69" spans="1:20" s="2" customFormat="1" ht="18" customHeight="1" x14ac:dyDescent="0.25">
      <c r="A69" s="369" t="s">
        <v>391</v>
      </c>
      <c r="B69" s="288" t="s">
        <v>197</v>
      </c>
      <c r="C69" s="288"/>
      <c r="D69" s="288"/>
      <c r="E69" s="288"/>
      <c r="F69" s="892"/>
      <c r="G69" s="288"/>
      <c r="H69" s="288"/>
      <c r="I69" s="288"/>
      <c r="J69" s="288"/>
      <c r="K69" s="288"/>
      <c r="L69" s="288"/>
      <c r="M69" s="288">
        <v>0</v>
      </c>
      <c r="N69" s="288"/>
      <c r="O69" s="288">
        <v>100000</v>
      </c>
      <c r="P69" s="288"/>
      <c r="Q69" s="288">
        <v>50000</v>
      </c>
      <c r="R69" s="288"/>
      <c r="S69" s="288"/>
      <c r="T69" s="1435"/>
    </row>
    <row r="70" spans="1:20" s="2" customFormat="1" ht="18" customHeight="1" x14ac:dyDescent="0.25">
      <c r="A70" s="369">
        <v>1203</v>
      </c>
      <c r="B70" s="876" t="s">
        <v>148</v>
      </c>
      <c r="C70" s="288">
        <v>200000</v>
      </c>
      <c r="D70" s="288">
        <v>74375.199999999997</v>
      </c>
      <c r="E70" s="288">
        <f t="shared" si="10"/>
        <v>37.187599999999996</v>
      </c>
      <c r="F70" s="288">
        <v>200000</v>
      </c>
      <c r="G70" s="288">
        <v>157989.37</v>
      </c>
      <c r="H70" s="288">
        <f t="shared" si="11"/>
        <v>78.994685000000004</v>
      </c>
      <c r="I70" s="288">
        <v>200000</v>
      </c>
      <c r="J70" s="288">
        <v>431387.27</v>
      </c>
      <c r="K70" s="288">
        <f t="shared" si="12"/>
        <v>215.693635</v>
      </c>
      <c r="L70" s="288"/>
      <c r="M70" s="288">
        <v>0</v>
      </c>
      <c r="N70" s="288"/>
      <c r="O70" s="288"/>
      <c r="P70" s="288"/>
      <c r="Q70" s="288"/>
      <c r="R70" s="288"/>
      <c r="S70" s="288"/>
      <c r="T70" s="1435"/>
    </row>
    <row r="71" spans="1:20" s="2" customFormat="1" ht="18" customHeight="1" x14ac:dyDescent="0.25">
      <c r="A71" s="369">
        <v>1204</v>
      </c>
      <c r="B71" s="876" t="s">
        <v>126</v>
      </c>
      <c r="C71" s="288">
        <v>8000000</v>
      </c>
      <c r="D71" s="288">
        <v>7998992.1500000004</v>
      </c>
      <c r="E71" s="288">
        <f t="shared" si="10"/>
        <v>99.987401875000003</v>
      </c>
      <c r="F71" s="288">
        <v>8000000</v>
      </c>
      <c r="G71" s="288">
        <v>7997812.04</v>
      </c>
      <c r="H71" s="288">
        <f t="shared" si="11"/>
        <v>99.9726505</v>
      </c>
      <c r="I71" s="288">
        <v>9000000</v>
      </c>
      <c r="J71" s="288">
        <v>8999802.0999999996</v>
      </c>
      <c r="K71" s="288">
        <f t="shared" si="12"/>
        <v>99.997801111111102</v>
      </c>
      <c r="L71" s="288">
        <v>15000000</v>
      </c>
      <c r="M71" s="288">
        <v>14999850</v>
      </c>
      <c r="N71" s="288">
        <f t="shared" si="13"/>
        <v>99.999000000000009</v>
      </c>
      <c r="O71" s="288">
        <v>14000000</v>
      </c>
      <c r="P71" s="288"/>
      <c r="Q71" s="288">
        <v>15000000</v>
      </c>
      <c r="R71" s="288"/>
      <c r="S71" s="288"/>
      <c r="T71" s="1435"/>
    </row>
    <row r="72" spans="1:20" s="2" customFormat="1" ht="18" customHeight="1" x14ac:dyDescent="0.25">
      <c r="A72" s="369">
        <v>1205</v>
      </c>
      <c r="B72" s="288" t="s">
        <v>124</v>
      </c>
      <c r="C72" s="288">
        <v>225000</v>
      </c>
      <c r="D72" s="288">
        <v>195331</v>
      </c>
      <c r="E72" s="288">
        <f t="shared" si="10"/>
        <v>86.813777777777773</v>
      </c>
      <c r="F72" s="288">
        <v>200000</v>
      </c>
      <c r="G72" s="288">
        <v>193148.97</v>
      </c>
      <c r="H72" s="288">
        <f t="shared" si="11"/>
        <v>96.574484999999996</v>
      </c>
      <c r="I72" s="288">
        <v>200000</v>
      </c>
      <c r="J72" s="288">
        <v>242125.5</v>
      </c>
      <c r="K72" s="288">
        <f t="shared" si="12"/>
        <v>121.06274999999999</v>
      </c>
      <c r="L72" s="288">
        <v>600000</v>
      </c>
      <c r="M72" s="288">
        <v>597651.25</v>
      </c>
      <c r="N72" s="288">
        <f t="shared" si="13"/>
        <v>99.608541666666667</v>
      </c>
      <c r="O72" s="288">
        <v>800000</v>
      </c>
      <c r="P72" s="288"/>
      <c r="Q72" s="288">
        <v>900000</v>
      </c>
      <c r="R72" s="288"/>
      <c r="S72" s="288"/>
      <c r="T72" s="1435"/>
    </row>
    <row r="73" spans="1:20" s="2" customFormat="1" ht="18" customHeight="1" x14ac:dyDescent="0.25">
      <c r="A73" s="369">
        <v>1301</v>
      </c>
      <c r="B73" s="288" t="s">
        <v>14</v>
      </c>
      <c r="C73" s="288">
        <v>6400000</v>
      </c>
      <c r="D73" s="288">
        <v>5908699.4800000004</v>
      </c>
      <c r="E73" s="288">
        <f t="shared" si="10"/>
        <v>92.323429375000003</v>
      </c>
      <c r="F73" s="288">
        <v>6500000</v>
      </c>
      <c r="G73" s="288">
        <v>5268423</v>
      </c>
      <c r="H73" s="288">
        <f t="shared" si="11"/>
        <v>81.052661538461535</v>
      </c>
      <c r="I73" s="288">
        <v>6000000</v>
      </c>
      <c r="J73" s="288">
        <v>5708767.5899999999</v>
      </c>
      <c r="K73" s="288">
        <f t="shared" si="12"/>
        <v>95.146126499999994</v>
      </c>
      <c r="L73" s="288">
        <v>5000000</v>
      </c>
      <c r="M73" s="288">
        <v>5989847.9800000004</v>
      </c>
      <c r="N73" s="288">
        <f t="shared" si="13"/>
        <v>119.79695960000001</v>
      </c>
      <c r="O73" s="288">
        <v>10500000</v>
      </c>
      <c r="P73" s="288"/>
      <c r="Q73" s="288">
        <v>9000000</v>
      </c>
      <c r="R73" s="288"/>
      <c r="S73" s="288"/>
      <c r="T73" s="1435"/>
    </row>
    <row r="74" spans="1:20" s="2" customFormat="1" ht="18" customHeight="1" x14ac:dyDescent="0.25">
      <c r="A74" s="369">
        <v>1302</v>
      </c>
      <c r="B74" s="288" t="s">
        <v>123</v>
      </c>
      <c r="C74" s="288">
        <v>400000</v>
      </c>
      <c r="D74" s="288">
        <v>384612.76</v>
      </c>
      <c r="E74" s="288">
        <f t="shared" si="10"/>
        <v>96.153189999999995</v>
      </c>
      <c r="F74" s="892">
        <v>600000</v>
      </c>
      <c r="G74" s="288">
        <v>569718</v>
      </c>
      <c r="H74" s="288">
        <f t="shared" si="11"/>
        <v>94.953000000000003</v>
      </c>
      <c r="I74" s="288">
        <v>400000</v>
      </c>
      <c r="J74" s="288">
        <v>674730</v>
      </c>
      <c r="K74" s="288">
        <f t="shared" si="12"/>
        <v>168.6825</v>
      </c>
      <c r="L74" s="288">
        <v>600000</v>
      </c>
      <c r="M74" s="288">
        <v>673126.68</v>
      </c>
      <c r="N74" s="288">
        <f t="shared" si="13"/>
        <v>112.18778</v>
      </c>
      <c r="O74" s="288">
        <v>4000000</v>
      </c>
      <c r="P74" s="288"/>
      <c r="Q74" s="288">
        <v>1000000</v>
      </c>
      <c r="R74" s="288"/>
      <c r="S74" s="288"/>
      <c r="T74" s="1435"/>
    </row>
    <row r="75" spans="1:20" s="2" customFormat="1" ht="18" customHeight="1" x14ac:dyDescent="0.25">
      <c r="A75" s="369">
        <v>1303</v>
      </c>
      <c r="B75" s="288" t="s">
        <v>109</v>
      </c>
      <c r="C75" s="288">
        <v>2100000</v>
      </c>
      <c r="D75" s="288">
        <v>1847183.92</v>
      </c>
      <c r="E75" s="288">
        <f t="shared" si="10"/>
        <v>87.961139047619042</v>
      </c>
      <c r="F75" s="288">
        <v>5000000</v>
      </c>
      <c r="G75" s="288">
        <v>978669.05</v>
      </c>
      <c r="H75" s="288">
        <f t="shared" si="11"/>
        <v>19.573381000000001</v>
      </c>
      <c r="I75" s="288">
        <v>3000000</v>
      </c>
      <c r="J75" s="288">
        <v>609266.85</v>
      </c>
      <c r="K75" s="288">
        <f t="shared" si="12"/>
        <v>20.308895</v>
      </c>
      <c r="L75" s="288">
        <v>1000000</v>
      </c>
      <c r="M75" s="288">
        <v>158350</v>
      </c>
      <c r="N75" s="288">
        <f t="shared" si="13"/>
        <v>15.834999999999999</v>
      </c>
      <c r="O75" s="288">
        <v>15500000</v>
      </c>
      <c r="P75" s="288"/>
      <c r="Q75" s="288">
        <v>16000000</v>
      </c>
      <c r="R75" s="288"/>
      <c r="S75" s="288"/>
      <c r="T75" s="1435"/>
    </row>
    <row r="76" spans="1:20" s="2" customFormat="1" ht="18" customHeight="1" x14ac:dyDescent="0.25">
      <c r="A76" s="369">
        <v>1402</v>
      </c>
      <c r="B76" s="288" t="s">
        <v>117</v>
      </c>
      <c r="C76" s="288">
        <v>2300000</v>
      </c>
      <c r="D76" s="288">
        <v>1659910.74</v>
      </c>
      <c r="E76" s="288">
        <f t="shared" si="10"/>
        <v>72.170032173913043</v>
      </c>
      <c r="F76" s="288">
        <v>2400000</v>
      </c>
      <c r="G76" s="288">
        <v>2028732.78</v>
      </c>
      <c r="H76" s="288">
        <f t="shared" si="11"/>
        <v>84.530532499999993</v>
      </c>
      <c r="I76" s="288">
        <v>2000000</v>
      </c>
      <c r="J76" s="288">
        <v>2420000</v>
      </c>
      <c r="K76" s="288">
        <f t="shared" si="12"/>
        <v>121</v>
      </c>
      <c r="L76" s="288">
        <v>2500000</v>
      </c>
      <c r="M76" s="288">
        <v>2775983.18</v>
      </c>
      <c r="N76" s="288">
        <f t="shared" si="13"/>
        <v>111.0393272</v>
      </c>
      <c r="O76" s="288">
        <v>9400000</v>
      </c>
      <c r="P76" s="288"/>
      <c r="Q76" s="288">
        <v>3000000</v>
      </c>
      <c r="R76" s="288"/>
      <c r="S76" s="288"/>
      <c r="T76" s="1435"/>
    </row>
    <row r="77" spans="1:20" s="2" customFormat="1" ht="18" customHeight="1" x14ac:dyDescent="0.25">
      <c r="A77" s="369">
        <v>1403</v>
      </c>
      <c r="B77" s="288" t="s">
        <v>118</v>
      </c>
      <c r="C77" s="288">
        <v>1400000</v>
      </c>
      <c r="D77" s="288">
        <v>1056125.21</v>
      </c>
      <c r="E77" s="288">
        <f t="shared" si="10"/>
        <v>75.437515000000005</v>
      </c>
      <c r="F77" s="288">
        <v>1400000</v>
      </c>
      <c r="G77" s="288">
        <v>1125088.1599999999</v>
      </c>
      <c r="H77" s="288">
        <f t="shared" si="11"/>
        <v>80.363439999999997</v>
      </c>
      <c r="I77" s="288">
        <v>1500000</v>
      </c>
      <c r="J77" s="288">
        <v>2185758.0699999998</v>
      </c>
      <c r="K77" s="288">
        <f t="shared" si="12"/>
        <v>145.71720466666667</v>
      </c>
      <c r="L77" s="288">
        <v>2500000</v>
      </c>
      <c r="M77" s="288">
        <v>2357898.21</v>
      </c>
      <c r="N77" s="288">
        <f t="shared" si="13"/>
        <v>94.31592839999999</v>
      </c>
      <c r="O77" s="288">
        <v>2500000</v>
      </c>
      <c r="P77" s="288"/>
      <c r="Q77" s="288">
        <v>2500000</v>
      </c>
      <c r="R77" s="288"/>
      <c r="S77" s="288"/>
      <c r="T77" s="1435"/>
    </row>
    <row r="78" spans="1:20" s="2" customFormat="1" ht="30" x14ac:dyDescent="0.25">
      <c r="A78" s="369">
        <v>1404</v>
      </c>
      <c r="B78" s="884" t="s">
        <v>119</v>
      </c>
      <c r="C78" s="288">
        <v>4800000</v>
      </c>
      <c r="D78" s="288">
        <v>4765630.09</v>
      </c>
      <c r="E78" s="288">
        <f t="shared" si="10"/>
        <v>99.283960208333326</v>
      </c>
      <c r="F78" s="892">
        <v>5100000</v>
      </c>
      <c r="G78" s="288">
        <v>4851177.84</v>
      </c>
      <c r="H78" s="288">
        <f t="shared" si="11"/>
        <v>95.12113411764706</v>
      </c>
      <c r="I78" s="288">
        <v>5000000</v>
      </c>
      <c r="J78" s="288">
        <v>4906681.95</v>
      </c>
      <c r="K78" s="288">
        <f t="shared" si="12"/>
        <v>98.133639000000002</v>
      </c>
      <c r="L78" s="288">
        <v>5000000</v>
      </c>
      <c r="M78" s="288">
        <v>5695252.1699999999</v>
      </c>
      <c r="N78" s="288">
        <f t="shared" si="13"/>
        <v>113.90504340000001</v>
      </c>
      <c r="O78" s="288">
        <v>5000000</v>
      </c>
      <c r="P78" s="288"/>
      <c r="Q78" s="288">
        <v>6000000</v>
      </c>
      <c r="R78" s="288"/>
      <c r="S78" s="288"/>
      <c r="T78" s="1435"/>
    </row>
    <row r="79" spans="1:20" s="2" customFormat="1" ht="18" customHeight="1" x14ac:dyDescent="0.25">
      <c r="A79" s="369" t="s">
        <v>392</v>
      </c>
      <c r="B79" s="884" t="s">
        <v>210</v>
      </c>
      <c r="C79" s="288"/>
      <c r="D79" s="288"/>
      <c r="E79" s="288"/>
      <c r="F79" s="892"/>
      <c r="G79" s="288"/>
      <c r="H79" s="288"/>
      <c r="I79" s="288"/>
      <c r="J79" s="288"/>
      <c r="K79" s="288"/>
      <c r="L79" s="288">
        <v>2000000</v>
      </c>
      <c r="M79" s="288">
        <v>1146380.3700000001</v>
      </c>
      <c r="N79" s="288">
        <f t="shared" si="13"/>
        <v>57.319018500000006</v>
      </c>
      <c r="O79" s="288">
        <v>1000</v>
      </c>
      <c r="P79" s="288"/>
      <c r="Q79" s="288">
        <v>1000</v>
      </c>
      <c r="R79" s="288"/>
      <c r="S79" s="288"/>
      <c r="T79" s="1435"/>
    </row>
    <row r="80" spans="1:20" s="2" customFormat="1" ht="18" customHeight="1" x14ac:dyDescent="0.25">
      <c r="A80" s="369">
        <v>1408</v>
      </c>
      <c r="B80" s="659" t="s">
        <v>142</v>
      </c>
      <c r="C80" s="288">
        <v>13920100</v>
      </c>
      <c r="D80" s="288">
        <v>10155155</v>
      </c>
      <c r="E80" s="288">
        <f t="shared" si="10"/>
        <v>72.953175623738332</v>
      </c>
      <c r="F80" s="288">
        <v>15000000</v>
      </c>
      <c r="G80" s="288">
        <v>14561680.949999999</v>
      </c>
      <c r="H80" s="288">
        <f t="shared" si="11"/>
        <v>97.077872999999997</v>
      </c>
      <c r="I80" s="288">
        <v>18000000</v>
      </c>
      <c r="J80" s="288">
        <v>15884304.17</v>
      </c>
      <c r="K80" s="288">
        <f t="shared" si="12"/>
        <v>88.24613427777777</v>
      </c>
      <c r="L80" s="288"/>
      <c r="M80" s="288">
        <v>0</v>
      </c>
      <c r="N80" s="288"/>
      <c r="O80" s="756"/>
      <c r="P80" s="756"/>
      <c r="Q80" s="756"/>
      <c r="R80" s="756"/>
      <c r="S80" s="756"/>
      <c r="T80" s="1435"/>
    </row>
    <row r="81" spans="1:20" s="2" customFormat="1" ht="18" customHeight="1" x14ac:dyDescent="0.25">
      <c r="A81" s="369">
        <v>1409</v>
      </c>
      <c r="B81" s="288" t="s">
        <v>17</v>
      </c>
      <c r="C81" s="288">
        <v>3165000</v>
      </c>
      <c r="D81" s="288">
        <v>2871787.72</v>
      </c>
      <c r="E81" s="288">
        <f t="shared" si="10"/>
        <v>90.735788941548194</v>
      </c>
      <c r="F81" s="288">
        <v>3000000</v>
      </c>
      <c r="G81" s="288">
        <v>2509444.5</v>
      </c>
      <c r="H81" s="288">
        <f t="shared" si="11"/>
        <v>83.648150000000001</v>
      </c>
      <c r="I81" s="288">
        <v>3000000</v>
      </c>
      <c r="J81" s="288">
        <v>1772149.09</v>
      </c>
      <c r="K81" s="288">
        <f t="shared" si="12"/>
        <v>59.071636333333331</v>
      </c>
      <c r="L81" s="288"/>
      <c r="M81" s="288">
        <v>0</v>
      </c>
      <c r="N81" s="288"/>
      <c r="O81" s="288"/>
      <c r="P81" s="288"/>
      <c r="Q81" s="288"/>
      <c r="R81" s="288"/>
      <c r="S81" s="288"/>
      <c r="T81" s="1435"/>
    </row>
    <row r="82" spans="1:20" s="2" customFormat="1" ht="30" x14ac:dyDescent="0.25">
      <c r="A82" s="369" t="s">
        <v>386</v>
      </c>
      <c r="B82" s="927" t="s">
        <v>206</v>
      </c>
      <c r="C82" s="288"/>
      <c r="D82" s="288"/>
      <c r="E82" s="288"/>
      <c r="F82" s="288"/>
      <c r="G82" s="288"/>
      <c r="H82" s="288"/>
      <c r="I82" s="288"/>
      <c r="J82" s="288"/>
      <c r="K82" s="288"/>
      <c r="L82" s="288">
        <v>1000000</v>
      </c>
      <c r="M82" s="288">
        <v>0</v>
      </c>
      <c r="N82" s="288">
        <f t="shared" si="13"/>
        <v>0</v>
      </c>
      <c r="O82" s="288">
        <v>300000</v>
      </c>
      <c r="P82" s="288"/>
      <c r="Q82" s="288">
        <v>300000</v>
      </c>
      <c r="R82" s="288"/>
      <c r="S82" s="288"/>
      <c r="T82" s="1435"/>
    </row>
    <row r="83" spans="1:20" s="2" customFormat="1" ht="18" customHeight="1" x14ac:dyDescent="0.25">
      <c r="A83" s="369" t="s">
        <v>387</v>
      </c>
      <c r="B83" s="288" t="s">
        <v>207</v>
      </c>
      <c r="C83" s="288"/>
      <c r="D83" s="288"/>
      <c r="E83" s="288"/>
      <c r="F83" s="288"/>
      <c r="G83" s="288"/>
      <c r="H83" s="288"/>
      <c r="I83" s="288"/>
      <c r="J83" s="288"/>
      <c r="K83" s="288"/>
      <c r="L83" s="288">
        <v>100000</v>
      </c>
      <c r="M83" s="288">
        <v>34389.17</v>
      </c>
      <c r="N83" s="288">
        <f t="shared" si="13"/>
        <v>34.38917</v>
      </c>
      <c r="O83" s="288">
        <v>150000</v>
      </c>
      <c r="P83" s="288"/>
      <c r="Q83" s="288">
        <v>150000</v>
      </c>
      <c r="R83" s="288"/>
      <c r="S83" s="288"/>
      <c r="T83" s="1435"/>
    </row>
    <row r="84" spans="1:20" s="2" customFormat="1" ht="18" customHeight="1" x14ac:dyDescent="0.25">
      <c r="A84" s="369" t="s">
        <v>388</v>
      </c>
      <c r="B84" s="288" t="s">
        <v>203</v>
      </c>
      <c r="C84" s="288"/>
      <c r="D84" s="288"/>
      <c r="E84" s="288"/>
      <c r="F84" s="288"/>
      <c r="G84" s="288"/>
      <c r="H84" s="288"/>
      <c r="I84" s="288"/>
      <c r="J84" s="288"/>
      <c r="K84" s="288"/>
      <c r="L84" s="288">
        <v>27000000</v>
      </c>
      <c r="M84" s="288">
        <v>19539498.260000002</v>
      </c>
      <c r="N84" s="288">
        <f t="shared" si="13"/>
        <v>72.368512074074076</v>
      </c>
      <c r="O84" s="288">
        <v>17000000</v>
      </c>
      <c r="P84" s="288"/>
      <c r="Q84" s="288">
        <v>17000000</v>
      </c>
      <c r="R84" s="288"/>
      <c r="S84" s="288"/>
      <c r="T84" s="1435"/>
    </row>
    <row r="85" spans="1:20" s="2" customFormat="1" ht="18" customHeight="1" x14ac:dyDescent="0.25">
      <c r="A85" s="369">
        <v>1501</v>
      </c>
      <c r="B85" s="288" t="s">
        <v>111</v>
      </c>
      <c r="C85" s="288"/>
      <c r="D85" s="288"/>
      <c r="E85" s="288"/>
      <c r="F85" s="877">
        <v>14500000</v>
      </c>
      <c r="G85" s="288">
        <v>5176150</v>
      </c>
      <c r="H85" s="288"/>
      <c r="I85" s="288" t="e">
        <f>#REF!</f>
        <v>#REF!</v>
      </c>
      <c r="J85" s="288"/>
      <c r="K85" s="288"/>
      <c r="L85" s="288"/>
      <c r="M85" s="288">
        <v>0</v>
      </c>
      <c r="N85" s="288"/>
      <c r="O85" s="288">
        <v>0</v>
      </c>
      <c r="P85" s="288"/>
      <c r="Q85" s="288"/>
      <c r="R85" s="288"/>
      <c r="S85" s="288"/>
      <c r="T85" s="1435"/>
    </row>
    <row r="86" spans="1:20" s="2" customFormat="1" ht="30" x14ac:dyDescent="0.25">
      <c r="A86" s="369">
        <v>1506</v>
      </c>
      <c r="B86" s="884" t="s">
        <v>128</v>
      </c>
      <c r="C86" s="288"/>
      <c r="D86" s="288"/>
      <c r="E86" s="288"/>
      <c r="F86" s="288"/>
      <c r="G86" s="288"/>
      <c r="H86" s="288"/>
      <c r="I86" s="288"/>
      <c r="J86" s="288">
        <v>1456326.54</v>
      </c>
      <c r="K86" s="288"/>
      <c r="L86" s="288">
        <v>1500000</v>
      </c>
      <c r="M86" s="288">
        <v>1191297.28</v>
      </c>
      <c r="N86" s="288">
        <f t="shared" si="13"/>
        <v>79.419818666666657</v>
      </c>
      <c r="O86" s="288">
        <v>1200000</v>
      </c>
      <c r="P86" s="288"/>
      <c r="Q86" s="288">
        <v>1200000</v>
      </c>
      <c r="R86" s="288"/>
      <c r="S86" s="288"/>
      <c r="T86" s="1435"/>
    </row>
    <row r="87" spans="1:20" s="2" customFormat="1" ht="18" customHeight="1" x14ac:dyDescent="0.25">
      <c r="A87" s="369">
        <v>1701</v>
      </c>
      <c r="B87" s="884" t="s">
        <v>125</v>
      </c>
      <c r="C87" s="288"/>
      <c r="D87" s="288"/>
      <c r="E87" s="288"/>
      <c r="F87" s="288"/>
      <c r="G87" s="288"/>
      <c r="H87" s="288"/>
      <c r="I87" s="288"/>
      <c r="J87" s="288">
        <v>19976</v>
      </c>
      <c r="K87" s="288"/>
      <c r="L87" s="288">
        <v>1000</v>
      </c>
      <c r="M87" s="288">
        <v>0</v>
      </c>
      <c r="N87" s="288">
        <f t="shared" si="13"/>
        <v>0</v>
      </c>
      <c r="O87" s="288">
        <v>1000</v>
      </c>
      <c r="P87" s="288"/>
      <c r="Q87" s="288">
        <v>1000</v>
      </c>
      <c r="R87" s="288"/>
      <c r="S87" s="288"/>
      <c r="T87" s="1435"/>
    </row>
    <row r="88" spans="1:20" s="2" customFormat="1" ht="18" customHeight="1" x14ac:dyDescent="0.25">
      <c r="A88" s="369">
        <v>1702</v>
      </c>
      <c r="B88" s="884" t="s">
        <v>134</v>
      </c>
      <c r="C88" s="288"/>
      <c r="D88" s="288"/>
      <c r="E88" s="288"/>
      <c r="F88" s="288"/>
      <c r="G88" s="288"/>
      <c r="H88" s="288"/>
      <c r="I88" s="288"/>
      <c r="J88" s="288"/>
      <c r="K88" s="288"/>
      <c r="L88" s="288">
        <v>4450000</v>
      </c>
      <c r="M88" s="288">
        <v>0</v>
      </c>
      <c r="N88" s="288">
        <f t="shared" si="13"/>
        <v>0</v>
      </c>
      <c r="O88" s="288"/>
      <c r="P88" s="288"/>
      <c r="Q88" s="288"/>
      <c r="R88" s="288"/>
      <c r="S88" s="288"/>
      <c r="T88" s="1435"/>
    </row>
    <row r="89" spans="1:20" s="2" customFormat="1" ht="30" x14ac:dyDescent="0.25">
      <c r="A89" s="369">
        <v>1703</v>
      </c>
      <c r="B89" s="884" t="s">
        <v>141</v>
      </c>
      <c r="C89" s="288"/>
      <c r="D89" s="288"/>
      <c r="E89" s="288"/>
      <c r="F89" s="288"/>
      <c r="G89" s="288"/>
      <c r="H89" s="288"/>
      <c r="I89" s="288">
        <v>200000</v>
      </c>
      <c r="J89" s="288"/>
      <c r="K89" s="288">
        <f t="shared" si="12"/>
        <v>0</v>
      </c>
      <c r="L89" s="288">
        <v>100000</v>
      </c>
      <c r="M89" s="288">
        <v>10000</v>
      </c>
      <c r="N89" s="288">
        <f t="shared" si="13"/>
        <v>10</v>
      </c>
      <c r="O89" s="288">
        <v>15000</v>
      </c>
      <c r="P89" s="288"/>
      <c r="Q89" s="288">
        <v>15000</v>
      </c>
      <c r="R89" s="288"/>
      <c r="S89" s="288"/>
      <c r="T89" s="1435"/>
    </row>
    <row r="90" spans="1:20" ht="27.75" customHeight="1" thickBot="1" x14ac:dyDescent="0.35">
      <c r="A90" s="1480" t="s">
        <v>140</v>
      </c>
      <c r="B90" s="1481"/>
      <c r="C90" s="48">
        <f>SUM(C65:C88)</f>
        <v>59520100</v>
      </c>
      <c r="D90" s="48">
        <f>SUM(D65:D88)</f>
        <v>49884478.630000003</v>
      </c>
      <c r="E90" s="48">
        <f t="shared" si="10"/>
        <v>83.811147209094074</v>
      </c>
      <c r="F90" s="48">
        <f>SUM(F65:F88)</f>
        <v>80220000</v>
      </c>
      <c r="G90" s="48">
        <f>SUM(G65:G88)</f>
        <v>62112020.439999998</v>
      </c>
      <c r="H90" s="48">
        <f t="shared" si="11"/>
        <v>77.427101022188978</v>
      </c>
      <c r="I90" s="48" t="e">
        <f>SUM(I65:I89)</f>
        <v>#REF!</v>
      </c>
      <c r="J90" s="48">
        <f>SUM(J65:J89)</f>
        <v>64902905.750000007</v>
      </c>
      <c r="K90" s="48" t="e">
        <f t="shared" si="12"/>
        <v>#REF!</v>
      </c>
      <c r="L90" s="48">
        <f>SUM(L65:L89)</f>
        <v>90351000</v>
      </c>
      <c r="M90" s="48">
        <f>SUM(M65:M89)</f>
        <v>76284480.920000017</v>
      </c>
      <c r="N90" s="931">
        <f t="shared" si="13"/>
        <v>84.431252470918992</v>
      </c>
      <c r="O90" s="48">
        <f>SUM(O65:O89)</f>
        <v>104807000</v>
      </c>
      <c r="P90" s="48">
        <f t="shared" ref="P90:S90" si="16">SUM(P65:P89)</f>
        <v>0</v>
      </c>
      <c r="Q90" s="48">
        <f t="shared" ref="Q90" si="17">SUM(Q65:Q89)</f>
        <v>95117000</v>
      </c>
      <c r="R90" s="48"/>
      <c r="S90" s="48">
        <f t="shared" si="16"/>
        <v>0</v>
      </c>
      <c r="T90" s="1435"/>
    </row>
    <row r="91" spans="1:20" s="43" customFormat="1" ht="30" customHeight="1" thickTop="1" thickBot="1" x14ac:dyDescent="0.35">
      <c r="A91" s="1417" t="s">
        <v>2</v>
      </c>
      <c r="B91" s="1418"/>
      <c r="C91" s="48">
        <f>C64+C90</f>
        <v>249807100</v>
      </c>
      <c r="D91" s="48">
        <f>D64+D90</f>
        <v>232878231.17999998</v>
      </c>
      <c r="E91" s="48">
        <f t="shared" si="10"/>
        <v>93.223223511261281</v>
      </c>
      <c r="F91" s="48">
        <f>F64+F90</f>
        <v>294597060</v>
      </c>
      <c r="G91" s="48">
        <f>G64+G90</f>
        <v>274104070.25</v>
      </c>
      <c r="H91" s="48">
        <f t="shared" si="11"/>
        <v>93.043722245564837</v>
      </c>
      <c r="I91" s="48" t="e">
        <f>I64+I90</f>
        <v>#REF!</v>
      </c>
      <c r="J91" s="48">
        <f>J90+J64</f>
        <v>270772909.57000005</v>
      </c>
      <c r="K91" s="48" t="e">
        <f t="shared" si="12"/>
        <v>#REF!</v>
      </c>
      <c r="L91" s="48">
        <f>L64+L90</f>
        <v>309351000</v>
      </c>
      <c r="M91" s="48">
        <f>M64+M90</f>
        <v>309139143.50999999</v>
      </c>
      <c r="N91" s="714">
        <f t="shared" si="13"/>
        <v>99.931515821833443</v>
      </c>
      <c r="O91" s="48">
        <f>O64+O90</f>
        <v>367441000</v>
      </c>
      <c r="P91" s="48">
        <f t="shared" ref="P91:S91" si="18">P64+P90</f>
        <v>0</v>
      </c>
      <c r="Q91" s="48">
        <f t="shared" ref="Q91" si="19">Q64+Q90</f>
        <v>400025000</v>
      </c>
      <c r="R91" s="48"/>
      <c r="S91" s="48">
        <f t="shared" si="18"/>
        <v>0</v>
      </c>
      <c r="T91" s="1436"/>
    </row>
    <row r="92" spans="1:20" s="122" customFormat="1" ht="19.5" thickTop="1" x14ac:dyDescent="0.3">
      <c r="A92" s="9"/>
      <c r="B92" s="9"/>
      <c r="C92" s="90"/>
      <c r="D92" s="90"/>
      <c r="E92" s="90"/>
      <c r="F92" s="132"/>
      <c r="G92" s="90"/>
      <c r="H92" s="90"/>
      <c r="M92" s="160"/>
      <c r="N92" s="160"/>
      <c r="O92" s="160"/>
      <c r="P92" s="160"/>
      <c r="Q92" s="160"/>
      <c r="R92" s="160"/>
      <c r="S92" s="160"/>
      <c r="T92" s="11"/>
    </row>
    <row r="93" spans="1:20" s="122" customFormat="1" ht="12" hidden="1" customHeight="1" x14ac:dyDescent="0.25">
      <c r="A93" s="9"/>
      <c r="B93" s="9" t="s">
        <v>188</v>
      </c>
      <c r="C93" s="9"/>
      <c r="D93" s="9"/>
      <c r="E93" s="96"/>
      <c r="F93" s="96" t="s">
        <v>191</v>
      </c>
      <c r="G93" s="96"/>
      <c r="H93" s="96"/>
      <c r="I93" s="9"/>
      <c r="J93" s="9"/>
      <c r="K93" s="9"/>
      <c r="L93" s="9"/>
      <c r="M93" s="9"/>
      <c r="N93" s="162"/>
      <c r="O93" s="162"/>
      <c r="P93" s="162"/>
      <c r="Q93" s="162"/>
      <c r="R93" s="162"/>
      <c r="S93" s="162"/>
      <c r="T93" s="101"/>
    </row>
    <row r="94" spans="1:20" s="122" customFormat="1" ht="15.75" hidden="1" customHeight="1" x14ac:dyDescent="0.25">
      <c r="B94" s="121" t="s">
        <v>189</v>
      </c>
      <c r="C94" s="53"/>
      <c r="D94" s="53"/>
      <c r="E94" s="136"/>
      <c r="F94" s="136"/>
      <c r="G94" s="136" t="s">
        <v>190</v>
      </c>
      <c r="H94" s="136"/>
      <c r="I94" s="168"/>
      <c r="J94" s="168"/>
      <c r="K94" s="168"/>
      <c r="L94" s="168"/>
      <c r="M94" s="168"/>
      <c r="N94" s="160"/>
      <c r="O94" s="160"/>
      <c r="P94" s="160"/>
      <c r="Q94" s="160"/>
      <c r="R94" s="160"/>
      <c r="S94" s="160"/>
      <c r="T94" s="11"/>
    </row>
    <row r="95" spans="1:20" s="122" customFormat="1" ht="15.75" hidden="1" customHeight="1" x14ac:dyDescent="0.25">
      <c r="A95" s="121"/>
      <c r="B95" s="121"/>
      <c r="C95" s="108"/>
      <c r="D95" s="108"/>
      <c r="E95" s="108"/>
      <c r="F95" s="108"/>
      <c r="G95" s="108"/>
      <c r="H95" s="108"/>
      <c r="I95" s="108"/>
      <c r="J95" s="108"/>
      <c r="K95" s="108"/>
      <c r="L95" s="108"/>
      <c r="M95" s="108"/>
      <c r="N95" s="162"/>
      <c r="O95" s="162"/>
      <c r="P95" s="162"/>
      <c r="Q95" s="162"/>
      <c r="R95" s="162"/>
      <c r="S95" s="162"/>
      <c r="T95" s="101"/>
    </row>
    <row r="96" spans="1:20" s="122" customFormat="1" ht="15.75" hidden="1" customHeight="1" x14ac:dyDescent="0.25">
      <c r="A96" s="121"/>
      <c r="B96" s="121" t="s">
        <v>159</v>
      </c>
      <c r="C96" s="108" t="s">
        <v>160</v>
      </c>
      <c r="D96" s="108"/>
      <c r="E96" s="161"/>
      <c r="F96" s="108"/>
      <c r="G96" s="108"/>
      <c r="H96" s="108"/>
      <c r="I96" s="124" t="s">
        <v>186</v>
      </c>
      <c r="J96" s="124"/>
      <c r="K96" s="124"/>
      <c r="L96" s="161"/>
      <c r="M96" s="161"/>
      <c r="N96" s="160"/>
      <c r="O96" s="160"/>
      <c r="P96" s="160"/>
      <c r="Q96" s="160"/>
      <c r="R96" s="160"/>
      <c r="S96" s="160"/>
      <c r="T96" s="11"/>
    </row>
    <row r="97" spans="1:20" s="122" customFormat="1" ht="9.75" hidden="1" customHeight="1" x14ac:dyDescent="0.25">
      <c r="N97" s="162"/>
      <c r="O97" s="162"/>
      <c r="P97" s="162"/>
      <c r="Q97" s="162"/>
      <c r="R97" s="162"/>
      <c r="S97" s="162"/>
      <c r="T97" s="101"/>
    </row>
    <row r="98" spans="1:20" s="122" customFormat="1" ht="15.75" hidden="1" customHeight="1" x14ac:dyDescent="0.25">
      <c r="A98" s="121"/>
      <c r="B98" s="121"/>
      <c r="N98" s="160"/>
      <c r="O98" s="160"/>
      <c r="P98" s="160"/>
      <c r="Q98" s="160"/>
      <c r="R98" s="160"/>
      <c r="S98" s="160"/>
      <c r="T98" s="11"/>
    </row>
    <row r="99" spans="1:20" ht="17.25" hidden="1" customHeight="1" x14ac:dyDescent="0.25">
      <c r="A99" s="2"/>
      <c r="N99" s="162"/>
      <c r="O99" s="162"/>
      <c r="P99" s="162"/>
      <c r="Q99" s="162"/>
      <c r="R99" s="162"/>
      <c r="S99" s="162"/>
      <c r="T99" s="101"/>
    </row>
    <row r="100" spans="1:20" ht="15" hidden="1" customHeight="1" x14ac:dyDescent="0.25">
      <c r="B100" s="138"/>
      <c r="N100" s="160"/>
      <c r="O100" s="160"/>
      <c r="P100" s="160"/>
      <c r="Q100" s="160"/>
      <c r="R100" s="160"/>
      <c r="S100" s="160"/>
      <c r="T100" s="11"/>
    </row>
    <row r="101" spans="1:20" s="2" customFormat="1" ht="16.5" hidden="1" customHeight="1" thickBot="1" x14ac:dyDescent="0.3">
      <c r="A101" s="4"/>
      <c r="B101" s="46"/>
      <c r="C101" s="160"/>
      <c r="D101" s="160"/>
      <c r="E101" s="160"/>
      <c r="F101" s="162"/>
      <c r="G101" s="162"/>
      <c r="H101" s="162"/>
      <c r="N101" s="162"/>
      <c r="O101" s="162"/>
      <c r="P101" s="162"/>
      <c r="Q101" s="162"/>
      <c r="R101" s="162"/>
      <c r="S101" s="162"/>
      <c r="T101" s="101"/>
    </row>
    <row r="102" spans="1:20" ht="15.75" hidden="1" customHeight="1" thickBot="1" x14ac:dyDescent="0.3">
      <c r="A102" s="2"/>
      <c r="G102" s="39"/>
      <c r="H102" s="39"/>
      <c r="L102" s="39"/>
      <c r="M102" s="39"/>
      <c r="N102" s="1488"/>
      <c r="O102" s="1488"/>
      <c r="P102" s="1488"/>
      <c r="Q102" s="1488"/>
      <c r="R102" s="1488"/>
      <c r="S102" s="1488"/>
      <c r="T102" s="1489"/>
    </row>
    <row r="103" spans="1:20" s="2" customFormat="1" x14ac:dyDescent="0.25">
      <c r="C103" s="34"/>
      <c r="D103" s="34"/>
      <c r="E103" s="34"/>
      <c r="F103" s="162"/>
      <c r="G103" s="162"/>
      <c r="H103" s="162"/>
      <c r="N103" s="160"/>
      <c r="O103" s="160"/>
      <c r="P103" s="160"/>
      <c r="Q103" s="160"/>
      <c r="R103" s="160"/>
      <c r="S103" s="160"/>
      <c r="T103" s="161"/>
    </row>
    <row r="104" spans="1:20" s="2" customFormat="1" ht="16.5" customHeight="1" x14ac:dyDescent="0.3">
      <c r="A104" s="79" t="s">
        <v>444</v>
      </c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1153"/>
      <c r="O104" s="1153"/>
      <c r="P104" s="1153"/>
      <c r="Q104" s="1153"/>
      <c r="R104" s="1153"/>
      <c r="S104" s="1153"/>
      <c r="T104" s="110"/>
    </row>
    <row r="105" spans="1:20" s="2" customFormat="1" ht="17.25" customHeight="1" x14ac:dyDescent="0.3">
      <c r="A105" s="1157"/>
      <c r="B105" s="1157"/>
      <c r="C105" s="1157"/>
      <c r="D105" s="1157"/>
      <c r="E105" s="1157"/>
      <c r="F105" s="162"/>
      <c r="N105" s="160"/>
      <c r="O105" s="160"/>
      <c r="P105" s="160"/>
      <c r="Q105" s="160"/>
      <c r="R105" s="160"/>
      <c r="S105" s="160"/>
      <c r="T105" s="161"/>
    </row>
    <row r="106" spans="1:20" s="2" customFormat="1" ht="14.25" customHeight="1" x14ac:dyDescent="0.3">
      <c r="A106" s="33" t="s">
        <v>40</v>
      </c>
      <c r="B106" s="40"/>
      <c r="C106" s="3"/>
      <c r="D106" s="3"/>
      <c r="E106" s="3"/>
      <c r="F106" s="162"/>
      <c r="N106" s="162"/>
      <c r="O106" s="162"/>
      <c r="P106" s="162"/>
      <c r="Q106" s="162"/>
      <c r="R106" s="162"/>
      <c r="S106" s="162"/>
      <c r="T106" s="162"/>
    </row>
    <row r="107" spans="1:20" s="2" customFormat="1" ht="18.75" x14ac:dyDescent="0.3">
      <c r="A107" s="33" t="s">
        <v>41</v>
      </c>
      <c r="B107" s="40"/>
      <c r="C107" s="8"/>
      <c r="D107" s="8"/>
      <c r="E107" s="8"/>
      <c r="F107" s="161"/>
      <c r="N107" s="160"/>
      <c r="O107" s="160"/>
      <c r="P107" s="160"/>
      <c r="Q107" s="160"/>
      <c r="R107" s="160"/>
      <c r="S107" s="160"/>
      <c r="T107" s="161"/>
    </row>
    <row r="108" spans="1:20" s="2" customFormat="1" ht="18.75" customHeight="1" x14ac:dyDescent="0.3">
      <c r="A108" s="33" t="s">
        <v>89</v>
      </c>
      <c r="B108" s="40"/>
      <c r="F108" s="162"/>
      <c r="N108" s="162"/>
      <c r="O108" s="162"/>
      <c r="P108" s="162"/>
      <c r="Q108" s="162"/>
      <c r="R108" s="162"/>
      <c r="S108" s="162"/>
      <c r="T108" s="162"/>
    </row>
    <row r="109" spans="1:20" ht="21.75" customHeight="1" x14ac:dyDescent="0.25">
      <c r="F109" s="160"/>
      <c r="G109" s="161"/>
      <c r="H109" s="161"/>
      <c r="N109" s="160"/>
      <c r="O109" s="160"/>
      <c r="P109" s="160"/>
      <c r="Q109" s="160"/>
      <c r="R109" s="160"/>
      <c r="S109" s="160"/>
      <c r="T109" s="101"/>
    </row>
    <row r="110" spans="1:20" ht="20.25" customHeight="1" x14ac:dyDescent="0.25">
      <c r="A110" s="1273" t="s">
        <v>18</v>
      </c>
      <c r="B110" s="1235" t="s">
        <v>7</v>
      </c>
      <c r="C110" s="1401">
        <v>2021</v>
      </c>
      <c r="D110" s="1402"/>
      <c r="E110" s="1403"/>
      <c r="F110" s="1440">
        <v>2022</v>
      </c>
      <c r="G110" s="1440"/>
      <c r="H110" s="1440"/>
      <c r="I110" s="1389">
        <v>2023</v>
      </c>
      <c r="J110" s="1390"/>
      <c r="K110" s="1391"/>
      <c r="L110" s="1389">
        <v>2024</v>
      </c>
      <c r="M110" s="1391"/>
      <c r="N110" s="1152"/>
      <c r="O110" s="1279">
        <v>2025</v>
      </c>
      <c r="P110" s="1280"/>
      <c r="Q110" s="1344" t="s">
        <v>446</v>
      </c>
      <c r="R110" s="1344" t="s">
        <v>448</v>
      </c>
      <c r="S110" s="1344" t="s">
        <v>447</v>
      </c>
      <c r="T110" s="1344" t="s">
        <v>450</v>
      </c>
    </row>
    <row r="111" spans="1:20" s="174" customFormat="1" ht="30.75" customHeight="1" x14ac:dyDescent="0.25">
      <c r="A111" s="1387"/>
      <c r="B111" s="1235"/>
      <c r="C111" s="1151" t="s">
        <v>178</v>
      </c>
      <c r="D111" s="1189" t="s">
        <v>1</v>
      </c>
      <c r="E111" s="1151" t="s">
        <v>137</v>
      </c>
      <c r="F111" s="1151" t="s">
        <v>178</v>
      </c>
      <c r="G111" s="1122" t="s">
        <v>1</v>
      </c>
      <c r="H111" s="1132" t="s">
        <v>138</v>
      </c>
      <c r="I111" s="1156" t="s">
        <v>0</v>
      </c>
      <c r="J111" s="1126" t="s">
        <v>1</v>
      </c>
      <c r="K111" s="1126" t="s">
        <v>138</v>
      </c>
      <c r="L111" s="690" t="s">
        <v>0</v>
      </c>
      <c r="M111" s="1151" t="s">
        <v>1</v>
      </c>
      <c r="N111" s="691" t="s">
        <v>138</v>
      </c>
      <c r="O111" s="690" t="s">
        <v>0</v>
      </c>
      <c r="P111" s="1151" t="s">
        <v>1</v>
      </c>
      <c r="Q111" s="1344"/>
      <c r="R111" s="1344"/>
      <c r="S111" s="1344"/>
      <c r="T111" s="1344"/>
    </row>
    <row r="112" spans="1:20" s="2" customFormat="1" ht="18" customHeight="1" x14ac:dyDescent="0.25">
      <c r="A112" s="369">
        <v>1001</v>
      </c>
      <c r="B112" s="876" t="s">
        <v>8</v>
      </c>
      <c r="C112" s="684">
        <v>15795000</v>
      </c>
      <c r="D112" s="684">
        <v>14827193.23</v>
      </c>
      <c r="E112" s="684">
        <f>D112/C112*100</f>
        <v>93.872701677746136</v>
      </c>
      <c r="F112" s="892">
        <v>14819759</v>
      </c>
      <c r="G112" s="684">
        <v>14811219.460000001</v>
      </c>
      <c r="H112" s="684">
        <f>G112/F112*100</f>
        <v>99.942377335555861</v>
      </c>
      <c r="I112" s="684">
        <v>16991000</v>
      </c>
      <c r="J112" s="684">
        <v>13626088.949999999</v>
      </c>
      <c r="K112" s="684">
        <f>J112/I112*100</f>
        <v>80.19592107586368</v>
      </c>
      <c r="L112" s="684">
        <v>15000000</v>
      </c>
      <c r="M112" s="684">
        <v>13163543.51</v>
      </c>
      <c r="N112" s="684">
        <f>M112/L112*100</f>
        <v>87.75695673333334</v>
      </c>
      <c r="O112" s="684">
        <v>15624000</v>
      </c>
      <c r="P112" s="684"/>
      <c r="Q112" s="684">
        <v>20349000</v>
      </c>
      <c r="R112" s="684"/>
      <c r="S112" s="684"/>
      <c r="T112" s="1477" t="s">
        <v>453</v>
      </c>
    </row>
    <row r="113" spans="1:20" s="2" customFormat="1" ht="18" customHeight="1" x14ac:dyDescent="0.25">
      <c r="A113" s="369">
        <v>1002</v>
      </c>
      <c r="B113" s="876" t="s">
        <v>9</v>
      </c>
      <c r="C113" s="684">
        <v>500000</v>
      </c>
      <c r="D113" s="684">
        <v>160219.37</v>
      </c>
      <c r="E113" s="684">
        <f t="shared" ref="E113:E141" si="20">D113/C113*100</f>
        <v>32.043874000000002</v>
      </c>
      <c r="F113" s="684">
        <v>400000</v>
      </c>
      <c r="G113" s="288">
        <v>153440.07</v>
      </c>
      <c r="H113" s="288">
        <f t="shared" ref="H113:H141" si="21">G113/F113*100</f>
        <v>38.360017500000005</v>
      </c>
      <c r="I113" s="288">
        <v>400000</v>
      </c>
      <c r="J113" s="288">
        <v>151028.26</v>
      </c>
      <c r="K113" s="288">
        <f t="shared" ref="K113:K141" si="22">J113/I113*100</f>
        <v>37.757064999999997</v>
      </c>
      <c r="L113" s="288">
        <v>300000</v>
      </c>
      <c r="M113" s="288">
        <v>278040.40999999997</v>
      </c>
      <c r="N113" s="684">
        <f t="shared" ref="N113:N141" si="23">M113/L113*100</f>
        <v>92.680136666666655</v>
      </c>
      <c r="O113" s="288">
        <v>300000</v>
      </c>
      <c r="P113" s="288"/>
      <c r="Q113" s="288">
        <v>500000</v>
      </c>
      <c r="R113" s="288"/>
      <c r="S113" s="288"/>
      <c r="T113" s="1478"/>
    </row>
    <row r="114" spans="1:20" s="2" customFormat="1" ht="18" customHeight="1" x14ac:dyDescent="0.25">
      <c r="A114" s="369">
        <v>1003</v>
      </c>
      <c r="B114" s="876" t="s">
        <v>10</v>
      </c>
      <c r="C114" s="684">
        <v>5439000</v>
      </c>
      <c r="D114" s="684">
        <v>5128064.33</v>
      </c>
      <c r="E114" s="684">
        <f t="shared" si="20"/>
        <v>94.283219893362741</v>
      </c>
      <c r="F114" s="892">
        <v>7510640</v>
      </c>
      <c r="G114" s="684">
        <v>7386108.9400000004</v>
      </c>
      <c r="H114" s="684">
        <f t="shared" si="21"/>
        <v>98.341938103810065</v>
      </c>
      <c r="I114" s="684">
        <v>8289000</v>
      </c>
      <c r="J114" s="684">
        <v>6567787.9800000004</v>
      </c>
      <c r="K114" s="684">
        <f t="shared" si="22"/>
        <v>79.234985884907715</v>
      </c>
      <c r="L114" s="684">
        <v>8000000</v>
      </c>
      <c r="M114" s="684">
        <v>9982167.8300000001</v>
      </c>
      <c r="N114" s="684">
        <f t="shared" si="23"/>
        <v>124.777097875</v>
      </c>
      <c r="O114" s="684">
        <v>9692000</v>
      </c>
      <c r="P114" s="684"/>
      <c r="Q114" s="684">
        <v>8302000</v>
      </c>
      <c r="R114" s="684"/>
      <c r="S114" s="684"/>
      <c r="T114" s="1478"/>
    </row>
    <row r="115" spans="1:20" ht="27" customHeight="1" x14ac:dyDescent="0.3">
      <c r="A115" s="1484" t="s">
        <v>139</v>
      </c>
      <c r="B115" s="1485"/>
      <c r="C115" s="246">
        <f>SUM(C112:C114)</f>
        <v>21734000</v>
      </c>
      <c r="D115" s="246">
        <f>SUM(D112:D114)</f>
        <v>20115476.93</v>
      </c>
      <c r="E115" s="246">
        <f t="shared" si="20"/>
        <v>92.553036394589114</v>
      </c>
      <c r="F115" s="246">
        <f>SUM(F112:F114)</f>
        <v>22730399</v>
      </c>
      <c r="G115" s="246">
        <f>SUM(G112:G114)</f>
        <v>22350768.470000003</v>
      </c>
      <c r="H115" s="246">
        <f t="shared" si="21"/>
        <v>98.329855406409735</v>
      </c>
      <c r="I115" s="246">
        <f>SUM(I112:I114)</f>
        <v>25680000</v>
      </c>
      <c r="J115" s="246">
        <f>SUM(J112:J114)</f>
        <v>20344905.189999998</v>
      </c>
      <c r="K115" s="246">
        <f t="shared" si="22"/>
        <v>79.224708683800614</v>
      </c>
      <c r="L115" s="246">
        <f>SUM(L112:L114)</f>
        <v>23300000</v>
      </c>
      <c r="M115" s="246">
        <f>SUM(M112:M114)</f>
        <v>23423751.75</v>
      </c>
      <c r="N115" s="720">
        <f t="shared" si="23"/>
        <v>100.53112339055794</v>
      </c>
      <c r="O115" s="246">
        <f>SUM(O112:O114)</f>
        <v>25616000</v>
      </c>
      <c r="P115" s="246">
        <f t="shared" ref="P115:S115" si="24">SUM(P112:P114)</f>
        <v>0</v>
      </c>
      <c r="Q115" s="246">
        <f t="shared" ref="Q115" si="25">SUM(Q112:Q114)</f>
        <v>29151000</v>
      </c>
      <c r="R115" s="246"/>
      <c r="S115" s="246">
        <f t="shared" si="24"/>
        <v>0</v>
      </c>
      <c r="T115" s="1478"/>
    </row>
    <row r="116" spans="1:20" s="2" customFormat="1" ht="18" customHeight="1" x14ac:dyDescent="0.25">
      <c r="A116" s="369">
        <v>1101</v>
      </c>
      <c r="B116" s="876" t="s">
        <v>112</v>
      </c>
      <c r="C116" s="288">
        <v>400000</v>
      </c>
      <c r="D116" s="288">
        <v>166874</v>
      </c>
      <c r="E116" s="288">
        <f t="shared" si="20"/>
        <v>41.718499999999999</v>
      </c>
      <c r="F116" s="288">
        <v>400000</v>
      </c>
      <c r="G116" s="288">
        <v>148911</v>
      </c>
      <c r="H116" s="288">
        <f t="shared" si="21"/>
        <v>37.22775</v>
      </c>
      <c r="I116" s="288">
        <v>400000</v>
      </c>
      <c r="J116" s="288">
        <v>355187.75</v>
      </c>
      <c r="K116" s="288">
        <f t="shared" si="22"/>
        <v>88.796937499999999</v>
      </c>
      <c r="L116" s="288">
        <v>250000</v>
      </c>
      <c r="M116" s="288">
        <v>310481</v>
      </c>
      <c r="N116" s="684">
        <f t="shared" si="23"/>
        <v>124.19240000000001</v>
      </c>
      <c r="O116" s="288">
        <v>300000</v>
      </c>
      <c r="P116" s="288"/>
      <c r="Q116" s="288">
        <v>300000</v>
      </c>
      <c r="R116" s="288"/>
      <c r="S116" s="288"/>
      <c r="T116" s="1478"/>
    </row>
    <row r="117" spans="1:20" s="2" customFormat="1" ht="18" customHeight="1" x14ac:dyDescent="0.25">
      <c r="A117" s="369">
        <v>1201</v>
      </c>
      <c r="B117" s="884" t="s">
        <v>12</v>
      </c>
      <c r="C117" s="288">
        <v>300000</v>
      </c>
      <c r="D117" s="288">
        <v>299538.78999999998</v>
      </c>
      <c r="E117" s="288">
        <f t="shared" si="20"/>
        <v>99.846263333333326</v>
      </c>
      <c r="F117" s="288">
        <v>300000</v>
      </c>
      <c r="G117" s="288">
        <v>279215.82</v>
      </c>
      <c r="H117" s="288">
        <f t="shared" si="21"/>
        <v>93.071939999999998</v>
      </c>
      <c r="I117" s="288">
        <v>500000</v>
      </c>
      <c r="J117" s="288">
        <v>96549.29</v>
      </c>
      <c r="K117" s="288">
        <f t="shared" si="22"/>
        <v>19.309857999999998</v>
      </c>
      <c r="L117" s="288">
        <v>300000</v>
      </c>
      <c r="M117" s="288">
        <v>246781</v>
      </c>
      <c r="N117" s="684">
        <f t="shared" si="23"/>
        <v>82.260333333333335</v>
      </c>
      <c r="O117" s="288">
        <v>300000</v>
      </c>
      <c r="P117" s="288"/>
      <c r="Q117" s="288">
        <v>250000</v>
      </c>
      <c r="R117" s="288"/>
      <c r="S117" s="288"/>
      <c r="T117" s="1478"/>
    </row>
    <row r="118" spans="1:20" s="2" customFormat="1" ht="18" customHeight="1" x14ac:dyDescent="0.25">
      <c r="A118" s="369">
        <v>1202</v>
      </c>
      <c r="B118" s="288" t="s">
        <v>13</v>
      </c>
      <c r="C118" s="288">
        <v>250000</v>
      </c>
      <c r="D118" s="288">
        <v>186125</v>
      </c>
      <c r="E118" s="288">
        <f t="shared" si="20"/>
        <v>74.45</v>
      </c>
      <c r="F118" s="288">
        <v>300000</v>
      </c>
      <c r="G118" s="288">
        <v>280980</v>
      </c>
      <c r="H118" s="288">
        <f t="shared" si="21"/>
        <v>93.66</v>
      </c>
      <c r="I118" s="288">
        <v>500000</v>
      </c>
      <c r="J118" s="288">
        <v>446421</v>
      </c>
      <c r="K118" s="288">
        <f t="shared" si="22"/>
        <v>89.284199999999998</v>
      </c>
      <c r="L118" s="288"/>
      <c r="M118" s="288">
        <v>0</v>
      </c>
      <c r="N118" s="684"/>
      <c r="O118" s="288"/>
      <c r="P118" s="288"/>
      <c r="Q118" s="288"/>
      <c r="R118" s="288"/>
      <c r="S118" s="288"/>
      <c r="T118" s="1478"/>
    </row>
    <row r="119" spans="1:20" s="2" customFormat="1" ht="18" customHeight="1" x14ac:dyDescent="0.25">
      <c r="A119" s="369" t="s">
        <v>390</v>
      </c>
      <c r="B119" s="288" t="s">
        <v>198</v>
      </c>
      <c r="C119" s="288"/>
      <c r="D119" s="288"/>
      <c r="E119" s="288"/>
      <c r="F119" s="288"/>
      <c r="G119" s="288"/>
      <c r="H119" s="288"/>
      <c r="I119" s="288"/>
      <c r="J119" s="288"/>
      <c r="K119" s="288"/>
      <c r="L119" s="288">
        <v>300000</v>
      </c>
      <c r="M119" s="288">
        <v>398399.73</v>
      </c>
      <c r="N119" s="684">
        <f t="shared" si="23"/>
        <v>132.79991000000001</v>
      </c>
      <c r="O119" s="288">
        <v>400000</v>
      </c>
      <c r="P119" s="288"/>
      <c r="Q119" s="288">
        <v>400000</v>
      </c>
      <c r="R119" s="288"/>
      <c r="S119" s="288"/>
      <c r="T119" s="1478"/>
    </row>
    <row r="120" spans="1:20" s="2" customFormat="1" ht="18" customHeight="1" x14ac:dyDescent="0.25">
      <c r="A120" s="369" t="s">
        <v>391</v>
      </c>
      <c r="B120" s="288" t="s">
        <v>197</v>
      </c>
      <c r="C120" s="288"/>
      <c r="D120" s="288"/>
      <c r="E120" s="288"/>
      <c r="F120" s="288"/>
      <c r="G120" s="288"/>
      <c r="H120" s="288"/>
      <c r="I120" s="288"/>
      <c r="J120" s="288"/>
      <c r="K120" s="288"/>
      <c r="L120" s="288">
        <v>50000</v>
      </c>
      <c r="M120" s="288">
        <v>0</v>
      </c>
      <c r="N120" s="684">
        <f t="shared" si="23"/>
        <v>0</v>
      </c>
      <c r="O120" s="288">
        <v>50000</v>
      </c>
      <c r="P120" s="288"/>
      <c r="Q120" s="288">
        <v>50000</v>
      </c>
      <c r="R120" s="288"/>
      <c r="S120" s="288"/>
      <c r="T120" s="1478"/>
    </row>
    <row r="121" spans="1:20" s="2" customFormat="1" ht="18" customHeight="1" x14ac:dyDescent="0.25">
      <c r="A121" s="369">
        <v>1203</v>
      </c>
      <c r="B121" s="876" t="s">
        <v>148</v>
      </c>
      <c r="C121" s="288">
        <v>200000</v>
      </c>
      <c r="D121" s="288">
        <v>67594.47</v>
      </c>
      <c r="E121" s="288">
        <f t="shared" si="20"/>
        <v>33.797235000000001</v>
      </c>
      <c r="F121" s="288">
        <v>200000</v>
      </c>
      <c r="G121" s="288">
        <v>160762.65</v>
      </c>
      <c r="H121" s="288">
        <f t="shared" si="21"/>
        <v>80.38132499999999</v>
      </c>
      <c r="I121" s="288">
        <v>300000</v>
      </c>
      <c r="J121" s="288">
        <v>317252.52</v>
      </c>
      <c r="K121" s="288">
        <f t="shared" si="22"/>
        <v>105.75084000000001</v>
      </c>
      <c r="L121" s="288"/>
      <c r="M121" s="288">
        <v>0</v>
      </c>
      <c r="N121" s="684"/>
      <c r="O121" s="288"/>
      <c r="P121" s="288"/>
      <c r="Q121" s="288"/>
      <c r="R121" s="288"/>
      <c r="S121" s="288"/>
      <c r="T121" s="1478"/>
    </row>
    <row r="122" spans="1:20" s="2" customFormat="1" ht="18" customHeight="1" x14ac:dyDescent="0.25">
      <c r="A122" s="369" t="s">
        <v>384</v>
      </c>
      <c r="B122" s="876" t="s">
        <v>214</v>
      </c>
      <c r="C122" s="288"/>
      <c r="D122" s="288"/>
      <c r="E122" s="288"/>
      <c r="F122" s="288"/>
      <c r="G122" s="288"/>
      <c r="H122" s="288"/>
      <c r="I122" s="288"/>
      <c r="J122" s="288"/>
      <c r="K122" s="288"/>
      <c r="L122" s="288">
        <v>1000</v>
      </c>
      <c r="M122" s="288">
        <v>0</v>
      </c>
      <c r="N122" s="684">
        <f t="shared" si="23"/>
        <v>0</v>
      </c>
      <c r="O122" s="288">
        <v>1000</v>
      </c>
      <c r="P122" s="288"/>
      <c r="Q122" s="288"/>
      <c r="R122" s="288"/>
      <c r="S122" s="288"/>
      <c r="T122" s="1478"/>
    </row>
    <row r="123" spans="1:20" s="2" customFormat="1" ht="18" customHeight="1" x14ac:dyDescent="0.25">
      <c r="A123" s="369">
        <v>1205</v>
      </c>
      <c r="B123" s="876" t="s">
        <v>124</v>
      </c>
      <c r="C123" s="288"/>
      <c r="D123" s="288"/>
      <c r="E123" s="288"/>
      <c r="F123" s="288"/>
      <c r="G123" s="288"/>
      <c r="H123" s="288"/>
      <c r="I123" s="288"/>
      <c r="J123" s="288"/>
      <c r="K123" s="288"/>
      <c r="L123" s="288">
        <v>500000</v>
      </c>
      <c r="M123" s="288">
        <v>492430.38</v>
      </c>
      <c r="N123" s="684">
        <f t="shared" si="23"/>
        <v>98.486075999999997</v>
      </c>
      <c r="O123" s="288">
        <v>800000</v>
      </c>
      <c r="P123" s="288"/>
      <c r="Q123" s="288">
        <v>800000</v>
      </c>
      <c r="R123" s="288"/>
      <c r="S123" s="288"/>
      <c r="T123" s="1478"/>
    </row>
    <row r="124" spans="1:20" s="2" customFormat="1" ht="18" customHeight="1" x14ac:dyDescent="0.25">
      <c r="A124" s="369">
        <v>1301</v>
      </c>
      <c r="B124" s="288" t="s">
        <v>14</v>
      </c>
      <c r="C124" s="288">
        <v>740000</v>
      </c>
      <c r="D124" s="288">
        <v>738312.88</v>
      </c>
      <c r="E124" s="288">
        <f t="shared" si="20"/>
        <v>99.772010810810812</v>
      </c>
      <c r="F124" s="288">
        <v>500000</v>
      </c>
      <c r="G124" s="288">
        <v>293212.38</v>
      </c>
      <c r="H124" s="288">
        <f t="shared" si="21"/>
        <v>58.642476000000002</v>
      </c>
      <c r="I124" s="288">
        <v>700000</v>
      </c>
      <c r="J124" s="288">
        <v>619378.80000000005</v>
      </c>
      <c r="K124" s="288">
        <f t="shared" si="22"/>
        <v>88.482685714285722</v>
      </c>
      <c r="L124" s="288">
        <v>600000</v>
      </c>
      <c r="M124" s="288">
        <v>834440</v>
      </c>
      <c r="N124" s="684">
        <f t="shared" si="23"/>
        <v>139.07333333333332</v>
      </c>
      <c r="O124" s="288">
        <v>3000000</v>
      </c>
      <c r="P124" s="288"/>
      <c r="Q124" s="288">
        <v>2700000</v>
      </c>
      <c r="R124" s="288"/>
      <c r="S124" s="288"/>
      <c r="T124" s="1478"/>
    </row>
    <row r="125" spans="1:20" s="2" customFormat="1" ht="18" customHeight="1" x14ac:dyDescent="0.25">
      <c r="A125" s="369">
        <v>1302</v>
      </c>
      <c r="B125" s="288" t="s">
        <v>123</v>
      </c>
      <c r="C125" s="288">
        <v>75000</v>
      </c>
      <c r="D125" s="288">
        <v>56916.77</v>
      </c>
      <c r="E125" s="288">
        <f t="shared" si="20"/>
        <v>75.889026666666666</v>
      </c>
      <c r="F125" s="877">
        <v>300000</v>
      </c>
      <c r="G125" s="288">
        <v>250772.51</v>
      </c>
      <c r="H125" s="288">
        <f t="shared" si="21"/>
        <v>83.590836666666661</v>
      </c>
      <c r="I125" s="288">
        <v>75000</v>
      </c>
      <c r="J125" s="288">
        <v>74409</v>
      </c>
      <c r="K125" s="288">
        <f t="shared" si="22"/>
        <v>99.212000000000003</v>
      </c>
      <c r="L125" s="288">
        <v>75000</v>
      </c>
      <c r="M125" s="288">
        <v>97100</v>
      </c>
      <c r="N125" s="684">
        <f t="shared" si="23"/>
        <v>129.46666666666667</v>
      </c>
      <c r="O125" s="288">
        <v>1000000</v>
      </c>
      <c r="P125" s="288"/>
      <c r="Q125" s="288">
        <v>500000</v>
      </c>
      <c r="R125" s="288"/>
      <c r="S125" s="288"/>
      <c r="T125" s="1478"/>
    </row>
    <row r="126" spans="1:20" s="2" customFormat="1" ht="18" customHeight="1" x14ac:dyDescent="0.25">
      <c r="A126" s="369">
        <v>1303</v>
      </c>
      <c r="B126" s="288" t="s">
        <v>109</v>
      </c>
      <c r="C126" s="288">
        <v>520000</v>
      </c>
      <c r="D126" s="288">
        <v>519290.5</v>
      </c>
      <c r="E126" s="288">
        <f t="shared" si="20"/>
        <v>99.863557692307694</v>
      </c>
      <c r="F126" s="877">
        <v>835000</v>
      </c>
      <c r="G126" s="288">
        <v>37600</v>
      </c>
      <c r="H126" s="288">
        <f t="shared" si="21"/>
        <v>4.5029940119760479</v>
      </c>
      <c r="I126" s="288">
        <v>400000</v>
      </c>
      <c r="J126" s="288">
        <v>43210</v>
      </c>
      <c r="K126" s="288">
        <f t="shared" si="22"/>
        <v>10.8025</v>
      </c>
      <c r="L126" s="288">
        <v>400000</v>
      </c>
      <c r="M126" s="288">
        <v>126992</v>
      </c>
      <c r="N126" s="684">
        <f t="shared" si="23"/>
        <v>31.747999999999998</v>
      </c>
      <c r="O126" s="288">
        <v>6000000</v>
      </c>
      <c r="P126" s="288"/>
      <c r="Q126" s="288">
        <v>4200000</v>
      </c>
      <c r="R126" s="288"/>
      <c r="S126" s="288"/>
      <c r="T126" s="1478"/>
    </row>
    <row r="127" spans="1:20" s="2" customFormat="1" ht="18" customHeight="1" x14ac:dyDescent="0.25">
      <c r="A127" s="369">
        <v>1402</v>
      </c>
      <c r="B127" s="288" t="s">
        <v>117</v>
      </c>
      <c r="C127" s="288">
        <v>50000</v>
      </c>
      <c r="D127" s="288">
        <v>39054.17</v>
      </c>
      <c r="E127" s="288">
        <f t="shared" si="20"/>
        <v>78.108339999999998</v>
      </c>
      <c r="F127" s="288">
        <v>60000</v>
      </c>
      <c r="G127" s="288">
        <v>46497.48</v>
      </c>
      <c r="H127" s="288">
        <f t="shared" si="21"/>
        <v>77.495800000000003</v>
      </c>
      <c r="I127" s="288">
        <v>50000</v>
      </c>
      <c r="J127" s="288">
        <v>60000</v>
      </c>
      <c r="K127" s="288">
        <f t="shared" si="22"/>
        <v>120</v>
      </c>
      <c r="L127" s="288">
        <v>75000</v>
      </c>
      <c r="M127" s="288">
        <v>45670.5</v>
      </c>
      <c r="N127" s="684">
        <f t="shared" si="23"/>
        <v>60.894000000000005</v>
      </c>
      <c r="O127" s="288">
        <v>100000</v>
      </c>
      <c r="P127" s="288"/>
      <c r="Q127" s="288">
        <v>100000</v>
      </c>
      <c r="R127" s="288"/>
      <c r="S127" s="288"/>
      <c r="T127" s="1478"/>
    </row>
    <row r="128" spans="1:20" s="2" customFormat="1" ht="18" customHeight="1" x14ac:dyDescent="0.25">
      <c r="A128" s="369">
        <v>1403</v>
      </c>
      <c r="B128" s="288" t="s">
        <v>118</v>
      </c>
      <c r="C128" s="288">
        <v>625000</v>
      </c>
      <c r="D128" s="288">
        <v>190949.8</v>
      </c>
      <c r="E128" s="288">
        <f t="shared" si="20"/>
        <v>30.551967999999995</v>
      </c>
      <c r="F128" s="288">
        <v>500000</v>
      </c>
      <c r="G128" s="288">
        <v>94514.47</v>
      </c>
      <c r="H128" s="288">
        <f t="shared" si="21"/>
        <v>18.902894</v>
      </c>
      <c r="I128" s="288">
        <v>400000</v>
      </c>
      <c r="J128" s="288">
        <v>116147.82</v>
      </c>
      <c r="K128" s="288">
        <f t="shared" si="22"/>
        <v>29.036955000000003</v>
      </c>
      <c r="L128" s="288">
        <v>200000</v>
      </c>
      <c r="M128" s="288">
        <v>120952.21</v>
      </c>
      <c r="N128" s="684">
        <f t="shared" si="23"/>
        <v>60.476105000000004</v>
      </c>
      <c r="O128" s="288">
        <v>250000</v>
      </c>
      <c r="P128" s="288"/>
      <c r="Q128" s="288">
        <v>250000</v>
      </c>
      <c r="R128" s="288"/>
      <c r="S128" s="288"/>
      <c r="T128" s="1478"/>
    </row>
    <row r="129" spans="1:20" s="2" customFormat="1" ht="30" x14ac:dyDescent="0.25">
      <c r="A129" s="369">
        <v>1404</v>
      </c>
      <c r="B129" s="884" t="s">
        <v>119</v>
      </c>
      <c r="C129" s="288">
        <v>25000</v>
      </c>
      <c r="D129" s="288">
        <v>23710.42</v>
      </c>
      <c r="E129" s="288">
        <f t="shared" si="20"/>
        <v>94.841679999999997</v>
      </c>
      <c r="F129" s="877">
        <v>45000</v>
      </c>
      <c r="G129" s="288">
        <v>44341.67</v>
      </c>
      <c r="H129" s="288">
        <f t="shared" si="21"/>
        <v>98.537044444444447</v>
      </c>
      <c r="I129" s="288">
        <v>30000</v>
      </c>
      <c r="J129" s="288">
        <v>22170.84</v>
      </c>
      <c r="K129" s="288">
        <f t="shared" si="22"/>
        <v>73.902799999999999</v>
      </c>
      <c r="L129" s="288">
        <v>50000</v>
      </c>
      <c r="M129" s="288">
        <v>26771.96</v>
      </c>
      <c r="N129" s="684">
        <f t="shared" si="23"/>
        <v>53.54392</v>
      </c>
      <c r="O129" s="288">
        <v>50000</v>
      </c>
      <c r="P129" s="288"/>
      <c r="Q129" s="288">
        <v>50000</v>
      </c>
      <c r="R129" s="288"/>
      <c r="S129" s="288"/>
      <c r="T129" s="1478"/>
    </row>
    <row r="130" spans="1:20" s="2" customFormat="1" ht="18" customHeight="1" x14ac:dyDescent="0.25">
      <c r="A130" s="369">
        <v>1405</v>
      </c>
      <c r="B130" s="884" t="s">
        <v>201</v>
      </c>
      <c r="C130" s="288"/>
      <c r="D130" s="288"/>
      <c r="E130" s="288"/>
      <c r="F130" s="877"/>
      <c r="G130" s="288"/>
      <c r="H130" s="288"/>
      <c r="I130" s="288"/>
      <c r="J130" s="288"/>
      <c r="K130" s="288"/>
      <c r="L130" s="288"/>
      <c r="M130" s="288"/>
      <c r="N130" s="684"/>
      <c r="O130" s="288">
        <v>360000</v>
      </c>
      <c r="P130" s="288"/>
      <c r="Q130" s="288">
        <v>500000</v>
      </c>
      <c r="R130" s="288"/>
      <c r="S130" s="288"/>
      <c r="T130" s="1478"/>
    </row>
    <row r="131" spans="1:20" s="2" customFormat="1" ht="18" customHeight="1" x14ac:dyDescent="0.25">
      <c r="A131" s="369" t="s">
        <v>392</v>
      </c>
      <c r="B131" s="884" t="s">
        <v>210</v>
      </c>
      <c r="C131" s="288"/>
      <c r="D131" s="288"/>
      <c r="E131" s="288"/>
      <c r="F131" s="877"/>
      <c r="G131" s="288"/>
      <c r="H131" s="288"/>
      <c r="I131" s="288"/>
      <c r="J131" s="288"/>
      <c r="K131" s="288"/>
      <c r="L131" s="288">
        <v>500000</v>
      </c>
      <c r="M131" s="288">
        <v>0</v>
      </c>
      <c r="N131" s="684">
        <f t="shared" si="23"/>
        <v>0</v>
      </c>
      <c r="O131" s="288">
        <v>660000</v>
      </c>
      <c r="P131" s="288"/>
      <c r="Q131" s="288">
        <v>1000</v>
      </c>
      <c r="R131" s="288"/>
      <c r="S131" s="288"/>
      <c r="T131" s="1478"/>
    </row>
    <row r="132" spans="1:20" s="2" customFormat="1" ht="18" customHeight="1" x14ac:dyDescent="0.25">
      <c r="A132" s="369">
        <v>1409</v>
      </c>
      <c r="B132" s="288" t="s">
        <v>17</v>
      </c>
      <c r="C132" s="288"/>
      <c r="D132" s="288"/>
      <c r="E132" s="288"/>
      <c r="F132" s="288">
        <v>50000</v>
      </c>
      <c r="G132" s="288">
        <v>14150</v>
      </c>
      <c r="H132" s="288"/>
      <c r="I132" s="288">
        <v>1000</v>
      </c>
      <c r="J132" s="288">
        <v>0</v>
      </c>
      <c r="K132" s="288">
        <f t="shared" si="22"/>
        <v>0</v>
      </c>
      <c r="L132" s="288"/>
      <c r="M132" s="288">
        <v>0</v>
      </c>
      <c r="N132" s="684"/>
      <c r="O132" s="288"/>
      <c r="P132" s="288"/>
      <c r="Q132" s="288"/>
      <c r="R132" s="288"/>
      <c r="S132" s="288"/>
      <c r="T132" s="1478"/>
    </row>
    <row r="133" spans="1:20" s="2" customFormat="1" ht="18" customHeight="1" x14ac:dyDescent="0.25">
      <c r="A133" s="369" t="s">
        <v>387</v>
      </c>
      <c r="B133" s="288" t="s">
        <v>207</v>
      </c>
      <c r="C133" s="288"/>
      <c r="D133" s="288"/>
      <c r="E133" s="288"/>
      <c r="F133" s="288"/>
      <c r="G133" s="288"/>
      <c r="H133" s="288"/>
      <c r="I133" s="288"/>
      <c r="J133" s="288"/>
      <c r="K133" s="288"/>
      <c r="L133" s="288">
        <v>200000</v>
      </c>
      <c r="M133" s="288">
        <v>8099.96</v>
      </c>
      <c r="N133" s="684">
        <f t="shared" si="23"/>
        <v>4.0499800000000006</v>
      </c>
      <c r="O133" s="288">
        <v>300000</v>
      </c>
      <c r="P133" s="288"/>
      <c r="Q133" s="288">
        <v>100000</v>
      </c>
      <c r="R133" s="288"/>
      <c r="S133" s="288"/>
      <c r="T133" s="1478"/>
    </row>
    <row r="134" spans="1:20" s="2" customFormat="1" ht="18" customHeight="1" x14ac:dyDescent="0.25">
      <c r="A134" s="369" t="s">
        <v>388</v>
      </c>
      <c r="B134" s="288" t="s">
        <v>203</v>
      </c>
      <c r="C134" s="288"/>
      <c r="D134" s="288"/>
      <c r="E134" s="288"/>
      <c r="F134" s="288"/>
      <c r="G134" s="288"/>
      <c r="H134" s="288"/>
      <c r="I134" s="288"/>
      <c r="J134" s="288"/>
      <c r="K134" s="288"/>
      <c r="L134" s="288"/>
      <c r="M134" s="288">
        <v>0</v>
      </c>
      <c r="N134" s="684"/>
      <c r="O134" s="288">
        <v>200000</v>
      </c>
      <c r="P134" s="288"/>
      <c r="Q134" s="288">
        <v>100000</v>
      </c>
      <c r="R134" s="288"/>
      <c r="S134" s="288"/>
      <c r="T134" s="1478"/>
    </row>
    <row r="135" spans="1:20" s="2" customFormat="1" ht="18" customHeight="1" x14ac:dyDescent="0.25">
      <c r="A135" s="369">
        <v>1501</v>
      </c>
      <c r="B135" s="288" t="s">
        <v>111</v>
      </c>
      <c r="C135" s="288"/>
      <c r="D135" s="288"/>
      <c r="E135" s="288"/>
      <c r="F135" s="288"/>
      <c r="G135" s="288"/>
      <c r="H135" s="288"/>
      <c r="I135" s="288"/>
      <c r="J135" s="288"/>
      <c r="K135" s="288"/>
      <c r="L135" s="288"/>
      <c r="M135" s="288">
        <v>0</v>
      </c>
      <c r="N135" s="684"/>
      <c r="O135" s="288"/>
      <c r="P135" s="288"/>
      <c r="Q135" s="288"/>
      <c r="R135" s="288"/>
      <c r="S135" s="288"/>
      <c r="T135" s="1478"/>
    </row>
    <row r="136" spans="1:20" s="2" customFormat="1" ht="33" customHeight="1" x14ac:dyDescent="0.25">
      <c r="A136" s="369">
        <v>1506</v>
      </c>
      <c r="B136" s="884" t="s">
        <v>128</v>
      </c>
      <c r="C136" s="288"/>
      <c r="D136" s="288"/>
      <c r="E136" s="288"/>
      <c r="F136" s="288"/>
      <c r="G136" s="288"/>
      <c r="H136" s="288"/>
      <c r="I136" s="288"/>
      <c r="J136" s="288">
        <v>119027.55</v>
      </c>
      <c r="K136" s="288"/>
      <c r="L136" s="288">
        <v>150000</v>
      </c>
      <c r="M136" s="288">
        <v>6979.63</v>
      </c>
      <c r="N136" s="684">
        <f t="shared" si="23"/>
        <v>4.6530866666666668</v>
      </c>
      <c r="O136" s="288">
        <v>150000</v>
      </c>
      <c r="P136" s="288"/>
      <c r="Q136" s="288">
        <v>50000</v>
      </c>
      <c r="R136" s="288"/>
      <c r="S136" s="288"/>
      <c r="T136" s="1478"/>
    </row>
    <row r="137" spans="1:20" s="2" customFormat="1" ht="18" customHeight="1" x14ac:dyDescent="0.25">
      <c r="A137" s="369">
        <v>1701</v>
      </c>
      <c r="B137" s="288" t="s">
        <v>125</v>
      </c>
      <c r="C137" s="288"/>
      <c r="D137" s="288"/>
      <c r="E137" s="288"/>
      <c r="F137" s="288">
        <v>8055146</v>
      </c>
      <c r="G137" s="288"/>
      <c r="H137" s="288"/>
      <c r="I137" s="288">
        <v>1000</v>
      </c>
      <c r="J137" s="288">
        <v>383224.48</v>
      </c>
      <c r="K137" s="288"/>
      <c r="L137" s="288">
        <v>1000</v>
      </c>
      <c r="M137" s="288">
        <v>3600</v>
      </c>
      <c r="N137" s="684">
        <f t="shared" si="23"/>
        <v>360</v>
      </c>
      <c r="O137" s="288">
        <v>1000</v>
      </c>
      <c r="P137" s="288"/>
      <c r="Q137" s="288">
        <v>1000</v>
      </c>
      <c r="R137" s="288"/>
      <c r="S137" s="288"/>
      <c r="T137" s="1478"/>
    </row>
    <row r="138" spans="1:20" s="2" customFormat="1" ht="18" customHeight="1" x14ac:dyDescent="0.25">
      <c r="A138" s="369">
        <v>1702</v>
      </c>
      <c r="B138" s="288" t="s">
        <v>134</v>
      </c>
      <c r="C138" s="288"/>
      <c r="D138" s="288"/>
      <c r="E138" s="288"/>
      <c r="F138" s="288"/>
      <c r="G138" s="288"/>
      <c r="H138" s="288"/>
      <c r="I138" s="288"/>
      <c r="J138" s="288"/>
      <c r="K138" s="288"/>
      <c r="L138" s="288">
        <v>200000</v>
      </c>
      <c r="M138" s="288">
        <v>0</v>
      </c>
      <c r="N138" s="684">
        <f t="shared" si="23"/>
        <v>0</v>
      </c>
      <c r="O138" s="288"/>
      <c r="P138" s="288"/>
      <c r="Q138" s="288"/>
      <c r="R138" s="288"/>
      <c r="S138" s="288"/>
      <c r="T138" s="1478"/>
    </row>
    <row r="139" spans="1:20" s="2" customFormat="1" ht="30" x14ac:dyDescent="0.25">
      <c r="A139" s="369">
        <v>1703</v>
      </c>
      <c r="B139" s="884" t="s">
        <v>141</v>
      </c>
      <c r="C139" s="288"/>
      <c r="D139" s="288"/>
      <c r="E139" s="288"/>
      <c r="F139" s="288"/>
      <c r="G139" s="288"/>
      <c r="H139" s="288"/>
      <c r="I139" s="288"/>
      <c r="J139" s="288"/>
      <c r="K139" s="288"/>
      <c r="L139" s="288">
        <v>25000</v>
      </c>
      <c r="M139" s="288">
        <v>0</v>
      </c>
      <c r="N139" s="684">
        <f t="shared" si="23"/>
        <v>0</v>
      </c>
      <c r="O139" s="288">
        <v>10000</v>
      </c>
      <c r="P139" s="288"/>
      <c r="Q139" s="288">
        <v>1000</v>
      </c>
      <c r="R139" s="288"/>
      <c r="S139" s="288"/>
      <c r="T139" s="1478"/>
    </row>
    <row r="140" spans="1:20" ht="25.5" customHeight="1" thickBot="1" x14ac:dyDescent="0.35">
      <c r="A140" s="1486" t="s">
        <v>140</v>
      </c>
      <c r="B140" s="1487"/>
      <c r="C140" s="70">
        <f>SUM(C116:C137)</f>
        <v>3185000</v>
      </c>
      <c r="D140" s="70">
        <f>SUM(D116:D137)</f>
        <v>2288366.7999999998</v>
      </c>
      <c r="E140" s="70">
        <f t="shared" si="20"/>
        <v>71.848251177394033</v>
      </c>
      <c r="F140" s="70">
        <f>SUM(F116:F137)</f>
        <v>11545146</v>
      </c>
      <c r="G140" s="70">
        <f>SUM(G116:G137)</f>
        <v>1650957.98</v>
      </c>
      <c r="H140" s="70">
        <f t="shared" si="21"/>
        <v>14.300018206785778</v>
      </c>
      <c r="I140" s="70">
        <f>SUM(I116:I137)</f>
        <v>3357000</v>
      </c>
      <c r="J140" s="70">
        <f>SUM(J116:J139)</f>
        <v>2652979.0499999998</v>
      </c>
      <c r="K140" s="70">
        <f t="shared" si="22"/>
        <v>79.028270777479889</v>
      </c>
      <c r="L140" s="70">
        <f>SUM(L116:L139)</f>
        <v>3877000</v>
      </c>
      <c r="M140" s="70">
        <f>SUM(M116:M139)</f>
        <v>2718698.3699999996</v>
      </c>
      <c r="N140" s="718">
        <f t="shared" si="23"/>
        <v>70.12376502450347</v>
      </c>
      <c r="O140" s="70">
        <f>SUM(O116:O139)</f>
        <v>13932000</v>
      </c>
      <c r="P140" s="70">
        <f t="shared" ref="P140:S140" si="26">SUM(P116:P139)</f>
        <v>0</v>
      </c>
      <c r="Q140" s="70">
        <f t="shared" ref="Q140" si="27">SUM(Q116:Q139)</f>
        <v>10353000</v>
      </c>
      <c r="R140" s="70"/>
      <c r="S140" s="70">
        <f t="shared" si="26"/>
        <v>0</v>
      </c>
      <c r="T140" s="1478"/>
    </row>
    <row r="141" spans="1:20" s="43" customFormat="1" ht="30" customHeight="1" thickTop="1" thickBot="1" x14ac:dyDescent="0.35">
      <c r="A141" s="1417" t="s">
        <v>2</v>
      </c>
      <c r="B141" s="1418"/>
      <c r="C141" s="48">
        <f>C115+C140</f>
        <v>24919000</v>
      </c>
      <c r="D141" s="48">
        <f>D115+D140</f>
        <v>22403843.73</v>
      </c>
      <c r="E141" s="48">
        <f t="shared" si="20"/>
        <v>89.906672539026445</v>
      </c>
      <c r="F141" s="48">
        <f>F140+F115</f>
        <v>34275545</v>
      </c>
      <c r="G141" s="48">
        <f>G140+G115</f>
        <v>24001726.450000003</v>
      </c>
      <c r="H141" s="48">
        <f t="shared" si="21"/>
        <v>70.025805424829869</v>
      </c>
      <c r="I141" s="48">
        <f>I140+I115</f>
        <v>29037000</v>
      </c>
      <c r="J141" s="48">
        <f>J140+J115</f>
        <v>22997884.239999998</v>
      </c>
      <c r="K141" s="48">
        <f t="shared" si="22"/>
        <v>79.201998278059023</v>
      </c>
      <c r="L141" s="48">
        <f>L140+L115</f>
        <v>27177000</v>
      </c>
      <c r="M141" s="48">
        <f>M140+M115</f>
        <v>26142450.120000001</v>
      </c>
      <c r="N141" s="719">
        <f t="shared" si="23"/>
        <v>96.193288883982788</v>
      </c>
      <c r="O141" s="48">
        <f>O140+O115</f>
        <v>39548000</v>
      </c>
      <c r="P141" s="48">
        <f t="shared" ref="P141:S141" si="28">P140+P115</f>
        <v>0</v>
      </c>
      <c r="Q141" s="48">
        <f t="shared" ref="Q141" si="29">Q140+Q115</f>
        <v>39504000</v>
      </c>
      <c r="R141" s="48"/>
      <c r="S141" s="48">
        <f t="shared" si="28"/>
        <v>0</v>
      </c>
      <c r="T141" s="1479"/>
    </row>
    <row r="142" spans="1:20" s="122" customFormat="1" ht="19.5" thickTop="1" x14ac:dyDescent="0.3">
      <c r="A142" s="9"/>
      <c r="B142" s="9"/>
      <c r="D142" s="90"/>
      <c r="E142" s="90"/>
      <c r="F142" s="132"/>
      <c r="G142" s="90"/>
      <c r="H142" s="90"/>
      <c r="T142" s="101"/>
    </row>
    <row r="143" spans="1:20" s="122" customFormat="1" ht="15.75" hidden="1" customHeight="1" x14ac:dyDescent="0.25">
      <c r="A143" s="9"/>
      <c r="B143" s="9" t="s">
        <v>188</v>
      </c>
      <c r="C143" s="9"/>
      <c r="D143" s="9"/>
      <c r="E143" s="96"/>
      <c r="F143" s="96" t="s">
        <v>191</v>
      </c>
      <c r="G143" s="96"/>
      <c r="H143" s="96"/>
      <c r="I143" s="9"/>
      <c r="J143" s="9"/>
      <c r="K143" s="9"/>
      <c r="L143" s="9"/>
      <c r="M143" s="9"/>
      <c r="N143" s="135"/>
      <c r="O143" s="135"/>
      <c r="P143" s="135"/>
      <c r="Q143" s="135"/>
      <c r="R143" s="135"/>
      <c r="S143" s="135"/>
      <c r="T143" s="11"/>
    </row>
    <row r="144" spans="1:20" s="122" customFormat="1" ht="15.75" hidden="1" customHeight="1" x14ac:dyDescent="0.25">
      <c r="B144" s="121" t="s">
        <v>189</v>
      </c>
      <c r="C144" s="53"/>
      <c r="D144" s="53"/>
      <c r="E144" s="136"/>
      <c r="F144" s="136"/>
      <c r="G144" s="136" t="s">
        <v>190</v>
      </c>
      <c r="H144" s="136"/>
      <c r="I144" s="168"/>
      <c r="J144" s="168"/>
      <c r="K144" s="168"/>
      <c r="L144" s="168"/>
      <c r="M144" s="168"/>
      <c r="N144" s="161"/>
      <c r="O144" s="161"/>
      <c r="P144" s="161"/>
      <c r="Q144" s="161"/>
      <c r="R144" s="161"/>
      <c r="S144" s="161"/>
      <c r="T144" s="101"/>
    </row>
    <row r="145" spans="1:20" s="122" customFormat="1" ht="15.75" hidden="1" customHeight="1" x14ac:dyDescent="0.25">
      <c r="A145" s="121"/>
      <c r="B145" s="121"/>
      <c r="C145" s="108"/>
      <c r="D145" s="108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1"/>
    </row>
    <row r="146" spans="1:20" s="122" customFormat="1" ht="16.5" hidden="1" customHeight="1" x14ac:dyDescent="0.25">
      <c r="A146" s="121"/>
      <c r="B146" s="121" t="s">
        <v>159</v>
      </c>
      <c r="C146" s="108" t="s">
        <v>160</v>
      </c>
      <c r="D146" s="108"/>
      <c r="E146" s="161"/>
      <c r="F146" s="108"/>
      <c r="G146" s="108"/>
      <c r="H146" s="108"/>
      <c r="I146" s="124" t="s">
        <v>186</v>
      </c>
      <c r="J146" s="124"/>
      <c r="K146" s="124"/>
      <c r="L146" s="161"/>
      <c r="M146" s="161"/>
      <c r="N146" s="161"/>
      <c r="O146" s="161"/>
      <c r="P146" s="161"/>
      <c r="Q146" s="161"/>
      <c r="R146" s="161"/>
      <c r="S146" s="161"/>
      <c r="T146" s="101"/>
    </row>
    <row r="147" spans="1:20" s="122" customFormat="1" ht="23.25" hidden="1" customHeight="1" x14ac:dyDescent="0.25">
      <c r="M147" s="95"/>
      <c r="N147" s="95"/>
      <c r="O147" s="95"/>
      <c r="P147" s="95"/>
      <c r="Q147" s="95"/>
      <c r="R147" s="95"/>
      <c r="S147" s="95"/>
      <c r="T147" s="11"/>
    </row>
    <row r="148" spans="1:20" s="122" customFormat="1" ht="15.75" hidden="1" customHeight="1" x14ac:dyDescent="0.25">
      <c r="A148" s="121"/>
      <c r="B148" s="121"/>
      <c r="M148" s="95"/>
      <c r="N148" s="95"/>
      <c r="O148" s="95"/>
      <c r="P148" s="95"/>
      <c r="Q148" s="95"/>
      <c r="R148" s="95"/>
      <c r="S148" s="95"/>
      <c r="T148" s="101"/>
    </row>
    <row r="149" spans="1:20" x14ac:dyDescent="0.25">
      <c r="A149" s="2"/>
      <c r="T149" s="11"/>
    </row>
    <row r="150" spans="1:20" s="2" customFormat="1" ht="15.75" customHeight="1" x14ac:dyDescent="0.25">
      <c r="A150" s="1273" t="s">
        <v>18</v>
      </c>
      <c r="B150" s="1273" t="s">
        <v>7</v>
      </c>
      <c r="C150" s="1389">
        <v>2021</v>
      </c>
      <c r="D150" s="1390"/>
      <c r="E150" s="1391"/>
      <c r="F150" s="1392">
        <v>2022</v>
      </c>
      <c r="G150" s="1392"/>
      <c r="H150" s="1392"/>
      <c r="I150" s="1393">
        <v>2023</v>
      </c>
      <c r="J150" s="1393"/>
      <c r="K150" s="1393"/>
      <c r="L150" s="1389">
        <v>2024</v>
      </c>
      <c r="M150" s="1391"/>
      <c r="N150" s="1152"/>
      <c r="O150" s="1279">
        <v>2025</v>
      </c>
      <c r="P150" s="1280"/>
      <c r="Q150" s="1344" t="s">
        <v>446</v>
      </c>
      <c r="R150" s="1344" t="s">
        <v>448</v>
      </c>
      <c r="S150" s="1344" t="s">
        <v>447</v>
      </c>
      <c r="T150" s="1344" t="s">
        <v>450</v>
      </c>
    </row>
    <row r="151" spans="1:20" s="2" customFormat="1" ht="31.5" x14ac:dyDescent="0.25">
      <c r="A151" s="1387"/>
      <c r="B151" s="1387"/>
      <c r="C151" s="1151" t="s">
        <v>178</v>
      </c>
      <c r="D151" s="1189" t="s">
        <v>1</v>
      </c>
      <c r="E151" s="1190" t="s">
        <v>138</v>
      </c>
      <c r="F151" s="692" t="s">
        <v>192</v>
      </c>
      <c r="G151" s="692" t="s">
        <v>1</v>
      </c>
      <c r="H151" s="693" t="s">
        <v>138</v>
      </c>
      <c r="I151" s="690" t="s">
        <v>0</v>
      </c>
      <c r="J151" s="1151" t="s">
        <v>1</v>
      </c>
      <c r="K151" s="694" t="s">
        <v>138</v>
      </c>
      <c r="L151" s="690" t="s">
        <v>0</v>
      </c>
      <c r="M151" s="1151" t="s">
        <v>1</v>
      </c>
      <c r="N151" s="691" t="s">
        <v>138</v>
      </c>
      <c r="O151" s="690" t="s">
        <v>0</v>
      </c>
      <c r="P151" s="1151" t="s">
        <v>1</v>
      </c>
      <c r="Q151" s="1344"/>
      <c r="R151" s="1344"/>
      <c r="S151" s="1344"/>
      <c r="T151" s="1344"/>
    </row>
    <row r="152" spans="1:20" s="2" customFormat="1" x14ac:dyDescent="0.25">
      <c r="C152" s="28"/>
      <c r="D152" s="28"/>
      <c r="E152" s="28"/>
      <c r="F152" s="28"/>
      <c r="G152" s="28"/>
      <c r="H152" s="28"/>
      <c r="I152" s="28"/>
      <c r="J152" s="28"/>
      <c r="K152" s="28"/>
      <c r="L152" s="80"/>
      <c r="M152" s="80"/>
      <c r="N152" s="11"/>
      <c r="O152" s="11"/>
      <c r="P152" s="11"/>
      <c r="Q152" s="11"/>
      <c r="R152" s="11"/>
      <c r="S152" s="11"/>
      <c r="T152" s="11"/>
    </row>
    <row r="153" spans="1:20" s="2" customFormat="1" ht="31.5" customHeight="1" thickBot="1" x14ac:dyDescent="0.3">
      <c r="C153" s="695">
        <f>SUM(C95,C141)</f>
        <v>24919000</v>
      </c>
      <c r="D153" s="695">
        <f>SUM(D95,D141)</f>
        <v>22403843.73</v>
      </c>
      <c r="E153" s="695">
        <f>SUM(E95,E141)</f>
        <v>89.906672539026445</v>
      </c>
      <c r="F153" s="695">
        <f>SUM(F41,F91,F141)</f>
        <v>374674500</v>
      </c>
      <c r="G153" s="695">
        <f t="shared" ref="G153:M153" si="30">SUM(G41,G91,G141)</f>
        <v>339561673.54000002</v>
      </c>
      <c r="H153" s="695">
        <f>G153/F153*100</f>
        <v>90.62844510101435</v>
      </c>
      <c r="I153" s="695" t="e">
        <f t="shared" si="30"/>
        <v>#REF!</v>
      </c>
      <c r="J153" s="695">
        <f t="shared" si="30"/>
        <v>333117828.80000007</v>
      </c>
      <c r="K153" s="695" t="e">
        <f>J153/I153*100</f>
        <v>#REF!</v>
      </c>
      <c r="L153" s="695">
        <f t="shared" si="30"/>
        <v>379961000</v>
      </c>
      <c r="M153" s="695">
        <f t="shared" si="30"/>
        <v>388493644.01999998</v>
      </c>
      <c r="N153" s="695">
        <f>M153/L153*100</f>
        <v>102.24566311279315</v>
      </c>
      <c r="O153" s="695">
        <f>SUM(O41,O91,O141)</f>
        <v>470520000</v>
      </c>
      <c r="P153" s="695">
        <f t="shared" ref="P153" si="31">SUM(P41,P91,P141)</f>
        <v>0</v>
      </c>
      <c r="Q153" s="695">
        <f t="shared" ref="Q153:T153" si="32">SUM(Q41,Q91,Q141)</f>
        <v>505111000</v>
      </c>
      <c r="R153" s="695">
        <f t="shared" si="32"/>
        <v>0</v>
      </c>
      <c r="S153" s="695">
        <f t="shared" si="32"/>
        <v>0</v>
      </c>
      <c r="T153" s="695">
        <f t="shared" si="32"/>
        <v>0</v>
      </c>
    </row>
    <row r="154" spans="1:20" ht="15.75" thickTop="1" x14ac:dyDescent="0.25"/>
    <row r="155" spans="1:20" x14ac:dyDescent="0.25">
      <c r="A155" s="5"/>
      <c r="B155" s="1212" t="s">
        <v>454</v>
      </c>
      <c r="C155" s="5"/>
      <c r="D155" s="5"/>
      <c r="E155" s="5"/>
      <c r="F155" s="5"/>
      <c r="G155" s="761"/>
      <c r="H155" s="761"/>
      <c r="I155" s="761"/>
      <c r="J155" s="761"/>
      <c r="K155" s="761"/>
      <c r="L155" s="761"/>
      <c r="M155" s="761"/>
      <c r="S155" s="172">
        <f>S41+S91+S141</f>
        <v>0</v>
      </c>
    </row>
    <row r="156" spans="1:20" x14ac:dyDescent="0.25">
      <c r="A156" s="5"/>
      <c r="B156" s="1212" t="s">
        <v>455</v>
      </c>
      <c r="C156" s="5"/>
      <c r="D156" s="5"/>
      <c r="E156" s="5"/>
      <c r="F156" s="5"/>
      <c r="G156" s="761"/>
      <c r="H156" s="761"/>
      <c r="I156" s="761"/>
      <c r="J156" s="761"/>
      <c r="K156" s="761"/>
      <c r="L156" s="759"/>
      <c r="M156" s="759"/>
    </row>
    <row r="157" spans="1:20" x14ac:dyDescent="0.25">
      <c r="A157" s="5"/>
      <c r="B157" s="5"/>
      <c r="C157" s="5"/>
      <c r="D157" s="5"/>
      <c r="E157" s="5"/>
      <c r="F157" s="5"/>
      <c r="G157" s="761"/>
      <c r="H157" s="761"/>
      <c r="I157" s="761"/>
      <c r="J157" s="761"/>
      <c r="K157" s="761"/>
      <c r="L157" s="759"/>
      <c r="M157" s="849"/>
    </row>
    <row r="158" spans="1:20" x14ac:dyDescent="0.25">
      <c r="A158" s="5"/>
      <c r="B158" s="1213" t="s">
        <v>456</v>
      </c>
      <c r="C158" s="5"/>
      <c r="D158" s="5"/>
      <c r="E158" s="5"/>
      <c r="F158" s="5"/>
      <c r="G158" s="761"/>
      <c r="H158" s="761"/>
      <c r="I158" s="761"/>
      <c r="J158" s="761"/>
      <c r="K158" s="761"/>
      <c r="L158" s="759"/>
      <c r="M158" s="759"/>
      <c r="O158" s="85"/>
      <c r="Q158" s="85"/>
    </row>
    <row r="159" spans="1:20" x14ac:dyDescent="0.25">
      <c r="A159" s="5"/>
      <c r="B159" s="5"/>
      <c r="C159" s="5"/>
      <c r="D159" s="5"/>
      <c r="E159" s="5"/>
      <c r="F159" s="5"/>
      <c r="G159" s="761"/>
      <c r="H159" s="761"/>
      <c r="I159" s="761"/>
      <c r="J159" s="761"/>
      <c r="K159" s="761"/>
      <c r="L159" s="759"/>
      <c r="M159" s="759"/>
      <c r="O159" s="85"/>
      <c r="Q159" s="85"/>
    </row>
    <row r="160" spans="1:20" x14ac:dyDescent="0.25">
      <c r="O160" s="85"/>
      <c r="Q160" s="85"/>
    </row>
    <row r="161" spans="15:17" x14ac:dyDescent="0.25">
      <c r="O161" s="85"/>
      <c r="Q161" s="85"/>
    </row>
    <row r="162" spans="15:17" x14ac:dyDescent="0.25">
      <c r="O162" s="85"/>
      <c r="Q162" s="85"/>
    </row>
    <row r="163" spans="15:17" x14ac:dyDescent="0.25">
      <c r="O163" s="172"/>
      <c r="Q163" s="172"/>
    </row>
    <row r="164" spans="15:17" x14ac:dyDescent="0.25">
      <c r="O164" s="172"/>
      <c r="Q164" s="172"/>
    </row>
  </sheetData>
  <mergeCells count="57">
    <mergeCell ref="O150:P150"/>
    <mergeCell ref="S150:S151"/>
    <mergeCell ref="L150:M150"/>
    <mergeCell ref="A150:A151"/>
    <mergeCell ref="B150:B151"/>
    <mergeCell ref="C150:E150"/>
    <mergeCell ref="F150:H150"/>
    <mergeCell ref="I150:K150"/>
    <mergeCell ref="Q150:Q151"/>
    <mergeCell ref="A115:B115"/>
    <mergeCell ref="A140:B140"/>
    <mergeCell ref="A141:B141"/>
    <mergeCell ref="N102:T102"/>
    <mergeCell ref="A110:A111"/>
    <mergeCell ref="B110:B111"/>
    <mergeCell ref="C110:E110"/>
    <mergeCell ref="F110:H110"/>
    <mergeCell ref="I110:K110"/>
    <mergeCell ref="T110:T111"/>
    <mergeCell ref="L110:M110"/>
    <mergeCell ref="O110:P110"/>
    <mergeCell ref="S110:S111"/>
    <mergeCell ref="Q110:Q111"/>
    <mergeCell ref="A64:B64"/>
    <mergeCell ref="A90:B90"/>
    <mergeCell ref="A91:B91"/>
    <mergeCell ref="L59:M59"/>
    <mergeCell ref="O59:P59"/>
    <mergeCell ref="A59:A60"/>
    <mergeCell ref="B59:B60"/>
    <mergeCell ref="C59:D59"/>
    <mergeCell ref="F59:H59"/>
    <mergeCell ref="I59:K59"/>
    <mergeCell ref="A13:B13"/>
    <mergeCell ref="A40:B40"/>
    <mergeCell ref="A41:B41"/>
    <mergeCell ref="Q59:Q60"/>
    <mergeCell ref="T59:T60"/>
    <mergeCell ref="S59:S60"/>
    <mergeCell ref="T10:T41"/>
    <mergeCell ref="T8:T9"/>
    <mergeCell ref="L8:M8"/>
    <mergeCell ref="O8:P8"/>
    <mergeCell ref="S8:S9"/>
    <mergeCell ref="Q8:Q9"/>
    <mergeCell ref="R8:R9"/>
    <mergeCell ref="A8:A9"/>
    <mergeCell ref="B8:B9"/>
    <mergeCell ref="C8:D8"/>
    <mergeCell ref="F8:H8"/>
    <mergeCell ref="I8:K8"/>
    <mergeCell ref="T61:T91"/>
    <mergeCell ref="T112:T141"/>
    <mergeCell ref="R59:R60"/>
    <mergeCell ref="R110:R111"/>
    <mergeCell ref="R150:R151"/>
    <mergeCell ref="T150:T151"/>
  </mergeCells>
  <pageMargins left="0.4" right="0.25" top="0.37" bottom="0.17" header="0.17" footer="0.17"/>
  <pageSetup paperSize="5" scale="94" fitToHeight="0" orientation="landscape" r:id="rId1"/>
  <rowBreaks count="2" manualBreakCount="2">
    <brk id="91" max="15" man="1"/>
    <brk id="141" max="15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S99"/>
  <sheetViews>
    <sheetView topLeftCell="A92" zoomScaleNormal="100" zoomScaleSheetLayoutView="100" workbookViewId="0">
      <pane xSplit="2" topLeftCell="J1" activePane="topRight" state="frozen"/>
      <selection activeCell="O8" sqref="O8:O9"/>
      <selection pane="topRight" activeCell="A95" sqref="A95:M99"/>
    </sheetView>
  </sheetViews>
  <sheetFormatPr defaultColWidth="9.140625" defaultRowHeight="15" x14ac:dyDescent="0.25"/>
  <cols>
    <col min="1" max="1" width="10" style="163" customWidth="1"/>
    <col min="2" max="2" width="26.42578125" style="163" customWidth="1"/>
    <col min="3" max="3" width="18.7109375" style="163" hidden="1" customWidth="1"/>
    <col min="4" max="4" width="20.28515625" style="163" hidden="1" customWidth="1"/>
    <col min="5" max="5" width="6.42578125" style="163" hidden="1" customWidth="1"/>
    <col min="6" max="6" width="19" style="163" hidden="1" customWidth="1"/>
    <col min="7" max="7" width="18.85546875" style="163" hidden="1" customWidth="1"/>
    <col min="8" max="8" width="8.5703125" style="163" hidden="1" customWidth="1"/>
    <col min="9" max="9" width="18.28515625" style="163" customWidth="1"/>
    <col min="10" max="10" width="19.28515625" style="163" customWidth="1"/>
    <col min="11" max="11" width="7.42578125" style="163" customWidth="1"/>
    <col min="12" max="12" width="17.42578125" style="163" customWidth="1"/>
    <col min="13" max="13" width="17.85546875" style="163" customWidth="1"/>
    <col min="14" max="14" width="18.85546875" style="163" customWidth="1"/>
    <col min="15" max="16" width="17.85546875" style="163" customWidth="1"/>
    <col min="17" max="17" width="17" style="981" customWidth="1"/>
    <col min="18" max="19" width="9.140625" style="185"/>
    <col min="20" max="16384" width="9.140625" style="163"/>
  </cols>
  <sheetData>
    <row r="1" spans="1:19" ht="15.75" hidden="1" customHeight="1" thickBot="1" x14ac:dyDescent="0.3">
      <c r="J1" s="125" t="s">
        <v>157</v>
      </c>
      <c r="K1" s="39"/>
      <c r="L1" s="39"/>
      <c r="M1" s="39"/>
      <c r="N1" s="39"/>
      <c r="O1" s="39"/>
      <c r="P1" s="39"/>
    </row>
    <row r="2" spans="1:19" s="2" customFormat="1" ht="16.5" customHeight="1" x14ac:dyDescent="0.3">
      <c r="A2" s="79" t="s">
        <v>444</v>
      </c>
      <c r="B2" s="79"/>
      <c r="C2" s="79"/>
      <c r="D2" s="79"/>
      <c r="E2" s="79"/>
      <c r="F2" s="79"/>
      <c r="G2" s="79"/>
      <c r="H2" s="79"/>
      <c r="I2" s="79"/>
      <c r="J2" s="79"/>
      <c r="K2" s="1153"/>
      <c r="L2" s="1153"/>
      <c r="M2" s="1153"/>
      <c r="N2" s="1153"/>
      <c r="O2" s="1153"/>
      <c r="P2" s="1153"/>
      <c r="Q2" s="234"/>
      <c r="R2" s="34"/>
      <c r="S2" s="34"/>
    </row>
    <row r="3" spans="1:19" s="2" customFormat="1" ht="15.75" customHeight="1" x14ac:dyDescent="0.3">
      <c r="A3" s="33" t="s">
        <v>42</v>
      </c>
      <c r="B3" s="40"/>
      <c r="C3" s="162"/>
      <c r="Q3" s="83"/>
      <c r="R3" s="34"/>
      <c r="S3" s="34"/>
    </row>
    <row r="4" spans="1:19" s="2" customFormat="1" ht="14.25" customHeight="1" x14ac:dyDescent="0.3">
      <c r="A4" s="33" t="s">
        <v>43</v>
      </c>
      <c r="B4" s="40"/>
      <c r="C4" s="8"/>
      <c r="D4" s="160"/>
      <c r="E4" s="160"/>
      <c r="Q4" s="234"/>
      <c r="R4" s="34"/>
      <c r="S4" s="34"/>
    </row>
    <row r="5" spans="1:19" s="2" customFormat="1" ht="20.25" customHeight="1" x14ac:dyDescent="0.3">
      <c r="A5" s="33" t="s">
        <v>173</v>
      </c>
      <c r="B5" s="40"/>
      <c r="C5" s="162"/>
      <c r="D5" s="162"/>
      <c r="E5" s="162"/>
      <c r="Q5" s="83"/>
      <c r="R5" s="34"/>
      <c r="S5" s="34"/>
    </row>
    <row r="6" spans="1:19" ht="15.75" customHeight="1" x14ac:dyDescent="0.25">
      <c r="A6" s="1273" t="s">
        <v>18</v>
      </c>
      <c r="B6" s="1273" t="s">
        <v>7</v>
      </c>
      <c r="C6" s="1440">
        <v>2022</v>
      </c>
      <c r="D6" s="1440"/>
      <c r="E6" s="1440"/>
      <c r="F6" s="1389">
        <v>2023</v>
      </c>
      <c r="G6" s="1390"/>
      <c r="H6" s="1391"/>
      <c r="I6" s="1389">
        <v>2024</v>
      </c>
      <c r="J6" s="1391"/>
      <c r="K6" s="1152"/>
      <c r="L6" s="1279">
        <v>2025</v>
      </c>
      <c r="M6" s="1280"/>
      <c r="N6" s="1344" t="s">
        <v>446</v>
      </c>
      <c r="O6" s="1344" t="s">
        <v>448</v>
      </c>
      <c r="P6" s="1344" t="s">
        <v>447</v>
      </c>
      <c r="Q6" s="1344" t="s">
        <v>450</v>
      </c>
    </row>
    <row r="7" spans="1:19" ht="33" customHeight="1" x14ac:dyDescent="0.25">
      <c r="A7" s="1387"/>
      <c r="B7" s="1387"/>
      <c r="C7" s="1151" t="s">
        <v>178</v>
      </c>
      <c r="D7" s="1122" t="s">
        <v>1</v>
      </c>
      <c r="E7" s="1132" t="s">
        <v>138</v>
      </c>
      <c r="F7" s="1156" t="s">
        <v>0</v>
      </c>
      <c r="G7" s="1126" t="s">
        <v>1</v>
      </c>
      <c r="H7" s="1126" t="s">
        <v>138</v>
      </c>
      <c r="I7" s="690" t="s">
        <v>0</v>
      </c>
      <c r="J7" s="1151" t="s">
        <v>1</v>
      </c>
      <c r="K7" s="691" t="s">
        <v>138</v>
      </c>
      <c r="L7" s="690" t="s">
        <v>0</v>
      </c>
      <c r="M7" s="1151" t="s">
        <v>1</v>
      </c>
      <c r="N7" s="1344"/>
      <c r="O7" s="1344"/>
      <c r="P7" s="1344"/>
      <c r="Q7" s="1344"/>
    </row>
    <row r="8" spans="1:19" s="2" customFormat="1" ht="18" customHeight="1" x14ac:dyDescent="0.25">
      <c r="A8" s="205">
        <v>1001</v>
      </c>
      <c r="B8" s="559" t="s">
        <v>8</v>
      </c>
      <c r="C8" s="367">
        <v>50777802</v>
      </c>
      <c r="D8" s="306">
        <v>49485215.590000004</v>
      </c>
      <c r="E8" s="306">
        <f>D8/C8*100</f>
        <v>97.454426227429067</v>
      </c>
      <c r="F8" s="306">
        <v>50068000</v>
      </c>
      <c r="G8" s="306">
        <v>50068000</v>
      </c>
      <c r="H8" s="306">
        <f>G8/F8*100</f>
        <v>100</v>
      </c>
      <c r="I8" s="306">
        <v>58000000</v>
      </c>
      <c r="J8" s="306">
        <v>58385188.689999998</v>
      </c>
      <c r="K8" s="306">
        <f>J8/I8*100</f>
        <v>100.6641184310345</v>
      </c>
      <c r="L8" s="306">
        <v>55813000</v>
      </c>
      <c r="M8" s="306"/>
      <c r="N8" s="306">
        <v>73994000</v>
      </c>
      <c r="O8" s="306"/>
      <c r="P8" s="306"/>
      <c r="Q8" s="1434" t="s">
        <v>451</v>
      </c>
      <c r="R8" s="34"/>
      <c r="S8" s="34"/>
    </row>
    <row r="9" spans="1:19" s="2" customFormat="1" ht="18" customHeight="1" x14ac:dyDescent="0.25">
      <c r="A9" s="19">
        <v>1002</v>
      </c>
      <c r="B9" s="12" t="s">
        <v>9</v>
      </c>
      <c r="C9" s="367">
        <v>2135000</v>
      </c>
      <c r="D9" s="306">
        <v>2066970.31</v>
      </c>
      <c r="E9" s="17">
        <f t="shared" ref="E9:E39" si="0">D9/C9*100</f>
        <v>96.81359765807963</v>
      </c>
      <c r="F9" s="17">
        <v>5000000</v>
      </c>
      <c r="G9" s="17">
        <v>2560571.2799999998</v>
      </c>
      <c r="H9" s="17">
        <f t="shared" ref="H9:H39" si="1">G9/F9*100</f>
        <v>51.211425599999991</v>
      </c>
      <c r="I9" s="17">
        <v>3000000</v>
      </c>
      <c r="J9" s="17">
        <v>3179410.52</v>
      </c>
      <c r="K9" s="306">
        <f t="shared" ref="K9:K39" si="2">J9/I9*100</f>
        <v>105.98035066666667</v>
      </c>
      <c r="L9" s="306">
        <v>3000000</v>
      </c>
      <c r="M9" s="306"/>
      <c r="N9" s="306">
        <v>3500000</v>
      </c>
      <c r="O9" s="306"/>
      <c r="P9" s="306"/>
      <c r="Q9" s="1435"/>
      <c r="R9" s="34"/>
      <c r="S9" s="34"/>
    </row>
    <row r="10" spans="1:19" s="2" customFormat="1" ht="18" customHeight="1" x14ac:dyDescent="0.25">
      <c r="A10" s="44">
        <v>1003</v>
      </c>
      <c r="B10" s="24" t="s">
        <v>10</v>
      </c>
      <c r="C10" s="367">
        <v>14065856</v>
      </c>
      <c r="D10" s="306">
        <v>14051187.27</v>
      </c>
      <c r="E10" s="195">
        <f t="shared" si="0"/>
        <v>99.895713918868495</v>
      </c>
      <c r="F10" s="195">
        <v>23133000</v>
      </c>
      <c r="G10" s="195">
        <v>23114968.09</v>
      </c>
      <c r="H10" s="195">
        <f t="shared" si="1"/>
        <v>99.922051139065402</v>
      </c>
      <c r="I10" s="195">
        <v>28500000</v>
      </c>
      <c r="J10" s="195">
        <v>44440753.68</v>
      </c>
      <c r="K10" s="306">
        <f t="shared" si="2"/>
        <v>155.93246905263157</v>
      </c>
      <c r="L10" s="17">
        <v>30842000</v>
      </c>
      <c r="M10" s="17"/>
      <c r="N10" s="17">
        <v>25208000</v>
      </c>
      <c r="O10" s="17"/>
      <c r="P10" s="17"/>
      <c r="Q10" s="1435"/>
      <c r="R10" s="34"/>
      <c r="S10" s="34"/>
    </row>
    <row r="11" spans="1:19" ht="24" customHeight="1" x14ac:dyDescent="0.3">
      <c r="A11" s="1484" t="s">
        <v>139</v>
      </c>
      <c r="B11" s="1485"/>
      <c r="C11" s="932">
        <f>SUM(C8:C10)</f>
        <v>66978658</v>
      </c>
      <c r="D11" s="257">
        <f>SUM(D8:D10)</f>
        <v>65603373.170000002</v>
      </c>
      <c r="E11" s="257">
        <f t="shared" si="0"/>
        <v>97.9466820162327</v>
      </c>
      <c r="F11" s="257">
        <f>SUM(F8:F10)</f>
        <v>78201000</v>
      </c>
      <c r="G11" s="257">
        <f>SUM(G8:G10)</f>
        <v>75743539.370000005</v>
      </c>
      <c r="H11" s="257">
        <f t="shared" si="1"/>
        <v>96.857507410391179</v>
      </c>
      <c r="I11" s="257">
        <f>SUM(I8:I10)</f>
        <v>89500000</v>
      </c>
      <c r="J11" s="257">
        <f>SUM(J8:J10)</f>
        <v>106005352.89</v>
      </c>
      <c r="K11" s="725">
        <f t="shared" si="2"/>
        <v>118.4417350726257</v>
      </c>
      <c r="L11" s="257">
        <f>SUM(L8:L10)</f>
        <v>89655000</v>
      </c>
      <c r="M11" s="257">
        <f t="shared" ref="M11:P11" si="3">SUM(M8:M10)</f>
        <v>0</v>
      </c>
      <c r="N11" s="257">
        <f t="shared" ref="N11" si="4">SUM(N8:N10)</f>
        <v>102702000</v>
      </c>
      <c r="O11" s="257"/>
      <c r="P11" s="257">
        <f t="shared" si="3"/>
        <v>0</v>
      </c>
      <c r="Q11" s="1435"/>
    </row>
    <row r="12" spans="1:19" s="2" customFormat="1" ht="24" customHeight="1" x14ac:dyDescent="0.25">
      <c r="A12" s="369">
        <v>1101</v>
      </c>
      <c r="B12" s="876" t="s">
        <v>112</v>
      </c>
      <c r="C12" s="877">
        <v>2480000</v>
      </c>
      <c r="D12" s="659">
        <v>2479999.96</v>
      </c>
      <c r="E12" s="659">
        <f t="shared" si="0"/>
        <v>99.999998387096781</v>
      </c>
      <c r="F12" s="659">
        <v>3000000</v>
      </c>
      <c r="G12" s="659">
        <v>2999369.31</v>
      </c>
      <c r="H12" s="659">
        <f t="shared" si="1"/>
        <v>99.978977</v>
      </c>
      <c r="I12" s="659">
        <v>3200000</v>
      </c>
      <c r="J12" s="659">
        <v>3668969.5</v>
      </c>
      <c r="K12" s="659">
        <f t="shared" si="2"/>
        <v>114.655296875</v>
      </c>
      <c r="L12" s="659">
        <v>3500000</v>
      </c>
      <c r="M12" s="659"/>
      <c r="N12" s="659">
        <v>4000000</v>
      </c>
      <c r="O12" s="659"/>
      <c r="P12" s="659"/>
      <c r="Q12" s="1435"/>
      <c r="R12" s="34"/>
      <c r="S12" s="34"/>
    </row>
    <row r="13" spans="1:19" s="2" customFormat="1" ht="30" x14ac:dyDescent="0.25">
      <c r="A13" s="369">
        <v>1201</v>
      </c>
      <c r="B13" s="876" t="s">
        <v>12</v>
      </c>
      <c r="C13" s="877">
        <v>2950000</v>
      </c>
      <c r="D13" s="659">
        <v>2949551.97</v>
      </c>
      <c r="E13" s="659">
        <f t="shared" si="0"/>
        <v>99.984812542372893</v>
      </c>
      <c r="F13" s="659">
        <v>2500000</v>
      </c>
      <c r="G13" s="659">
        <v>2347795.11</v>
      </c>
      <c r="H13" s="659">
        <f t="shared" si="1"/>
        <v>93.911804399999994</v>
      </c>
      <c r="I13" s="659">
        <v>3000000</v>
      </c>
      <c r="J13" s="659">
        <v>2992111.83</v>
      </c>
      <c r="K13" s="659">
        <f t="shared" si="2"/>
        <v>99.737061000000011</v>
      </c>
      <c r="L13" s="659">
        <v>3000000</v>
      </c>
      <c r="M13" s="659"/>
      <c r="N13" s="659">
        <v>3500000</v>
      </c>
      <c r="O13" s="659"/>
      <c r="P13" s="659"/>
      <c r="Q13" s="1435"/>
      <c r="R13" s="34"/>
      <c r="S13" s="34"/>
    </row>
    <row r="14" spans="1:19" s="2" customFormat="1" ht="18" customHeight="1" x14ac:dyDescent="0.25">
      <c r="A14" s="369">
        <v>1202</v>
      </c>
      <c r="B14" s="876" t="s">
        <v>13</v>
      </c>
      <c r="C14" s="877">
        <v>8850000</v>
      </c>
      <c r="D14" s="659">
        <v>8775450</v>
      </c>
      <c r="E14" s="659">
        <f t="shared" si="0"/>
        <v>99.157627118644058</v>
      </c>
      <c r="F14" s="659">
        <v>7000000</v>
      </c>
      <c r="G14" s="659">
        <v>7598704.2000000002</v>
      </c>
      <c r="H14" s="659">
        <f t="shared" si="1"/>
        <v>108.55291714285715</v>
      </c>
      <c r="I14" s="659"/>
      <c r="J14" s="659">
        <v>0</v>
      </c>
      <c r="K14" s="659"/>
      <c r="L14" s="659"/>
      <c r="M14" s="659"/>
      <c r="N14" s="659"/>
      <c r="O14" s="659"/>
      <c r="P14" s="659"/>
      <c r="Q14" s="1435"/>
      <c r="R14" s="34"/>
      <c r="S14" s="34"/>
    </row>
    <row r="15" spans="1:19" s="2" customFormat="1" ht="18" customHeight="1" x14ac:dyDescent="0.25">
      <c r="A15" s="369" t="s">
        <v>389</v>
      </c>
      <c r="B15" s="876" t="s">
        <v>211</v>
      </c>
      <c r="C15" s="877"/>
      <c r="D15" s="659"/>
      <c r="E15" s="659"/>
      <c r="F15" s="659"/>
      <c r="G15" s="659"/>
      <c r="H15" s="659"/>
      <c r="I15" s="659">
        <v>816000</v>
      </c>
      <c r="J15" s="659">
        <v>532833.46</v>
      </c>
      <c r="K15" s="659">
        <f t="shared" si="2"/>
        <v>65.298218137254892</v>
      </c>
      <c r="L15" s="659">
        <v>700000</v>
      </c>
      <c r="M15" s="659"/>
      <c r="N15" s="659">
        <v>700000</v>
      </c>
      <c r="O15" s="659"/>
      <c r="P15" s="659"/>
      <c r="Q15" s="1435"/>
      <c r="R15" s="34"/>
      <c r="S15" s="34"/>
    </row>
    <row r="16" spans="1:19" s="2" customFormat="1" ht="18" customHeight="1" x14ac:dyDescent="0.25">
      <c r="A16" s="369" t="s">
        <v>390</v>
      </c>
      <c r="B16" s="876" t="s">
        <v>198</v>
      </c>
      <c r="C16" s="877"/>
      <c r="D16" s="659"/>
      <c r="E16" s="659"/>
      <c r="F16" s="659"/>
      <c r="G16" s="659"/>
      <c r="H16" s="659"/>
      <c r="I16" s="659">
        <v>7239700</v>
      </c>
      <c r="J16" s="659">
        <v>7664213.21</v>
      </c>
      <c r="K16" s="659">
        <f t="shared" si="2"/>
        <v>105.86368509744879</v>
      </c>
      <c r="L16" s="659">
        <v>7600000</v>
      </c>
      <c r="M16" s="659"/>
      <c r="N16" s="659">
        <v>7000000</v>
      </c>
      <c r="O16" s="659"/>
      <c r="P16" s="659"/>
      <c r="Q16" s="1435"/>
      <c r="R16" s="34"/>
      <c r="S16" s="34"/>
    </row>
    <row r="17" spans="1:19" s="2" customFormat="1" ht="18" customHeight="1" x14ac:dyDescent="0.25">
      <c r="A17" s="369" t="s">
        <v>391</v>
      </c>
      <c r="B17" s="876" t="s">
        <v>197</v>
      </c>
      <c r="C17" s="877"/>
      <c r="D17" s="659"/>
      <c r="E17" s="659"/>
      <c r="F17" s="659"/>
      <c r="G17" s="659"/>
      <c r="H17" s="659"/>
      <c r="I17" s="659">
        <v>444400</v>
      </c>
      <c r="J17" s="659">
        <v>440535</v>
      </c>
      <c r="K17" s="659">
        <f t="shared" si="2"/>
        <v>99.13028802880288</v>
      </c>
      <c r="L17" s="659">
        <v>600000</v>
      </c>
      <c r="M17" s="659"/>
      <c r="N17" s="659">
        <v>500000</v>
      </c>
      <c r="O17" s="659"/>
      <c r="P17" s="659"/>
      <c r="Q17" s="1435"/>
      <c r="R17" s="34"/>
      <c r="S17" s="34"/>
    </row>
    <row r="18" spans="1:19" s="2" customFormat="1" ht="18" customHeight="1" x14ac:dyDescent="0.25">
      <c r="A18" s="369" t="s">
        <v>437</v>
      </c>
      <c r="B18" s="876" t="s">
        <v>438</v>
      </c>
      <c r="C18" s="885">
        <v>100000</v>
      </c>
      <c r="D18" s="659">
        <v>99650.63</v>
      </c>
      <c r="E18" s="659">
        <f t="shared" si="0"/>
        <v>99.650630000000007</v>
      </c>
      <c r="F18" s="659"/>
      <c r="G18" s="659"/>
      <c r="H18" s="659"/>
      <c r="I18" s="659"/>
      <c r="J18" s="659">
        <v>0</v>
      </c>
      <c r="K18" s="659"/>
      <c r="L18" s="659"/>
      <c r="M18" s="659"/>
      <c r="N18" s="659">
        <v>50000</v>
      </c>
      <c r="O18" s="659"/>
      <c r="P18" s="659"/>
      <c r="Q18" s="1435"/>
      <c r="R18" s="34"/>
      <c r="S18" s="34"/>
    </row>
    <row r="19" spans="1:19" s="2" customFormat="1" ht="18" customHeight="1" x14ac:dyDescent="0.25">
      <c r="A19" s="369">
        <v>1205</v>
      </c>
      <c r="B19" s="876" t="s">
        <v>124</v>
      </c>
      <c r="C19" s="933">
        <v>1000000</v>
      </c>
      <c r="D19" s="659">
        <v>846323.07</v>
      </c>
      <c r="E19" s="659">
        <f t="shared" si="0"/>
        <v>84.632306999999997</v>
      </c>
      <c r="F19" s="659">
        <v>1000000</v>
      </c>
      <c r="G19" s="659">
        <v>846924.29</v>
      </c>
      <c r="H19" s="659">
        <f t="shared" si="1"/>
        <v>84.692429000000004</v>
      </c>
      <c r="I19" s="659">
        <v>1000000</v>
      </c>
      <c r="J19" s="659">
        <v>758253.68</v>
      </c>
      <c r="K19" s="659">
        <f t="shared" si="2"/>
        <v>75.825367999999997</v>
      </c>
      <c r="L19" s="659">
        <v>800000</v>
      </c>
      <c r="M19" s="659"/>
      <c r="N19" s="659">
        <v>800000</v>
      </c>
      <c r="O19" s="659"/>
      <c r="P19" s="659"/>
      <c r="Q19" s="1435"/>
      <c r="R19" s="34"/>
      <c r="S19" s="34"/>
    </row>
    <row r="20" spans="1:19" s="2" customFormat="1" ht="18" customHeight="1" x14ac:dyDescent="0.25">
      <c r="A20" s="369">
        <v>1206</v>
      </c>
      <c r="B20" s="876" t="s">
        <v>122</v>
      </c>
      <c r="C20" s="933">
        <v>0</v>
      </c>
      <c r="D20" s="659"/>
      <c r="E20" s="659"/>
      <c r="F20" s="659"/>
      <c r="G20" s="659"/>
      <c r="H20" s="659"/>
      <c r="I20" s="659"/>
      <c r="J20" s="659">
        <v>0</v>
      </c>
      <c r="K20" s="659"/>
      <c r="L20" s="659"/>
      <c r="M20" s="659"/>
      <c r="N20" s="659"/>
      <c r="O20" s="659"/>
      <c r="P20" s="659"/>
      <c r="Q20" s="1435"/>
      <c r="R20" s="34"/>
      <c r="S20" s="34"/>
    </row>
    <row r="21" spans="1:19" s="2" customFormat="1" ht="24.75" customHeight="1" x14ac:dyDescent="0.25">
      <c r="A21" s="369">
        <v>1301</v>
      </c>
      <c r="B21" s="876" t="s">
        <v>14</v>
      </c>
      <c r="C21" s="877">
        <v>7500000</v>
      </c>
      <c r="D21" s="659">
        <v>5476802.96</v>
      </c>
      <c r="E21" s="659">
        <f t="shared" si="0"/>
        <v>73.024039466666665</v>
      </c>
      <c r="F21" s="659">
        <v>3200000</v>
      </c>
      <c r="G21" s="659">
        <v>3998065.22</v>
      </c>
      <c r="H21" s="659">
        <f t="shared" si="1"/>
        <v>124.939538125</v>
      </c>
      <c r="I21" s="659">
        <v>4500000</v>
      </c>
      <c r="J21" s="659">
        <v>5960118.2199999997</v>
      </c>
      <c r="K21" s="659">
        <f t="shared" si="2"/>
        <v>132.44707155555554</v>
      </c>
      <c r="L21" s="659">
        <v>8000000</v>
      </c>
      <c r="M21" s="659"/>
      <c r="N21" s="659">
        <v>7000000</v>
      </c>
      <c r="O21" s="659"/>
      <c r="P21" s="659"/>
      <c r="Q21" s="1435"/>
      <c r="R21" s="34"/>
      <c r="S21" s="34"/>
    </row>
    <row r="22" spans="1:19" s="2" customFormat="1" ht="18" customHeight="1" x14ac:dyDescent="0.25">
      <c r="A22" s="369">
        <v>1302</v>
      </c>
      <c r="B22" s="876" t="s">
        <v>123</v>
      </c>
      <c r="C22" s="933">
        <v>300000</v>
      </c>
      <c r="D22" s="659">
        <v>283944.65999999997</v>
      </c>
      <c r="E22" s="659">
        <f t="shared" si="0"/>
        <v>94.648219999999995</v>
      </c>
      <c r="F22" s="659">
        <v>1000000</v>
      </c>
      <c r="G22" s="659">
        <v>913332.5</v>
      </c>
      <c r="H22" s="659">
        <f t="shared" si="1"/>
        <v>91.333249999999992</v>
      </c>
      <c r="I22" s="659">
        <v>1000000</v>
      </c>
      <c r="J22" s="659">
        <v>532572.30000000005</v>
      </c>
      <c r="K22" s="659">
        <f t="shared" si="2"/>
        <v>53.25723</v>
      </c>
      <c r="L22" s="659">
        <v>2000000</v>
      </c>
      <c r="M22" s="659"/>
      <c r="N22" s="659">
        <v>1500000</v>
      </c>
      <c r="O22" s="659"/>
      <c r="P22" s="659"/>
      <c r="Q22" s="1435"/>
      <c r="R22" s="34"/>
      <c r="S22" s="34"/>
    </row>
    <row r="23" spans="1:19" s="2" customFormat="1" ht="18" customHeight="1" x14ac:dyDescent="0.25">
      <c r="A23" s="369">
        <v>1303</v>
      </c>
      <c r="B23" s="876" t="s">
        <v>109</v>
      </c>
      <c r="C23" s="877">
        <v>1515000</v>
      </c>
      <c r="D23" s="659">
        <v>1395860.13</v>
      </c>
      <c r="E23" s="659">
        <f t="shared" si="0"/>
        <v>92.135982178217816</v>
      </c>
      <c r="F23" s="659">
        <v>1000000</v>
      </c>
      <c r="G23" s="659">
        <v>793977.75</v>
      </c>
      <c r="H23" s="659">
        <f t="shared" si="1"/>
        <v>79.39777500000001</v>
      </c>
      <c r="I23" s="659">
        <v>1300000</v>
      </c>
      <c r="J23" s="659">
        <v>597949.25</v>
      </c>
      <c r="K23" s="659">
        <f t="shared" si="2"/>
        <v>45.996096153846153</v>
      </c>
      <c r="L23" s="659">
        <v>1500000</v>
      </c>
      <c r="M23" s="659"/>
      <c r="N23" s="934">
        <v>1000000</v>
      </c>
      <c r="O23" s="659"/>
      <c r="P23" s="659"/>
      <c r="Q23" s="1435"/>
      <c r="R23" s="34"/>
      <c r="S23" s="34"/>
    </row>
    <row r="24" spans="1:19" s="2" customFormat="1" ht="18" customHeight="1" x14ac:dyDescent="0.25">
      <c r="A24" s="369">
        <v>1304</v>
      </c>
      <c r="B24" s="876" t="s">
        <v>17</v>
      </c>
      <c r="C24" s="933">
        <v>0</v>
      </c>
      <c r="D24" s="659"/>
      <c r="E24" s="659"/>
      <c r="F24" s="659">
        <v>600000</v>
      </c>
      <c r="G24" s="659">
        <v>567081</v>
      </c>
      <c r="H24" s="659">
        <f t="shared" si="1"/>
        <v>94.513499999999993</v>
      </c>
      <c r="I24" s="659">
        <v>200000</v>
      </c>
      <c r="J24" s="659">
        <v>113205</v>
      </c>
      <c r="K24" s="659">
        <f t="shared" si="2"/>
        <v>56.602499999999999</v>
      </c>
      <c r="L24" s="934">
        <v>300000</v>
      </c>
      <c r="M24" s="934"/>
      <c r="N24" s="934">
        <v>300000</v>
      </c>
      <c r="O24" s="934"/>
      <c r="P24" s="934"/>
      <c r="Q24" s="1435"/>
      <c r="R24" s="34"/>
      <c r="S24" s="34"/>
    </row>
    <row r="25" spans="1:19" s="2" customFormat="1" ht="18" customHeight="1" x14ac:dyDescent="0.25">
      <c r="A25" s="369">
        <v>1401</v>
      </c>
      <c r="B25" s="876" t="s">
        <v>127</v>
      </c>
      <c r="C25" s="877">
        <v>250000</v>
      </c>
      <c r="D25" s="659">
        <v>207800</v>
      </c>
      <c r="E25" s="659">
        <f t="shared" si="0"/>
        <v>83.12</v>
      </c>
      <c r="F25" s="659">
        <v>500000</v>
      </c>
      <c r="G25" s="659">
        <v>123457</v>
      </c>
      <c r="H25" s="659">
        <f t="shared" si="1"/>
        <v>24.691399999999998</v>
      </c>
      <c r="I25" s="659">
        <v>300000</v>
      </c>
      <c r="J25" s="659">
        <v>116480.53</v>
      </c>
      <c r="K25" s="659">
        <f t="shared" si="2"/>
        <v>38.826843333333336</v>
      </c>
      <c r="L25" s="659">
        <v>200000</v>
      </c>
      <c r="M25" s="659"/>
      <c r="N25" s="659">
        <v>200000</v>
      </c>
      <c r="O25" s="659"/>
      <c r="P25" s="659"/>
      <c r="Q25" s="1435"/>
      <c r="R25" s="34"/>
      <c r="S25" s="34"/>
    </row>
    <row r="26" spans="1:19" s="2" customFormat="1" ht="18" customHeight="1" x14ac:dyDescent="0.25">
      <c r="A26" s="369">
        <v>1402</v>
      </c>
      <c r="B26" s="876" t="s">
        <v>117</v>
      </c>
      <c r="C26" s="877">
        <v>1000000</v>
      </c>
      <c r="D26" s="659">
        <v>970928.63</v>
      </c>
      <c r="E26" s="659">
        <f t="shared" si="0"/>
        <v>97.092862999999994</v>
      </c>
      <c r="F26" s="659">
        <v>900000</v>
      </c>
      <c r="G26" s="659">
        <v>992200.11</v>
      </c>
      <c r="H26" s="659">
        <f t="shared" si="1"/>
        <v>110.24445666666666</v>
      </c>
      <c r="I26" s="659">
        <v>1200000</v>
      </c>
      <c r="J26" s="659">
        <v>1078705.48</v>
      </c>
      <c r="K26" s="659">
        <f t="shared" si="2"/>
        <v>89.89212333333333</v>
      </c>
      <c r="L26" s="659">
        <v>1100000</v>
      </c>
      <c r="M26" s="659"/>
      <c r="N26" s="659">
        <v>1200000</v>
      </c>
      <c r="O26" s="659"/>
      <c r="P26" s="659"/>
      <c r="Q26" s="1435"/>
      <c r="R26" s="34"/>
      <c r="S26" s="34"/>
    </row>
    <row r="27" spans="1:19" s="2" customFormat="1" ht="18" customHeight="1" x14ac:dyDescent="0.25">
      <c r="A27" s="369">
        <v>1403</v>
      </c>
      <c r="B27" s="876" t="s">
        <v>118</v>
      </c>
      <c r="C27" s="933">
        <v>0</v>
      </c>
      <c r="D27" s="659"/>
      <c r="E27" s="659"/>
      <c r="F27" s="659">
        <v>500000</v>
      </c>
      <c r="G27" s="659">
        <v>296426.62</v>
      </c>
      <c r="H27" s="659">
        <f t="shared" si="1"/>
        <v>59.285323999999996</v>
      </c>
      <c r="I27" s="659">
        <v>400000</v>
      </c>
      <c r="J27" s="659">
        <v>299352.51</v>
      </c>
      <c r="K27" s="659">
        <f t="shared" si="2"/>
        <v>74.838127500000013</v>
      </c>
      <c r="L27" s="659">
        <v>400000</v>
      </c>
      <c r="M27" s="659"/>
      <c r="N27" s="659">
        <v>400000</v>
      </c>
      <c r="O27" s="659"/>
      <c r="P27" s="659"/>
      <c r="Q27" s="1435"/>
      <c r="R27" s="34"/>
      <c r="S27" s="34"/>
    </row>
    <row r="28" spans="1:19" s="2" customFormat="1" ht="30" x14ac:dyDescent="0.25">
      <c r="A28" s="369">
        <v>1404</v>
      </c>
      <c r="B28" s="876" t="s">
        <v>119</v>
      </c>
      <c r="C28" s="877">
        <v>2350000</v>
      </c>
      <c r="D28" s="659">
        <v>2260275.29</v>
      </c>
      <c r="E28" s="659">
        <f t="shared" si="0"/>
        <v>96.181927234042547</v>
      </c>
      <c r="F28" s="659">
        <v>2185000</v>
      </c>
      <c r="G28" s="659">
        <v>2148310.15</v>
      </c>
      <c r="H28" s="659">
        <f t="shared" si="1"/>
        <v>98.320830663615553</v>
      </c>
      <c r="I28" s="659">
        <v>3000000</v>
      </c>
      <c r="J28" s="659">
        <v>3859086.67</v>
      </c>
      <c r="K28" s="659">
        <f t="shared" si="2"/>
        <v>128.63622233333334</v>
      </c>
      <c r="L28" s="659">
        <v>4000000</v>
      </c>
      <c r="M28" s="659"/>
      <c r="N28" s="659">
        <v>3000000</v>
      </c>
      <c r="O28" s="659"/>
      <c r="P28" s="659"/>
      <c r="Q28" s="1435"/>
      <c r="R28" s="34"/>
      <c r="S28" s="34"/>
    </row>
    <row r="29" spans="1:19" s="2" customFormat="1" ht="18" customHeight="1" x14ac:dyDescent="0.25">
      <c r="A29" s="369">
        <v>1408</v>
      </c>
      <c r="B29" s="876" t="s">
        <v>142</v>
      </c>
      <c r="C29" s="933">
        <v>0</v>
      </c>
      <c r="D29" s="659"/>
      <c r="E29" s="659"/>
      <c r="F29" s="659"/>
      <c r="G29" s="659"/>
      <c r="H29" s="659"/>
      <c r="I29" s="659"/>
      <c r="J29" s="659">
        <v>0</v>
      </c>
      <c r="K29" s="659"/>
      <c r="L29" s="659"/>
      <c r="M29" s="659"/>
      <c r="N29" s="659">
        <v>1000</v>
      </c>
      <c r="O29" s="659"/>
      <c r="P29" s="659"/>
      <c r="Q29" s="1435"/>
      <c r="R29" s="34"/>
      <c r="S29" s="34"/>
    </row>
    <row r="30" spans="1:19" s="2" customFormat="1" ht="13.5" customHeight="1" x14ac:dyDescent="0.25">
      <c r="A30" s="369">
        <v>1409</v>
      </c>
      <c r="B30" s="876" t="s">
        <v>17</v>
      </c>
      <c r="C30" s="877">
        <v>1650000</v>
      </c>
      <c r="D30" s="659">
        <v>1640255.1</v>
      </c>
      <c r="E30" s="659">
        <f t="shared" si="0"/>
        <v>99.409400000000005</v>
      </c>
      <c r="F30" s="659">
        <v>2500000</v>
      </c>
      <c r="G30" s="659">
        <v>1981263.52</v>
      </c>
      <c r="H30" s="659">
        <f t="shared" si="1"/>
        <v>79.250540799999996</v>
      </c>
      <c r="I30" s="659"/>
      <c r="J30" s="659">
        <v>0</v>
      </c>
      <c r="K30" s="659"/>
      <c r="L30" s="659"/>
      <c r="M30" s="659"/>
      <c r="N30" s="659"/>
      <c r="O30" s="659"/>
      <c r="P30" s="659"/>
      <c r="Q30" s="1435"/>
      <c r="R30" s="34"/>
      <c r="S30" s="34"/>
    </row>
    <row r="31" spans="1:19" s="278" customFormat="1" ht="30" x14ac:dyDescent="0.25">
      <c r="A31" s="650" t="s">
        <v>386</v>
      </c>
      <c r="B31" s="935" t="s">
        <v>206</v>
      </c>
      <c r="C31" s="877"/>
      <c r="D31" s="700"/>
      <c r="E31" s="700"/>
      <c r="F31" s="700"/>
      <c r="G31" s="700"/>
      <c r="H31" s="700"/>
      <c r="I31" s="700">
        <v>560000</v>
      </c>
      <c r="J31" s="700">
        <v>548403.21</v>
      </c>
      <c r="K31" s="659">
        <f t="shared" si="2"/>
        <v>97.929144642857139</v>
      </c>
      <c r="L31" s="700">
        <v>700000</v>
      </c>
      <c r="M31" s="700"/>
      <c r="N31" s="700">
        <v>1000000</v>
      </c>
      <c r="O31" s="700"/>
      <c r="P31" s="700"/>
      <c r="Q31" s="1435"/>
      <c r="R31" s="689"/>
      <c r="S31" s="689"/>
    </row>
    <row r="32" spans="1:19" s="2" customFormat="1" ht="18" customHeight="1" x14ac:dyDescent="0.25">
      <c r="A32" s="369" t="s">
        <v>387</v>
      </c>
      <c r="B32" s="876" t="s">
        <v>207</v>
      </c>
      <c r="C32" s="877"/>
      <c r="D32" s="659"/>
      <c r="E32" s="659"/>
      <c r="F32" s="659"/>
      <c r="G32" s="659"/>
      <c r="H32" s="659"/>
      <c r="I32" s="659">
        <v>200000</v>
      </c>
      <c r="J32" s="659">
        <v>93484.2</v>
      </c>
      <c r="K32" s="659">
        <f t="shared" si="2"/>
        <v>46.742100000000001</v>
      </c>
      <c r="L32" s="659">
        <v>200000</v>
      </c>
      <c r="M32" s="659"/>
      <c r="N32" s="659">
        <v>200000</v>
      </c>
      <c r="O32" s="659"/>
      <c r="P32" s="659"/>
      <c r="Q32" s="1435"/>
      <c r="R32" s="34"/>
      <c r="S32" s="34"/>
    </row>
    <row r="33" spans="1:19" s="2" customFormat="1" ht="18" customHeight="1" x14ac:dyDescent="0.25">
      <c r="A33" s="369" t="s">
        <v>388</v>
      </c>
      <c r="B33" s="876" t="s">
        <v>203</v>
      </c>
      <c r="C33" s="892"/>
      <c r="D33" s="659"/>
      <c r="E33" s="659"/>
      <c r="F33" s="659"/>
      <c r="G33" s="659"/>
      <c r="H33" s="659"/>
      <c r="I33" s="659">
        <v>1240000</v>
      </c>
      <c r="J33" s="659">
        <v>1611208.93</v>
      </c>
      <c r="K33" s="659">
        <f t="shared" si="2"/>
        <v>129.93620403225805</v>
      </c>
      <c r="L33" s="659">
        <v>1800000</v>
      </c>
      <c r="M33" s="659"/>
      <c r="N33" s="659">
        <v>2000000</v>
      </c>
      <c r="O33" s="659"/>
      <c r="P33" s="659"/>
      <c r="Q33" s="1435"/>
      <c r="R33" s="34"/>
      <c r="S33" s="34"/>
    </row>
    <row r="34" spans="1:19" s="2" customFormat="1" ht="35.25" customHeight="1" x14ac:dyDescent="0.25">
      <c r="A34" s="369">
        <v>1506</v>
      </c>
      <c r="B34" s="876" t="s">
        <v>133</v>
      </c>
      <c r="C34" s="659">
        <v>1400000</v>
      </c>
      <c r="D34" s="659">
        <v>1251961.68</v>
      </c>
      <c r="E34" s="659">
        <f t="shared" si="0"/>
        <v>89.425834285714274</v>
      </c>
      <c r="F34" s="659">
        <v>1125000</v>
      </c>
      <c r="G34" s="659">
        <v>842939.26</v>
      </c>
      <c r="H34" s="659">
        <f t="shared" si="1"/>
        <v>74.92793422222222</v>
      </c>
      <c r="I34" s="659">
        <v>1000000</v>
      </c>
      <c r="J34" s="659">
        <v>640038.99</v>
      </c>
      <c r="K34" s="659">
        <f t="shared" si="2"/>
        <v>64.003899000000004</v>
      </c>
      <c r="L34" s="659">
        <v>750000</v>
      </c>
      <c r="M34" s="659"/>
      <c r="N34" s="659">
        <v>700000</v>
      </c>
      <c r="O34" s="659"/>
      <c r="P34" s="659"/>
      <c r="Q34" s="1435"/>
      <c r="R34" s="34"/>
      <c r="S34" s="34"/>
    </row>
    <row r="35" spans="1:19" s="2" customFormat="1" ht="18" customHeight="1" x14ac:dyDescent="0.25">
      <c r="A35" s="369">
        <v>1701</v>
      </c>
      <c r="B35" s="876" t="s">
        <v>125</v>
      </c>
      <c r="C35" s="659"/>
      <c r="D35" s="659"/>
      <c r="E35" s="659"/>
      <c r="F35" s="659">
        <v>50000</v>
      </c>
      <c r="G35" s="659"/>
      <c r="H35" s="659">
        <f t="shared" si="1"/>
        <v>0</v>
      </c>
      <c r="I35" s="659">
        <v>1000</v>
      </c>
      <c r="J35" s="659">
        <v>0</v>
      </c>
      <c r="K35" s="659">
        <f t="shared" si="2"/>
        <v>0</v>
      </c>
      <c r="L35" s="659">
        <v>1000</v>
      </c>
      <c r="M35" s="659"/>
      <c r="N35" s="659">
        <v>1000</v>
      </c>
      <c r="O35" s="659"/>
      <c r="P35" s="659"/>
      <c r="Q35" s="1435"/>
      <c r="R35" s="34"/>
      <c r="S35" s="34"/>
    </row>
    <row r="36" spans="1:19" s="2" customFormat="1" ht="18" customHeight="1" x14ac:dyDescent="0.25">
      <c r="A36" s="369">
        <v>1702</v>
      </c>
      <c r="B36" s="876" t="s">
        <v>134</v>
      </c>
      <c r="C36" s="659">
        <v>100000</v>
      </c>
      <c r="D36" s="659">
        <v>66688.91</v>
      </c>
      <c r="E36" s="659">
        <f t="shared" si="0"/>
        <v>66.688910000000007</v>
      </c>
      <c r="F36" s="659">
        <v>100000</v>
      </c>
      <c r="G36" s="659">
        <v>99754.06</v>
      </c>
      <c r="H36" s="659">
        <f t="shared" si="1"/>
        <v>99.754059999999996</v>
      </c>
      <c r="I36" s="659">
        <v>1800000</v>
      </c>
      <c r="J36" s="659">
        <v>160307</v>
      </c>
      <c r="K36" s="659">
        <f t="shared" si="2"/>
        <v>8.9059444444444438</v>
      </c>
      <c r="L36" s="659"/>
      <c r="M36" s="659"/>
      <c r="N36" s="659">
        <v>1000</v>
      </c>
      <c r="O36" s="659"/>
      <c r="P36" s="659"/>
      <c r="Q36" s="1435"/>
      <c r="R36" s="34"/>
      <c r="S36" s="34"/>
    </row>
    <row r="37" spans="1:19" s="2" customFormat="1" ht="30" customHeight="1" x14ac:dyDescent="0.25">
      <c r="A37" s="369">
        <v>1703</v>
      </c>
      <c r="B37" s="884" t="s">
        <v>141</v>
      </c>
      <c r="C37" s="659"/>
      <c r="D37" s="659"/>
      <c r="E37" s="659"/>
      <c r="F37" s="659"/>
      <c r="G37" s="659"/>
      <c r="H37" s="659"/>
      <c r="I37" s="659"/>
      <c r="J37" s="659">
        <v>0</v>
      </c>
      <c r="K37" s="659"/>
      <c r="L37" s="659">
        <v>50000</v>
      </c>
      <c r="M37" s="934"/>
      <c r="N37" s="659">
        <v>10000</v>
      </c>
      <c r="O37" s="934"/>
      <c r="P37" s="934"/>
      <c r="Q37" s="1435"/>
      <c r="R37" s="34"/>
      <c r="S37" s="34"/>
    </row>
    <row r="38" spans="1:19" ht="24" customHeight="1" x14ac:dyDescent="0.3">
      <c r="A38" s="1454" t="s">
        <v>140</v>
      </c>
      <c r="B38" s="1454"/>
      <c r="C38" s="550">
        <f>SUM(C12:C36)</f>
        <v>31445000</v>
      </c>
      <c r="D38" s="550">
        <f>SUM(D12:D36)</f>
        <v>28705492.989999998</v>
      </c>
      <c r="E38" s="550">
        <f t="shared" si="0"/>
        <v>91.28794081730004</v>
      </c>
      <c r="F38" s="550">
        <f>SUM(F12:F36)</f>
        <v>27160000</v>
      </c>
      <c r="G38" s="550">
        <f>SUM(G12:G36)</f>
        <v>26549600.099999998</v>
      </c>
      <c r="H38" s="550">
        <f t="shared" si="1"/>
        <v>97.752577687776139</v>
      </c>
      <c r="I38" s="550">
        <f>SUM(I12:I36)</f>
        <v>32401100</v>
      </c>
      <c r="J38" s="550">
        <f>SUM(J12:J36)</f>
        <v>31667828.969999999</v>
      </c>
      <c r="K38" s="926">
        <f t="shared" si="2"/>
        <v>97.736894642465842</v>
      </c>
      <c r="L38" s="550">
        <f>SUM(L12:L37)</f>
        <v>37201000</v>
      </c>
      <c r="M38" s="550">
        <f t="shared" ref="M38:P38" si="5">SUM(M12:M37)</f>
        <v>0</v>
      </c>
      <c r="N38" s="550">
        <f t="shared" ref="N38" si="6">SUM(N12:N37)</f>
        <v>35063000</v>
      </c>
      <c r="O38" s="550"/>
      <c r="P38" s="550">
        <f t="shared" si="5"/>
        <v>0</v>
      </c>
      <c r="Q38" s="1435"/>
    </row>
    <row r="39" spans="1:19" ht="24" customHeight="1" thickBot="1" x14ac:dyDescent="0.35">
      <c r="A39" s="1417" t="s">
        <v>2</v>
      </c>
      <c r="B39" s="1418"/>
      <c r="C39" s="35">
        <f>C38+C11</f>
        <v>98423658</v>
      </c>
      <c r="D39" s="35">
        <f>D38+D11</f>
        <v>94308866.159999996</v>
      </c>
      <c r="E39" s="35">
        <f t="shared" si="0"/>
        <v>95.819306126581878</v>
      </c>
      <c r="F39" s="35">
        <f>F38+F11</f>
        <v>105361000</v>
      </c>
      <c r="G39" s="35">
        <f>G38+G11</f>
        <v>102293139.47</v>
      </c>
      <c r="H39" s="35">
        <f t="shared" si="1"/>
        <v>97.088238978369603</v>
      </c>
      <c r="I39" s="35">
        <f>I38+I11</f>
        <v>121901100</v>
      </c>
      <c r="J39" s="35">
        <f>J38+J11</f>
        <v>137673181.86000001</v>
      </c>
      <c r="K39" s="722">
        <f t="shared" si="2"/>
        <v>112.93842455892525</v>
      </c>
      <c r="L39" s="35">
        <f>L38+L11</f>
        <v>126856000</v>
      </c>
      <c r="M39" s="35">
        <f t="shared" ref="M39:P39" si="7">M38+M11</f>
        <v>0</v>
      </c>
      <c r="N39" s="35">
        <f t="shared" ref="N39" si="8">N38+N11</f>
        <v>137765000</v>
      </c>
      <c r="O39" s="35"/>
      <c r="P39" s="35">
        <f t="shared" si="7"/>
        <v>0</v>
      </c>
      <c r="Q39" s="1436"/>
    </row>
    <row r="40" spans="1:19" ht="11.25" customHeight="1" thickTop="1" x14ac:dyDescent="0.3">
      <c r="A40" s="98"/>
      <c r="B40" s="98"/>
      <c r="C40" s="92"/>
      <c r="D40" s="92"/>
      <c r="E40" s="92"/>
      <c r="F40" s="92"/>
      <c r="G40" s="92"/>
      <c r="H40" s="92"/>
      <c r="I40" s="92"/>
      <c r="J40" s="99"/>
      <c r="K40" s="92"/>
      <c r="L40" s="92"/>
      <c r="M40" s="92"/>
      <c r="N40" s="92"/>
      <c r="O40" s="92"/>
      <c r="P40" s="92"/>
      <c r="Q40" s="83"/>
    </row>
    <row r="41" spans="1:19" s="122" customFormat="1" ht="15.75" hidden="1" customHeight="1" x14ac:dyDescent="0.25">
      <c r="A41" s="9"/>
      <c r="B41" s="9" t="s">
        <v>188</v>
      </c>
      <c r="C41" s="96" t="s">
        <v>191</v>
      </c>
      <c r="D41" s="96"/>
      <c r="E41" s="96"/>
      <c r="F41" s="9"/>
      <c r="G41" s="9"/>
      <c r="H41" s="9"/>
      <c r="I41" s="9"/>
      <c r="J41" s="9"/>
      <c r="K41" s="135"/>
      <c r="L41" s="135"/>
      <c r="M41" s="135"/>
      <c r="N41" s="135"/>
      <c r="O41" s="135"/>
      <c r="P41" s="135"/>
      <c r="Q41" s="234"/>
      <c r="R41" s="4"/>
      <c r="S41" s="4"/>
    </row>
    <row r="42" spans="1:19" s="122" customFormat="1" ht="15.75" hidden="1" customHeight="1" x14ac:dyDescent="0.25">
      <c r="B42" s="121" t="s">
        <v>189</v>
      </c>
      <c r="C42" s="136"/>
      <c r="D42" s="136" t="s">
        <v>190</v>
      </c>
      <c r="E42" s="136"/>
      <c r="F42" s="168"/>
      <c r="G42" s="168"/>
      <c r="H42" s="168"/>
      <c r="I42" s="168"/>
      <c r="J42" s="168"/>
      <c r="K42" s="161"/>
      <c r="L42" s="161"/>
      <c r="M42" s="161"/>
      <c r="N42" s="161"/>
      <c r="O42" s="161"/>
      <c r="P42" s="161"/>
      <c r="Q42" s="83"/>
      <c r="R42" s="4"/>
      <c r="S42" s="4"/>
    </row>
    <row r="43" spans="1:19" s="122" customFormat="1" ht="15.75" hidden="1" customHeight="1" x14ac:dyDescent="0.25">
      <c r="A43" s="121"/>
      <c r="B43" s="121"/>
      <c r="C43" s="108"/>
      <c r="D43" s="108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  <c r="P43" s="108"/>
      <c r="Q43" s="234"/>
      <c r="R43" s="4"/>
      <c r="S43" s="4"/>
    </row>
    <row r="44" spans="1:19" s="122" customFormat="1" ht="15.75" x14ac:dyDescent="0.25">
      <c r="A44" s="121"/>
      <c r="B44" s="121" t="s">
        <v>159</v>
      </c>
      <c r="C44" s="108" t="s">
        <v>160</v>
      </c>
      <c r="D44" s="108"/>
      <c r="E44" s="108"/>
      <c r="F44" s="108"/>
      <c r="G44" s="108"/>
      <c r="H44" s="108"/>
      <c r="I44" s="108"/>
      <c r="J44" s="108" t="s">
        <v>186</v>
      </c>
      <c r="K44" s="161"/>
      <c r="L44" s="161"/>
      <c r="M44" s="161"/>
      <c r="N44" s="161"/>
      <c r="O44" s="161"/>
      <c r="P44" s="161"/>
      <c r="Q44" s="83"/>
      <c r="R44" s="4"/>
      <c r="S44" s="4"/>
    </row>
    <row r="45" spans="1:19" s="2" customFormat="1" ht="15.75" x14ac:dyDescent="0.25">
      <c r="A45" s="4"/>
      <c r="B45" s="121"/>
      <c r="C45" s="108"/>
      <c r="D45" s="108"/>
      <c r="E45" s="108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234"/>
      <c r="R45" s="34"/>
      <c r="S45" s="34"/>
    </row>
    <row r="46" spans="1:19" s="2" customFormat="1" x14ac:dyDescent="0.25">
      <c r="C46" s="39"/>
      <c r="J46" s="1154" t="s">
        <v>157</v>
      </c>
      <c r="K46" s="100"/>
      <c r="L46" s="100"/>
      <c r="M46" s="100"/>
      <c r="N46" s="100"/>
      <c r="O46" s="100"/>
      <c r="P46" s="100"/>
      <c r="Q46" s="978"/>
      <c r="R46" s="34"/>
      <c r="S46" s="34"/>
    </row>
    <row r="47" spans="1:19" s="2" customFormat="1" ht="16.5" customHeight="1" x14ac:dyDescent="0.3">
      <c r="A47" s="79" t="s">
        <v>444</v>
      </c>
      <c r="B47" s="79"/>
      <c r="C47" s="79"/>
      <c r="D47" s="79"/>
      <c r="E47" s="79"/>
      <c r="F47" s="79"/>
      <c r="G47" s="79"/>
      <c r="H47" s="79"/>
      <c r="I47" s="79"/>
      <c r="J47" s="79"/>
      <c r="K47" s="1153"/>
      <c r="L47" s="1153"/>
      <c r="M47" s="1153"/>
      <c r="N47" s="1153"/>
      <c r="O47" s="1153"/>
      <c r="P47" s="1153"/>
      <c r="Q47" s="978"/>
      <c r="R47" s="34"/>
      <c r="S47" s="34"/>
    </row>
    <row r="48" spans="1:19" s="2" customFormat="1" ht="15.75" customHeight="1" x14ac:dyDescent="0.3">
      <c r="A48" s="33" t="s">
        <v>42</v>
      </c>
      <c r="B48" s="40"/>
      <c r="C48" s="162"/>
      <c r="Q48" s="234"/>
      <c r="R48" s="34"/>
      <c r="S48" s="34"/>
    </row>
    <row r="49" spans="1:19" s="2" customFormat="1" ht="18.75" x14ac:dyDescent="0.3">
      <c r="A49" s="33" t="s">
        <v>43</v>
      </c>
      <c r="B49" s="40"/>
      <c r="C49" s="8"/>
      <c r="D49" s="160"/>
      <c r="E49" s="160"/>
      <c r="Q49" s="83"/>
      <c r="R49" s="34"/>
      <c r="S49" s="34"/>
    </row>
    <row r="50" spans="1:19" s="2" customFormat="1" ht="18.75" x14ac:dyDescent="0.3">
      <c r="A50" s="33" t="s">
        <v>174</v>
      </c>
      <c r="B50" s="40"/>
      <c r="C50" s="162"/>
      <c r="D50" s="162"/>
      <c r="E50" s="162"/>
      <c r="Q50" s="234"/>
      <c r="R50" s="34"/>
      <c r="S50" s="34"/>
    </row>
    <row r="51" spans="1:19" ht="15.75" customHeight="1" x14ac:dyDescent="0.25">
      <c r="A51" s="1273" t="s">
        <v>18</v>
      </c>
      <c r="B51" s="1273" t="s">
        <v>7</v>
      </c>
      <c r="C51" s="1440">
        <v>2022</v>
      </c>
      <c r="D51" s="1440"/>
      <c r="E51" s="1440"/>
      <c r="F51" s="1389">
        <v>2023</v>
      </c>
      <c r="G51" s="1390"/>
      <c r="H51" s="1391"/>
      <c r="I51" s="1389">
        <v>2024</v>
      </c>
      <c r="J51" s="1391"/>
      <c r="K51" s="1152"/>
      <c r="L51" s="1279">
        <v>2025</v>
      </c>
      <c r="M51" s="1280"/>
      <c r="N51" s="1344" t="s">
        <v>446</v>
      </c>
      <c r="O51" s="1344" t="s">
        <v>448</v>
      </c>
      <c r="P51" s="1344" t="s">
        <v>447</v>
      </c>
      <c r="Q51" s="1344" t="s">
        <v>450</v>
      </c>
    </row>
    <row r="52" spans="1:19" ht="33" customHeight="1" x14ac:dyDescent="0.25">
      <c r="A52" s="1387"/>
      <c r="B52" s="1387"/>
      <c r="C52" s="1151" t="s">
        <v>178</v>
      </c>
      <c r="D52" s="1122" t="s">
        <v>1</v>
      </c>
      <c r="E52" s="1132" t="s">
        <v>138</v>
      </c>
      <c r="F52" s="1156" t="s">
        <v>0</v>
      </c>
      <c r="G52" s="1126" t="s">
        <v>1</v>
      </c>
      <c r="H52" s="1126" t="s">
        <v>138</v>
      </c>
      <c r="I52" s="690" t="s">
        <v>0</v>
      </c>
      <c r="J52" s="1151" t="s">
        <v>1</v>
      </c>
      <c r="K52" s="691" t="s">
        <v>138</v>
      </c>
      <c r="L52" s="690" t="s">
        <v>0</v>
      </c>
      <c r="M52" s="1151" t="s">
        <v>1</v>
      </c>
      <c r="N52" s="1344"/>
      <c r="O52" s="1344"/>
      <c r="P52" s="1344"/>
      <c r="Q52" s="1344"/>
    </row>
    <row r="53" spans="1:19" s="2" customFormat="1" ht="18" customHeight="1" x14ac:dyDescent="0.25">
      <c r="A53" s="205">
        <v>1001</v>
      </c>
      <c r="B53" s="559" t="s">
        <v>8</v>
      </c>
      <c r="C53" s="298">
        <v>94754798</v>
      </c>
      <c r="D53" s="306">
        <v>85296342.780000001</v>
      </c>
      <c r="E53" s="306">
        <f>D53/C53*100</f>
        <v>90.017966984637553</v>
      </c>
      <c r="F53" s="306">
        <v>88141000</v>
      </c>
      <c r="G53" s="306">
        <v>79562299.890000001</v>
      </c>
      <c r="H53" s="306">
        <f>G53/F53*100</f>
        <v>90.267071952893659</v>
      </c>
      <c r="I53" s="306">
        <v>77000000</v>
      </c>
      <c r="J53" s="306">
        <v>70582685.629999995</v>
      </c>
      <c r="K53" s="306">
        <f>J53/I53*100</f>
        <v>91.665825493506489</v>
      </c>
      <c r="L53" s="306">
        <v>101352000</v>
      </c>
      <c r="M53" s="306"/>
      <c r="N53" s="306">
        <v>128068000</v>
      </c>
      <c r="O53" s="306"/>
      <c r="P53" s="306"/>
      <c r="Q53" s="1460" t="s">
        <v>453</v>
      </c>
      <c r="R53" s="34"/>
      <c r="S53" s="34"/>
    </row>
    <row r="54" spans="1:19" s="2" customFormat="1" ht="16.5" customHeight="1" x14ac:dyDescent="0.25">
      <c r="A54" s="19">
        <v>1002</v>
      </c>
      <c r="B54" s="12" t="s">
        <v>9</v>
      </c>
      <c r="C54" s="298">
        <v>3925000</v>
      </c>
      <c r="D54" s="17">
        <v>3858304.9</v>
      </c>
      <c r="E54" s="17">
        <f t="shared" ref="E54:E80" si="9">D54/C54*100</f>
        <v>98.300761783439484</v>
      </c>
      <c r="F54" s="17">
        <v>3750000</v>
      </c>
      <c r="G54" s="17">
        <v>2939236.52</v>
      </c>
      <c r="H54" s="17">
        <f t="shared" ref="H54:H80" si="10">G54/F54*100</f>
        <v>78.379640533333344</v>
      </c>
      <c r="I54" s="17">
        <v>4000000</v>
      </c>
      <c r="J54" s="17">
        <v>3030823.88</v>
      </c>
      <c r="K54" s="306">
        <f t="shared" ref="K54:K80" si="11">J54/I54*100</f>
        <v>75.770596999999995</v>
      </c>
      <c r="L54" s="17">
        <v>3000000</v>
      </c>
      <c r="M54" s="17"/>
      <c r="N54" s="17">
        <v>3500000</v>
      </c>
      <c r="O54" s="17"/>
      <c r="P54" s="17"/>
      <c r="Q54" s="1461"/>
      <c r="R54" s="34"/>
      <c r="S54" s="34"/>
    </row>
    <row r="55" spans="1:19" s="2" customFormat="1" ht="14.25" customHeight="1" x14ac:dyDescent="0.25">
      <c r="A55" s="44">
        <v>1003</v>
      </c>
      <c r="B55" s="24" t="s">
        <v>10</v>
      </c>
      <c r="C55" s="298">
        <v>52255664</v>
      </c>
      <c r="D55" s="195">
        <v>50297530.909999996</v>
      </c>
      <c r="E55" s="195">
        <f t="shared" si="9"/>
        <v>96.252783066731283</v>
      </c>
      <c r="F55" s="195">
        <v>42453000</v>
      </c>
      <c r="G55" s="195">
        <v>39299045.719999999</v>
      </c>
      <c r="H55" s="195">
        <f t="shared" si="10"/>
        <v>92.570715190917014</v>
      </c>
      <c r="I55" s="195">
        <v>38000000</v>
      </c>
      <c r="J55" s="195">
        <v>53970509.899999999</v>
      </c>
      <c r="K55" s="306">
        <f t="shared" si="11"/>
        <v>142.02765763157893</v>
      </c>
      <c r="L55" s="195">
        <v>58657000</v>
      </c>
      <c r="M55" s="195"/>
      <c r="N55" s="195">
        <v>46624000</v>
      </c>
      <c r="O55" s="195"/>
      <c r="P55" s="195"/>
      <c r="Q55" s="1461"/>
      <c r="R55" s="34"/>
      <c r="S55" s="34"/>
    </row>
    <row r="56" spans="1:19" ht="17.25" customHeight="1" x14ac:dyDescent="0.3">
      <c r="A56" s="1484" t="s">
        <v>139</v>
      </c>
      <c r="B56" s="1485"/>
      <c r="C56" s="257">
        <f>SUM(C53:C55)</f>
        <v>150935462</v>
      </c>
      <c r="D56" s="257">
        <f>SUM(D53:D55)</f>
        <v>139452178.59</v>
      </c>
      <c r="E56" s="257">
        <f t="shared" si="9"/>
        <v>92.391924828109651</v>
      </c>
      <c r="F56" s="257">
        <f>SUM(F53:F55)</f>
        <v>134344000</v>
      </c>
      <c r="G56" s="257">
        <f>SUM(G53:G55)</f>
        <v>121800582.13</v>
      </c>
      <c r="H56" s="257">
        <f t="shared" si="10"/>
        <v>90.663209469719519</v>
      </c>
      <c r="I56" s="257">
        <f>SUM(I53:I55)</f>
        <v>119000000</v>
      </c>
      <c r="J56" s="257">
        <f>SUM(J53:J55)</f>
        <v>127584019.41</v>
      </c>
      <c r="K56" s="725">
        <f t="shared" si="11"/>
        <v>107.21346168907561</v>
      </c>
      <c r="L56" s="257">
        <f>SUM(L53:L55)</f>
        <v>163009000</v>
      </c>
      <c r="M56" s="257">
        <f t="shared" ref="M56:P56" si="12">SUM(M53:M55)</f>
        <v>0</v>
      </c>
      <c r="N56" s="257">
        <f t="shared" ref="N56" si="13">SUM(N53:N55)</f>
        <v>178192000</v>
      </c>
      <c r="O56" s="257"/>
      <c r="P56" s="257">
        <f t="shared" si="12"/>
        <v>0</v>
      </c>
      <c r="Q56" s="1461"/>
    </row>
    <row r="57" spans="1:19" s="2" customFormat="1" ht="18" customHeight="1" x14ac:dyDescent="0.25">
      <c r="A57" s="369">
        <v>1101</v>
      </c>
      <c r="B57" s="876" t="s">
        <v>112</v>
      </c>
      <c r="C57" s="892">
        <v>4260000</v>
      </c>
      <c r="D57" s="659">
        <v>4242354.34</v>
      </c>
      <c r="E57" s="659">
        <f t="shared" si="9"/>
        <v>99.585782629107982</v>
      </c>
      <c r="F57" s="659">
        <v>4000000</v>
      </c>
      <c r="G57" s="659">
        <v>5137014.28</v>
      </c>
      <c r="H57" s="659">
        <f t="shared" si="10"/>
        <v>128.42535699999999</v>
      </c>
      <c r="I57" s="659">
        <v>5000000</v>
      </c>
      <c r="J57" s="659">
        <v>5098520.66</v>
      </c>
      <c r="K57" s="659">
        <f t="shared" si="11"/>
        <v>101.9704132</v>
      </c>
      <c r="L57" s="659">
        <v>5100000</v>
      </c>
      <c r="M57" s="659"/>
      <c r="N57" s="659">
        <v>5500000</v>
      </c>
      <c r="O57" s="659"/>
      <c r="P57" s="659"/>
      <c r="Q57" s="1461"/>
      <c r="R57" s="34"/>
      <c r="S57" s="34"/>
    </row>
    <row r="58" spans="1:19" s="2" customFormat="1" ht="30" x14ac:dyDescent="0.25">
      <c r="A58" s="369">
        <v>1201</v>
      </c>
      <c r="B58" s="876" t="s">
        <v>12</v>
      </c>
      <c r="C58" s="892">
        <v>420000</v>
      </c>
      <c r="D58" s="659">
        <v>415358.98</v>
      </c>
      <c r="E58" s="659">
        <f t="shared" si="9"/>
        <v>98.894995238095234</v>
      </c>
      <c r="F58" s="659">
        <v>2000000</v>
      </c>
      <c r="G58" s="659">
        <v>923875</v>
      </c>
      <c r="H58" s="659">
        <f t="shared" si="10"/>
        <v>46.193750000000001</v>
      </c>
      <c r="I58" s="659">
        <v>1000000</v>
      </c>
      <c r="J58" s="659">
        <v>411820</v>
      </c>
      <c r="K58" s="659">
        <f t="shared" si="11"/>
        <v>41.182000000000002</v>
      </c>
      <c r="L58" s="659">
        <v>800000</v>
      </c>
      <c r="M58" s="659"/>
      <c r="N58" s="659">
        <v>500000</v>
      </c>
      <c r="O58" s="659"/>
      <c r="P58" s="659"/>
      <c r="Q58" s="1461"/>
      <c r="R58" s="34"/>
      <c r="S58" s="34"/>
    </row>
    <row r="59" spans="1:19" s="2" customFormat="1" ht="18" customHeight="1" x14ac:dyDescent="0.25">
      <c r="A59" s="369">
        <v>1202</v>
      </c>
      <c r="B59" s="876" t="s">
        <v>13</v>
      </c>
      <c r="C59" s="659">
        <v>0</v>
      </c>
      <c r="D59" s="659"/>
      <c r="E59" s="659"/>
      <c r="F59" s="659">
        <v>100000</v>
      </c>
      <c r="G59" s="659">
        <v>100000</v>
      </c>
      <c r="H59" s="659">
        <f t="shared" si="10"/>
        <v>100</v>
      </c>
      <c r="I59" s="659"/>
      <c r="J59" s="659">
        <v>0</v>
      </c>
      <c r="K59" s="659"/>
      <c r="L59" s="659"/>
      <c r="M59" s="659"/>
      <c r="N59" s="659"/>
      <c r="O59" s="659"/>
      <c r="P59" s="659"/>
      <c r="Q59" s="1461"/>
      <c r="R59" s="34"/>
      <c r="S59" s="34"/>
    </row>
    <row r="60" spans="1:19" s="2" customFormat="1" ht="18" customHeight="1" x14ac:dyDescent="0.25">
      <c r="A60" s="369" t="s">
        <v>391</v>
      </c>
      <c r="B60" s="876" t="s">
        <v>197</v>
      </c>
      <c r="C60" s="659"/>
      <c r="D60" s="659"/>
      <c r="E60" s="659"/>
      <c r="F60" s="659"/>
      <c r="G60" s="659"/>
      <c r="H60" s="659"/>
      <c r="I60" s="659">
        <v>150000</v>
      </c>
      <c r="J60" s="659">
        <v>0</v>
      </c>
      <c r="K60" s="659">
        <f t="shared" si="11"/>
        <v>0</v>
      </c>
      <c r="L60" s="659">
        <v>150000</v>
      </c>
      <c r="M60" s="659"/>
      <c r="N60" s="659">
        <v>150000</v>
      </c>
      <c r="O60" s="659"/>
      <c r="P60" s="659"/>
      <c r="Q60" s="1461"/>
      <c r="R60" s="34"/>
      <c r="S60" s="34"/>
    </row>
    <row r="61" spans="1:19" s="2" customFormat="1" ht="18" customHeight="1" x14ac:dyDescent="0.25">
      <c r="A61" s="369">
        <v>1203</v>
      </c>
      <c r="B61" s="876" t="s">
        <v>148</v>
      </c>
      <c r="C61" s="659">
        <v>50000</v>
      </c>
      <c r="D61" s="659">
        <v>9768</v>
      </c>
      <c r="E61" s="659">
        <f t="shared" si="9"/>
        <v>19.536000000000001</v>
      </c>
      <c r="F61" s="659">
        <v>50000</v>
      </c>
      <c r="G61" s="659">
        <v>42254</v>
      </c>
      <c r="H61" s="659">
        <f t="shared" si="10"/>
        <v>84.50800000000001</v>
      </c>
      <c r="I61" s="659"/>
      <c r="J61" s="659">
        <v>0</v>
      </c>
      <c r="K61" s="659"/>
      <c r="L61" s="659"/>
      <c r="M61" s="659"/>
      <c r="N61" s="659">
        <v>388000</v>
      </c>
      <c r="O61" s="659"/>
      <c r="P61" s="659"/>
      <c r="Q61" s="1461"/>
      <c r="R61" s="34"/>
      <c r="S61" s="34"/>
    </row>
    <row r="62" spans="1:19" s="2" customFormat="1" ht="18" customHeight="1" x14ac:dyDescent="0.25">
      <c r="A62" s="369" t="s">
        <v>384</v>
      </c>
      <c r="B62" s="876" t="s">
        <v>204</v>
      </c>
      <c r="C62" s="659"/>
      <c r="D62" s="659"/>
      <c r="E62" s="659"/>
      <c r="F62" s="659"/>
      <c r="G62" s="659"/>
      <c r="H62" s="659"/>
      <c r="I62" s="659">
        <v>50000</v>
      </c>
      <c r="J62" s="659">
        <v>42005.94</v>
      </c>
      <c r="K62" s="659">
        <f t="shared" si="11"/>
        <v>84.011880000000005</v>
      </c>
      <c r="L62" s="920"/>
      <c r="M62" s="920"/>
      <c r="N62" s="920"/>
      <c r="O62" s="920"/>
      <c r="P62" s="920"/>
      <c r="Q62" s="1461"/>
      <c r="R62" s="34"/>
      <c r="S62" s="34"/>
    </row>
    <row r="63" spans="1:19" s="2" customFormat="1" ht="18" customHeight="1" x14ac:dyDescent="0.25">
      <c r="A63" s="369">
        <v>1205</v>
      </c>
      <c r="B63" s="876" t="s">
        <v>124</v>
      </c>
      <c r="C63" s="892">
        <v>125000</v>
      </c>
      <c r="D63" s="659">
        <v>121795</v>
      </c>
      <c r="E63" s="659">
        <f t="shared" si="9"/>
        <v>97.436000000000007</v>
      </c>
      <c r="F63" s="659">
        <v>200000</v>
      </c>
      <c r="G63" s="659">
        <v>178712.78</v>
      </c>
      <c r="H63" s="659">
        <f t="shared" si="10"/>
        <v>89.35638999999999</v>
      </c>
      <c r="I63" s="659">
        <v>200000</v>
      </c>
      <c r="J63" s="659">
        <v>154212.04</v>
      </c>
      <c r="K63" s="659">
        <f t="shared" si="11"/>
        <v>77.106020000000015</v>
      </c>
      <c r="L63" s="659">
        <v>250000</v>
      </c>
      <c r="M63" s="659"/>
      <c r="N63" s="659">
        <v>250000</v>
      </c>
      <c r="O63" s="659"/>
      <c r="P63" s="659"/>
      <c r="Q63" s="1461"/>
      <c r="R63" s="34"/>
      <c r="S63" s="34"/>
    </row>
    <row r="64" spans="1:19" s="2" customFormat="1" ht="15" customHeight="1" x14ac:dyDescent="0.25">
      <c r="A64" s="369">
        <v>1301</v>
      </c>
      <c r="B64" s="876" t="s">
        <v>14</v>
      </c>
      <c r="C64" s="659">
        <v>0</v>
      </c>
      <c r="D64" s="659"/>
      <c r="E64" s="659"/>
      <c r="F64" s="659">
        <v>100000</v>
      </c>
      <c r="G64" s="659">
        <v>99910</v>
      </c>
      <c r="H64" s="659">
        <f t="shared" si="10"/>
        <v>99.91</v>
      </c>
      <c r="I64" s="659">
        <v>150000</v>
      </c>
      <c r="J64" s="659">
        <v>63100</v>
      </c>
      <c r="K64" s="659">
        <f t="shared" si="11"/>
        <v>42.06666666666667</v>
      </c>
      <c r="L64" s="659">
        <v>500000</v>
      </c>
      <c r="M64" s="659"/>
      <c r="N64" s="659">
        <v>1200000</v>
      </c>
      <c r="O64" s="659"/>
      <c r="P64" s="659"/>
      <c r="Q64" s="1461"/>
      <c r="R64" s="34"/>
      <c r="S64" s="34"/>
    </row>
    <row r="65" spans="1:19" s="2" customFormat="1" ht="14.25" customHeight="1" x14ac:dyDescent="0.25">
      <c r="A65" s="369">
        <v>1302</v>
      </c>
      <c r="B65" s="876" t="s">
        <v>123</v>
      </c>
      <c r="C65" s="892">
        <v>1040000</v>
      </c>
      <c r="D65" s="659">
        <v>784101.61</v>
      </c>
      <c r="E65" s="659">
        <f t="shared" si="9"/>
        <v>75.394385576923071</v>
      </c>
      <c r="F65" s="659">
        <v>3000000</v>
      </c>
      <c r="G65" s="659">
        <v>1493338.75</v>
      </c>
      <c r="H65" s="659">
        <f t="shared" si="10"/>
        <v>49.777958333333331</v>
      </c>
      <c r="I65" s="659">
        <v>3000000</v>
      </c>
      <c r="J65" s="659">
        <v>2353197.75</v>
      </c>
      <c r="K65" s="659">
        <f t="shared" si="11"/>
        <v>78.439925000000002</v>
      </c>
      <c r="L65" s="659">
        <v>4500000</v>
      </c>
      <c r="M65" s="659"/>
      <c r="N65" s="659">
        <v>5000000</v>
      </c>
      <c r="O65" s="659"/>
      <c r="P65" s="659"/>
      <c r="Q65" s="1461"/>
      <c r="R65" s="34"/>
      <c r="S65" s="34"/>
    </row>
    <row r="66" spans="1:19" s="2" customFormat="1" ht="15.75" customHeight="1" x14ac:dyDescent="0.25">
      <c r="A66" s="369">
        <v>1303</v>
      </c>
      <c r="B66" s="876" t="s">
        <v>109</v>
      </c>
      <c r="C66" s="659">
        <v>0</v>
      </c>
      <c r="D66" s="659"/>
      <c r="E66" s="659"/>
      <c r="F66" s="659"/>
      <c r="G66" s="659"/>
      <c r="H66" s="659"/>
      <c r="I66" s="659">
        <v>2000000</v>
      </c>
      <c r="J66" s="659">
        <v>1018101.31</v>
      </c>
      <c r="K66" s="659">
        <f t="shared" si="11"/>
        <v>50.905065499999999</v>
      </c>
      <c r="L66" s="659">
        <v>2000000</v>
      </c>
      <c r="M66" s="659"/>
      <c r="N66" s="659">
        <v>1500000</v>
      </c>
      <c r="O66" s="659"/>
      <c r="P66" s="659"/>
      <c r="Q66" s="1461"/>
      <c r="R66" s="34"/>
      <c r="S66" s="34"/>
    </row>
    <row r="67" spans="1:19" s="2" customFormat="1" ht="15.75" customHeight="1" x14ac:dyDescent="0.25">
      <c r="A67" s="369">
        <v>1401</v>
      </c>
      <c r="B67" s="876" t="s">
        <v>127</v>
      </c>
      <c r="C67" s="659">
        <v>0</v>
      </c>
      <c r="D67" s="659"/>
      <c r="E67" s="659"/>
      <c r="F67" s="659"/>
      <c r="G67" s="659"/>
      <c r="H67" s="659"/>
      <c r="I67" s="659"/>
      <c r="J67" s="659">
        <v>0</v>
      </c>
      <c r="K67" s="659"/>
      <c r="L67" s="659"/>
      <c r="M67" s="659"/>
      <c r="N67" s="659">
        <v>100000</v>
      </c>
      <c r="O67" s="659"/>
      <c r="P67" s="659"/>
      <c r="Q67" s="1461"/>
      <c r="R67" s="34"/>
      <c r="S67" s="34"/>
    </row>
    <row r="68" spans="1:19" s="2" customFormat="1" ht="18" customHeight="1" x14ac:dyDescent="0.25">
      <c r="A68" s="369">
        <v>1402</v>
      </c>
      <c r="B68" s="876" t="s">
        <v>117</v>
      </c>
      <c r="C68" s="659">
        <v>0</v>
      </c>
      <c r="D68" s="659"/>
      <c r="E68" s="659"/>
      <c r="F68" s="659"/>
      <c r="G68" s="659"/>
      <c r="H68" s="659"/>
      <c r="I68" s="659"/>
      <c r="J68" s="659">
        <v>0</v>
      </c>
      <c r="K68" s="659"/>
      <c r="L68" s="659"/>
      <c r="M68" s="659"/>
      <c r="N68" s="659"/>
      <c r="O68" s="659"/>
      <c r="P68" s="659"/>
      <c r="Q68" s="1461"/>
      <c r="R68" s="34"/>
      <c r="S68" s="34"/>
    </row>
    <row r="69" spans="1:19" s="2" customFormat="1" ht="18" customHeight="1" x14ac:dyDescent="0.25">
      <c r="A69" s="369">
        <v>1403</v>
      </c>
      <c r="B69" s="876" t="s">
        <v>118</v>
      </c>
      <c r="C69" s="892">
        <v>960000</v>
      </c>
      <c r="D69" s="659">
        <v>568966.81999999995</v>
      </c>
      <c r="E69" s="659">
        <f t="shared" si="9"/>
        <v>59.267377083333329</v>
      </c>
      <c r="F69" s="659">
        <v>2000000</v>
      </c>
      <c r="G69" s="659">
        <v>687893.26</v>
      </c>
      <c r="H69" s="659">
        <f t="shared" si="10"/>
        <v>34.394663000000001</v>
      </c>
      <c r="I69" s="659">
        <v>1200000</v>
      </c>
      <c r="J69" s="659">
        <v>603641.69999999995</v>
      </c>
      <c r="K69" s="659">
        <f t="shared" si="11"/>
        <v>50.303474999999999</v>
      </c>
      <c r="L69" s="659">
        <v>800000</v>
      </c>
      <c r="M69" s="659"/>
      <c r="N69" s="659">
        <v>1000000</v>
      </c>
      <c r="O69" s="659"/>
      <c r="P69" s="659"/>
      <c r="Q69" s="1461"/>
      <c r="R69" s="34"/>
      <c r="S69" s="34"/>
    </row>
    <row r="70" spans="1:19" s="2" customFormat="1" ht="30" x14ac:dyDescent="0.25">
      <c r="A70" s="369">
        <v>1404</v>
      </c>
      <c r="B70" s="876" t="s">
        <v>119</v>
      </c>
      <c r="C70" s="892">
        <v>445000</v>
      </c>
      <c r="D70" s="659">
        <v>444771</v>
      </c>
      <c r="E70" s="659">
        <f t="shared" si="9"/>
        <v>99.948539325842702</v>
      </c>
      <c r="F70" s="659">
        <v>1000000</v>
      </c>
      <c r="G70" s="659">
        <v>521710.79</v>
      </c>
      <c r="H70" s="659">
        <f t="shared" si="10"/>
        <v>52.171078999999999</v>
      </c>
      <c r="I70" s="659">
        <v>800000</v>
      </c>
      <c r="J70" s="659">
        <v>112000</v>
      </c>
      <c r="K70" s="659">
        <f t="shared" si="11"/>
        <v>14.000000000000002</v>
      </c>
      <c r="L70" s="659">
        <v>250000</v>
      </c>
      <c r="M70" s="659"/>
      <c r="N70" s="659">
        <v>100000</v>
      </c>
      <c r="O70" s="659"/>
      <c r="P70" s="659"/>
      <c r="Q70" s="1461"/>
      <c r="R70" s="34"/>
      <c r="S70" s="34"/>
    </row>
    <row r="71" spans="1:19" s="2" customFormat="1" ht="18" customHeight="1" x14ac:dyDescent="0.25">
      <c r="A71" s="369">
        <v>1408</v>
      </c>
      <c r="B71" s="876" t="s">
        <v>142</v>
      </c>
      <c r="C71" s="659">
        <v>1000</v>
      </c>
      <c r="D71" s="659"/>
      <c r="E71" s="659"/>
      <c r="F71" s="659">
        <v>1000</v>
      </c>
      <c r="G71" s="659"/>
      <c r="H71" s="659">
        <f t="shared" si="10"/>
        <v>0</v>
      </c>
      <c r="I71" s="659">
        <v>1000</v>
      </c>
      <c r="J71" s="659">
        <v>0</v>
      </c>
      <c r="K71" s="659">
        <f t="shared" si="11"/>
        <v>0</v>
      </c>
      <c r="L71" s="659">
        <v>1000</v>
      </c>
      <c r="M71" s="659"/>
      <c r="N71" s="659">
        <v>1000</v>
      </c>
      <c r="O71" s="659"/>
      <c r="P71" s="659"/>
      <c r="Q71" s="1461"/>
      <c r="R71" s="34"/>
      <c r="S71" s="34"/>
    </row>
    <row r="72" spans="1:19" s="2" customFormat="1" ht="18" customHeight="1" x14ac:dyDescent="0.25">
      <c r="A72" s="369">
        <v>1409</v>
      </c>
      <c r="B72" s="876" t="s">
        <v>17</v>
      </c>
      <c r="C72" s="892">
        <v>345000</v>
      </c>
      <c r="D72" s="659">
        <v>199534.89</v>
      </c>
      <c r="E72" s="659">
        <f t="shared" si="9"/>
        <v>57.836200000000005</v>
      </c>
      <c r="F72" s="659">
        <v>500000</v>
      </c>
      <c r="G72" s="659">
        <v>232464.25</v>
      </c>
      <c r="H72" s="659">
        <f t="shared" si="10"/>
        <v>46.492850000000004</v>
      </c>
      <c r="I72" s="659"/>
      <c r="J72" s="659">
        <v>0</v>
      </c>
      <c r="K72" s="659"/>
      <c r="L72" s="659"/>
      <c r="M72" s="659"/>
      <c r="N72" s="659"/>
      <c r="O72" s="659"/>
      <c r="P72" s="659"/>
      <c r="Q72" s="1461"/>
      <c r="R72" s="34"/>
      <c r="S72" s="34"/>
    </row>
    <row r="73" spans="1:19" s="2" customFormat="1" ht="18" customHeight="1" x14ac:dyDescent="0.25">
      <c r="A73" s="369" t="s">
        <v>387</v>
      </c>
      <c r="B73" s="876" t="s">
        <v>207</v>
      </c>
      <c r="C73" s="892"/>
      <c r="D73" s="659"/>
      <c r="E73" s="659"/>
      <c r="F73" s="659"/>
      <c r="G73" s="659"/>
      <c r="H73" s="659"/>
      <c r="I73" s="659">
        <v>194000</v>
      </c>
      <c r="J73" s="659">
        <v>0</v>
      </c>
      <c r="K73" s="659">
        <f t="shared" si="11"/>
        <v>0</v>
      </c>
      <c r="L73" s="659"/>
      <c r="M73" s="659"/>
      <c r="N73" s="659">
        <v>200000</v>
      </c>
      <c r="O73" s="659"/>
      <c r="P73" s="659"/>
      <c r="Q73" s="1461"/>
      <c r="R73" s="34"/>
      <c r="S73" s="34"/>
    </row>
    <row r="74" spans="1:19" s="2" customFormat="1" ht="18" customHeight="1" x14ac:dyDescent="0.25">
      <c r="A74" s="369" t="s">
        <v>388</v>
      </c>
      <c r="B74" s="876" t="s">
        <v>203</v>
      </c>
      <c r="C74" s="892"/>
      <c r="D74" s="659"/>
      <c r="E74" s="659"/>
      <c r="F74" s="659"/>
      <c r="G74" s="659"/>
      <c r="H74" s="659"/>
      <c r="I74" s="659">
        <v>6000</v>
      </c>
      <c r="J74" s="659">
        <v>0</v>
      </c>
      <c r="K74" s="659">
        <f t="shared" si="11"/>
        <v>0</v>
      </c>
      <c r="L74" s="659">
        <v>50000</v>
      </c>
      <c r="M74" s="659"/>
      <c r="N74" s="659">
        <v>100000</v>
      </c>
      <c r="O74" s="659"/>
      <c r="P74" s="659"/>
      <c r="Q74" s="1461"/>
      <c r="R74" s="34"/>
      <c r="S74" s="34"/>
    </row>
    <row r="75" spans="1:19" s="2" customFormat="1" ht="30" x14ac:dyDescent="0.25">
      <c r="A75" s="369">
        <v>1506</v>
      </c>
      <c r="B75" s="876" t="s">
        <v>133</v>
      </c>
      <c r="C75" s="659">
        <v>0</v>
      </c>
      <c r="D75" s="659"/>
      <c r="E75" s="659"/>
      <c r="F75" s="659">
        <v>375000</v>
      </c>
      <c r="G75" s="659">
        <v>205533.15</v>
      </c>
      <c r="H75" s="659">
        <f t="shared" si="10"/>
        <v>54.808840000000004</v>
      </c>
      <c r="I75" s="659">
        <v>250000</v>
      </c>
      <c r="J75" s="659">
        <v>146068.29</v>
      </c>
      <c r="K75" s="659">
        <f t="shared" si="11"/>
        <v>58.427316000000005</v>
      </c>
      <c r="L75" s="659">
        <v>200000</v>
      </c>
      <c r="M75" s="659"/>
      <c r="N75" s="659">
        <v>150000</v>
      </c>
      <c r="O75" s="659"/>
      <c r="P75" s="659"/>
      <c r="Q75" s="1461"/>
      <c r="R75" s="34"/>
      <c r="S75" s="34"/>
    </row>
    <row r="76" spans="1:19" s="2" customFormat="1" ht="36" customHeight="1" x14ac:dyDescent="0.25">
      <c r="A76" s="369">
        <v>1508</v>
      </c>
      <c r="B76" s="876" t="s">
        <v>216</v>
      </c>
      <c r="C76" s="659"/>
      <c r="D76" s="659"/>
      <c r="E76" s="659"/>
      <c r="F76" s="659"/>
      <c r="G76" s="659"/>
      <c r="H76" s="659"/>
      <c r="I76" s="659">
        <v>11000000</v>
      </c>
      <c r="J76" s="659">
        <v>9739550.5</v>
      </c>
      <c r="K76" s="659">
        <f t="shared" si="11"/>
        <v>88.541368181818186</v>
      </c>
      <c r="L76" s="659">
        <v>10250000</v>
      </c>
      <c r="M76" s="659"/>
      <c r="N76" s="659">
        <v>12000000</v>
      </c>
      <c r="O76" s="659"/>
      <c r="P76" s="659"/>
      <c r="Q76" s="1461"/>
      <c r="R76" s="34"/>
      <c r="S76" s="34"/>
    </row>
    <row r="77" spans="1:19" s="2" customFormat="1" ht="18" customHeight="1" x14ac:dyDescent="0.25">
      <c r="A77" s="369">
        <v>1701</v>
      </c>
      <c r="B77" s="876" t="s">
        <v>125</v>
      </c>
      <c r="C77" s="659"/>
      <c r="D77" s="659"/>
      <c r="E77" s="659"/>
      <c r="F77" s="659">
        <v>1000</v>
      </c>
      <c r="G77" s="659"/>
      <c r="H77" s="659">
        <f t="shared" si="10"/>
        <v>0</v>
      </c>
      <c r="I77" s="659">
        <v>1000</v>
      </c>
      <c r="J77" s="659">
        <v>0</v>
      </c>
      <c r="K77" s="659">
        <f t="shared" si="11"/>
        <v>0</v>
      </c>
      <c r="L77" s="659">
        <v>1000</v>
      </c>
      <c r="M77" s="659"/>
      <c r="N77" s="659">
        <v>1000</v>
      </c>
      <c r="O77" s="659"/>
      <c r="P77" s="659"/>
      <c r="Q77" s="1461"/>
      <c r="R77" s="34"/>
      <c r="S77" s="34"/>
    </row>
    <row r="78" spans="1:19" s="2" customFormat="1" ht="18" customHeight="1" x14ac:dyDescent="0.25">
      <c r="A78" s="369">
        <v>1702</v>
      </c>
      <c r="B78" s="884" t="s">
        <v>134</v>
      </c>
      <c r="C78" s="659">
        <v>50000</v>
      </c>
      <c r="D78" s="659">
        <v>44660</v>
      </c>
      <c r="E78" s="659">
        <f t="shared" si="9"/>
        <v>89.32</v>
      </c>
      <c r="F78" s="659">
        <v>50000</v>
      </c>
      <c r="G78" s="659">
        <v>41526.559999999998</v>
      </c>
      <c r="H78" s="659">
        <f t="shared" si="10"/>
        <v>83.053119999999993</v>
      </c>
      <c r="I78" s="659">
        <v>1950000</v>
      </c>
      <c r="J78" s="659">
        <v>41800</v>
      </c>
      <c r="K78" s="659">
        <f t="shared" si="11"/>
        <v>2.1435897435897435</v>
      </c>
      <c r="L78" s="659"/>
      <c r="M78" s="659"/>
      <c r="N78" s="659">
        <v>1000</v>
      </c>
      <c r="O78" s="659"/>
      <c r="P78" s="659"/>
      <c r="Q78" s="1461"/>
      <c r="R78" s="34"/>
      <c r="S78" s="34"/>
    </row>
    <row r="79" spans="1:19" ht="27" customHeight="1" x14ac:dyDescent="0.3">
      <c r="A79" s="1454" t="s">
        <v>140</v>
      </c>
      <c r="B79" s="1454"/>
      <c r="C79" s="550">
        <f>SUM(C57:C78)</f>
        <v>7696000</v>
      </c>
      <c r="D79" s="550">
        <f>SUM(D57:D78)</f>
        <v>6831310.6400000006</v>
      </c>
      <c r="E79" s="550">
        <f t="shared" si="9"/>
        <v>88.7644313929314</v>
      </c>
      <c r="F79" s="550">
        <f>SUM(F57:F78)</f>
        <v>13377000</v>
      </c>
      <c r="G79" s="550">
        <f>SUM(G57:G78)</f>
        <v>9664232.8200000003</v>
      </c>
      <c r="H79" s="550">
        <f t="shared" si="10"/>
        <v>72.245143305673921</v>
      </c>
      <c r="I79" s="550">
        <f>SUM(I57:I78)</f>
        <v>26952000</v>
      </c>
      <c r="J79" s="550">
        <f>SUM(J57:J78)</f>
        <v>19784018.189999998</v>
      </c>
      <c r="K79" s="926">
        <f t="shared" si="11"/>
        <v>73.404638579697234</v>
      </c>
      <c r="L79" s="550">
        <f>SUM(L57:L78)</f>
        <v>24852000</v>
      </c>
      <c r="M79" s="550">
        <f t="shared" ref="M79:P79" si="14">SUM(M57:M78)</f>
        <v>0</v>
      </c>
      <c r="N79" s="550">
        <f t="shared" ref="N79" si="15">SUM(N57:N78)</f>
        <v>28141000</v>
      </c>
      <c r="O79" s="550"/>
      <c r="P79" s="550">
        <f t="shared" si="14"/>
        <v>0</v>
      </c>
      <c r="Q79" s="1461"/>
    </row>
    <row r="80" spans="1:19" ht="27.75" customHeight="1" thickBot="1" x14ac:dyDescent="0.35">
      <c r="A80" s="1417" t="s">
        <v>2</v>
      </c>
      <c r="B80" s="1418"/>
      <c r="C80" s="35">
        <f>C79+C56</f>
        <v>158631462</v>
      </c>
      <c r="D80" s="35">
        <f>D79+D56</f>
        <v>146283489.23000002</v>
      </c>
      <c r="E80" s="35">
        <f t="shared" si="9"/>
        <v>92.215937107104267</v>
      </c>
      <c r="F80" s="35">
        <f>F79+F56</f>
        <v>147721000</v>
      </c>
      <c r="G80" s="35">
        <f>G79+G56</f>
        <v>131464814.94999999</v>
      </c>
      <c r="H80" s="35">
        <f t="shared" si="10"/>
        <v>88.995345922380693</v>
      </c>
      <c r="I80" s="35">
        <f>I79+I56</f>
        <v>145952000</v>
      </c>
      <c r="J80" s="35">
        <f>J79+J56</f>
        <v>147368037.59999999</v>
      </c>
      <c r="K80" s="722">
        <f t="shared" si="11"/>
        <v>100.97020773953081</v>
      </c>
      <c r="L80" s="35">
        <f>L79+L56</f>
        <v>187861000</v>
      </c>
      <c r="M80" s="35">
        <f t="shared" ref="M80:P80" si="16">M79+M56</f>
        <v>0</v>
      </c>
      <c r="N80" s="35">
        <f t="shared" ref="N80" si="17">N79+N56</f>
        <v>206333000</v>
      </c>
      <c r="O80" s="35"/>
      <c r="P80" s="35">
        <f t="shared" si="16"/>
        <v>0</v>
      </c>
      <c r="Q80" s="1490"/>
    </row>
    <row r="81" spans="1:19" ht="19.5" thickTop="1" x14ac:dyDescent="0.3">
      <c r="A81" s="98"/>
      <c r="B81" s="98"/>
      <c r="C81" s="92"/>
      <c r="D81" s="92"/>
      <c r="E81" s="92"/>
      <c r="F81" s="92"/>
      <c r="G81" s="92"/>
      <c r="H81" s="92"/>
      <c r="I81" s="92"/>
      <c r="J81" s="99"/>
      <c r="K81" s="92"/>
      <c r="L81" s="92"/>
      <c r="M81" s="92"/>
      <c r="N81" s="92"/>
      <c r="O81" s="92"/>
      <c r="P81" s="92"/>
      <c r="Q81" s="234"/>
    </row>
    <row r="82" spans="1:19" s="122" customFormat="1" ht="15.75" customHeight="1" x14ac:dyDescent="0.25">
      <c r="A82" s="9"/>
      <c r="B82" s="9" t="s">
        <v>188</v>
      </c>
      <c r="C82" s="96" t="s">
        <v>191</v>
      </c>
      <c r="D82" s="96"/>
      <c r="E82" s="96"/>
      <c r="F82" s="9"/>
      <c r="G82" s="9"/>
      <c r="H82" s="9"/>
      <c r="I82" s="9"/>
      <c r="J82" s="9"/>
      <c r="K82" s="135"/>
      <c r="L82" s="135"/>
      <c r="M82" s="135"/>
      <c r="N82" s="135"/>
      <c r="O82" s="135"/>
      <c r="P82" s="135"/>
      <c r="Q82" s="83"/>
      <c r="R82" s="4"/>
      <c r="S82" s="4"/>
    </row>
    <row r="83" spans="1:19" s="122" customFormat="1" ht="15.75" customHeight="1" x14ac:dyDescent="0.25">
      <c r="B83" s="121" t="s">
        <v>189</v>
      </c>
      <c r="C83" s="136"/>
      <c r="D83" s="136" t="s">
        <v>190</v>
      </c>
      <c r="E83" s="136"/>
      <c r="F83" s="168"/>
      <c r="G83" s="168"/>
      <c r="H83" s="168"/>
      <c r="I83" s="168"/>
      <c r="J83" s="168"/>
      <c r="K83" s="161"/>
      <c r="L83" s="161"/>
      <c r="M83" s="161"/>
      <c r="N83" s="161"/>
      <c r="O83" s="161"/>
      <c r="P83" s="161"/>
      <c r="Q83" s="234"/>
      <c r="R83" s="4"/>
      <c r="S83" s="4"/>
    </row>
    <row r="84" spans="1:19" s="122" customFormat="1" ht="15.75" x14ac:dyDescent="0.25">
      <c r="A84" s="121"/>
      <c r="B84" s="121"/>
      <c r="C84" s="108"/>
      <c r="D84" s="108"/>
      <c r="E84" s="108"/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83"/>
      <c r="R84" s="4"/>
      <c r="S84" s="4"/>
    </row>
    <row r="85" spans="1:19" s="122" customFormat="1" ht="15.75" x14ac:dyDescent="0.25">
      <c r="A85" s="121"/>
      <c r="B85" s="121" t="s">
        <v>159</v>
      </c>
      <c r="C85" s="108" t="s">
        <v>160</v>
      </c>
      <c r="D85" s="108"/>
      <c r="E85" s="108"/>
      <c r="F85" s="108"/>
      <c r="G85" s="108"/>
      <c r="H85" s="108"/>
      <c r="I85" s="108"/>
      <c r="J85" s="108" t="s">
        <v>186</v>
      </c>
      <c r="K85" s="161"/>
      <c r="L85" s="161"/>
      <c r="M85" s="161"/>
      <c r="N85" s="161"/>
      <c r="O85" s="161"/>
      <c r="P85" s="161"/>
      <c r="Q85" s="234"/>
      <c r="R85" s="4"/>
      <c r="S85" s="4"/>
    </row>
    <row r="86" spans="1:19" s="2" customFormat="1" ht="15.75" x14ac:dyDescent="0.25">
      <c r="A86" s="4"/>
      <c r="B86" s="121"/>
      <c r="C86" s="108"/>
      <c r="D86" s="108"/>
      <c r="E86" s="108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4"/>
      <c r="R86" s="34"/>
      <c r="S86" s="34"/>
    </row>
    <row r="87" spans="1:19" x14ac:dyDescent="0.25">
      <c r="J87" s="172"/>
      <c r="K87" s="172"/>
      <c r="L87" s="172"/>
      <c r="M87" s="172"/>
      <c r="N87" s="172"/>
      <c r="O87" s="172"/>
      <c r="P87" s="172"/>
    </row>
    <row r="88" spans="1:19" x14ac:dyDescent="0.25">
      <c r="C88" s="172"/>
      <c r="D88" s="172"/>
      <c r="E88" s="172"/>
      <c r="F88" s="172"/>
      <c r="G88" s="172"/>
      <c r="H88" s="172"/>
      <c r="I88" s="172"/>
      <c r="J88" s="172"/>
      <c r="K88" s="172"/>
      <c r="L88" s="172"/>
      <c r="M88" s="172"/>
      <c r="N88" s="172"/>
      <c r="O88" s="172"/>
      <c r="P88" s="172"/>
      <c r="Q88" s="983"/>
    </row>
    <row r="89" spans="1:19" s="2" customFormat="1" ht="15.75" customHeight="1" x14ac:dyDescent="0.25">
      <c r="A89" s="1273" t="s">
        <v>18</v>
      </c>
      <c r="B89" s="1273" t="s">
        <v>7</v>
      </c>
      <c r="C89" s="1392">
        <v>2022</v>
      </c>
      <c r="D89" s="1392"/>
      <c r="E89" s="1392"/>
      <c r="F89" s="1393">
        <v>2023</v>
      </c>
      <c r="G89" s="1393"/>
      <c r="H89" s="1393"/>
      <c r="I89" s="1389">
        <v>2024</v>
      </c>
      <c r="J89" s="1391"/>
      <c r="K89" s="1152"/>
      <c r="L89" s="1279">
        <v>2025</v>
      </c>
      <c r="M89" s="1280"/>
      <c r="N89" s="1344" t="s">
        <v>446</v>
      </c>
      <c r="O89" s="1344" t="s">
        <v>448</v>
      </c>
      <c r="P89" s="1344" t="s">
        <v>447</v>
      </c>
      <c r="Q89" s="1344" t="s">
        <v>450</v>
      </c>
      <c r="R89" s="34"/>
      <c r="S89" s="34"/>
    </row>
    <row r="90" spans="1:19" s="2" customFormat="1" ht="31.5" x14ac:dyDescent="0.25">
      <c r="A90" s="1387"/>
      <c r="B90" s="1387"/>
      <c r="C90" s="692" t="s">
        <v>192</v>
      </c>
      <c r="D90" s="692" t="s">
        <v>1</v>
      </c>
      <c r="E90" s="693" t="s">
        <v>138</v>
      </c>
      <c r="F90" s="690" t="s">
        <v>0</v>
      </c>
      <c r="G90" s="1151" t="s">
        <v>1</v>
      </c>
      <c r="H90" s="694" t="s">
        <v>138</v>
      </c>
      <c r="I90" s="690" t="s">
        <v>0</v>
      </c>
      <c r="J90" s="1151" t="s">
        <v>1</v>
      </c>
      <c r="K90" s="691" t="s">
        <v>138</v>
      </c>
      <c r="L90" s="690" t="s">
        <v>0</v>
      </c>
      <c r="M90" s="1151" t="s">
        <v>1</v>
      </c>
      <c r="N90" s="1344"/>
      <c r="O90" s="1344"/>
      <c r="P90" s="1344"/>
      <c r="Q90" s="1344"/>
      <c r="R90" s="34"/>
      <c r="S90" s="34"/>
    </row>
    <row r="91" spans="1:19" s="2" customFormat="1" x14ac:dyDescent="0.25">
      <c r="C91" s="28"/>
      <c r="D91" s="28"/>
      <c r="E91" s="28"/>
      <c r="F91" s="28"/>
      <c r="G91" s="28"/>
      <c r="H91" s="28"/>
      <c r="I91" s="80"/>
      <c r="J91" s="80"/>
      <c r="K91" s="11"/>
      <c r="L91" s="11"/>
      <c r="M91" s="11"/>
      <c r="N91" s="11"/>
      <c r="O91" s="11"/>
      <c r="P91" s="11"/>
      <c r="Q91" s="83"/>
      <c r="R91" s="34"/>
      <c r="S91" s="34"/>
    </row>
    <row r="92" spans="1:19" s="2" customFormat="1" ht="31.5" customHeight="1" thickBot="1" x14ac:dyDescent="0.3">
      <c r="C92" s="695">
        <f>SUM(C39,C80)</f>
        <v>257055120</v>
      </c>
      <c r="D92" s="695">
        <f t="shared" ref="D92:J92" si="18">SUM(D39,D80)</f>
        <v>240592355.39000002</v>
      </c>
      <c r="E92" s="695">
        <f>D92/C92*100</f>
        <v>93.595628591253117</v>
      </c>
      <c r="F92" s="695">
        <f t="shared" si="18"/>
        <v>253082000</v>
      </c>
      <c r="G92" s="695">
        <f>SUM(G39,G80)</f>
        <v>233757954.41999999</v>
      </c>
      <c r="H92" s="695">
        <f>G92/F92*100</f>
        <v>92.364512063283826</v>
      </c>
      <c r="I92" s="695">
        <f t="shared" si="18"/>
        <v>267853100</v>
      </c>
      <c r="J92" s="695">
        <f t="shared" si="18"/>
        <v>285041219.46000004</v>
      </c>
      <c r="K92" s="695">
        <f>J92/I92*100</f>
        <v>106.41699478557464</v>
      </c>
      <c r="L92" s="695">
        <f>SUM(L39,L80)</f>
        <v>314717000</v>
      </c>
      <c r="M92" s="695">
        <f t="shared" ref="M92" si="19">SUM(M39,M80)</f>
        <v>0</v>
      </c>
      <c r="N92" s="695">
        <f t="shared" ref="N92:Q92" si="20">SUM(N39,N80)</f>
        <v>344098000</v>
      </c>
      <c r="O92" s="695">
        <f t="shared" si="20"/>
        <v>0</v>
      </c>
      <c r="P92" s="695">
        <f t="shared" si="20"/>
        <v>0</v>
      </c>
      <c r="Q92" s="695">
        <f t="shared" si="20"/>
        <v>0</v>
      </c>
      <c r="R92" s="34"/>
      <c r="S92" s="34"/>
    </row>
    <row r="93" spans="1:19" ht="15.75" thickTop="1" x14ac:dyDescent="0.25"/>
    <row r="94" spans="1:19" x14ac:dyDescent="0.25">
      <c r="P94" s="172">
        <f>P39+P80</f>
        <v>0</v>
      </c>
    </row>
    <row r="95" spans="1:19" x14ac:dyDescent="0.25">
      <c r="A95" s="5"/>
      <c r="B95" s="1212" t="s">
        <v>454</v>
      </c>
      <c r="C95" s="5"/>
      <c r="D95" s="5"/>
      <c r="E95" s="5"/>
      <c r="F95" s="5"/>
      <c r="G95" s="761"/>
      <c r="H95" s="761"/>
      <c r="I95" s="761"/>
      <c r="J95" s="761"/>
      <c r="K95" s="761"/>
      <c r="L95" s="761"/>
      <c r="M95" s="761"/>
    </row>
    <row r="96" spans="1:19" x14ac:dyDescent="0.25">
      <c r="A96" s="5"/>
      <c r="B96" s="1212" t="s">
        <v>455</v>
      </c>
      <c r="C96" s="5"/>
      <c r="D96" s="5"/>
      <c r="E96" s="5"/>
      <c r="F96" s="5"/>
      <c r="G96" s="761"/>
      <c r="H96" s="761"/>
      <c r="I96" s="761"/>
      <c r="J96" s="761"/>
      <c r="K96" s="761"/>
      <c r="L96" s="759"/>
      <c r="M96" s="759"/>
    </row>
    <row r="97" spans="1:13" x14ac:dyDescent="0.25">
      <c r="A97" s="5"/>
      <c r="B97" s="5"/>
      <c r="C97" s="5"/>
      <c r="D97" s="5"/>
      <c r="E97" s="5"/>
      <c r="F97" s="5"/>
      <c r="G97" s="761"/>
      <c r="H97" s="761"/>
      <c r="I97" s="761"/>
      <c r="J97" s="761"/>
      <c r="K97" s="761"/>
      <c r="L97" s="759"/>
      <c r="M97" s="849"/>
    </row>
    <row r="98" spans="1:13" x14ac:dyDescent="0.25">
      <c r="A98" s="5"/>
      <c r="B98" s="1213" t="s">
        <v>456</v>
      </c>
      <c r="C98" s="5"/>
      <c r="D98" s="5"/>
      <c r="E98" s="5"/>
      <c r="F98" s="5"/>
      <c r="G98" s="761"/>
      <c r="H98" s="761"/>
      <c r="I98" s="761"/>
      <c r="J98" s="761"/>
      <c r="K98" s="761"/>
      <c r="L98" s="759"/>
      <c r="M98" s="759"/>
    </row>
    <row r="99" spans="1:13" x14ac:dyDescent="0.25">
      <c r="A99" s="5"/>
      <c r="B99" s="5"/>
      <c r="C99" s="5"/>
      <c r="D99" s="5"/>
      <c r="E99" s="5"/>
      <c r="F99" s="5"/>
      <c r="G99" s="761"/>
      <c r="H99" s="761"/>
      <c r="I99" s="761"/>
      <c r="J99" s="761"/>
      <c r="K99" s="761"/>
      <c r="L99" s="759"/>
      <c r="M99" s="759"/>
    </row>
  </sheetData>
  <mergeCells count="38">
    <mergeCell ref="Q53:Q80"/>
    <mergeCell ref="Q89:Q90"/>
    <mergeCell ref="A89:A90"/>
    <mergeCell ref="B89:B90"/>
    <mergeCell ref="C89:E89"/>
    <mergeCell ref="F89:H89"/>
    <mergeCell ref="I89:J89"/>
    <mergeCell ref="L89:M89"/>
    <mergeCell ref="P89:P90"/>
    <mergeCell ref="N89:N90"/>
    <mergeCell ref="O89:O90"/>
    <mergeCell ref="A56:B56"/>
    <mergeCell ref="A79:B79"/>
    <mergeCell ref="A80:B80"/>
    <mergeCell ref="L51:M51"/>
    <mergeCell ref="Q8:Q39"/>
    <mergeCell ref="A51:A52"/>
    <mergeCell ref="B51:B52"/>
    <mergeCell ref="C51:E51"/>
    <mergeCell ref="F51:H51"/>
    <mergeCell ref="Q51:Q52"/>
    <mergeCell ref="P51:P52"/>
    <mergeCell ref="N51:N52"/>
    <mergeCell ref="O51:O52"/>
    <mergeCell ref="A11:B11"/>
    <mergeCell ref="A38:B38"/>
    <mergeCell ref="A39:B39"/>
    <mergeCell ref="A6:A7"/>
    <mergeCell ref="B6:B7"/>
    <mergeCell ref="C6:E6"/>
    <mergeCell ref="F6:H6"/>
    <mergeCell ref="I51:J51"/>
    <mergeCell ref="Q6:Q7"/>
    <mergeCell ref="P6:P7"/>
    <mergeCell ref="N6:N7"/>
    <mergeCell ref="O6:O7"/>
    <mergeCell ref="I6:J6"/>
    <mergeCell ref="L6:M6"/>
  </mergeCells>
  <pageMargins left="0.38" right="0" top="0.35" bottom="0.17" header="0.24" footer="0.19"/>
  <pageSetup paperSize="5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A1:T105"/>
  <sheetViews>
    <sheetView topLeftCell="A88" zoomScaleNormal="100" zoomScaleSheetLayoutView="100" workbookViewId="0">
      <pane xSplit="2" topLeftCell="L1" activePane="topRight" state="frozen"/>
      <selection activeCell="O8" sqref="O8:O9"/>
      <selection pane="topRight" activeCell="A91" sqref="A91:M95"/>
    </sheetView>
  </sheetViews>
  <sheetFormatPr defaultColWidth="9.140625" defaultRowHeight="15" x14ac:dyDescent="0.25"/>
  <cols>
    <col min="1" max="1" width="9.5703125" style="163" customWidth="1"/>
    <col min="2" max="2" width="24.28515625" style="163" customWidth="1"/>
    <col min="3" max="3" width="16" style="163" hidden="1" customWidth="1"/>
    <col min="4" max="4" width="15.85546875" style="163" hidden="1" customWidth="1"/>
    <col min="5" max="5" width="6.42578125" style="163" hidden="1" customWidth="1"/>
    <col min="6" max="6" width="17" style="163" hidden="1" customWidth="1"/>
    <col min="7" max="7" width="18.140625" style="163" hidden="1" customWidth="1"/>
    <col min="8" max="8" width="7.140625" style="163" hidden="1" customWidth="1"/>
    <col min="9" max="9" width="17.5703125" style="163" hidden="1" customWidth="1"/>
    <col min="10" max="10" width="18.140625" style="163" hidden="1" customWidth="1"/>
    <col min="11" max="11" width="7.7109375" style="163" hidden="1" customWidth="1"/>
    <col min="12" max="12" width="17.42578125" style="163" customWidth="1"/>
    <col min="13" max="13" width="16.7109375" style="163" customWidth="1"/>
    <col min="14" max="14" width="7.28515625" style="163" customWidth="1"/>
    <col min="15" max="15" width="16.85546875" style="163" customWidth="1"/>
    <col min="16" max="16" width="17" style="163" customWidth="1"/>
    <col min="17" max="17" width="16.7109375" style="163" customWidth="1"/>
    <col min="18" max="18" width="17" style="163" customWidth="1"/>
    <col min="19" max="19" width="18.140625" style="163" customWidth="1"/>
    <col min="20" max="20" width="16" style="163" customWidth="1"/>
    <col min="21" max="16384" width="9.140625" style="163"/>
  </cols>
  <sheetData>
    <row r="1" spans="1:20" s="2" customFormat="1" ht="15.75" thickBot="1" x14ac:dyDescent="0.3">
      <c r="C1" s="1159"/>
      <c r="D1" s="1159"/>
      <c r="E1" s="1159"/>
      <c r="G1" s="1453"/>
      <c r="H1" s="1453"/>
      <c r="I1" s="1453"/>
      <c r="J1" s="1159"/>
      <c r="K1" s="1159"/>
      <c r="M1" s="664" t="s">
        <v>157</v>
      </c>
      <c r="N1" s="100"/>
      <c r="O1" s="100" t="s">
        <v>428</v>
      </c>
      <c r="P1" s="100"/>
      <c r="Q1" s="100" t="s">
        <v>428</v>
      </c>
      <c r="R1" s="100"/>
      <c r="S1" s="100"/>
    </row>
    <row r="2" spans="1:20" s="2" customFormat="1" ht="14.25" customHeight="1" x14ac:dyDescent="0.3">
      <c r="A2" s="88" t="s">
        <v>444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1157"/>
      <c r="O2" s="1157"/>
      <c r="P2" s="1157"/>
      <c r="Q2" s="1157"/>
      <c r="R2" s="1157"/>
      <c r="S2" s="1157"/>
      <c r="T2" s="79"/>
    </row>
    <row r="3" spans="1:20" s="157" customFormat="1" ht="33.75" customHeight="1" x14ac:dyDescent="0.3">
      <c r="A3" s="1371" t="s">
        <v>44</v>
      </c>
      <c r="B3" s="1371"/>
      <c r="C3" s="1371"/>
      <c r="D3" s="1371"/>
      <c r="E3" s="1371"/>
      <c r="F3" s="1371"/>
      <c r="G3" s="1371"/>
      <c r="H3" s="1155"/>
      <c r="M3" s="160"/>
    </row>
    <row r="4" spans="1:20" s="2" customFormat="1" ht="18.75" x14ac:dyDescent="0.3">
      <c r="A4" s="33" t="s">
        <v>45</v>
      </c>
      <c r="B4" s="40"/>
      <c r="F4" s="162"/>
      <c r="G4" s="162"/>
      <c r="H4" s="162"/>
      <c r="M4" s="162"/>
    </row>
    <row r="5" spans="1:20" s="2" customFormat="1" ht="20.25" customHeight="1" x14ac:dyDescent="0.3">
      <c r="A5" s="33" t="s">
        <v>144</v>
      </c>
      <c r="B5" s="40"/>
      <c r="C5" s="560"/>
      <c r="D5" s="560"/>
      <c r="E5" s="560"/>
      <c r="F5" s="160"/>
      <c r="G5" s="161"/>
      <c r="H5" s="161"/>
      <c r="M5" s="160"/>
    </row>
    <row r="6" spans="1:20" ht="15" customHeight="1" x14ac:dyDescent="0.25">
      <c r="A6" s="1273" t="s">
        <v>18</v>
      </c>
      <c r="B6" s="1235" t="s">
        <v>7</v>
      </c>
      <c r="C6" s="1401">
        <v>2021</v>
      </c>
      <c r="D6" s="1402"/>
      <c r="E6" s="1403"/>
      <c r="F6" s="1440">
        <v>2022</v>
      </c>
      <c r="G6" s="1440"/>
      <c r="H6" s="1440"/>
      <c r="I6" s="1389">
        <v>2023</v>
      </c>
      <c r="J6" s="1390"/>
      <c r="K6" s="1391"/>
      <c r="L6" s="1389">
        <v>2024</v>
      </c>
      <c r="M6" s="1391"/>
      <c r="N6" s="1152"/>
      <c r="O6" s="1279">
        <v>2025</v>
      </c>
      <c r="P6" s="1280"/>
      <c r="Q6" s="1344" t="s">
        <v>446</v>
      </c>
      <c r="R6" s="1344" t="s">
        <v>448</v>
      </c>
      <c r="S6" s="1344" t="s">
        <v>447</v>
      </c>
      <c r="T6" s="1344" t="s">
        <v>450</v>
      </c>
    </row>
    <row r="7" spans="1:20" ht="34.5" customHeight="1" x14ac:dyDescent="0.25">
      <c r="A7" s="1387"/>
      <c r="B7" s="1235"/>
      <c r="C7" s="1151" t="s">
        <v>178</v>
      </c>
      <c r="D7" s="1151" t="s">
        <v>1</v>
      </c>
      <c r="E7" s="1191" t="s">
        <v>138</v>
      </c>
      <c r="F7" s="1151" t="s">
        <v>178</v>
      </c>
      <c r="G7" s="1122" t="s">
        <v>1</v>
      </c>
      <c r="H7" s="1132" t="s">
        <v>138</v>
      </c>
      <c r="I7" s="1156" t="s">
        <v>0</v>
      </c>
      <c r="J7" s="1126" t="s">
        <v>1</v>
      </c>
      <c r="K7" s="1126" t="s">
        <v>138</v>
      </c>
      <c r="L7" s="690" t="s">
        <v>0</v>
      </c>
      <c r="M7" s="1151" t="s">
        <v>1</v>
      </c>
      <c r="N7" s="691" t="s">
        <v>138</v>
      </c>
      <c r="O7" s="690" t="s">
        <v>0</v>
      </c>
      <c r="P7" s="1151" t="s">
        <v>1</v>
      </c>
      <c r="Q7" s="1344"/>
      <c r="R7" s="1344"/>
      <c r="S7" s="1344"/>
      <c r="T7" s="1344"/>
    </row>
    <row r="8" spans="1:20" s="2" customFormat="1" ht="18" customHeight="1" x14ac:dyDescent="0.25">
      <c r="A8" s="369">
        <v>1001</v>
      </c>
      <c r="B8" s="876" t="s">
        <v>8</v>
      </c>
      <c r="C8" s="901">
        <v>5550240</v>
      </c>
      <c r="D8" s="901"/>
      <c r="E8" s="901">
        <f>D8/C8*100</f>
        <v>0</v>
      </c>
      <c r="F8" s="892">
        <v>2587000</v>
      </c>
      <c r="G8" s="653"/>
      <c r="H8" s="653">
        <f>G8/F8*100</f>
        <v>0</v>
      </c>
      <c r="I8" s="901">
        <v>5550240</v>
      </c>
      <c r="J8" s="901"/>
      <c r="K8" s="901"/>
      <c r="L8" s="901">
        <v>5550300</v>
      </c>
      <c r="M8" s="903">
        <v>0</v>
      </c>
      <c r="N8" s="903"/>
      <c r="O8" s="901">
        <v>5551000</v>
      </c>
      <c r="P8" s="903"/>
      <c r="Q8" s="901">
        <v>5598000</v>
      </c>
      <c r="R8" s="903"/>
      <c r="S8" s="288"/>
      <c r="T8" s="1493" t="s">
        <v>451</v>
      </c>
    </row>
    <row r="9" spans="1:20" s="2" customFormat="1" ht="18" customHeight="1" x14ac:dyDescent="0.25">
      <c r="A9" s="369">
        <v>1002</v>
      </c>
      <c r="B9" s="876" t="s">
        <v>9</v>
      </c>
      <c r="C9" s="901">
        <v>500000</v>
      </c>
      <c r="D9" s="901"/>
      <c r="E9" s="901">
        <f t="shared" ref="E9:E30" si="0">D9/C9*100</f>
        <v>0</v>
      </c>
      <c r="F9" s="684">
        <v>987000</v>
      </c>
      <c r="G9" s="684"/>
      <c r="H9" s="684">
        <f>G9/F9*100</f>
        <v>0</v>
      </c>
      <c r="I9" s="901">
        <v>987000</v>
      </c>
      <c r="J9" s="901"/>
      <c r="K9" s="901"/>
      <c r="L9" s="901">
        <v>987000</v>
      </c>
      <c r="M9" s="903">
        <v>0</v>
      </c>
      <c r="N9" s="903"/>
      <c r="O9" s="901">
        <v>1000000</v>
      </c>
      <c r="P9" s="903"/>
      <c r="Q9" s="901">
        <v>1000000</v>
      </c>
      <c r="R9" s="903"/>
      <c r="S9" s="288"/>
      <c r="T9" s="1494"/>
    </row>
    <row r="10" spans="1:20" s="2" customFormat="1" ht="18" customHeight="1" x14ac:dyDescent="0.25">
      <c r="A10" s="369">
        <v>1003</v>
      </c>
      <c r="B10" s="876" t="s">
        <v>10</v>
      </c>
      <c r="C10" s="901">
        <v>2245389</v>
      </c>
      <c r="D10" s="901"/>
      <c r="E10" s="901">
        <f t="shared" si="0"/>
        <v>0</v>
      </c>
      <c r="F10" s="653">
        <v>2234000</v>
      </c>
      <c r="G10" s="653"/>
      <c r="H10" s="653">
        <f>G10/F10*100</f>
        <v>0</v>
      </c>
      <c r="I10" s="901">
        <v>3025389</v>
      </c>
      <c r="J10" s="901"/>
      <c r="K10" s="901"/>
      <c r="L10" s="901">
        <v>3009400</v>
      </c>
      <c r="M10" s="903">
        <v>0</v>
      </c>
      <c r="N10" s="903"/>
      <c r="O10" s="901">
        <v>3010000</v>
      </c>
      <c r="P10" s="903"/>
      <c r="Q10" s="901">
        <v>3625000</v>
      </c>
      <c r="R10" s="903"/>
      <c r="S10" s="288"/>
      <c r="T10" s="1494"/>
    </row>
    <row r="11" spans="1:20" ht="27" customHeight="1" x14ac:dyDescent="0.25">
      <c r="A11" s="1484" t="s">
        <v>139</v>
      </c>
      <c r="B11" s="1485"/>
      <c r="C11" s="936">
        <f>SUM(C8:C10)</f>
        <v>8295629</v>
      </c>
      <c r="D11" s="936">
        <f t="shared" ref="D11:M11" si="1">SUM(D8:D10)</f>
        <v>0</v>
      </c>
      <c r="E11" s="936">
        <f t="shared" si="0"/>
        <v>0</v>
      </c>
      <c r="F11" s="936">
        <f>SUM(F8:F10)</f>
        <v>5808000</v>
      </c>
      <c r="G11" s="937">
        <f t="shared" si="1"/>
        <v>0</v>
      </c>
      <c r="H11" s="937">
        <f>G11/F11*100</f>
        <v>0</v>
      </c>
      <c r="I11" s="937">
        <f t="shared" si="1"/>
        <v>9562629</v>
      </c>
      <c r="J11" s="936"/>
      <c r="K11" s="936"/>
      <c r="L11" s="936">
        <f t="shared" si="1"/>
        <v>9546700</v>
      </c>
      <c r="M11" s="937">
        <f t="shared" si="1"/>
        <v>0</v>
      </c>
      <c r="N11" s="937"/>
      <c r="O11" s="937">
        <f>SUM(O8:O10)</f>
        <v>9561000</v>
      </c>
      <c r="P11" s="937">
        <f t="shared" ref="P11:S11" si="2">SUM(P8:P10)</f>
        <v>0</v>
      </c>
      <c r="Q11" s="937">
        <f t="shared" ref="Q11" si="3">SUM(Q8:Q10)</f>
        <v>10223000</v>
      </c>
      <c r="R11" s="937"/>
      <c r="S11" s="937">
        <f t="shared" si="2"/>
        <v>0</v>
      </c>
      <c r="T11" s="1494"/>
    </row>
    <row r="12" spans="1:20" s="2" customFormat="1" ht="18" customHeight="1" x14ac:dyDescent="0.25">
      <c r="A12" s="369">
        <v>1101</v>
      </c>
      <c r="B12" s="876" t="s">
        <v>397</v>
      </c>
      <c r="C12" s="885">
        <v>800000</v>
      </c>
      <c r="D12" s="885"/>
      <c r="E12" s="885">
        <f t="shared" si="0"/>
        <v>0</v>
      </c>
      <c r="F12" s="885">
        <v>800000</v>
      </c>
      <c r="G12" s="885"/>
      <c r="H12" s="885"/>
      <c r="I12" s="885">
        <v>800000</v>
      </c>
      <c r="J12" s="885"/>
      <c r="K12" s="885"/>
      <c r="L12" s="885">
        <v>732000</v>
      </c>
      <c r="M12" s="903">
        <v>0</v>
      </c>
      <c r="N12" s="747"/>
      <c r="O12" s="885">
        <v>1000000</v>
      </c>
      <c r="P12" s="747"/>
      <c r="Q12" s="885">
        <v>1000000</v>
      </c>
      <c r="R12" s="747"/>
      <c r="S12" s="684"/>
      <c r="T12" s="1494"/>
    </row>
    <row r="13" spans="1:20" s="2" customFormat="1" ht="30" x14ac:dyDescent="0.25">
      <c r="A13" s="369">
        <v>1201</v>
      </c>
      <c r="B13" s="884" t="s">
        <v>12</v>
      </c>
      <c r="C13" s="885">
        <v>450000</v>
      </c>
      <c r="D13" s="885"/>
      <c r="E13" s="885">
        <f t="shared" si="0"/>
        <v>0</v>
      </c>
      <c r="F13" s="885">
        <v>450000</v>
      </c>
      <c r="G13" s="885"/>
      <c r="H13" s="885"/>
      <c r="I13" s="885">
        <v>450000</v>
      </c>
      <c r="J13" s="885"/>
      <c r="K13" s="885"/>
      <c r="L13" s="885">
        <v>400000</v>
      </c>
      <c r="M13" s="903">
        <v>0</v>
      </c>
      <c r="N13" s="747"/>
      <c r="O13" s="885">
        <v>600000</v>
      </c>
      <c r="P13" s="747"/>
      <c r="Q13" s="885">
        <v>600000</v>
      </c>
      <c r="R13" s="747"/>
      <c r="S13" s="684"/>
      <c r="T13" s="1494"/>
    </row>
    <row r="14" spans="1:20" s="2" customFormat="1" ht="18" customHeight="1" x14ac:dyDescent="0.25">
      <c r="A14" s="369">
        <v>1202</v>
      </c>
      <c r="B14" s="288" t="s">
        <v>13</v>
      </c>
      <c r="C14" s="885">
        <v>2800000</v>
      </c>
      <c r="D14" s="885"/>
      <c r="E14" s="885">
        <f t="shared" si="0"/>
        <v>0</v>
      </c>
      <c r="F14" s="892">
        <v>2000000</v>
      </c>
      <c r="G14" s="885"/>
      <c r="H14" s="885"/>
      <c r="I14" s="885">
        <v>2800000</v>
      </c>
      <c r="J14" s="885"/>
      <c r="K14" s="885"/>
      <c r="L14" s="885"/>
      <c r="M14" s="903">
        <v>0</v>
      </c>
      <c r="N14" s="747"/>
      <c r="O14" s="885"/>
      <c r="P14" s="747"/>
      <c r="Q14" s="885"/>
      <c r="R14" s="747"/>
      <c r="S14" s="684"/>
      <c r="T14" s="1494"/>
    </row>
    <row r="15" spans="1:20" s="2" customFormat="1" ht="18" customHeight="1" x14ac:dyDescent="0.25">
      <c r="A15" s="369" t="s">
        <v>389</v>
      </c>
      <c r="B15" s="288" t="s">
        <v>211</v>
      </c>
      <c r="C15" s="885"/>
      <c r="D15" s="885"/>
      <c r="E15" s="885"/>
      <c r="F15" s="892"/>
      <c r="G15" s="885"/>
      <c r="H15" s="885"/>
      <c r="I15" s="885"/>
      <c r="J15" s="885"/>
      <c r="K15" s="885"/>
      <c r="L15" s="885">
        <v>1000000</v>
      </c>
      <c r="M15" s="903">
        <v>0</v>
      </c>
      <c r="N15" s="747"/>
      <c r="O15" s="885">
        <v>2000000</v>
      </c>
      <c r="P15" s="747"/>
      <c r="Q15" s="885">
        <v>2800000</v>
      </c>
      <c r="R15" s="747"/>
      <c r="S15" s="684"/>
      <c r="T15" s="1494"/>
    </row>
    <row r="16" spans="1:20" s="2" customFormat="1" ht="18" customHeight="1" x14ac:dyDescent="0.25">
      <c r="A16" s="369" t="s">
        <v>390</v>
      </c>
      <c r="B16" s="288" t="s">
        <v>198</v>
      </c>
      <c r="C16" s="885"/>
      <c r="D16" s="885"/>
      <c r="E16" s="885"/>
      <c r="F16" s="892"/>
      <c r="G16" s="885"/>
      <c r="H16" s="885"/>
      <c r="I16" s="885"/>
      <c r="J16" s="885"/>
      <c r="K16" s="885"/>
      <c r="L16" s="885">
        <v>400000</v>
      </c>
      <c r="M16" s="903">
        <v>0</v>
      </c>
      <c r="N16" s="747"/>
      <c r="O16" s="885"/>
      <c r="P16" s="747"/>
      <c r="Q16" s="885">
        <v>500000</v>
      </c>
      <c r="R16" s="747"/>
      <c r="S16" s="684"/>
      <c r="T16" s="1494"/>
    </row>
    <row r="17" spans="1:20" s="2" customFormat="1" ht="18" customHeight="1" x14ac:dyDescent="0.25">
      <c r="A17" s="369">
        <v>1205</v>
      </c>
      <c r="B17" s="288" t="s">
        <v>124</v>
      </c>
      <c r="C17" s="885">
        <v>100000</v>
      </c>
      <c r="D17" s="885"/>
      <c r="E17" s="885">
        <f t="shared" si="0"/>
        <v>0</v>
      </c>
      <c r="F17" s="885">
        <v>100000</v>
      </c>
      <c r="G17" s="885"/>
      <c r="H17" s="885"/>
      <c r="I17" s="885">
        <v>100000</v>
      </c>
      <c r="J17" s="885"/>
      <c r="K17" s="885"/>
      <c r="L17" s="885">
        <v>100000</v>
      </c>
      <c r="M17" s="903">
        <v>0</v>
      </c>
      <c r="N17" s="747"/>
      <c r="O17" s="885">
        <v>100000</v>
      </c>
      <c r="P17" s="747"/>
      <c r="Q17" s="885">
        <v>200000</v>
      </c>
      <c r="R17" s="747"/>
      <c r="S17" s="684"/>
      <c r="T17" s="1494"/>
    </row>
    <row r="18" spans="1:20" s="2" customFormat="1" ht="18" customHeight="1" x14ac:dyDescent="0.25">
      <c r="A18" s="369">
        <v>1301</v>
      </c>
      <c r="B18" s="288" t="s">
        <v>14</v>
      </c>
      <c r="C18" s="885">
        <v>2000000</v>
      </c>
      <c r="D18" s="885"/>
      <c r="E18" s="885">
        <f t="shared" si="0"/>
        <v>0</v>
      </c>
      <c r="F18" s="892">
        <v>1315000</v>
      </c>
      <c r="G18" s="885"/>
      <c r="H18" s="885"/>
      <c r="I18" s="885">
        <v>2000000</v>
      </c>
      <c r="J18" s="885"/>
      <c r="K18" s="885"/>
      <c r="L18" s="885">
        <v>1000000</v>
      </c>
      <c r="M18" s="903">
        <v>0</v>
      </c>
      <c r="N18" s="747"/>
      <c r="O18" s="885">
        <v>2000000</v>
      </c>
      <c r="P18" s="747"/>
      <c r="Q18" s="885">
        <v>2000000</v>
      </c>
      <c r="R18" s="747"/>
      <c r="S18" s="684"/>
      <c r="T18" s="1494"/>
    </row>
    <row r="19" spans="1:20" s="2" customFormat="1" ht="18" customHeight="1" x14ac:dyDescent="0.25">
      <c r="A19" s="369">
        <v>1302</v>
      </c>
      <c r="B19" s="288" t="s">
        <v>123</v>
      </c>
      <c r="C19" s="885">
        <v>200000</v>
      </c>
      <c r="D19" s="885"/>
      <c r="E19" s="885">
        <f t="shared" si="0"/>
        <v>0</v>
      </c>
      <c r="F19" s="885">
        <v>200000</v>
      </c>
      <c r="G19" s="885"/>
      <c r="H19" s="885"/>
      <c r="I19" s="885">
        <v>200000</v>
      </c>
      <c r="J19" s="885"/>
      <c r="K19" s="885"/>
      <c r="L19" s="885">
        <v>200000</v>
      </c>
      <c r="M19" s="903">
        <v>0</v>
      </c>
      <c r="N19" s="747"/>
      <c r="O19" s="885">
        <v>200000</v>
      </c>
      <c r="P19" s="747"/>
      <c r="Q19" s="885">
        <v>200000</v>
      </c>
      <c r="R19" s="747"/>
      <c r="S19" s="684"/>
      <c r="T19" s="1494"/>
    </row>
    <row r="20" spans="1:20" s="2" customFormat="1" ht="18" customHeight="1" x14ac:dyDescent="0.25">
      <c r="A20" s="369">
        <v>1303</v>
      </c>
      <c r="B20" s="288" t="s">
        <v>109</v>
      </c>
      <c r="C20" s="885"/>
      <c r="D20" s="885"/>
      <c r="E20" s="885"/>
      <c r="F20" s="885">
        <v>1000</v>
      </c>
      <c r="G20" s="885"/>
      <c r="H20" s="885"/>
      <c r="I20" s="885">
        <v>1000</v>
      </c>
      <c r="J20" s="885"/>
      <c r="K20" s="885"/>
      <c r="L20" s="885">
        <v>1000</v>
      </c>
      <c r="M20" s="903">
        <v>0</v>
      </c>
      <c r="N20" s="747"/>
      <c r="O20" s="885">
        <v>100000</v>
      </c>
      <c r="P20" s="747"/>
      <c r="Q20" s="885">
        <v>150000</v>
      </c>
      <c r="R20" s="747"/>
      <c r="S20" s="684"/>
      <c r="T20" s="1494"/>
    </row>
    <row r="21" spans="1:20" s="2" customFormat="1" ht="18" customHeight="1" x14ac:dyDescent="0.25">
      <c r="A21" s="369">
        <v>1402</v>
      </c>
      <c r="B21" s="288" t="s">
        <v>117</v>
      </c>
      <c r="C21" s="885">
        <v>800000</v>
      </c>
      <c r="D21" s="885"/>
      <c r="E21" s="885">
        <f t="shared" si="0"/>
        <v>0</v>
      </c>
      <c r="F21" s="885">
        <v>800000</v>
      </c>
      <c r="G21" s="885"/>
      <c r="H21" s="885"/>
      <c r="I21" s="885">
        <v>800000</v>
      </c>
      <c r="J21" s="885"/>
      <c r="K21" s="885"/>
      <c r="L21" s="885">
        <v>800000</v>
      </c>
      <c r="M21" s="903">
        <v>0</v>
      </c>
      <c r="N21" s="747"/>
      <c r="O21" s="885">
        <v>1000000</v>
      </c>
      <c r="P21" s="747"/>
      <c r="Q21" s="885">
        <v>1000000</v>
      </c>
      <c r="R21" s="747"/>
      <c r="S21" s="684"/>
      <c r="T21" s="1494"/>
    </row>
    <row r="22" spans="1:20" s="2" customFormat="1" ht="18" customHeight="1" x14ac:dyDescent="0.25">
      <c r="A22" s="369">
        <v>1409</v>
      </c>
      <c r="B22" s="288" t="s">
        <v>17</v>
      </c>
      <c r="C22" s="885">
        <v>200000</v>
      </c>
      <c r="D22" s="885"/>
      <c r="E22" s="885">
        <f t="shared" si="0"/>
        <v>0</v>
      </c>
      <c r="F22" s="885">
        <v>200000</v>
      </c>
      <c r="G22" s="885"/>
      <c r="H22" s="885"/>
      <c r="I22" s="885">
        <v>200000</v>
      </c>
      <c r="J22" s="885"/>
      <c r="K22" s="885"/>
      <c r="L22" s="885"/>
      <c r="M22" s="903">
        <v>0</v>
      </c>
      <c r="N22" s="747"/>
      <c r="O22" s="885"/>
      <c r="P22" s="747"/>
      <c r="Q22" s="885"/>
      <c r="R22" s="747"/>
      <c r="S22" s="684"/>
      <c r="T22" s="1494"/>
    </row>
    <row r="23" spans="1:20" s="2" customFormat="1" ht="27" customHeight="1" x14ac:dyDescent="0.25">
      <c r="A23" s="369" t="s">
        <v>386</v>
      </c>
      <c r="B23" s="919" t="s">
        <v>206</v>
      </c>
      <c r="C23" s="885"/>
      <c r="D23" s="885"/>
      <c r="E23" s="885"/>
      <c r="F23" s="885"/>
      <c r="G23" s="885"/>
      <c r="H23" s="885"/>
      <c r="I23" s="885"/>
      <c r="J23" s="885"/>
      <c r="K23" s="885"/>
      <c r="L23" s="885"/>
      <c r="M23" s="903">
        <v>0</v>
      </c>
      <c r="N23" s="747"/>
      <c r="O23" s="885">
        <v>100000</v>
      </c>
      <c r="P23" s="747"/>
      <c r="Q23" s="885">
        <v>100000</v>
      </c>
      <c r="R23" s="747"/>
      <c r="S23" s="684"/>
      <c r="T23" s="1494"/>
    </row>
    <row r="24" spans="1:20" s="2" customFormat="1" ht="18" customHeight="1" x14ac:dyDescent="0.25">
      <c r="A24" s="369" t="s">
        <v>387</v>
      </c>
      <c r="B24" s="288" t="s">
        <v>207</v>
      </c>
      <c r="C24" s="885"/>
      <c r="D24" s="885"/>
      <c r="E24" s="885"/>
      <c r="F24" s="885"/>
      <c r="G24" s="885"/>
      <c r="H24" s="885"/>
      <c r="I24" s="885"/>
      <c r="J24" s="885"/>
      <c r="K24" s="885"/>
      <c r="L24" s="885">
        <v>200000</v>
      </c>
      <c r="M24" s="903">
        <v>0</v>
      </c>
      <c r="N24" s="747"/>
      <c r="O24" s="885">
        <v>500000</v>
      </c>
      <c r="P24" s="747"/>
      <c r="Q24" s="885">
        <v>500000</v>
      </c>
      <c r="R24" s="747"/>
      <c r="S24" s="684"/>
      <c r="T24" s="1494"/>
    </row>
    <row r="25" spans="1:20" s="2" customFormat="1" ht="18" customHeight="1" x14ac:dyDescent="0.25">
      <c r="A25" s="369" t="s">
        <v>388</v>
      </c>
      <c r="B25" s="288" t="s">
        <v>203</v>
      </c>
      <c r="C25" s="885"/>
      <c r="D25" s="885"/>
      <c r="E25" s="885"/>
      <c r="F25" s="885"/>
      <c r="G25" s="885"/>
      <c r="H25" s="885"/>
      <c r="I25" s="885"/>
      <c r="J25" s="885"/>
      <c r="K25" s="885"/>
      <c r="L25" s="885"/>
      <c r="M25" s="903">
        <v>0</v>
      </c>
      <c r="N25" s="747"/>
      <c r="O25" s="885">
        <v>200000</v>
      </c>
      <c r="P25" s="747"/>
      <c r="Q25" s="885">
        <v>500000</v>
      </c>
      <c r="R25" s="747"/>
      <c r="S25" s="684"/>
      <c r="T25" s="1494"/>
    </row>
    <row r="26" spans="1:20" s="2" customFormat="1" ht="18" customHeight="1" x14ac:dyDescent="0.25">
      <c r="A26" s="369">
        <v>1701</v>
      </c>
      <c r="B26" s="288" t="s">
        <v>125</v>
      </c>
      <c r="C26" s="885">
        <v>1000</v>
      </c>
      <c r="D26" s="885"/>
      <c r="E26" s="885">
        <f t="shared" si="0"/>
        <v>0</v>
      </c>
      <c r="F26" s="885">
        <v>1000</v>
      </c>
      <c r="G26" s="885"/>
      <c r="H26" s="885"/>
      <c r="I26" s="885">
        <v>1000</v>
      </c>
      <c r="J26" s="885"/>
      <c r="K26" s="885"/>
      <c r="L26" s="885">
        <v>1000</v>
      </c>
      <c r="M26" s="903">
        <v>0</v>
      </c>
      <c r="N26" s="747"/>
      <c r="O26" s="684">
        <v>1000</v>
      </c>
      <c r="P26" s="747"/>
      <c r="Q26" s="684">
        <v>1000</v>
      </c>
      <c r="R26" s="747"/>
      <c r="S26" s="684"/>
      <c r="T26" s="1494"/>
    </row>
    <row r="27" spans="1:20" s="2" customFormat="1" ht="18" customHeight="1" x14ac:dyDescent="0.25">
      <c r="A27" s="369">
        <v>1702</v>
      </c>
      <c r="B27" s="884" t="s">
        <v>134</v>
      </c>
      <c r="C27" s="885">
        <v>200000</v>
      </c>
      <c r="D27" s="885"/>
      <c r="E27" s="885">
        <f t="shared" si="0"/>
        <v>0</v>
      </c>
      <c r="F27" s="885">
        <v>200000</v>
      </c>
      <c r="G27" s="885"/>
      <c r="H27" s="885"/>
      <c r="I27" s="885">
        <v>200000</v>
      </c>
      <c r="J27" s="885"/>
      <c r="K27" s="885"/>
      <c r="L27" s="885">
        <v>200000</v>
      </c>
      <c r="M27" s="903">
        <v>0</v>
      </c>
      <c r="N27" s="747"/>
      <c r="O27" s="885"/>
      <c r="P27" s="747"/>
      <c r="Q27" s="885"/>
      <c r="R27" s="747"/>
      <c r="S27" s="684"/>
      <c r="T27" s="1494"/>
    </row>
    <row r="28" spans="1:20" s="2" customFormat="1" ht="30" customHeight="1" x14ac:dyDescent="0.25">
      <c r="A28" s="369">
        <v>1703</v>
      </c>
      <c r="B28" s="884" t="s">
        <v>141</v>
      </c>
      <c r="C28" s="885"/>
      <c r="D28" s="885"/>
      <c r="E28" s="885"/>
      <c r="F28" s="885"/>
      <c r="G28" s="885"/>
      <c r="H28" s="885"/>
      <c r="I28" s="885"/>
      <c r="J28" s="885"/>
      <c r="K28" s="885"/>
      <c r="L28" s="885"/>
      <c r="M28" s="903">
        <v>0</v>
      </c>
      <c r="N28" s="747"/>
      <c r="O28" s="684"/>
      <c r="P28" s="747"/>
      <c r="Q28" s="684"/>
      <c r="R28" s="747"/>
      <c r="S28" s="684"/>
      <c r="T28" s="1494"/>
    </row>
    <row r="29" spans="1:20" ht="26.25" customHeight="1" x14ac:dyDescent="0.3">
      <c r="A29" s="1454" t="s">
        <v>140</v>
      </c>
      <c r="B29" s="1454"/>
      <c r="C29" s="880">
        <f>SUM(C12:C28)</f>
        <v>7551000</v>
      </c>
      <c r="D29" s="880">
        <f>SUM(D12:D28)</f>
        <v>0</v>
      </c>
      <c r="E29" s="880">
        <f t="shared" si="0"/>
        <v>0</v>
      </c>
      <c r="F29" s="880">
        <f>SUM(F12:F28)</f>
        <v>6067000</v>
      </c>
      <c r="G29" s="881">
        <f>SUM(G12:G28)</f>
        <v>0</v>
      </c>
      <c r="H29" s="881">
        <f>G29/F29*100</f>
        <v>0</v>
      </c>
      <c r="I29" s="881">
        <f>SUM(I12:I28)</f>
        <v>7552000</v>
      </c>
      <c r="J29" s="880"/>
      <c r="K29" s="880"/>
      <c r="L29" s="880">
        <f>SUM(L12:L28)</f>
        <v>5034000</v>
      </c>
      <c r="M29" s="938">
        <f>SUM(M12:M28)</f>
        <v>0</v>
      </c>
      <c r="N29" s="569">
        <f>M29/L29*100</f>
        <v>0</v>
      </c>
      <c r="O29" s="939">
        <f>SUM(O12:O28)</f>
        <v>7801000</v>
      </c>
      <c r="P29" s="939">
        <f t="shared" ref="P29:S29" si="4">SUM(P12:P28)</f>
        <v>0</v>
      </c>
      <c r="Q29" s="939">
        <f t="shared" ref="Q29" si="5">SUM(Q12:Q28)</f>
        <v>9551000</v>
      </c>
      <c r="R29" s="939"/>
      <c r="S29" s="939">
        <f t="shared" si="4"/>
        <v>0</v>
      </c>
      <c r="T29" s="1494"/>
    </row>
    <row r="30" spans="1:20" s="43" customFormat="1" ht="26.25" customHeight="1" thickBot="1" x14ac:dyDescent="0.35">
      <c r="A30" s="1372" t="s">
        <v>2</v>
      </c>
      <c r="B30" s="1373"/>
      <c r="C30" s="48">
        <f>C29+C11</f>
        <v>15846629</v>
      </c>
      <c r="D30" s="48">
        <f>D29+D11</f>
        <v>0</v>
      </c>
      <c r="E30" s="48">
        <f t="shared" si="0"/>
        <v>0</v>
      </c>
      <c r="F30" s="48">
        <f>F29+F11</f>
        <v>11875000</v>
      </c>
      <c r="G30" s="48">
        <f>G29+G11</f>
        <v>0</v>
      </c>
      <c r="H30" s="48">
        <f>G30/F30*100</f>
        <v>0</v>
      </c>
      <c r="I30" s="48">
        <f>I29+I11</f>
        <v>17114629</v>
      </c>
      <c r="J30" s="48"/>
      <c r="K30" s="48"/>
      <c r="L30" s="48">
        <f>L29+L11</f>
        <v>14580700</v>
      </c>
      <c r="M30" s="48">
        <f>M29+M11</f>
        <v>0</v>
      </c>
      <c r="N30" s="214">
        <f>M30/L30*100</f>
        <v>0</v>
      </c>
      <c r="O30" s="214">
        <f>O29+O11</f>
        <v>17362000</v>
      </c>
      <c r="P30" s="214">
        <f t="shared" ref="P30:S30" si="6">P29+P11</f>
        <v>0</v>
      </c>
      <c r="Q30" s="214">
        <f t="shared" ref="Q30" si="7">Q29+Q11</f>
        <v>19774000</v>
      </c>
      <c r="R30" s="214"/>
      <c r="S30" s="214">
        <f t="shared" si="6"/>
        <v>0</v>
      </c>
      <c r="T30" s="1495"/>
    </row>
    <row r="31" spans="1:20" s="122" customFormat="1" ht="19.5" thickTop="1" x14ac:dyDescent="0.3">
      <c r="A31" s="9"/>
      <c r="B31" s="9"/>
      <c r="C31" s="131"/>
      <c r="D31" s="90"/>
      <c r="E31" s="90"/>
      <c r="F31" s="132"/>
      <c r="G31" s="90"/>
      <c r="H31" s="90"/>
      <c r="M31" s="162"/>
      <c r="N31" s="162"/>
      <c r="O31" s="162"/>
      <c r="P31" s="162"/>
      <c r="Q31" s="162"/>
      <c r="R31" s="162"/>
      <c r="S31" s="162"/>
    </row>
    <row r="32" spans="1:20" s="122" customFormat="1" ht="15.75" hidden="1" customHeight="1" x14ac:dyDescent="0.25">
      <c r="A32" s="9"/>
      <c r="B32" s="9" t="s">
        <v>188</v>
      </c>
      <c r="C32" s="9"/>
      <c r="D32" s="9"/>
      <c r="E32" s="96"/>
      <c r="F32" s="96" t="s">
        <v>191</v>
      </c>
      <c r="G32" s="96"/>
      <c r="H32" s="96"/>
      <c r="I32" s="9"/>
      <c r="J32" s="9"/>
      <c r="K32" s="9"/>
      <c r="L32" s="9"/>
      <c r="M32" s="160"/>
      <c r="N32" s="161"/>
      <c r="O32" s="161"/>
      <c r="P32" s="161"/>
      <c r="Q32" s="161"/>
      <c r="R32" s="161"/>
      <c r="S32" s="161"/>
      <c r="T32" s="561"/>
    </row>
    <row r="33" spans="1:20" s="122" customFormat="1" ht="15.75" hidden="1" customHeight="1" x14ac:dyDescent="0.25">
      <c r="B33" s="121" t="s">
        <v>189</v>
      </c>
      <c r="C33" s="53"/>
      <c r="D33" s="53"/>
      <c r="E33" s="136"/>
      <c r="F33" s="136"/>
      <c r="G33" s="136" t="s">
        <v>190</v>
      </c>
      <c r="H33" s="136"/>
      <c r="I33" s="168"/>
      <c r="J33" s="168"/>
      <c r="K33" s="168"/>
      <c r="L33" s="168"/>
      <c r="M33" s="161"/>
      <c r="N33" s="161"/>
      <c r="O33" s="161"/>
      <c r="P33" s="161"/>
      <c r="Q33" s="161"/>
      <c r="R33" s="161"/>
      <c r="S33" s="161"/>
      <c r="T33" s="161"/>
    </row>
    <row r="34" spans="1:20" s="122" customFormat="1" ht="15.75" hidden="1" customHeight="1" x14ac:dyDescent="0.25">
      <c r="A34" s="121"/>
      <c r="B34" s="121"/>
      <c r="C34" s="108"/>
      <c r="D34" s="108"/>
      <c r="E34" s="108"/>
      <c r="F34" s="108"/>
      <c r="G34" s="108"/>
      <c r="H34" s="108"/>
      <c r="I34" s="108"/>
      <c r="J34" s="108"/>
      <c r="K34" s="108"/>
      <c r="L34" s="108"/>
      <c r="M34" s="108"/>
      <c r="N34" s="161"/>
      <c r="O34" s="161"/>
      <c r="P34" s="161"/>
      <c r="Q34" s="161"/>
      <c r="R34" s="161"/>
      <c r="S34" s="161"/>
      <c r="T34" s="561"/>
    </row>
    <row r="35" spans="1:20" s="122" customFormat="1" ht="15.75" hidden="1" customHeight="1" x14ac:dyDescent="0.25">
      <c r="A35" s="121"/>
      <c r="B35" s="121" t="s">
        <v>159</v>
      </c>
      <c r="D35" s="108"/>
      <c r="E35" s="161"/>
      <c r="F35" s="108" t="s">
        <v>160</v>
      </c>
      <c r="G35" s="108"/>
      <c r="H35" s="108"/>
      <c r="I35" s="108"/>
      <c r="J35" s="108"/>
      <c r="K35" s="108"/>
      <c r="L35" s="161"/>
      <c r="M35" s="124" t="s">
        <v>186</v>
      </c>
      <c r="N35" s="161"/>
      <c r="O35" s="161"/>
      <c r="P35" s="161"/>
      <c r="Q35" s="161"/>
      <c r="R35" s="161"/>
      <c r="S35" s="161"/>
    </row>
    <row r="36" spans="1:20" s="2" customFormat="1" ht="15.75" hidden="1" customHeight="1" x14ac:dyDescent="0.25">
      <c r="A36" s="4"/>
      <c r="B36" s="46"/>
    </row>
    <row r="37" spans="1:20" s="2" customFormat="1" ht="15.75" hidden="1" customHeight="1" x14ac:dyDescent="0.25">
      <c r="A37" s="4"/>
      <c r="B37" s="46"/>
    </row>
    <row r="38" spans="1:20" s="2" customFormat="1" ht="15" hidden="1" customHeight="1" x14ac:dyDescent="0.25"/>
    <row r="39" spans="1:20" s="2" customFormat="1" ht="15.75" hidden="1" customHeight="1" x14ac:dyDescent="0.25">
      <c r="A39" s="4"/>
      <c r="B39" s="46"/>
    </row>
    <row r="40" spans="1:20" s="2" customFormat="1" ht="15.75" hidden="1" customHeight="1" x14ac:dyDescent="0.25">
      <c r="A40" s="4"/>
      <c r="B40" s="46"/>
    </row>
    <row r="41" spans="1:20" ht="15" hidden="1" customHeight="1" x14ac:dyDescent="0.25"/>
    <row r="42" spans="1:20" ht="15" hidden="1" customHeight="1" x14ac:dyDescent="0.25">
      <c r="A42" s="2"/>
    </row>
    <row r="43" spans="1:20" s="2" customFormat="1" ht="2.25" hidden="1" customHeight="1" x14ac:dyDescent="0.25"/>
    <row r="44" spans="1:20" s="2" customFormat="1" ht="15" hidden="1" customHeight="1" x14ac:dyDescent="0.25">
      <c r="C44" s="1159"/>
      <c r="D44" s="1159"/>
      <c r="E44" s="1159"/>
      <c r="I44" s="102"/>
      <c r="J44" s="102"/>
      <c r="K44" s="102"/>
      <c r="N44" s="102"/>
      <c r="O44" s="102"/>
      <c r="P44" s="102"/>
      <c r="Q44" s="102"/>
      <c r="R44" s="102"/>
      <c r="S44" s="102"/>
    </row>
    <row r="45" spans="1:20" s="2" customFormat="1" ht="16.5" customHeight="1" x14ac:dyDescent="0.3">
      <c r="A45" s="88" t="s">
        <v>444</v>
      </c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1157"/>
      <c r="O45" s="1157"/>
      <c r="P45" s="1157"/>
      <c r="Q45" s="1157"/>
      <c r="R45" s="1157"/>
      <c r="S45" s="1157"/>
      <c r="T45" s="79"/>
    </row>
    <row r="46" spans="1:20" s="2" customFormat="1" ht="36" customHeight="1" x14ac:dyDescent="0.3">
      <c r="A46" s="1371" t="s">
        <v>44</v>
      </c>
      <c r="B46" s="1371"/>
      <c r="C46" s="1371"/>
      <c r="D46" s="1371"/>
      <c r="E46" s="1371"/>
      <c r="F46" s="1371"/>
      <c r="G46" s="1371"/>
      <c r="H46" s="1155"/>
      <c r="I46" s="158"/>
      <c r="J46" s="158"/>
      <c r="K46" s="158"/>
      <c r="M46" s="160"/>
      <c r="N46" s="161"/>
      <c r="O46" s="161"/>
      <c r="P46" s="161"/>
      <c r="Q46" s="161"/>
      <c r="R46" s="161"/>
      <c r="S46" s="161"/>
    </row>
    <row r="47" spans="1:20" s="2" customFormat="1" ht="18.75" x14ac:dyDescent="0.3">
      <c r="A47" s="33" t="s">
        <v>45</v>
      </c>
      <c r="B47" s="40"/>
      <c r="F47" s="160"/>
      <c r="G47" s="161"/>
      <c r="H47" s="161"/>
      <c r="M47" s="162"/>
      <c r="N47" s="162"/>
      <c r="O47" s="162"/>
      <c r="P47" s="162"/>
      <c r="Q47" s="162"/>
      <c r="R47" s="162"/>
      <c r="S47" s="162"/>
      <c r="T47" s="101"/>
    </row>
    <row r="48" spans="1:20" s="2" customFormat="1" ht="18.75" x14ac:dyDescent="0.3">
      <c r="A48" s="33" t="s">
        <v>145</v>
      </c>
      <c r="B48" s="40"/>
      <c r="F48" s="162"/>
      <c r="G48" s="162"/>
      <c r="H48" s="162"/>
      <c r="M48" s="160"/>
      <c r="N48" s="161"/>
      <c r="O48" s="161"/>
      <c r="P48" s="161"/>
      <c r="Q48" s="161"/>
      <c r="R48" s="161"/>
      <c r="S48" s="161"/>
      <c r="T48" s="11"/>
    </row>
    <row r="49" spans="1:20" ht="15" customHeight="1" x14ac:dyDescent="0.25">
      <c r="A49" s="1273" t="s">
        <v>18</v>
      </c>
      <c r="B49" s="1273" t="s">
        <v>7</v>
      </c>
      <c r="C49" s="1491">
        <v>2021</v>
      </c>
      <c r="D49" s="1492"/>
      <c r="E49" s="1149"/>
      <c r="F49" s="1440">
        <v>2022</v>
      </c>
      <c r="G49" s="1440"/>
      <c r="H49" s="1440"/>
      <c r="I49" s="1389">
        <v>2023</v>
      </c>
      <c r="J49" s="1390"/>
      <c r="K49" s="1391"/>
      <c r="L49" s="1389">
        <v>2024</v>
      </c>
      <c r="M49" s="1391"/>
      <c r="N49" s="1152"/>
      <c r="O49" s="1279">
        <v>2025</v>
      </c>
      <c r="P49" s="1280"/>
      <c r="Q49" s="1344" t="s">
        <v>446</v>
      </c>
      <c r="R49" s="1344" t="s">
        <v>448</v>
      </c>
      <c r="S49" s="1344" t="s">
        <v>447</v>
      </c>
      <c r="T49" s="1344" t="s">
        <v>450</v>
      </c>
    </row>
    <row r="50" spans="1:20" ht="30" customHeight="1" x14ac:dyDescent="0.25">
      <c r="A50" s="1387"/>
      <c r="B50" s="1387"/>
      <c r="C50" s="1151" t="s">
        <v>178</v>
      </c>
      <c r="D50" s="1151" t="s">
        <v>1</v>
      </c>
      <c r="E50" s="1191" t="s">
        <v>138</v>
      </c>
      <c r="F50" s="1151" t="s">
        <v>178</v>
      </c>
      <c r="G50" s="1122" t="s">
        <v>1</v>
      </c>
      <c r="H50" s="1132" t="s">
        <v>138</v>
      </c>
      <c r="I50" s="1156" t="s">
        <v>0</v>
      </c>
      <c r="J50" s="1126" t="s">
        <v>1</v>
      </c>
      <c r="K50" s="1126" t="s">
        <v>138</v>
      </c>
      <c r="L50" s="690" t="s">
        <v>0</v>
      </c>
      <c r="M50" s="1151" t="s">
        <v>1</v>
      </c>
      <c r="N50" s="691" t="s">
        <v>138</v>
      </c>
      <c r="O50" s="690" t="s">
        <v>0</v>
      </c>
      <c r="P50" s="1151" t="s">
        <v>1</v>
      </c>
      <c r="Q50" s="1344"/>
      <c r="R50" s="1344"/>
      <c r="S50" s="1344"/>
      <c r="T50" s="1344"/>
    </row>
    <row r="51" spans="1:20" s="2" customFormat="1" ht="18" customHeight="1" x14ac:dyDescent="0.25">
      <c r="A51" s="369">
        <v>1001</v>
      </c>
      <c r="B51" s="876" t="s">
        <v>8</v>
      </c>
      <c r="C51" s="940">
        <v>25807000</v>
      </c>
      <c r="D51" s="940">
        <v>25720903</v>
      </c>
      <c r="E51" s="940">
        <f>D51/C51*100</f>
        <v>99.666381214399195</v>
      </c>
      <c r="F51" s="940">
        <v>26291600</v>
      </c>
      <c r="G51" s="940">
        <v>25888587.449999999</v>
      </c>
      <c r="H51" s="940">
        <f>G51/F51*100</f>
        <v>98.467143308128826</v>
      </c>
      <c r="I51" s="940">
        <f>28461000+383220</f>
        <v>28844220</v>
      </c>
      <c r="J51" s="940">
        <v>24656680.550000001</v>
      </c>
      <c r="K51" s="940">
        <f>J51/I51*100</f>
        <v>85.482223301583474</v>
      </c>
      <c r="L51" s="940">
        <v>28000000</v>
      </c>
      <c r="M51" s="940">
        <v>23895356.73</v>
      </c>
      <c r="N51" s="940">
        <f>M51/L51*100</f>
        <v>85.340559749999997</v>
      </c>
      <c r="O51" s="940">
        <v>29363000</v>
      </c>
      <c r="P51" s="940"/>
      <c r="Q51" s="940">
        <v>38806000</v>
      </c>
      <c r="R51" s="940"/>
      <c r="S51" s="940"/>
      <c r="T51" s="1496" t="s">
        <v>453</v>
      </c>
    </row>
    <row r="52" spans="1:20" s="2" customFormat="1" ht="18" customHeight="1" x14ac:dyDescent="0.25">
      <c r="A52" s="369">
        <v>1002</v>
      </c>
      <c r="B52" s="876" t="s">
        <v>9</v>
      </c>
      <c r="C52" s="885">
        <v>3150000</v>
      </c>
      <c r="D52" s="885">
        <v>2682775.79</v>
      </c>
      <c r="E52" s="885">
        <f t="shared" ref="E52:E76" si="8">D52/C52*100</f>
        <v>85.167485396825398</v>
      </c>
      <c r="F52" s="885">
        <v>3000000</v>
      </c>
      <c r="G52" s="885">
        <v>1956023.31</v>
      </c>
      <c r="H52" s="885">
        <f t="shared" ref="H52:H76" si="9">G52/F52*100</f>
        <v>65.200777000000002</v>
      </c>
      <c r="I52" s="885">
        <v>5000000</v>
      </c>
      <c r="J52" s="885">
        <v>3261416.24</v>
      </c>
      <c r="K52" s="885">
        <f t="shared" ref="K52:K76" si="10">J52/I52*100</f>
        <v>65.22832480000001</v>
      </c>
      <c r="L52" s="885">
        <v>3500000</v>
      </c>
      <c r="M52" s="940">
        <v>3804477.82</v>
      </c>
      <c r="N52" s="940">
        <f t="shared" ref="N52:N76" si="11">M52/L52*100</f>
        <v>108.69936628571428</v>
      </c>
      <c r="O52" s="885">
        <v>3500000</v>
      </c>
      <c r="P52" s="885"/>
      <c r="Q52" s="885">
        <v>4500000</v>
      </c>
      <c r="R52" s="885"/>
      <c r="S52" s="885"/>
      <c r="T52" s="1497"/>
    </row>
    <row r="53" spans="1:20" s="2" customFormat="1" ht="18" customHeight="1" x14ac:dyDescent="0.25">
      <c r="A53" s="369">
        <v>1003</v>
      </c>
      <c r="B53" s="876" t="s">
        <v>10</v>
      </c>
      <c r="C53" s="940">
        <v>8085000</v>
      </c>
      <c r="D53" s="940">
        <v>8073569.21</v>
      </c>
      <c r="E53" s="940">
        <f t="shared" si="8"/>
        <v>99.858617316017316</v>
      </c>
      <c r="F53" s="877">
        <v>11884280</v>
      </c>
      <c r="G53" s="940">
        <v>11626179.210000001</v>
      </c>
      <c r="H53" s="940">
        <f t="shared" si="9"/>
        <v>97.828216854533906</v>
      </c>
      <c r="I53" s="940">
        <f>13449000+93600+90000</f>
        <v>13632600</v>
      </c>
      <c r="J53" s="940">
        <v>11044160.390000001</v>
      </c>
      <c r="K53" s="940">
        <f t="shared" si="10"/>
        <v>81.012869078532347</v>
      </c>
      <c r="L53" s="940">
        <v>14000000</v>
      </c>
      <c r="M53" s="940">
        <v>16782298.09</v>
      </c>
      <c r="N53" s="940">
        <f t="shared" si="11"/>
        <v>119.8735577857143</v>
      </c>
      <c r="O53" s="940">
        <v>16784000</v>
      </c>
      <c r="P53" s="940"/>
      <c r="Q53" s="940">
        <v>14482000</v>
      </c>
      <c r="R53" s="940"/>
      <c r="S53" s="940"/>
      <c r="T53" s="1497"/>
    </row>
    <row r="54" spans="1:20" s="244" customFormat="1" ht="26.25" customHeight="1" x14ac:dyDescent="0.3">
      <c r="A54" s="1484" t="s">
        <v>139</v>
      </c>
      <c r="B54" s="1485"/>
      <c r="C54" s="941">
        <f>SUM(C51:C53)</f>
        <v>37042000</v>
      </c>
      <c r="D54" s="941">
        <f>SUM(D51:D53)</f>
        <v>36477248</v>
      </c>
      <c r="E54" s="941">
        <f t="shared" si="8"/>
        <v>98.475373899897406</v>
      </c>
      <c r="F54" s="941">
        <f>SUM(F51:F53)</f>
        <v>41175880</v>
      </c>
      <c r="G54" s="246">
        <f>SUM(G51:G53)</f>
        <v>39470789.969999999</v>
      </c>
      <c r="H54" s="246">
        <f t="shared" si="9"/>
        <v>95.859007676338663</v>
      </c>
      <c r="I54" s="246">
        <f>SUM(I51:I53)</f>
        <v>47476820</v>
      </c>
      <c r="J54" s="246">
        <f>SUM(J51:J53)</f>
        <v>38962257.18</v>
      </c>
      <c r="K54" s="246">
        <f t="shared" si="10"/>
        <v>82.065852725603776</v>
      </c>
      <c r="L54" s="246">
        <f>SUM(L51:L53)</f>
        <v>45500000</v>
      </c>
      <c r="M54" s="246">
        <f>SUM(M51:M53)</f>
        <v>44482132.640000001</v>
      </c>
      <c r="N54" s="732">
        <f t="shared" si="11"/>
        <v>97.762928879120878</v>
      </c>
      <c r="O54" s="246">
        <f>SUM(O51:O53)</f>
        <v>49647000</v>
      </c>
      <c r="P54" s="246">
        <f t="shared" ref="P54" si="12">SUM(P51:P53)</f>
        <v>0</v>
      </c>
      <c r="Q54" s="246">
        <f t="shared" ref="Q54" si="13">SUM(Q51:Q53)</f>
        <v>57788000</v>
      </c>
      <c r="R54" s="246"/>
      <c r="S54" s="246">
        <f>SUM(S51:S53)</f>
        <v>0</v>
      </c>
      <c r="T54" s="1497"/>
    </row>
    <row r="55" spans="1:20" s="2" customFormat="1" ht="18" customHeight="1" x14ac:dyDescent="0.25">
      <c r="A55" s="369">
        <v>1101</v>
      </c>
      <c r="B55" s="876" t="s">
        <v>112</v>
      </c>
      <c r="C55" s="684">
        <v>2000000</v>
      </c>
      <c r="D55" s="684">
        <v>1128657.17</v>
      </c>
      <c r="E55" s="684">
        <f t="shared" si="8"/>
        <v>56.432858499999995</v>
      </c>
      <c r="F55" s="877">
        <v>2550000</v>
      </c>
      <c r="G55" s="684">
        <v>1279999.25</v>
      </c>
      <c r="H55" s="684">
        <f t="shared" si="9"/>
        <v>50.196049019607848</v>
      </c>
      <c r="I55" s="684">
        <v>4246800</v>
      </c>
      <c r="J55" s="684">
        <v>1609593.5</v>
      </c>
      <c r="K55" s="684">
        <f t="shared" si="10"/>
        <v>37.901325704059531</v>
      </c>
      <c r="L55" s="684">
        <v>2500000</v>
      </c>
      <c r="M55" s="684">
        <v>2188314.2799999998</v>
      </c>
      <c r="N55" s="940">
        <f t="shared" si="11"/>
        <v>87.532571199999992</v>
      </c>
      <c r="O55" s="684">
        <v>2400000</v>
      </c>
      <c r="P55" s="684"/>
      <c r="Q55" s="684">
        <v>2200000</v>
      </c>
      <c r="R55" s="684"/>
      <c r="S55" s="684"/>
      <c r="T55" s="1497"/>
    </row>
    <row r="56" spans="1:20" s="2" customFormat="1" ht="30" x14ac:dyDescent="0.25">
      <c r="A56" s="369">
        <v>1201</v>
      </c>
      <c r="B56" s="884" t="s">
        <v>12</v>
      </c>
      <c r="C56" s="653">
        <v>900000</v>
      </c>
      <c r="D56" s="653">
        <v>691321.64</v>
      </c>
      <c r="E56" s="653">
        <f t="shared" si="8"/>
        <v>76.813515555555554</v>
      </c>
      <c r="F56" s="877">
        <v>2050000</v>
      </c>
      <c r="G56" s="653">
        <v>1969916.15</v>
      </c>
      <c r="H56" s="684">
        <f t="shared" si="9"/>
        <v>96.093470731707313</v>
      </c>
      <c r="I56" s="653">
        <v>3000000</v>
      </c>
      <c r="J56" s="653">
        <v>993806</v>
      </c>
      <c r="K56" s="684">
        <f t="shared" si="10"/>
        <v>33.126866666666665</v>
      </c>
      <c r="L56" s="653">
        <v>1200000</v>
      </c>
      <c r="M56" s="684">
        <v>909426.5</v>
      </c>
      <c r="N56" s="940">
        <f t="shared" si="11"/>
        <v>75.78554166666666</v>
      </c>
      <c r="O56" s="653">
        <v>1000000</v>
      </c>
      <c r="P56" s="653"/>
      <c r="Q56" s="653">
        <v>1100000</v>
      </c>
      <c r="R56" s="653"/>
      <c r="S56" s="653"/>
      <c r="T56" s="1497"/>
    </row>
    <row r="57" spans="1:20" s="2" customFormat="1" ht="18" customHeight="1" x14ac:dyDescent="0.25">
      <c r="A57" s="369">
        <v>1202</v>
      </c>
      <c r="B57" s="288" t="s">
        <v>13</v>
      </c>
      <c r="C57" s="653">
        <v>2700000</v>
      </c>
      <c r="D57" s="653">
        <v>1881752.48</v>
      </c>
      <c r="E57" s="653">
        <f t="shared" si="8"/>
        <v>69.694536296296292</v>
      </c>
      <c r="F57" s="877">
        <v>4800000</v>
      </c>
      <c r="G57" s="653">
        <v>4760138.5</v>
      </c>
      <c r="H57" s="653">
        <f t="shared" si="9"/>
        <v>99.169552083333329</v>
      </c>
      <c r="I57" s="653">
        <v>8000000</v>
      </c>
      <c r="J57" s="653">
        <v>6668722.4500000002</v>
      </c>
      <c r="K57" s="653">
        <f t="shared" si="10"/>
        <v>83.359030625000003</v>
      </c>
      <c r="L57" s="653"/>
      <c r="M57" s="684">
        <v>0</v>
      </c>
      <c r="N57" s="940"/>
      <c r="O57" s="653"/>
      <c r="P57" s="653"/>
      <c r="Q57" s="653"/>
      <c r="R57" s="653"/>
      <c r="S57" s="653"/>
      <c r="T57" s="1497"/>
    </row>
    <row r="58" spans="1:20" s="2" customFormat="1" ht="18" customHeight="1" x14ac:dyDescent="0.25">
      <c r="A58" s="369" t="s">
        <v>389</v>
      </c>
      <c r="B58" s="288" t="s">
        <v>196</v>
      </c>
      <c r="C58" s="653"/>
      <c r="D58" s="653"/>
      <c r="E58" s="653"/>
      <c r="F58" s="877"/>
      <c r="G58" s="653"/>
      <c r="H58" s="653"/>
      <c r="I58" s="653"/>
      <c r="J58" s="653"/>
      <c r="K58" s="653"/>
      <c r="L58" s="653">
        <v>1200000</v>
      </c>
      <c r="M58" s="684">
        <v>1017485</v>
      </c>
      <c r="N58" s="940">
        <f t="shared" si="11"/>
        <v>84.790416666666673</v>
      </c>
      <c r="O58" s="653">
        <v>1100000</v>
      </c>
      <c r="P58" s="653"/>
      <c r="Q58" s="653">
        <v>900000</v>
      </c>
      <c r="R58" s="653"/>
      <c r="S58" s="653"/>
      <c r="T58" s="1497"/>
    </row>
    <row r="59" spans="1:20" s="2" customFormat="1" ht="18" customHeight="1" x14ac:dyDescent="0.25">
      <c r="A59" s="369" t="s">
        <v>390</v>
      </c>
      <c r="B59" s="288" t="s">
        <v>198</v>
      </c>
      <c r="C59" s="653"/>
      <c r="D59" s="653"/>
      <c r="E59" s="653"/>
      <c r="F59" s="877"/>
      <c r="G59" s="653"/>
      <c r="H59" s="653"/>
      <c r="I59" s="653"/>
      <c r="J59" s="653"/>
      <c r="K59" s="653"/>
      <c r="L59" s="653">
        <v>6050000</v>
      </c>
      <c r="M59" s="684">
        <v>6029734.2999999998</v>
      </c>
      <c r="N59" s="940">
        <f t="shared" si="11"/>
        <v>99.665029752066118</v>
      </c>
      <c r="O59" s="653">
        <v>6000000</v>
      </c>
      <c r="P59" s="653"/>
      <c r="Q59" s="653">
        <v>6000000</v>
      </c>
      <c r="R59" s="653"/>
      <c r="S59" s="653"/>
      <c r="T59" s="1497"/>
    </row>
    <row r="60" spans="1:20" s="2" customFormat="1" ht="18" customHeight="1" x14ac:dyDescent="0.25">
      <c r="A60" s="369" t="s">
        <v>391</v>
      </c>
      <c r="B60" s="288" t="s">
        <v>197</v>
      </c>
      <c r="C60" s="653"/>
      <c r="D60" s="653"/>
      <c r="E60" s="653"/>
      <c r="F60" s="877"/>
      <c r="G60" s="653"/>
      <c r="H60" s="653"/>
      <c r="I60" s="653"/>
      <c r="J60" s="653"/>
      <c r="K60" s="653"/>
      <c r="L60" s="653">
        <v>250000</v>
      </c>
      <c r="M60" s="684">
        <v>221920</v>
      </c>
      <c r="N60" s="940">
        <f t="shared" si="11"/>
        <v>88.768000000000001</v>
      </c>
      <c r="O60" s="653">
        <v>250000</v>
      </c>
      <c r="P60" s="653"/>
      <c r="Q60" s="653">
        <v>250000</v>
      </c>
      <c r="R60" s="653"/>
      <c r="S60" s="653"/>
      <c r="T60" s="1497"/>
    </row>
    <row r="61" spans="1:20" s="699" customFormat="1" ht="42.75" customHeight="1" x14ac:dyDescent="0.25">
      <c r="A61" s="650">
        <v>1205</v>
      </c>
      <c r="B61" s="940" t="s">
        <v>124</v>
      </c>
      <c r="C61" s="942">
        <v>150000</v>
      </c>
      <c r="D61" s="942">
        <v>140259.5</v>
      </c>
      <c r="E61" s="942">
        <f t="shared" si="8"/>
        <v>93.50633333333333</v>
      </c>
      <c r="F61" s="943">
        <v>150000</v>
      </c>
      <c r="G61" s="942">
        <v>7850</v>
      </c>
      <c r="H61" s="942">
        <f t="shared" si="9"/>
        <v>5.2333333333333334</v>
      </c>
      <c r="I61" s="942">
        <v>300000</v>
      </c>
      <c r="J61" s="942">
        <v>67643</v>
      </c>
      <c r="K61" s="942">
        <f t="shared" si="10"/>
        <v>22.547666666666665</v>
      </c>
      <c r="L61" s="942">
        <v>750000</v>
      </c>
      <c r="M61" s="940">
        <v>427155.4</v>
      </c>
      <c r="N61" s="940">
        <f t="shared" si="11"/>
        <v>56.954053333333334</v>
      </c>
      <c r="O61" s="942">
        <v>600000</v>
      </c>
      <c r="P61" s="942"/>
      <c r="Q61" s="942">
        <v>750000</v>
      </c>
      <c r="R61" s="942"/>
      <c r="S61" s="942"/>
      <c r="T61" s="1497"/>
    </row>
    <row r="62" spans="1:20" s="2" customFormat="1" ht="21" customHeight="1" x14ac:dyDescent="0.25">
      <c r="A62" s="369">
        <v>1301</v>
      </c>
      <c r="B62" s="288" t="s">
        <v>14</v>
      </c>
      <c r="C62" s="653">
        <v>3700000</v>
      </c>
      <c r="D62" s="653">
        <v>3469251.75</v>
      </c>
      <c r="E62" s="653">
        <f t="shared" si="8"/>
        <v>93.763560810810816</v>
      </c>
      <c r="F62" s="877">
        <v>3685000</v>
      </c>
      <c r="G62" s="653">
        <v>3684740.96</v>
      </c>
      <c r="H62" s="653">
        <f t="shared" si="9"/>
        <v>99.992970420624147</v>
      </c>
      <c r="I62" s="653">
        <v>6000000</v>
      </c>
      <c r="J62" s="653">
        <v>4853080.0999999996</v>
      </c>
      <c r="K62" s="653">
        <f t="shared" si="10"/>
        <v>80.884668333333337</v>
      </c>
      <c r="L62" s="653">
        <v>4000000</v>
      </c>
      <c r="M62" s="684">
        <v>3836311.66</v>
      </c>
      <c r="N62" s="940">
        <f t="shared" si="11"/>
        <v>95.907791500000002</v>
      </c>
      <c r="O62" s="653">
        <v>6000000</v>
      </c>
      <c r="P62" s="653"/>
      <c r="Q62" s="653">
        <v>5000000</v>
      </c>
      <c r="R62" s="653"/>
      <c r="S62" s="653"/>
      <c r="T62" s="1497"/>
    </row>
    <row r="63" spans="1:20" s="2" customFormat="1" ht="18" customHeight="1" x14ac:dyDescent="0.25">
      <c r="A63" s="369">
        <v>1302</v>
      </c>
      <c r="B63" s="288" t="s">
        <v>123</v>
      </c>
      <c r="C63" s="653">
        <v>200000</v>
      </c>
      <c r="D63" s="653">
        <v>199831.57</v>
      </c>
      <c r="E63" s="653">
        <f t="shared" si="8"/>
        <v>99.915785</v>
      </c>
      <c r="F63" s="653">
        <v>200000</v>
      </c>
      <c r="G63" s="653">
        <v>101000</v>
      </c>
      <c r="H63" s="653">
        <f t="shared" si="9"/>
        <v>50.5</v>
      </c>
      <c r="I63" s="653">
        <v>300000</v>
      </c>
      <c r="J63" s="653">
        <v>294985.12</v>
      </c>
      <c r="K63" s="653">
        <f t="shared" si="10"/>
        <v>98.328373333333332</v>
      </c>
      <c r="L63" s="653">
        <v>1400000</v>
      </c>
      <c r="M63" s="684">
        <v>617110.05000000005</v>
      </c>
      <c r="N63" s="940">
        <f t="shared" si="11"/>
        <v>44.079289285714289</v>
      </c>
      <c r="O63" s="653">
        <v>1500000</v>
      </c>
      <c r="P63" s="653"/>
      <c r="Q63" s="653">
        <v>1000000</v>
      </c>
      <c r="R63" s="653"/>
      <c r="S63" s="653"/>
      <c r="T63" s="1497"/>
    </row>
    <row r="64" spans="1:20" s="2" customFormat="1" ht="18" customHeight="1" x14ac:dyDescent="0.25">
      <c r="A64" s="369">
        <v>1303</v>
      </c>
      <c r="B64" s="288" t="s">
        <v>109</v>
      </c>
      <c r="C64" s="653">
        <v>1000</v>
      </c>
      <c r="D64" s="653"/>
      <c r="E64" s="653">
        <f t="shared" si="8"/>
        <v>0</v>
      </c>
      <c r="F64" s="653">
        <v>1000</v>
      </c>
      <c r="G64" s="653"/>
      <c r="H64" s="653">
        <f t="shared" si="9"/>
        <v>0</v>
      </c>
      <c r="I64" s="653">
        <v>1000</v>
      </c>
      <c r="J64" s="653"/>
      <c r="K64" s="653">
        <f t="shared" si="10"/>
        <v>0</v>
      </c>
      <c r="L64" s="653">
        <v>1000</v>
      </c>
      <c r="M64" s="684">
        <v>0</v>
      </c>
      <c r="N64" s="940">
        <f t="shared" si="11"/>
        <v>0</v>
      </c>
      <c r="O64" s="653">
        <v>50000</v>
      </c>
      <c r="P64" s="653"/>
      <c r="Q64" s="653">
        <v>50000</v>
      </c>
      <c r="R64" s="653"/>
      <c r="S64" s="653"/>
      <c r="T64" s="1497"/>
    </row>
    <row r="65" spans="1:20" s="2" customFormat="1" ht="18" customHeight="1" x14ac:dyDescent="0.25">
      <c r="A65" s="369">
        <v>1402</v>
      </c>
      <c r="B65" s="288" t="s">
        <v>117</v>
      </c>
      <c r="C65" s="653">
        <v>1100000</v>
      </c>
      <c r="D65" s="653">
        <v>949988.36</v>
      </c>
      <c r="E65" s="653">
        <f t="shared" si="8"/>
        <v>86.362578181818179</v>
      </c>
      <c r="F65" s="653">
        <v>1100000</v>
      </c>
      <c r="G65" s="653">
        <v>672714.76</v>
      </c>
      <c r="H65" s="653">
        <f t="shared" si="9"/>
        <v>61.15588727272727</v>
      </c>
      <c r="I65" s="653">
        <v>1100000</v>
      </c>
      <c r="J65" s="653">
        <v>900213.78</v>
      </c>
      <c r="K65" s="653">
        <f t="shared" si="10"/>
        <v>81.837616363636371</v>
      </c>
      <c r="L65" s="653">
        <v>1100000</v>
      </c>
      <c r="M65" s="684">
        <v>887478.26</v>
      </c>
      <c r="N65" s="940">
        <f t="shared" si="11"/>
        <v>80.679841818181814</v>
      </c>
      <c r="O65" s="653">
        <v>1000000</v>
      </c>
      <c r="P65" s="653"/>
      <c r="Q65" s="653">
        <v>1000000</v>
      </c>
      <c r="R65" s="653"/>
      <c r="S65" s="653"/>
      <c r="T65" s="1497"/>
    </row>
    <row r="66" spans="1:20" s="2" customFormat="1" ht="18" customHeight="1" x14ac:dyDescent="0.25">
      <c r="A66" s="369">
        <v>1403</v>
      </c>
      <c r="B66" s="288" t="s">
        <v>118</v>
      </c>
      <c r="C66" s="653">
        <v>1230000</v>
      </c>
      <c r="D66" s="653">
        <v>655944.80000000005</v>
      </c>
      <c r="E66" s="653">
        <f t="shared" si="8"/>
        <v>53.32884552845529</v>
      </c>
      <c r="F66" s="653">
        <v>1500000</v>
      </c>
      <c r="G66" s="653">
        <v>583523.43000000005</v>
      </c>
      <c r="H66" s="653">
        <f t="shared" si="9"/>
        <v>38.901561999999998</v>
      </c>
      <c r="I66" s="653">
        <v>2000000</v>
      </c>
      <c r="J66" s="653">
        <v>1726594.04</v>
      </c>
      <c r="K66" s="653">
        <f t="shared" si="10"/>
        <v>86.329701999999997</v>
      </c>
      <c r="L66" s="653">
        <v>2000000</v>
      </c>
      <c r="M66" s="684">
        <v>2213735.27</v>
      </c>
      <c r="N66" s="940">
        <f t="shared" si="11"/>
        <v>110.6867635</v>
      </c>
      <c r="O66" s="653">
        <v>2200000</v>
      </c>
      <c r="P66" s="653"/>
      <c r="Q66" s="653">
        <v>2200000</v>
      </c>
      <c r="R66" s="653"/>
      <c r="S66" s="653"/>
      <c r="T66" s="1497"/>
    </row>
    <row r="67" spans="1:20" s="2" customFormat="1" ht="18" customHeight="1" x14ac:dyDescent="0.25">
      <c r="A67" s="369">
        <v>1409</v>
      </c>
      <c r="B67" s="288" t="s">
        <v>17</v>
      </c>
      <c r="C67" s="653">
        <v>300000</v>
      </c>
      <c r="D67" s="653">
        <v>87730</v>
      </c>
      <c r="E67" s="653">
        <f t="shared" si="8"/>
        <v>29.243333333333332</v>
      </c>
      <c r="F67" s="653">
        <v>300000</v>
      </c>
      <c r="G67" s="653">
        <v>121268.19</v>
      </c>
      <c r="H67" s="653">
        <f t="shared" si="9"/>
        <v>40.422730000000001</v>
      </c>
      <c r="I67" s="653">
        <v>300000</v>
      </c>
      <c r="J67" s="653">
        <v>186343.96</v>
      </c>
      <c r="K67" s="653">
        <f t="shared" si="10"/>
        <v>62.114653333333337</v>
      </c>
      <c r="L67" s="653"/>
      <c r="M67" s="684">
        <v>0</v>
      </c>
      <c r="N67" s="940"/>
      <c r="O67" s="653"/>
      <c r="P67" s="653"/>
      <c r="Q67" s="653"/>
      <c r="R67" s="653"/>
      <c r="S67" s="653"/>
      <c r="T67" s="1497"/>
    </row>
    <row r="68" spans="1:20" s="2" customFormat="1" ht="37.5" customHeight="1" x14ac:dyDescent="0.25">
      <c r="A68" s="369" t="s">
        <v>386</v>
      </c>
      <c r="B68" s="927" t="s">
        <v>206</v>
      </c>
      <c r="C68" s="653"/>
      <c r="D68" s="653"/>
      <c r="E68" s="653"/>
      <c r="F68" s="653"/>
      <c r="G68" s="653"/>
      <c r="H68" s="653"/>
      <c r="I68" s="653"/>
      <c r="J68" s="653"/>
      <c r="K68" s="653"/>
      <c r="L68" s="653">
        <v>200000</v>
      </c>
      <c r="M68" s="684">
        <v>148998.54999999999</v>
      </c>
      <c r="N68" s="940">
        <f t="shared" si="11"/>
        <v>74.499274999999997</v>
      </c>
      <c r="O68" s="653">
        <v>200000</v>
      </c>
      <c r="P68" s="653"/>
      <c r="Q68" s="653">
        <v>200000</v>
      </c>
      <c r="R68" s="653"/>
      <c r="S68" s="653"/>
      <c r="T68" s="1497"/>
    </row>
    <row r="69" spans="1:20" s="2" customFormat="1" ht="18" customHeight="1" x14ac:dyDescent="0.25">
      <c r="A69" s="369" t="s">
        <v>387</v>
      </c>
      <c r="B69" s="288" t="s">
        <v>207</v>
      </c>
      <c r="C69" s="653"/>
      <c r="D69" s="653"/>
      <c r="E69" s="653"/>
      <c r="F69" s="653"/>
      <c r="G69" s="653"/>
      <c r="H69" s="653"/>
      <c r="I69" s="653"/>
      <c r="J69" s="653"/>
      <c r="K69" s="653"/>
      <c r="L69" s="653">
        <v>50000</v>
      </c>
      <c r="M69" s="684">
        <v>50000</v>
      </c>
      <c r="N69" s="940">
        <f t="shared" si="11"/>
        <v>100</v>
      </c>
      <c r="O69" s="653">
        <v>150000</v>
      </c>
      <c r="P69" s="653"/>
      <c r="Q69" s="653">
        <v>150000</v>
      </c>
      <c r="R69" s="653"/>
      <c r="S69" s="653"/>
      <c r="T69" s="1497"/>
    </row>
    <row r="70" spans="1:20" s="2" customFormat="1" ht="28.5" customHeight="1" x14ac:dyDescent="0.25">
      <c r="A70" s="369" t="s">
        <v>388</v>
      </c>
      <c r="B70" s="288" t="s">
        <v>203</v>
      </c>
      <c r="C70" s="653"/>
      <c r="D70" s="653"/>
      <c r="E70" s="653"/>
      <c r="F70" s="653"/>
      <c r="G70" s="653"/>
      <c r="H70" s="653"/>
      <c r="I70" s="653"/>
      <c r="J70" s="653"/>
      <c r="K70" s="653"/>
      <c r="L70" s="653">
        <v>1000000</v>
      </c>
      <c r="M70" s="684">
        <v>535925.99</v>
      </c>
      <c r="N70" s="940">
        <f t="shared" si="11"/>
        <v>53.592598999999993</v>
      </c>
      <c r="O70" s="653">
        <v>1500000</v>
      </c>
      <c r="P70" s="653"/>
      <c r="Q70" s="653">
        <v>1500000</v>
      </c>
      <c r="R70" s="653"/>
      <c r="S70" s="653"/>
      <c r="T70" s="1497"/>
    </row>
    <row r="71" spans="1:20" s="2" customFormat="1" ht="34.5" customHeight="1" x14ac:dyDescent="0.25">
      <c r="A71" s="369">
        <v>1506</v>
      </c>
      <c r="B71" s="574" t="s">
        <v>154</v>
      </c>
      <c r="C71" s="653">
        <v>500000</v>
      </c>
      <c r="D71" s="653">
        <v>474654.01</v>
      </c>
      <c r="E71" s="653">
        <f t="shared" si="8"/>
        <v>94.930802</v>
      </c>
      <c r="F71" s="877">
        <v>635000</v>
      </c>
      <c r="G71" s="653">
        <v>595560.93999999994</v>
      </c>
      <c r="H71" s="653">
        <f t="shared" si="9"/>
        <v>93.789124409448803</v>
      </c>
      <c r="I71" s="653">
        <v>500000</v>
      </c>
      <c r="J71" s="653">
        <v>517534.81</v>
      </c>
      <c r="K71" s="653">
        <f t="shared" si="10"/>
        <v>103.506962</v>
      </c>
      <c r="L71" s="653">
        <v>600000</v>
      </c>
      <c r="M71" s="684">
        <v>375773.44</v>
      </c>
      <c r="N71" s="940">
        <f t="shared" si="11"/>
        <v>62.628906666666659</v>
      </c>
      <c r="O71" s="653">
        <v>500000</v>
      </c>
      <c r="P71" s="653"/>
      <c r="Q71" s="653">
        <v>400000</v>
      </c>
      <c r="R71" s="653"/>
      <c r="S71" s="653"/>
      <c r="T71" s="1497"/>
    </row>
    <row r="72" spans="1:20" s="2" customFormat="1" ht="18" customHeight="1" x14ac:dyDescent="0.25">
      <c r="A72" s="369">
        <v>1701</v>
      </c>
      <c r="B72" s="288" t="s">
        <v>125</v>
      </c>
      <c r="C72" s="653">
        <v>1000</v>
      </c>
      <c r="D72" s="653"/>
      <c r="E72" s="653">
        <f t="shared" si="8"/>
        <v>0</v>
      </c>
      <c r="F72" s="653">
        <v>1000</v>
      </c>
      <c r="G72" s="653"/>
      <c r="H72" s="653">
        <f t="shared" si="9"/>
        <v>0</v>
      </c>
      <c r="I72" s="653">
        <v>1000</v>
      </c>
      <c r="J72" s="653"/>
      <c r="K72" s="653">
        <f t="shared" si="10"/>
        <v>0</v>
      </c>
      <c r="L72" s="653">
        <v>1000</v>
      </c>
      <c r="M72" s="684">
        <v>0</v>
      </c>
      <c r="N72" s="940">
        <f t="shared" si="11"/>
        <v>0</v>
      </c>
      <c r="O72" s="653">
        <v>1000</v>
      </c>
      <c r="P72" s="653"/>
      <c r="Q72" s="653"/>
      <c r="R72" s="653"/>
      <c r="S72" s="653"/>
      <c r="T72" s="1497"/>
    </row>
    <row r="73" spans="1:20" s="2" customFormat="1" ht="18" customHeight="1" x14ac:dyDescent="0.25">
      <c r="A73" s="369">
        <v>1702</v>
      </c>
      <c r="B73" s="884" t="s">
        <v>134</v>
      </c>
      <c r="C73" s="653">
        <v>2000000</v>
      </c>
      <c r="D73" s="653">
        <v>1608484.7</v>
      </c>
      <c r="E73" s="653">
        <f t="shared" si="8"/>
        <v>80.424234999999996</v>
      </c>
      <c r="F73" s="877">
        <v>1865000</v>
      </c>
      <c r="G73" s="653">
        <v>713776.83</v>
      </c>
      <c r="H73" s="653">
        <f t="shared" si="9"/>
        <v>38.27221608579088</v>
      </c>
      <c r="I73" s="653">
        <v>2000000</v>
      </c>
      <c r="J73" s="653">
        <v>713815.51</v>
      </c>
      <c r="K73" s="653">
        <f t="shared" si="10"/>
        <v>35.690775500000001</v>
      </c>
      <c r="L73" s="653">
        <v>2350000</v>
      </c>
      <c r="M73" s="684">
        <v>1722031.42</v>
      </c>
      <c r="N73" s="940">
        <f t="shared" si="11"/>
        <v>73.277932765957445</v>
      </c>
      <c r="O73" s="653"/>
      <c r="P73" s="653"/>
      <c r="Q73" s="653"/>
      <c r="R73" s="653"/>
      <c r="S73" s="653"/>
      <c r="T73" s="1497"/>
    </row>
    <row r="74" spans="1:20" s="2" customFormat="1" ht="30" x14ac:dyDescent="0.25">
      <c r="A74" s="369">
        <v>1703</v>
      </c>
      <c r="B74" s="884" t="s">
        <v>141</v>
      </c>
      <c r="C74" s="684"/>
      <c r="D74" s="684"/>
      <c r="E74" s="684"/>
      <c r="F74" s="684"/>
      <c r="G74" s="684"/>
      <c r="H74" s="684"/>
      <c r="I74" s="684"/>
      <c r="J74" s="684"/>
      <c r="K74" s="684"/>
      <c r="L74" s="684">
        <v>1000</v>
      </c>
      <c r="M74" s="684">
        <v>0</v>
      </c>
      <c r="N74" s="940">
        <f t="shared" si="11"/>
        <v>0</v>
      </c>
      <c r="O74" s="684">
        <v>1000</v>
      </c>
      <c r="P74" s="684"/>
      <c r="Q74" s="684"/>
      <c r="R74" s="684"/>
      <c r="S74" s="684"/>
      <c r="T74" s="1497"/>
    </row>
    <row r="75" spans="1:20" ht="29.25" customHeight="1" x14ac:dyDescent="0.3">
      <c r="A75" s="1454" t="s">
        <v>140</v>
      </c>
      <c r="B75" s="1454"/>
      <c r="C75" s="143">
        <f>SUM(C55:C74)</f>
        <v>14782000</v>
      </c>
      <c r="D75" s="143">
        <f>SUM(D55:D74)</f>
        <v>11287875.98</v>
      </c>
      <c r="E75" s="143">
        <f t="shared" si="8"/>
        <v>76.362305371397653</v>
      </c>
      <c r="F75" s="143">
        <f>SUM(F55:F74)</f>
        <v>18837000</v>
      </c>
      <c r="G75" s="143">
        <f>SUM(G55:G74)</f>
        <v>14490489.009999998</v>
      </c>
      <c r="H75" s="143">
        <f t="shared" si="9"/>
        <v>76.925672930933786</v>
      </c>
      <c r="I75" s="143">
        <f>SUM(I55:I74)</f>
        <v>27748800</v>
      </c>
      <c r="J75" s="143">
        <f>SUM(J55:J74)</f>
        <v>18532332.27</v>
      </c>
      <c r="K75" s="143">
        <f t="shared" si="10"/>
        <v>66.786067397509072</v>
      </c>
      <c r="L75" s="143">
        <f>SUM(L55:L74)</f>
        <v>24653000</v>
      </c>
      <c r="M75" s="143">
        <f>SUM(M55:M74)</f>
        <v>21181400.120000005</v>
      </c>
      <c r="N75" s="944">
        <f t="shared" si="11"/>
        <v>85.918144323206121</v>
      </c>
      <c r="O75" s="143">
        <f>SUM(O55:O74)</f>
        <v>24452000</v>
      </c>
      <c r="P75" s="143">
        <f t="shared" ref="P75:S75" si="14">SUM(P55:P74)</f>
        <v>0</v>
      </c>
      <c r="Q75" s="143">
        <f t="shared" ref="Q75" si="15">SUM(Q55:Q74)</f>
        <v>22700000</v>
      </c>
      <c r="R75" s="143"/>
      <c r="S75" s="143">
        <f t="shared" si="14"/>
        <v>0</v>
      </c>
      <c r="T75" s="1497"/>
    </row>
    <row r="76" spans="1:20" s="43" customFormat="1" ht="27" customHeight="1" thickBot="1" x14ac:dyDescent="0.35">
      <c r="A76" s="1455" t="s">
        <v>2</v>
      </c>
      <c r="B76" s="1455"/>
      <c r="C76" s="70">
        <f>C75+C54</f>
        <v>51824000</v>
      </c>
      <c r="D76" s="70">
        <f>D75+D54</f>
        <v>47765123.980000004</v>
      </c>
      <c r="E76" s="70">
        <f t="shared" si="8"/>
        <v>92.16796075177524</v>
      </c>
      <c r="F76" s="70">
        <f>F75+F54</f>
        <v>60012880</v>
      </c>
      <c r="G76" s="70">
        <f>G75+G54</f>
        <v>53961278.979999997</v>
      </c>
      <c r="H76" s="70">
        <f t="shared" si="9"/>
        <v>89.916162963683789</v>
      </c>
      <c r="I76" s="70">
        <f>I75+I54</f>
        <v>75225620</v>
      </c>
      <c r="J76" s="70">
        <f>J75+J54</f>
        <v>57494589.450000003</v>
      </c>
      <c r="K76" s="70">
        <f t="shared" si="10"/>
        <v>76.429532185976001</v>
      </c>
      <c r="L76" s="70">
        <f>L75+L54</f>
        <v>70153000</v>
      </c>
      <c r="M76" s="70">
        <f>M75+M54</f>
        <v>65663532.760000005</v>
      </c>
      <c r="N76" s="733">
        <f t="shared" si="11"/>
        <v>93.600462931022193</v>
      </c>
      <c r="O76" s="70">
        <f>O75+O54</f>
        <v>74099000</v>
      </c>
      <c r="P76" s="70">
        <f t="shared" ref="P76:S76" si="16">P75+P54</f>
        <v>0</v>
      </c>
      <c r="Q76" s="70">
        <f t="shared" ref="Q76" si="17">Q75+Q54</f>
        <v>80488000</v>
      </c>
      <c r="R76" s="70"/>
      <c r="S76" s="70">
        <f t="shared" si="16"/>
        <v>0</v>
      </c>
      <c r="T76" s="1498"/>
    </row>
    <row r="77" spans="1:20" s="43" customFormat="1" ht="18" customHeight="1" thickTop="1" x14ac:dyDescent="0.3">
      <c r="A77" s="9"/>
      <c r="B77" s="9"/>
      <c r="C77" s="562"/>
      <c r="D77" s="90"/>
      <c r="E77" s="90"/>
      <c r="F77" s="132"/>
      <c r="G77" s="90"/>
      <c r="H77" s="90"/>
      <c r="M77" s="160"/>
      <c r="N77" s="164"/>
      <c r="O77" s="164"/>
      <c r="P77" s="164"/>
      <c r="Q77" s="164"/>
      <c r="R77" s="164"/>
      <c r="S77" s="164"/>
      <c r="T77" s="101"/>
    </row>
    <row r="78" spans="1:20" s="122" customFormat="1" ht="15.75" hidden="1" customHeight="1" x14ac:dyDescent="0.25">
      <c r="A78" s="9"/>
      <c r="B78" s="9" t="s">
        <v>188</v>
      </c>
      <c r="C78" s="9"/>
      <c r="D78" s="9"/>
      <c r="E78" s="96"/>
      <c r="F78" s="96" t="s">
        <v>191</v>
      </c>
      <c r="G78" s="96"/>
      <c r="H78" s="96"/>
      <c r="I78" s="9"/>
      <c r="J78" s="9"/>
      <c r="K78" s="9"/>
      <c r="L78" s="9"/>
      <c r="M78" s="135"/>
      <c r="N78" s="108"/>
      <c r="O78" s="108"/>
      <c r="P78" s="108"/>
      <c r="Q78" s="108"/>
      <c r="R78" s="108"/>
      <c r="S78" s="108"/>
      <c r="T78" s="11"/>
    </row>
    <row r="79" spans="1:20" s="122" customFormat="1" ht="15.75" hidden="1" customHeight="1" x14ac:dyDescent="0.25">
      <c r="B79" s="121" t="s">
        <v>189</v>
      </c>
      <c r="C79" s="53"/>
      <c r="D79" s="53"/>
      <c r="E79" s="136"/>
      <c r="F79" s="136"/>
      <c r="G79" s="136" t="s">
        <v>190</v>
      </c>
      <c r="H79" s="136"/>
      <c r="I79" s="168"/>
      <c r="J79" s="168"/>
      <c r="K79" s="168"/>
      <c r="L79" s="168"/>
      <c r="M79" s="161"/>
      <c r="N79" s="164"/>
      <c r="O79" s="164"/>
      <c r="P79" s="164"/>
      <c r="Q79" s="164"/>
      <c r="R79" s="164"/>
      <c r="S79" s="164"/>
      <c r="T79" s="101"/>
    </row>
    <row r="80" spans="1:20" s="122" customFormat="1" ht="15.75" hidden="1" customHeight="1" x14ac:dyDescent="0.25">
      <c r="A80" s="121"/>
      <c r="B80" s="121"/>
      <c r="C80" s="108"/>
      <c r="D80" s="108"/>
      <c r="E80" s="108"/>
      <c r="F80" s="108"/>
      <c r="G80" s="108"/>
      <c r="H80" s="108"/>
      <c r="I80" s="108"/>
      <c r="J80" s="108"/>
      <c r="K80" s="108"/>
      <c r="L80" s="108"/>
      <c r="M80" s="108"/>
      <c r="N80" s="164"/>
      <c r="O80" s="164"/>
      <c r="P80" s="164"/>
      <c r="Q80" s="164"/>
      <c r="R80" s="164"/>
      <c r="S80" s="164"/>
      <c r="T80" s="11"/>
    </row>
    <row r="81" spans="1:20" s="122" customFormat="1" ht="15.75" hidden="1" customHeight="1" x14ac:dyDescent="0.25">
      <c r="A81" s="121"/>
      <c r="B81" s="121" t="s">
        <v>159</v>
      </c>
      <c r="E81" s="161"/>
      <c r="F81" s="108" t="s">
        <v>160</v>
      </c>
      <c r="G81" s="108"/>
      <c r="H81" s="108"/>
      <c r="I81" s="108"/>
      <c r="J81" s="108"/>
      <c r="K81" s="108"/>
      <c r="L81" s="161"/>
      <c r="M81" s="124" t="s">
        <v>186</v>
      </c>
      <c r="N81" s="164"/>
      <c r="O81" s="164"/>
      <c r="P81" s="164"/>
      <c r="Q81" s="164"/>
      <c r="R81" s="164"/>
      <c r="S81" s="164"/>
      <c r="T81" s="101"/>
    </row>
    <row r="82" spans="1:20" s="2" customFormat="1" ht="18" hidden="1" customHeight="1" x14ac:dyDescent="0.25">
      <c r="A82" s="4"/>
      <c r="B82" s="46"/>
      <c r="C82" s="629"/>
      <c r="D82" s="629"/>
      <c r="E82" s="629"/>
      <c r="N82" s="110"/>
      <c r="O82" s="110"/>
      <c r="P82" s="110"/>
      <c r="Q82" s="110"/>
      <c r="R82" s="110"/>
      <c r="S82" s="110"/>
      <c r="T82" s="11"/>
    </row>
    <row r="83" spans="1:20" s="2" customFormat="1" ht="10.5" hidden="1" customHeight="1" x14ac:dyDescent="0.25">
      <c r="A83" s="4"/>
      <c r="B83" s="46"/>
      <c r="C83" s="629"/>
      <c r="D83" s="629"/>
      <c r="E83" s="629"/>
      <c r="N83" s="110"/>
      <c r="O83" s="110"/>
      <c r="P83" s="110"/>
      <c r="Q83" s="110"/>
      <c r="R83" s="110"/>
      <c r="S83" s="110"/>
      <c r="T83" s="101"/>
    </row>
    <row r="84" spans="1:20" s="2" customFormat="1" ht="18" hidden="1" customHeight="1" x14ac:dyDescent="0.25">
      <c r="C84" s="164"/>
      <c r="D84" s="164"/>
      <c r="E84" s="164"/>
      <c r="G84" s="91"/>
      <c r="H84" s="91"/>
      <c r="I84" s="86"/>
      <c r="J84" s="86"/>
      <c r="K84" s="86"/>
      <c r="M84" s="86"/>
      <c r="N84" s="86"/>
      <c r="O84" s="86"/>
      <c r="P84" s="86"/>
      <c r="Q84" s="86"/>
      <c r="R84" s="86"/>
      <c r="S84" s="86"/>
      <c r="T84" s="101"/>
    </row>
    <row r="85" spans="1:20" s="2" customFormat="1" ht="15.75" x14ac:dyDescent="0.25">
      <c r="A85" s="4"/>
      <c r="B85" s="46"/>
      <c r="C85" s="164"/>
      <c r="D85" s="164"/>
      <c r="E85" s="164"/>
      <c r="M85" s="86"/>
      <c r="N85" s="86"/>
      <c r="O85" s="86"/>
      <c r="P85" s="86"/>
      <c r="Q85" s="86"/>
      <c r="R85" s="86"/>
      <c r="S85" s="86"/>
      <c r="T85" s="85"/>
    </row>
    <row r="86" spans="1:20" s="2" customFormat="1" ht="15.75" customHeight="1" x14ac:dyDescent="0.25">
      <c r="A86" s="1273" t="s">
        <v>18</v>
      </c>
      <c r="B86" s="1273" t="s">
        <v>7</v>
      </c>
      <c r="C86" s="1389">
        <v>2021</v>
      </c>
      <c r="D86" s="1390"/>
      <c r="E86" s="1391"/>
      <c r="F86" s="1392">
        <v>2022</v>
      </c>
      <c r="G86" s="1392"/>
      <c r="H86" s="1392"/>
      <c r="I86" s="1393">
        <v>2023</v>
      </c>
      <c r="J86" s="1393"/>
      <c r="K86" s="1393"/>
      <c r="L86" s="1389">
        <v>2024</v>
      </c>
      <c r="M86" s="1391"/>
      <c r="N86" s="1152"/>
      <c r="O86" s="1279">
        <v>2025</v>
      </c>
      <c r="P86" s="1280"/>
      <c r="Q86" s="1344" t="s">
        <v>446</v>
      </c>
      <c r="R86" s="1344" t="s">
        <v>448</v>
      </c>
      <c r="S86" s="1344" t="s">
        <v>447</v>
      </c>
      <c r="T86" s="1344" t="s">
        <v>450</v>
      </c>
    </row>
    <row r="87" spans="1:20" s="2" customFormat="1" ht="31.5" x14ac:dyDescent="0.25">
      <c r="A87" s="1387"/>
      <c r="B87" s="1387"/>
      <c r="C87" s="1151" t="s">
        <v>178</v>
      </c>
      <c r="D87" s="1189" t="s">
        <v>1</v>
      </c>
      <c r="E87" s="1190" t="s">
        <v>138</v>
      </c>
      <c r="F87" s="692" t="s">
        <v>192</v>
      </c>
      <c r="G87" s="692" t="s">
        <v>1</v>
      </c>
      <c r="H87" s="693" t="s">
        <v>138</v>
      </c>
      <c r="I87" s="690" t="s">
        <v>0</v>
      </c>
      <c r="J87" s="1151" t="s">
        <v>1</v>
      </c>
      <c r="K87" s="694" t="s">
        <v>138</v>
      </c>
      <c r="L87" s="690" t="s">
        <v>0</v>
      </c>
      <c r="M87" s="1151" t="s">
        <v>1</v>
      </c>
      <c r="N87" s="691" t="s">
        <v>138</v>
      </c>
      <c r="O87" s="690" t="s">
        <v>0</v>
      </c>
      <c r="P87" s="1151" t="s">
        <v>1</v>
      </c>
      <c r="Q87" s="1344"/>
      <c r="R87" s="1344"/>
      <c r="S87" s="1344"/>
      <c r="T87" s="1344"/>
    </row>
    <row r="88" spans="1:20" s="2" customFormat="1" x14ac:dyDescent="0.25">
      <c r="C88" s="28"/>
      <c r="D88" s="28"/>
      <c r="E88" s="28"/>
      <c r="F88" s="28"/>
      <c r="G88" s="28"/>
      <c r="H88" s="28"/>
      <c r="I88" s="28"/>
      <c r="J88" s="28"/>
      <c r="K88" s="28"/>
      <c r="L88" s="80"/>
      <c r="M88" s="80"/>
      <c r="N88" s="11"/>
      <c r="O88" s="11"/>
      <c r="P88" s="11"/>
      <c r="Q88" s="11"/>
      <c r="R88" s="11"/>
      <c r="S88" s="11"/>
      <c r="T88" s="11"/>
    </row>
    <row r="89" spans="1:20" s="2" customFormat="1" ht="31.5" customHeight="1" thickBot="1" x14ac:dyDescent="0.3">
      <c r="C89" s="695">
        <f>SUM(C34,C77)</f>
        <v>0</v>
      </c>
      <c r="D89" s="695">
        <f>SUM(D34,D77)</f>
        <v>0</v>
      </c>
      <c r="E89" s="695">
        <f>SUM(E34,E77)</f>
        <v>0</v>
      </c>
      <c r="F89" s="695">
        <f>SUM(F30,F76)</f>
        <v>71887880</v>
      </c>
      <c r="G89" s="695">
        <f t="shared" ref="G89:M89" si="18">SUM(G30,G76)</f>
        <v>53961278.979999997</v>
      </c>
      <c r="H89" s="695">
        <f>G89/F89*100</f>
        <v>75.063110749684085</v>
      </c>
      <c r="I89" s="695">
        <f t="shared" si="18"/>
        <v>92340249</v>
      </c>
      <c r="J89" s="695">
        <f t="shared" si="18"/>
        <v>57494589.450000003</v>
      </c>
      <c r="K89" s="695">
        <f>J89/I89*100</f>
        <v>62.263844935051026</v>
      </c>
      <c r="L89" s="695">
        <f t="shared" si="18"/>
        <v>84733700</v>
      </c>
      <c r="M89" s="695">
        <f t="shared" si="18"/>
        <v>65663532.760000005</v>
      </c>
      <c r="N89" s="695">
        <f>M89/L89*100</f>
        <v>77.49399915263939</v>
      </c>
      <c r="O89" s="695">
        <f>SUM(O30,O76)</f>
        <v>91461000</v>
      </c>
      <c r="P89" s="695">
        <f t="shared" ref="P89" si="19">SUM(P30,P76)</f>
        <v>0</v>
      </c>
      <c r="Q89" s="695">
        <f t="shared" ref="Q89:T89" si="20">SUM(Q30,Q76)</f>
        <v>100262000</v>
      </c>
      <c r="R89" s="695">
        <f t="shared" si="20"/>
        <v>0</v>
      </c>
      <c r="S89" s="695">
        <f t="shared" si="20"/>
        <v>0</v>
      </c>
      <c r="T89" s="695">
        <f t="shared" si="20"/>
        <v>0</v>
      </c>
    </row>
    <row r="90" spans="1:20" ht="16.5" thickTop="1" x14ac:dyDescent="0.25">
      <c r="A90" s="159"/>
      <c r="B90" s="45"/>
    </row>
    <row r="91" spans="1:20" x14ac:dyDescent="0.25">
      <c r="A91" s="5"/>
      <c r="B91" s="1212" t="s">
        <v>454</v>
      </c>
      <c r="C91" s="5"/>
      <c r="D91" s="5"/>
      <c r="E91" s="5"/>
      <c r="F91" s="5"/>
      <c r="G91" s="761"/>
      <c r="H91" s="761"/>
      <c r="I91" s="761"/>
      <c r="J91" s="761"/>
      <c r="K91" s="761"/>
      <c r="L91" s="761"/>
      <c r="M91" s="761"/>
      <c r="S91" s="172">
        <f>S30+S76</f>
        <v>0</v>
      </c>
    </row>
    <row r="92" spans="1:20" x14ac:dyDescent="0.25">
      <c r="A92" s="5"/>
      <c r="B92" s="1212" t="s">
        <v>455</v>
      </c>
      <c r="C92" s="5"/>
      <c r="D92" s="5"/>
      <c r="E92" s="5"/>
      <c r="F92" s="5"/>
      <c r="G92" s="761"/>
      <c r="H92" s="761"/>
      <c r="I92" s="761"/>
      <c r="J92" s="761"/>
      <c r="K92" s="761"/>
      <c r="L92" s="759"/>
      <c r="M92" s="759"/>
      <c r="S92" s="172"/>
    </row>
    <row r="93" spans="1:20" x14ac:dyDescent="0.25">
      <c r="A93" s="5"/>
      <c r="B93" s="5"/>
      <c r="C93" s="5"/>
      <c r="D93" s="5"/>
      <c r="E93" s="5"/>
      <c r="F93" s="5"/>
      <c r="G93" s="761"/>
      <c r="H93" s="761"/>
      <c r="I93" s="761"/>
      <c r="J93" s="761"/>
      <c r="K93" s="761"/>
      <c r="L93" s="759"/>
      <c r="M93" s="849"/>
    </row>
    <row r="94" spans="1:20" x14ac:dyDescent="0.25">
      <c r="A94" s="5"/>
      <c r="B94" s="1213" t="s">
        <v>456</v>
      </c>
      <c r="C94" s="5"/>
      <c r="D94" s="5"/>
      <c r="E94" s="5"/>
      <c r="F94" s="5"/>
      <c r="G94" s="761"/>
      <c r="H94" s="761"/>
      <c r="I94" s="761"/>
      <c r="J94" s="761"/>
      <c r="K94" s="761"/>
      <c r="L94" s="759"/>
      <c r="M94" s="759"/>
    </row>
    <row r="95" spans="1:20" x14ac:dyDescent="0.25">
      <c r="A95" s="5"/>
      <c r="B95" s="5"/>
      <c r="C95" s="5"/>
      <c r="D95" s="5"/>
      <c r="E95" s="5"/>
      <c r="F95" s="5"/>
      <c r="G95" s="761"/>
      <c r="H95" s="761"/>
      <c r="I95" s="761"/>
      <c r="J95" s="761"/>
      <c r="K95" s="761"/>
      <c r="L95" s="759"/>
      <c r="M95" s="759"/>
    </row>
    <row r="102" spans="9:12" x14ac:dyDescent="0.25">
      <c r="I102" s="171"/>
      <c r="J102" s="171"/>
      <c r="K102" s="171"/>
      <c r="L102" s="171"/>
    </row>
    <row r="103" spans="9:12" x14ac:dyDescent="0.25">
      <c r="I103" s="172"/>
      <c r="J103" s="172"/>
      <c r="K103" s="172"/>
      <c r="L103" s="172"/>
    </row>
    <row r="105" spans="9:12" x14ac:dyDescent="0.25">
      <c r="I105" s="171"/>
      <c r="J105" s="171"/>
      <c r="K105" s="171"/>
      <c r="L105" s="171"/>
    </row>
  </sheetData>
  <mergeCells count="44">
    <mergeCell ref="T6:T7"/>
    <mergeCell ref="T49:T50"/>
    <mergeCell ref="L86:M86"/>
    <mergeCell ref="O86:P86"/>
    <mergeCell ref="S86:S87"/>
    <mergeCell ref="T86:T87"/>
    <mergeCell ref="O6:P6"/>
    <mergeCell ref="S6:S7"/>
    <mergeCell ref="O49:P49"/>
    <mergeCell ref="S49:S50"/>
    <mergeCell ref="L49:M49"/>
    <mergeCell ref="T8:T30"/>
    <mergeCell ref="T51:T76"/>
    <mergeCell ref="L6:M6"/>
    <mergeCell ref="Q6:Q7"/>
    <mergeCell ref="Q49:Q50"/>
    <mergeCell ref="A11:B11"/>
    <mergeCell ref="A29:B29"/>
    <mergeCell ref="A30:B30"/>
    <mergeCell ref="C86:E86"/>
    <mergeCell ref="A54:B54"/>
    <mergeCell ref="A75:B75"/>
    <mergeCell ref="A76:B76"/>
    <mergeCell ref="A86:A87"/>
    <mergeCell ref="B86:B87"/>
    <mergeCell ref="A49:A50"/>
    <mergeCell ref="B49:B50"/>
    <mergeCell ref="C49:D49"/>
    <mergeCell ref="Q86:Q87"/>
    <mergeCell ref="R6:R7"/>
    <mergeCell ref="R49:R50"/>
    <mergeCell ref="R86:R87"/>
    <mergeCell ref="G1:I1"/>
    <mergeCell ref="A3:G3"/>
    <mergeCell ref="A6:A7"/>
    <mergeCell ref="B6:B7"/>
    <mergeCell ref="C6:E6"/>
    <mergeCell ref="F6:H6"/>
    <mergeCell ref="I6:K6"/>
    <mergeCell ref="F49:H49"/>
    <mergeCell ref="I49:K49"/>
    <mergeCell ref="A46:G46"/>
    <mergeCell ref="F86:H86"/>
    <mergeCell ref="I86:K86"/>
  </mergeCells>
  <pageMargins left="0" right="0" top="0.36" bottom="0" header="0.57999999999999996" footer="0.23622047244094499"/>
  <pageSetup paperSize="5" fitToHeight="0" orientation="landscape" r:id="rId1"/>
  <rowBreaks count="1" manualBreakCount="1">
    <brk id="31" max="1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pageSetUpPr fitToPage="1"/>
  </sheetPr>
  <dimension ref="A1:T164"/>
  <sheetViews>
    <sheetView topLeftCell="A138" zoomScaleNormal="100" zoomScaleSheetLayoutView="100" workbookViewId="0">
      <pane xSplit="2" topLeftCell="M1" activePane="topRight" state="frozen"/>
      <selection activeCell="O8" sqref="O8:O9"/>
      <selection pane="topRight" activeCell="A146" sqref="A146:M150"/>
    </sheetView>
  </sheetViews>
  <sheetFormatPr defaultColWidth="9.140625" defaultRowHeight="15" x14ac:dyDescent="0.25"/>
  <cols>
    <col min="1" max="1" width="9.7109375" style="5" customWidth="1"/>
    <col min="2" max="2" width="27.42578125" style="5" customWidth="1"/>
    <col min="3" max="3" width="17.85546875" style="5" hidden="1" customWidth="1"/>
    <col min="4" max="4" width="18.140625" style="5" hidden="1" customWidth="1"/>
    <col min="5" max="5" width="6.28515625" style="5" hidden="1" customWidth="1"/>
    <col min="6" max="6" width="17.42578125" style="5" hidden="1" customWidth="1"/>
    <col min="7" max="7" width="19.5703125" style="5" hidden="1" customWidth="1"/>
    <col min="8" max="8" width="7.7109375" style="5" hidden="1" customWidth="1"/>
    <col min="9" max="9" width="18.85546875" style="5" hidden="1" customWidth="1"/>
    <col min="10" max="10" width="19.7109375" style="5" hidden="1" customWidth="1"/>
    <col min="11" max="11" width="8" style="5" hidden="1" customWidth="1"/>
    <col min="12" max="12" width="19.42578125" style="5" customWidth="1"/>
    <col min="13" max="13" width="19.28515625" style="5" customWidth="1"/>
    <col min="14" max="14" width="8.28515625" style="5" customWidth="1"/>
    <col min="15" max="15" width="18.85546875" style="5" customWidth="1"/>
    <col min="16" max="16" width="19.42578125" style="5" customWidth="1"/>
    <col min="17" max="17" width="17.28515625" style="5" customWidth="1"/>
    <col min="18" max="18" width="19.42578125" style="5" customWidth="1"/>
    <col min="19" max="19" width="18.140625" style="5" customWidth="1"/>
    <col min="20" max="20" width="16" style="981" customWidth="1"/>
    <col min="21" max="16384" width="9.140625" style="5"/>
  </cols>
  <sheetData>
    <row r="1" spans="1:20" s="2" customFormat="1" ht="15.75" thickBot="1" x14ac:dyDescent="0.3">
      <c r="C1" s="102"/>
      <c r="D1" s="102"/>
      <c r="E1" s="102"/>
      <c r="G1" s="39"/>
      <c r="H1" s="39"/>
      <c r="M1" s="126" t="s">
        <v>157</v>
      </c>
      <c r="N1" s="34"/>
      <c r="O1" s="34"/>
      <c r="P1" s="34"/>
      <c r="Q1" s="34"/>
      <c r="R1" s="34"/>
      <c r="S1" s="34"/>
      <c r="T1" s="978"/>
    </row>
    <row r="2" spans="1:20" s="2" customFormat="1" ht="16.5" customHeight="1" x14ac:dyDescent="0.3">
      <c r="A2" s="88" t="s">
        <v>444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1171"/>
      <c r="O2" s="1171"/>
      <c r="P2" s="1171"/>
      <c r="Q2" s="1171"/>
      <c r="R2" s="1171"/>
      <c r="S2" s="1171"/>
      <c r="T2" s="637"/>
    </row>
    <row r="3" spans="1:20" s="2" customFormat="1" ht="18.75" x14ac:dyDescent="0.3">
      <c r="A3" s="33" t="s">
        <v>46</v>
      </c>
      <c r="B3" s="40"/>
      <c r="L3" s="11"/>
      <c r="M3" s="11"/>
      <c r="T3" s="978"/>
    </row>
    <row r="4" spans="1:20" s="2" customFormat="1" ht="18.75" x14ac:dyDescent="0.3">
      <c r="A4" s="33" t="s">
        <v>47</v>
      </c>
      <c r="B4" s="40"/>
      <c r="C4" s="8"/>
      <c r="D4" s="8"/>
      <c r="E4" s="8"/>
      <c r="G4" s="101"/>
      <c r="H4" s="101"/>
      <c r="L4" s="101"/>
      <c r="M4" s="53"/>
      <c r="T4" s="978"/>
    </row>
    <row r="5" spans="1:20" s="2" customFormat="1" ht="18.75" x14ac:dyDescent="0.3">
      <c r="A5" s="33" t="s">
        <v>84</v>
      </c>
      <c r="B5" s="40"/>
      <c r="G5" s="11"/>
      <c r="H5" s="11"/>
      <c r="L5" s="11"/>
      <c r="M5" s="11"/>
      <c r="T5" s="978"/>
    </row>
    <row r="6" spans="1:20" ht="15.75" customHeight="1" x14ac:dyDescent="0.25">
      <c r="A6" s="1273" t="s">
        <v>18</v>
      </c>
      <c r="B6" s="1235" t="s">
        <v>7</v>
      </c>
      <c r="C6" s="1491">
        <v>2021</v>
      </c>
      <c r="D6" s="1492"/>
      <c r="E6" s="1192"/>
      <c r="F6" s="1440">
        <v>2022</v>
      </c>
      <c r="G6" s="1440"/>
      <c r="H6" s="1440"/>
      <c r="I6" s="1196">
        <v>2023</v>
      </c>
      <c r="J6" s="1197"/>
      <c r="K6" s="1507" t="s">
        <v>138</v>
      </c>
      <c r="L6" s="1273" t="s">
        <v>195</v>
      </c>
      <c r="M6" s="1273" t="s">
        <v>1</v>
      </c>
      <c r="N6" s="1505" t="s">
        <v>138</v>
      </c>
      <c r="O6" s="1279">
        <v>2025</v>
      </c>
      <c r="P6" s="1280"/>
      <c r="Q6" s="1344" t="s">
        <v>446</v>
      </c>
      <c r="R6" s="1344" t="s">
        <v>448</v>
      </c>
      <c r="S6" s="1344" t="s">
        <v>447</v>
      </c>
      <c r="T6" s="1344" t="s">
        <v>450</v>
      </c>
    </row>
    <row r="7" spans="1:20" s="151" customFormat="1" ht="29.25" customHeight="1" x14ac:dyDescent="0.25">
      <c r="A7" s="1443"/>
      <c r="B7" s="1235"/>
      <c r="C7" s="1161" t="s">
        <v>178</v>
      </c>
      <c r="D7" s="1189" t="s">
        <v>1</v>
      </c>
      <c r="E7" s="1161" t="s">
        <v>137</v>
      </c>
      <c r="F7" s="1161" t="s">
        <v>178</v>
      </c>
      <c r="G7" s="1174" t="s">
        <v>1</v>
      </c>
      <c r="H7" s="1132" t="s">
        <v>138</v>
      </c>
      <c r="I7" s="1170" t="s">
        <v>0</v>
      </c>
      <c r="J7" s="1198" t="s">
        <v>1</v>
      </c>
      <c r="K7" s="1507"/>
      <c r="L7" s="1387"/>
      <c r="M7" s="1387"/>
      <c r="N7" s="1506"/>
      <c r="O7" s="690" t="s">
        <v>0</v>
      </c>
      <c r="P7" s="1161" t="s">
        <v>1</v>
      </c>
      <c r="Q7" s="1344"/>
      <c r="R7" s="1344"/>
      <c r="S7" s="1344"/>
      <c r="T7" s="1344"/>
    </row>
    <row r="8" spans="1:20" s="2" customFormat="1" ht="13.5" customHeight="1" x14ac:dyDescent="0.25">
      <c r="A8" s="67">
        <v>1001</v>
      </c>
      <c r="B8" s="559" t="s">
        <v>8</v>
      </c>
      <c r="C8" s="289">
        <v>47636000</v>
      </c>
      <c r="D8" s="289">
        <v>46883626.93</v>
      </c>
      <c r="E8" s="289">
        <f>D8/C8*100</f>
        <v>98.420578826937614</v>
      </c>
      <c r="F8" s="289">
        <v>67137040</v>
      </c>
      <c r="G8" s="289">
        <v>66949133.68</v>
      </c>
      <c r="H8" s="289">
        <f>G8/F8*100</f>
        <v>99.720115274668046</v>
      </c>
      <c r="I8" s="289">
        <v>49447020</v>
      </c>
      <c r="J8" s="289">
        <v>48618522.590000004</v>
      </c>
      <c r="K8" s="289">
        <f>J8/I8*100</f>
        <v>98.324474538607191</v>
      </c>
      <c r="L8" s="289">
        <v>64000000</v>
      </c>
      <c r="M8" s="289">
        <v>61516103.18</v>
      </c>
      <c r="N8" s="280">
        <f>M8/L8*100</f>
        <v>96.11891121875</v>
      </c>
      <c r="O8" s="280">
        <v>24284000</v>
      </c>
      <c r="P8" s="280"/>
      <c r="Q8" s="280">
        <v>34474000</v>
      </c>
      <c r="R8" s="280"/>
      <c r="S8" s="280"/>
      <c r="T8" s="1502" t="s">
        <v>451</v>
      </c>
    </row>
    <row r="9" spans="1:20" s="2" customFormat="1" ht="15" customHeight="1" x14ac:dyDescent="0.25">
      <c r="A9" s="15">
        <v>1002</v>
      </c>
      <c r="B9" s="12" t="s">
        <v>9</v>
      </c>
      <c r="C9" s="281">
        <v>2050000</v>
      </c>
      <c r="D9" s="281">
        <v>1813100.33</v>
      </c>
      <c r="E9" s="281">
        <f t="shared" ref="E9:E39" si="0">D9/C9*100</f>
        <v>88.443918536585358</v>
      </c>
      <c r="F9" s="367">
        <v>1850000</v>
      </c>
      <c r="G9" s="283">
        <v>1744432.01</v>
      </c>
      <c r="H9" s="283">
        <f t="shared" ref="H9:H39" si="1">G9/F9*100</f>
        <v>94.293622162162166</v>
      </c>
      <c r="I9" s="354">
        <v>2600000</v>
      </c>
      <c r="J9" s="354">
        <v>2381096</v>
      </c>
      <c r="K9" s="283">
        <f t="shared" ref="K9:K39" si="2">J9/I9*100</f>
        <v>91.580615384615385</v>
      </c>
      <c r="L9" s="354">
        <v>2500000</v>
      </c>
      <c r="M9" s="299">
        <v>2474758.96</v>
      </c>
      <c r="N9" s="280">
        <f t="shared" ref="N9:N39" si="3">M9/L9*100</f>
        <v>98.990358400000005</v>
      </c>
      <c r="O9" s="354">
        <v>2500000</v>
      </c>
      <c r="P9" s="354"/>
      <c r="Q9" s="354">
        <v>3500000</v>
      </c>
      <c r="R9" s="354"/>
      <c r="S9" s="354"/>
      <c r="T9" s="1503"/>
    </row>
    <row r="10" spans="1:20" s="2" customFormat="1" ht="13.5" customHeight="1" x14ac:dyDescent="0.25">
      <c r="A10" s="22">
        <v>1003</v>
      </c>
      <c r="B10" s="24" t="s">
        <v>10</v>
      </c>
      <c r="C10" s="287">
        <v>16862000</v>
      </c>
      <c r="D10" s="287">
        <v>16578927.359999999</v>
      </c>
      <c r="E10" s="287">
        <f t="shared" si="0"/>
        <v>98.321239236152294</v>
      </c>
      <c r="F10" s="367">
        <v>23778740</v>
      </c>
      <c r="G10" s="281">
        <v>23778518.640000001</v>
      </c>
      <c r="H10" s="281">
        <f t="shared" si="1"/>
        <v>99.999069084400602</v>
      </c>
      <c r="I10" s="281">
        <v>23094836</v>
      </c>
      <c r="J10" s="281">
        <v>22913828.100000001</v>
      </c>
      <c r="K10" s="281">
        <f t="shared" si="2"/>
        <v>99.216240808118329</v>
      </c>
      <c r="L10" s="281">
        <v>29000000</v>
      </c>
      <c r="M10" s="281">
        <v>41625889.380000003</v>
      </c>
      <c r="N10" s="280">
        <f t="shared" si="3"/>
        <v>143.53754958620689</v>
      </c>
      <c r="O10" s="281">
        <v>15958000</v>
      </c>
      <c r="P10" s="281"/>
      <c r="Q10" s="281">
        <v>13723000</v>
      </c>
      <c r="R10" s="281"/>
      <c r="S10" s="281"/>
      <c r="T10" s="1503"/>
    </row>
    <row r="11" spans="1:20" ht="18.75" customHeight="1" x14ac:dyDescent="0.3">
      <c r="A11" s="1499" t="s">
        <v>139</v>
      </c>
      <c r="B11" s="1500"/>
      <c r="C11" s="257">
        <f t="shared" ref="C11:M11" si="4">SUM(C8:C10)</f>
        <v>66548000</v>
      </c>
      <c r="D11" s="257">
        <f t="shared" si="4"/>
        <v>65275654.619999997</v>
      </c>
      <c r="E11" s="257">
        <f t="shared" si="0"/>
        <v>98.088078710103972</v>
      </c>
      <c r="F11" s="257">
        <f>SUM(F8:F10)</f>
        <v>92765780</v>
      </c>
      <c r="G11" s="257">
        <f t="shared" si="4"/>
        <v>92472084.329999998</v>
      </c>
      <c r="H11" s="257">
        <f t="shared" si="1"/>
        <v>99.683400851046571</v>
      </c>
      <c r="I11" s="257">
        <f t="shared" si="4"/>
        <v>75141856</v>
      </c>
      <c r="J11" s="257">
        <f>SUM(J8:J10)</f>
        <v>73913446.689999998</v>
      </c>
      <c r="K11" s="257">
        <f t="shared" si="2"/>
        <v>98.365212977970629</v>
      </c>
      <c r="L11" s="257">
        <f t="shared" si="4"/>
        <v>95500000</v>
      </c>
      <c r="M11" s="257">
        <f t="shared" si="4"/>
        <v>105616751.52000001</v>
      </c>
      <c r="N11" s="945">
        <f t="shared" si="3"/>
        <v>110.59345708900526</v>
      </c>
      <c r="O11" s="257">
        <f>SUM(O8:O10)</f>
        <v>42742000</v>
      </c>
      <c r="P11" s="257">
        <f t="shared" ref="P11:S11" si="5">SUM(P8:P10)</f>
        <v>0</v>
      </c>
      <c r="Q11" s="257">
        <f t="shared" ref="Q11" si="6">SUM(Q8:Q10)</f>
        <v>51697000</v>
      </c>
      <c r="R11" s="257"/>
      <c r="S11" s="257">
        <f t="shared" si="5"/>
        <v>0</v>
      </c>
      <c r="T11" s="1503"/>
    </row>
    <row r="12" spans="1:20" s="2" customFormat="1" ht="18" customHeight="1" x14ac:dyDescent="0.25">
      <c r="A12" s="433">
        <v>1101</v>
      </c>
      <c r="B12" s="876" t="s">
        <v>112</v>
      </c>
      <c r="C12" s="947">
        <v>1300000</v>
      </c>
      <c r="D12" s="947">
        <v>1092925.8</v>
      </c>
      <c r="E12" s="947">
        <f t="shared" si="0"/>
        <v>84.071215384615385</v>
      </c>
      <c r="F12" s="947">
        <v>1500000</v>
      </c>
      <c r="G12" s="947">
        <v>1023891</v>
      </c>
      <c r="H12" s="947">
        <f t="shared" si="1"/>
        <v>68.259399999999999</v>
      </c>
      <c r="I12" s="947">
        <v>2000000</v>
      </c>
      <c r="J12" s="947">
        <v>1985038.25</v>
      </c>
      <c r="K12" s="947">
        <f t="shared" si="2"/>
        <v>99.251912499999989</v>
      </c>
      <c r="L12" s="947">
        <v>2000000</v>
      </c>
      <c r="M12" s="947">
        <v>1891427.99</v>
      </c>
      <c r="N12" s="755">
        <f t="shared" si="3"/>
        <v>94.571399499999998</v>
      </c>
      <c r="O12" s="947">
        <v>2000000</v>
      </c>
      <c r="P12" s="947"/>
      <c r="Q12" s="947">
        <v>2000000</v>
      </c>
      <c r="R12" s="947"/>
      <c r="S12" s="947"/>
      <c r="T12" s="1503"/>
    </row>
    <row r="13" spans="1:20" s="2" customFormat="1" ht="26.25" customHeight="1" x14ac:dyDescent="0.25">
      <c r="A13" s="433">
        <v>1201</v>
      </c>
      <c r="B13" s="884" t="s">
        <v>12</v>
      </c>
      <c r="C13" s="947">
        <v>1600000</v>
      </c>
      <c r="D13" s="947">
        <v>1571727.96</v>
      </c>
      <c r="E13" s="947">
        <f t="shared" si="0"/>
        <v>98.232997499999996</v>
      </c>
      <c r="F13" s="653">
        <v>1500000</v>
      </c>
      <c r="G13" s="653">
        <v>1492776.86</v>
      </c>
      <c r="H13" s="653">
        <f t="shared" si="1"/>
        <v>99.518457333333345</v>
      </c>
      <c r="I13" s="653">
        <v>2000000</v>
      </c>
      <c r="J13" s="653">
        <v>1436421.02</v>
      </c>
      <c r="K13" s="653">
        <f t="shared" si="2"/>
        <v>71.821050999999997</v>
      </c>
      <c r="L13" s="653">
        <v>1800000</v>
      </c>
      <c r="M13" s="653">
        <v>793196.25</v>
      </c>
      <c r="N13" s="755">
        <f t="shared" si="3"/>
        <v>44.066458333333337</v>
      </c>
      <c r="O13" s="653">
        <v>1350000</v>
      </c>
      <c r="P13" s="653"/>
      <c r="Q13" s="653">
        <v>1500000</v>
      </c>
      <c r="R13" s="653"/>
      <c r="S13" s="653"/>
      <c r="T13" s="1503"/>
    </row>
    <row r="14" spans="1:20" s="2" customFormat="1" ht="18" customHeight="1" x14ac:dyDescent="0.25">
      <c r="A14" s="433">
        <v>1202</v>
      </c>
      <c r="B14" s="288" t="s">
        <v>13</v>
      </c>
      <c r="C14" s="947">
        <v>2000000</v>
      </c>
      <c r="D14" s="947">
        <v>1911475.25</v>
      </c>
      <c r="E14" s="947">
        <f t="shared" si="0"/>
        <v>95.573762500000001</v>
      </c>
      <c r="F14" s="892">
        <v>2452000</v>
      </c>
      <c r="G14" s="755">
        <v>2284717.7999999998</v>
      </c>
      <c r="H14" s="755">
        <f t="shared" si="1"/>
        <v>93.177724306688418</v>
      </c>
      <c r="I14" s="755">
        <v>3500000</v>
      </c>
      <c r="J14" s="755">
        <v>3491224.53</v>
      </c>
      <c r="K14" s="755">
        <f t="shared" si="2"/>
        <v>99.74927228571427</v>
      </c>
      <c r="L14" s="755"/>
      <c r="M14" s="755">
        <v>0</v>
      </c>
      <c r="N14" s="755"/>
      <c r="O14" s="755"/>
      <c r="P14" s="755"/>
      <c r="Q14" s="755"/>
      <c r="R14" s="755"/>
      <c r="S14" s="755"/>
      <c r="T14" s="1503"/>
    </row>
    <row r="15" spans="1:20" s="2" customFormat="1" ht="15.75" customHeight="1" x14ac:dyDescent="0.25">
      <c r="A15" s="433" t="s">
        <v>389</v>
      </c>
      <c r="B15" s="288" t="s">
        <v>211</v>
      </c>
      <c r="C15" s="947"/>
      <c r="D15" s="947"/>
      <c r="E15" s="947"/>
      <c r="F15" s="892"/>
      <c r="G15" s="755"/>
      <c r="H15" s="755"/>
      <c r="I15" s="755"/>
      <c r="J15" s="755"/>
      <c r="K15" s="755"/>
      <c r="L15" s="755">
        <v>1200000</v>
      </c>
      <c r="M15" s="755">
        <v>893866</v>
      </c>
      <c r="N15" s="755">
        <f t="shared" si="3"/>
        <v>74.488833333333332</v>
      </c>
      <c r="O15" s="755">
        <v>1000000</v>
      </c>
      <c r="P15" s="755"/>
      <c r="Q15" s="755">
        <v>1100000</v>
      </c>
      <c r="R15" s="755"/>
      <c r="S15" s="755"/>
      <c r="T15" s="1503"/>
    </row>
    <row r="16" spans="1:20" s="278" customFormat="1" ht="27.75" customHeight="1" x14ac:dyDescent="0.25">
      <c r="A16" s="651" t="s">
        <v>390</v>
      </c>
      <c r="B16" s="700" t="s">
        <v>198</v>
      </c>
      <c r="C16" s="896"/>
      <c r="D16" s="896"/>
      <c r="E16" s="896"/>
      <c r="F16" s="892"/>
      <c r="G16" s="755"/>
      <c r="H16" s="755"/>
      <c r="I16" s="755"/>
      <c r="J16" s="755"/>
      <c r="K16" s="755"/>
      <c r="L16" s="755">
        <v>1800000</v>
      </c>
      <c r="M16" s="755">
        <v>1575039.88</v>
      </c>
      <c r="N16" s="755">
        <f t="shared" si="3"/>
        <v>87.502215555555551</v>
      </c>
      <c r="O16" s="755">
        <v>1800000</v>
      </c>
      <c r="P16" s="755"/>
      <c r="Q16" s="755">
        <v>1900000</v>
      </c>
      <c r="R16" s="755"/>
      <c r="S16" s="755"/>
      <c r="T16" s="1503"/>
    </row>
    <row r="17" spans="1:20" s="2" customFormat="1" ht="18" customHeight="1" x14ac:dyDescent="0.25">
      <c r="A17" s="433" t="s">
        <v>391</v>
      </c>
      <c r="B17" s="288" t="s">
        <v>197</v>
      </c>
      <c r="C17" s="947"/>
      <c r="D17" s="947"/>
      <c r="E17" s="947"/>
      <c r="F17" s="892"/>
      <c r="G17" s="755"/>
      <c r="H17" s="755"/>
      <c r="I17" s="755"/>
      <c r="J17" s="755"/>
      <c r="K17" s="755"/>
      <c r="L17" s="755"/>
      <c r="M17" s="755">
        <v>0</v>
      </c>
      <c r="N17" s="755"/>
      <c r="O17" s="755">
        <v>200000</v>
      </c>
      <c r="P17" s="755"/>
      <c r="Q17" s="755">
        <v>100000</v>
      </c>
      <c r="R17" s="755"/>
      <c r="S17" s="755"/>
      <c r="T17" s="1503"/>
    </row>
    <row r="18" spans="1:20" s="2" customFormat="1" ht="18" customHeight="1" x14ac:dyDescent="0.25">
      <c r="A18" s="433">
        <v>1203</v>
      </c>
      <c r="B18" s="948" t="s">
        <v>179</v>
      </c>
      <c r="C18" s="947"/>
      <c r="D18" s="947"/>
      <c r="E18" s="947"/>
      <c r="F18" s="949"/>
      <c r="G18" s="949"/>
      <c r="H18" s="949"/>
      <c r="I18" s="949"/>
      <c r="J18" s="949"/>
      <c r="K18" s="949"/>
      <c r="L18" s="949"/>
      <c r="M18" s="653">
        <v>0</v>
      </c>
      <c r="N18" s="755"/>
      <c r="O18" s="653"/>
      <c r="P18" s="653"/>
      <c r="Q18" s="653"/>
      <c r="R18" s="653"/>
      <c r="S18" s="653"/>
      <c r="T18" s="1503"/>
    </row>
    <row r="19" spans="1:20" s="2" customFormat="1" ht="13.5" customHeight="1" x14ac:dyDescent="0.25">
      <c r="A19" s="433" t="s">
        <v>384</v>
      </c>
      <c r="B19" s="574" t="s">
        <v>204</v>
      </c>
      <c r="C19" s="947"/>
      <c r="D19" s="947"/>
      <c r="E19" s="947"/>
      <c r="F19" s="949"/>
      <c r="G19" s="949"/>
      <c r="H19" s="949"/>
      <c r="I19" s="949"/>
      <c r="J19" s="949"/>
      <c r="K19" s="949"/>
      <c r="L19" s="949"/>
      <c r="M19" s="653">
        <v>0</v>
      </c>
      <c r="N19" s="755"/>
      <c r="O19" s="653">
        <v>0</v>
      </c>
      <c r="P19" s="653"/>
      <c r="Q19" s="653"/>
      <c r="R19" s="653"/>
      <c r="S19" s="653"/>
      <c r="T19" s="1503"/>
    </row>
    <row r="20" spans="1:20" s="2" customFormat="1" ht="18" customHeight="1" x14ac:dyDescent="0.25">
      <c r="A20" s="433" t="s">
        <v>385</v>
      </c>
      <c r="B20" s="574" t="s">
        <v>205</v>
      </c>
      <c r="C20" s="947"/>
      <c r="D20" s="947"/>
      <c r="E20" s="947"/>
      <c r="F20" s="949"/>
      <c r="G20" s="949"/>
      <c r="H20" s="949"/>
      <c r="I20" s="949"/>
      <c r="J20" s="949"/>
      <c r="K20" s="949"/>
      <c r="L20" s="949"/>
      <c r="M20" s="653">
        <v>0</v>
      </c>
      <c r="N20" s="755"/>
      <c r="O20" s="653">
        <v>16000</v>
      </c>
      <c r="P20" s="653"/>
      <c r="Q20" s="653"/>
      <c r="R20" s="653"/>
      <c r="S20" s="653"/>
      <c r="T20" s="1503"/>
    </row>
    <row r="21" spans="1:20" s="2" customFormat="1" ht="15.75" customHeight="1" x14ac:dyDescent="0.25">
      <c r="A21" s="433">
        <v>1205</v>
      </c>
      <c r="B21" s="288" t="s">
        <v>124</v>
      </c>
      <c r="C21" s="947">
        <v>1000000</v>
      </c>
      <c r="D21" s="947">
        <v>997258.1</v>
      </c>
      <c r="E21" s="947">
        <f t="shared" si="0"/>
        <v>99.725809999999996</v>
      </c>
      <c r="F21" s="892">
        <v>1000000</v>
      </c>
      <c r="G21" s="755">
        <v>276198.33</v>
      </c>
      <c r="H21" s="755">
        <f t="shared" si="1"/>
        <v>27.619833</v>
      </c>
      <c r="I21" s="755">
        <v>1000000</v>
      </c>
      <c r="J21" s="755">
        <v>170475.42</v>
      </c>
      <c r="K21" s="755">
        <f t="shared" si="2"/>
        <v>17.047542</v>
      </c>
      <c r="L21" s="755">
        <v>500000</v>
      </c>
      <c r="M21" s="1199">
        <v>191880.2</v>
      </c>
      <c r="N21" s="755">
        <f t="shared" si="3"/>
        <v>38.376040000000003</v>
      </c>
      <c r="O21" s="755">
        <v>200000</v>
      </c>
      <c r="P21" s="755"/>
      <c r="Q21" s="755">
        <v>300000</v>
      </c>
      <c r="R21" s="755"/>
      <c r="S21" s="755"/>
      <c r="T21" s="1503"/>
    </row>
    <row r="22" spans="1:20" s="2" customFormat="1" x14ac:dyDescent="0.25">
      <c r="A22" s="433">
        <v>1206</v>
      </c>
      <c r="B22" s="884" t="s">
        <v>122</v>
      </c>
      <c r="C22" s="947"/>
      <c r="D22" s="947"/>
      <c r="E22" s="947"/>
      <c r="F22" s="949"/>
      <c r="G22" s="949"/>
      <c r="H22" s="949"/>
      <c r="I22" s="949"/>
      <c r="J22" s="949"/>
      <c r="K22" s="949"/>
      <c r="L22" s="949"/>
      <c r="M22" s="653">
        <v>0</v>
      </c>
      <c r="N22" s="755"/>
      <c r="O22" s="949"/>
      <c r="P22" s="951"/>
      <c r="Q22" s="949"/>
      <c r="R22" s="951"/>
      <c r="S22" s="951"/>
      <c r="T22" s="1503"/>
    </row>
    <row r="23" spans="1:20" s="2" customFormat="1" ht="23.25" customHeight="1" x14ac:dyDescent="0.25">
      <c r="A23" s="433">
        <v>1301</v>
      </c>
      <c r="B23" s="288" t="s">
        <v>14</v>
      </c>
      <c r="C23" s="947">
        <v>3150000</v>
      </c>
      <c r="D23" s="947">
        <v>3110580.45</v>
      </c>
      <c r="E23" s="947">
        <f t="shared" si="0"/>
        <v>98.748585714285724</v>
      </c>
      <c r="F23" s="755">
        <v>2000000</v>
      </c>
      <c r="G23" s="755">
        <v>1924118.27</v>
      </c>
      <c r="H23" s="755">
        <f t="shared" si="1"/>
        <v>96.205913499999994</v>
      </c>
      <c r="I23" s="755">
        <v>4200000</v>
      </c>
      <c r="J23" s="755">
        <v>2631428</v>
      </c>
      <c r="K23" s="755">
        <f t="shared" si="2"/>
        <v>62.653047619047619</v>
      </c>
      <c r="L23" s="755">
        <v>6000000</v>
      </c>
      <c r="M23" s="755">
        <v>1918194</v>
      </c>
      <c r="N23" s="755">
        <f t="shared" si="3"/>
        <v>31.969900000000003</v>
      </c>
      <c r="O23" s="755">
        <v>3000000</v>
      </c>
      <c r="P23" s="755"/>
      <c r="Q23" s="755">
        <v>4000000</v>
      </c>
      <c r="R23" s="755"/>
      <c r="S23" s="755"/>
      <c r="T23" s="1503"/>
    </row>
    <row r="24" spans="1:20" s="2" customFormat="1" ht="18" customHeight="1" x14ac:dyDescent="0.25">
      <c r="A24" s="433">
        <v>1302</v>
      </c>
      <c r="B24" s="288" t="s">
        <v>123</v>
      </c>
      <c r="C24" s="947">
        <v>100000</v>
      </c>
      <c r="D24" s="947">
        <v>95270</v>
      </c>
      <c r="E24" s="947">
        <f t="shared" si="0"/>
        <v>95.27</v>
      </c>
      <c r="F24" s="653">
        <v>100000</v>
      </c>
      <c r="G24" s="653">
        <v>98799</v>
      </c>
      <c r="H24" s="653">
        <f t="shared" si="1"/>
        <v>98.799000000000007</v>
      </c>
      <c r="I24" s="653">
        <v>100000</v>
      </c>
      <c r="J24" s="653">
        <v>58135.49</v>
      </c>
      <c r="K24" s="653">
        <f t="shared" si="2"/>
        <v>58.135490000000004</v>
      </c>
      <c r="L24" s="653">
        <v>1000000</v>
      </c>
      <c r="M24" s="653">
        <v>364305.97</v>
      </c>
      <c r="N24" s="755">
        <f t="shared" si="3"/>
        <v>36.430596999999999</v>
      </c>
      <c r="O24" s="653">
        <v>200000</v>
      </c>
      <c r="P24" s="653"/>
      <c r="Q24" s="653">
        <v>200000</v>
      </c>
      <c r="R24" s="653"/>
      <c r="S24" s="653"/>
      <c r="T24" s="1503"/>
    </row>
    <row r="25" spans="1:20" s="2" customFormat="1" ht="18" customHeight="1" x14ac:dyDescent="0.25">
      <c r="A25" s="433">
        <v>1303</v>
      </c>
      <c r="B25" s="288" t="s">
        <v>109</v>
      </c>
      <c r="C25" s="947">
        <v>500000</v>
      </c>
      <c r="D25" s="947">
        <v>438525.32</v>
      </c>
      <c r="E25" s="947">
        <f t="shared" si="0"/>
        <v>87.705063999999993</v>
      </c>
      <c r="F25" s="755"/>
      <c r="G25" s="755"/>
      <c r="H25" s="755"/>
      <c r="I25" s="755">
        <v>200000</v>
      </c>
      <c r="J25" s="755"/>
      <c r="K25" s="755">
        <f t="shared" si="2"/>
        <v>0</v>
      </c>
      <c r="L25" s="755">
        <v>100000</v>
      </c>
      <c r="M25" s="755">
        <v>16558</v>
      </c>
      <c r="N25" s="755">
        <f t="shared" si="3"/>
        <v>16.558</v>
      </c>
      <c r="O25" s="755">
        <v>0</v>
      </c>
      <c r="P25" s="755"/>
      <c r="Q25" s="755"/>
      <c r="R25" s="755"/>
      <c r="S25" s="755"/>
      <c r="T25" s="1503"/>
    </row>
    <row r="26" spans="1:20" s="2" customFormat="1" ht="18" customHeight="1" x14ac:dyDescent="0.25">
      <c r="A26" s="433">
        <v>1402</v>
      </c>
      <c r="B26" s="288" t="s">
        <v>117</v>
      </c>
      <c r="C26" s="947">
        <v>1050000</v>
      </c>
      <c r="D26" s="947">
        <v>1025000</v>
      </c>
      <c r="E26" s="947">
        <f t="shared" si="0"/>
        <v>97.61904761904762</v>
      </c>
      <c r="F26" s="755">
        <v>1300000</v>
      </c>
      <c r="G26" s="755">
        <v>1162257.45</v>
      </c>
      <c r="H26" s="755">
        <f t="shared" si="1"/>
        <v>89.404419230769221</v>
      </c>
      <c r="I26" s="755">
        <v>1500000</v>
      </c>
      <c r="J26" s="755">
        <v>1150610.57</v>
      </c>
      <c r="K26" s="755">
        <f t="shared" si="2"/>
        <v>76.707371333333342</v>
      </c>
      <c r="L26" s="755">
        <v>1500000</v>
      </c>
      <c r="M26" s="755">
        <v>894684.89</v>
      </c>
      <c r="N26" s="755">
        <f t="shared" si="3"/>
        <v>59.645659333333334</v>
      </c>
      <c r="O26" s="755">
        <v>1000000</v>
      </c>
      <c r="P26" s="755"/>
      <c r="Q26" s="755">
        <v>1200000</v>
      </c>
      <c r="R26" s="755"/>
      <c r="S26" s="755"/>
      <c r="T26" s="1503"/>
    </row>
    <row r="27" spans="1:20" s="2" customFormat="1" ht="18" customHeight="1" x14ac:dyDescent="0.25">
      <c r="A27" s="433">
        <v>1403</v>
      </c>
      <c r="B27" s="288" t="s">
        <v>118</v>
      </c>
      <c r="C27" s="947">
        <v>1350000</v>
      </c>
      <c r="D27" s="947">
        <v>998734.33</v>
      </c>
      <c r="E27" s="947">
        <f t="shared" si="0"/>
        <v>73.980320740740737</v>
      </c>
      <c r="F27" s="653">
        <v>1200000</v>
      </c>
      <c r="G27" s="653">
        <v>896948.85</v>
      </c>
      <c r="H27" s="653">
        <f t="shared" si="1"/>
        <v>74.745737500000004</v>
      </c>
      <c r="I27" s="653">
        <v>2000000</v>
      </c>
      <c r="J27" s="653">
        <v>1447204.37</v>
      </c>
      <c r="K27" s="653">
        <f t="shared" si="2"/>
        <v>72.360218500000002</v>
      </c>
      <c r="L27" s="653">
        <v>2000000</v>
      </c>
      <c r="M27" s="653">
        <v>1529036.93</v>
      </c>
      <c r="N27" s="755">
        <f t="shared" si="3"/>
        <v>76.451846500000002</v>
      </c>
      <c r="O27" s="653">
        <v>1700000</v>
      </c>
      <c r="P27" s="653"/>
      <c r="Q27" s="653">
        <v>1700000</v>
      </c>
      <c r="R27" s="653"/>
      <c r="S27" s="653"/>
      <c r="T27" s="1503"/>
    </row>
    <row r="28" spans="1:20" s="2" customFormat="1" ht="25.5" customHeight="1" x14ac:dyDescent="0.25">
      <c r="A28" s="433">
        <v>1404</v>
      </c>
      <c r="B28" s="884" t="s">
        <v>119</v>
      </c>
      <c r="C28" s="947">
        <v>0</v>
      </c>
      <c r="D28" s="947"/>
      <c r="E28" s="947"/>
      <c r="F28" s="755"/>
      <c r="G28" s="755"/>
      <c r="H28" s="755"/>
      <c r="I28" s="755"/>
      <c r="J28" s="755"/>
      <c r="K28" s="755"/>
      <c r="L28" s="755"/>
      <c r="M28" s="755">
        <v>0</v>
      </c>
      <c r="N28" s="755"/>
      <c r="O28" s="755"/>
      <c r="P28" s="755"/>
      <c r="Q28" s="755"/>
      <c r="R28" s="755"/>
      <c r="S28" s="755"/>
      <c r="T28" s="1503"/>
    </row>
    <row r="29" spans="1:20" s="2" customFormat="1" ht="18" customHeight="1" x14ac:dyDescent="0.25">
      <c r="A29" s="433">
        <v>1408</v>
      </c>
      <c r="B29" s="659" t="s">
        <v>142</v>
      </c>
      <c r="C29" s="947"/>
      <c r="D29" s="947"/>
      <c r="E29" s="947"/>
      <c r="F29" s="755"/>
      <c r="G29" s="755"/>
      <c r="H29" s="755"/>
      <c r="I29" s="755"/>
      <c r="J29" s="755"/>
      <c r="K29" s="755"/>
      <c r="L29" s="755"/>
      <c r="M29" s="755">
        <v>0</v>
      </c>
      <c r="N29" s="755"/>
      <c r="O29" s="755"/>
      <c r="P29" s="755"/>
      <c r="Q29" s="755"/>
      <c r="R29" s="755"/>
      <c r="S29" s="755"/>
      <c r="T29" s="1503"/>
    </row>
    <row r="30" spans="1:20" s="2" customFormat="1" ht="14.25" customHeight="1" x14ac:dyDescent="0.25">
      <c r="A30" s="433">
        <v>1409</v>
      </c>
      <c r="B30" s="288" t="s">
        <v>17</v>
      </c>
      <c r="C30" s="947">
        <v>1300000</v>
      </c>
      <c r="D30" s="947">
        <v>1264089.25</v>
      </c>
      <c r="E30" s="947">
        <f t="shared" si="0"/>
        <v>97.237634615384621</v>
      </c>
      <c r="F30" s="653">
        <v>1300000</v>
      </c>
      <c r="G30" s="653">
        <v>1191762.01</v>
      </c>
      <c r="H30" s="653">
        <f t="shared" si="1"/>
        <v>91.674000769230773</v>
      </c>
      <c r="I30" s="653">
        <v>1500000</v>
      </c>
      <c r="J30" s="653">
        <v>1495488.82</v>
      </c>
      <c r="K30" s="653">
        <f t="shared" si="2"/>
        <v>99.699254666666675</v>
      </c>
      <c r="L30" s="653"/>
      <c r="M30" s="653">
        <v>0</v>
      </c>
      <c r="N30" s="755"/>
      <c r="O30" s="653"/>
      <c r="P30" s="653"/>
      <c r="Q30" s="653"/>
      <c r="R30" s="653"/>
      <c r="S30" s="653"/>
      <c r="T30" s="1503"/>
    </row>
    <row r="31" spans="1:20" s="2" customFormat="1" ht="27" customHeight="1" x14ac:dyDescent="0.25">
      <c r="A31" s="433" t="s">
        <v>386</v>
      </c>
      <c r="B31" s="927" t="s">
        <v>206</v>
      </c>
      <c r="C31" s="947"/>
      <c r="D31" s="947"/>
      <c r="E31" s="947"/>
      <c r="F31" s="653"/>
      <c r="G31" s="653"/>
      <c r="H31" s="653"/>
      <c r="I31" s="653"/>
      <c r="J31" s="653"/>
      <c r="K31" s="653"/>
      <c r="L31" s="653">
        <v>900000</v>
      </c>
      <c r="M31" s="653">
        <v>601349.31999999995</v>
      </c>
      <c r="N31" s="755">
        <f t="shared" si="3"/>
        <v>66.816591111111094</v>
      </c>
      <c r="O31" s="653">
        <v>800000</v>
      </c>
      <c r="P31" s="653"/>
      <c r="Q31" s="653">
        <v>700000</v>
      </c>
      <c r="R31" s="653"/>
      <c r="S31" s="653"/>
      <c r="T31" s="1503"/>
    </row>
    <row r="32" spans="1:20" s="2" customFormat="1" ht="17.25" customHeight="1" x14ac:dyDescent="0.25">
      <c r="A32" s="433" t="s">
        <v>387</v>
      </c>
      <c r="B32" s="288" t="s">
        <v>207</v>
      </c>
      <c r="C32" s="947"/>
      <c r="D32" s="947"/>
      <c r="E32" s="947"/>
      <c r="F32" s="653"/>
      <c r="G32" s="653"/>
      <c r="H32" s="653"/>
      <c r="I32" s="653"/>
      <c r="J32" s="653"/>
      <c r="K32" s="653"/>
      <c r="L32" s="653">
        <v>200000</v>
      </c>
      <c r="M32" s="653">
        <v>136958.07</v>
      </c>
      <c r="N32" s="755">
        <f t="shared" si="3"/>
        <v>68.479034999999996</v>
      </c>
      <c r="O32" s="653">
        <v>200000</v>
      </c>
      <c r="P32" s="653"/>
      <c r="Q32" s="653">
        <v>150000</v>
      </c>
      <c r="R32" s="653"/>
      <c r="S32" s="653"/>
      <c r="T32" s="1503"/>
    </row>
    <row r="33" spans="1:20" s="2" customFormat="1" ht="15.75" customHeight="1" x14ac:dyDescent="0.25">
      <c r="A33" s="433" t="s">
        <v>388</v>
      </c>
      <c r="B33" s="288" t="s">
        <v>203</v>
      </c>
      <c r="C33" s="947"/>
      <c r="D33" s="947"/>
      <c r="E33" s="947"/>
      <c r="F33" s="653"/>
      <c r="G33" s="653"/>
      <c r="H33" s="653"/>
      <c r="I33" s="653"/>
      <c r="J33" s="653"/>
      <c r="K33" s="653"/>
      <c r="L33" s="653">
        <v>200000</v>
      </c>
      <c r="M33" s="653">
        <v>4755</v>
      </c>
      <c r="N33" s="755">
        <f t="shared" si="3"/>
        <v>2.3774999999999999</v>
      </c>
      <c r="O33" s="653">
        <v>200000</v>
      </c>
      <c r="P33" s="653"/>
      <c r="Q33" s="653">
        <v>200000</v>
      </c>
      <c r="R33" s="653"/>
      <c r="S33" s="653"/>
      <c r="T33" s="1503"/>
    </row>
    <row r="34" spans="1:20" s="2" customFormat="1" ht="24.75" customHeight="1" x14ac:dyDescent="0.25">
      <c r="A34" s="433">
        <v>1506</v>
      </c>
      <c r="B34" s="884" t="s">
        <v>128</v>
      </c>
      <c r="C34" s="947">
        <v>3250000</v>
      </c>
      <c r="D34" s="947">
        <v>2901153.12</v>
      </c>
      <c r="E34" s="947">
        <f t="shared" si="0"/>
        <v>89.266249846153841</v>
      </c>
      <c r="F34" s="892">
        <v>3788000</v>
      </c>
      <c r="G34" s="653">
        <v>3175796.97</v>
      </c>
      <c r="H34" s="653">
        <f t="shared" si="1"/>
        <v>83.838357180570227</v>
      </c>
      <c r="I34" s="653">
        <v>4000000</v>
      </c>
      <c r="J34" s="653">
        <v>3123053.36</v>
      </c>
      <c r="K34" s="653">
        <f t="shared" si="2"/>
        <v>78.076333999999989</v>
      </c>
      <c r="L34" s="653">
        <v>3500000</v>
      </c>
      <c r="M34" s="653">
        <v>2705323.12</v>
      </c>
      <c r="N34" s="755">
        <f t="shared" si="3"/>
        <v>77.294946285714289</v>
      </c>
      <c r="O34" s="653">
        <v>500000</v>
      </c>
      <c r="P34" s="653"/>
      <c r="Q34" s="653">
        <v>400000</v>
      </c>
      <c r="R34" s="653"/>
      <c r="S34" s="653"/>
      <c r="T34" s="1503"/>
    </row>
    <row r="35" spans="1:20" s="2" customFormat="1" ht="15.75" customHeight="1" x14ac:dyDescent="0.25">
      <c r="A35" s="433">
        <v>1701</v>
      </c>
      <c r="B35" s="884" t="s">
        <v>143</v>
      </c>
      <c r="C35" s="947"/>
      <c r="D35" s="947"/>
      <c r="E35" s="947"/>
      <c r="F35" s="653"/>
      <c r="G35" s="653"/>
      <c r="H35" s="653"/>
      <c r="I35" s="653"/>
      <c r="J35" s="653"/>
      <c r="K35" s="653"/>
      <c r="L35" s="653">
        <v>1000</v>
      </c>
      <c r="M35" s="653">
        <v>0</v>
      </c>
      <c r="N35" s="755">
        <f t="shared" si="3"/>
        <v>0</v>
      </c>
      <c r="O35" s="653">
        <v>1000</v>
      </c>
      <c r="P35" s="653"/>
      <c r="Q35" s="653"/>
      <c r="R35" s="653"/>
      <c r="S35" s="653"/>
      <c r="T35" s="1503"/>
    </row>
    <row r="36" spans="1:20" s="2" customFormat="1" ht="14.25" customHeight="1" x14ac:dyDescent="0.25">
      <c r="A36" s="433">
        <v>1702</v>
      </c>
      <c r="B36" s="884" t="s">
        <v>134</v>
      </c>
      <c r="C36" s="947">
        <v>450000</v>
      </c>
      <c r="D36" s="947">
        <v>339530.49</v>
      </c>
      <c r="E36" s="947">
        <f t="shared" si="0"/>
        <v>75.451219999999992</v>
      </c>
      <c r="F36" s="653">
        <v>200000</v>
      </c>
      <c r="G36" s="653">
        <v>42815</v>
      </c>
      <c r="H36" s="653">
        <f t="shared" si="1"/>
        <v>21.407499999999999</v>
      </c>
      <c r="I36" s="653">
        <v>800000</v>
      </c>
      <c r="J36" s="653">
        <v>139262.39999999999</v>
      </c>
      <c r="K36" s="653">
        <f t="shared" si="2"/>
        <v>17.407799999999998</v>
      </c>
      <c r="L36" s="653">
        <v>1470000</v>
      </c>
      <c r="M36" s="653">
        <v>97622</v>
      </c>
      <c r="N36" s="755">
        <f t="shared" si="3"/>
        <v>6.6409523809523812</v>
      </c>
      <c r="O36" s="653"/>
      <c r="P36" s="653"/>
      <c r="Q36" s="653">
        <v>1000</v>
      </c>
      <c r="R36" s="653"/>
      <c r="S36" s="653"/>
      <c r="T36" s="1503"/>
    </row>
    <row r="37" spans="1:20" s="2" customFormat="1" ht="33" customHeight="1" x14ac:dyDescent="0.25">
      <c r="A37" s="433">
        <v>1703</v>
      </c>
      <c r="B37" s="884" t="s">
        <v>141</v>
      </c>
      <c r="C37" s="947"/>
      <c r="D37" s="947"/>
      <c r="E37" s="947"/>
      <c r="F37" s="653"/>
      <c r="G37" s="653"/>
      <c r="H37" s="653"/>
      <c r="I37" s="653"/>
      <c r="J37" s="653"/>
      <c r="K37" s="653"/>
      <c r="L37" s="653"/>
      <c r="M37" s="653"/>
      <c r="N37" s="755"/>
      <c r="O37" s="653"/>
      <c r="P37" s="653"/>
      <c r="Q37" s="653">
        <v>100000</v>
      </c>
      <c r="R37" s="653"/>
      <c r="S37" s="653"/>
      <c r="T37" s="1503"/>
    </row>
    <row r="38" spans="1:20" ht="21" customHeight="1" x14ac:dyDescent="0.3">
      <c r="A38" s="1501" t="s">
        <v>140</v>
      </c>
      <c r="B38" s="1501"/>
      <c r="C38" s="550">
        <f>SUM(C12:C36)</f>
        <v>17050000</v>
      </c>
      <c r="D38" s="550">
        <f>SUM(D12:D36)</f>
        <v>15746270.069999998</v>
      </c>
      <c r="E38" s="550">
        <f t="shared" si="0"/>
        <v>92.353490146627564</v>
      </c>
      <c r="F38" s="550">
        <f>SUM(F12:F37)</f>
        <v>16340000</v>
      </c>
      <c r="G38" s="550">
        <f t="shared" ref="G38:S38" si="7">SUM(G12:G37)</f>
        <v>13570081.540000001</v>
      </c>
      <c r="H38" s="550">
        <f t="shared" si="7"/>
        <v>844.65034282059219</v>
      </c>
      <c r="I38" s="550">
        <f t="shared" si="7"/>
        <v>22800000</v>
      </c>
      <c r="J38" s="550">
        <f t="shared" si="7"/>
        <v>17128342.229999997</v>
      </c>
      <c r="K38" s="550">
        <f t="shared" si="7"/>
        <v>752.90929390476185</v>
      </c>
      <c r="L38" s="550">
        <f t="shared" si="7"/>
        <v>24171000</v>
      </c>
      <c r="M38" s="550">
        <f t="shared" si="7"/>
        <v>13614197.620000001</v>
      </c>
      <c r="N38" s="950">
        <f t="shared" si="3"/>
        <v>56.324511273840564</v>
      </c>
      <c r="O38" s="550">
        <f t="shared" si="7"/>
        <v>14167000</v>
      </c>
      <c r="P38" s="550">
        <f t="shared" si="7"/>
        <v>0</v>
      </c>
      <c r="Q38" s="550">
        <f t="shared" ref="Q38" si="8">SUM(Q12:Q37)</f>
        <v>15551000</v>
      </c>
      <c r="R38" s="550"/>
      <c r="S38" s="550">
        <f t="shared" si="7"/>
        <v>0</v>
      </c>
      <c r="T38" s="1503"/>
    </row>
    <row r="39" spans="1:20" ht="18.75" customHeight="1" thickBot="1" x14ac:dyDescent="0.35">
      <c r="A39" s="1417" t="s">
        <v>2</v>
      </c>
      <c r="B39" s="1418"/>
      <c r="C39" s="35">
        <f>C11+C38</f>
        <v>83598000</v>
      </c>
      <c r="D39" s="35">
        <f>D11+D38</f>
        <v>81021924.689999998</v>
      </c>
      <c r="E39" s="35">
        <f t="shared" si="0"/>
        <v>96.918496483169449</v>
      </c>
      <c r="F39" s="35">
        <f>F11+F38</f>
        <v>109105780</v>
      </c>
      <c r="G39" s="35">
        <f>G11+G38</f>
        <v>106042165.87</v>
      </c>
      <c r="H39" s="35">
        <f t="shared" si="1"/>
        <v>97.192069815183032</v>
      </c>
      <c r="I39" s="35">
        <f>I11+I38</f>
        <v>97941856</v>
      </c>
      <c r="J39" s="35">
        <f>J38+J11</f>
        <v>91041788.919999987</v>
      </c>
      <c r="K39" s="35">
        <f t="shared" si="2"/>
        <v>92.954935344496619</v>
      </c>
      <c r="L39" s="35">
        <f>L11+L38</f>
        <v>119671000</v>
      </c>
      <c r="M39" s="35">
        <f>M11+M38</f>
        <v>119230949.14000002</v>
      </c>
      <c r="N39" s="946">
        <f t="shared" si="3"/>
        <v>99.632282791988047</v>
      </c>
      <c r="O39" s="35">
        <f>O11+O38</f>
        <v>56909000</v>
      </c>
      <c r="P39" s="35">
        <f t="shared" ref="P39:S39" si="9">P11+P38</f>
        <v>0</v>
      </c>
      <c r="Q39" s="35">
        <f t="shared" ref="Q39" si="10">Q11+Q38</f>
        <v>67248000</v>
      </c>
      <c r="R39" s="35"/>
      <c r="S39" s="35">
        <f t="shared" si="9"/>
        <v>0</v>
      </c>
      <c r="T39" s="1504"/>
    </row>
    <row r="40" spans="1:20" s="122" customFormat="1" ht="19.5" thickTop="1" x14ac:dyDescent="0.3">
      <c r="A40" s="9"/>
      <c r="B40" s="9"/>
      <c r="C40" s="131"/>
      <c r="D40" s="131"/>
      <c r="E40" s="131"/>
      <c r="F40" s="132"/>
      <c r="G40" s="90"/>
      <c r="H40" s="90"/>
      <c r="L40" s="11"/>
      <c r="M40" s="11"/>
      <c r="N40" s="123"/>
      <c r="O40" s="123"/>
      <c r="P40" s="123"/>
      <c r="Q40" s="123"/>
      <c r="R40" s="123"/>
      <c r="S40" s="123"/>
      <c r="T40" s="980"/>
    </row>
    <row r="41" spans="1:20" s="122" customFormat="1" ht="15.75" customHeight="1" x14ac:dyDescent="0.25">
      <c r="A41" s="9"/>
      <c r="B41" s="9" t="s">
        <v>188</v>
      </c>
      <c r="C41" s="9"/>
      <c r="D41" s="9"/>
      <c r="E41" s="96"/>
      <c r="F41" s="96" t="s">
        <v>191</v>
      </c>
      <c r="G41" s="96"/>
      <c r="H41" s="96"/>
      <c r="I41" s="9"/>
      <c r="J41" s="9"/>
      <c r="K41" s="9"/>
      <c r="L41" s="9"/>
      <c r="M41" s="101"/>
      <c r="N41" s="108"/>
      <c r="O41" s="108"/>
      <c r="P41" s="108"/>
      <c r="Q41" s="108"/>
      <c r="R41" s="108"/>
      <c r="S41" s="108"/>
      <c r="T41" s="234"/>
    </row>
    <row r="42" spans="1:20" s="122" customFormat="1" ht="15.75" customHeight="1" x14ac:dyDescent="0.25">
      <c r="B42" s="121" t="s">
        <v>189</v>
      </c>
      <c r="C42" s="53"/>
      <c r="D42" s="53"/>
      <c r="E42" s="136"/>
      <c r="F42" s="136"/>
      <c r="G42" s="136" t="s">
        <v>190</v>
      </c>
      <c r="H42" s="136"/>
      <c r="I42" s="136"/>
      <c r="J42" s="136"/>
      <c r="K42" s="136"/>
      <c r="L42" s="136"/>
      <c r="M42" s="11"/>
      <c r="N42" s="234"/>
      <c r="O42" s="234"/>
      <c r="P42" s="234"/>
      <c r="Q42" s="234"/>
      <c r="R42" s="234"/>
      <c r="S42" s="234"/>
      <c r="T42" s="234"/>
    </row>
    <row r="43" spans="1:20" s="122" customFormat="1" ht="15.75" x14ac:dyDescent="0.25">
      <c r="A43" s="121"/>
      <c r="B43" s="121"/>
      <c r="C43" s="108"/>
      <c r="D43" s="108"/>
      <c r="E43" s="108"/>
      <c r="F43" s="108"/>
      <c r="G43" s="108"/>
      <c r="H43" s="108"/>
      <c r="I43" s="108"/>
      <c r="J43" s="108"/>
      <c r="K43" s="108"/>
      <c r="L43" s="108"/>
      <c r="M43" s="101"/>
      <c r="N43" s="234"/>
      <c r="O43" s="234"/>
      <c r="P43" s="234"/>
      <c r="Q43" s="234"/>
      <c r="R43" s="234"/>
      <c r="S43" s="234"/>
      <c r="T43" s="234"/>
    </row>
    <row r="44" spans="1:20" s="122" customFormat="1" ht="15.75" x14ac:dyDescent="0.25">
      <c r="A44" s="121"/>
      <c r="B44" s="121" t="s">
        <v>159</v>
      </c>
      <c r="D44" s="108"/>
      <c r="E44" s="53"/>
      <c r="F44" s="108" t="s">
        <v>160</v>
      </c>
      <c r="G44" s="108"/>
      <c r="H44" s="108"/>
      <c r="I44" s="108"/>
      <c r="J44" s="108"/>
      <c r="K44" s="108"/>
      <c r="L44" s="53"/>
      <c r="M44" s="124" t="s">
        <v>186</v>
      </c>
      <c r="N44" s="234"/>
      <c r="O44" s="234"/>
      <c r="P44" s="234"/>
      <c r="Q44" s="234"/>
      <c r="R44" s="234"/>
      <c r="S44" s="234"/>
      <c r="T44" s="980"/>
    </row>
    <row r="45" spans="1:20" s="2" customFormat="1" ht="15.75" thickBot="1" x14ac:dyDescent="0.3">
      <c r="C45" s="1453"/>
      <c r="D45" s="1453"/>
      <c r="E45" s="1453"/>
      <c r="F45" s="1453"/>
      <c r="M45" s="101"/>
      <c r="N45" s="53"/>
      <c r="O45" s="53"/>
      <c r="P45" s="53"/>
      <c r="Q45" s="53"/>
      <c r="R45" s="53"/>
      <c r="S45" s="53"/>
      <c r="T45" s="978"/>
    </row>
    <row r="46" spans="1:20" s="2" customFormat="1" ht="16.5" customHeight="1" thickBot="1" x14ac:dyDescent="0.3">
      <c r="C46" s="39"/>
      <c r="D46" s="39"/>
      <c r="E46" s="39"/>
      <c r="G46" s="39"/>
      <c r="H46" s="39"/>
      <c r="M46" s="127" t="s">
        <v>157</v>
      </c>
      <c r="N46" s="11"/>
      <c r="O46" s="11"/>
      <c r="P46" s="11"/>
      <c r="Q46" s="11"/>
      <c r="R46" s="11"/>
      <c r="S46" s="11"/>
      <c r="T46" s="978"/>
    </row>
    <row r="47" spans="1:20" s="2" customFormat="1" ht="18.75" customHeight="1" x14ac:dyDescent="0.3">
      <c r="A47" s="88" t="s">
        <v>444</v>
      </c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1171"/>
      <c r="O47" s="1171"/>
      <c r="P47" s="1171"/>
      <c r="Q47" s="1171"/>
      <c r="R47" s="1171"/>
      <c r="S47" s="1171"/>
      <c r="T47" s="637"/>
    </row>
    <row r="48" spans="1:20" s="2" customFormat="1" ht="18.75" x14ac:dyDescent="0.3">
      <c r="A48" s="33" t="s">
        <v>46</v>
      </c>
      <c r="B48" s="40"/>
      <c r="C48" s="8"/>
      <c r="D48" s="8"/>
      <c r="E48" s="8"/>
      <c r="G48" s="101"/>
      <c r="H48" s="101"/>
      <c r="M48" s="11"/>
      <c r="N48" s="11"/>
      <c r="O48" s="11"/>
      <c r="P48" s="11"/>
      <c r="Q48" s="11"/>
      <c r="R48" s="11"/>
      <c r="S48" s="11"/>
      <c r="T48" s="978"/>
    </row>
    <row r="49" spans="1:20" s="2" customFormat="1" ht="18.75" x14ac:dyDescent="0.3">
      <c r="A49" s="33" t="s">
        <v>47</v>
      </c>
      <c r="B49" s="40"/>
      <c r="C49" s="101"/>
      <c r="D49" s="101"/>
      <c r="E49" s="101"/>
      <c r="F49" s="53"/>
      <c r="G49" s="11"/>
      <c r="H49" s="11"/>
      <c r="M49" s="101"/>
      <c r="N49" s="53"/>
      <c r="O49" s="53"/>
      <c r="P49" s="53"/>
      <c r="Q49" s="53"/>
      <c r="R49" s="53"/>
      <c r="S49" s="53"/>
      <c r="T49" s="978"/>
    </row>
    <row r="50" spans="1:20" s="2" customFormat="1" ht="20.25" customHeight="1" x14ac:dyDescent="0.3">
      <c r="A50" s="33" t="s">
        <v>85</v>
      </c>
      <c r="B50" s="40"/>
      <c r="C50" s="11"/>
      <c r="D50" s="11"/>
      <c r="E50" s="11"/>
      <c r="F50" s="11"/>
      <c r="G50" s="101"/>
      <c r="H50" s="101"/>
      <c r="M50" s="11"/>
      <c r="N50" s="11"/>
      <c r="O50" s="11"/>
      <c r="P50" s="11"/>
      <c r="Q50" s="11"/>
      <c r="R50" s="11"/>
      <c r="S50" s="11"/>
      <c r="T50" s="978"/>
    </row>
    <row r="51" spans="1:20" ht="0.75" customHeight="1" x14ac:dyDescent="0.25">
      <c r="C51" s="101"/>
      <c r="D51" s="101"/>
      <c r="E51" s="101"/>
      <c r="F51" s="53"/>
      <c r="G51" s="11"/>
      <c r="H51" s="11"/>
      <c r="M51" s="101"/>
      <c r="N51" s="53"/>
      <c r="O51" s="53"/>
      <c r="P51" s="53"/>
      <c r="Q51" s="53"/>
      <c r="R51" s="53"/>
      <c r="S51" s="53"/>
    </row>
    <row r="52" spans="1:20" ht="24" customHeight="1" x14ac:dyDescent="0.25">
      <c r="A52" s="1273" t="s">
        <v>18</v>
      </c>
      <c r="B52" s="1273" t="s">
        <v>7</v>
      </c>
      <c r="C52" s="1401">
        <v>2021</v>
      </c>
      <c r="D52" s="1402"/>
      <c r="E52" s="1403"/>
      <c r="F52" s="1440">
        <v>2022</v>
      </c>
      <c r="G52" s="1440"/>
      <c r="H52" s="1440"/>
      <c r="I52" s="1389">
        <v>2023</v>
      </c>
      <c r="J52" s="1390"/>
      <c r="K52" s="1391"/>
      <c r="L52" s="1389">
        <v>2024</v>
      </c>
      <c r="M52" s="1391"/>
      <c r="N52" s="1162"/>
      <c r="O52" s="1279">
        <v>2025</v>
      </c>
      <c r="P52" s="1280"/>
      <c r="Q52" s="1344" t="s">
        <v>446</v>
      </c>
      <c r="R52" s="1344" t="s">
        <v>448</v>
      </c>
      <c r="S52" s="1344" t="s">
        <v>447</v>
      </c>
      <c r="T52" s="1344" t="s">
        <v>450</v>
      </c>
    </row>
    <row r="53" spans="1:20" s="52" customFormat="1" ht="27.75" customHeight="1" x14ac:dyDescent="0.25">
      <c r="A53" s="1443"/>
      <c r="B53" s="1387"/>
      <c r="C53" s="1161" t="s">
        <v>178</v>
      </c>
      <c r="D53" s="1189" t="s">
        <v>1</v>
      </c>
      <c r="E53" s="1161" t="s">
        <v>137</v>
      </c>
      <c r="F53" s="1161" t="s">
        <v>178</v>
      </c>
      <c r="G53" s="1174" t="s">
        <v>1</v>
      </c>
      <c r="H53" s="1132" t="s">
        <v>138</v>
      </c>
      <c r="I53" s="1170" t="s">
        <v>0</v>
      </c>
      <c r="J53" s="1126" t="s">
        <v>1</v>
      </c>
      <c r="K53" s="1126" t="s">
        <v>138</v>
      </c>
      <c r="L53" s="690" t="s">
        <v>0</v>
      </c>
      <c r="M53" s="1161" t="s">
        <v>1</v>
      </c>
      <c r="N53" s="691" t="s">
        <v>138</v>
      </c>
      <c r="O53" s="690" t="s">
        <v>0</v>
      </c>
      <c r="P53" s="1161" t="s">
        <v>1</v>
      </c>
      <c r="Q53" s="1344"/>
      <c r="R53" s="1344"/>
      <c r="S53" s="1344"/>
      <c r="T53" s="1344"/>
    </row>
    <row r="54" spans="1:20" s="2" customFormat="1" ht="18" customHeight="1" x14ac:dyDescent="0.25">
      <c r="A54" s="67">
        <v>1001</v>
      </c>
      <c r="B54" s="559" t="s">
        <v>8</v>
      </c>
      <c r="C54" s="289">
        <v>161759500</v>
      </c>
      <c r="D54" s="289">
        <v>161262440.13</v>
      </c>
      <c r="E54" s="289">
        <f>D54/C54*100</f>
        <v>99.69271673688408</v>
      </c>
      <c r="F54" s="289">
        <v>156917220</v>
      </c>
      <c r="G54" s="289">
        <v>156685445.08000001</v>
      </c>
      <c r="H54" s="289">
        <f>G54/F54*100</f>
        <v>99.852294783198431</v>
      </c>
      <c r="I54" s="289">
        <v>168465000</v>
      </c>
      <c r="J54" s="289">
        <v>163937698.38999999</v>
      </c>
      <c r="K54" s="289">
        <f>J54/I54*100</f>
        <v>97.312615908348903</v>
      </c>
      <c r="L54" s="289">
        <v>170000000</v>
      </c>
      <c r="M54" s="289">
        <v>158023088.31999999</v>
      </c>
      <c r="N54" s="289">
        <f>M54/L54*100</f>
        <v>92.954757835294117</v>
      </c>
      <c r="O54" s="289">
        <v>243115000</v>
      </c>
      <c r="P54" s="289"/>
      <c r="Q54" s="289">
        <v>319060000</v>
      </c>
      <c r="R54" s="289"/>
      <c r="S54" s="289"/>
      <c r="T54" s="1502" t="s">
        <v>453</v>
      </c>
    </row>
    <row r="55" spans="1:20" s="2" customFormat="1" ht="18" customHeight="1" x14ac:dyDescent="0.25">
      <c r="A55" s="15">
        <v>1002</v>
      </c>
      <c r="B55" s="12" t="s">
        <v>9</v>
      </c>
      <c r="C55" s="383">
        <v>3500000</v>
      </c>
      <c r="D55" s="383">
        <v>3300777.73</v>
      </c>
      <c r="E55" s="383">
        <f t="shared" ref="E55:E84" si="11">D55/C55*100</f>
        <v>94.307935142857147</v>
      </c>
      <c r="F55" s="283">
        <v>2900000</v>
      </c>
      <c r="G55" s="283">
        <v>2303443.4</v>
      </c>
      <c r="H55" s="283">
        <f t="shared" ref="H55:H84" si="12">G55/F55*100</f>
        <v>79.42908275862068</v>
      </c>
      <c r="I55" s="283">
        <v>3500000</v>
      </c>
      <c r="J55" s="283">
        <v>3285191.72</v>
      </c>
      <c r="K55" s="283">
        <f t="shared" ref="K55:K84" si="13">J55/I55*100</f>
        <v>93.862620571428579</v>
      </c>
      <c r="L55" s="283">
        <v>3500000</v>
      </c>
      <c r="M55" s="283">
        <v>3478237.86</v>
      </c>
      <c r="N55" s="289">
        <f t="shared" ref="N55:N84" si="14">M55/L55*100</f>
        <v>99.378224571428561</v>
      </c>
      <c r="O55" s="283">
        <v>3500000</v>
      </c>
      <c r="P55" s="283"/>
      <c r="Q55" s="283">
        <v>4500000</v>
      </c>
      <c r="R55" s="283"/>
      <c r="S55" s="283"/>
      <c r="T55" s="1503"/>
    </row>
    <row r="56" spans="1:20" s="2" customFormat="1" ht="18" customHeight="1" x14ac:dyDescent="0.25">
      <c r="A56" s="22">
        <v>1003</v>
      </c>
      <c r="B56" s="24" t="s">
        <v>10</v>
      </c>
      <c r="C56" s="287">
        <v>47486000</v>
      </c>
      <c r="D56" s="287">
        <v>46965249.649999999</v>
      </c>
      <c r="E56" s="287">
        <f t="shared" si="11"/>
        <v>98.903360253548414</v>
      </c>
      <c r="F56" s="298">
        <v>73936440</v>
      </c>
      <c r="G56" s="281">
        <v>73936440</v>
      </c>
      <c r="H56" s="281">
        <f t="shared" si="12"/>
        <v>100</v>
      </c>
      <c r="I56" s="281">
        <v>70588000</v>
      </c>
      <c r="J56" s="281">
        <v>72439374.689999998</v>
      </c>
      <c r="K56" s="281">
        <f t="shared" si="13"/>
        <v>102.62278955346518</v>
      </c>
      <c r="L56" s="281">
        <v>74000000</v>
      </c>
      <c r="M56" s="281">
        <v>109193594.33</v>
      </c>
      <c r="N56" s="289">
        <f t="shared" si="14"/>
        <v>147.55891125675674</v>
      </c>
      <c r="O56" s="281">
        <v>123809000</v>
      </c>
      <c r="P56" s="281"/>
      <c r="Q56" s="281">
        <v>104325000</v>
      </c>
      <c r="R56" s="281"/>
      <c r="S56" s="281"/>
      <c r="T56" s="1503"/>
    </row>
    <row r="57" spans="1:20" ht="25.5" customHeight="1" x14ac:dyDescent="0.3">
      <c r="A57" s="1499" t="s">
        <v>139</v>
      </c>
      <c r="B57" s="1500"/>
      <c r="C57" s="246">
        <f>SUM(C54:C56)</f>
        <v>212745500</v>
      </c>
      <c r="D57" s="246">
        <f>SUM(D54:D56)</f>
        <v>211528467.50999999</v>
      </c>
      <c r="E57" s="246">
        <f t="shared" si="11"/>
        <v>99.427939726104668</v>
      </c>
      <c r="F57" s="246">
        <f>SUM(F54:F56)</f>
        <v>233753660</v>
      </c>
      <c r="G57" s="246">
        <f>SUM(G54:G56)</f>
        <v>232925328.48000002</v>
      </c>
      <c r="H57" s="246">
        <f t="shared" si="12"/>
        <v>99.645639122827006</v>
      </c>
      <c r="I57" s="246">
        <f>SUM(I54:I56)</f>
        <v>242553000</v>
      </c>
      <c r="J57" s="246">
        <f>SUM(J54:J56)</f>
        <v>239662264.79999998</v>
      </c>
      <c r="K57" s="246">
        <f t="shared" si="13"/>
        <v>98.808204722266879</v>
      </c>
      <c r="L57" s="246">
        <f>SUM(L54:L56)</f>
        <v>247500000</v>
      </c>
      <c r="M57" s="246">
        <f>SUM(M54:M56)</f>
        <v>270694920.50999999</v>
      </c>
      <c r="N57" s="735">
        <f t="shared" si="14"/>
        <v>109.37168505454544</v>
      </c>
      <c r="O57" s="246">
        <f>SUM(O54:O56)</f>
        <v>370424000</v>
      </c>
      <c r="P57" s="246">
        <f t="shared" ref="P57:S57" si="15">SUM(P54:P56)</f>
        <v>0</v>
      </c>
      <c r="Q57" s="246">
        <f t="shared" ref="Q57" si="16">SUM(Q54:Q56)</f>
        <v>427885000</v>
      </c>
      <c r="R57" s="246"/>
      <c r="S57" s="246">
        <f t="shared" si="15"/>
        <v>0</v>
      </c>
      <c r="T57" s="1503"/>
    </row>
    <row r="58" spans="1:20" s="2" customFormat="1" ht="38.25" customHeight="1" x14ac:dyDescent="0.25">
      <c r="A58" s="433">
        <v>1101</v>
      </c>
      <c r="B58" s="876" t="s">
        <v>112</v>
      </c>
      <c r="C58" s="288">
        <v>23190000</v>
      </c>
      <c r="D58" s="288">
        <v>18264066.579999998</v>
      </c>
      <c r="E58" s="288">
        <f t="shared" si="11"/>
        <v>78.758372488141433</v>
      </c>
      <c r="F58" s="892">
        <v>21700000</v>
      </c>
      <c r="G58" s="288">
        <v>19837817.420000002</v>
      </c>
      <c r="H58" s="288">
        <f t="shared" si="12"/>
        <v>91.418513456221206</v>
      </c>
      <c r="I58" s="755">
        <v>24000000</v>
      </c>
      <c r="J58" s="755">
        <v>23991421.469999999</v>
      </c>
      <c r="K58" s="288">
        <f t="shared" si="13"/>
        <v>99.964256124999991</v>
      </c>
      <c r="L58" s="755">
        <v>24000000</v>
      </c>
      <c r="M58" s="755">
        <v>27406460.010000002</v>
      </c>
      <c r="N58" s="653">
        <f t="shared" si="14"/>
        <v>114.193583375</v>
      </c>
      <c r="O58" s="755">
        <v>29000000</v>
      </c>
      <c r="P58" s="755"/>
      <c r="Q58" s="702">
        <v>28000000</v>
      </c>
      <c r="R58" s="755"/>
      <c r="S58" s="755"/>
      <c r="T58" s="1503"/>
    </row>
    <row r="59" spans="1:20" s="2" customFormat="1" ht="30" x14ac:dyDescent="0.25">
      <c r="A59" s="433">
        <v>1201</v>
      </c>
      <c r="B59" s="884" t="s">
        <v>12</v>
      </c>
      <c r="C59" s="288">
        <v>4000000</v>
      </c>
      <c r="D59" s="288">
        <v>3914386.22</v>
      </c>
      <c r="E59" s="288">
        <f t="shared" si="11"/>
        <v>97.859655500000002</v>
      </c>
      <c r="F59" s="653">
        <v>3500000</v>
      </c>
      <c r="G59" s="653">
        <v>3452370.04</v>
      </c>
      <c r="H59" s="653">
        <f t="shared" si="12"/>
        <v>98.639144000000002</v>
      </c>
      <c r="I59" s="653">
        <v>4000000</v>
      </c>
      <c r="J59" s="653">
        <v>3826310.5</v>
      </c>
      <c r="K59" s="653">
        <f t="shared" si="13"/>
        <v>95.657762500000004</v>
      </c>
      <c r="L59" s="653">
        <v>3500000</v>
      </c>
      <c r="M59" s="653">
        <v>2915557.94</v>
      </c>
      <c r="N59" s="653">
        <f t="shared" si="14"/>
        <v>83.301655428571436</v>
      </c>
      <c r="O59" s="653">
        <v>3000000</v>
      </c>
      <c r="P59" s="653"/>
      <c r="Q59" s="653">
        <v>3000000</v>
      </c>
      <c r="R59" s="653"/>
      <c r="S59" s="653"/>
      <c r="T59" s="1503"/>
    </row>
    <row r="60" spans="1:20" s="2" customFormat="1" ht="18" customHeight="1" x14ac:dyDescent="0.25">
      <c r="A60" s="433">
        <v>1202</v>
      </c>
      <c r="B60" s="288" t="s">
        <v>13</v>
      </c>
      <c r="C60" s="288">
        <v>4000000</v>
      </c>
      <c r="D60" s="288">
        <v>3993588.74</v>
      </c>
      <c r="E60" s="288">
        <f t="shared" si="11"/>
        <v>99.839718500000004</v>
      </c>
      <c r="F60" s="892">
        <v>6375000</v>
      </c>
      <c r="G60" s="877">
        <v>6352321</v>
      </c>
      <c r="H60" s="877">
        <f t="shared" si="12"/>
        <v>99.644250980392158</v>
      </c>
      <c r="I60" s="653">
        <v>4000000</v>
      </c>
      <c r="J60" s="653">
        <v>6076459.6200000001</v>
      </c>
      <c r="K60" s="877">
        <f t="shared" si="13"/>
        <v>151.91149050000001</v>
      </c>
      <c r="L60" s="653"/>
      <c r="M60" s="653">
        <v>0</v>
      </c>
      <c r="N60" s="653"/>
      <c r="O60" s="877"/>
      <c r="P60" s="877"/>
      <c r="Q60" s="877"/>
      <c r="R60" s="877"/>
      <c r="S60" s="877"/>
      <c r="T60" s="1503"/>
    </row>
    <row r="61" spans="1:20" s="2" customFormat="1" ht="24" customHeight="1" x14ac:dyDescent="0.25">
      <c r="A61" s="369" t="s">
        <v>390</v>
      </c>
      <c r="B61" s="288" t="s">
        <v>198</v>
      </c>
      <c r="C61" s="288"/>
      <c r="D61" s="288"/>
      <c r="E61" s="288"/>
      <c r="F61" s="892"/>
      <c r="G61" s="877"/>
      <c r="H61" s="877"/>
      <c r="I61" s="653"/>
      <c r="J61" s="653"/>
      <c r="K61" s="877"/>
      <c r="L61" s="653">
        <v>5500000</v>
      </c>
      <c r="M61" s="877">
        <v>5478041</v>
      </c>
      <c r="N61" s="653">
        <f t="shared" si="14"/>
        <v>99.600745454545461</v>
      </c>
      <c r="O61" s="877">
        <v>5500000</v>
      </c>
      <c r="P61" s="877"/>
      <c r="Q61" s="877">
        <v>5000000</v>
      </c>
      <c r="R61" s="877"/>
      <c r="S61" s="877"/>
      <c r="T61" s="1503"/>
    </row>
    <row r="62" spans="1:20" s="2" customFormat="1" ht="18" customHeight="1" x14ac:dyDescent="0.25">
      <c r="A62" s="369" t="s">
        <v>391</v>
      </c>
      <c r="B62" s="288" t="s">
        <v>197</v>
      </c>
      <c r="C62" s="288"/>
      <c r="D62" s="288"/>
      <c r="E62" s="288"/>
      <c r="F62" s="892"/>
      <c r="G62" s="877"/>
      <c r="H62" s="877"/>
      <c r="I62" s="653"/>
      <c r="J62" s="653"/>
      <c r="K62" s="877"/>
      <c r="L62" s="653">
        <v>1000000</v>
      </c>
      <c r="M62" s="877">
        <v>947658.49</v>
      </c>
      <c r="N62" s="653">
        <f t="shared" si="14"/>
        <v>94.765849000000003</v>
      </c>
      <c r="O62" s="877">
        <v>1000000</v>
      </c>
      <c r="P62" s="877"/>
      <c r="Q62" s="877">
        <v>500000</v>
      </c>
      <c r="R62" s="877"/>
      <c r="S62" s="877"/>
      <c r="T62" s="1503"/>
    </row>
    <row r="63" spans="1:20" s="2" customFormat="1" ht="18" customHeight="1" x14ac:dyDescent="0.25">
      <c r="A63" s="433">
        <v>1203</v>
      </c>
      <c r="B63" s="948" t="s">
        <v>149</v>
      </c>
      <c r="C63" s="288">
        <v>500000</v>
      </c>
      <c r="D63" s="288">
        <v>141935</v>
      </c>
      <c r="E63" s="288">
        <f t="shared" si="11"/>
        <v>28.387</v>
      </c>
      <c r="F63" s="892">
        <v>700000</v>
      </c>
      <c r="G63" s="653">
        <v>550375.1</v>
      </c>
      <c r="H63" s="653">
        <f t="shared" si="12"/>
        <v>78.625014285714272</v>
      </c>
      <c r="I63" s="653">
        <v>400000</v>
      </c>
      <c r="J63" s="653">
        <v>395338.05</v>
      </c>
      <c r="K63" s="653">
        <f t="shared" si="13"/>
        <v>98.834512499999988</v>
      </c>
      <c r="L63" s="653"/>
      <c r="M63" s="653">
        <v>0</v>
      </c>
      <c r="N63" s="653"/>
      <c r="O63" s="653"/>
      <c r="P63" s="653"/>
      <c r="Q63" s="653"/>
      <c r="R63" s="653"/>
      <c r="S63" s="653"/>
      <c r="T63" s="1503"/>
    </row>
    <row r="64" spans="1:20" s="2" customFormat="1" ht="18" customHeight="1" x14ac:dyDescent="0.25">
      <c r="A64" s="433" t="s">
        <v>384</v>
      </c>
      <c r="B64" s="574" t="s">
        <v>204</v>
      </c>
      <c r="C64" s="288"/>
      <c r="D64" s="288"/>
      <c r="E64" s="288"/>
      <c r="F64" s="892"/>
      <c r="G64" s="653"/>
      <c r="H64" s="653"/>
      <c r="I64" s="653"/>
      <c r="J64" s="653"/>
      <c r="K64" s="653"/>
      <c r="L64" s="653">
        <v>400000</v>
      </c>
      <c r="M64" s="653">
        <v>282225.12</v>
      </c>
      <c r="N64" s="653">
        <f t="shared" si="14"/>
        <v>70.556279999999987</v>
      </c>
      <c r="O64" s="653">
        <v>300000</v>
      </c>
      <c r="P64" s="653"/>
      <c r="Q64" s="653"/>
      <c r="R64" s="653"/>
      <c r="S64" s="653"/>
      <c r="T64" s="1503"/>
    </row>
    <row r="65" spans="1:20" s="2" customFormat="1" ht="12.75" customHeight="1" x14ac:dyDescent="0.25">
      <c r="A65" s="433" t="s">
        <v>385</v>
      </c>
      <c r="B65" s="574" t="s">
        <v>205</v>
      </c>
      <c r="C65" s="288"/>
      <c r="D65" s="288"/>
      <c r="E65" s="288"/>
      <c r="F65" s="892"/>
      <c r="G65" s="653"/>
      <c r="H65" s="653"/>
      <c r="I65" s="653"/>
      <c r="J65" s="653"/>
      <c r="K65" s="653"/>
      <c r="L65" s="653">
        <v>100000</v>
      </c>
      <c r="M65" s="653">
        <v>100000</v>
      </c>
      <c r="N65" s="653">
        <f t="shared" si="14"/>
        <v>100</v>
      </c>
      <c r="O65" s="653">
        <v>100000</v>
      </c>
      <c r="P65" s="653"/>
      <c r="Q65" s="653">
        <v>76000</v>
      </c>
      <c r="R65" s="653"/>
      <c r="S65" s="653"/>
      <c r="T65" s="1503"/>
    </row>
    <row r="66" spans="1:20" s="2" customFormat="1" ht="14.25" customHeight="1" x14ac:dyDescent="0.25">
      <c r="A66" s="433">
        <v>1205</v>
      </c>
      <c r="B66" s="288" t="s">
        <v>124</v>
      </c>
      <c r="C66" s="288">
        <v>1000000</v>
      </c>
      <c r="D66" s="288">
        <v>933844.85</v>
      </c>
      <c r="E66" s="288">
        <f t="shared" si="11"/>
        <v>93.384484999999998</v>
      </c>
      <c r="F66" s="288">
        <v>1000000</v>
      </c>
      <c r="G66" s="288">
        <v>800385.12</v>
      </c>
      <c r="H66" s="288">
        <f t="shared" si="12"/>
        <v>80.038511999999997</v>
      </c>
      <c r="I66" s="755">
        <v>1000000</v>
      </c>
      <c r="J66" s="755">
        <v>447245.57</v>
      </c>
      <c r="K66" s="288">
        <f t="shared" si="13"/>
        <v>44.724556999999997</v>
      </c>
      <c r="L66" s="755">
        <v>500000</v>
      </c>
      <c r="M66" s="755">
        <v>481232.27</v>
      </c>
      <c r="N66" s="653">
        <f t="shared" si="14"/>
        <v>96.246454</v>
      </c>
      <c r="O66" s="755">
        <v>700000</v>
      </c>
      <c r="P66" s="755"/>
      <c r="Q66" s="755">
        <v>700000</v>
      </c>
      <c r="R66" s="755"/>
      <c r="S66" s="755"/>
      <c r="T66" s="1503"/>
    </row>
    <row r="67" spans="1:20" s="2" customFormat="1" ht="25.5" customHeight="1" x14ac:dyDescent="0.25">
      <c r="A67" s="433">
        <v>1301</v>
      </c>
      <c r="B67" s="288" t="s">
        <v>14</v>
      </c>
      <c r="C67" s="288">
        <v>5210000</v>
      </c>
      <c r="D67" s="288">
        <v>5092548.5599999996</v>
      </c>
      <c r="E67" s="288">
        <f t="shared" si="11"/>
        <v>97.74565374280229</v>
      </c>
      <c r="F67" s="892">
        <v>6400000</v>
      </c>
      <c r="G67" s="288">
        <v>6291867.9800000004</v>
      </c>
      <c r="H67" s="288">
        <f t="shared" si="12"/>
        <v>98.310437187500014</v>
      </c>
      <c r="I67" s="755">
        <v>8000000</v>
      </c>
      <c r="J67" s="755">
        <v>6491553.3399999999</v>
      </c>
      <c r="K67" s="288">
        <f t="shared" si="13"/>
        <v>81.144416750000005</v>
      </c>
      <c r="L67" s="755">
        <v>10000000</v>
      </c>
      <c r="M67" s="755">
        <v>9154679.8499999996</v>
      </c>
      <c r="N67" s="653">
        <f t="shared" si="14"/>
        <v>91.546798499999994</v>
      </c>
      <c r="O67" s="755">
        <v>8100000</v>
      </c>
      <c r="P67" s="755"/>
      <c r="Q67" s="755">
        <v>11000000</v>
      </c>
      <c r="R67" s="755"/>
      <c r="S67" s="755"/>
      <c r="T67" s="1503"/>
    </row>
    <row r="68" spans="1:20" s="2" customFormat="1" ht="18" customHeight="1" x14ac:dyDescent="0.25">
      <c r="A68" s="433">
        <v>1302</v>
      </c>
      <c r="B68" s="288" t="s">
        <v>123</v>
      </c>
      <c r="C68" s="288">
        <v>200000</v>
      </c>
      <c r="D68" s="288">
        <v>200000</v>
      </c>
      <c r="E68" s="288">
        <f t="shared" si="11"/>
        <v>100</v>
      </c>
      <c r="F68" s="653">
        <v>500000</v>
      </c>
      <c r="G68" s="653">
        <v>477250.8</v>
      </c>
      <c r="H68" s="653">
        <f t="shared" si="12"/>
        <v>95.450159999999997</v>
      </c>
      <c r="I68" s="653">
        <v>1500000</v>
      </c>
      <c r="J68" s="653">
        <v>1195741.8400000001</v>
      </c>
      <c r="K68" s="653">
        <f t="shared" si="13"/>
        <v>79.716122666666678</v>
      </c>
      <c r="L68" s="653">
        <v>2000000</v>
      </c>
      <c r="M68" s="653">
        <v>1611127.15</v>
      </c>
      <c r="N68" s="653">
        <f t="shared" si="14"/>
        <v>80.556357500000004</v>
      </c>
      <c r="O68" s="653">
        <v>3800000</v>
      </c>
      <c r="P68" s="653"/>
      <c r="Q68" s="653">
        <v>3800000</v>
      </c>
      <c r="R68" s="653"/>
      <c r="S68" s="653"/>
      <c r="T68" s="1503"/>
    </row>
    <row r="69" spans="1:20" s="2" customFormat="1" ht="33" customHeight="1" x14ac:dyDescent="0.25">
      <c r="A69" s="433">
        <v>1303</v>
      </c>
      <c r="B69" s="288" t="s">
        <v>109</v>
      </c>
      <c r="C69" s="288">
        <v>4350000</v>
      </c>
      <c r="D69" s="288">
        <v>3425605.38</v>
      </c>
      <c r="E69" s="288">
        <f t="shared" si="11"/>
        <v>78.749548965517235</v>
      </c>
      <c r="F69" s="892">
        <v>7625000</v>
      </c>
      <c r="G69" s="877">
        <v>5291589.6399999997</v>
      </c>
      <c r="H69" s="877">
        <f t="shared" si="12"/>
        <v>69.397896918032785</v>
      </c>
      <c r="I69" s="755">
        <v>15000000</v>
      </c>
      <c r="J69" s="755">
        <v>9070891.9900000002</v>
      </c>
      <c r="K69" s="877">
        <f t="shared" si="13"/>
        <v>60.472613266666663</v>
      </c>
      <c r="L69" s="755">
        <v>18800000</v>
      </c>
      <c r="M69" s="755">
        <v>15259168.33</v>
      </c>
      <c r="N69" s="653">
        <f t="shared" si="14"/>
        <v>81.165788989361701</v>
      </c>
      <c r="O69" s="755">
        <v>10100000</v>
      </c>
      <c r="P69" s="755"/>
      <c r="Q69" s="684">
        <v>20000000</v>
      </c>
      <c r="R69" s="755"/>
      <c r="S69" s="755"/>
      <c r="T69" s="1503"/>
    </row>
    <row r="70" spans="1:20" s="2" customFormat="1" ht="18" customHeight="1" x14ac:dyDescent="0.25">
      <c r="A70" s="433">
        <v>1402</v>
      </c>
      <c r="B70" s="288" t="s">
        <v>117</v>
      </c>
      <c r="C70" s="288">
        <v>1500000</v>
      </c>
      <c r="D70" s="288">
        <v>1202463.52</v>
      </c>
      <c r="E70" s="288">
        <f t="shared" si="11"/>
        <v>80.164234666666673</v>
      </c>
      <c r="F70" s="892">
        <v>1700000</v>
      </c>
      <c r="G70" s="288">
        <v>1391089.17</v>
      </c>
      <c r="H70" s="288">
        <f t="shared" si="12"/>
        <v>81.828774705882353</v>
      </c>
      <c r="I70" s="755">
        <v>2000000</v>
      </c>
      <c r="J70" s="755">
        <v>1884534.29</v>
      </c>
      <c r="K70" s="288">
        <f t="shared" si="13"/>
        <v>94.2267145</v>
      </c>
      <c r="L70" s="755">
        <v>4000000</v>
      </c>
      <c r="M70" s="755">
        <v>1841133.6</v>
      </c>
      <c r="N70" s="653">
        <f t="shared" si="14"/>
        <v>46.02834</v>
      </c>
      <c r="O70" s="755">
        <v>2000000</v>
      </c>
      <c r="P70" s="755"/>
      <c r="Q70" s="755">
        <v>2200000</v>
      </c>
      <c r="R70" s="755"/>
      <c r="S70" s="755"/>
      <c r="T70" s="1503"/>
    </row>
    <row r="71" spans="1:20" s="2" customFormat="1" ht="18" customHeight="1" x14ac:dyDescent="0.25">
      <c r="A71" s="433">
        <v>1403</v>
      </c>
      <c r="B71" s="288" t="s">
        <v>118</v>
      </c>
      <c r="C71" s="288">
        <v>1700000</v>
      </c>
      <c r="D71" s="288">
        <v>698319.42</v>
      </c>
      <c r="E71" s="288">
        <f t="shared" si="11"/>
        <v>41.077612941176476</v>
      </c>
      <c r="F71" s="911">
        <v>1350000</v>
      </c>
      <c r="G71" s="911">
        <v>900102.6</v>
      </c>
      <c r="H71" s="911">
        <f t="shared" si="12"/>
        <v>66.674266666666654</v>
      </c>
      <c r="I71" s="653">
        <v>1400000</v>
      </c>
      <c r="J71" s="653">
        <v>2468297.9300000002</v>
      </c>
      <c r="K71" s="911">
        <f t="shared" si="13"/>
        <v>176.30699500000003</v>
      </c>
      <c r="L71" s="653">
        <v>2500000</v>
      </c>
      <c r="M71" s="653">
        <v>2052753.79</v>
      </c>
      <c r="N71" s="653">
        <f t="shared" si="14"/>
        <v>82.110151600000009</v>
      </c>
      <c r="O71" s="653">
        <v>2100000</v>
      </c>
      <c r="P71" s="653"/>
      <c r="Q71" s="653">
        <v>1500000</v>
      </c>
      <c r="R71" s="653"/>
      <c r="S71" s="653"/>
      <c r="T71" s="1503"/>
    </row>
    <row r="72" spans="1:20" s="2" customFormat="1" ht="30" x14ac:dyDescent="0.25">
      <c r="A72" s="433">
        <v>1404</v>
      </c>
      <c r="B72" s="884" t="s">
        <v>119</v>
      </c>
      <c r="C72" s="288">
        <v>7100000</v>
      </c>
      <c r="D72" s="288">
        <v>6936230.8799999999</v>
      </c>
      <c r="E72" s="288">
        <f t="shared" si="11"/>
        <v>97.693392676056334</v>
      </c>
      <c r="F72" s="892">
        <v>8000000</v>
      </c>
      <c r="G72" s="877">
        <v>7274941.8700000001</v>
      </c>
      <c r="H72" s="877">
        <f t="shared" si="12"/>
        <v>90.936773375000001</v>
      </c>
      <c r="I72" s="755">
        <v>8000000</v>
      </c>
      <c r="J72" s="755">
        <v>7882113.0700000003</v>
      </c>
      <c r="K72" s="877">
        <f t="shared" si="13"/>
        <v>98.526413375000004</v>
      </c>
      <c r="L72" s="755">
        <v>8000000</v>
      </c>
      <c r="M72" s="755">
        <v>10096568.5</v>
      </c>
      <c r="N72" s="653">
        <f t="shared" si="14"/>
        <v>126.20710625</v>
      </c>
      <c r="O72" s="755">
        <v>9000000</v>
      </c>
      <c r="P72" s="755"/>
      <c r="Q72" s="755">
        <v>9000000</v>
      </c>
      <c r="R72" s="755"/>
      <c r="S72" s="755"/>
      <c r="T72" s="1503"/>
    </row>
    <row r="73" spans="1:20" s="2" customFormat="1" ht="18" customHeight="1" x14ac:dyDescent="0.25">
      <c r="A73" s="433">
        <v>1405</v>
      </c>
      <c r="B73" s="654" t="s">
        <v>201</v>
      </c>
      <c r="C73" s="288"/>
      <c r="D73" s="288"/>
      <c r="E73" s="288"/>
      <c r="F73" s="892"/>
      <c r="G73" s="877"/>
      <c r="H73" s="877"/>
      <c r="I73" s="755"/>
      <c r="J73" s="755"/>
      <c r="K73" s="877"/>
      <c r="L73" s="755">
        <v>3500000</v>
      </c>
      <c r="M73" s="755">
        <v>3173282.89</v>
      </c>
      <c r="N73" s="653">
        <f t="shared" si="14"/>
        <v>90.665225428571432</v>
      </c>
      <c r="O73" s="755">
        <v>4500000</v>
      </c>
      <c r="P73" s="755"/>
      <c r="Q73" s="755">
        <v>2000000</v>
      </c>
      <c r="R73" s="755"/>
      <c r="S73" s="755"/>
      <c r="T73" s="1503"/>
    </row>
    <row r="74" spans="1:20" s="2" customFormat="1" ht="24" customHeight="1" x14ac:dyDescent="0.25">
      <c r="A74" s="433" t="s">
        <v>392</v>
      </c>
      <c r="B74" s="654" t="s">
        <v>210</v>
      </c>
      <c r="C74" s="288"/>
      <c r="D74" s="288"/>
      <c r="E74" s="288"/>
      <c r="F74" s="892"/>
      <c r="G74" s="877"/>
      <c r="H74" s="877"/>
      <c r="I74" s="755"/>
      <c r="J74" s="755"/>
      <c r="K74" s="877"/>
      <c r="L74" s="755">
        <v>5000000</v>
      </c>
      <c r="M74" s="755">
        <v>8430357.9700000007</v>
      </c>
      <c r="N74" s="653">
        <f t="shared" si="14"/>
        <v>168.60715940000003</v>
      </c>
      <c r="O74" s="755">
        <v>11000000</v>
      </c>
      <c r="P74" s="755"/>
      <c r="Q74" s="755">
        <v>12000000</v>
      </c>
      <c r="R74" s="755"/>
      <c r="S74" s="755"/>
      <c r="T74" s="1503"/>
    </row>
    <row r="75" spans="1:20" s="2" customFormat="1" ht="18" customHeight="1" x14ac:dyDescent="0.25">
      <c r="A75" s="433">
        <v>1409</v>
      </c>
      <c r="B75" s="288" t="s">
        <v>17</v>
      </c>
      <c r="C75" s="288">
        <v>11400000</v>
      </c>
      <c r="D75" s="288">
        <v>11242744.25</v>
      </c>
      <c r="E75" s="288">
        <f t="shared" si="11"/>
        <v>98.620563596491223</v>
      </c>
      <c r="F75" s="892">
        <v>12800000</v>
      </c>
      <c r="G75" s="911">
        <v>12736208.35</v>
      </c>
      <c r="H75" s="911">
        <f t="shared" si="12"/>
        <v>99.501627734374992</v>
      </c>
      <c r="I75" s="911">
        <v>12000000</v>
      </c>
      <c r="J75" s="911">
        <v>13442774.310000001</v>
      </c>
      <c r="K75" s="911">
        <f t="shared" si="13"/>
        <v>112.02311925000001</v>
      </c>
      <c r="L75" s="911"/>
      <c r="M75" s="653">
        <v>0</v>
      </c>
      <c r="N75" s="653"/>
      <c r="O75" s="911"/>
      <c r="P75" s="911"/>
      <c r="Q75" s="911"/>
      <c r="R75" s="911"/>
      <c r="S75" s="911"/>
      <c r="T75" s="1503"/>
    </row>
    <row r="76" spans="1:20" s="2" customFormat="1" ht="30" x14ac:dyDescent="0.25">
      <c r="A76" s="433" t="s">
        <v>386</v>
      </c>
      <c r="B76" s="927" t="s">
        <v>206</v>
      </c>
      <c r="C76" s="288"/>
      <c r="D76" s="288"/>
      <c r="E76" s="288"/>
      <c r="F76" s="892"/>
      <c r="G76" s="911"/>
      <c r="H76" s="911"/>
      <c r="I76" s="911"/>
      <c r="J76" s="911"/>
      <c r="K76" s="911"/>
      <c r="L76" s="911">
        <v>1500000</v>
      </c>
      <c r="M76" s="911">
        <v>805781.45</v>
      </c>
      <c r="N76" s="653">
        <f t="shared" si="14"/>
        <v>53.718763333333328</v>
      </c>
      <c r="O76" s="911">
        <v>1000000</v>
      </c>
      <c r="P76" s="911"/>
      <c r="Q76" s="911">
        <v>700000</v>
      </c>
      <c r="R76" s="911"/>
      <c r="S76" s="911"/>
      <c r="T76" s="1503"/>
    </row>
    <row r="77" spans="1:20" s="2" customFormat="1" ht="18" customHeight="1" x14ac:dyDescent="0.25">
      <c r="A77" s="433" t="s">
        <v>387</v>
      </c>
      <c r="B77" s="288" t="s">
        <v>207</v>
      </c>
      <c r="C77" s="288"/>
      <c r="D77" s="288"/>
      <c r="E77" s="288"/>
      <c r="F77" s="892"/>
      <c r="G77" s="911"/>
      <c r="H77" s="911"/>
      <c r="I77" s="911"/>
      <c r="J77" s="911"/>
      <c r="K77" s="911"/>
      <c r="L77" s="911">
        <v>700000</v>
      </c>
      <c r="M77" s="911">
        <v>36528.629999999997</v>
      </c>
      <c r="N77" s="653">
        <f t="shared" si="14"/>
        <v>5.2183757142857141</v>
      </c>
      <c r="O77" s="911">
        <v>100000</v>
      </c>
      <c r="P77" s="911"/>
      <c r="Q77" s="911">
        <v>75000</v>
      </c>
      <c r="R77" s="911"/>
      <c r="S77" s="911"/>
      <c r="T77" s="1503"/>
    </row>
    <row r="78" spans="1:20" s="2" customFormat="1" ht="18" customHeight="1" x14ac:dyDescent="0.25">
      <c r="A78" s="433" t="s">
        <v>388</v>
      </c>
      <c r="B78" s="288" t="s">
        <v>203</v>
      </c>
      <c r="C78" s="288"/>
      <c r="D78" s="288"/>
      <c r="E78" s="288"/>
      <c r="F78" s="892"/>
      <c r="G78" s="911"/>
      <c r="H78" s="911"/>
      <c r="I78" s="911"/>
      <c r="J78" s="911"/>
      <c r="K78" s="911"/>
      <c r="L78" s="911">
        <v>1800000</v>
      </c>
      <c r="M78" s="911">
        <v>1736844.02</v>
      </c>
      <c r="N78" s="653">
        <f t="shared" si="14"/>
        <v>96.491334444444448</v>
      </c>
      <c r="O78" s="911">
        <v>1800000</v>
      </c>
      <c r="P78" s="911"/>
      <c r="Q78" s="911">
        <v>1800000</v>
      </c>
      <c r="R78" s="911"/>
      <c r="S78" s="911"/>
      <c r="T78" s="1503"/>
    </row>
    <row r="79" spans="1:20" s="2" customFormat="1" ht="29.25" customHeight="1" x14ac:dyDescent="0.25">
      <c r="A79" s="433">
        <v>1506</v>
      </c>
      <c r="B79" s="884" t="s">
        <v>229</v>
      </c>
      <c r="C79" s="288"/>
      <c r="D79" s="288"/>
      <c r="E79" s="288"/>
      <c r="F79" s="892"/>
      <c r="G79" s="911"/>
      <c r="H79" s="911"/>
      <c r="I79" s="911"/>
      <c r="J79" s="911"/>
      <c r="K79" s="911"/>
      <c r="L79" s="911"/>
      <c r="M79" s="653">
        <v>0</v>
      </c>
      <c r="N79" s="653"/>
      <c r="O79" s="911">
        <v>2500000</v>
      </c>
      <c r="P79" s="911"/>
      <c r="Q79" s="911">
        <v>2000000</v>
      </c>
      <c r="R79" s="911"/>
      <c r="S79" s="911"/>
      <c r="T79" s="1503"/>
    </row>
    <row r="80" spans="1:20" s="2" customFormat="1" ht="15.75" customHeight="1" x14ac:dyDescent="0.25">
      <c r="A80" s="433">
        <v>1701</v>
      </c>
      <c r="B80" s="288" t="s">
        <v>125</v>
      </c>
      <c r="C80" s="288">
        <v>1000</v>
      </c>
      <c r="D80" s="288"/>
      <c r="E80" s="288">
        <f t="shared" si="11"/>
        <v>0</v>
      </c>
      <c r="F80" s="911">
        <v>100000</v>
      </c>
      <c r="G80" s="911">
        <v>4250</v>
      </c>
      <c r="H80" s="911">
        <f t="shared" si="12"/>
        <v>4.25</v>
      </c>
      <c r="I80" s="911"/>
      <c r="J80" s="911"/>
      <c r="K80" s="911"/>
      <c r="L80" s="911"/>
      <c r="M80" s="653">
        <v>0</v>
      </c>
      <c r="N80" s="653"/>
      <c r="O80" s="911">
        <v>1000</v>
      </c>
      <c r="P80" s="951"/>
      <c r="Q80" s="911"/>
      <c r="R80" s="951"/>
      <c r="S80" s="951"/>
      <c r="T80" s="1503"/>
    </row>
    <row r="81" spans="1:20" s="2" customFormat="1" ht="18" customHeight="1" x14ac:dyDescent="0.25">
      <c r="A81" s="433">
        <v>1702</v>
      </c>
      <c r="B81" s="884" t="s">
        <v>134</v>
      </c>
      <c r="C81" s="288">
        <v>300000</v>
      </c>
      <c r="D81" s="288">
        <v>226578.2</v>
      </c>
      <c r="E81" s="288">
        <f t="shared" si="11"/>
        <v>75.526066666666665</v>
      </c>
      <c r="F81" s="892">
        <v>160000</v>
      </c>
      <c r="G81" s="911">
        <v>153341</v>
      </c>
      <c r="H81" s="911">
        <f t="shared" si="12"/>
        <v>95.838124999999991</v>
      </c>
      <c r="I81" s="653">
        <v>500000</v>
      </c>
      <c r="J81" s="653">
        <v>17500</v>
      </c>
      <c r="K81" s="911">
        <f t="shared" si="13"/>
        <v>3.5000000000000004</v>
      </c>
      <c r="L81" s="653">
        <v>5300000</v>
      </c>
      <c r="M81" s="653">
        <v>243353.01</v>
      </c>
      <c r="N81" s="653">
        <f t="shared" si="14"/>
        <v>4.5915662264150949</v>
      </c>
      <c r="O81" s="653"/>
      <c r="P81" s="653"/>
      <c r="Q81" s="653">
        <v>1000</v>
      </c>
      <c r="R81" s="653"/>
      <c r="S81" s="653"/>
      <c r="T81" s="1503"/>
    </row>
    <row r="82" spans="1:20" s="2" customFormat="1" ht="25.5" customHeight="1" x14ac:dyDescent="0.25">
      <c r="A82" s="433">
        <v>1703</v>
      </c>
      <c r="B82" s="884" t="s">
        <v>141</v>
      </c>
      <c r="C82" s="288">
        <v>1000</v>
      </c>
      <c r="D82" s="288"/>
      <c r="E82" s="288">
        <f t="shared" si="11"/>
        <v>0</v>
      </c>
      <c r="F82" s="892"/>
      <c r="G82" s="892"/>
      <c r="H82" s="892"/>
      <c r="I82" s="892"/>
      <c r="J82" s="892"/>
      <c r="K82" s="892"/>
      <c r="L82" s="892"/>
      <c r="M82" s="653">
        <v>0</v>
      </c>
      <c r="N82" s="653"/>
      <c r="O82" s="653">
        <v>0</v>
      </c>
      <c r="P82" s="653"/>
      <c r="Q82" s="653">
        <v>1000</v>
      </c>
      <c r="R82" s="653"/>
      <c r="S82" s="653"/>
      <c r="T82" s="1503"/>
    </row>
    <row r="83" spans="1:20" ht="19.5" customHeight="1" x14ac:dyDescent="0.3">
      <c r="A83" s="1501" t="s">
        <v>140</v>
      </c>
      <c r="B83" s="1501"/>
      <c r="C83" s="143">
        <f>SUM(C58:C82)</f>
        <v>64452000</v>
      </c>
      <c r="D83" s="143">
        <f>SUM(D58:D82)</f>
        <v>56272311.600000009</v>
      </c>
      <c r="E83" s="143">
        <f t="shared" si="11"/>
        <v>87.308867994786837</v>
      </c>
      <c r="F83" s="143">
        <f>SUM(F58:F82)</f>
        <v>71910000</v>
      </c>
      <c r="G83" s="143">
        <f>SUM(G58:G82)</f>
        <v>65513910.090000004</v>
      </c>
      <c r="H83" s="143">
        <f t="shared" si="12"/>
        <v>91.105423571130586</v>
      </c>
      <c r="I83" s="143">
        <f>SUM(I58:I82)</f>
        <v>81800000</v>
      </c>
      <c r="J83" s="143">
        <f>SUM(J58:J82)</f>
        <v>77190181.980000004</v>
      </c>
      <c r="K83" s="143">
        <f t="shared" si="13"/>
        <v>94.364525647921766</v>
      </c>
      <c r="L83" s="143">
        <f>SUM(L58:L82)</f>
        <v>98100000</v>
      </c>
      <c r="M83" s="143">
        <f>SUM(M58:M82)</f>
        <v>92052754.020000011</v>
      </c>
      <c r="N83" s="952">
        <f t="shared" si="14"/>
        <v>93.835631009174321</v>
      </c>
      <c r="O83" s="143">
        <f>SUM(O58:O82)</f>
        <v>95601000</v>
      </c>
      <c r="P83" s="143">
        <f t="shared" ref="P83:S83" si="17">SUM(P58:P82)</f>
        <v>0</v>
      </c>
      <c r="Q83" s="143">
        <f t="shared" ref="Q83" si="18">SUM(Q58:Q82)</f>
        <v>103353000</v>
      </c>
      <c r="R83" s="143"/>
      <c r="S83" s="143">
        <f t="shared" si="17"/>
        <v>0</v>
      </c>
      <c r="T83" s="1503"/>
    </row>
    <row r="84" spans="1:20" s="43" customFormat="1" ht="24" customHeight="1" thickBot="1" x14ac:dyDescent="0.35">
      <c r="A84" s="1455" t="s">
        <v>2</v>
      </c>
      <c r="B84" s="1455"/>
      <c r="C84" s="70">
        <f>C57+C83</f>
        <v>277197500</v>
      </c>
      <c r="D84" s="70">
        <f>D57+D83</f>
        <v>267800779.11000001</v>
      </c>
      <c r="E84" s="70">
        <f t="shared" si="11"/>
        <v>96.610098976361627</v>
      </c>
      <c r="F84" s="70">
        <f>F57+F83</f>
        <v>305663660</v>
      </c>
      <c r="G84" s="70">
        <f>G57+G83</f>
        <v>298439238.57000005</v>
      </c>
      <c r="H84" s="70">
        <f t="shared" si="12"/>
        <v>97.636480100382244</v>
      </c>
      <c r="I84" s="70">
        <f>I57+I83</f>
        <v>324353000</v>
      </c>
      <c r="J84" s="70">
        <f>J83+J57</f>
        <v>316852446.77999997</v>
      </c>
      <c r="K84" s="70">
        <f t="shared" si="13"/>
        <v>97.68753388437905</v>
      </c>
      <c r="L84" s="70">
        <f>L57+L83</f>
        <v>345600000</v>
      </c>
      <c r="M84" s="70">
        <f>M57+M83</f>
        <v>362747674.52999997</v>
      </c>
      <c r="N84" s="734">
        <f t="shared" si="14"/>
        <v>104.96171138020833</v>
      </c>
      <c r="O84" s="70">
        <f>O57+O83</f>
        <v>466025000</v>
      </c>
      <c r="P84" s="70">
        <f t="shared" ref="P84:S84" si="19">P57+P83</f>
        <v>0</v>
      </c>
      <c r="Q84" s="70">
        <f t="shared" ref="Q84" si="20">Q57+Q83</f>
        <v>531238000</v>
      </c>
      <c r="R84" s="70"/>
      <c r="S84" s="70">
        <f t="shared" si="19"/>
        <v>0</v>
      </c>
      <c r="T84" s="1504"/>
    </row>
    <row r="85" spans="1:20" s="122" customFormat="1" ht="19.5" thickTop="1" x14ac:dyDescent="0.3">
      <c r="A85" s="9"/>
      <c r="B85" s="9"/>
      <c r="C85" s="131"/>
      <c r="D85" s="131"/>
      <c r="E85" s="131"/>
      <c r="F85" s="132"/>
      <c r="G85" s="90"/>
      <c r="H85" s="90"/>
      <c r="M85" s="101"/>
      <c r="N85" s="234"/>
      <c r="O85" s="234"/>
      <c r="P85" s="234"/>
      <c r="Q85" s="234"/>
      <c r="R85" s="234"/>
      <c r="S85" s="234"/>
      <c r="T85" s="980"/>
    </row>
    <row r="86" spans="1:20" s="122" customFormat="1" ht="15.75" customHeight="1" x14ac:dyDescent="0.25">
      <c r="A86" s="9"/>
      <c r="B86" s="9" t="s">
        <v>188</v>
      </c>
      <c r="C86" s="9"/>
      <c r="D86" s="9"/>
      <c r="E86" s="96"/>
      <c r="F86" s="96" t="s">
        <v>191</v>
      </c>
      <c r="G86" s="96"/>
      <c r="H86" s="96"/>
      <c r="I86" s="9"/>
      <c r="J86" s="9"/>
      <c r="K86" s="9"/>
      <c r="L86" s="9"/>
      <c r="M86" s="135"/>
      <c r="N86" s="108"/>
      <c r="O86" s="108"/>
      <c r="P86" s="108"/>
      <c r="Q86" s="108"/>
      <c r="R86" s="108"/>
      <c r="S86" s="108"/>
      <c r="T86" s="234"/>
    </row>
    <row r="87" spans="1:20" s="122" customFormat="1" ht="15.75" customHeight="1" x14ac:dyDescent="0.25">
      <c r="B87" s="121" t="s">
        <v>189</v>
      </c>
      <c r="C87" s="53"/>
      <c r="D87" s="53"/>
      <c r="E87" s="136"/>
      <c r="F87" s="136"/>
      <c r="G87" s="136" t="s">
        <v>190</v>
      </c>
      <c r="H87" s="136"/>
      <c r="I87" s="136"/>
      <c r="J87" s="136"/>
      <c r="K87" s="136"/>
      <c r="L87" s="136"/>
      <c r="M87" s="53"/>
      <c r="N87" s="234"/>
      <c r="O87" s="234"/>
      <c r="P87" s="234"/>
      <c r="Q87" s="234"/>
      <c r="R87" s="234"/>
      <c r="S87" s="234"/>
      <c r="T87" s="234"/>
    </row>
    <row r="88" spans="1:20" s="122" customFormat="1" ht="15.75" x14ac:dyDescent="0.25">
      <c r="A88" s="121"/>
      <c r="B88" s="121"/>
      <c r="C88" s="108"/>
      <c r="D88" s="108"/>
      <c r="E88" s="108"/>
      <c r="F88" s="108"/>
      <c r="G88" s="108"/>
      <c r="H88" s="108"/>
      <c r="I88" s="108"/>
      <c r="J88" s="108"/>
      <c r="K88" s="108"/>
      <c r="L88" s="108"/>
      <c r="M88" s="108"/>
      <c r="N88" s="234"/>
      <c r="O88" s="234"/>
      <c r="P88" s="234"/>
      <c r="Q88" s="234"/>
      <c r="R88" s="234"/>
      <c r="S88" s="234"/>
      <c r="T88" s="234"/>
    </row>
    <row r="89" spans="1:20" s="122" customFormat="1" ht="15.75" x14ac:dyDescent="0.25">
      <c r="A89" s="121"/>
      <c r="B89" s="121" t="s">
        <v>159</v>
      </c>
      <c r="D89" s="108"/>
      <c r="E89" s="53"/>
      <c r="F89" s="108" t="s">
        <v>160</v>
      </c>
      <c r="G89" s="108"/>
      <c r="H89" s="108"/>
      <c r="I89" s="108"/>
      <c r="J89" s="108"/>
      <c r="K89" s="108"/>
      <c r="L89" s="124" t="s">
        <v>186</v>
      </c>
      <c r="M89" s="234"/>
      <c r="N89" s="234"/>
      <c r="O89" s="234"/>
      <c r="P89" s="234"/>
      <c r="Q89" s="234"/>
      <c r="R89" s="234"/>
      <c r="S89" s="234"/>
      <c r="T89" s="980"/>
    </row>
    <row r="90" spans="1:20" x14ac:dyDescent="0.25">
      <c r="A90" s="2"/>
      <c r="B90" s="138"/>
      <c r="M90" s="101"/>
      <c r="N90" s="234"/>
      <c r="O90" s="234"/>
      <c r="P90" s="234"/>
      <c r="Q90" s="234"/>
      <c r="R90" s="234"/>
      <c r="S90" s="234"/>
    </row>
    <row r="91" spans="1:20" ht="15.75" thickBot="1" x14ac:dyDescent="0.3">
      <c r="A91" s="2"/>
      <c r="B91" s="138"/>
      <c r="C91" s="101"/>
      <c r="D91" s="101"/>
      <c r="E91" s="101"/>
      <c r="F91" s="53"/>
      <c r="M91" s="101"/>
      <c r="N91" s="234"/>
      <c r="O91" s="234"/>
      <c r="P91" s="234"/>
      <c r="Q91" s="234"/>
      <c r="R91" s="234"/>
      <c r="S91" s="234"/>
    </row>
    <row r="92" spans="1:20" s="2" customFormat="1" ht="15.75" thickBot="1" x14ac:dyDescent="0.3">
      <c r="C92" s="39"/>
      <c r="D92" s="39"/>
      <c r="E92" s="39"/>
      <c r="M92" s="125" t="s">
        <v>157</v>
      </c>
      <c r="N92" s="83"/>
      <c r="O92" s="83"/>
      <c r="P92" s="83"/>
      <c r="Q92" s="83"/>
      <c r="R92" s="83"/>
      <c r="S92" s="83"/>
      <c r="T92" s="978"/>
    </row>
    <row r="93" spans="1:20" s="2" customFormat="1" ht="16.5" customHeight="1" x14ac:dyDescent="0.3">
      <c r="A93" s="88" t="s">
        <v>444</v>
      </c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1171"/>
      <c r="O93" s="1171"/>
      <c r="P93" s="1171"/>
      <c r="Q93" s="1171"/>
      <c r="R93" s="1171"/>
      <c r="S93" s="1171"/>
      <c r="T93" s="637"/>
    </row>
    <row r="94" spans="1:20" s="2" customFormat="1" ht="18.75" x14ac:dyDescent="0.3">
      <c r="A94" s="33" t="s">
        <v>46</v>
      </c>
      <c r="B94" s="40"/>
      <c r="F94" s="101"/>
      <c r="M94" s="11"/>
      <c r="N94" s="11"/>
      <c r="O94" s="11"/>
      <c r="P94" s="11"/>
      <c r="Q94" s="11"/>
      <c r="R94" s="11"/>
      <c r="S94" s="11"/>
      <c r="T94" s="978"/>
    </row>
    <row r="95" spans="1:20" s="2" customFormat="1" ht="18.75" x14ac:dyDescent="0.3">
      <c r="A95" s="33" t="s">
        <v>47</v>
      </c>
      <c r="B95" s="40"/>
      <c r="C95" s="8"/>
      <c r="D95" s="8"/>
      <c r="E95" s="8"/>
      <c r="F95" s="11"/>
      <c r="M95" s="101"/>
      <c r="N95" s="53"/>
      <c r="O95" s="53"/>
      <c r="P95" s="53"/>
      <c r="Q95" s="53"/>
      <c r="R95" s="53"/>
      <c r="S95" s="53"/>
      <c r="T95" s="978"/>
    </row>
    <row r="96" spans="1:20" s="2" customFormat="1" ht="18.75" x14ac:dyDescent="0.3">
      <c r="A96" s="33" t="s">
        <v>86</v>
      </c>
      <c r="B96" s="40"/>
      <c r="F96" s="101"/>
      <c r="M96" s="101"/>
      <c r="N96" s="53"/>
      <c r="O96" s="53"/>
      <c r="P96" s="53"/>
      <c r="Q96" s="53"/>
      <c r="R96" s="53"/>
      <c r="S96" s="53"/>
      <c r="T96" s="978"/>
    </row>
    <row r="97" spans="1:20" x14ac:dyDescent="0.25">
      <c r="F97" s="11"/>
      <c r="M97" s="11"/>
      <c r="N97" s="11"/>
      <c r="O97" s="11"/>
      <c r="P97" s="11"/>
      <c r="Q97" s="11"/>
      <c r="R97" s="11"/>
      <c r="S97" s="11"/>
    </row>
    <row r="98" spans="1:20" ht="21" customHeight="1" x14ac:dyDescent="0.25">
      <c r="A98" s="1273" t="s">
        <v>18</v>
      </c>
      <c r="B98" s="1235" t="s">
        <v>7</v>
      </c>
      <c r="C98" s="1401">
        <v>2021</v>
      </c>
      <c r="D98" s="1402"/>
      <c r="E98" s="1403"/>
      <c r="F98" s="1440">
        <v>2022</v>
      </c>
      <c r="G98" s="1440"/>
      <c r="H98" s="1440"/>
      <c r="I98" s="1389">
        <v>2023</v>
      </c>
      <c r="J98" s="1390"/>
      <c r="K98" s="1391"/>
      <c r="L98" s="1389">
        <v>2024</v>
      </c>
      <c r="M98" s="1391"/>
      <c r="N98" s="1162"/>
      <c r="O98" s="1279">
        <v>2025</v>
      </c>
      <c r="P98" s="1280"/>
      <c r="Q98" s="1344" t="s">
        <v>446</v>
      </c>
      <c r="R98" s="1344" t="s">
        <v>448</v>
      </c>
      <c r="S98" s="1344" t="s">
        <v>447</v>
      </c>
      <c r="T98" s="1344" t="s">
        <v>450</v>
      </c>
    </row>
    <row r="99" spans="1:20" s="52" customFormat="1" ht="33.75" customHeight="1" x14ac:dyDescent="0.25">
      <c r="A99" s="1443"/>
      <c r="B99" s="1235"/>
      <c r="C99" s="1161" t="s">
        <v>178</v>
      </c>
      <c r="D99" s="1189" t="s">
        <v>1</v>
      </c>
      <c r="E99" s="1161" t="s">
        <v>137</v>
      </c>
      <c r="F99" s="1161" t="s">
        <v>178</v>
      </c>
      <c r="G99" s="1174" t="s">
        <v>1</v>
      </c>
      <c r="H99" s="1132" t="s">
        <v>138</v>
      </c>
      <c r="I99" s="1170" t="s">
        <v>0</v>
      </c>
      <c r="J99" s="1126" t="s">
        <v>1</v>
      </c>
      <c r="K99" s="1126" t="s">
        <v>138</v>
      </c>
      <c r="L99" s="690" t="s">
        <v>0</v>
      </c>
      <c r="M99" s="1161" t="s">
        <v>1</v>
      </c>
      <c r="N99" s="691" t="s">
        <v>138</v>
      </c>
      <c r="O99" s="690" t="s">
        <v>0</v>
      </c>
      <c r="P99" s="1161" t="s">
        <v>1</v>
      </c>
      <c r="Q99" s="1344"/>
      <c r="R99" s="1344"/>
      <c r="S99" s="1344"/>
      <c r="T99" s="1344"/>
    </row>
    <row r="100" spans="1:20" s="2" customFormat="1" ht="18" customHeight="1" x14ac:dyDescent="0.25">
      <c r="A100" s="67">
        <v>1001</v>
      </c>
      <c r="B100" s="559" t="s">
        <v>8</v>
      </c>
      <c r="C100" s="280">
        <v>48105000</v>
      </c>
      <c r="D100" s="280">
        <v>46921149.270000003</v>
      </c>
      <c r="E100" s="280">
        <f>D100/C100*100</f>
        <v>97.539027689429375</v>
      </c>
      <c r="F100" s="298">
        <v>49033020</v>
      </c>
      <c r="G100" s="280">
        <v>49031193.049999997</v>
      </c>
      <c r="H100" s="280">
        <f>G100/F100*100</f>
        <v>99.996274041452054</v>
      </c>
      <c r="I100" s="280">
        <v>60488000</v>
      </c>
      <c r="J100" s="280">
        <v>57565733.710000001</v>
      </c>
      <c r="K100" s="280">
        <f>J100/I100*100</f>
        <v>95.168849540404707</v>
      </c>
      <c r="L100" s="281">
        <v>49000000</v>
      </c>
      <c r="M100" s="280">
        <v>43624375.740000002</v>
      </c>
      <c r="N100" s="280">
        <f>M100/L100*100</f>
        <v>89.029338244897957</v>
      </c>
      <c r="O100" s="280">
        <v>57223000</v>
      </c>
      <c r="P100" s="280"/>
      <c r="Q100" s="280">
        <v>71058000</v>
      </c>
      <c r="R100" s="280"/>
      <c r="S100" s="280"/>
      <c r="T100" s="1434" t="s">
        <v>453</v>
      </c>
    </row>
    <row r="101" spans="1:20" s="2" customFormat="1" ht="18" customHeight="1" x14ac:dyDescent="0.25">
      <c r="A101" s="15">
        <v>1002</v>
      </c>
      <c r="B101" s="12" t="s">
        <v>9</v>
      </c>
      <c r="C101" s="285">
        <v>100000</v>
      </c>
      <c r="D101" s="285">
        <v>98729.53</v>
      </c>
      <c r="E101" s="285">
        <f t="shared" ref="E101:E131" si="21">D101/C101*100</f>
        <v>98.729529999999997</v>
      </c>
      <c r="F101" s="298">
        <v>50000</v>
      </c>
      <c r="G101" s="281">
        <v>48894.3</v>
      </c>
      <c r="H101" s="281">
        <f t="shared" ref="H101:H131" si="22">G101/F101*100</f>
        <v>97.788600000000002</v>
      </c>
      <c r="I101" s="281">
        <v>400000</v>
      </c>
      <c r="J101" s="281">
        <v>359797.55</v>
      </c>
      <c r="K101" s="281">
        <f t="shared" ref="K101:K131" si="23">J101/I101*100</f>
        <v>89.9493875</v>
      </c>
      <c r="L101" s="283">
        <v>400000</v>
      </c>
      <c r="M101" s="281">
        <v>386887.31</v>
      </c>
      <c r="N101" s="280">
        <f t="shared" ref="N101:N131" si="24">M101/L101*100</f>
        <v>96.721827500000003</v>
      </c>
      <c r="O101" s="281">
        <v>600000</v>
      </c>
      <c r="P101" s="281"/>
      <c r="Q101" s="281">
        <v>800000</v>
      </c>
      <c r="R101" s="281"/>
      <c r="S101" s="281"/>
      <c r="T101" s="1435"/>
    </row>
    <row r="102" spans="1:20" s="2" customFormat="1" ht="18" customHeight="1" x14ac:dyDescent="0.25">
      <c r="A102" s="22">
        <v>1003</v>
      </c>
      <c r="B102" s="24" t="s">
        <v>10</v>
      </c>
      <c r="C102" s="286">
        <v>20346000</v>
      </c>
      <c r="D102" s="286">
        <v>20086561.850000001</v>
      </c>
      <c r="E102" s="286">
        <f t="shared" si="21"/>
        <v>98.724869016022808</v>
      </c>
      <c r="F102" s="298">
        <v>27543260</v>
      </c>
      <c r="G102" s="286">
        <v>27542402.800000001</v>
      </c>
      <c r="H102" s="286">
        <f t="shared" si="22"/>
        <v>99.996887804856811</v>
      </c>
      <c r="I102" s="286">
        <v>29612000</v>
      </c>
      <c r="J102" s="286">
        <v>29296616.489999998</v>
      </c>
      <c r="K102" s="286">
        <f t="shared" si="23"/>
        <v>98.934946947183562</v>
      </c>
      <c r="L102" s="287">
        <v>26000000</v>
      </c>
      <c r="M102" s="286">
        <v>35640166.340000004</v>
      </c>
      <c r="N102" s="280">
        <f t="shared" si="24"/>
        <v>137.07756284615385</v>
      </c>
      <c r="O102" s="281">
        <v>33807000</v>
      </c>
      <c r="P102" s="281"/>
      <c r="Q102" s="281">
        <v>26288000</v>
      </c>
      <c r="R102" s="281"/>
      <c r="S102" s="281"/>
      <c r="T102" s="1435"/>
    </row>
    <row r="103" spans="1:20" ht="25.5" customHeight="1" x14ac:dyDescent="0.3">
      <c r="A103" s="1499" t="s">
        <v>139</v>
      </c>
      <c r="B103" s="1500"/>
      <c r="C103" s="246">
        <f>SUM(C100:C102)</f>
        <v>68551000</v>
      </c>
      <c r="D103" s="246">
        <f>SUM(D100:D102)</f>
        <v>67106440.650000006</v>
      </c>
      <c r="E103" s="246">
        <f t="shared" si="21"/>
        <v>97.892723155023276</v>
      </c>
      <c r="F103" s="246">
        <f>SUM(F100:F102)</f>
        <v>76626280</v>
      </c>
      <c r="G103" s="246">
        <f>SUM(G100:G102)</f>
        <v>76622490.149999991</v>
      </c>
      <c r="H103" s="246">
        <f t="shared" si="22"/>
        <v>99.995054111983507</v>
      </c>
      <c r="I103" s="246">
        <f>SUM(I100:I102)</f>
        <v>90500000</v>
      </c>
      <c r="J103" s="246">
        <f>SUM(J100:J102)</f>
        <v>87222147.75</v>
      </c>
      <c r="K103" s="246">
        <f t="shared" si="23"/>
        <v>96.378063812154693</v>
      </c>
      <c r="L103" s="953">
        <f>SUM(L100:L102)</f>
        <v>75400000</v>
      </c>
      <c r="M103" s="246">
        <f>SUM(M100:M102)</f>
        <v>79651429.390000015</v>
      </c>
      <c r="N103" s="945">
        <f t="shared" si="24"/>
        <v>105.6385005172414</v>
      </c>
      <c r="O103" s="246">
        <f>SUM(O100:O102)</f>
        <v>91630000</v>
      </c>
      <c r="P103" s="246">
        <f t="shared" ref="P103:S103" si="25">SUM(P100:P102)</f>
        <v>0</v>
      </c>
      <c r="Q103" s="246">
        <f t="shared" ref="Q103" si="26">SUM(Q100:Q102)</f>
        <v>98146000</v>
      </c>
      <c r="R103" s="246"/>
      <c r="S103" s="246">
        <f t="shared" si="25"/>
        <v>0</v>
      </c>
      <c r="T103" s="1435"/>
    </row>
    <row r="104" spans="1:20" s="2" customFormat="1" ht="18" customHeight="1" x14ac:dyDescent="0.25">
      <c r="A104" s="433">
        <v>1101</v>
      </c>
      <c r="B104" s="876" t="s">
        <v>112</v>
      </c>
      <c r="C104" s="288">
        <v>500000</v>
      </c>
      <c r="D104" s="288">
        <v>435833.45</v>
      </c>
      <c r="E104" s="288">
        <f t="shared" si="21"/>
        <v>87.166690000000003</v>
      </c>
      <c r="F104" s="892">
        <v>500000</v>
      </c>
      <c r="G104" s="653">
        <v>367486.44</v>
      </c>
      <c r="H104" s="653">
        <f t="shared" si="22"/>
        <v>73.497288000000012</v>
      </c>
      <c r="I104" s="653">
        <v>700000</v>
      </c>
      <c r="J104" s="653">
        <v>651263.56000000006</v>
      </c>
      <c r="K104" s="653">
        <f t="shared" si="23"/>
        <v>93.037651428571436</v>
      </c>
      <c r="L104" s="653">
        <v>100000</v>
      </c>
      <c r="M104" s="653">
        <v>99890</v>
      </c>
      <c r="N104" s="755">
        <f t="shared" si="24"/>
        <v>99.89</v>
      </c>
      <c r="O104" s="653">
        <v>500000</v>
      </c>
      <c r="P104" s="653"/>
      <c r="Q104" s="653">
        <v>150000</v>
      </c>
      <c r="R104" s="653"/>
      <c r="S104" s="653"/>
      <c r="T104" s="1435"/>
    </row>
    <row r="105" spans="1:20" s="2" customFormat="1" ht="30" x14ac:dyDescent="0.25">
      <c r="A105" s="433">
        <v>1201</v>
      </c>
      <c r="B105" s="948" t="s">
        <v>12</v>
      </c>
      <c r="C105" s="288">
        <v>750000</v>
      </c>
      <c r="D105" s="288">
        <v>581122.68999999994</v>
      </c>
      <c r="E105" s="288">
        <f t="shared" si="21"/>
        <v>77.483025333333316</v>
      </c>
      <c r="F105" s="892">
        <v>700000</v>
      </c>
      <c r="G105" s="755">
        <v>665100</v>
      </c>
      <c r="H105" s="755">
        <f t="shared" si="22"/>
        <v>95.01428571428572</v>
      </c>
      <c r="I105" s="755">
        <v>800000</v>
      </c>
      <c r="J105" s="755">
        <v>545383.80000000005</v>
      </c>
      <c r="K105" s="755">
        <f t="shared" si="23"/>
        <v>68.172975000000008</v>
      </c>
      <c r="L105" s="653">
        <v>800000</v>
      </c>
      <c r="M105" s="755">
        <v>642572.39</v>
      </c>
      <c r="N105" s="755">
        <f t="shared" si="24"/>
        <v>80.321548750000005</v>
      </c>
      <c r="O105" s="755">
        <v>800000</v>
      </c>
      <c r="P105" s="755"/>
      <c r="Q105" s="755">
        <v>800000</v>
      </c>
      <c r="R105" s="755"/>
      <c r="S105" s="755"/>
      <c r="T105" s="1435"/>
    </row>
    <row r="106" spans="1:20" s="2" customFormat="1" ht="18" customHeight="1" x14ac:dyDescent="0.25">
      <c r="A106" s="433">
        <v>1202</v>
      </c>
      <c r="B106" s="948" t="s">
        <v>13</v>
      </c>
      <c r="C106" s="288">
        <v>600000</v>
      </c>
      <c r="D106" s="288">
        <v>593156.41</v>
      </c>
      <c r="E106" s="288">
        <f t="shared" si="21"/>
        <v>98.85940166666667</v>
      </c>
      <c r="F106" s="892">
        <v>1750000</v>
      </c>
      <c r="G106" s="653">
        <v>1675538.22</v>
      </c>
      <c r="H106" s="653">
        <f t="shared" si="22"/>
        <v>95.745041142857147</v>
      </c>
      <c r="I106" s="653">
        <v>1000000</v>
      </c>
      <c r="J106" s="653">
        <v>985140.2</v>
      </c>
      <c r="K106" s="653">
        <f t="shared" si="23"/>
        <v>98.514019999999988</v>
      </c>
      <c r="L106" s="755"/>
      <c r="M106" s="653">
        <v>0</v>
      </c>
      <c r="N106" s="755"/>
      <c r="O106" s="653"/>
      <c r="P106" s="653"/>
      <c r="Q106" s="653"/>
      <c r="R106" s="653"/>
      <c r="S106" s="653"/>
      <c r="T106" s="1435"/>
    </row>
    <row r="107" spans="1:20" s="2" customFormat="1" ht="18" customHeight="1" x14ac:dyDescent="0.25">
      <c r="A107" s="433" t="s">
        <v>390</v>
      </c>
      <c r="B107" s="948" t="s">
        <v>198</v>
      </c>
      <c r="C107" s="288"/>
      <c r="D107" s="288"/>
      <c r="E107" s="288"/>
      <c r="F107" s="892"/>
      <c r="G107" s="653"/>
      <c r="H107" s="653"/>
      <c r="I107" s="653"/>
      <c r="J107" s="653"/>
      <c r="K107" s="653"/>
      <c r="L107" s="653">
        <v>600000</v>
      </c>
      <c r="M107" s="653">
        <v>293691.98</v>
      </c>
      <c r="N107" s="755">
        <f t="shared" si="24"/>
        <v>48.948663333333329</v>
      </c>
      <c r="O107" s="653">
        <v>800000</v>
      </c>
      <c r="P107" s="653"/>
      <c r="Q107" s="653">
        <v>400000</v>
      </c>
      <c r="R107" s="653"/>
      <c r="S107" s="653"/>
      <c r="T107" s="1435"/>
    </row>
    <row r="108" spans="1:20" s="2" customFormat="1" ht="18" customHeight="1" x14ac:dyDescent="0.25">
      <c r="A108" s="433" t="s">
        <v>391</v>
      </c>
      <c r="B108" s="948" t="s">
        <v>197</v>
      </c>
      <c r="C108" s="288"/>
      <c r="D108" s="288"/>
      <c r="E108" s="288"/>
      <c r="F108" s="892"/>
      <c r="G108" s="653"/>
      <c r="H108" s="653"/>
      <c r="I108" s="653"/>
      <c r="J108" s="653"/>
      <c r="K108" s="653"/>
      <c r="L108" s="755">
        <v>600000</v>
      </c>
      <c r="M108" s="653">
        <v>550000</v>
      </c>
      <c r="N108" s="755">
        <f t="shared" si="24"/>
        <v>91.666666666666657</v>
      </c>
      <c r="O108" s="653">
        <v>600000</v>
      </c>
      <c r="P108" s="653"/>
      <c r="Q108" s="653">
        <v>250000</v>
      </c>
      <c r="R108" s="653"/>
      <c r="S108" s="653"/>
      <c r="T108" s="1435"/>
    </row>
    <row r="109" spans="1:20" s="2" customFormat="1" ht="18" customHeight="1" x14ac:dyDescent="0.25">
      <c r="A109" s="433">
        <v>1203</v>
      </c>
      <c r="B109" s="948" t="s">
        <v>149</v>
      </c>
      <c r="C109" s="288">
        <v>500000</v>
      </c>
      <c r="D109" s="288">
        <v>130403.68</v>
      </c>
      <c r="E109" s="288">
        <f t="shared" si="21"/>
        <v>26.080735999999998</v>
      </c>
      <c r="F109" s="755">
        <v>300000</v>
      </c>
      <c r="G109" s="755">
        <v>300000</v>
      </c>
      <c r="H109" s="755">
        <f t="shared" si="22"/>
        <v>100</v>
      </c>
      <c r="I109" s="755">
        <v>300000</v>
      </c>
      <c r="J109" s="755">
        <v>175244</v>
      </c>
      <c r="K109" s="755">
        <f t="shared" si="23"/>
        <v>58.414666666666669</v>
      </c>
      <c r="L109" s="653"/>
      <c r="M109" s="755">
        <v>0</v>
      </c>
      <c r="N109" s="755"/>
      <c r="O109" s="755"/>
      <c r="P109" s="755"/>
      <c r="Q109" s="755"/>
      <c r="R109" s="755"/>
      <c r="S109" s="755"/>
      <c r="T109" s="1435"/>
    </row>
    <row r="110" spans="1:20" s="2" customFormat="1" ht="18" customHeight="1" x14ac:dyDescent="0.25">
      <c r="A110" s="433" t="s">
        <v>384</v>
      </c>
      <c r="B110" s="948" t="s">
        <v>204</v>
      </c>
      <c r="C110" s="288"/>
      <c r="D110" s="288"/>
      <c r="E110" s="288"/>
      <c r="F110" s="755"/>
      <c r="G110" s="755"/>
      <c r="H110" s="755"/>
      <c r="I110" s="755"/>
      <c r="J110" s="755"/>
      <c r="K110" s="755"/>
      <c r="L110" s="653">
        <v>100000</v>
      </c>
      <c r="M110" s="755">
        <v>94251.520000000004</v>
      </c>
      <c r="N110" s="755">
        <f t="shared" si="24"/>
        <v>94.251519999999999</v>
      </c>
      <c r="O110" s="755">
        <v>100000</v>
      </c>
      <c r="P110" s="755"/>
      <c r="Q110" s="755"/>
      <c r="R110" s="755"/>
      <c r="S110" s="755"/>
      <c r="T110" s="1435"/>
    </row>
    <row r="111" spans="1:20" s="2" customFormat="1" ht="18" customHeight="1" x14ac:dyDescent="0.25">
      <c r="A111" s="433" t="s">
        <v>385</v>
      </c>
      <c r="B111" s="948" t="s">
        <v>217</v>
      </c>
      <c r="C111" s="288"/>
      <c r="D111" s="288"/>
      <c r="E111" s="288"/>
      <c r="F111" s="755"/>
      <c r="G111" s="755"/>
      <c r="H111" s="755"/>
      <c r="I111" s="755"/>
      <c r="J111" s="755"/>
      <c r="K111" s="755"/>
      <c r="L111" s="653">
        <v>50000</v>
      </c>
      <c r="M111" s="755">
        <v>46000</v>
      </c>
      <c r="N111" s="755">
        <f t="shared" si="24"/>
        <v>92</v>
      </c>
      <c r="O111" s="755">
        <v>50000</v>
      </c>
      <c r="P111" s="755"/>
      <c r="Q111" s="755"/>
      <c r="R111" s="755"/>
      <c r="S111" s="755"/>
      <c r="T111" s="1435"/>
    </row>
    <row r="112" spans="1:20" s="2" customFormat="1" ht="18" customHeight="1" x14ac:dyDescent="0.25">
      <c r="A112" s="433">
        <v>1205</v>
      </c>
      <c r="B112" s="288" t="s">
        <v>124</v>
      </c>
      <c r="C112" s="288">
        <v>500000</v>
      </c>
      <c r="D112" s="288">
        <v>260010.23</v>
      </c>
      <c r="E112" s="288">
        <f t="shared" si="21"/>
        <v>52.002046</v>
      </c>
      <c r="F112" s="892">
        <v>700000</v>
      </c>
      <c r="G112" s="653">
        <v>635873.18999999994</v>
      </c>
      <c r="H112" s="653">
        <f t="shared" si="22"/>
        <v>90.839027142857134</v>
      </c>
      <c r="I112" s="653">
        <v>450000</v>
      </c>
      <c r="J112" s="653">
        <v>435828</v>
      </c>
      <c r="K112" s="653">
        <f t="shared" si="23"/>
        <v>96.850666666666669</v>
      </c>
      <c r="L112" s="755">
        <v>1500000</v>
      </c>
      <c r="M112" s="653">
        <v>739692.11</v>
      </c>
      <c r="N112" s="755">
        <f t="shared" si="24"/>
        <v>49.312807333333332</v>
      </c>
      <c r="O112" s="653">
        <v>900000</v>
      </c>
      <c r="P112" s="653"/>
      <c r="Q112" s="653">
        <v>250000</v>
      </c>
      <c r="R112" s="653"/>
      <c r="S112" s="653"/>
      <c r="T112" s="1435"/>
    </row>
    <row r="113" spans="1:20" s="2" customFormat="1" ht="18" customHeight="1" x14ac:dyDescent="0.25">
      <c r="A113" s="433">
        <v>1301</v>
      </c>
      <c r="B113" s="288" t="s">
        <v>14</v>
      </c>
      <c r="C113" s="288">
        <v>1000000</v>
      </c>
      <c r="D113" s="288">
        <v>965655.8</v>
      </c>
      <c r="E113" s="288">
        <f t="shared" si="21"/>
        <v>96.565580000000011</v>
      </c>
      <c r="F113" s="892">
        <v>3000000</v>
      </c>
      <c r="G113" s="653">
        <v>2953321.99</v>
      </c>
      <c r="H113" s="653">
        <f t="shared" si="22"/>
        <v>98.444066333333339</v>
      </c>
      <c r="I113" s="653">
        <v>1500000</v>
      </c>
      <c r="J113" s="653">
        <v>1484841.31</v>
      </c>
      <c r="K113" s="653">
        <f t="shared" si="23"/>
        <v>98.989420666666675</v>
      </c>
      <c r="L113" s="755">
        <v>3000000</v>
      </c>
      <c r="M113" s="653">
        <v>849980</v>
      </c>
      <c r="N113" s="755">
        <f t="shared" si="24"/>
        <v>28.332666666666668</v>
      </c>
      <c r="O113" s="653">
        <v>3000000</v>
      </c>
      <c r="P113" s="653"/>
      <c r="Q113" s="653">
        <v>1500000</v>
      </c>
      <c r="R113" s="653"/>
      <c r="S113" s="653"/>
      <c r="T113" s="1435"/>
    </row>
    <row r="114" spans="1:20" s="2" customFormat="1" ht="18" customHeight="1" x14ac:dyDescent="0.25">
      <c r="A114" s="433">
        <v>1302</v>
      </c>
      <c r="B114" s="288" t="s">
        <v>123</v>
      </c>
      <c r="C114" s="288">
        <v>700000</v>
      </c>
      <c r="D114" s="288">
        <v>577224.62</v>
      </c>
      <c r="E114" s="288">
        <f t="shared" si="21"/>
        <v>82.46065999999999</v>
      </c>
      <c r="F114" s="892">
        <v>1600000</v>
      </c>
      <c r="G114" s="755">
        <v>1163047.51</v>
      </c>
      <c r="H114" s="755">
        <f t="shared" si="22"/>
        <v>72.690469375000006</v>
      </c>
      <c r="I114" s="755">
        <v>2000000</v>
      </c>
      <c r="J114" s="755">
        <v>857574.09</v>
      </c>
      <c r="K114" s="755">
        <f t="shared" si="23"/>
        <v>42.878704499999998</v>
      </c>
      <c r="L114" s="653">
        <v>2000000</v>
      </c>
      <c r="M114" s="755">
        <v>250507.4</v>
      </c>
      <c r="N114" s="755">
        <f t="shared" si="24"/>
        <v>12.525369999999999</v>
      </c>
      <c r="O114" s="755">
        <v>1700000</v>
      </c>
      <c r="P114" s="755"/>
      <c r="Q114" s="755">
        <v>1500000</v>
      </c>
      <c r="R114" s="755"/>
      <c r="S114" s="755"/>
      <c r="T114" s="1435"/>
    </row>
    <row r="115" spans="1:20" s="2" customFormat="1" ht="25.5" customHeight="1" x14ac:dyDescent="0.25">
      <c r="A115" s="433">
        <v>1303</v>
      </c>
      <c r="B115" s="288" t="s">
        <v>109</v>
      </c>
      <c r="C115" s="288">
        <v>1000000</v>
      </c>
      <c r="D115" s="288">
        <v>461124.08</v>
      </c>
      <c r="E115" s="288">
        <f t="shared" si="21"/>
        <v>46.112408000000002</v>
      </c>
      <c r="F115" s="892">
        <v>1200000</v>
      </c>
      <c r="G115" s="653">
        <v>576460.29</v>
      </c>
      <c r="H115" s="653">
        <f t="shared" si="22"/>
        <v>48.038357500000004</v>
      </c>
      <c r="I115" s="653">
        <v>2500000</v>
      </c>
      <c r="J115" s="653">
        <v>2058713.95</v>
      </c>
      <c r="K115" s="653">
        <f t="shared" si="23"/>
        <v>82.348557999999997</v>
      </c>
      <c r="L115" s="755">
        <v>4000000</v>
      </c>
      <c r="M115" s="653">
        <v>3547803.87</v>
      </c>
      <c r="N115" s="755">
        <f t="shared" si="24"/>
        <v>88.695096750000005</v>
      </c>
      <c r="O115" s="653">
        <v>13100000</v>
      </c>
      <c r="P115" s="653"/>
      <c r="Q115" s="653">
        <v>20000000</v>
      </c>
      <c r="R115" s="653"/>
      <c r="S115" s="653"/>
      <c r="T115" s="1435"/>
    </row>
    <row r="116" spans="1:20" s="2" customFormat="1" ht="18" customHeight="1" x14ac:dyDescent="0.25">
      <c r="A116" s="433">
        <v>1304</v>
      </c>
      <c r="B116" s="288" t="s">
        <v>17</v>
      </c>
      <c r="C116" s="288">
        <v>100000</v>
      </c>
      <c r="D116" s="288">
        <v>64464.32</v>
      </c>
      <c r="E116" s="288">
        <f t="shared" si="21"/>
        <v>64.464320000000001</v>
      </c>
      <c r="F116" s="892">
        <v>200000</v>
      </c>
      <c r="G116" s="755">
        <v>65001.1</v>
      </c>
      <c r="H116" s="755">
        <f t="shared" si="22"/>
        <v>32.500549999999997</v>
      </c>
      <c r="I116" s="755">
        <v>100000</v>
      </c>
      <c r="J116" s="755">
        <v>30070</v>
      </c>
      <c r="K116" s="755">
        <f t="shared" si="23"/>
        <v>30.070000000000004</v>
      </c>
      <c r="L116" s="653">
        <v>100000</v>
      </c>
      <c r="M116" s="755">
        <v>41300</v>
      </c>
      <c r="N116" s="755">
        <f t="shared" si="24"/>
        <v>41.3</v>
      </c>
      <c r="O116" s="755">
        <v>0</v>
      </c>
      <c r="P116" s="755"/>
      <c r="Q116" s="755"/>
      <c r="R116" s="755"/>
      <c r="S116" s="755"/>
      <c r="T116" s="1435"/>
    </row>
    <row r="117" spans="1:20" s="2" customFormat="1" ht="18" customHeight="1" x14ac:dyDescent="0.25">
      <c r="A117" s="433">
        <v>1402</v>
      </c>
      <c r="B117" s="288" t="s">
        <v>117</v>
      </c>
      <c r="C117" s="288">
        <v>500000</v>
      </c>
      <c r="D117" s="288">
        <v>129620.53</v>
      </c>
      <c r="E117" s="288">
        <f t="shared" si="21"/>
        <v>25.924106000000002</v>
      </c>
      <c r="F117" s="892">
        <v>300000</v>
      </c>
      <c r="G117" s="755">
        <v>80800.429999999993</v>
      </c>
      <c r="H117" s="755">
        <f t="shared" si="22"/>
        <v>26.933476666666667</v>
      </c>
      <c r="I117" s="755">
        <v>300000</v>
      </c>
      <c r="J117" s="755">
        <v>154014.45000000001</v>
      </c>
      <c r="K117" s="755">
        <f t="shared" si="23"/>
        <v>51.338150000000006</v>
      </c>
      <c r="L117" s="653">
        <v>300000</v>
      </c>
      <c r="M117" s="755">
        <v>185529.14</v>
      </c>
      <c r="N117" s="755">
        <f t="shared" si="24"/>
        <v>61.843046666666666</v>
      </c>
      <c r="O117" s="755">
        <v>200000</v>
      </c>
      <c r="P117" s="755"/>
      <c r="Q117" s="755"/>
      <c r="R117" s="755"/>
      <c r="S117" s="755"/>
      <c r="T117" s="1435"/>
    </row>
    <row r="118" spans="1:20" s="2" customFormat="1" ht="18" customHeight="1" x14ac:dyDescent="0.25">
      <c r="A118" s="433">
        <v>1403</v>
      </c>
      <c r="B118" s="288" t="s">
        <v>118</v>
      </c>
      <c r="C118" s="288">
        <v>300000</v>
      </c>
      <c r="D118" s="288">
        <v>246748.16</v>
      </c>
      <c r="E118" s="288">
        <f t="shared" si="21"/>
        <v>82.249386666666666</v>
      </c>
      <c r="F118" s="892">
        <v>500000</v>
      </c>
      <c r="G118" s="653">
        <v>303787.34000000003</v>
      </c>
      <c r="H118" s="653">
        <f t="shared" si="22"/>
        <v>60.757468000000003</v>
      </c>
      <c r="I118" s="653">
        <v>500000</v>
      </c>
      <c r="J118" s="653">
        <v>464203.79</v>
      </c>
      <c r="K118" s="653">
        <f t="shared" si="23"/>
        <v>92.840757999999994</v>
      </c>
      <c r="L118" s="653">
        <v>700000</v>
      </c>
      <c r="M118" s="653">
        <v>421489.68</v>
      </c>
      <c r="N118" s="755">
        <f t="shared" si="24"/>
        <v>60.21281142857142</v>
      </c>
      <c r="O118" s="653">
        <v>700000</v>
      </c>
      <c r="P118" s="653"/>
      <c r="Q118" s="653"/>
      <c r="R118" s="653"/>
      <c r="S118" s="653"/>
      <c r="T118" s="1435"/>
    </row>
    <row r="119" spans="1:20" s="2" customFormat="1" ht="30" x14ac:dyDescent="0.25">
      <c r="A119" s="433">
        <v>1404</v>
      </c>
      <c r="B119" s="884" t="s">
        <v>119</v>
      </c>
      <c r="C119" s="288">
        <v>200000</v>
      </c>
      <c r="D119" s="288">
        <v>39375</v>
      </c>
      <c r="E119" s="288">
        <f t="shared" si="21"/>
        <v>19.6875</v>
      </c>
      <c r="F119" s="892">
        <v>100000</v>
      </c>
      <c r="G119" s="755">
        <v>56430</v>
      </c>
      <c r="H119" s="755">
        <f t="shared" si="22"/>
        <v>56.43</v>
      </c>
      <c r="I119" s="755">
        <v>200000</v>
      </c>
      <c r="J119" s="755">
        <v>171792</v>
      </c>
      <c r="K119" s="755">
        <f t="shared" si="23"/>
        <v>85.896000000000001</v>
      </c>
      <c r="L119" s="653"/>
      <c r="M119" s="755">
        <v>0</v>
      </c>
      <c r="N119" s="755"/>
      <c r="O119" s="755"/>
      <c r="P119" s="755"/>
      <c r="Q119" s="755"/>
      <c r="R119" s="755"/>
      <c r="S119" s="755"/>
      <c r="T119" s="1435"/>
    </row>
    <row r="120" spans="1:20" s="2" customFormat="1" ht="21" customHeight="1" x14ac:dyDescent="0.25">
      <c r="A120" s="433">
        <v>1405</v>
      </c>
      <c r="B120" s="884" t="s">
        <v>201</v>
      </c>
      <c r="C120" s="288"/>
      <c r="D120" s="288"/>
      <c r="E120" s="288"/>
      <c r="F120" s="892"/>
      <c r="G120" s="755"/>
      <c r="H120" s="755"/>
      <c r="I120" s="755"/>
      <c r="J120" s="755"/>
      <c r="K120" s="755"/>
      <c r="L120" s="653"/>
      <c r="M120" s="755">
        <v>0</v>
      </c>
      <c r="N120" s="755"/>
      <c r="O120" s="755">
        <v>200000</v>
      </c>
      <c r="P120" s="755"/>
      <c r="Q120" s="755"/>
      <c r="R120" s="755"/>
      <c r="S120" s="755"/>
      <c r="T120" s="1435"/>
    </row>
    <row r="121" spans="1:20" s="2" customFormat="1" ht="18" customHeight="1" x14ac:dyDescent="0.25">
      <c r="A121" s="433" t="s">
        <v>392</v>
      </c>
      <c r="B121" s="654" t="s">
        <v>210</v>
      </c>
      <c r="C121" s="288"/>
      <c r="D121" s="288"/>
      <c r="E121" s="288"/>
      <c r="F121" s="892"/>
      <c r="G121" s="755"/>
      <c r="H121" s="755"/>
      <c r="I121" s="755"/>
      <c r="J121" s="755"/>
      <c r="K121" s="755"/>
      <c r="L121" s="653">
        <v>1100000</v>
      </c>
      <c r="M121" s="755">
        <v>1948136.6</v>
      </c>
      <c r="N121" s="755">
        <f t="shared" si="24"/>
        <v>177.10332727272728</v>
      </c>
      <c r="O121" s="653">
        <v>2000000</v>
      </c>
      <c r="P121" s="653"/>
      <c r="Q121" s="653">
        <v>1500000</v>
      </c>
      <c r="R121" s="653"/>
      <c r="S121" s="653"/>
      <c r="T121" s="1435"/>
    </row>
    <row r="122" spans="1:20" s="2" customFormat="1" ht="18" customHeight="1" x14ac:dyDescent="0.25">
      <c r="A122" s="433">
        <v>1409</v>
      </c>
      <c r="B122" s="288" t="s">
        <v>17</v>
      </c>
      <c r="C122" s="288">
        <v>1500000</v>
      </c>
      <c r="D122" s="288">
        <v>964401.78</v>
      </c>
      <c r="E122" s="288"/>
      <c r="F122" s="892">
        <v>1000000</v>
      </c>
      <c r="G122" s="653">
        <v>886856.54</v>
      </c>
      <c r="H122" s="653"/>
      <c r="I122" s="653">
        <v>1500000</v>
      </c>
      <c r="J122" s="653">
        <v>1406727.08</v>
      </c>
      <c r="K122" s="653">
        <f t="shared" si="23"/>
        <v>93.781805333333338</v>
      </c>
      <c r="L122" s="755"/>
      <c r="M122" s="653">
        <v>0</v>
      </c>
      <c r="N122" s="755"/>
      <c r="O122" s="653"/>
      <c r="P122" s="653"/>
      <c r="Q122" s="653"/>
      <c r="R122" s="653"/>
      <c r="S122" s="653"/>
      <c r="T122" s="1435"/>
    </row>
    <row r="123" spans="1:20" s="2" customFormat="1" ht="30" x14ac:dyDescent="0.25">
      <c r="A123" s="433" t="s">
        <v>386</v>
      </c>
      <c r="B123" s="927" t="s">
        <v>206</v>
      </c>
      <c r="C123" s="288"/>
      <c r="D123" s="288"/>
      <c r="E123" s="288"/>
      <c r="F123" s="892"/>
      <c r="G123" s="653"/>
      <c r="H123" s="653"/>
      <c r="I123" s="653"/>
      <c r="J123" s="653"/>
      <c r="K123" s="653"/>
      <c r="L123" s="755">
        <v>500000</v>
      </c>
      <c r="M123" s="653">
        <v>83187.289999999994</v>
      </c>
      <c r="N123" s="755">
        <f t="shared" si="24"/>
        <v>16.637457999999999</v>
      </c>
      <c r="O123" s="653">
        <v>500000</v>
      </c>
      <c r="P123" s="653"/>
      <c r="Q123" s="653">
        <v>150000</v>
      </c>
      <c r="R123" s="653"/>
      <c r="S123" s="653"/>
      <c r="T123" s="1435"/>
    </row>
    <row r="124" spans="1:20" s="2" customFormat="1" ht="18" customHeight="1" x14ac:dyDescent="0.25">
      <c r="A124" s="433" t="s">
        <v>387</v>
      </c>
      <c r="B124" s="288" t="s">
        <v>207</v>
      </c>
      <c r="C124" s="288"/>
      <c r="D124" s="288"/>
      <c r="E124" s="288"/>
      <c r="F124" s="892"/>
      <c r="G124" s="653"/>
      <c r="H124" s="653"/>
      <c r="I124" s="653"/>
      <c r="J124" s="653"/>
      <c r="K124" s="653"/>
      <c r="L124" s="288">
        <v>500000</v>
      </c>
      <c r="M124" s="653">
        <v>54404.9</v>
      </c>
      <c r="N124" s="755">
        <f t="shared" si="24"/>
        <v>10.880979999999999</v>
      </c>
      <c r="O124" s="653">
        <v>75000</v>
      </c>
      <c r="P124" s="653"/>
      <c r="Q124" s="653">
        <v>50000</v>
      </c>
      <c r="R124" s="653"/>
      <c r="S124" s="653"/>
      <c r="T124" s="1435"/>
    </row>
    <row r="125" spans="1:20" s="2" customFormat="1" ht="18" customHeight="1" x14ac:dyDescent="0.25">
      <c r="A125" s="433" t="s">
        <v>388</v>
      </c>
      <c r="B125" s="288" t="s">
        <v>203</v>
      </c>
      <c r="C125" s="288"/>
      <c r="D125" s="288"/>
      <c r="E125" s="288"/>
      <c r="F125" s="892"/>
      <c r="G125" s="653"/>
      <c r="H125" s="653"/>
      <c r="I125" s="653"/>
      <c r="J125" s="653"/>
      <c r="K125" s="653"/>
      <c r="L125" s="288">
        <v>500000</v>
      </c>
      <c r="M125" s="653">
        <v>443520.65</v>
      </c>
      <c r="N125" s="755">
        <f t="shared" si="24"/>
        <v>88.704130000000006</v>
      </c>
      <c r="O125" s="653">
        <v>500000</v>
      </c>
      <c r="P125" s="653"/>
      <c r="Q125" s="653">
        <v>100000</v>
      </c>
      <c r="R125" s="653"/>
      <c r="S125" s="653"/>
      <c r="T125" s="1435"/>
    </row>
    <row r="126" spans="1:20" s="2" customFormat="1" ht="30" x14ac:dyDescent="0.25">
      <c r="A126" s="433">
        <v>1506</v>
      </c>
      <c r="B126" s="884" t="s">
        <v>230</v>
      </c>
      <c r="C126" s="288"/>
      <c r="D126" s="288"/>
      <c r="E126" s="288"/>
      <c r="F126" s="892"/>
      <c r="G126" s="653"/>
      <c r="H126" s="653"/>
      <c r="I126" s="653"/>
      <c r="J126" s="653"/>
      <c r="K126" s="653"/>
      <c r="L126" s="288"/>
      <c r="M126" s="653">
        <v>0</v>
      </c>
      <c r="N126" s="755"/>
      <c r="O126" s="653">
        <v>30000</v>
      </c>
      <c r="P126" s="653"/>
      <c r="Q126" s="653"/>
      <c r="R126" s="653"/>
      <c r="S126" s="653"/>
      <c r="T126" s="1435"/>
    </row>
    <row r="127" spans="1:20" s="2" customFormat="1" ht="25.5" customHeight="1" x14ac:dyDescent="0.25">
      <c r="A127" s="433">
        <v>1701</v>
      </c>
      <c r="B127" s="288" t="s">
        <v>125</v>
      </c>
      <c r="C127" s="288">
        <v>1000</v>
      </c>
      <c r="D127" s="288"/>
      <c r="E127" s="288">
        <f t="shared" si="21"/>
        <v>0</v>
      </c>
      <c r="F127" s="892">
        <v>5000000</v>
      </c>
      <c r="G127" s="653"/>
      <c r="H127" s="653">
        <f t="shared" si="22"/>
        <v>0</v>
      </c>
      <c r="I127" s="653">
        <v>5000000</v>
      </c>
      <c r="J127" s="653">
        <v>9500</v>
      </c>
      <c r="K127" s="653">
        <f t="shared" si="23"/>
        <v>0.19</v>
      </c>
      <c r="L127" s="877">
        <v>50000</v>
      </c>
      <c r="M127" s="653">
        <v>9900</v>
      </c>
      <c r="N127" s="755">
        <f t="shared" si="24"/>
        <v>19.8</v>
      </c>
      <c r="O127" s="653">
        <v>50000</v>
      </c>
      <c r="P127" s="653"/>
      <c r="Q127" s="653">
        <v>1000</v>
      </c>
      <c r="R127" s="653"/>
      <c r="S127" s="653"/>
      <c r="T127" s="1435"/>
    </row>
    <row r="128" spans="1:20" s="2" customFormat="1" ht="18" customHeight="1" x14ac:dyDescent="0.25">
      <c r="A128" s="433">
        <v>1702</v>
      </c>
      <c r="B128" s="884" t="s">
        <v>134</v>
      </c>
      <c r="C128" s="288"/>
      <c r="D128" s="288"/>
      <c r="E128" s="288"/>
      <c r="F128" s="892">
        <v>500000</v>
      </c>
      <c r="G128" s="653">
        <v>367740</v>
      </c>
      <c r="H128" s="653"/>
      <c r="I128" s="653">
        <v>50000</v>
      </c>
      <c r="J128" s="653">
        <v>43500</v>
      </c>
      <c r="K128" s="653">
        <f t="shared" si="23"/>
        <v>87</v>
      </c>
      <c r="L128" s="954">
        <v>1895000</v>
      </c>
      <c r="M128" s="653">
        <v>99500</v>
      </c>
      <c r="N128" s="755">
        <f t="shared" si="24"/>
        <v>5.2506596306068607</v>
      </c>
      <c r="O128" s="653"/>
      <c r="P128" s="653"/>
      <c r="Q128" s="653">
        <v>1000</v>
      </c>
      <c r="R128" s="653"/>
      <c r="S128" s="653"/>
      <c r="T128" s="1435"/>
    </row>
    <row r="129" spans="1:20" s="2" customFormat="1" ht="33.75" customHeight="1" x14ac:dyDescent="0.25">
      <c r="A129" s="433">
        <v>1703</v>
      </c>
      <c r="B129" s="884" t="s">
        <v>141</v>
      </c>
      <c r="C129" s="288"/>
      <c r="D129" s="288"/>
      <c r="E129" s="288"/>
      <c r="F129" s="892"/>
      <c r="G129" s="653"/>
      <c r="H129" s="653"/>
      <c r="I129" s="653"/>
      <c r="J129" s="653"/>
      <c r="K129" s="653"/>
      <c r="L129" s="954"/>
      <c r="M129" s="653"/>
      <c r="N129" s="755"/>
      <c r="O129" s="653"/>
      <c r="P129" s="653"/>
      <c r="Q129" s="653">
        <v>20000</v>
      </c>
      <c r="R129" s="653"/>
      <c r="S129" s="653"/>
      <c r="T129" s="1435"/>
    </row>
    <row r="130" spans="1:20" ht="23.25" customHeight="1" x14ac:dyDescent="0.3">
      <c r="A130" s="1501" t="s">
        <v>140</v>
      </c>
      <c r="B130" s="1501"/>
      <c r="C130" s="143">
        <f>SUM(C104:C128)</f>
        <v>8151000</v>
      </c>
      <c r="D130" s="143">
        <f>SUM(D104:D128)</f>
        <v>5449140.75</v>
      </c>
      <c r="E130" s="143">
        <f t="shared" si="21"/>
        <v>66.852419948472573</v>
      </c>
      <c r="F130" s="143">
        <f>SUM(F104:F128)</f>
        <v>17350000</v>
      </c>
      <c r="G130" s="143">
        <f>SUM(G104:G128)</f>
        <v>10097443.050000001</v>
      </c>
      <c r="H130" s="143">
        <f t="shared" si="22"/>
        <v>58.19851902017291</v>
      </c>
      <c r="I130" s="143">
        <f>SUM(I104:I128)</f>
        <v>16900000</v>
      </c>
      <c r="J130" s="143">
        <f>SUM(J104:J128)</f>
        <v>9473796.2300000004</v>
      </c>
      <c r="K130" s="143">
        <f t="shared" si="23"/>
        <v>56.057965857988165</v>
      </c>
      <c r="L130" s="143">
        <f>SUM(L104:L128)</f>
        <v>18395000</v>
      </c>
      <c r="M130" s="143">
        <f>SUM(M104:M128)</f>
        <v>10401357.529999999</v>
      </c>
      <c r="N130" s="950">
        <f t="shared" si="24"/>
        <v>56.544482359336769</v>
      </c>
      <c r="O130" s="143">
        <f>SUM(O104:O128)</f>
        <v>25805000</v>
      </c>
      <c r="P130" s="143">
        <f t="shared" ref="P130" si="27">SUM(P104:P128)</f>
        <v>0</v>
      </c>
      <c r="Q130" s="143">
        <f>SUM(Q104:Q129)</f>
        <v>26672000</v>
      </c>
      <c r="R130" s="143"/>
      <c r="S130" s="143">
        <f>SUM(S104:S129)</f>
        <v>0</v>
      </c>
      <c r="T130" s="1435"/>
    </row>
    <row r="131" spans="1:20" s="43" customFormat="1" ht="24.75" customHeight="1" x14ac:dyDescent="0.3">
      <c r="A131" s="1508" t="s">
        <v>2</v>
      </c>
      <c r="B131" s="1508"/>
      <c r="C131" s="143">
        <f>C103+C130</f>
        <v>76702000</v>
      </c>
      <c r="D131" s="143">
        <f>D103+D130</f>
        <v>72555581.400000006</v>
      </c>
      <c r="E131" s="143">
        <f t="shared" si="21"/>
        <v>94.594119318922594</v>
      </c>
      <c r="F131" s="143">
        <f>F103+F130</f>
        <v>93976280</v>
      </c>
      <c r="G131" s="143">
        <f>G103+G130</f>
        <v>86719933.199999988</v>
      </c>
      <c r="H131" s="143">
        <f t="shared" si="22"/>
        <v>92.278533689565052</v>
      </c>
      <c r="I131" s="143">
        <f>I103+I130</f>
        <v>107400000</v>
      </c>
      <c r="J131" s="143">
        <f>J130+J103</f>
        <v>96695943.980000004</v>
      </c>
      <c r="K131" s="143">
        <f t="shared" si="23"/>
        <v>90.033467392923654</v>
      </c>
      <c r="L131" s="143">
        <f>L103+L130</f>
        <v>93795000</v>
      </c>
      <c r="M131" s="143">
        <f>M103+M130</f>
        <v>90052786.920000017</v>
      </c>
      <c r="N131" s="950">
        <f t="shared" si="24"/>
        <v>96.010221141851929</v>
      </c>
      <c r="O131" s="143">
        <f>O103+O130</f>
        <v>117435000</v>
      </c>
      <c r="P131" s="143">
        <f t="shared" ref="P131:S131" si="28">P103+P130</f>
        <v>0</v>
      </c>
      <c r="Q131" s="143">
        <f t="shared" ref="Q131" si="29">Q103+Q130</f>
        <v>124818000</v>
      </c>
      <c r="R131" s="143"/>
      <c r="S131" s="143">
        <f t="shared" si="28"/>
        <v>0</v>
      </c>
      <c r="T131" s="1436"/>
    </row>
    <row r="132" spans="1:20" s="122" customFormat="1" ht="18.75" hidden="1" x14ac:dyDescent="0.3">
      <c r="A132" s="9"/>
      <c r="D132" s="152"/>
      <c r="E132" s="152"/>
      <c r="F132" s="132"/>
      <c r="G132" s="90"/>
      <c r="H132" s="90"/>
      <c r="I132" s="53"/>
      <c r="J132" s="53"/>
      <c r="K132" s="53"/>
      <c r="M132" s="11"/>
      <c r="N132" s="82"/>
      <c r="O132" s="82"/>
      <c r="P132" s="82"/>
      <c r="Q132" s="82"/>
      <c r="R132" s="82"/>
      <c r="S132" s="82"/>
      <c r="T132" s="980"/>
    </row>
    <row r="133" spans="1:20" s="122" customFormat="1" ht="15.75" hidden="1" customHeight="1" x14ac:dyDescent="0.25">
      <c r="A133" s="9"/>
      <c r="B133" s="9" t="s">
        <v>188</v>
      </c>
      <c r="C133" s="9"/>
      <c r="D133" s="9"/>
      <c r="E133" s="96"/>
      <c r="F133" s="96" t="s">
        <v>191</v>
      </c>
      <c r="G133" s="96"/>
      <c r="H133" s="96"/>
      <c r="I133" s="9"/>
      <c r="J133" s="9"/>
      <c r="K133" s="9"/>
      <c r="L133" s="9"/>
      <c r="M133" s="135"/>
      <c r="N133" s="114"/>
      <c r="O133" s="114"/>
      <c r="P133" s="114"/>
      <c r="Q133" s="114"/>
      <c r="R133" s="114"/>
      <c r="S133" s="114"/>
      <c r="T133" s="234"/>
    </row>
    <row r="134" spans="1:20" s="122" customFormat="1" ht="15.75" hidden="1" customHeight="1" x14ac:dyDescent="0.25">
      <c r="B134" s="121" t="s">
        <v>189</v>
      </c>
      <c r="C134" s="53"/>
      <c r="D134" s="53"/>
      <c r="E134" s="136"/>
      <c r="F134" s="136"/>
      <c r="G134" s="136" t="s">
        <v>190</v>
      </c>
      <c r="H134" s="136"/>
      <c r="I134" s="136"/>
      <c r="J134" s="136"/>
      <c r="K134" s="136"/>
      <c r="L134" s="136"/>
      <c r="M134" s="53"/>
      <c r="N134" s="148"/>
      <c r="O134" s="148"/>
      <c r="P134" s="148"/>
      <c r="Q134" s="148"/>
      <c r="R134" s="148"/>
      <c r="S134" s="148"/>
      <c r="T134" s="234"/>
    </row>
    <row r="135" spans="1:20" s="122" customFormat="1" ht="15.75" hidden="1" x14ac:dyDescent="0.25">
      <c r="A135" s="121"/>
      <c r="B135" s="121"/>
      <c r="C135" s="108"/>
      <c r="D135" s="108"/>
      <c r="E135" s="108"/>
      <c r="F135" s="108"/>
      <c r="G135" s="108"/>
      <c r="H135" s="108"/>
      <c r="I135" s="108"/>
      <c r="J135" s="108"/>
      <c r="K135" s="108"/>
      <c r="L135" s="108"/>
      <c r="M135" s="108"/>
      <c r="N135" s="148"/>
      <c r="O135" s="148"/>
      <c r="P135" s="148"/>
      <c r="Q135" s="148"/>
      <c r="R135" s="148"/>
      <c r="S135" s="148"/>
      <c r="T135" s="234"/>
    </row>
    <row r="136" spans="1:20" s="122" customFormat="1" ht="15.75" hidden="1" x14ac:dyDescent="0.25">
      <c r="A136" s="121"/>
      <c r="B136" s="121" t="s">
        <v>159</v>
      </c>
      <c r="D136" s="108"/>
      <c r="E136" s="53"/>
      <c r="F136" s="108" t="s">
        <v>160</v>
      </c>
      <c r="G136" s="108"/>
      <c r="H136" s="108"/>
      <c r="I136" s="108"/>
      <c r="J136" s="108"/>
      <c r="K136" s="108"/>
      <c r="L136" s="53"/>
      <c r="M136" s="124" t="s">
        <v>186</v>
      </c>
      <c r="N136" s="148"/>
      <c r="O136" s="148"/>
      <c r="P136" s="148"/>
      <c r="Q136" s="148"/>
      <c r="R136" s="148"/>
      <c r="S136" s="148"/>
      <c r="T136" s="980"/>
    </row>
    <row r="137" spans="1:20" s="2" customFormat="1" ht="17.25" hidden="1" customHeight="1" x14ac:dyDescent="0.25">
      <c r="A137" s="4"/>
      <c r="B137" s="122"/>
      <c r="C137" s="7"/>
      <c r="D137" s="7"/>
      <c r="E137" s="7"/>
      <c r="F137" s="7"/>
      <c r="G137" s="107"/>
      <c r="H137" s="107"/>
      <c r="M137" s="101"/>
      <c r="N137" s="148"/>
      <c r="O137" s="148"/>
      <c r="P137" s="148"/>
      <c r="Q137" s="148"/>
      <c r="R137" s="148"/>
      <c r="S137" s="148"/>
      <c r="T137" s="978"/>
    </row>
    <row r="138" spans="1:20" s="2" customFormat="1" ht="15.75" x14ac:dyDescent="0.25">
      <c r="B138" s="121"/>
      <c r="F138" s="101"/>
      <c r="G138" s="34"/>
      <c r="H138" s="34"/>
      <c r="N138" s="86"/>
      <c r="O138" s="86"/>
      <c r="P138" s="86"/>
      <c r="Q138" s="86"/>
      <c r="R138" s="86"/>
      <c r="S138" s="86"/>
      <c r="T138" s="978"/>
    </row>
    <row r="139" spans="1:20" s="2" customFormat="1" ht="15.75" x14ac:dyDescent="0.25">
      <c r="A139" s="4"/>
      <c r="B139" s="5"/>
      <c r="F139" s="11"/>
      <c r="G139" s="34"/>
      <c r="H139" s="34"/>
      <c r="I139" s="91"/>
      <c r="J139" s="91"/>
      <c r="K139" s="91"/>
      <c r="M139" s="91"/>
      <c r="N139" s="91"/>
      <c r="O139" s="91"/>
      <c r="P139" s="91"/>
      <c r="Q139" s="91"/>
      <c r="R139" s="91"/>
      <c r="S139" s="91"/>
      <c r="T139" s="978"/>
    </row>
    <row r="140" spans="1:20" s="2" customFormat="1" ht="15.75" x14ac:dyDescent="0.25">
      <c r="A140" s="4"/>
      <c r="B140" s="138"/>
      <c r="C140" s="153"/>
      <c r="D140" s="153"/>
      <c r="E140" s="153"/>
      <c r="F140" s="101"/>
      <c r="G140" s="34"/>
      <c r="H140" s="34"/>
      <c r="M140" s="91"/>
      <c r="N140" s="91"/>
      <c r="O140" s="91"/>
      <c r="P140" s="91"/>
      <c r="Q140" s="91"/>
      <c r="R140" s="91"/>
      <c r="S140" s="91"/>
      <c r="T140" s="978"/>
    </row>
    <row r="141" spans="1:20" s="2" customFormat="1" ht="15.75" customHeight="1" x14ac:dyDescent="0.25">
      <c r="A141" s="1273" t="s">
        <v>18</v>
      </c>
      <c r="B141" s="1273" t="s">
        <v>7</v>
      </c>
      <c r="C141" s="1389">
        <v>2021</v>
      </c>
      <c r="D141" s="1390"/>
      <c r="E141" s="1391"/>
      <c r="F141" s="1392">
        <v>2022</v>
      </c>
      <c r="G141" s="1392"/>
      <c r="H141" s="1392"/>
      <c r="I141" s="1393">
        <v>2023</v>
      </c>
      <c r="J141" s="1393"/>
      <c r="K141" s="1393"/>
      <c r="L141" s="1389">
        <v>2024</v>
      </c>
      <c r="M141" s="1391"/>
      <c r="N141" s="1162"/>
      <c r="O141" s="1279">
        <v>2025</v>
      </c>
      <c r="P141" s="1280"/>
      <c r="Q141" s="1344" t="s">
        <v>446</v>
      </c>
      <c r="R141" s="1344" t="s">
        <v>448</v>
      </c>
      <c r="S141" s="1344" t="s">
        <v>447</v>
      </c>
      <c r="T141" s="1344" t="s">
        <v>450</v>
      </c>
    </row>
    <row r="142" spans="1:20" s="2" customFormat="1" ht="31.5" x14ac:dyDescent="0.25">
      <c r="A142" s="1387"/>
      <c r="B142" s="1387"/>
      <c r="C142" s="1161" t="s">
        <v>178</v>
      </c>
      <c r="D142" s="1189" t="s">
        <v>1</v>
      </c>
      <c r="E142" s="1190" t="s">
        <v>138</v>
      </c>
      <c r="F142" s="692" t="s">
        <v>192</v>
      </c>
      <c r="G142" s="692" t="s">
        <v>1</v>
      </c>
      <c r="H142" s="693" t="s">
        <v>138</v>
      </c>
      <c r="I142" s="690" t="s">
        <v>0</v>
      </c>
      <c r="J142" s="1161" t="s">
        <v>1</v>
      </c>
      <c r="K142" s="694" t="s">
        <v>138</v>
      </c>
      <c r="L142" s="690" t="s">
        <v>0</v>
      </c>
      <c r="M142" s="1161" t="s">
        <v>1</v>
      </c>
      <c r="N142" s="691" t="s">
        <v>138</v>
      </c>
      <c r="O142" s="690" t="s">
        <v>0</v>
      </c>
      <c r="P142" s="1161" t="s">
        <v>1</v>
      </c>
      <c r="Q142" s="1344"/>
      <c r="R142" s="1344"/>
      <c r="S142" s="1344"/>
      <c r="T142" s="1344"/>
    </row>
    <row r="143" spans="1:20" s="2" customFormat="1" x14ac:dyDescent="0.25">
      <c r="C143" s="28"/>
      <c r="D143" s="28"/>
      <c r="E143" s="28"/>
      <c r="F143" s="28"/>
      <c r="G143" s="28"/>
      <c r="H143" s="28"/>
      <c r="I143" s="28"/>
      <c r="J143" s="28"/>
      <c r="K143" s="28"/>
      <c r="L143" s="80"/>
      <c r="M143" s="80"/>
      <c r="N143" s="11"/>
      <c r="O143" s="11"/>
      <c r="P143" s="11"/>
      <c r="Q143" s="11"/>
      <c r="R143" s="11"/>
      <c r="S143" s="11"/>
      <c r="T143" s="83"/>
    </row>
    <row r="144" spans="1:20" s="2" customFormat="1" ht="31.5" customHeight="1" thickBot="1" x14ac:dyDescent="0.3">
      <c r="C144" s="695" t="e">
        <f>SUM(#REF!,C132)</f>
        <v>#REF!</v>
      </c>
      <c r="D144" s="695" t="e">
        <f>SUM(#REF!,D132)</f>
        <v>#REF!</v>
      </c>
      <c r="E144" s="695" t="e">
        <f>SUM(#REF!,E132)</f>
        <v>#REF!</v>
      </c>
      <c r="F144" s="695">
        <f>SUM(F39,F84,F131)</f>
        <v>508745720</v>
      </c>
      <c r="G144" s="695">
        <f>SUM(G39,G84,G131)</f>
        <v>491201337.64000005</v>
      </c>
      <c r="H144" s="695">
        <f>G144/F144*100</f>
        <v>96.551443742858424</v>
      </c>
      <c r="I144" s="695">
        <f>SUM(I39,I84,I131)</f>
        <v>529694856</v>
      </c>
      <c r="J144" s="695">
        <f>SUM(J39,J84,J131)</f>
        <v>504590179.67999995</v>
      </c>
      <c r="K144" s="695">
        <f>J144/I144*100</f>
        <v>95.260539906017129</v>
      </c>
      <c r="L144" s="695">
        <f>SUM(L39,L84,L131)</f>
        <v>559066000</v>
      </c>
      <c r="M144" s="695">
        <f>SUM(M39,M84,M131)</f>
        <v>572031410.58999991</v>
      </c>
      <c r="N144" s="695">
        <f>M144/L144*100</f>
        <v>102.31911985168118</v>
      </c>
      <c r="O144" s="695">
        <f>SUM(O39,O84,O131)</f>
        <v>640369000</v>
      </c>
      <c r="P144" s="695">
        <f>SUM(P39,P84,P131)</f>
        <v>0</v>
      </c>
      <c r="Q144" s="695">
        <f>SUM(Q39,Q84,Q131)</f>
        <v>723304000</v>
      </c>
      <c r="R144" s="695">
        <f t="shared" ref="R144:T144" si="30">SUM(R39,R84,R131)</f>
        <v>0</v>
      </c>
      <c r="S144" s="695">
        <f t="shared" si="30"/>
        <v>0</v>
      </c>
      <c r="T144" s="695">
        <f t="shared" si="30"/>
        <v>0</v>
      </c>
    </row>
    <row r="145" spans="2:19" ht="15.75" thickTop="1" x14ac:dyDescent="0.25">
      <c r="G145" s="55"/>
      <c r="H145" s="55"/>
      <c r="I145" s="81"/>
      <c r="J145" s="81"/>
      <c r="K145" s="81"/>
      <c r="L145" s="81"/>
      <c r="N145" s="111"/>
      <c r="O145" s="111"/>
      <c r="P145" s="111"/>
      <c r="Q145" s="111"/>
      <c r="R145" s="111"/>
      <c r="S145" s="111"/>
    </row>
    <row r="146" spans="2:19" x14ac:dyDescent="0.25">
      <c r="B146" s="1212" t="s">
        <v>454</v>
      </c>
      <c r="G146" s="761"/>
      <c r="H146" s="761"/>
      <c r="I146" s="761"/>
      <c r="J146" s="761"/>
      <c r="K146" s="761"/>
      <c r="L146" s="761"/>
      <c r="M146" s="761"/>
      <c r="S146" s="81"/>
    </row>
    <row r="147" spans="2:19" x14ac:dyDescent="0.25">
      <c r="B147" s="1212" t="s">
        <v>455</v>
      </c>
      <c r="G147" s="761"/>
      <c r="H147" s="761"/>
      <c r="I147" s="761"/>
      <c r="J147" s="761"/>
      <c r="K147" s="761"/>
      <c r="L147" s="759"/>
      <c r="M147" s="759"/>
    </row>
    <row r="148" spans="2:19" x14ac:dyDescent="0.25">
      <c r="G148" s="761"/>
      <c r="H148" s="761"/>
      <c r="I148" s="761"/>
      <c r="J148" s="761"/>
      <c r="K148" s="761"/>
      <c r="L148" s="759"/>
      <c r="M148" s="849"/>
    </row>
    <row r="149" spans="2:19" x14ac:dyDescent="0.25">
      <c r="B149" s="1213" t="s">
        <v>456</v>
      </c>
      <c r="G149" s="761"/>
      <c r="H149" s="761"/>
      <c r="I149" s="761"/>
      <c r="J149" s="761"/>
      <c r="K149" s="761"/>
      <c r="L149" s="759"/>
      <c r="M149" s="759"/>
    </row>
    <row r="150" spans="2:19" x14ac:dyDescent="0.25">
      <c r="G150" s="761"/>
      <c r="H150" s="761"/>
      <c r="I150" s="761"/>
      <c r="J150" s="761"/>
      <c r="K150" s="761"/>
      <c r="L150" s="759"/>
      <c r="M150" s="759"/>
    </row>
    <row r="151" spans="2:19" x14ac:dyDescent="0.25">
      <c r="G151" s="55"/>
      <c r="H151" s="55"/>
      <c r="I151" s="81"/>
      <c r="J151" s="81"/>
      <c r="K151" s="81"/>
      <c r="L151" s="81"/>
    </row>
    <row r="152" spans="2:19" x14ac:dyDescent="0.25">
      <c r="G152" s="154"/>
      <c r="H152" s="154"/>
    </row>
    <row r="153" spans="2:19" x14ac:dyDescent="0.25">
      <c r="I153" s="81"/>
      <c r="J153" s="81"/>
      <c r="K153" s="81"/>
      <c r="L153" s="81"/>
    </row>
    <row r="154" spans="2:19" x14ac:dyDescent="0.25">
      <c r="I154" s="81"/>
      <c r="J154" s="81"/>
      <c r="K154" s="81"/>
      <c r="L154" s="81"/>
    </row>
    <row r="155" spans="2:19" x14ac:dyDescent="0.25">
      <c r="I155" s="81"/>
      <c r="J155" s="81"/>
      <c r="K155" s="81"/>
      <c r="L155" s="81"/>
    </row>
    <row r="158" spans="2:19" x14ac:dyDescent="0.25">
      <c r="I158" s="81"/>
      <c r="J158" s="81"/>
      <c r="K158" s="81"/>
      <c r="L158" s="81"/>
    </row>
    <row r="161" spans="9:12" x14ac:dyDescent="0.25">
      <c r="L161" s="155"/>
    </row>
    <row r="163" spans="9:12" x14ac:dyDescent="0.25">
      <c r="I163" s="156">
        <f>L161-L158</f>
        <v>0</v>
      </c>
      <c r="J163" s="156"/>
      <c r="K163" s="156"/>
    </row>
    <row r="164" spans="9:12" x14ac:dyDescent="0.25">
      <c r="L164" s="81">
        <f>I158-L161</f>
        <v>0</v>
      </c>
    </row>
  </sheetData>
  <mergeCells count="59">
    <mergeCell ref="T141:T142"/>
    <mergeCell ref="A141:A142"/>
    <mergeCell ref="B141:B142"/>
    <mergeCell ref="C141:E141"/>
    <mergeCell ref="F141:H141"/>
    <mergeCell ref="I141:K141"/>
    <mergeCell ref="L141:M141"/>
    <mergeCell ref="O141:P141"/>
    <mergeCell ref="S141:S142"/>
    <mergeCell ref="Q141:Q142"/>
    <mergeCell ref="R141:R142"/>
    <mergeCell ref="L52:M52"/>
    <mergeCell ref="L98:M98"/>
    <mergeCell ref="T98:T99"/>
    <mergeCell ref="A103:B103"/>
    <mergeCell ref="A130:B130"/>
    <mergeCell ref="T100:T131"/>
    <mergeCell ref="A131:B131"/>
    <mergeCell ref="O98:P98"/>
    <mergeCell ref="S98:S99"/>
    <mergeCell ref="Q98:Q99"/>
    <mergeCell ref="R98:R99"/>
    <mergeCell ref="A98:A99"/>
    <mergeCell ref="B98:B99"/>
    <mergeCell ref="C98:E98"/>
    <mergeCell ref="F98:H98"/>
    <mergeCell ref="I98:K98"/>
    <mergeCell ref="K6:K7"/>
    <mergeCell ref="T52:T53"/>
    <mergeCell ref="A57:B57"/>
    <mergeCell ref="A83:B83"/>
    <mergeCell ref="T54:T84"/>
    <mergeCell ref="C45:F45"/>
    <mergeCell ref="A52:A53"/>
    <mergeCell ref="B52:B53"/>
    <mergeCell ref="C52:E52"/>
    <mergeCell ref="F52:H52"/>
    <mergeCell ref="A84:B84"/>
    <mergeCell ref="O52:P52"/>
    <mergeCell ref="S52:S53"/>
    <mergeCell ref="Q52:Q53"/>
    <mergeCell ref="R52:R53"/>
    <mergeCell ref="I52:K52"/>
    <mergeCell ref="T6:T7"/>
    <mergeCell ref="A11:B11"/>
    <mergeCell ref="A38:B38"/>
    <mergeCell ref="T8:T39"/>
    <mergeCell ref="A6:A7"/>
    <mergeCell ref="B6:B7"/>
    <mergeCell ref="C6:D6"/>
    <mergeCell ref="F6:H6"/>
    <mergeCell ref="L6:L7"/>
    <mergeCell ref="A39:B39"/>
    <mergeCell ref="O6:P6"/>
    <mergeCell ref="S6:S7"/>
    <mergeCell ref="N6:N7"/>
    <mergeCell ref="Q6:Q7"/>
    <mergeCell ref="R6:R7"/>
    <mergeCell ref="M6:M7"/>
  </mergeCells>
  <pageMargins left="0" right="0" top="0.42" bottom="0.93" header="0.59" footer="0.17"/>
  <pageSetup paperSize="5" fitToHeight="0" orientation="landscape" r:id="rId1"/>
  <rowBreaks count="2" manualBreakCount="2">
    <brk id="84" max="14" man="1"/>
    <brk id="131" max="1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Q98"/>
  <sheetViews>
    <sheetView topLeftCell="A80" zoomScaleNormal="100" zoomScaleSheetLayoutView="100" workbookViewId="0">
      <pane xSplit="2" topLeftCell="I1" activePane="topRight" state="frozen"/>
      <selection activeCell="O8" sqref="O8:O9"/>
      <selection pane="topRight" activeCell="A94" sqref="A94:M98"/>
    </sheetView>
  </sheetViews>
  <sheetFormatPr defaultColWidth="9.140625" defaultRowHeight="15" x14ac:dyDescent="0.25"/>
  <cols>
    <col min="1" max="1" width="10.28515625" style="5" customWidth="1"/>
    <col min="2" max="2" width="23.5703125" style="5" customWidth="1"/>
    <col min="3" max="3" width="19.85546875" style="5" hidden="1" customWidth="1"/>
    <col min="4" max="4" width="19" style="5" hidden="1" customWidth="1"/>
    <col min="5" max="5" width="7.42578125" style="5" hidden="1" customWidth="1"/>
    <col min="6" max="7" width="19" style="5" hidden="1" customWidth="1"/>
    <col min="8" max="8" width="7.85546875" style="5" hidden="1" customWidth="1"/>
    <col min="9" max="10" width="18.7109375" style="5" customWidth="1"/>
    <col min="11" max="11" width="7.85546875" style="5" customWidth="1"/>
    <col min="12" max="13" width="19.28515625" style="5" customWidth="1"/>
    <col min="14" max="14" width="18.7109375" style="5" customWidth="1"/>
    <col min="15" max="15" width="19.28515625" style="5" customWidth="1"/>
    <col min="16" max="16" width="18" style="5" customWidth="1"/>
    <col min="17" max="17" width="16.5703125" style="5" customWidth="1"/>
    <col min="18" max="16384" width="9.140625" style="5"/>
  </cols>
  <sheetData>
    <row r="1" spans="1:17" s="2" customFormat="1" ht="12.75" customHeight="1" thickBot="1" x14ac:dyDescent="0.3">
      <c r="A1" s="4"/>
      <c r="B1" s="121"/>
      <c r="C1" s="629"/>
      <c r="D1" s="11"/>
      <c r="E1" s="11"/>
      <c r="I1" s="11"/>
      <c r="J1" s="11"/>
      <c r="K1" s="11"/>
      <c r="L1" s="11"/>
      <c r="M1" s="11"/>
      <c r="N1" s="11"/>
      <c r="O1" s="11"/>
      <c r="P1" s="11"/>
    </row>
    <row r="2" spans="1:17" s="2" customFormat="1" ht="15.75" thickBot="1" x14ac:dyDescent="0.3">
      <c r="D2" s="39"/>
      <c r="E2" s="39"/>
      <c r="I2" s="39"/>
      <c r="J2" s="664" t="s">
        <v>157</v>
      </c>
      <c r="K2" s="100"/>
      <c r="L2" s="100"/>
      <c r="M2" s="100"/>
      <c r="N2" s="100"/>
      <c r="O2" s="100"/>
      <c r="P2" s="100"/>
    </row>
    <row r="3" spans="1:17" s="2" customFormat="1" ht="16.5" customHeight="1" x14ac:dyDescent="0.3">
      <c r="A3" s="88" t="s">
        <v>444</v>
      </c>
      <c r="B3" s="88"/>
      <c r="C3" s="88"/>
      <c r="D3" s="88"/>
      <c r="E3" s="88"/>
      <c r="F3" s="88"/>
      <c r="G3" s="88"/>
      <c r="H3" s="88"/>
      <c r="I3" s="88"/>
      <c r="J3" s="88"/>
      <c r="K3" s="1157"/>
      <c r="L3" s="1157"/>
      <c r="M3" s="1157"/>
      <c r="N3" s="1157"/>
      <c r="O3" s="1157"/>
      <c r="P3" s="1157"/>
      <c r="Q3" s="79"/>
    </row>
    <row r="4" spans="1:17" s="2" customFormat="1" ht="19.149999999999999" customHeight="1" x14ac:dyDescent="0.3">
      <c r="A4" s="33" t="s">
        <v>48</v>
      </c>
      <c r="B4" s="40"/>
      <c r="C4" s="11"/>
      <c r="J4" s="11"/>
      <c r="K4" s="11"/>
      <c r="L4" s="11"/>
      <c r="M4" s="11"/>
      <c r="N4" s="11"/>
      <c r="O4" s="11"/>
      <c r="P4" s="11"/>
    </row>
    <row r="5" spans="1:17" s="2" customFormat="1" ht="18.75" x14ac:dyDescent="0.3">
      <c r="A5" s="33" t="s">
        <v>49</v>
      </c>
      <c r="B5" s="40"/>
      <c r="C5" s="8"/>
      <c r="J5" s="73"/>
      <c r="K5" s="74"/>
      <c r="L5" s="74"/>
      <c r="M5" s="74"/>
      <c r="N5" s="74"/>
      <c r="O5" s="74"/>
      <c r="P5" s="74"/>
      <c r="Q5" s="241"/>
    </row>
    <row r="6" spans="1:17" s="2" customFormat="1" ht="18.75" x14ac:dyDescent="0.3">
      <c r="A6" s="33" t="s">
        <v>173</v>
      </c>
      <c r="B6" s="40"/>
      <c r="C6" s="11"/>
      <c r="I6" s="73"/>
      <c r="J6" s="74"/>
      <c r="K6" s="11"/>
      <c r="L6" s="11"/>
      <c r="M6" s="11"/>
      <c r="N6" s="11"/>
      <c r="O6" s="11"/>
      <c r="P6" s="11"/>
      <c r="Q6" s="11"/>
    </row>
    <row r="7" spans="1:17" ht="7.15" customHeight="1" x14ac:dyDescent="0.3">
      <c r="B7" s="150"/>
      <c r="D7" s="11"/>
      <c r="E7" s="11"/>
      <c r="I7" s="11"/>
      <c r="J7" s="11"/>
      <c r="Q7" s="241"/>
    </row>
    <row r="8" spans="1:17" ht="18.75" customHeight="1" x14ac:dyDescent="0.25">
      <c r="A8" s="1386" t="s">
        <v>18</v>
      </c>
      <c r="B8" s="1513" t="s">
        <v>7</v>
      </c>
      <c r="C8" s="1440">
        <v>2022</v>
      </c>
      <c r="D8" s="1440"/>
      <c r="E8" s="1440"/>
      <c r="F8" s="1389">
        <v>2023</v>
      </c>
      <c r="G8" s="1390"/>
      <c r="H8" s="1391"/>
      <c r="I8" s="1389">
        <v>2024</v>
      </c>
      <c r="J8" s="1391"/>
      <c r="K8" s="1152"/>
      <c r="L8" s="1279">
        <v>2025</v>
      </c>
      <c r="M8" s="1280"/>
      <c r="N8" s="1344" t="s">
        <v>446</v>
      </c>
      <c r="O8" s="1344" t="s">
        <v>448</v>
      </c>
      <c r="P8" s="1344" t="s">
        <v>447</v>
      </c>
      <c r="Q8" s="1344" t="s">
        <v>450</v>
      </c>
    </row>
    <row r="9" spans="1:17" ht="29.25" customHeight="1" x14ac:dyDescent="0.25">
      <c r="A9" s="1387"/>
      <c r="B9" s="1513"/>
      <c r="C9" s="1120" t="s">
        <v>178</v>
      </c>
      <c r="D9" s="1122" t="s">
        <v>1</v>
      </c>
      <c r="E9" s="1132" t="s">
        <v>138</v>
      </c>
      <c r="F9" s="1156" t="s">
        <v>0</v>
      </c>
      <c r="G9" s="1126" t="s">
        <v>1</v>
      </c>
      <c r="H9" s="1132" t="s">
        <v>138</v>
      </c>
      <c r="I9" s="690" t="s">
        <v>0</v>
      </c>
      <c r="J9" s="1151" t="s">
        <v>1</v>
      </c>
      <c r="K9" s="691" t="s">
        <v>138</v>
      </c>
      <c r="L9" s="690" t="s">
        <v>0</v>
      </c>
      <c r="M9" s="1151" t="s">
        <v>1</v>
      </c>
      <c r="N9" s="1344"/>
      <c r="O9" s="1344"/>
      <c r="P9" s="1344"/>
      <c r="Q9" s="1344"/>
    </row>
    <row r="10" spans="1:17" s="2" customFormat="1" ht="18" customHeight="1" x14ac:dyDescent="0.25">
      <c r="A10" s="65">
        <v>1001</v>
      </c>
      <c r="B10" s="75" t="s">
        <v>8</v>
      </c>
      <c r="C10" s="367">
        <v>23284740</v>
      </c>
      <c r="D10" s="381">
        <v>23280758.809999999</v>
      </c>
      <c r="E10" s="289">
        <f>D10/C10*100</f>
        <v>99.982902149648226</v>
      </c>
      <c r="F10" s="289">
        <f>25376000+383220</f>
        <v>25759220</v>
      </c>
      <c r="G10" s="289">
        <v>23574615.59</v>
      </c>
      <c r="H10" s="289">
        <f>G10/F10*100</f>
        <v>91.519136021975825</v>
      </c>
      <c r="I10" s="289">
        <v>28000000</v>
      </c>
      <c r="J10" s="289">
        <v>21405106.550000001</v>
      </c>
      <c r="K10" s="382">
        <f>J10/I10*100</f>
        <v>76.446809107142855</v>
      </c>
      <c r="L10" s="382">
        <v>28000000</v>
      </c>
      <c r="M10" s="382"/>
      <c r="N10" s="382">
        <v>35249000</v>
      </c>
      <c r="O10" s="382"/>
      <c r="P10" s="382"/>
      <c r="Q10" s="1509" t="s">
        <v>451</v>
      </c>
    </row>
    <row r="11" spans="1:17" s="2" customFormat="1" ht="18" customHeight="1" x14ac:dyDescent="0.25">
      <c r="A11" s="15">
        <v>1002</v>
      </c>
      <c r="B11" s="12" t="s">
        <v>9</v>
      </c>
      <c r="C11" s="367">
        <v>1039400</v>
      </c>
      <c r="D11" s="283">
        <v>844481.35</v>
      </c>
      <c r="E11" s="383">
        <f t="shared" ref="E11:E35" si="0">D11/C11*100</f>
        <v>81.247003078699237</v>
      </c>
      <c r="F11" s="383">
        <v>1800000</v>
      </c>
      <c r="G11" s="383">
        <v>1206604.76</v>
      </c>
      <c r="H11" s="383">
        <f t="shared" ref="H11:H35" si="1">G11/F11*100</f>
        <v>67.033597777777771</v>
      </c>
      <c r="I11" s="383">
        <v>1000000</v>
      </c>
      <c r="J11" s="383">
        <v>933843.54</v>
      </c>
      <c r="K11" s="382">
        <f t="shared" ref="K11:K35" si="2">J11/I11*100</f>
        <v>93.384354000000002</v>
      </c>
      <c r="L11" s="282">
        <v>1100000</v>
      </c>
      <c r="M11" s="282"/>
      <c r="N11" s="282">
        <v>1850000</v>
      </c>
      <c r="O11" s="282"/>
      <c r="P11" s="282"/>
      <c r="Q11" s="1510"/>
    </row>
    <row r="12" spans="1:17" s="2" customFormat="1" ht="18" customHeight="1" x14ac:dyDescent="0.25">
      <c r="A12" s="22">
        <v>1003</v>
      </c>
      <c r="B12" s="24" t="s">
        <v>10</v>
      </c>
      <c r="C12" s="367">
        <v>11184860</v>
      </c>
      <c r="D12" s="281">
        <v>10942083.539999999</v>
      </c>
      <c r="E12" s="287">
        <f t="shared" si="0"/>
        <v>97.829418875158012</v>
      </c>
      <c r="F12" s="300">
        <f>12030000+93600+90000</f>
        <v>12213600</v>
      </c>
      <c r="G12" s="300">
        <v>11410860.890000001</v>
      </c>
      <c r="H12" s="287">
        <f t="shared" si="1"/>
        <v>93.427497953101465</v>
      </c>
      <c r="I12" s="300">
        <v>14500000</v>
      </c>
      <c r="J12" s="287">
        <v>17684068.699999999</v>
      </c>
      <c r="K12" s="382">
        <f t="shared" si="2"/>
        <v>121.95909448275862</v>
      </c>
      <c r="L12" s="282">
        <v>16128000</v>
      </c>
      <c r="M12" s="282"/>
      <c r="N12" s="282">
        <v>13500000</v>
      </c>
      <c r="O12" s="282"/>
      <c r="P12" s="282"/>
      <c r="Q12" s="1510"/>
    </row>
    <row r="13" spans="1:17" ht="25.5" customHeight="1" x14ac:dyDescent="0.3">
      <c r="A13" s="1499" t="s">
        <v>139</v>
      </c>
      <c r="B13" s="1500"/>
      <c r="C13" s="257">
        <f>SUM(C10:C12)</f>
        <v>35509000</v>
      </c>
      <c r="D13" s="257">
        <f>SUM(D10:D12)</f>
        <v>35067323.700000003</v>
      </c>
      <c r="E13" s="257">
        <f t="shared" si="0"/>
        <v>98.75615674899322</v>
      </c>
      <c r="F13" s="257">
        <f>SUM(F10:F12)</f>
        <v>39772820</v>
      </c>
      <c r="G13" s="257">
        <f>SUM(G10:G12)</f>
        <v>36192081.240000002</v>
      </c>
      <c r="H13" s="257">
        <f t="shared" si="1"/>
        <v>90.997020678946086</v>
      </c>
      <c r="I13" s="257">
        <f>SUM(I10:I12)</f>
        <v>43500000</v>
      </c>
      <c r="J13" s="257">
        <f>SUM(J10:J12)</f>
        <v>40023018.789999999</v>
      </c>
      <c r="K13" s="735">
        <f t="shared" si="2"/>
        <v>92.006939747126438</v>
      </c>
      <c r="L13" s="257">
        <f>SUM(L10:L12)</f>
        <v>45228000</v>
      </c>
      <c r="M13" s="257">
        <f t="shared" ref="M13" si="3">SUM(M10:M12)</f>
        <v>0</v>
      </c>
      <c r="N13" s="257">
        <f t="shared" ref="N13:P13" si="4">SUM(N10:N12)</f>
        <v>50599000</v>
      </c>
      <c r="O13" s="257">
        <f t="shared" si="4"/>
        <v>0</v>
      </c>
      <c r="P13" s="257">
        <f t="shared" si="4"/>
        <v>0</v>
      </c>
      <c r="Q13" s="1510"/>
    </row>
    <row r="14" spans="1:17" s="2" customFormat="1" ht="18" customHeight="1" x14ac:dyDescent="0.25">
      <c r="A14" s="433">
        <v>1101</v>
      </c>
      <c r="B14" s="876" t="s">
        <v>112</v>
      </c>
      <c r="C14" s="892">
        <v>503000</v>
      </c>
      <c r="D14" s="659">
        <v>360025.72</v>
      </c>
      <c r="E14" s="659">
        <f t="shared" si="0"/>
        <v>71.575689860834984</v>
      </c>
      <c r="F14" s="659">
        <v>355000</v>
      </c>
      <c r="G14" s="659">
        <v>326294.96000000002</v>
      </c>
      <c r="H14" s="659">
        <f t="shared" si="1"/>
        <v>91.914073239436618</v>
      </c>
      <c r="I14" s="659">
        <v>450000</v>
      </c>
      <c r="J14" s="659">
        <v>425904</v>
      </c>
      <c r="K14" s="653">
        <f t="shared" si="2"/>
        <v>94.64533333333334</v>
      </c>
      <c r="L14" s="659">
        <v>500000</v>
      </c>
      <c r="M14" s="659"/>
      <c r="N14" s="659">
        <v>600000</v>
      </c>
      <c r="O14" s="659"/>
      <c r="P14" s="659"/>
      <c r="Q14" s="1510"/>
    </row>
    <row r="15" spans="1:17" s="2" customFormat="1" ht="30" x14ac:dyDescent="0.25">
      <c r="A15" s="433">
        <v>1201</v>
      </c>
      <c r="B15" s="884" t="s">
        <v>12</v>
      </c>
      <c r="C15" s="892">
        <v>1358168</v>
      </c>
      <c r="D15" s="659">
        <v>1315975.31</v>
      </c>
      <c r="E15" s="659">
        <f t="shared" si="0"/>
        <v>96.893411566168552</v>
      </c>
      <c r="F15" s="659">
        <v>2000000</v>
      </c>
      <c r="G15" s="659">
        <v>1899905.78</v>
      </c>
      <c r="H15" s="659">
        <f t="shared" si="1"/>
        <v>94.995289</v>
      </c>
      <c r="I15" s="659">
        <v>2000000</v>
      </c>
      <c r="J15" s="659">
        <v>1776958.66</v>
      </c>
      <c r="K15" s="653">
        <f t="shared" si="2"/>
        <v>88.847932999999998</v>
      </c>
      <c r="L15" s="659">
        <v>1900000</v>
      </c>
      <c r="M15" s="659"/>
      <c r="N15" s="659">
        <v>2000000</v>
      </c>
      <c r="O15" s="659"/>
      <c r="P15" s="659"/>
      <c r="Q15" s="1510"/>
    </row>
    <row r="16" spans="1:17" s="2" customFormat="1" ht="18" customHeight="1" x14ac:dyDescent="0.25">
      <c r="A16" s="433">
        <v>1202</v>
      </c>
      <c r="B16" s="288" t="s">
        <v>13</v>
      </c>
      <c r="C16" s="892">
        <v>576600</v>
      </c>
      <c r="D16" s="755">
        <v>576564.19999999995</v>
      </c>
      <c r="E16" s="659">
        <f t="shared" si="0"/>
        <v>99.993791189732903</v>
      </c>
      <c r="F16" s="659">
        <v>900000</v>
      </c>
      <c r="G16" s="659">
        <v>868795</v>
      </c>
      <c r="H16" s="659">
        <f t="shared" si="1"/>
        <v>96.532777777777781</v>
      </c>
      <c r="I16" s="659"/>
      <c r="J16" s="659">
        <v>0</v>
      </c>
      <c r="K16" s="653"/>
      <c r="L16" s="659"/>
      <c r="M16" s="659"/>
      <c r="N16" s="659"/>
      <c r="O16" s="659"/>
      <c r="P16" s="659"/>
      <c r="Q16" s="1510"/>
    </row>
    <row r="17" spans="1:17" s="2" customFormat="1" ht="18" customHeight="1" x14ac:dyDescent="0.25">
      <c r="A17" s="433" t="s">
        <v>389</v>
      </c>
      <c r="B17" s="288" t="s">
        <v>211</v>
      </c>
      <c r="C17" s="892"/>
      <c r="D17" s="755"/>
      <c r="E17" s="659"/>
      <c r="F17" s="659"/>
      <c r="G17" s="659"/>
      <c r="H17" s="659"/>
      <c r="I17" s="659">
        <v>720000</v>
      </c>
      <c r="J17" s="659">
        <v>847958.67</v>
      </c>
      <c r="K17" s="653">
        <f t="shared" si="2"/>
        <v>117.77203750000001</v>
      </c>
      <c r="L17" s="659">
        <v>1200000</v>
      </c>
      <c r="M17" s="659"/>
      <c r="N17" s="659">
        <v>1200000</v>
      </c>
      <c r="O17" s="659"/>
      <c r="P17" s="659"/>
      <c r="Q17" s="1510"/>
    </row>
    <row r="18" spans="1:17" s="2" customFormat="1" ht="18" customHeight="1" x14ac:dyDescent="0.25">
      <c r="A18" s="433" t="s">
        <v>390</v>
      </c>
      <c r="B18" s="288" t="s">
        <v>198</v>
      </c>
      <c r="C18" s="892"/>
      <c r="D18" s="755"/>
      <c r="E18" s="659"/>
      <c r="F18" s="659"/>
      <c r="G18" s="659"/>
      <c r="H18" s="659"/>
      <c r="I18" s="659">
        <v>480000</v>
      </c>
      <c r="J18" s="659">
        <v>419700</v>
      </c>
      <c r="K18" s="653">
        <f t="shared" si="2"/>
        <v>87.4375</v>
      </c>
      <c r="L18" s="659">
        <v>500000</v>
      </c>
      <c r="M18" s="659"/>
      <c r="N18" s="659">
        <v>500000</v>
      </c>
      <c r="O18" s="659"/>
      <c r="P18" s="659"/>
      <c r="Q18" s="1510"/>
    </row>
    <row r="19" spans="1:17" s="2" customFormat="1" ht="18" customHeight="1" x14ac:dyDescent="0.25">
      <c r="A19" s="433">
        <v>1205</v>
      </c>
      <c r="B19" s="288" t="s">
        <v>124</v>
      </c>
      <c r="C19" s="892">
        <v>165000</v>
      </c>
      <c r="D19" s="659">
        <v>125005.37</v>
      </c>
      <c r="E19" s="659">
        <f t="shared" si="0"/>
        <v>75.760830303030303</v>
      </c>
      <c r="F19" s="659">
        <v>355000</v>
      </c>
      <c r="G19" s="659">
        <v>286166.15000000002</v>
      </c>
      <c r="H19" s="659">
        <f t="shared" si="1"/>
        <v>80.610183098591563</v>
      </c>
      <c r="I19" s="659">
        <v>500000</v>
      </c>
      <c r="J19" s="659">
        <v>362088.66</v>
      </c>
      <c r="K19" s="653">
        <f t="shared" si="2"/>
        <v>72.417731999999987</v>
      </c>
      <c r="L19" s="659">
        <v>600000</v>
      </c>
      <c r="M19" s="659"/>
      <c r="N19" s="659">
        <v>350000</v>
      </c>
      <c r="O19" s="659"/>
      <c r="P19" s="659"/>
      <c r="Q19" s="1510"/>
    </row>
    <row r="20" spans="1:17" s="2" customFormat="1" ht="18" customHeight="1" x14ac:dyDescent="0.25">
      <c r="A20" s="433">
        <v>1301</v>
      </c>
      <c r="B20" s="288" t="s">
        <v>14</v>
      </c>
      <c r="C20" s="892">
        <v>1553000</v>
      </c>
      <c r="D20" s="653">
        <v>1479546.3</v>
      </c>
      <c r="E20" s="659">
        <f t="shared" si="0"/>
        <v>95.270206052801029</v>
      </c>
      <c r="F20" s="659">
        <v>660000</v>
      </c>
      <c r="G20" s="659">
        <v>1567400</v>
      </c>
      <c r="H20" s="659">
        <f t="shared" si="1"/>
        <v>237.4848484848485</v>
      </c>
      <c r="I20" s="659">
        <v>1200000</v>
      </c>
      <c r="J20" s="659">
        <v>1072881.3500000001</v>
      </c>
      <c r="K20" s="653">
        <f t="shared" si="2"/>
        <v>89.406779166666666</v>
      </c>
      <c r="L20" s="659">
        <v>1200000</v>
      </c>
      <c r="M20" s="659"/>
      <c r="N20" s="659">
        <v>1200000</v>
      </c>
      <c r="O20" s="659"/>
      <c r="P20" s="659"/>
      <c r="Q20" s="1510"/>
    </row>
    <row r="21" spans="1:17" s="2" customFormat="1" ht="18" customHeight="1" x14ac:dyDescent="0.25">
      <c r="A21" s="433">
        <v>1302</v>
      </c>
      <c r="B21" s="288" t="s">
        <v>123</v>
      </c>
      <c r="C21" s="892">
        <v>955000</v>
      </c>
      <c r="D21" s="659">
        <v>654316.63</v>
      </c>
      <c r="E21" s="659">
        <f t="shared" si="0"/>
        <v>68.514830366492149</v>
      </c>
      <c r="F21" s="659">
        <v>400000</v>
      </c>
      <c r="G21" s="659">
        <v>399060</v>
      </c>
      <c r="H21" s="659">
        <f t="shared" si="1"/>
        <v>99.765000000000001</v>
      </c>
      <c r="I21" s="659">
        <v>600000</v>
      </c>
      <c r="J21" s="659">
        <v>441345.69</v>
      </c>
      <c r="K21" s="653">
        <f t="shared" si="2"/>
        <v>73.557614999999998</v>
      </c>
      <c r="L21" s="659">
        <v>600000</v>
      </c>
      <c r="M21" s="659"/>
      <c r="N21" s="659">
        <v>600000</v>
      </c>
      <c r="O21" s="659"/>
      <c r="P21" s="659"/>
      <c r="Q21" s="1510"/>
    </row>
    <row r="22" spans="1:17" s="2" customFormat="1" ht="18" customHeight="1" x14ac:dyDescent="0.25">
      <c r="A22" s="433">
        <v>1303</v>
      </c>
      <c r="B22" s="288" t="s">
        <v>109</v>
      </c>
      <c r="C22" s="892">
        <v>23400</v>
      </c>
      <c r="D22" s="653">
        <v>13550</v>
      </c>
      <c r="E22" s="659">
        <f t="shared" si="0"/>
        <v>57.90598290598291</v>
      </c>
      <c r="F22" s="659">
        <v>200000</v>
      </c>
      <c r="G22" s="659">
        <v>49625</v>
      </c>
      <c r="H22" s="659">
        <f t="shared" si="1"/>
        <v>24.8125</v>
      </c>
      <c r="I22" s="659">
        <v>100000</v>
      </c>
      <c r="J22" s="659">
        <v>100000</v>
      </c>
      <c r="K22" s="653">
        <f t="shared" si="2"/>
        <v>100</v>
      </c>
      <c r="L22" s="659">
        <v>100000</v>
      </c>
      <c r="M22" s="659"/>
      <c r="N22" s="659">
        <v>100000</v>
      </c>
      <c r="O22" s="659"/>
      <c r="P22" s="659"/>
      <c r="Q22" s="1510"/>
    </row>
    <row r="23" spans="1:17" s="2" customFormat="1" ht="18" customHeight="1" x14ac:dyDescent="0.25">
      <c r="A23" s="433">
        <v>1401</v>
      </c>
      <c r="B23" s="876" t="s">
        <v>127</v>
      </c>
      <c r="C23" s="653">
        <v>20000</v>
      </c>
      <c r="D23" s="653">
        <v>9782</v>
      </c>
      <c r="E23" s="659">
        <f t="shared" si="0"/>
        <v>48.91</v>
      </c>
      <c r="F23" s="659">
        <v>80000</v>
      </c>
      <c r="G23" s="659">
        <v>16048.03</v>
      </c>
      <c r="H23" s="659">
        <f t="shared" si="1"/>
        <v>20.0600375</v>
      </c>
      <c r="I23" s="659">
        <v>20000</v>
      </c>
      <c r="J23" s="659">
        <v>198066.67</v>
      </c>
      <c r="K23" s="653">
        <f t="shared" si="2"/>
        <v>990.33335</v>
      </c>
      <c r="L23" s="659">
        <v>600000</v>
      </c>
      <c r="M23" s="659"/>
      <c r="N23" s="659">
        <v>778000</v>
      </c>
      <c r="O23" s="659"/>
      <c r="P23" s="659"/>
      <c r="Q23" s="1510"/>
    </row>
    <row r="24" spans="1:17" s="2" customFormat="1" ht="18" customHeight="1" x14ac:dyDescent="0.25">
      <c r="A24" s="433">
        <v>1402</v>
      </c>
      <c r="B24" s="288" t="s">
        <v>117</v>
      </c>
      <c r="C24" s="755">
        <v>740000</v>
      </c>
      <c r="D24" s="755">
        <v>573977.64</v>
      </c>
      <c r="E24" s="659">
        <f t="shared" si="0"/>
        <v>77.564545945945952</v>
      </c>
      <c r="F24" s="659">
        <v>700000</v>
      </c>
      <c r="G24" s="659">
        <v>761246.5</v>
      </c>
      <c r="H24" s="659">
        <f t="shared" si="1"/>
        <v>108.74950000000001</v>
      </c>
      <c r="I24" s="659">
        <v>900000</v>
      </c>
      <c r="J24" s="659">
        <v>916502.97</v>
      </c>
      <c r="K24" s="653">
        <f t="shared" si="2"/>
        <v>101.83366333333332</v>
      </c>
      <c r="L24" s="659">
        <v>1000000</v>
      </c>
      <c r="M24" s="659"/>
      <c r="N24" s="659">
        <v>1000000</v>
      </c>
      <c r="O24" s="659"/>
      <c r="P24" s="659"/>
      <c r="Q24" s="1510"/>
    </row>
    <row r="25" spans="1:17" s="2" customFormat="1" ht="18" customHeight="1" x14ac:dyDescent="0.25">
      <c r="A25" s="433">
        <v>1403</v>
      </c>
      <c r="B25" s="288" t="s">
        <v>118</v>
      </c>
      <c r="C25" s="892">
        <v>447500</v>
      </c>
      <c r="D25" s="653">
        <v>394829.81</v>
      </c>
      <c r="E25" s="659">
        <f t="shared" si="0"/>
        <v>88.230125139664807</v>
      </c>
      <c r="F25" s="659">
        <v>1000000</v>
      </c>
      <c r="G25" s="659">
        <v>759008.17</v>
      </c>
      <c r="H25" s="659">
        <f t="shared" si="1"/>
        <v>75.900817000000004</v>
      </c>
      <c r="I25" s="659">
        <v>900000</v>
      </c>
      <c r="J25" s="659">
        <v>765137.11</v>
      </c>
      <c r="K25" s="653">
        <f t="shared" si="2"/>
        <v>85.015234444444445</v>
      </c>
      <c r="L25" s="659">
        <v>900000</v>
      </c>
      <c r="M25" s="659"/>
      <c r="N25" s="659">
        <v>1250000</v>
      </c>
      <c r="O25" s="659"/>
      <c r="P25" s="659"/>
      <c r="Q25" s="1510"/>
    </row>
    <row r="26" spans="1:17" s="2" customFormat="1" ht="30" x14ac:dyDescent="0.25">
      <c r="A26" s="433">
        <v>1404</v>
      </c>
      <c r="B26" s="884" t="s">
        <v>119</v>
      </c>
      <c r="C26" s="892">
        <v>3101240</v>
      </c>
      <c r="D26" s="755">
        <v>3035858.71</v>
      </c>
      <c r="E26" s="659">
        <f t="shared" si="0"/>
        <v>97.891769421263746</v>
      </c>
      <c r="F26" s="659">
        <v>3229000</v>
      </c>
      <c r="G26" s="659">
        <v>4193182.79</v>
      </c>
      <c r="H26" s="659">
        <f t="shared" si="1"/>
        <v>129.86010498606379</v>
      </c>
      <c r="I26" s="659">
        <v>3800000</v>
      </c>
      <c r="J26" s="659">
        <v>3960025.34</v>
      </c>
      <c r="K26" s="653">
        <f t="shared" si="2"/>
        <v>104.21119315789473</v>
      </c>
      <c r="L26" s="659">
        <v>4400000</v>
      </c>
      <c r="M26" s="659"/>
      <c r="N26" s="659">
        <v>4000000</v>
      </c>
      <c r="O26" s="659"/>
      <c r="P26" s="659"/>
      <c r="Q26" s="1510"/>
    </row>
    <row r="27" spans="1:17" s="2" customFormat="1" ht="18" customHeight="1" x14ac:dyDescent="0.25">
      <c r="A27" s="433" t="s">
        <v>392</v>
      </c>
      <c r="B27" s="884" t="s">
        <v>210</v>
      </c>
      <c r="C27" s="892"/>
      <c r="D27" s="755"/>
      <c r="E27" s="659"/>
      <c r="F27" s="659"/>
      <c r="G27" s="659"/>
      <c r="H27" s="659"/>
      <c r="I27" s="659">
        <v>2400000</v>
      </c>
      <c r="J27" s="659">
        <v>2387157.7200000002</v>
      </c>
      <c r="K27" s="653">
        <f t="shared" si="2"/>
        <v>99.464905000000002</v>
      </c>
      <c r="L27" s="659">
        <v>2900000</v>
      </c>
      <c r="M27" s="659"/>
      <c r="N27" s="659">
        <v>2500000</v>
      </c>
      <c r="O27" s="659"/>
      <c r="P27" s="659"/>
      <c r="Q27" s="1510"/>
    </row>
    <row r="28" spans="1:17" s="2" customFormat="1" ht="18" customHeight="1" x14ac:dyDescent="0.25">
      <c r="A28" s="433">
        <v>1409</v>
      </c>
      <c r="B28" s="288" t="s">
        <v>17</v>
      </c>
      <c r="C28" s="892">
        <v>1082500</v>
      </c>
      <c r="D28" s="653">
        <v>972457.57</v>
      </c>
      <c r="E28" s="659">
        <f t="shared" si="0"/>
        <v>89.834417551963043</v>
      </c>
      <c r="F28" s="659">
        <v>1000000</v>
      </c>
      <c r="G28" s="659">
        <v>985218.3</v>
      </c>
      <c r="H28" s="659">
        <f t="shared" si="1"/>
        <v>98.521829999999994</v>
      </c>
      <c r="I28" s="659"/>
      <c r="J28" s="659">
        <v>0</v>
      </c>
      <c r="K28" s="653"/>
      <c r="L28" s="659"/>
      <c r="M28" s="659"/>
      <c r="N28" s="659"/>
      <c r="O28" s="659"/>
      <c r="P28" s="659"/>
      <c r="Q28" s="1510"/>
    </row>
    <row r="29" spans="1:17" s="2" customFormat="1" ht="18" customHeight="1" x14ac:dyDescent="0.25">
      <c r="A29" s="433" t="s">
        <v>387</v>
      </c>
      <c r="B29" s="288" t="s">
        <v>207</v>
      </c>
      <c r="C29" s="892"/>
      <c r="D29" s="653"/>
      <c r="E29" s="659"/>
      <c r="F29" s="659"/>
      <c r="G29" s="659"/>
      <c r="H29" s="659"/>
      <c r="I29" s="659">
        <v>100000</v>
      </c>
      <c r="J29" s="659">
        <v>76383.37</v>
      </c>
      <c r="K29" s="653">
        <f t="shared" si="2"/>
        <v>76.383369999999999</v>
      </c>
      <c r="L29" s="659">
        <v>100000</v>
      </c>
      <c r="M29" s="659"/>
      <c r="N29" s="659">
        <v>80000</v>
      </c>
      <c r="O29" s="659"/>
      <c r="P29" s="659"/>
      <c r="Q29" s="1510"/>
    </row>
    <row r="30" spans="1:17" s="2" customFormat="1" ht="30" x14ac:dyDescent="0.25">
      <c r="A30" s="433">
        <v>1506</v>
      </c>
      <c r="B30" s="884" t="s">
        <v>128</v>
      </c>
      <c r="C30" s="892">
        <v>202000</v>
      </c>
      <c r="D30" s="653">
        <v>201283.38</v>
      </c>
      <c r="E30" s="659">
        <f t="shared" si="0"/>
        <v>99.645237623762384</v>
      </c>
      <c r="F30" s="659">
        <v>140000</v>
      </c>
      <c r="G30" s="659">
        <v>134070.49</v>
      </c>
      <c r="H30" s="659">
        <f t="shared" si="1"/>
        <v>95.764635714285703</v>
      </c>
      <c r="I30" s="659">
        <v>200000</v>
      </c>
      <c r="J30" s="659">
        <v>184809.21</v>
      </c>
      <c r="K30" s="653">
        <f t="shared" si="2"/>
        <v>92.404604999999989</v>
      </c>
      <c r="L30" s="659">
        <v>200000</v>
      </c>
      <c r="M30" s="659"/>
      <c r="N30" s="659">
        <v>200000</v>
      </c>
      <c r="O30" s="659"/>
      <c r="P30" s="659"/>
      <c r="Q30" s="1510"/>
    </row>
    <row r="31" spans="1:17" s="2" customFormat="1" ht="18" customHeight="1" x14ac:dyDescent="0.25">
      <c r="A31" s="433">
        <v>1701</v>
      </c>
      <c r="B31" s="288" t="s">
        <v>125</v>
      </c>
      <c r="C31" s="653"/>
      <c r="D31" s="653"/>
      <c r="E31" s="659"/>
      <c r="F31" s="659">
        <v>1000</v>
      </c>
      <c r="G31" s="659"/>
      <c r="H31" s="659">
        <f t="shared" si="1"/>
        <v>0</v>
      </c>
      <c r="I31" s="659">
        <v>1000</v>
      </c>
      <c r="J31" s="659">
        <v>0</v>
      </c>
      <c r="K31" s="653">
        <f t="shared" si="2"/>
        <v>0</v>
      </c>
      <c r="L31" s="659">
        <v>1000</v>
      </c>
      <c r="M31" s="659"/>
      <c r="N31" s="659">
        <v>1000</v>
      </c>
      <c r="O31" s="659"/>
      <c r="P31" s="659"/>
      <c r="Q31" s="1510"/>
    </row>
    <row r="32" spans="1:17" s="2" customFormat="1" ht="18" customHeight="1" x14ac:dyDescent="0.25">
      <c r="A32" s="433">
        <v>1702</v>
      </c>
      <c r="B32" s="288" t="s">
        <v>134</v>
      </c>
      <c r="C32" s="892">
        <v>508020</v>
      </c>
      <c r="D32" s="755">
        <v>454174.39</v>
      </c>
      <c r="E32" s="659">
        <f t="shared" si="0"/>
        <v>89.400887760324395</v>
      </c>
      <c r="F32" s="659">
        <v>335000</v>
      </c>
      <c r="G32" s="659">
        <v>201072.77</v>
      </c>
      <c r="H32" s="659">
        <f t="shared" si="1"/>
        <v>60.021722388059693</v>
      </c>
      <c r="I32" s="659">
        <v>1084000</v>
      </c>
      <c r="J32" s="659">
        <v>235777</v>
      </c>
      <c r="K32" s="653">
        <f t="shared" si="2"/>
        <v>21.750645756457565</v>
      </c>
      <c r="L32" s="659"/>
      <c r="M32" s="659"/>
      <c r="N32" s="659">
        <v>1000</v>
      </c>
      <c r="O32" s="659"/>
      <c r="P32" s="659"/>
      <c r="Q32" s="1510"/>
    </row>
    <row r="33" spans="1:17" s="2" customFormat="1" ht="30" x14ac:dyDescent="0.25">
      <c r="A33" s="433">
        <v>1703</v>
      </c>
      <c r="B33" s="884" t="s">
        <v>141</v>
      </c>
      <c r="C33" s="653">
        <v>1000</v>
      </c>
      <c r="D33" s="653"/>
      <c r="E33" s="659">
        <f t="shared" si="0"/>
        <v>0</v>
      </c>
      <c r="F33" s="659">
        <v>1000</v>
      </c>
      <c r="G33" s="659"/>
      <c r="H33" s="659">
        <f t="shared" si="1"/>
        <v>0</v>
      </c>
      <c r="I33" s="659">
        <v>20000</v>
      </c>
      <c r="J33" s="659">
        <v>0</v>
      </c>
      <c r="K33" s="653">
        <f t="shared" si="2"/>
        <v>0</v>
      </c>
      <c r="L33" s="659">
        <v>1000</v>
      </c>
      <c r="M33" s="659"/>
      <c r="N33" s="659">
        <v>1000</v>
      </c>
      <c r="O33" s="659"/>
      <c r="P33" s="659"/>
      <c r="Q33" s="1510"/>
    </row>
    <row r="34" spans="1:17" ht="25.5" customHeight="1" x14ac:dyDescent="0.3">
      <c r="A34" s="1516" t="s">
        <v>140</v>
      </c>
      <c r="B34" s="1517"/>
      <c r="C34" s="63">
        <f>SUM(C14:C33)</f>
        <v>11236428</v>
      </c>
      <c r="D34" s="63">
        <f>SUM(D14:D33)</f>
        <v>10167347.030000001</v>
      </c>
      <c r="E34" s="63">
        <f t="shared" si="0"/>
        <v>90.485579847973057</v>
      </c>
      <c r="F34" s="63">
        <f>SUM(F14:F33)</f>
        <v>11356000</v>
      </c>
      <c r="G34" s="63">
        <f>SUM(G14:G33)</f>
        <v>12447093.940000001</v>
      </c>
      <c r="H34" s="63">
        <f t="shared" si="1"/>
        <v>109.60808330398028</v>
      </c>
      <c r="I34" s="63">
        <f>SUM(I14:I33)</f>
        <v>15475000</v>
      </c>
      <c r="J34" s="63">
        <f>SUM(J14:J33)</f>
        <v>14170696.420000002</v>
      </c>
      <c r="K34" s="735">
        <f t="shared" si="2"/>
        <v>91.571543909531513</v>
      </c>
      <c r="L34" s="63">
        <f>SUM(L14:L33)</f>
        <v>16702000</v>
      </c>
      <c r="M34" s="63">
        <f t="shared" ref="M34" si="5">SUM(M14:M33)</f>
        <v>0</v>
      </c>
      <c r="N34" s="63">
        <f t="shared" ref="N34:P34" si="6">SUM(N14:N33)</f>
        <v>16361000</v>
      </c>
      <c r="O34" s="63">
        <f t="shared" si="6"/>
        <v>0</v>
      </c>
      <c r="P34" s="63">
        <f t="shared" si="6"/>
        <v>0</v>
      </c>
      <c r="Q34" s="1510"/>
    </row>
    <row r="35" spans="1:17" ht="25.5" customHeight="1" thickBot="1" x14ac:dyDescent="0.35">
      <c r="A35" s="1514" t="s">
        <v>2</v>
      </c>
      <c r="B35" s="1515"/>
      <c r="C35" s="54">
        <f>C34+C13</f>
        <v>46745428</v>
      </c>
      <c r="D35" s="54">
        <f>D34+D13</f>
        <v>45234670.730000004</v>
      </c>
      <c r="E35" s="54">
        <f t="shared" si="0"/>
        <v>96.768117579327765</v>
      </c>
      <c r="F35" s="54">
        <f>F34+F13</f>
        <v>51128820</v>
      </c>
      <c r="G35" s="54">
        <f>G34+G13</f>
        <v>48639175.180000007</v>
      </c>
      <c r="H35" s="54">
        <f t="shared" si="1"/>
        <v>95.130642913331471</v>
      </c>
      <c r="I35" s="54">
        <f>I34+I13</f>
        <v>58975000</v>
      </c>
      <c r="J35" s="54">
        <f>J34+J13</f>
        <v>54193715.210000001</v>
      </c>
      <c r="K35" s="734">
        <f t="shared" si="2"/>
        <v>91.892692174650279</v>
      </c>
      <c r="L35" s="54">
        <f>L34+L13</f>
        <v>61930000</v>
      </c>
      <c r="M35" s="54">
        <f t="shared" ref="M35" si="7">M34+M13</f>
        <v>0</v>
      </c>
      <c r="N35" s="54">
        <f t="shared" ref="N35:P35" si="8">N34+N13</f>
        <v>66960000</v>
      </c>
      <c r="O35" s="54">
        <f t="shared" si="8"/>
        <v>0</v>
      </c>
      <c r="P35" s="54">
        <f t="shared" si="8"/>
        <v>0</v>
      </c>
      <c r="Q35" s="1511"/>
    </row>
    <row r="36" spans="1:17" ht="19.5" hidden="1" thickTop="1" x14ac:dyDescent="0.3">
      <c r="A36" s="9"/>
      <c r="B36" s="9"/>
      <c r="C36" s="132"/>
      <c r="D36" s="90"/>
      <c r="E36" s="90"/>
      <c r="Q36" s="11"/>
    </row>
    <row r="37" spans="1:17" s="122" customFormat="1" ht="15.75" hidden="1" customHeight="1" x14ac:dyDescent="0.25">
      <c r="A37" s="9"/>
      <c r="B37" s="9" t="s">
        <v>188</v>
      </c>
      <c r="C37" s="96" t="s">
        <v>191</v>
      </c>
      <c r="D37" s="96"/>
      <c r="E37" s="96"/>
      <c r="F37" s="9"/>
      <c r="G37" s="9"/>
      <c r="H37" s="9"/>
      <c r="I37" s="9"/>
      <c r="J37" s="135"/>
      <c r="K37" s="29"/>
      <c r="L37" s="29"/>
      <c r="M37" s="29"/>
      <c r="N37" s="29"/>
      <c r="O37" s="29"/>
      <c r="P37" s="29"/>
      <c r="Q37" s="241"/>
    </row>
    <row r="38" spans="1:17" s="122" customFormat="1" ht="15.75" hidden="1" customHeight="1" x14ac:dyDescent="0.25">
      <c r="B38" s="121" t="s">
        <v>189</v>
      </c>
      <c r="C38" s="136"/>
      <c r="D38" s="136" t="s">
        <v>190</v>
      </c>
      <c r="E38" s="136"/>
      <c r="F38" s="136"/>
      <c r="G38" s="136"/>
      <c r="H38" s="136"/>
      <c r="I38" s="136"/>
      <c r="J38" s="74"/>
      <c r="K38" s="74"/>
      <c r="L38" s="74"/>
      <c r="M38" s="74"/>
      <c r="N38" s="74"/>
      <c r="O38" s="74"/>
      <c r="P38" s="74"/>
      <c r="Q38" s="11"/>
    </row>
    <row r="39" spans="1:17" s="122" customFormat="1" ht="16.5" hidden="1" thickTop="1" x14ac:dyDescent="0.25">
      <c r="A39" s="121"/>
      <c r="B39" s="121"/>
      <c r="C39" s="108"/>
      <c r="D39" s="108"/>
      <c r="E39" s="108"/>
      <c r="F39" s="108"/>
      <c r="G39" s="108"/>
      <c r="H39" s="108"/>
      <c r="I39" s="108"/>
      <c r="J39" s="108"/>
      <c r="K39" s="74"/>
      <c r="L39" s="74"/>
      <c r="M39" s="74"/>
      <c r="N39" s="74"/>
      <c r="O39" s="74"/>
      <c r="P39" s="74"/>
      <c r="Q39" s="241"/>
    </row>
    <row r="40" spans="1:17" s="122" customFormat="1" ht="16.5" hidden="1" thickTop="1" x14ac:dyDescent="0.25">
      <c r="A40" s="121"/>
      <c r="B40" s="121" t="s">
        <v>159</v>
      </c>
      <c r="C40" s="108" t="s">
        <v>160</v>
      </c>
      <c r="D40" s="108"/>
      <c r="E40" s="108"/>
      <c r="F40" s="108"/>
      <c r="G40" s="108"/>
      <c r="H40" s="108"/>
      <c r="I40" s="74"/>
      <c r="J40" s="108" t="s">
        <v>186</v>
      </c>
      <c r="K40" s="74"/>
      <c r="L40" s="74"/>
      <c r="M40" s="74"/>
      <c r="N40" s="74"/>
      <c r="O40" s="74"/>
      <c r="P40" s="74"/>
      <c r="Q40" s="11"/>
    </row>
    <row r="41" spans="1:17" s="122" customFormat="1" ht="16.5" hidden="1" thickTop="1" x14ac:dyDescent="0.25">
      <c r="A41" s="121"/>
      <c r="B41" s="121"/>
      <c r="C41" s="108"/>
      <c r="D41" s="108"/>
      <c r="E41" s="108"/>
      <c r="F41" s="108"/>
      <c r="G41" s="108"/>
      <c r="H41" s="108"/>
      <c r="I41" s="74"/>
      <c r="J41" s="74"/>
      <c r="K41" s="74"/>
      <c r="L41" s="74"/>
      <c r="M41" s="74"/>
      <c r="N41" s="74"/>
      <c r="O41" s="74"/>
      <c r="P41" s="74"/>
      <c r="Q41" s="241"/>
    </row>
    <row r="42" spans="1:17" s="122" customFormat="1" ht="17.25" thickTop="1" thickBot="1" x14ac:dyDescent="0.3">
      <c r="A42" s="121"/>
      <c r="B42" s="121"/>
      <c r="C42" s="108"/>
      <c r="D42" s="108"/>
      <c r="E42" s="108"/>
      <c r="F42" s="108"/>
      <c r="G42" s="108"/>
      <c r="H42" s="108"/>
      <c r="I42" s="74"/>
      <c r="J42" s="74"/>
      <c r="K42" s="74"/>
      <c r="L42" s="74"/>
      <c r="M42" s="74"/>
      <c r="N42" s="74"/>
      <c r="O42" s="74"/>
      <c r="P42" s="74"/>
      <c r="Q42" s="11"/>
    </row>
    <row r="43" spans="1:17" s="2" customFormat="1" ht="15.75" thickBot="1" x14ac:dyDescent="0.3">
      <c r="D43" s="39"/>
      <c r="E43" s="39"/>
      <c r="I43" s="34"/>
      <c r="J43" s="664" t="s">
        <v>157</v>
      </c>
      <c r="K43" s="100"/>
      <c r="L43" s="100"/>
      <c r="M43" s="100"/>
      <c r="N43" s="100"/>
      <c r="O43" s="100"/>
      <c r="P43" s="100"/>
      <c r="Q43" s="241"/>
    </row>
    <row r="44" spans="1:17" s="2" customFormat="1" ht="16.5" customHeight="1" x14ac:dyDescent="0.3">
      <c r="A44" s="88" t="s">
        <v>444</v>
      </c>
      <c r="B44" s="88"/>
      <c r="C44" s="88"/>
      <c r="D44" s="88"/>
      <c r="E44" s="88"/>
      <c r="F44" s="88"/>
      <c r="G44" s="88"/>
      <c r="H44" s="88"/>
      <c r="I44" s="88"/>
      <c r="J44" s="88"/>
      <c r="K44" s="1157"/>
      <c r="L44" s="1157"/>
      <c r="M44" s="1157"/>
      <c r="N44" s="1157"/>
      <c r="O44" s="1157"/>
      <c r="P44" s="1157"/>
      <c r="Q44" s="11"/>
    </row>
    <row r="45" spans="1:17" s="2" customFormat="1" ht="19.149999999999999" customHeight="1" x14ac:dyDescent="0.3">
      <c r="A45" s="33" t="s">
        <v>48</v>
      </c>
      <c r="B45" s="40"/>
      <c r="C45" s="11"/>
      <c r="J45" s="11"/>
      <c r="K45" s="11"/>
      <c r="L45" s="11"/>
      <c r="M45" s="11"/>
      <c r="N45" s="11"/>
      <c r="O45" s="11"/>
      <c r="P45" s="11"/>
      <c r="Q45" s="241"/>
    </row>
    <row r="46" spans="1:17" s="2" customFormat="1" ht="18.75" x14ac:dyDescent="0.3">
      <c r="A46" s="33" t="s">
        <v>49</v>
      </c>
      <c r="B46" s="40"/>
      <c r="C46" s="8"/>
      <c r="J46" s="73"/>
      <c r="K46" s="74"/>
      <c r="L46" s="74"/>
      <c r="M46" s="74"/>
      <c r="N46" s="74"/>
      <c r="O46" s="74"/>
      <c r="P46" s="74"/>
      <c r="Q46" s="11"/>
    </row>
    <row r="47" spans="1:17" s="2" customFormat="1" ht="18.75" x14ac:dyDescent="0.3">
      <c r="A47" s="33" t="s">
        <v>219</v>
      </c>
      <c r="B47" s="40"/>
      <c r="C47" s="11"/>
      <c r="I47" s="73"/>
      <c r="J47" s="74"/>
      <c r="K47" s="11"/>
      <c r="L47" s="11"/>
      <c r="M47" s="11"/>
      <c r="N47" s="11"/>
      <c r="O47" s="11"/>
      <c r="P47" s="11"/>
      <c r="Q47" s="241"/>
    </row>
    <row r="48" spans="1:17" ht="22.5" customHeight="1" x14ac:dyDescent="0.25">
      <c r="A48" s="1386" t="s">
        <v>18</v>
      </c>
      <c r="B48" s="1513" t="s">
        <v>7</v>
      </c>
      <c r="C48" s="1440">
        <v>2022</v>
      </c>
      <c r="D48" s="1440"/>
      <c r="E48" s="1440"/>
      <c r="F48" s="1389">
        <v>2023</v>
      </c>
      <c r="G48" s="1390"/>
      <c r="H48" s="1391"/>
      <c r="I48" s="1389">
        <v>2024</v>
      </c>
      <c r="J48" s="1391"/>
      <c r="K48" s="1152"/>
      <c r="L48" s="1279">
        <v>2025</v>
      </c>
      <c r="M48" s="1280"/>
      <c r="N48" s="1344" t="s">
        <v>446</v>
      </c>
      <c r="O48" s="1344" t="s">
        <v>448</v>
      </c>
      <c r="P48" s="1344" t="s">
        <v>447</v>
      </c>
      <c r="Q48" s="1344" t="s">
        <v>450</v>
      </c>
    </row>
    <row r="49" spans="1:17" ht="35.450000000000003" customHeight="1" x14ac:dyDescent="0.25">
      <c r="A49" s="1387"/>
      <c r="B49" s="1513"/>
      <c r="C49" s="1120" t="s">
        <v>178</v>
      </c>
      <c r="D49" s="1122" t="s">
        <v>1</v>
      </c>
      <c r="E49" s="1132" t="s">
        <v>138</v>
      </c>
      <c r="F49" s="1156" t="s">
        <v>0</v>
      </c>
      <c r="G49" s="1126" t="s">
        <v>1</v>
      </c>
      <c r="H49" s="1132" t="s">
        <v>138</v>
      </c>
      <c r="I49" s="690" t="s">
        <v>0</v>
      </c>
      <c r="J49" s="1151" t="s">
        <v>1</v>
      </c>
      <c r="K49" s="691" t="s">
        <v>138</v>
      </c>
      <c r="L49" s="690" t="s">
        <v>0</v>
      </c>
      <c r="M49" s="1151" t="s">
        <v>1</v>
      </c>
      <c r="N49" s="1344"/>
      <c r="O49" s="1344"/>
      <c r="P49" s="1344"/>
      <c r="Q49" s="1344"/>
    </row>
    <row r="50" spans="1:17" s="2" customFormat="1" ht="18" customHeight="1" x14ac:dyDescent="0.25">
      <c r="A50" s="65">
        <v>1001</v>
      </c>
      <c r="B50" s="75" t="s">
        <v>8</v>
      </c>
      <c r="C50" s="298">
        <v>52809250</v>
      </c>
      <c r="D50" s="381">
        <v>50827927.729999997</v>
      </c>
      <c r="E50" s="289">
        <f>D50/C50*100</f>
        <v>96.248152984562367</v>
      </c>
      <c r="F50" s="381">
        <v>53092360</v>
      </c>
      <c r="G50" s="381">
        <v>51028004.469999999</v>
      </c>
      <c r="H50" s="289">
        <f>G50/F50*100</f>
        <v>96.111765365110912</v>
      </c>
      <c r="I50" s="386">
        <v>53000000</v>
      </c>
      <c r="J50" s="381">
        <v>52525646.299999997</v>
      </c>
      <c r="K50" s="387">
        <f>J50/I50*100</f>
        <v>99.104993018867916</v>
      </c>
      <c r="L50" s="387">
        <v>60872500</v>
      </c>
      <c r="M50" s="387"/>
      <c r="N50" s="701">
        <v>83435000</v>
      </c>
      <c r="O50" s="387"/>
      <c r="P50" s="387"/>
      <c r="Q50" s="1509" t="s">
        <v>453</v>
      </c>
    </row>
    <row r="51" spans="1:17" s="2" customFormat="1" ht="18" customHeight="1" x14ac:dyDescent="0.25">
      <c r="A51" s="15">
        <v>1002</v>
      </c>
      <c r="B51" s="12" t="s">
        <v>9</v>
      </c>
      <c r="C51" s="298">
        <v>5396592</v>
      </c>
      <c r="D51" s="283">
        <v>5341015.67</v>
      </c>
      <c r="E51" s="283">
        <f t="shared" ref="E51:E80" si="9">D51/C51*100</f>
        <v>98.970158759454122</v>
      </c>
      <c r="F51" s="313">
        <v>9000000</v>
      </c>
      <c r="G51" s="313">
        <v>6284890.4400000004</v>
      </c>
      <c r="H51" s="283">
        <f t="shared" ref="H51:H80" si="10">G51/F51*100</f>
        <v>69.832115999999999</v>
      </c>
      <c r="I51" s="295">
        <v>7000000</v>
      </c>
      <c r="J51" s="313">
        <v>6976791.1100000003</v>
      </c>
      <c r="K51" s="387">
        <f t="shared" ref="K51:K80" si="11">J51/I51*100</f>
        <v>99.668444428571433</v>
      </c>
      <c r="L51" s="296">
        <v>6500000</v>
      </c>
      <c r="M51" s="296"/>
      <c r="N51" s="702">
        <v>9000000</v>
      </c>
      <c r="O51" s="296"/>
      <c r="P51" s="296"/>
      <c r="Q51" s="1510"/>
    </row>
    <row r="52" spans="1:17" s="2" customFormat="1" ht="18" customHeight="1" x14ac:dyDescent="0.25">
      <c r="A52" s="22">
        <v>1003</v>
      </c>
      <c r="B52" s="24" t="s">
        <v>10</v>
      </c>
      <c r="C52" s="298">
        <v>25545250</v>
      </c>
      <c r="D52" s="281">
        <v>25492335.050000001</v>
      </c>
      <c r="E52" s="281">
        <f t="shared" si="9"/>
        <v>99.792857967723947</v>
      </c>
      <c r="F52" s="281">
        <v>27183784</v>
      </c>
      <c r="G52" s="281">
        <v>25704483.559999999</v>
      </c>
      <c r="H52" s="281">
        <f t="shared" si="10"/>
        <v>94.558151138929006</v>
      </c>
      <c r="I52" s="292">
        <v>26000000</v>
      </c>
      <c r="J52" s="281">
        <v>36965973.82</v>
      </c>
      <c r="K52" s="387">
        <f t="shared" si="11"/>
        <v>142.17682238461538</v>
      </c>
      <c r="L52" s="293">
        <v>35673500</v>
      </c>
      <c r="M52" s="293"/>
      <c r="N52" s="701">
        <v>30884000</v>
      </c>
      <c r="O52" s="293"/>
      <c r="P52" s="293"/>
      <c r="Q52" s="1510"/>
    </row>
    <row r="53" spans="1:17" ht="17.25" customHeight="1" x14ac:dyDescent="0.3">
      <c r="A53" s="1499" t="s">
        <v>139</v>
      </c>
      <c r="B53" s="1500"/>
      <c r="C53" s="257">
        <f>SUM(C50:C52)</f>
        <v>83751092</v>
      </c>
      <c r="D53" s="257">
        <f>SUM(D50:D52)</f>
        <v>81661278.450000003</v>
      </c>
      <c r="E53" s="257">
        <f t="shared" si="9"/>
        <v>97.504732774111176</v>
      </c>
      <c r="F53" s="257">
        <f>SUM(F50:F52)</f>
        <v>89276144</v>
      </c>
      <c r="G53" s="257">
        <f>SUM(G50:G52)</f>
        <v>83017378.469999999</v>
      </c>
      <c r="H53" s="257">
        <f t="shared" si="10"/>
        <v>92.98943116315597</v>
      </c>
      <c r="I53" s="257">
        <f>SUM(I50:I52)</f>
        <v>86000000</v>
      </c>
      <c r="J53" s="257">
        <f>SUM(J50:J52)</f>
        <v>96468411.229999989</v>
      </c>
      <c r="K53" s="736">
        <f t="shared" si="11"/>
        <v>112.17257119767442</v>
      </c>
      <c r="L53" s="257">
        <f t="shared" ref="L53:M53" si="12">SUM(L50:L52)</f>
        <v>103046000</v>
      </c>
      <c r="M53" s="257">
        <f t="shared" si="12"/>
        <v>0</v>
      </c>
      <c r="N53" s="257">
        <f t="shared" ref="N53:P53" si="13">SUM(N50:N52)</f>
        <v>123319000</v>
      </c>
      <c r="O53" s="257">
        <f t="shared" si="13"/>
        <v>0</v>
      </c>
      <c r="P53" s="257">
        <f t="shared" si="13"/>
        <v>0</v>
      </c>
      <c r="Q53" s="1510"/>
    </row>
    <row r="54" spans="1:17" s="2" customFormat="1" ht="31.5" customHeight="1" x14ac:dyDescent="0.25">
      <c r="A54" s="433">
        <v>1101</v>
      </c>
      <c r="B54" s="876" t="s">
        <v>112</v>
      </c>
      <c r="C54" s="877">
        <v>5953035</v>
      </c>
      <c r="D54" s="659">
        <v>5794323.7999999998</v>
      </c>
      <c r="E54" s="659">
        <f t="shared" si="9"/>
        <v>97.333944786146901</v>
      </c>
      <c r="F54" s="659">
        <v>8000000</v>
      </c>
      <c r="G54" s="659">
        <v>7021983.8300000001</v>
      </c>
      <c r="H54" s="659">
        <f t="shared" si="10"/>
        <v>87.774797875000004</v>
      </c>
      <c r="I54" s="659">
        <v>7000000</v>
      </c>
      <c r="J54" s="659">
        <v>6912502.2000000002</v>
      </c>
      <c r="K54" s="701">
        <f t="shared" si="11"/>
        <v>98.750031428571432</v>
      </c>
      <c r="L54" s="659">
        <v>7000000</v>
      </c>
      <c r="M54" s="659"/>
      <c r="N54" s="659">
        <v>7000000</v>
      </c>
      <c r="O54" s="659"/>
      <c r="P54" s="659"/>
      <c r="Q54" s="1510"/>
    </row>
    <row r="55" spans="1:17" s="2" customFormat="1" ht="24" customHeight="1" x14ac:dyDescent="0.25">
      <c r="A55" s="433">
        <v>1201</v>
      </c>
      <c r="B55" s="884" t="s">
        <v>12</v>
      </c>
      <c r="C55" s="877">
        <v>462000</v>
      </c>
      <c r="D55" s="659">
        <v>412339</v>
      </c>
      <c r="E55" s="659">
        <f t="shared" si="9"/>
        <v>89.250865800865796</v>
      </c>
      <c r="F55" s="659">
        <v>1000000</v>
      </c>
      <c r="G55" s="659">
        <v>942506.99</v>
      </c>
      <c r="H55" s="659">
        <f t="shared" si="10"/>
        <v>94.250698999999997</v>
      </c>
      <c r="I55" s="659">
        <v>800000</v>
      </c>
      <c r="J55" s="659">
        <v>493905.57</v>
      </c>
      <c r="K55" s="701">
        <f t="shared" si="11"/>
        <v>61.738196250000001</v>
      </c>
      <c r="L55" s="659">
        <v>600000</v>
      </c>
      <c r="M55" s="659"/>
      <c r="N55" s="659">
        <v>500000</v>
      </c>
      <c r="O55" s="659"/>
      <c r="P55" s="659"/>
      <c r="Q55" s="1510"/>
    </row>
    <row r="56" spans="1:17" s="2" customFormat="1" ht="18" customHeight="1" x14ac:dyDescent="0.25">
      <c r="A56" s="433">
        <v>1202</v>
      </c>
      <c r="B56" s="288" t="s">
        <v>13</v>
      </c>
      <c r="C56" s="877">
        <v>9455630</v>
      </c>
      <c r="D56" s="755">
        <v>9348911.9000000004</v>
      </c>
      <c r="E56" s="755">
        <f t="shared" si="9"/>
        <v>98.871380331083174</v>
      </c>
      <c r="F56" s="755">
        <v>8000000</v>
      </c>
      <c r="G56" s="755">
        <v>8220612.2400000002</v>
      </c>
      <c r="H56" s="755">
        <f t="shared" si="10"/>
        <v>102.75765299999999</v>
      </c>
      <c r="I56" s="755"/>
      <c r="J56" s="684">
        <v>0</v>
      </c>
      <c r="K56" s="701"/>
      <c r="L56" s="653"/>
      <c r="M56" s="653"/>
      <c r="N56" s="653"/>
      <c r="O56" s="653"/>
      <c r="P56" s="653"/>
      <c r="Q56" s="1510"/>
    </row>
    <row r="57" spans="1:17" s="2" customFormat="1" ht="18" customHeight="1" x14ac:dyDescent="0.25">
      <c r="A57" s="433" t="s">
        <v>390</v>
      </c>
      <c r="B57" s="288" t="s">
        <v>198</v>
      </c>
      <c r="C57" s="877"/>
      <c r="D57" s="755"/>
      <c r="E57" s="755"/>
      <c r="F57" s="755"/>
      <c r="G57" s="755"/>
      <c r="H57" s="755"/>
      <c r="I57" s="755">
        <v>8500000</v>
      </c>
      <c r="J57" s="684">
        <v>7675682.4299999997</v>
      </c>
      <c r="K57" s="701">
        <f t="shared" si="11"/>
        <v>90.302146235294117</v>
      </c>
      <c r="L57" s="659">
        <v>8000000</v>
      </c>
      <c r="M57" s="659"/>
      <c r="N57" s="659">
        <v>7000000</v>
      </c>
      <c r="O57" s="659"/>
      <c r="P57" s="659"/>
      <c r="Q57" s="1510"/>
    </row>
    <row r="58" spans="1:17" s="2" customFormat="1" ht="18" customHeight="1" x14ac:dyDescent="0.25">
      <c r="A58" s="433">
        <v>1205</v>
      </c>
      <c r="B58" s="288" t="s">
        <v>124</v>
      </c>
      <c r="C58" s="877">
        <v>70600</v>
      </c>
      <c r="D58" s="659">
        <v>61335</v>
      </c>
      <c r="E58" s="659">
        <f t="shared" si="9"/>
        <v>86.876770538243633</v>
      </c>
      <c r="F58" s="659">
        <v>140000</v>
      </c>
      <c r="G58" s="659">
        <v>33226.06</v>
      </c>
      <c r="H58" s="659">
        <f t="shared" si="10"/>
        <v>23.732899999999997</v>
      </c>
      <c r="I58" s="659">
        <v>100000</v>
      </c>
      <c r="J58" s="659">
        <v>45810.5</v>
      </c>
      <c r="K58" s="701">
        <f t="shared" si="11"/>
        <v>45.810499999999998</v>
      </c>
      <c r="L58" s="659">
        <v>400000</v>
      </c>
      <c r="M58" s="659"/>
      <c r="N58" s="659">
        <v>200000</v>
      </c>
      <c r="O58" s="659"/>
      <c r="P58" s="659"/>
      <c r="Q58" s="1510"/>
    </row>
    <row r="59" spans="1:17" s="2" customFormat="1" ht="15" customHeight="1" x14ac:dyDescent="0.25">
      <c r="A59" s="433">
        <v>1301</v>
      </c>
      <c r="B59" s="288" t="s">
        <v>14</v>
      </c>
      <c r="C59" s="877">
        <v>5830565</v>
      </c>
      <c r="D59" s="653">
        <v>5569343.5700000003</v>
      </c>
      <c r="E59" s="653">
        <f t="shared" si="9"/>
        <v>95.519792164224228</v>
      </c>
      <c r="F59" s="653">
        <v>4800000</v>
      </c>
      <c r="G59" s="653">
        <v>5780000</v>
      </c>
      <c r="H59" s="653">
        <f t="shared" si="10"/>
        <v>120.41666666666666</v>
      </c>
      <c r="I59" s="653">
        <v>6300000</v>
      </c>
      <c r="J59" s="653">
        <v>7206842.9000000004</v>
      </c>
      <c r="K59" s="701">
        <f t="shared" si="11"/>
        <v>114.39433174603175</v>
      </c>
      <c r="L59" s="653">
        <v>6500000</v>
      </c>
      <c r="M59" s="653"/>
      <c r="N59" s="653">
        <v>7100000</v>
      </c>
      <c r="O59" s="653"/>
      <c r="P59" s="653"/>
      <c r="Q59" s="1510"/>
    </row>
    <row r="60" spans="1:17" s="2" customFormat="1" ht="15" customHeight="1" x14ac:dyDescent="0.25">
      <c r="A60" s="433">
        <v>1302</v>
      </c>
      <c r="B60" s="288" t="s">
        <v>123</v>
      </c>
      <c r="C60" s="877">
        <v>3012000</v>
      </c>
      <c r="D60" s="659">
        <v>2987320.16</v>
      </c>
      <c r="E60" s="659">
        <f t="shared" si="9"/>
        <v>99.180616201859237</v>
      </c>
      <c r="F60" s="659">
        <v>3950000</v>
      </c>
      <c r="G60" s="659">
        <v>3869669.5</v>
      </c>
      <c r="H60" s="659">
        <f t="shared" si="10"/>
        <v>97.966316455696202</v>
      </c>
      <c r="I60" s="659">
        <v>4500000</v>
      </c>
      <c r="J60" s="659">
        <v>4096723.9</v>
      </c>
      <c r="K60" s="701">
        <f t="shared" si="11"/>
        <v>91.038308888888892</v>
      </c>
      <c r="L60" s="659">
        <v>3000000</v>
      </c>
      <c r="M60" s="659"/>
      <c r="N60" s="659">
        <v>4500000</v>
      </c>
      <c r="O60" s="659"/>
      <c r="P60" s="659"/>
      <c r="Q60" s="1510"/>
    </row>
    <row r="61" spans="1:17" s="2" customFormat="1" ht="15" customHeight="1" x14ac:dyDescent="0.25">
      <c r="A61" s="433">
        <v>1303</v>
      </c>
      <c r="B61" s="288" t="s">
        <v>109</v>
      </c>
      <c r="C61" s="954"/>
      <c r="D61" s="653"/>
      <c r="E61" s="653"/>
      <c r="F61" s="653">
        <v>300000</v>
      </c>
      <c r="G61" s="653">
        <v>2820</v>
      </c>
      <c r="H61" s="653">
        <f t="shared" si="10"/>
        <v>0.94000000000000006</v>
      </c>
      <c r="I61" s="653">
        <v>100000</v>
      </c>
      <c r="J61" s="653">
        <v>100000</v>
      </c>
      <c r="K61" s="701">
        <f t="shared" si="11"/>
        <v>100</v>
      </c>
      <c r="L61" s="659">
        <v>1000000</v>
      </c>
      <c r="M61" s="659"/>
      <c r="N61" s="659">
        <v>500000</v>
      </c>
      <c r="O61" s="659"/>
      <c r="P61" s="659"/>
      <c r="Q61" s="1510"/>
    </row>
    <row r="62" spans="1:17" s="2" customFormat="1" ht="27.75" customHeight="1" x14ac:dyDescent="0.25">
      <c r="A62" s="433" t="s">
        <v>441</v>
      </c>
      <c r="B62" s="884" t="s">
        <v>442</v>
      </c>
      <c r="C62" s="954"/>
      <c r="D62" s="653"/>
      <c r="E62" s="653"/>
      <c r="F62" s="653"/>
      <c r="G62" s="653"/>
      <c r="H62" s="653"/>
      <c r="I62" s="653"/>
      <c r="J62" s="653"/>
      <c r="K62" s="701"/>
      <c r="L62" s="659"/>
      <c r="M62" s="659"/>
      <c r="N62" s="659">
        <v>406000000</v>
      </c>
      <c r="O62" s="659"/>
      <c r="P62" s="659"/>
      <c r="Q62" s="1510"/>
    </row>
    <row r="63" spans="1:17" s="2" customFormat="1" ht="15" customHeight="1" x14ac:dyDescent="0.25">
      <c r="A63" s="433">
        <v>1304</v>
      </c>
      <c r="B63" s="288" t="s">
        <v>17</v>
      </c>
      <c r="C63" s="955">
        <v>100000000</v>
      </c>
      <c r="D63" s="659">
        <v>99986851.010000005</v>
      </c>
      <c r="E63" s="659">
        <f t="shared" si="9"/>
        <v>99.986851010000009</v>
      </c>
      <c r="F63" s="659">
        <v>110000000</v>
      </c>
      <c r="G63" s="659">
        <v>105781808.56</v>
      </c>
      <c r="H63" s="659">
        <f t="shared" si="10"/>
        <v>96.165280509090906</v>
      </c>
      <c r="I63" s="934">
        <v>115000000</v>
      </c>
      <c r="J63" s="659">
        <v>111022755.86</v>
      </c>
      <c r="K63" s="701">
        <f t="shared" si="11"/>
        <v>96.541526834782616</v>
      </c>
      <c r="L63" s="653">
        <v>407600000</v>
      </c>
      <c r="M63" s="653"/>
      <c r="N63" s="653">
        <v>0</v>
      </c>
      <c r="O63" s="653"/>
      <c r="P63" s="653"/>
      <c r="Q63" s="1510"/>
    </row>
    <row r="64" spans="1:17" s="2" customFormat="1" ht="18" customHeight="1" x14ac:dyDescent="0.25">
      <c r="A64" s="433">
        <v>1401</v>
      </c>
      <c r="B64" s="876" t="s">
        <v>127</v>
      </c>
      <c r="C64" s="954">
        <v>150000</v>
      </c>
      <c r="D64" s="653">
        <v>91504.56</v>
      </c>
      <c r="E64" s="653">
        <f t="shared" si="9"/>
        <v>61.003039999999999</v>
      </c>
      <c r="F64" s="653">
        <v>80000</v>
      </c>
      <c r="G64" s="653">
        <v>39252.43</v>
      </c>
      <c r="H64" s="653">
        <f t="shared" si="10"/>
        <v>49.065537499999998</v>
      </c>
      <c r="I64" s="653">
        <v>50000</v>
      </c>
      <c r="J64" s="653">
        <v>40855.57</v>
      </c>
      <c r="K64" s="701">
        <f t="shared" si="11"/>
        <v>81.71114</v>
      </c>
      <c r="L64" s="659">
        <v>50000</v>
      </c>
      <c r="M64" s="659"/>
      <c r="N64" s="659">
        <v>50000</v>
      </c>
      <c r="O64" s="659"/>
      <c r="P64" s="659"/>
      <c r="Q64" s="1510"/>
    </row>
    <row r="65" spans="1:17" s="2" customFormat="1" ht="18" customHeight="1" x14ac:dyDescent="0.25">
      <c r="A65" s="433">
        <v>1402</v>
      </c>
      <c r="B65" s="288" t="s">
        <v>117</v>
      </c>
      <c r="C65" s="877">
        <v>366750</v>
      </c>
      <c r="D65" s="755">
        <v>366131.62</v>
      </c>
      <c r="E65" s="755">
        <f t="shared" si="9"/>
        <v>99.831389229720514</v>
      </c>
      <c r="F65" s="755">
        <v>500000</v>
      </c>
      <c r="G65" s="755">
        <v>412657.08</v>
      </c>
      <c r="H65" s="755">
        <f t="shared" si="10"/>
        <v>82.531416000000007</v>
      </c>
      <c r="I65" s="755">
        <v>400000</v>
      </c>
      <c r="J65" s="684">
        <v>359644.05</v>
      </c>
      <c r="K65" s="701">
        <f t="shared" si="11"/>
        <v>89.911012499999998</v>
      </c>
      <c r="L65" s="659">
        <v>450000</v>
      </c>
      <c r="M65" s="659"/>
      <c r="N65" s="659">
        <v>300000</v>
      </c>
      <c r="O65" s="659"/>
      <c r="P65" s="659"/>
      <c r="Q65" s="1510"/>
    </row>
    <row r="66" spans="1:17" s="2" customFormat="1" ht="18" customHeight="1" x14ac:dyDescent="0.25">
      <c r="A66" s="433">
        <v>1403</v>
      </c>
      <c r="B66" s="288" t="s">
        <v>118</v>
      </c>
      <c r="C66" s="877">
        <v>80000</v>
      </c>
      <c r="D66" s="653">
        <v>24674.3</v>
      </c>
      <c r="E66" s="653">
        <f t="shared" si="9"/>
        <v>30.842874999999996</v>
      </c>
      <c r="F66" s="653">
        <v>40000</v>
      </c>
      <c r="G66" s="653">
        <v>35492.65</v>
      </c>
      <c r="H66" s="653">
        <f t="shared" si="10"/>
        <v>88.731625000000008</v>
      </c>
      <c r="I66" s="653">
        <v>100000</v>
      </c>
      <c r="J66" s="653">
        <v>64251.28</v>
      </c>
      <c r="K66" s="701">
        <f t="shared" si="11"/>
        <v>64.251279999999994</v>
      </c>
      <c r="L66" s="653">
        <v>100000</v>
      </c>
      <c r="M66" s="653"/>
      <c r="N66" s="653">
        <v>250000</v>
      </c>
      <c r="O66" s="653"/>
      <c r="P66" s="653"/>
      <c r="Q66" s="1510"/>
    </row>
    <row r="67" spans="1:17" s="2" customFormat="1" ht="30" x14ac:dyDescent="0.25">
      <c r="A67" s="433">
        <v>1404</v>
      </c>
      <c r="B67" s="884" t="s">
        <v>119</v>
      </c>
      <c r="C67" s="955"/>
      <c r="D67" s="755"/>
      <c r="E67" s="755"/>
      <c r="F67" s="755"/>
      <c r="G67" s="755"/>
      <c r="H67" s="755"/>
      <c r="I67" s="755">
        <v>1000</v>
      </c>
      <c r="J67" s="684">
        <v>0</v>
      </c>
      <c r="K67" s="701">
        <f t="shared" si="11"/>
        <v>0</v>
      </c>
      <c r="L67" s="659">
        <v>2500</v>
      </c>
      <c r="M67" s="659"/>
      <c r="N67" s="659">
        <v>2000</v>
      </c>
      <c r="O67" s="659"/>
      <c r="P67" s="659"/>
      <c r="Q67" s="1510"/>
    </row>
    <row r="68" spans="1:17" s="2" customFormat="1" ht="30" x14ac:dyDescent="0.25">
      <c r="A68" s="433">
        <v>1405</v>
      </c>
      <c r="B68" s="884" t="s">
        <v>201</v>
      </c>
      <c r="C68" s="955"/>
      <c r="D68" s="755"/>
      <c r="E68" s="755"/>
      <c r="F68" s="755"/>
      <c r="G68" s="755"/>
      <c r="H68" s="755"/>
      <c r="I68" s="755">
        <v>300000</v>
      </c>
      <c r="J68" s="684">
        <v>255336.2</v>
      </c>
      <c r="K68" s="701">
        <f t="shared" si="11"/>
        <v>85.112066666666678</v>
      </c>
      <c r="L68" s="659">
        <v>300000</v>
      </c>
      <c r="M68" s="659"/>
      <c r="N68" s="659">
        <v>250000</v>
      </c>
      <c r="O68" s="659"/>
      <c r="P68" s="659"/>
      <c r="Q68" s="1510"/>
    </row>
    <row r="69" spans="1:17" s="2" customFormat="1" ht="18" customHeight="1" x14ac:dyDescent="0.25">
      <c r="A69" s="433" t="s">
        <v>392</v>
      </c>
      <c r="B69" s="884" t="s">
        <v>210</v>
      </c>
      <c r="C69" s="955"/>
      <c r="D69" s="755"/>
      <c r="E69" s="755"/>
      <c r="F69" s="755"/>
      <c r="G69" s="755"/>
      <c r="H69" s="755"/>
      <c r="I69" s="755">
        <v>900000</v>
      </c>
      <c r="J69" s="684">
        <v>780657.45</v>
      </c>
      <c r="K69" s="701">
        <f t="shared" si="11"/>
        <v>86.739716666666666</v>
      </c>
      <c r="L69" s="653">
        <v>1000000</v>
      </c>
      <c r="M69" s="653"/>
      <c r="N69" s="653">
        <v>800000</v>
      </c>
      <c r="O69" s="653"/>
      <c r="P69" s="653"/>
      <c r="Q69" s="1510"/>
    </row>
    <row r="70" spans="1:17" s="2" customFormat="1" ht="26.25" customHeight="1" x14ac:dyDescent="0.25">
      <c r="A70" s="433">
        <v>1408</v>
      </c>
      <c r="B70" s="659" t="s">
        <v>142</v>
      </c>
      <c r="C70" s="877">
        <v>1020000</v>
      </c>
      <c r="D70" s="659">
        <v>1006780</v>
      </c>
      <c r="E70" s="659">
        <f t="shared" si="9"/>
        <v>98.70392156862745</v>
      </c>
      <c r="F70" s="659">
        <v>9000000</v>
      </c>
      <c r="G70" s="659">
        <v>0</v>
      </c>
      <c r="H70" s="659">
        <f t="shared" si="10"/>
        <v>0</v>
      </c>
      <c r="I70" s="659">
        <v>1000</v>
      </c>
      <c r="J70" s="659">
        <v>0</v>
      </c>
      <c r="K70" s="701">
        <f t="shared" si="11"/>
        <v>0</v>
      </c>
      <c r="L70" s="659">
        <v>1000</v>
      </c>
      <c r="M70" s="659"/>
      <c r="N70" s="934">
        <v>1000</v>
      </c>
      <c r="O70" s="659"/>
      <c r="P70" s="659"/>
      <c r="Q70" s="1510"/>
    </row>
    <row r="71" spans="1:17" s="2" customFormat="1" ht="18" customHeight="1" x14ac:dyDescent="0.25">
      <c r="A71" s="433">
        <v>1409</v>
      </c>
      <c r="B71" s="288" t="s">
        <v>17</v>
      </c>
      <c r="C71" s="877">
        <v>1195000</v>
      </c>
      <c r="D71" s="653">
        <v>1194538.28</v>
      </c>
      <c r="E71" s="653">
        <f t="shared" si="9"/>
        <v>99.961362343096241</v>
      </c>
      <c r="F71" s="653">
        <v>1008000</v>
      </c>
      <c r="G71" s="653">
        <v>2145832.1800000002</v>
      </c>
      <c r="H71" s="653">
        <f t="shared" si="10"/>
        <v>212.88017658730158</v>
      </c>
      <c r="I71" s="653"/>
      <c r="J71" s="653">
        <v>0</v>
      </c>
      <c r="K71" s="701"/>
      <c r="L71" s="659"/>
      <c r="M71" s="659"/>
      <c r="N71" s="659"/>
      <c r="O71" s="659"/>
      <c r="P71" s="659"/>
      <c r="Q71" s="1510"/>
    </row>
    <row r="72" spans="1:17" s="2" customFormat="1" ht="24" customHeight="1" x14ac:dyDescent="0.25">
      <c r="A72" s="433" t="s">
        <v>386</v>
      </c>
      <c r="B72" s="919" t="s">
        <v>206</v>
      </c>
      <c r="C72" s="877"/>
      <c r="D72" s="653"/>
      <c r="E72" s="653"/>
      <c r="F72" s="653"/>
      <c r="G72" s="653"/>
      <c r="H72" s="653"/>
      <c r="I72" s="653">
        <v>250000</v>
      </c>
      <c r="J72" s="653">
        <v>22718.54</v>
      </c>
      <c r="K72" s="701">
        <f t="shared" si="11"/>
        <v>9.087416000000001</v>
      </c>
      <c r="L72" s="653">
        <v>250000</v>
      </c>
      <c r="M72" s="653"/>
      <c r="N72" s="653">
        <v>200000</v>
      </c>
      <c r="O72" s="653"/>
      <c r="P72" s="653"/>
      <c r="Q72" s="1510"/>
    </row>
    <row r="73" spans="1:17" s="2" customFormat="1" ht="18" customHeight="1" x14ac:dyDescent="0.25">
      <c r="A73" s="433" t="s">
        <v>387</v>
      </c>
      <c r="B73" s="288" t="s">
        <v>207</v>
      </c>
      <c r="C73" s="877"/>
      <c r="D73" s="653"/>
      <c r="E73" s="653"/>
      <c r="F73" s="653"/>
      <c r="G73" s="653"/>
      <c r="H73" s="653"/>
      <c r="I73" s="653">
        <v>20000</v>
      </c>
      <c r="J73" s="653">
        <v>10716.35</v>
      </c>
      <c r="K73" s="701">
        <f t="shared" si="11"/>
        <v>53.581750000000007</v>
      </c>
      <c r="L73" s="659">
        <v>20000</v>
      </c>
      <c r="M73" s="659"/>
      <c r="N73" s="659">
        <v>20000</v>
      </c>
      <c r="O73" s="659"/>
      <c r="P73" s="659"/>
      <c r="Q73" s="1510"/>
    </row>
    <row r="74" spans="1:17" s="2" customFormat="1" ht="18" customHeight="1" x14ac:dyDescent="0.25">
      <c r="A74" s="433" t="s">
        <v>388</v>
      </c>
      <c r="B74" s="288" t="s">
        <v>203</v>
      </c>
      <c r="C74" s="877"/>
      <c r="D74" s="653"/>
      <c r="E74" s="653"/>
      <c r="F74" s="653"/>
      <c r="G74" s="653"/>
      <c r="H74" s="653"/>
      <c r="I74" s="653">
        <v>30000</v>
      </c>
      <c r="J74" s="653">
        <v>17172.5</v>
      </c>
      <c r="K74" s="701">
        <f t="shared" si="11"/>
        <v>57.241666666666667</v>
      </c>
      <c r="L74" s="659">
        <v>450000</v>
      </c>
      <c r="M74" s="659"/>
      <c r="N74" s="659">
        <v>200000</v>
      </c>
      <c r="O74" s="659"/>
      <c r="P74" s="659"/>
      <c r="Q74" s="1510"/>
    </row>
    <row r="75" spans="1:17" s="2" customFormat="1" ht="30" x14ac:dyDescent="0.25">
      <c r="A75" s="433">
        <v>1506</v>
      </c>
      <c r="B75" s="884" t="s">
        <v>128</v>
      </c>
      <c r="C75" s="877">
        <v>738000</v>
      </c>
      <c r="D75" s="653">
        <v>725058.31</v>
      </c>
      <c r="E75" s="653">
        <f t="shared" si="9"/>
        <v>98.246383468834694</v>
      </c>
      <c r="F75" s="653">
        <v>860000</v>
      </c>
      <c r="G75" s="653">
        <v>726887.15</v>
      </c>
      <c r="H75" s="653">
        <f t="shared" si="10"/>
        <v>84.521761627906983</v>
      </c>
      <c r="I75" s="653">
        <v>800000</v>
      </c>
      <c r="J75" s="653">
        <v>576422.42000000004</v>
      </c>
      <c r="K75" s="701">
        <f t="shared" si="11"/>
        <v>72.052802499999999</v>
      </c>
      <c r="L75" s="653">
        <v>650000</v>
      </c>
      <c r="M75" s="653"/>
      <c r="N75" s="653">
        <v>600000</v>
      </c>
      <c r="O75" s="653"/>
      <c r="P75" s="653"/>
      <c r="Q75" s="1510"/>
    </row>
    <row r="76" spans="1:17" s="2" customFormat="1" ht="14.25" customHeight="1" x14ac:dyDescent="0.25">
      <c r="A76" s="433">
        <v>1701</v>
      </c>
      <c r="B76" s="288" t="s">
        <v>125</v>
      </c>
      <c r="C76" s="954">
        <v>6250</v>
      </c>
      <c r="D76" s="653">
        <v>6250</v>
      </c>
      <c r="E76" s="653">
        <f t="shared" si="9"/>
        <v>100</v>
      </c>
      <c r="F76" s="653">
        <v>1000</v>
      </c>
      <c r="G76" s="653"/>
      <c r="H76" s="653">
        <f t="shared" si="10"/>
        <v>0</v>
      </c>
      <c r="I76" s="653">
        <v>1000</v>
      </c>
      <c r="J76" s="653">
        <v>58500</v>
      </c>
      <c r="K76" s="701">
        <f t="shared" si="11"/>
        <v>5850</v>
      </c>
      <c r="L76" s="659">
        <v>1000</v>
      </c>
      <c r="M76" s="659"/>
      <c r="N76" s="659">
        <v>1000</v>
      </c>
      <c r="O76" s="659"/>
      <c r="P76" s="659"/>
      <c r="Q76" s="1510"/>
    </row>
    <row r="77" spans="1:17" s="2" customFormat="1" ht="18" customHeight="1" x14ac:dyDescent="0.25">
      <c r="A77" s="433">
        <v>1702</v>
      </c>
      <c r="B77" s="288" t="s">
        <v>134</v>
      </c>
      <c r="C77" s="877">
        <v>219750</v>
      </c>
      <c r="D77" s="755">
        <v>217269.5</v>
      </c>
      <c r="E77" s="755">
        <f t="shared" si="9"/>
        <v>98.871217292377693</v>
      </c>
      <c r="F77" s="755">
        <v>355000</v>
      </c>
      <c r="G77" s="755">
        <v>754483.5</v>
      </c>
      <c r="H77" s="755">
        <f t="shared" si="10"/>
        <v>212.53056338028168</v>
      </c>
      <c r="I77" s="755">
        <v>8450000</v>
      </c>
      <c r="J77" s="684">
        <v>132859</v>
      </c>
      <c r="K77" s="701">
        <f t="shared" si="11"/>
        <v>1.5722958579881656</v>
      </c>
      <c r="L77" s="659"/>
      <c r="M77" s="659"/>
      <c r="N77" s="659">
        <v>1000</v>
      </c>
      <c r="O77" s="659"/>
      <c r="P77" s="659"/>
      <c r="Q77" s="1510"/>
    </row>
    <row r="78" spans="1:17" s="2" customFormat="1" ht="25.5" customHeight="1" x14ac:dyDescent="0.25">
      <c r="A78" s="433">
        <v>1703</v>
      </c>
      <c r="B78" s="884" t="s">
        <v>141</v>
      </c>
      <c r="C78" s="653"/>
      <c r="D78" s="653"/>
      <c r="E78" s="653"/>
      <c r="F78" s="653">
        <v>1000</v>
      </c>
      <c r="G78" s="653"/>
      <c r="H78" s="653">
        <f t="shared" si="10"/>
        <v>0</v>
      </c>
      <c r="I78" s="653">
        <v>1000</v>
      </c>
      <c r="J78" s="653">
        <v>0</v>
      </c>
      <c r="K78" s="701">
        <f t="shared" si="11"/>
        <v>0</v>
      </c>
      <c r="L78" s="653">
        <v>1000</v>
      </c>
      <c r="M78" s="653"/>
      <c r="N78" s="653">
        <v>0</v>
      </c>
      <c r="O78" s="653"/>
      <c r="P78" s="653"/>
      <c r="Q78" s="1510"/>
    </row>
    <row r="79" spans="1:17" ht="25.5" customHeight="1" x14ac:dyDescent="0.3">
      <c r="A79" s="1516" t="s">
        <v>140</v>
      </c>
      <c r="B79" s="1517"/>
      <c r="C79" s="63">
        <f>SUM(C54:C78)</f>
        <v>128559580</v>
      </c>
      <c r="D79" s="63">
        <f>SUM(D54:D78)</f>
        <v>127792631.01000001</v>
      </c>
      <c r="E79" s="118">
        <f t="shared" si="9"/>
        <v>99.403429141570015</v>
      </c>
      <c r="F79" s="63">
        <f>SUM(F54:F78)</f>
        <v>148035000</v>
      </c>
      <c r="G79" s="63">
        <f>SUM(G54:G78)</f>
        <v>135767232.17000002</v>
      </c>
      <c r="H79" s="118">
        <f t="shared" si="10"/>
        <v>91.712927463099959</v>
      </c>
      <c r="I79" s="63">
        <f>SUM(I54:I78)</f>
        <v>153604000</v>
      </c>
      <c r="J79" s="63">
        <f>SUM(J54:J78)</f>
        <v>139873356.71999997</v>
      </c>
      <c r="K79" s="736">
        <f t="shared" si="11"/>
        <v>91.061011900731742</v>
      </c>
      <c r="L79" s="63">
        <f>SUM(L54:L78)</f>
        <v>437375500</v>
      </c>
      <c r="M79" s="63">
        <f>SUM(M54:M78)</f>
        <v>0</v>
      </c>
      <c r="N79" s="550">
        <f>SUM(N54:N78)</f>
        <v>435475000</v>
      </c>
      <c r="O79" s="257"/>
      <c r="P79" s="63">
        <f>SUM(P54:P78)</f>
        <v>0</v>
      </c>
      <c r="Q79" s="1510"/>
    </row>
    <row r="80" spans="1:17" ht="25.5" customHeight="1" thickBot="1" x14ac:dyDescent="0.35">
      <c r="A80" s="1514" t="s">
        <v>2</v>
      </c>
      <c r="B80" s="1515"/>
      <c r="C80" s="54">
        <f>C79+C53</f>
        <v>212310672</v>
      </c>
      <c r="D80" s="54">
        <f>D79+D53</f>
        <v>209453909.46000001</v>
      </c>
      <c r="E80" s="117">
        <f t="shared" si="9"/>
        <v>98.654442325913791</v>
      </c>
      <c r="F80" s="54">
        <f>F79+F53</f>
        <v>237311144</v>
      </c>
      <c r="G80" s="54">
        <f>G79+G53</f>
        <v>218784610.64000002</v>
      </c>
      <c r="H80" s="117">
        <f t="shared" si="10"/>
        <v>92.193146496314569</v>
      </c>
      <c r="I80" s="54">
        <f>I79+I53</f>
        <v>239604000</v>
      </c>
      <c r="J80" s="54">
        <f>J79+J53</f>
        <v>236341767.94999996</v>
      </c>
      <c r="K80" s="737">
        <f t="shared" si="11"/>
        <v>98.638490154588382</v>
      </c>
      <c r="L80" s="54">
        <f>L79+L53</f>
        <v>540421500</v>
      </c>
      <c r="M80" s="54">
        <f>M79+M53</f>
        <v>0</v>
      </c>
      <c r="N80" s="550">
        <f>N79+N53</f>
        <v>558794000</v>
      </c>
      <c r="O80" s="550">
        <f t="shared" ref="O80:P80" si="14">O79+O53</f>
        <v>0</v>
      </c>
      <c r="P80" s="550">
        <f t="shared" si="14"/>
        <v>0</v>
      </c>
      <c r="Q80" s="1512"/>
    </row>
    <row r="81" spans="1:17" ht="19.5" hidden="1" thickTop="1" x14ac:dyDescent="0.3">
      <c r="A81" s="9"/>
      <c r="B81" s="9"/>
      <c r="C81" s="132"/>
      <c r="D81" s="90"/>
      <c r="E81" s="90"/>
      <c r="K81" s="85"/>
      <c r="L81" s="85"/>
      <c r="M81" s="85"/>
      <c r="N81" s="85"/>
      <c r="O81" s="85"/>
      <c r="P81" s="85"/>
      <c r="Q81" s="11"/>
    </row>
    <row r="82" spans="1:17" s="122" customFormat="1" ht="15.75" hidden="1" customHeight="1" x14ac:dyDescent="0.25">
      <c r="A82" s="9"/>
      <c r="B82" s="9" t="s">
        <v>188</v>
      </c>
      <c r="C82" s="96" t="s">
        <v>191</v>
      </c>
      <c r="D82" s="96"/>
      <c r="E82" s="96"/>
      <c r="F82" s="9"/>
      <c r="G82" s="9"/>
      <c r="H82" s="9"/>
      <c r="I82" s="9"/>
      <c r="J82" s="135"/>
      <c r="K82" s="108"/>
      <c r="L82" s="108"/>
      <c r="M82" s="108"/>
      <c r="N82" s="108"/>
      <c r="O82" s="108"/>
      <c r="P82" s="108"/>
      <c r="Q82" s="241"/>
    </row>
    <row r="83" spans="1:17" s="122" customFormat="1" ht="15.75" hidden="1" customHeight="1" x14ac:dyDescent="0.25">
      <c r="B83" s="121" t="s">
        <v>189</v>
      </c>
      <c r="C83" s="136"/>
      <c r="D83" s="136" t="s">
        <v>190</v>
      </c>
      <c r="E83" s="136"/>
      <c r="F83" s="136"/>
      <c r="G83" s="136"/>
      <c r="H83" s="136"/>
      <c r="I83" s="136"/>
      <c r="J83" s="74"/>
      <c r="K83" s="106"/>
      <c r="L83" s="106"/>
      <c r="M83" s="106"/>
      <c r="N83" s="106"/>
      <c r="O83" s="106"/>
      <c r="P83" s="106"/>
      <c r="Q83" s="11"/>
    </row>
    <row r="84" spans="1:17" s="122" customFormat="1" ht="16.5" hidden="1" thickTop="1" x14ac:dyDescent="0.25">
      <c r="A84" s="121"/>
      <c r="B84" s="121"/>
      <c r="C84" s="108"/>
      <c r="D84" s="108"/>
      <c r="E84" s="108"/>
      <c r="F84" s="108"/>
      <c r="G84" s="108"/>
      <c r="H84" s="108"/>
      <c r="I84" s="108"/>
      <c r="J84" s="108"/>
      <c r="K84" s="106"/>
      <c r="L84" s="106"/>
      <c r="M84" s="106"/>
      <c r="N84" s="106"/>
      <c r="O84" s="106"/>
      <c r="P84" s="106"/>
      <c r="Q84" s="241"/>
    </row>
    <row r="85" spans="1:17" s="122" customFormat="1" ht="16.5" hidden="1" thickTop="1" x14ac:dyDescent="0.25">
      <c r="A85" s="121"/>
      <c r="B85" s="121" t="s">
        <v>159</v>
      </c>
      <c r="C85" s="108" t="s">
        <v>160</v>
      </c>
      <c r="D85" s="108"/>
      <c r="E85" s="108"/>
      <c r="F85" s="108"/>
      <c r="G85" s="108"/>
      <c r="H85" s="108"/>
      <c r="I85" s="108" t="s">
        <v>186</v>
      </c>
      <c r="J85" s="74"/>
      <c r="K85" s="106"/>
      <c r="L85" s="106"/>
      <c r="M85" s="106"/>
      <c r="N85" s="106"/>
      <c r="O85" s="106"/>
      <c r="P85" s="106"/>
      <c r="Q85" s="11"/>
    </row>
    <row r="86" spans="1:17" ht="15.75" thickTop="1" x14ac:dyDescent="0.25">
      <c r="K86" s="85"/>
      <c r="L86" s="85"/>
      <c r="M86" s="85"/>
      <c r="N86" s="85"/>
      <c r="O86" s="85"/>
      <c r="P86" s="85"/>
      <c r="Q86" s="241"/>
    </row>
    <row r="87" spans="1:17" x14ac:dyDescent="0.25">
      <c r="J87" s="81"/>
      <c r="K87" s="81"/>
      <c r="L87" s="81"/>
      <c r="M87" s="81"/>
      <c r="N87" s="81"/>
      <c r="O87" s="81"/>
      <c r="P87" s="81"/>
      <c r="Q87" s="11"/>
    </row>
    <row r="88" spans="1:17" x14ac:dyDescent="0.25">
      <c r="F88" s="81"/>
      <c r="G88" s="81"/>
      <c r="H88" s="81"/>
      <c r="J88" s="81"/>
      <c r="K88" s="81"/>
      <c r="L88" s="81"/>
      <c r="M88" s="81"/>
      <c r="N88" s="81"/>
      <c r="O88" s="81"/>
      <c r="P88" s="81"/>
      <c r="Q88" s="241"/>
    </row>
    <row r="89" spans="1:17" s="2" customFormat="1" ht="15.75" customHeight="1" x14ac:dyDescent="0.25">
      <c r="A89" s="1235" t="s">
        <v>18</v>
      </c>
      <c r="B89" s="1235" t="s">
        <v>7</v>
      </c>
      <c r="C89" s="1392">
        <v>2022</v>
      </c>
      <c r="D89" s="1392"/>
      <c r="E89" s="1392"/>
      <c r="F89" s="1393">
        <v>2023</v>
      </c>
      <c r="G89" s="1393"/>
      <c r="H89" s="1393"/>
      <c r="I89" s="1389">
        <v>2024</v>
      </c>
      <c r="J89" s="1391"/>
      <c r="K89" s="1152"/>
      <c r="L89" s="1279">
        <v>2025</v>
      </c>
      <c r="M89" s="1280"/>
      <c r="N89" s="1344" t="s">
        <v>446</v>
      </c>
      <c r="O89" s="1344" t="s">
        <v>448</v>
      </c>
      <c r="P89" s="1344" t="s">
        <v>447</v>
      </c>
      <c r="Q89" s="1344" t="s">
        <v>450</v>
      </c>
    </row>
    <row r="90" spans="1:17" s="2" customFormat="1" ht="31.5" x14ac:dyDescent="0.25">
      <c r="A90" s="1235"/>
      <c r="B90" s="1235"/>
      <c r="C90" s="692" t="s">
        <v>192</v>
      </c>
      <c r="D90" s="692" t="s">
        <v>1</v>
      </c>
      <c r="E90" s="693" t="s">
        <v>138</v>
      </c>
      <c r="F90" s="690" t="s">
        <v>0</v>
      </c>
      <c r="G90" s="1151" t="s">
        <v>1</v>
      </c>
      <c r="H90" s="694" t="s">
        <v>138</v>
      </c>
      <c r="I90" s="690" t="s">
        <v>0</v>
      </c>
      <c r="J90" s="1151" t="s">
        <v>1</v>
      </c>
      <c r="K90" s="691" t="s">
        <v>138</v>
      </c>
      <c r="L90" s="690" t="s">
        <v>0</v>
      </c>
      <c r="M90" s="1151" t="s">
        <v>1</v>
      </c>
      <c r="N90" s="1344"/>
      <c r="O90" s="1344"/>
      <c r="P90" s="1344"/>
      <c r="Q90" s="1344"/>
    </row>
    <row r="91" spans="1:17" s="2" customFormat="1" x14ac:dyDescent="0.25">
      <c r="C91" s="28"/>
      <c r="D91" s="28"/>
      <c r="E91" s="28"/>
      <c r="F91" s="28"/>
      <c r="G91" s="28"/>
      <c r="H91" s="28"/>
      <c r="I91" s="80"/>
      <c r="J91" s="80"/>
      <c r="K91" s="11"/>
      <c r="L91" s="11"/>
      <c r="M91" s="11"/>
      <c r="N91" s="11"/>
      <c r="O91" s="11"/>
      <c r="P91" s="11"/>
      <c r="Q91" s="11"/>
    </row>
    <row r="92" spans="1:17" s="2" customFormat="1" ht="31.5" customHeight="1" thickBot="1" x14ac:dyDescent="0.3">
      <c r="C92" s="695">
        <f>SUM(C35,C80)</f>
        <v>259056100</v>
      </c>
      <c r="D92" s="695">
        <f>SUM(D35,D80)</f>
        <v>254688580.19</v>
      </c>
      <c r="E92" s="695">
        <f>D92/C92*100</f>
        <v>98.314064092681093</v>
      </c>
      <c r="F92" s="695">
        <f>SUM(F35,F80)</f>
        <v>288439964</v>
      </c>
      <c r="G92" s="695">
        <f>SUM(G35,G80)</f>
        <v>267423785.82000002</v>
      </c>
      <c r="H92" s="695">
        <f>G92/F92*100</f>
        <v>92.7138466221692</v>
      </c>
      <c r="I92" s="695">
        <f>SUM(I35,I80)</f>
        <v>298579000</v>
      </c>
      <c r="J92" s="695">
        <f>SUM(J35,J80)</f>
        <v>290535483.15999997</v>
      </c>
      <c r="K92" s="695">
        <f>J92/I92*100</f>
        <v>97.30606745953331</v>
      </c>
      <c r="L92" s="695">
        <f>SUM(L35,L80)</f>
        <v>602351500</v>
      </c>
      <c r="M92" s="695">
        <f>SUM(M35,M80)</f>
        <v>0</v>
      </c>
      <c r="N92" s="695">
        <f>SUM(N35,N80)</f>
        <v>625754000</v>
      </c>
      <c r="O92" s="695">
        <f t="shared" ref="O92:Q92" si="15">SUM(O35,O80)</f>
        <v>0</v>
      </c>
      <c r="P92" s="695">
        <f t="shared" si="15"/>
        <v>0</v>
      </c>
      <c r="Q92" s="695">
        <f t="shared" si="15"/>
        <v>0</v>
      </c>
    </row>
    <row r="93" spans="1:17" ht="15.75" thickTop="1" x14ac:dyDescent="0.25">
      <c r="K93" s="85"/>
      <c r="L93" s="85"/>
      <c r="M93" s="85"/>
      <c r="N93" s="85"/>
      <c r="O93" s="85"/>
      <c r="P93" s="85"/>
      <c r="Q93" s="85"/>
    </row>
    <row r="94" spans="1:17" x14ac:dyDescent="0.25">
      <c r="B94" s="1212" t="s">
        <v>454</v>
      </c>
      <c r="G94" s="761"/>
      <c r="H94" s="761"/>
      <c r="I94" s="761"/>
      <c r="J94" s="761"/>
      <c r="K94" s="761"/>
      <c r="L94" s="761"/>
      <c r="M94" s="761"/>
      <c r="N94" s="85"/>
      <c r="O94" s="85"/>
      <c r="P94" s="85">
        <f>P35+P80</f>
        <v>0</v>
      </c>
      <c r="Q94" s="85"/>
    </row>
    <row r="95" spans="1:17" x14ac:dyDescent="0.25">
      <c r="B95" s="1212" t="s">
        <v>455</v>
      </c>
      <c r="G95" s="761"/>
      <c r="H95" s="761"/>
      <c r="I95" s="761"/>
      <c r="J95" s="761"/>
      <c r="K95" s="761"/>
      <c r="L95" s="759"/>
      <c r="M95" s="759"/>
      <c r="N95" s="85"/>
      <c r="O95" s="85"/>
      <c r="P95" s="85"/>
      <c r="Q95" s="85"/>
    </row>
    <row r="96" spans="1:17" x14ac:dyDescent="0.25">
      <c r="G96" s="761"/>
      <c r="H96" s="761"/>
      <c r="I96" s="761"/>
      <c r="J96" s="761"/>
      <c r="K96" s="761"/>
      <c r="L96" s="759"/>
      <c r="M96" s="849"/>
      <c r="N96" s="85"/>
      <c r="O96" s="85"/>
      <c r="P96" s="85"/>
      <c r="Q96" s="85"/>
    </row>
    <row r="97" spans="2:17" x14ac:dyDescent="0.25">
      <c r="B97" s="1213" t="s">
        <v>456</v>
      </c>
      <c r="G97" s="761"/>
      <c r="H97" s="761"/>
      <c r="I97" s="761"/>
      <c r="J97" s="761"/>
      <c r="K97" s="761"/>
      <c r="L97" s="759"/>
      <c r="M97" s="759"/>
      <c r="N97" s="85"/>
      <c r="O97" s="85"/>
      <c r="P97" s="85"/>
      <c r="Q97" s="85"/>
    </row>
    <row r="98" spans="2:17" x14ac:dyDescent="0.25">
      <c r="G98" s="761"/>
      <c r="H98" s="761"/>
      <c r="I98" s="761"/>
      <c r="J98" s="761"/>
      <c r="K98" s="761"/>
      <c r="L98" s="759"/>
      <c r="M98" s="759"/>
    </row>
  </sheetData>
  <mergeCells count="38">
    <mergeCell ref="Q50:Q80"/>
    <mergeCell ref="C8:E8"/>
    <mergeCell ref="F8:H8"/>
    <mergeCell ref="A8:A9"/>
    <mergeCell ref="B8:B9"/>
    <mergeCell ref="A80:B80"/>
    <mergeCell ref="A48:A49"/>
    <mergeCell ref="B48:B49"/>
    <mergeCell ref="A13:B13"/>
    <mergeCell ref="A34:B34"/>
    <mergeCell ref="A53:B53"/>
    <mergeCell ref="A79:B79"/>
    <mergeCell ref="A35:B35"/>
    <mergeCell ref="C48:E48"/>
    <mergeCell ref="Q8:Q9"/>
    <mergeCell ref="F48:H48"/>
    <mergeCell ref="Q48:Q49"/>
    <mergeCell ref="I48:J48"/>
    <mergeCell ref="I8:J8"/>
    <mergeCell ref="L8:M8"/>
    <mergeCell ref="P8:P9"/>
    <mergeCell ref="L48:M48"/>
    <mergeCell ref="P48:P49"/>
    <mergeCell ref="N8:N9"/>
    <mergeCell ref="N48:N49"/>
    <mergeCell ref="O8:O9"/>
    <mergeCell ref="O48:O49"/>
    <mergeCell ref="Q10:Q35"/>
    <mergeCell ref="Q89:Q90"/>
    <mergeCell ref="I89:J89"/>
    <mergeCell ref="A89:A90"/>
    <mergeCell ref="B89:B90"/>
    <mergeCell ref="C89:E89"/>
    <mergeCell ref="F89:H89"/>
    <mergeCell ref="L89:M89"/>
    <mergeCell ref="P89:P90"/>
    <mergeCell ref="N89:N90"/>
    <mergeCell ref="O89:O90"/>
  </mergeCells>
  <pageMargins left="0.21" right="0" top="0.32" bottom="0" header="0.3" footer="0.17"/>
  <pageSetup paperSize="5" scale="76" fitToHeight="0" orientation="landscape" r:id="rId1"/>
  <rowBreaks count="2" manualBreakCount="2">
    <brk id="36" max="16383" man="1"/>
    <brk id="80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00FFFF"/>
  </sheetPr>
  <dimension ref="A3:P106"/>
  <sheetViews>
    <sheetView workbookViewId="0">
      <pane ySplit="3" topLeftCell="A4" activePane="bottomLeft" state="frozen"/>
      <selection pane="bottomLeft" activeCell="J10" sqref="J10"/>
    </sheetView>
  </sheetViews>
  <sheetFormatPr defaultColWidth="9.140625" defaultRowHeight="15.75" x14ac:dyDescent="0.25"/>
  <cols>
    <col min="1" max="1" width="12.85546875" style="429" customWidth="1"/>
    <col min="2" max="7" width="17.7109375" style="6" customWidth="1"/>
    <col min="8" max="8" width="15.7109375" style="6" customWidth="1"/>
    <col min="9" max="9" width="16.85546875" style="6" bestFit="1" customWidth="1"/>
    <col min="10" max="15" width="18" style="10" bestFit="1" customWidth="1"/>
    <col min="16" max="16" width="9.140625" style="10"/>
    <col min="17" max="16384" width="9.140625" style="6"/>
  </cols>
  <sheetData>
    <row r="3" spans="1:16" s="268" customFormat="1" ht="39" customHeight="1" x14ac:dyDescent="0.25">
      <c r="A3" s="430" t="s">
        <v>368</v>
      </c>
      <c r="B3" s="431">
        <v>1001</v>
      </c>
      <c r="C3" s="432">
        <v>1002</v>
      </c>
      <c r="D3" s="432">
        <v>1003</v>
      </c>
      <c r="E3" s="432" t="s">
        <v>291</v>
      </c>
      <c r="F3" s="432" t="s">
        <v>292</v>
      </c>
      <c r="G3" s="432" t="s">
        <v>367</v>
      </c>
      <c r="I3" s="430" t="s">
        <v>368</v>
      </c>
      <c r="J3" s="606">
        <v>1001</v>
      </c>
      <c r="K3" s="607">
        <v>1002</v>
      </c>
      <c r="L3" s="607">
        <v>1003</v>
      </c>
      <c r="M3" s="607" t="s">
        <v>291</v>
      </c>
      <c r="N3" s="607" t="s">
        <v>292</v>
      </c>
      <c r="O3" s="607" t="s">
        <v>367</v>
      </c>
      <c r="P3" s="603"/>
    </row>
    <row r="4" spans="1:16" ht="21.75" customHeight="1" x14ac:dyDescent="0.25">
      <c r="A4" s="423" t="s">
        <v>293</v>
      </c>
      <c r="B4" s="272" t="e">
        <f>#REF!/12*4</f>
        <v>#REF!</v>
      </c>
      <c r="C4" s="272" t="e">
        <f>#REF!/12*4</f>
        <v>#REF!</v>
      </c>
      <c r="D4" s="272" t="e">
        <f>#REF!/12*4</f>
        <v>#REF!</v>
      </c>
      <c r="E4" s="272" t="e">
        <f>#REF!/12*4</f>
        <v>#REF!</v>
      </c>
      <c r="F4" s="272" t="e">
        <f>#REF!/12*4</f>
        <v>#REF!</v>
      </c>
      <c r="G4" s="272" t="e">
        <f>#REF!/12*4</f>
        <v>#REF!</v>
      </c>
      <c r="I4" s="423" t="s">
        <v>293</v>
      </c>
      <c r="J4" s="272"/>
      <c r="K4" s="272"/>
      <c r="L4" s="272"/>
      <c r="M4" s="272"/>
      <c r="N4" s="272"/>
      <c r="O4" s="272" t="e">
        <f>G4-[1]A2!$B$4</f>
        <v>#REF!</v>
      </c>
    </row>
    <row r="5" spans="1:16" ht="21.75" customHeight="1" x14ac:dyDescent="0.25">
      <c r="A5" s="424" t="s">
        <v>294</v>
      </c>
      <c r="B5" s="272" t="e">
        <f>#REF!/12*4</f>
        <v>#REF!</v>
      </c>
      <c r="C5" s="272" t="e">
        <f>#REF!/12*4</f>
        <v>#REF!</v>
      </c>
      <c r="D5" s="272" t="e">
        <f>#REF!/12*4</f>
        <v>#REF!</v>
      </c>
      <c r="E5" s="272" t="e">
        <f>#REF!/12*4</f>
        <v>#REF!</v>
      </c>
      <c r="F5" s="272" t="e">
        <f>#REF!/12*4</f>
        <v>#REF!</v>
      </c>
      <c r="G5" s="272" t="e">
        <f>#REF!/12*4</f>
        <v>#REF!</v>
      </c>
      <c r="I5" s="424" t="s">
        <v>294</v>
      </c>
      <c r="J5" s="272"/>
      <c r="K5" s="272"/>
      <c r="L5" s="272"/>
      <c r="M5" s="272"/>
      <c r="N5" s="272"/>
      <c r="O5" s="272" t="e">
        <f>G5-[1]A2!$B$4</f>
        <v>#REF!</v>
      </c>
    </row>
    <row r="6" spans="1:16" ht="21.75" customHeight="1" x14ac:dyDescent="0.25">
      <c r="A6" s="420">
        <v>300</v>
      </c>
      <c r="B6" s="583" t="e">
        <f t="shared" ref="B6:G6" si="0">SUM(B4:B5)</f>
        <v>#REF!</v>
      </c>
      <c r="C6" s="583" t="e">
        <f t="shared" si="0"/>
        <v>#REF!</v>
      </c>
      <c r="D6" s="583" t="e">
        <f t="shared" si="0"/>
        <v>#REF!</v>
      </c>
      <c r="E6" s="583" t="e">
        <f t="shared" si="0"/>
        <v>#REF!</v>
      </c>
      <c r="F6" s="583" t="e">
        <f t="shared" si="0"/>
        <v>#REF!</v>
      </c>
      <c r="G6" s="597" t="e">
        <f t="shared" si="0"/>
        <v>#REF!</v>
      </c>
      <c r="I6" s="420">
        <v>300</v>
      </c>
      <c r="J6" s="605" t="e">
        <f>B6-[1]A2!$B$4</f>
        <v>#REF!</v>
      </c>
      <c r="K6" s="605" t="e">
        <f>C6-[1]A2!$B$4</f>
        <v>#REF!</v>
      </c>
      <c r="L6" s="605" t="e">
        <f>D6-[1]A2!$B$4</f>
        <v>#REF!</v>
      </c>
      <c r="M6" s="605" t="e">
        <f>E6-[1]A2!$B$4</f>
        <v>#REF!</v>
      </c>
      <c r="N6" s="605" t="e">
        <f>F6-[1]A2!$B$4</f>
        <v>#REF!</v>
      </c>
      <c r="O6" s="605" t="e">
        <f>G6-[1]A2!$B$4</f>
        <v>#REF!</v>
      </c>
    </row>
    <row r="7" spans="1:16" ht="21.75" customHeight="1" x14ac:dyDescent="0.25">
      <c r="A7" s="425" t="s">
        <v>295</v>
      </c>
      <c r="B7" s="584" t="e">
        <f>#REF!/12*4</f>
        <v>#REF!</v>
      </c>
      <c r="C7" s="584" t="e">
        <f>#REF!/12*4</f>
        <v>#REF!</v>
      </c>
      <c r="D7" s="584" t="e">
        <f>#REF!/12*4</f>
        <v>#REF!</v>
      </c>
      <c r="E7" s="584" t="e">
        <f>#REF!/12*4</f>
        <v>#REF!</v>
      </c>
      <c r="F7" s="584" t="e">
        <f>#REF!/12*4</f>
        <v>#REF!</v>
      </c>
      <c r="G7" s="584" t="e">
        <f>#REF!/12*4</f>
        <v>#REF!</v>
      </c>
      <c r="I7" s="425" t="s">
        <v>295</v>
      </c>
      <c r="J7" s="272" t="e">
        <f>B7-[1]A2!$B$4</f>
        <v>#REF!</v>
      </c>
      <c r="K7" s="272" t="e">
        <f>C7-[1]A2!$B$4</f>
        <v>#REF!</v>
      </c>
      <c r="L7" s="272" t="e">
        <f>D7-[1]A2!$B$4</f>
        <v>#REF!</v>
      </c>
      <c r="M7" s="272" t="e">
        <f>E7-[1]A2!$B$4</f>
        <v>#REF!</v>
      </c>
      <c r="N7" s="272" t="e">
        <f>F7-[1]A2!$B$4</f>
        <v>#REF!</v>
      </c>
      <c r="O7" s="272" t="e">
        <f>G7-[1]A2!$B$4</f>
        <v>#REF!</v>
      </c>
    </row>
    <row r="8" spans="1:16" ht="22.5" customHeight="1" x14ac:dyDescent="0.25">
      <c r="A8" s="423" t="s">
        <v>296</v>
      </c>
      <c r="B8" s="584" t="e">
        <f>#REF!/12*4</f>
        <v>#REF!</v>
      </c>
      <c r="C8" s="584" t="e">
        <f>#REF!/12*4</f>
        <v>#REF!</v>
      </c>
      <c r="D8" s="584" t="e">
        <f>#REF!/12*4</f>
        <v>#REF!</v>
      </c>
      <c r="E8" s="584" t="e">
        <f>#REF!/12*4</f>
        <v>#REF!</v>
      </c>
      <c r="F8" s="584" t="e">
        <f>#REF!/12*4</f>
        <v>#REF!</v>
      </c>
      <c r="G8" s="584" t="e">
        <f>#REF!/12*4</f>
        <v>#REF!</v>
      </c>
      <c r="I8" s="423" t="s">
        <v>296</v>
      </c>
      <c r="J8" s="272" t="e">
        <f>B8-[1]A2!$B$4</f>
        <v>#REF!</v>
      </c>
      <c r="K8" s="272" t="e">
        <f>C8-[1]A2!$B$4</f>
        <v>#REF!</v>
      </c>
      <c r="L8" s="272" t="e">
        <f>D8-[1]A2!$B$4</f>
        <v>#REF!</v>
      </c>
      <c r="M8" s="272" t="e">
        <f>E8-[1]A2!$B$4</f>
        <v>#REF!</v>
      </c>
      <c r="N8" s="272" t="e">
        <f>F8-[1]A2!$B$4</f>
        <v>#REF!</v>
      </c>
      <c r="O8" s="272" t="e">
        <f>G8-[1]A2!$B$4</f>
        <v>#REF!</v>
      </c>
    </row>
    <row r="9" spans="1:16" ht="22.5" customHeight="1" thickBot="1" x14ac:dyDescent="0.3">
      <c r="A9" s="420">
        <v>301</v>
      </c>
      <c r="B9" s="421" t="e">
        <f t="shared" ref="B9:G9" si="1">SUM(B7:B8)</f>
        <v>#REF!</v>
      </c>
      <c r="C9" s="421" t="e">
        <f t="shared" si="1"/>
        <v>#REF!</v>
      </c>
      <c r="D9" s="421" t="e">
        <f t="shared" si="1"/>
        <v>#REF!</v>
      </c>
      <c r="E9" s="421" t="e">
        <f t="shared" si="1"/>
        <v>#REF!</v>
      </c>
      <c r="F9" s="421" t="e">
        <f t="shared" si="1"/>
        <v>#REF!</v>
      </c>
      <c r="G9" s="598" t="e">
        <f t="shared" si="1"/>
        <v>#REF!</v>
      </c>
      <c r="I9" s="420">
        <v>301</v>
      </c>
      <c r="J9" s="605" t="e">
        <f>B9-[1]A2!$B$4</f>
        <v>#REF!</v>
      </c>
      <c r="K9" s="605" t="e">
        <f>C9-[1]A2!$B$4</f>
        <v>#REF!</v>
      </c>
      <c r="L9" s="605" t="e">
        <f>D9-[1]A2!$B$4</f>
        <v>#REF!</v>
      </c>
      <c r="M9" s="605" t="e">
        <f>E9-[1]A2!$B$4</f>
        <v>#REF!</v>
      </c>
      <c r="N9" s="605" t="e">
        <f>F9-[1]A2!$B$4</f>
        <v>#REF!</v>
      </c>
      <c r="O9" s="605" t="e">
        <f>G9-[1]A2!$B$4</f>
        <v>#REF!</v>
      </c>
    </row>
    <row r="10" spans="1:16" ht="21.75" customHeight="1" x14ac:dyDescent="0.25">
      <c r="A10" s="423" t="s">
        <v>297</v>
      </c>
      <c r="B10" s="273" t="e">
        <f>#REF!/12*4</f>
        <v>#REF!</v>
      </c>
      <c r="C10" s="273" t="e">
        <f>#REF!/12*4</f>
        <v>#REF!</v>
      </c>
      <c r="D10" s="273" t="e">
        <f>#REF!/12*4</f>
        <v>#REF!</v>
      </c>
      <c r="E10" s="273" t="e">
        <f>#REF!/12*4</f>
        <v>#REF!</v>
      </c>
      <c r="F10" s="273" t="e">
        <f>#REF!/12*4</f>
        <v>#REF!</v>
      </c>
      <c r="G10" s="273" t="e">
        <f>#REF!/12*4</f>
        <v>#REF!</v>
      </c>
      <c r="I10" s="423" t="s">
        <v>297</v>
      </c>
      <c r="J10" s="272" t="e">
        <f>B10-[1]A2!$B$4</f>
        <v>#REF!</v>
      </c>
      <c r="K10" s="272" t="e">
        <f>C10-[1]A2!$B$4</f>
        <v>#REF!</v>
      </c>
      <c r="L10" s="272" t="e">
        <f>D10-[1]A2!$B$4</f>
        <v>#REF!</v>
      </c>
      <c r="M10" s="272" t="e">
        <f>E10-[1]A2!$B$4</f>
        <v>#REF!</v>
      </c>
      <c r="N10" s="272" t="e">
        <f>F10-[1]A2!$B$4</f>
        <v>#REF!</v>
      </c>
      <c r="O10" s="272" t="e">
        <f>G10-[1]A2!$B$4</f>
        <v>#REF!</v>
      </c>
    </row>
    <row r="11" spans="1:16" ht="21.75" customHeight="1" x14ac:dyDescent="0.25">
      <c r="A11" s="423" t="s">
        <v>298</v>
      </c>
      <c r="B11" s="273" t="e">
        <f>#REF!/12*4</f>
        <v>#REF!</v>
      </c>
      <c r="C11" s="273" t="e">
        <f>#REF!/12*4</f>
        <v>#REF!</v>
      </c>
      <c r="D11" s="273" t="e">
        <f>#REF!/12*4</f>
        <v>#REF!</v>
      </c>
      <c r="E11" s="273" t="e">
        <f>#REF!/12*4</f>
        <v>#REF!</v>
      </c>
      <c r="F11" s="273" t="e">
        <f>#REF!/12*4</f>
        <v>#REF!</v>
      </c>
      <c r="G11" s="273" t="e">
        <f>#REF!/12*4</f>
        <v>#REF!</v>
      </c>
      <c r="I11" s="423" t="s">
        <v>298</v>
      </c>
      <c r="J11" s="272" t="e">
        <f>B11-[1]A2!$B$4</f>
        <v>#REF!</v>
      </c>
      <c r="K11" s="272" t="e">
        <f>C11-[1]A2!$B$4</f>
        <v>#REF!</v>
      </c>
      <c r="L11" s="272" t="e">
        <f>D11-[1]A2!$B$4</f>
        <v>#REF!</v>
      </c>
      <c r="M11" s="272" t="e">
        <f>E11-[1]A2!$B$4</f>
        <v>#REF!</v>
      </c>
      <c r="N11" s="272" t="e">
        <f>F11-[1]A2!$B$4</f>
        <v>#REF!</v>
      </c>
      <c r="O11" s="272" t="e">
        <f>G11-[1]A2!$B$4</f>
        <v>#REF!</v>
      </c>
    </row>
    <row r="12" spans="1:16" ht="21.75" customHeight="1" thickBot="1" x14ac:dyDescent="0.3">
      <c r="A12" s="420">
        <v>302</v>
      </c>
      <c r="B12" s="421" t="e">
        <f t="shared" ref="B12:G12" si="2">SUM(B10:B11)</f>
        <v>#REF!</v>
      </c>
      <c r="C12" s="421" t="e">
        <f t="shared" si="2"/>
        <v>#REF!</v>
      </c>
      <c r="D12" s="421" t="e">
        <f t="shared" si="2"/>
        <v>#REF!</v>
      </c>
      <c r="E12" s="421" t="e">
        <f t="shared" si="2"/>
        <v>#REF!</v>
      </c>
      <c r="F12" s="421" t="e">
        <f t="shared" si="2"/>
        <v>#REF!</v>
      </c>
      <c r="G12" s="598" t="e">
        <f t="shared" si="2"/>
        <v>#REF!</v>
      </c>
      <c r="I12" s="420">
        <v>302</v>
      </c>
      <c r="J12" s="605" t="e">
        <f>B12-[1]A2!$B$4</f>
        <v>#REF!</v>
      </c>
      <c r="K12" s="605" t="e">
        <f>C12-[1]A2!$B$4</f>
        <v>#REF!</v>
      </c>
      <c r="L12" s="605" t="e">
        <f>D12-[1]A2!$B$4</f>
        <v>#REF!</v>
      </c>
      <c r="M12" s="605" t="e">
        <f>E12-[1]A2!$B$4</f>
        <v>#REF!</v>
      </c>
      <c r="N12" s="605" t="e">
        <f>F12-[1]A2!$B$4</f>
        <v>#REF!</v>
      </c>
      <c r="O12" s="605" t="e">
        <f>G12-[1]A2!$B$4</f>
        <v>#REF!</v>
      </c>
    </row>
    <row r="13" spans="1:16" ht="21.75" customHeight="1" x14ac:dyDescent="0.25">
      <c r="A13" s="423" t="s">
        <v>299</v>
      </c>
      <c r="B13" s="274" t="e">
        <f>#REF!/12*4</f>
        <v>#REF!</v>
      </c>
      <c r="C13" s="274" t="e">
        <f>#REF!/12*4</f>
        <v>#REF!</v>
      </c>
      <c r="D13" s="274" t="e">
        <f>#REF!/12*4</f>
        <v>#REF!</v>
      </c>
      <c r="E13" s="274" t="e">
        <f>#REF!/12*4</f>
        <v>#REF!</v>
      </c>
      <c r="F13" s="274" t="e">
        <f>#REF!/12*4</f>
        <v>#REF!</v>
      </c>
      <c r="G13" s="274" t="e">
        <f>#REF!/12*4</f>
        <v>#REF!</v>
      </c>
      <c r="I13" s="423" t="s">
        <v>299</v>
      </c>
      <c r="J13" s="272" t="e">
        <f>B13-[1]A2!$B$4</f>
        <v>#REF!</v>
      </c>
      <c r="K13" s="272" t="e">
        <f>C13-[1]A2!$B$4</f>
        <v>#REF!</v>
      </c>
      <c r="L13" s="272" t="e">
        <f>D13-[1]A2!$B$4</f>
        <v>#REF!</v>
      </c>
      <c r="M13" s="272" t="e">
        <f>E13-[1]A2!$B$4</f>
        <v>#REF!</v>
      </c>
      <c r="N13" s="272" t="e">
        <f>F13-[1]A2!$B$4</f>
        <v>#REF!</v>
      </c>
      <c r="O13" s="272" t="e">
        <f>G13-[1]A2!$B$4</f>
        <v>#REF!</v>
      </c>
    </row>
    <row r="14" spans="1:16" ht="21.75" customHeight="1" thickBot="1" x14ac:dyDescent="0.3">
      <c r="A14" s="420">
        <v>303</v>
      </c>
      <c r="B14" s="421" t="e">
        <f t="shared" ref="B14:G14" si="3">SUM(B13)</f>
        <v>#REF!</v>
      </c>
      <c r="C14" s="421" t="e">
        <f t="shared" si="3"/>
        <v>#REF!</v>
      </c>
      <c r="D14" s="421" t="e">
        <f t="shared" si="3"/>
        <v>#REF!</v>
      </c>
      <c r="E14" s="421" t="e">
        <f t="shared" si="3"/>
        <v>#REF!</v>
      </c>
      <c r="F14" s="421" t="e">
        <f t="shared" si="3"/>
        <v>#REF!</v>
      </c>
      <c r="G14" s="598" t="e">
        <f t="shared" si="3"/>
        <v>#REF!</v>
      </c>
      <c r="I14" s="420">
        <v>303</v>
      </c>
      <c r="J14" s="605" t="e">
        <f>B14-[1]A2!$B$4</f>
        <v>#REF!</v>
      </c>
      <c r="K14" s="605" t="e">
        <f>C14-[1]A2!$B$4</f>
        <v>#REF!</v>
      </c>
      <c r="L14" s="605" t="e">
        <f>D14-[1]A2!$B$4</f>
        <v>#REF!</v>
      </c>
      <c r="M14" s="605" t="e">
        <f>E14-[1]A2!$B$4</f>
        <v>#REF!</v>
      </c>
      <c r="N14" s="605" t="e">
        <f>F14-[1]A2!$B$4</f>
        <v>#REF!</v>
      </c>
      <c r="O14" s="605" t="e">
        <f>G14-[1]A2!$B$4</f>
        <v>#REF!</v>
      </c>
    </row>
    <row r="15" spans="1:16" ht="21.75" customHeight="1" x14ac:dyDescent="0.25">
      <c r="A15" s="426" t="s">
        <v>300</v>
      </c>
      <c r="B15" s="273" t="e">
        <f>#REF!/12*4</f>
        <v>#REF!</v>
      </c>
      <c r="C15" s="273" t="e">
        <f>#REF!/12*4</f>
        <v>#REF!</v>
      </c>
      <c r="D15" s="273" t="e">
        <f>#REF!/12*4</f>
        <v>#REF!</v>
      </c>
      <c r="E15" s="273" t="e">
        <f>#REF!/12*4</f>
        <v>#REF!</v>
      </c>
      <c r="F15" s="273" t="e">
        <f>#REF!/12*4</f>
        <v>#REF!</v>
      </c>
      <c r="G15" s="273" t="e">
        <f>#REF!/12*4</f>
        <v>#REF!</v>
      </c>
      <c r="I15" s="426" t="s">
        <v>300</v>
      </c>
      <c r="J15" s="272" t="e">
        <f>B15-[1]A2!$B$4</f>
        <v>#REF!</v>
      </c>
      <c r="K15" s="272" t="e">
        <f>C15-[1]A2!$B$4</f>
        <v>#REF!</v>
      </c>
      <c r="L15" s="272" t="e">
        <f>D15-[1]A2!$B$4</f>
        <v>#REF!</v>
      </c>
      <c r="M15" s="272" t="e">
        <f>E15-[1]A2!$B$4</f>
        <v>#REF!</v>
      </c>
      <c r="N15" s="272" t="e">
        <f>F15-[1]A2!$B$4</f>
        <v>#REF!</v>
      </c>
      <c r="O15" s="272" t="e">
        <f>G15-[1]A2!$B$4</f>
        <v>#REF!</v>
      </c>
    </row>
    <row r="16" spans="1:16" ht="21.75" customHeight="1" x14ac:dyDescent="0.25">
      <c r="A16" s="426" t="s">
        <v>301</v>
      </c>
      <c r="B16" s="273" t="e">
        <f>#REF!/12*4</f>
        <v>#REF!</v>
      </c>
      <c r="C16" s="273" t="e">
        <f>#REF!/12*4</f>
        <v>#REF!</v>
      </c>
      <c r="D16" s="273" t="e">
        <f>#REF!/12*4</f>
        <v>#REF!</v>
      </c>
      <c r="E16" s="273" t="e">
        <f>#REF!/12*4</f>
        <v>#REF!</v>
      </c>
      <c r="F16" s="273" t="e">
        <f>#REF!/12*4</f>
        <v>#REF!</v>
      </c>
      <c r="G16" s="273" t="e">
        <f>#REF!/12*4</f>
        <v>#REF!</v>
      </c>
      <c r="I16" s="426" t="s">
        <v>301</v>
      </c>
      <c r="J16" s="272" t="e">
        <f>B16-[1]A2!$B$4</f>
        <v>#REF!</v>
      </c>
      <c r="K16" s="272" t="e">
        <f>C16-[1]A2!$B$4</f>
        <v>#REF!</v>
      </c>
      <c r="L16" s="272" t="e">
        <f>D16-[1]A2!$B$4</f>
        <v>#REF!</v>
      </c>
      <c r="M16" s="272" t="e">
        <f>E16-[1]A2!$B$4</f>
        <v>#REF!</v>
      </c>
      <c r="N16" s="272" t="e">
        <f>F16-[1]A2!$B$4</f>
        <v>#REF!</v>
      </c>
      <c r="O16" s="272" t="e">
        <f>G16-[1]A2!$B$4</f>
        <v>#REF!</v>
      </c>
    </row>
    <row r="17" spans="1:15" ht="21.75" customHeight="1" x14ac:dyDescent="0.25">
      <c r="A17" s="426" t="s">
        <v>302</v>
      </c>
      <c r="B17" s="273" t="e">
        <f>#REF!/12*4</f>
        <v>#REF!</v>
      </c>
      <c r="C17" s="273" t="e">
        <f>#REF!/12*4</f>
        <v>#REF!</v>
      </c>
      <c r="D17" s="273" t="e">
        <f>#REF!/12*4</f>
        <v>#REF!</v>
      </c>
      <c r="E17" s="273" t="e">
        <f>#REF!/12*4</f>
        <v>#REF!</v>
      </c>
      <c r="F17" s="273" t="e">
        <f>#REF!/12*4</f>
        <v>#REF!</v>
      </c>
      <c r="G17" s="273" t="e">
        <f>#REF!/12*4</f>
        <v>#REF!</v>
      </c>
      <c r="I17" s="426" t="s">
        <v>302</v>
      </c>
      <c r="J17" s="272" t="e">
        <f>B17-[1]A2!$B$4</f>
        <v>#REF!</v>
      </c>
      <c r="K17" s="272" t="e">
        <f>C17-[1]A2!$B$4</f>
        <v>#REF!</v>
      </c>
      <c r="L17" s="272" t="e">
        <f>D17-[1]A2!$B$4</f>
        <v>#REF!</v>
      </c>
      <c r="M17" s="272" t="e">
        <f>E17-[1]A2!$B$4</f>
        <v>#REF!</v>
      </c>
      <c r="N17" s="272" t="e">
        <f>F17-[1]A2!$B$4</f>
        <v>#REF!</v>
      </c>
      <c r="O17" s="272" t="e">
        <f>G17-[1]A2!$B$4</f>
        <v>#REF!</v>
      </c>
    </row>
    <row r="18" spans="1:15" ht="21.75" customHeight="1" x14ac:dyDescent="0.25">
      <c r="A18" s="426" t="s">
        <v>303</v>
      </c>
      <c r="B18" s="273" t="e">
        <f>#REF!/12*4</f>
        <v>#REF!</v>
      </c>
      <c r="C18" s="273" t="e">
        <f>#REF!/12*4</f>
        <v>#REF!</v>
      </c>
      <c r="D18" s="273" t="e">
        <f>#REF!/12*4</f>
        <v>#REF!</v>
      </c>
      <c r="E18" s="273" t="e">
        <f>#REF!/12*4</f>
        <v>#REF!</v>
      </c>
      <c r="F18" s="273" t="e">
        <f>#REF!/12*4</f>
        <v>#REF!</v>
      </c>
      <c r="G18" s="273" t="e">
        <f>#REF!/12*4</f>
        <v>#REF!</v>
      </c>
      <c r="I18" s="426" t="s">
        <v>303</v>
      </c>
      <c r="J18" s="272" t="e">
        <f>B18-[1]A2!$B$4</f>
        <v>#REF!</v>
      </c>
      <c r="K18" s="272" t="e">
        <f>C18-[1]A2!$B$4</f>
        <v>#REF!</v>
      </c>
      <c r="L18" s="272" t="e">
        <f>D18-[1]A2!$B$4</f>
        <v>#REF!</v>
      </c>
      <c r="M18" s="272" t="e">
        <f>E18-[1]A2!$B$4</f>
        <v>#REF!</v>
      </c>
      <c r="N18" s="272" t="e">
        <f>F18-[1]A2!$B$4</f>
        <v>#REF!</v>
      </c>
      <c r="O18" s="272" t="e">
        <f>G18-[1]A2!$B$4</f>
        <v>#REF!</v>
      </c>
    </row>
    <row r="19" spans="1:15" ht="21.75" customHeight="1" x14ac:dyDescent="0.25">
      <c r="A19" s="426" t="s">
        <v>304</v>
      </c>
      <c r="B19" s="273" t="e">
        <f>#REF!/12*4</f>
        <v>#REF!</v>
      </c>
      <c r="C19" s="273" t="e">
        <f>#REF!/12*4</f>
        <v>#REF!</v>
      </c>
      <c r="D19" s="273" t="e">
        <f>#REF!/12*4</f>
        <v>#REF!</v>
      </c>
      <c r="E19" s="273" t="e">
        <f>#REF!/12*4</f>
        <v>#REF!</v>
      </c>
      <c r="F19" s="273" t="e">
        <f>#REF!/12*4</f>
        <v>#REF!</v>
      </c>
      <c r="G19" s="273" t="e">
        <f>#REF!/12*4</f>
        <v>#REF!</v>
      </c>
      <c r="I19" s="426" t="s">
        <v>304</v>
      </c>
      <c r="J19" s="272" t="e">
        <f>B19-[1]A2!$B$4</f>
        <v>#REF!</v>
      </c>
      <c r="K19" s="272" t="e">
        <f>C19-[1]A2!$B$4</f>
        <v>#REF!</v>
      </c>
      <c r="L19" s="272" t="e">
        <f>D19-[1]A2!$B$4</f>
        <v>#REF!</v>
      </c>
      <c r="M19" s="272" t="e">
        <f>E19-[1]A2!$B$4</f>
        <v>#REF!</v>
      </c>
      <c r="N19" s="272" t="e">
        <f>F19-[1]A2!$B$4</f>
        <v>#REF!</v>
      </c>
      <c r="O19" s="272" t="e">
        <f>G19-[1]A2!$B$4</f>
        <v>#REF!</v>
      </c>
    </row>
    <row r="20" spans="1:15" ht="21.75" customHeight="1" x14ac:dyDescent="0.25">
      <c r="A20" s="426" t="s">
        <v>305</v>
      </c>
      <c r="B20" s="273" t="e">
        <f>#REF!/12*4</f>
        <v>#REF!</v>
      </c>
      <c r="C20" s="273" t="e">
        <f>#REF!/12*4</f>
        <v>#REF!</v>
      </c>
      <c r="D20" s="273" t="e">
        <f>#REF!/12*4</f>
        <v>#REF!</v>
      </c>
      <c r="E20" s="273" t="e">
        <f>#REF!/12*4</f>
        <v>#REF!</v>
      </c>
      <c r="F20" s="273" t="e">
        <f>#REF!/12*4</f>
        <v>#REF!</v>
      </c>
      <c r="G20" s="273" t="e">
        <f>#REF!/12*4</f>
        <v>#REF!</v>
      </c>
      <c r="I20" s="426" t="s">
        <v>305</v>
      </c>
      <c r="J20" s="272" t="e">
        <f>B20-[1]A2!$B$4</f>
        <v>#REF!</v>
      </c>
      <c r="K20" s="272" t="e">
        <f>C20-[1]A2!$B$4</f>
        <v>#REF!</v>
      </c>
      <c r="L20" s="272" t="e">
        <f>D20-[1]A2!$B$4</f>
        <v>#REF!</v>
      </c>
      <c r="M20" s="272" t="e">
        <f>E20-[1]A2!$B$4</f>
        <v>#REF!</v>
      </c>
      <c r="N20" s="272" t="e">
        <f>F20-[1]A2!$B$4</f>
        <v>#REF!</v>
      </c>
      <c r="O20" s="272" t="e">
        <f>G20-[1]A2!$B$4</f>
        <v>#REF!</v>
      </c>
    </row>
    <row r="21" spans="1:15" ht="21.75" customHeight="1" thickBot="1" x14ac:dyDescent="0.3">
      <c r="A21" s="420">
        <v>304</v>
      </c>
      <c r="B21" s="421" t="e">
        <f t="shared" ref="B21:G21" si="4">SUM(B15:B20)</f>
        <v>#REF!</v>
      </c>
      <c r="C21" s="421" t="e">
        <f t="shared" si="4"/>
        <v>#REF!</v>
      </c>
      <c r="D21" s="421" t="e">
        <f t="shared" si="4"/>
        <v>#REF!</v>
      </c>
      <c r="E21" s="421" t="e">
        <f t="shared" si="4"/>
        <v>#REF!</v>
      </c>
      <c r="F21" s="421" t="e">
        <f t="shared" si="4"/>
        <v>#REF!</v>
      </c>
      <c r="G21" s="598" t="e">
        <f t="shared" si="4"/>
        <v>#REF!</v>
      </c>
      <c r="H21" s="231"/>
      <c r="I21" s="420">
        <v>304</v>
      </c>
      <c r="J21" s="605" t="e">
        <f>B21-[1]A2!$B$4</f>
        <v>#REF!</v>
      </c>
      <c r="K21" s="605" t="e">
        <f>C21-[1]A2!$B$4</f>
        <v>#REF!</v>
      </c>
      <c r="L21" s="605" t="e">
        <f>D21-[1]A2!$B$4</f>
        <v>#REF!</v>
      </c>
      <c r="M21" s="605" t="e">
        <f>E21-[1]A2!$B$4</f>
        <v>#REF!</v>
      </c>
      <c r="N21" s="605" t="e">
        <f>F21-[1]A2!$B$4</f>
        <v>#REF!</v>
      </c>
      <c r="O21" s="605" t="e">
        <f>G21-[1]A2!$B$4</f>
        <v>#REF!</v>
      </c>
    </row>
    <row r="22" spans="1:15" ht="21.75" customHeight="1" x14ac:dyDescent="0.25">
      <c r="A22" s="426" t="s">
        <v>306</v>
      </c>
      <c r="B22" s="273" t="e">
        <f>#REF!/12*4</f>
        <v>#REF!</v>
      </c>
      <c r="C22" s="273" t="e">
        <f>#REF!/12*4</f>
        <v>#REF!</v>
      </c>
      <c r="D22" s="273" t="e">
        <f>#REF!/12*4</f>
        <v>#REF!</v>
      </c>
      <c r="E22" s="273" t="e">
        <f>#REF!/12*4</f>
        <v>#REF!</v>
      </c>
      <c r="F22" s="273" t="e">
        <f>#REF!/12*4</f>
        <v>#REF!</v>
      </c>
      <c r="G22" s="273" t="e">
        <f>#REF!/12*4</f>
        <v>#REF!</v>
      </c>
      <c r="I22" s="426" t="s">
        <v>306</v>
      </c>
      <c r="J22" s="272" t="e">
        <f>B22-[1]A2!$B$4</f>
        <v>#REF!</v>
      </c>
      <c r="K22" s="272" t="e">
        <f>C22-[1]A2!$B$4</f>
        <v>#REF!</v>
      </c>
      <c r="L22" s="272" t="e">
        <f>D22-[1]A2!$B$4</f>
        <v>#REF!</v>
      </c>
      <c r="M22" s="272" t="e">
        <f>E22-[1]A2!$B$4</f>
        <v>#REF!</v>
      </c>
      <c r="N22" s="272" t="e">
        <f>F22-[1]A2!$B$4</f>
        <v>#REF!</v>
      </c>
      <c r="O22" s="272" t="e">
        <f>G22-[1]A2!$B$4</f>
        <v>#REF!</v>
      </c>
    </row>
    <row r="23" spans="1:15" ht="21.75" customHeight="1" x14ac:dyDescent="0.25">
      <c r="A23" s="426" t="s">
        <v>307</v>
      </c>
      <c r="B23" s="273" t="e">
        <f>#REF!/12*4</f>
        <v>#REF!</v>
      </c>
      <c r="C23" s="273" t="e">
        <f>#REF!/12*4</f>
        <v>#REF!</v>
      </c>
      <c r="D23" s="273" t="e">
        <f>#REF!/12*4</f>
        <v>#REF!</v>
      </c>
      <c r="E23" s="273" t="e">
        <f>#REF!/12*4</f>
        <v>#REF!</v>
      </c>
      <c r="F23" s="273" t="e">
        <f>#REF!/12*4</f>
        <v>#REF!</v>
      </c>
      <c r="G23" s="273" t="e">
        <f>#REF!/12*4</f>
        <v>#REF!</v>
      </c>
      <c r="I23" s="426" t="s">
        <v>307</v>
      </c>
      <c r="J23" s="272" t="e">
        <f>B23-[1]A2!$B$4</f>
        <v>#REF!</v>
      </c>
      <c r="K23" s="272" t="e">
        <f>C23-[1]A2!$B$4</f>
        <v>#REF!</v>
      </c>
      <c r="L23" s="272" t="e">
        <f>D23-[1]A2!$B$4</f>
        <v>#REF!</v>
      </c>
      <c r="M23" s="272" t="e">
        <f>E23-[1]A2!$B$4</f>
        <v>#REF!</v>
      </c>
      <c r="N23" s="272" t="e">
        <f>F23-[1]A2!$B$4</f>
        <v>#REF!</v>
      </c>
      <c r="O23" s="272" t="e">
        <f>G23-[1]A2!$B$4</f>
        <v>#REF!</v>
      </c>
    </row>
    <row r="24" spans="1:15" ht="21.75" customHeight="1" x14ac:dyDescent="0.25">
      <c r="A24" s="426" t="s">
        <v>308</v>
      </c>
      <c r="B24" s="273" t="e">
        <f>#REF!/12*4</f>
        <v>#REF!</v>
      </c>
      <c r="C24" s="273" t="e">
        <f>#REF!/12*4</f>
        <v>#REF!</v>
      </c>
      <c r="D24" s="273" t="e">
        <f>#REF!/12*4</f>
        <v>#REF!</v>
      </c>
      <c r="E24" s="273" t="e">
        <f>#REF!/12*4</f>
        <v>#REF!</v>
      </c>
      <c r="F24" s="273" t="e">
        <f>#REF!/12*4</f>
        <v>#REF!</v>
      </c>
      <c r="G24" s="273" t="e">
        <f>#REF!/12*4</f>
        <v>#REF!</v>
      </c>
      <c r="I24" s="426" t="s">
        <v>308</v>
      </c>
      <c r="J24" s="272" t="e">
        <f>B24-[1]A2!$B$4</f>
        <v>#REF!</v>
      </c>
      <c r="K24" s="272" t="e">
        <f>C24-[1]A2!$B$4</f>
        <v>#REF!</v>
      </c>
      <c r="L24" s="272" t="e">
        <f>D24-[1]A2!$B$4</f>
        <v>#REF!</v>
      </c>
      <c r="M24" s="272" t="e">
        <f>E24-[1]A2!$B$4</f>
        <v>#REF!</v>
      </c>
      <c r="N24" s="272" t="e">
        <f>F24-[1]A2!$B$4</f>
        <v>#REF!</v>
      </c>
      <c r="O24" s="272" t="e">
        <f>G24-[1]A2!$B$4</f>
        <v>#REF!</v>
      </c>
    </row>
    <row r="25" spans="1:15" ht="21.75" customHeight="1" x14ac:dyDescent="0.25">
      <c r="A25" s="426" t="s">
        <v>309</v>
      </c>
      <c r="B25" s="273" t="e">
        <f>#REF!/12*4</f>
        <v>#REF!</v>
      </c>
      <c r="C25" s="273" t="e">
        <f>#REF!/12*4</f>
        <v>#REF!</v>
      </c>
      <c r="D25" s="273" t="e">
        <f>#REF!/12*4</f>
        <v>#REF!</v>
      </c>
      <c r="E25" s="273" t="e">
        <f>#REF!/12*4</f>
        <v>#REF!</v>
      </c>
      <c r="F25" s="273" t="e">
        <f>#REF!/12*4</f>
        <v>#REF!</v>
      </c>
      <c r="G25" s="273" t="e">
        <f>#REF!/12*4</f>
        <v>#REF!</v>
      </c>
      <c r="I25" s="426" t="s">
        <v>309</v>
      </c>
      <c r="J25" s="272" t="e">
        <f>B25-[1]A2!$B$4</f>
        <v>#REF!</v>
      </c>
      <c r="K25" s="272" t="e">
        <f>C25-[1]A2!$B$4</f>
        <v>#REF!</v>
      </c>
      <c r="L25" s="272" t="e">
        <f>D25-[1]A2!$B$4</f>
        <v>#REF!</v>
      </c>
      <c r="M25" s="272" t="e">
        <f>E25-[1]A2!$B$4</f>
        <v>#REF!</v>
      </c>
      <c r="N25" s="272" t="e">
        <f>F25-[1]A2!$B$4</f>
        <v>#REF!</v>
      </c>
      <c r="O25" s="272" t="e">
        <f>G25-[1]A2!$B$4</f>
        <v>#REF!</v>
      </c>
    </row>
    <row r="26" spans="1:15" ht="21.75" customHeight="1" x14ac:dyDescent="0.25">
      <c r="A26" s="426" t="s">
        <v>310</v>
      </c>
      <c r="B26" s="273" t="e">
        <f>#REF!/12*4</f>
        <v>#REF!</v>
      </c>
      <c r="C26" s="273" t="e">
        <f>#REF!/12*4</f>
        <v>#REF!</v>
      </c>
      <c r="D26" s="273" t="e">
        <f>#REF!/12*4</f>
        <v>#REF!</v>
      </c>
      <c r="E26" s="273" t="e">
        <f>#REF!/12*4</f>
        <v>#REF!</v>
      </c>
      <c r="F26" s="273" t="e">
        <f>#REF!/12*4</f>
        <v>#REF!</v>
      </c>
      <c r="G26" s="273" t="e">
        <f>#REF!/12*4</f>
        <v>#REF!</v>
      </c>
      <c r="I26" s="426" t="s">
        <v>310</v>
      </c>
      <c r="J26" s="272" t="e">
        <f>B26-[1]A2!$B$4</f>
        <v>#REF!</v>
      </c>
      <c r="K26" s="272" t="e">
        <f>C26-[1]A2!$B$4</f>
        <v>#REF!</v>
      </c>
      <c r="L26" s="272" t="e">
        <f>D26-[1]A2!$B$4</f>
        <v>#REF!</v>
      </c>
      <c r="M26" s="272" t="e">
        <f>E26-[1]A2!$B$4</f>
        <v>#REF!</v>
      </c>
      <c r="N26" s="272" t="e">
        <f>F26-[1]A2!$B$4</f>
        <v>#REF!</v>
      </c>
      <c r="O26" s="272" t="e">
        <f>G26-[1]A2!$B$4</f>
        <v>#REF!</v>
      </c>
    </row>
    <row r="27" spans="1:15" ht="21.75" customHeight="1" thickBot="1" x14ac:dyDescent="0.3">
      <c r="A27" s="420">
        <v>305</v>
      </c>
      <c r="B27" s="421" t="e">
        <f t="shared" ref="B27:G27" si="5">SUM(B22:B26)</f>
        <v>#REF!</v>
      </c>
      <c r="C27" s="421" t="e">
        <f t="shared" si="5"/>
        <v>#REF!</v>
      </c>
      <c r="D27" s="421" t="e">
        <f t="shared" si="5"/>
        <v>#REF!</v>
      </c>
      <c r="E27" s="421" t="e">
        <f t="shared" si="5"/>
        <v>#REF!</v>
      </c>
      <c r="F27" s="421" t="e">
        <f t="shared" si="5"/>
        <v>#REF!</v>
      </c>
      <c r="G27" s="598" t="e">
        <f t="shared" si="5"/>
        <v>#REF!</v>
      </c>
      <c r="H27" s="231"/>
      <c r="I27" s="420">
        <v>305</v>
      </c>
      <c r="J27" s="605" t="e">
        <f>B27-[1]A2!$B$4</f>
        <v>#REF!</v>
      </c>
      <c r="K27" s="605" t="e">
        <f>C27-[1]A2!$B$4</f>
        <v>#REF!</v>
      </c>
      <c r="L27" s="605" t="e">
        <f>D27-[1]A2!$B$4</f>
        <v>#REF!</v>
      </c>
      <c r="M27" s="605" t="e">
        <f>E27-[1]A2!$B$4</f>
        <v>#REF!</v>
      </c>
      <c r="N27" s="605" t="e">
        <f>F27-[1]A2!$B$4</f>
        <v>#REF!</v>
      </c>
      <c r="O27" s="605" t="e">
        <f>G27-[1]A2!$B$4</f>
        <v>#REF!</v>
      </c>
    </row>
    <row r="28" spans="1:15" ht="21.75" customHeight="1" x14ac:dyDescent="0.25">
      <c r="A28" s="426" t="s">
        <v>311</v>
      </c>
      <c r="B28" s="273" t="e">
        <f>#REF!/12*4</f>
        <v>#REF!</v>
      </c>
      <c r="C28" s="273" t="e">
        <f>#REF!/12*4</f>
        <v>#REF!</v>
      </c>
      <c r="D28" s="273" t="e">
        <f>#REF!/12*4</f>
        <v>#REF!</v>
      </c>
      <c r="E28" s="273" t="e">
        <f>#REF!/12*4</f>
        <v>#REF!</v>
      </c>
      <c r="F28" s="273" t="e">
        <f>#REF!/12*4</f>
        <v>#REF!</v>
      </c>
      <c r="G28" s="273" t="e">
        <f>#REF!/12*4</f>
        <v>#REF!</v>
      </c>
      <c r="I28" s="426" t="s">
        <v>311</v>
      </c>
      <c r="J28" s="272" t="e">
        <f>B28-[1]A2!$B$4</f>
        <v>#REF!</v>
      </c>
      <c r="K28" s="272" t="e">
        <f>C28-[1]A2!$B$4</f>
        <v>#REF!</v>
      </c>
      <c r="L28" s="272" t="e">
        <f>D28-[1]A2!$B$4</f>
        <v>#REF!</v>
      </c>
      <c r="M28" s="272" t="e">
        <f>E28-[1]A2!$B$4</f>
        <v>#REF!</v>
      </c>
      <c r="N28" s="272" t="e">
        <f>F28-[1]A2!$B$4</f>
        <v>#REF!</v>
      </c>
      <c r="O28" s="272" t="e">
        <f>G28-[1]A2!$B$4</f>
        <v>#REF!</v>
      </c>
    </row>
    <row r="29" spans="1:15" ht="21.75" customHeight="1" x14ac:dyDescent="0.25">
      <c r="A29" s="426" t="s">
        <v>312</v>
      </c>
      <c r="B29" s="273" t="e">
        <f>#REF!/12*4</f>
        <v>#REF!</v>
      </c>
      <c r="C29" s="273" t="e">
        <f>#REF!/12*4</f>
        <v>#REF!</v>
      </c>
      <c r="D29" s="273" t="e">
        <f>#REF!/12*4</f>
        <v>#REF!</v>
      </c>
      <c r="E29" s="273" t="e">
        <f>#REF!/12*4</f>
        <v>#REF!</v>
      </c>
      <c r="F29" s="273" t="e">
        <f>#REF!/12*4</f>
        <v>#REF!</v>
      </c>
      <c r="G29" s="273" t="e">
        <f>#REF!/12*4</f>
        <v>#REF!</v>
      </c>
      <c r="I29" s="426" t="s">
        <v>312</v>
      </c>
      <c r="J29" s="272" t="e">
        <f>B29-[1]A2!$B$4</f>
        <v>#REF!</v>
      </c>
      <c r="K29" s="272" t="e">
        <f>C29-[1]A2!$B$4</f>
        <v>#REF!</v>
      </c>
      <c r="L29" s="272" t="e">
        <f>D29-[1]A2!$B$4</f>
        <v>#REF!</v>
      </c>
      <c r="M29" s="272" t="e">
        <f>E29-[1]A2!$B$4</f>
        <v>#REF!</v>
      </c>
      <c r="N29" s="272" t="e">
        <f>F29-[1]A2!$B$4</f>
        <v>#REF!</v>
      </c>
      <c r="O29" s="272" t="e">
        <f>G29-[1]A2!$B$4</f>
        <v>#REF!</v>
      </c>
    </row>
    <row r="30" spans="1:15" ht="21.75" customHeight="1" thickBot="1" x14ac:dyDescent="0.3">
      <c r="A30" s="420">
        <v>306</v>
      </c>
      <c r="B30" s="421" t="e">
        <f t="shared" ref="B30:G30" si="6">SUM(B28:B29)</f>
        <v>#REF!</v>
      </c>
      <c r="C30" s="421" t="e">
        <f t="shared" si="6"/>
        <v>#REF!</v>
      </c>
      <c r="D30" s="421" t="e">
        <f t="shared" si="6"/>
        <v>#REF!</v>
      </c>
      <c r="E30" s="421" t="e">
        <f t="shared" si="6"/>
        <v>#REF!</v>
      </c>
      <c r="F30" s="421" t="e">
        <f t="shared" si="6"/>
        <v>#REF!</v>
      </c>
      <c r="G30" s="598" t="e">
        <f t="shared" si="6"/>
        <v>#REF!</v>
      </c>
      <c r="H30" s="231"/>
      <c r="I30" s="420">
        <v>306</v>
      </c>
      <c r="J30" s="605" t="e">
        <f>B30-[1]A2!$B$4</f>
        <v>#REF!</v>
      </c>
      <c r="K30" s="605" t="e">
        <f>C30-[1]A2!$B$4</f>
        <v>#REF!</v>
      </c>
      <c r="L30" s="605" t="e">
        <f>D30-[1]A2!$B$4</f>
        <v>#REF!</v>
      </c>
      <c r="M30" s="605" t="e">
        <f>E30-[1]A2!$B$4</f>
        <v>#REF!</v>
      </c>
      <c r="N30" s="605" t="e">
        <f>F30-[1]A2!$B$4</f>
        <v>#REF!</v>
      </c>
      <c r="O30" s="605" t="e">
        <f>G30-[1]A2!$B$4</f>
        <v>#REF!</v>
      </c>
    </row>
    <row r="31" spans="1:15" ht="21.75" customHeight="1" x14ac:dyDescent="0.25">
      <c r="A31" s="426" t="s">
        <v>313</v>
      </c>
      <c r="B31" s="273" t="e">
        <f>#REF!/12*4</f>
        <v>#REF!</v>
      </c>
      <c r="C31" s="273" t="e">
        <f>#REF!/12*4</f>
        <v>#REF!</v>
      </c>
      <c r="D31" s="273" t="e">
        <f>#REF!/12*4</f>
        <v>#REF!</v>
      </c>
      <c r="E31" s="273" t="e">
        <f>#REF!/12*4</f>
        <v>#REF!</v>
      </c>
      <c r="F31" s="273" t="e">
        <f>#REF!/12*4</f>
        <v>#REF!</v>
      </c>
      <c r="G31" s="273" t="e">
        <f>#REF!/12*4</f>
        <v>#REF!</v>
      </c>
      <c r="I31" s="426" t="s">
        <v>313</v>
      </c>
      <c r="J31" s="272" t="e">
        <f>B31-[1]A2!$B$4</f>
        <v>#REF!</v>
      </c>
      <c r="K31" s="272" t="e">
        <f>C31-[1]A2!$B$4</f>
        <v>#REF!</v>
      </c>
      <c r="L31" s="272" t="e">
        <f>D31-[1]A2!$B$4</f>
        <v>#REF!</v>
      </c>
      <c r="M31" s="272" t="e">
        <f>E31-[1]A2!$B$4</f>
        <v>#REF!</v>
      </c>
      <c r="N31" s="272" t="e">
        <f>F31-[1]A2!$B$4</f>
        <v>#REF!</v>
      </c>
      <c r="O31" s="272" t="e">
        <f>G31-[1]A2!$B$4</f>
        <v>#REF!</v>
      </c>
    </row>
    <row r="32" spans="1:15" ht="21.75" customHeight="1" x14ac:dyDescent="0.25">
      <c r="A32" s="426" t="s">
        <v>314</v>
      </c>
      <c r="B32" s="273" t="e">
        <f>#REF!/12*4</f>
        <v>#REF!</v>
      </c>
      <c r="C32" s="273" t="e">
        <f>#REF!/12*4</f>
        <v>#REF!</v>
      </c>
      <c r="D32" s="273" t="e">
        <f>#REF!/12*4</f>
        <v>#REF!</v>
      </c>
      <c r="E32" s="273" t="e">
        <f>#REF!/12*4</f>
        <v>#REF!</v>
      </c>
      <c r="F32" s="273" t="e">
        <f>#REF!/12*4</f>
        <v>#REF!</v>
      </c>
      <c r="G32" s="273" t="e">
        <f>#REF!/12*4</f>
        <v>#REF!</v>
      </c>
      <c r="I32" s="426" t="s">
        <v>314</v>
      </c>
      <c r="J32" s="272" t="e">
        <f>B32-[1]A2!$B$4</f>
        <v>#REF!</v>
      </c>
      <c r="K32" s="272" t="e">
        <f>C32-[1]A2!$B$4</f>
        <v>#REF!</v>
      </c>
      <c r="L32" s="272" t="e">
        <f>D32-[1]A2!$B$4</f>
        <v>#REF!</v>
      </c>
      <c r="M32" s="272" t="e">
        <f>E32-[1]A2!$B$4</f>
        <v>#REF!</v>
      </c>
      <c r="N32" s="272" t="e">
        <f>F32-[1]A2!$B$4</f>
        <v>#REF!</v>
      </c>
      <c r="O32" s="272" t="e">
        <f>G32-[1]A2!$B$4</f>
        <v>#REF!</v>
      </c>
    </row>
    <row r="33" spans="1:15" ht="21.75" customHeight="1" x14ac:dyDescent="0.25">
      <c r="A33" s="426" t="s">
        <v>315</v>
      </c>
      <c r="B33" s="273" t="e">
        <f>#REF!/12*4</f>
        <v>#REF!</v>
      </c>
      <c r="C33" s="273" t="e">
        <f>#REF!/12*4</f>
        <v>#REF!</v>
      </c>
      <c r="D33" s="273" t="e">
        <f>#REF!/12*4</f>
        <v>#REF!</v>
      </c>
      <c r="E33" s="273" t="e">
        <f>#REF!/12*4</f>
        <v>#REF!</v>
      </c>
      <c r="F33" s="273" t="e">
        <f>#REF!/12*4</f>
        <v>#REF!</v>
      </c>
      <c r="G33" s="273" t="e">
        <f>#REF!/12*4</f>
        <v>#REF!</v>
      </c>
      <c r="I33" s="426" t="s">
        <v>315</v>
      </c>
      <c r="J33" s="272" t="e">
        <f>B33-[1]A2!$B$4</f>
        <v>#REF!</v>
      </c>
      <c r="K33" s="272" t="e">
        <f>C33-[1]A2!$B$4</f>
        <v>#REF!</v>
      </c>
      <c r="L33" s="272" t="e">
        <f>D33-[1]A2!$B$4</f>
        <v>#REF!</v>
      </c>
      <c r="M33" s="272" t="e">
        <f>E33-[1]A2!$B$4</f>
        <v>#REF!</v>
      </c>
      <c r="N33" s="272" t="e">
        <f>F33-[1]A2!$B$4</f>
        <v>#REF!</v>
      </c>
      <c r="O33" s="272" t="e">
        <f>G33-[1]A2!$B$4</f>
        <v>#REF!</v>
      </c>
    </row>
    <row r="34" spans="1:15" ht="21.75" customHeight="1" thickBot="1" x14ac:dyDescent="0.3">
      <c r="A34" s="420">
        <v>307</v>
      </c>
      <c r="B34" s="421" t="e">
        <f t="shared" ref="B34:G34" si="7">SUM(B31:B33)</f>
        <v>#REF!</v>
      </c>
      <c r="C34" s="421" t="e">
        <f t="shared" si="7"/>
        <v>#REF!</v>
      </c>
      <c r="D34" s="421" t="e">
        <f t="shared" si="7"/>
        <v>#REF!</v>
      </c>
      <c r="E34" s="421" t="e">
        <f t="shared" si="7"/>
        <v>#REF!</v>
      </c>
      <c r="F34" s="421" t="e">
        <f t="shared" si="7"/>
        <v>#REF!</v>
      </c>
      <c r="G34" s="598" t="e">
        <f t="shared" si="7"/>
        <v>#REF!</v>
      </c>
      <c r="H34" s="231"/>
      <c r="I34" s="420">
        <v>307</v>
      </c>
      <c r="J34" s="605" t="e">
        <f>B34-[1]A2!$B$4</f>
        <v>#REF!</v>
      </c>
      <c r="K34" s="605" t="e">
        <f>C34-[1]A2!$B$4</f>
        <v>#REF!</v>
      </c>
      <c r="L34" s="605" t="e">
        <f>D34-[1]A2!$B$4</f>
        <v>#REF!</v>
      </c>
      <c r="M34" s="605" t="e">
        <f>E34-[1]A2!$B$4</f>
        <v>#REF!</v>
      </c>
      <c r="N34" s="605" t="e">
        <f>F34-[1]A2!$B$4</f>
        <v>#REF!</v>
      </c>
      <c r="O34" s="605" t="e">
        <f>G34-[1]A2!$B$4</f>
        <v>#REF!</v>
      </c>
    </row>
    <row r="35" spans="1:15" ht="21.75" customHeight="1" x14ac:dyDescent="0.25">
      <c r="A35" s="426" t="s">
        <v>316</v>
      </c>
      <c r="B35" s="273" t="e">
        <f>#REF!/12*4</f>
        <v>#REF!</v>
      </c>
      <c r="C35" s="273" t="e">
        <f>#REF!/12*4</f>
        <v>#REF!</v>
      </c>
      <c r="D35" s="273" t="e">
        <f>#REF!/12*4</f>
        <v>#REF!</v>
      </c>
      <c r="E35" s="273" t="e">
        <f>#REF!/12*4</f>
        <v>#REF!</v>
      </c>
      <c r="F35" s="273" t="e">
        <f>#REF!/12*4</f>
        <v>#REF!</v>
      </c>
      <c r="G35" s="273" t="e">
        <f>#REF!/12*4</f>
        <v>#REF!</v>
      </c>
      <c r="I35" s="426" t="s">
        <v>316</v>
      </c>
      <c r="J35" s="272" t="e">
        <f>B35-[1]A2!$B$4</f>
        <v>#REF!</v>
      </c>
      <c r="K35" s="272" t="e">
        <f>C35-[1]A2!$B$4</f>
        <v>#REF!</v>
      </c>
      <c r="L35" s="272" t="e">
        <f>D35-[1]A2!$B$4</f>
        <v>#REF!</v>
      </c>
      <c r="M35" s="272" t="e">
        <f>E35-[1]A2!$B$4</f>
        <v>#REF!</v>
      </c>
      <c r="N35" s="272" t="e">
        <f>F35-[1]A2!$B$4</f>
        <v>#REF!</v>
      </c>
      <c r="O35" s="272" t="e">
        <f>G35-[1]A2!$B$4</f>
        <v>#REF!</v>
      </c>
    </row>
    <row r="36" spans="1:15" ht="21.75" customHeight="1" x14ac:dyDescent="0.25">
      <c r="A36" s="426" t="s">
        <v>317</v>
      </c>
      <c r="B36" s="273" t="e">
        <f>#REF!/12*4</f>
        <v>#REF!</v>
      </c>
      <c r="C36" s="273" t="e">
        <f>#REF!/12*4</f>
        <v>#REF!</v>
      </c>
      <c r="D36" s="273" t="e">
        <f>#REF!/12*4</f>
        <v>#REF!</v>
      </c>
      <c r="E36" s="273" t="e">
        <f>#REF!/12*4</f>
        <v>#REF!</v>
      </c>
      <c r="F36" s="273" t="e">
        <f>#REF!/12*4</f>
        <v>#REF!</v>
      </c>
      <c r="G36" s="273" t="e">
        <f>#REF!/12*4</f>
        <v>#REF!</v>
      </c>
      <c r="I36" s="426" t="s">
        <v>317</v>
      </c>
      <c r="J36" s="272" t="e">
        <f>B36-[1]A2!$B$4</f>
        <v>#REF!</v>
      </c>
      <c r="K36" s="272" t="e">
        <f>C36-[1]A2!$B$4</f>
        <v>#REF!</v>
      </c>
      <c r="L36" s="272" t="e">
        <f>D36-[1]A2!$B$4</f>
        <v>#REF!</v>
      </c>
      <c r="M36" s="272" t="e">
        <f>E36-[1]A2!$B$4</f>
        <v>#REF!</v>
      </c>
      <c r="N36" s="272" t="e">
        <f>F36-[1]A2!$B$4</f>
        <v>#REF!</v>
      </c>
      <c r="O36" s="272" t="e">
        <f>G36-[1]A2!$B$4</f>
        <v>#REF!</v>
      </c>
    </row>
    <row r="37" spans="1:15" ht="21.75" customHeight="1" x14ac:dyDescent="0.25">
      <c r="A37" s="426" t="s">
        <v>318</v>
      </c>
      <c r="B37" s="273" t="e">
        <f>#REF!/12*4</f>
        <v>#REF!</v>
      </c>
      <c r="C37" s="273" t="e">
        <f>#REF!/12*4</f>
        <v>#REF!</v>
      </c>
      <c r="D37" s="273" t="e">
        <f>#REF!/12*4</f>
        <v>#REF!</v>
      </c>
      <c r="E37" s="273" t="e">
        <f>#REF!/12*4</f>
        <v>#REF!</v>
      </c>
      <c r="F37" s="273" t="e">
        <f>#REF!/12*4</f>
        <v>#REF!</v>
      </c>
      <c r="G37" s="273" t="e">
        <f>#REF!/12*4</f>
        <v>#REF!</v>
      </c>
      <c r="I37" s="426" t="s">
        <v>318</v>
      </c>
      <c r="J37" s="272" t="e">
        <f>B37-[1]A2!$B$4</f>
        <v>#REF!</v>
      </c>
      <c r="K37" s="272" t="e">
        <f>C37-[1]A2!$B$4</f>
        <v>#REF!</v>
      </c>
      <c r="L37" s="272" t="e">
        <f>D37-[1]A2!$B$4</f>
        <v>#REF!</v>
      </c>
      <c r="M37" s="272" t="e">
        <f>E37-[1]A2!$B$4</f>
        <v>#REF!</v>
      </c>
      <c r="N37" s="272" t="e">
        <f>F37-[1]A2!$B$4</f>
        <v>#REF!</v>
      </c>
      <c r="O37" s="272" t="e">
        <f>G37-[1]A2!$B$4</f>
        <v>#REF!</v>
      </c>
    </row>
    <row r="38" spans="1:15" ht="21.75" customHeight="1" x14ac:dyDescent="0.25">
      <c r="A38" s="426" t="s">
        <v>319</v>
      </c>
      <c r="B38" s="273" t="e">
        <f>#REF!/12*4</f>
        <v>#REF!</v>
      </c>
      <c r="C38" s="273" t="e">
        <f>#REF!/12*4</f>
        <v>#REF!</v>
      </c>
      <c r="D38" s="273" t="e">
        <f>#REF!/12*4</f>
        <v>#REF!</v>
      </c>
      <c r="E38" s="273" t="e">
        <f>#REF!/12*4</f>
        <v>#REF!</v>
      </c>
      <c r="F38" s="273" t="e">
        <f>#REF!/12*4</f>
        <v>#REF!</v>
      </c>
      <c r="G38" s="273" t="e">
        <f>#REF!/12*4</f>
        <v>#REF!</v>
      </c>
      <c r="I38" s="426" t="s">
        <v>319</v>
      </c>
      <c r="J38" s="272" t="e">
        <f>B38-[1]A2!$B$4</f>
        <v>#REF!</v>
      </c>
      <c r="K38" s="272" t="e">
        <f>C38-[1]A2!$B$4</f>
        <v>#REF!</v>
      </c>
      <c r="L38" s="272" t="e">
        <f>D38-[1]A2!$B$4</f>
        <v>#REF!</v>
      </c>
      <c r="M38" s="272" t="e">
        <f>E38-[1]A2!$B$4</f>
        <v>#REF!</v>
      </c>
      <c r="N38" s="272" t="e">
        <f>F38-[1]A2!$B$4</f>
        <v>#REF!</v>
      </c>
      <c r="O38" s="272" t="e">
        <f>G38-[1]A2!$B$4</f>
        <v>#REF!</v>
      </c>
    </row>
    <row r="39" spans="1:15" ht="21.75" customHeight="1" thickBot="1" x14ac:dyDescent="0.3">
      <c r="A39" s="420">
        <v>308</v>
      </c>
      <c r="B39" s="421" t="e">
        <f t="shared" ref="B39:G39" si="8">SUM(B35:B38)</f>
        <v>#REF!</v>
      </c>
      <c r="C39" s="421" t="e">
        <f t="shared" si="8"/>
        <v>#REF!</v>
      </c>
      <c r="D39" s="421" t="e">
        <f t="shared" si="8"/>
        <v>#REF!</v>
      </c>
      <c r="E39" s="421" t="e">
        <f t="shared" si="8"/>
        <v>#REF!</v>
      </c>
      <c r="F39" s="421" t="e">
        <f t="shared" si="8"/>
        <v>#REF!</v>
      </c>
      <c r="G39" s="598" t="e">
        <f t="shared" si="8"/>
        <v>#REF!</v>
      </c>
      <c r="I39" s="420">
        <v>308</v>
      </c>
      <c r="J39" s="605" t="e">
        <f>B39-[1]A2!$B$4</f>
        <v>#REF!</v>
      </c>
      <c r="K39" s="605" t="e">
        <f>C39-[1]A2!$B$4</f>
        <v>#REF!</v>
      </c>
      <c r="L39" s="605" t="e">
        <f>D39-[1]A2!$B$4</f>
        <v>#REF!</v>
      </c>
      <c r="M39" s="605" t="e">
        <f>E39-[1]A2!$B$4</f>
        <v>#REF!</v>
      </c>
      <c r="N39" s="605" t="e">
        <f>F39-[1]A2!$B$4</f>
        <v>#REF!</v>
      </c>
      <c r="O39" s="605" t="e">
        <f>G39-[1]A2!$B$4</f>
        <v>#REF!</v>
      </c>
    </row>
    <row r="40" spans="1:15" ht="21.75" customHeight="1" x14ac:dyDescent="0.25">
      <c r="A40" s="426" t="s">
        <v>320</v>
      </c>
      <c r="B40" s="273" t="e">
        <f>#REF!/12*4</f>
        <v>#REF!</v>
      </c>
      <c r="C40" s="273" t="e">
        <f>#REF!/12*4</f>
        <v>#REF!</v>
      </c>
      <c r="D40" s="273" t="e">
        <f>#REF!/12*4</f>
        <v>#REF!</v>
      </c>
      <c r="E40" s="273" t="e">
        <f>#REF!/12*4</f>
        <v>#REF!</v>
      </c>
      <c r="F40" s="273" t="e">
        <f>#REF!/12*4</f>
        <v>#REF!</v>
      </c>
      <c r="G40" s="273" t="e">
        <f>#REF!/12*4</f>
        <v>#REF!</v>
      </c>
      <c r="I40" s="426" t="s">
        <v>320</v>
      </c>
      <c r="J40" s="272" t="e">
        <f>B40-[1]A2!$B$4</f>
        <v>#REF!</v>
      </c>
      <c r="K40" s="272" t="e">
        <f>C40-[1]A2!$B$4</f>
        <v>#REF!</v>
      </c>
      <c r="L40" s="272" t="e">
        <f>D40-[1]A2!$B$4</f>
        <v>#REF!</v>
      </c>
      <c r="M40" s="272" t="e">
        <f>E40-[1]A2!$B$4</f>
        <v>#REF!</v>
      </c>
      <c r="N40" s="272" t="e">
        <f>F40-[1]A2!$B$4</f>
        <v>#REF!</v>
      </c>
      <c r="O40" s="272" t="e">
        <f>G40-[1]A2!$B$4</f>
        <v>#REF!</v>
      </c>
    </row>
    <row r="41" spans="1:15" ht="21.75" customHeight="1" x14ac:dyDescent="0.25">
      <c r="A41" s="426" t="s">
        <v>321</v>
      </c>
      <c r="B41" s="273" t="e">
        <f>#REF!/12*4</f>
        <v>#REF!</v>
      </c>
      <c r="C41" s="273" t="e">
        <f>#REF!/12*4</f>
        <v>#REF!</v>
      </c>
      <c r="D41" s="273" t="e">
        <f>#REF!/12*4</f>
        <v>#REF!</v>
      </c>
      <c r="E41" s="273" t="e">
        <f>#REF!/12*4</f>
        <v>#REF!</v>
      </c>
      <c r="F41" s="273" t="e">
        <f>#REF!/12*4</f>
        <v>#REF!</v>
      </c>
      <c r="G41" s="273" t="e">
        <f>#REF!/12*4</f>
        <v>#REF!</v>
      </c>
      <c r="I41" s="426" t="s">
        <v>321</v>
      </c>
      <c r="J41" s="272" t="e">
        <f>B41-[1]A2!$B$4</f>
        <v>#REF!</v>
      </c>
      <c r="K41" s="272" t="e">
        <f>C41-[1]A2!$B$4</f>
        <v>#REF!</v>
      </c>
      <c r="L41" s="272" t="e">
        <f>D41-[1]A2!$B$4</f>
        <v>#REF!</v>
      </c>
      <c r="M41" s="272" t="e">
        <f>E41-[1]A2!$B$4</f>
        <v>#REF!</v>
      </c>
      <c r="N41" s="272" t="e">
        <f>F41-[1]A2!$B$4</f>
        <v>#REF!</v>
      </c>
      <c r="O41" s="272" t="e">
        <f>G41-[1]A2!$B$4</f>
        <v>#REF!</v>
      </c>
    </row>
    <row r="42" spans="1:15" ht="21.75" customHeight="1" thickBot="1" x14ac:dyDescent="0.3">
      <c r="A42" s="420">
        <v>309</v>
      </c>
      <c r="B42" s="421" t="e">
        <f t="shared" ref="B42:G42" si="9">SUM(B40:B41)</f>
        <v>#REF!</v>
      </c>
      <c r="C42" s="421" t="e">
        <f t="shared" si="9"/>
        <v>#REF!</v>
      </c>
      <c r="D42" s="421" t="e">
        <f t="shared" si="9"/>
        <v>#REF!</v>
      </c>
      <c r="E42" s="421" t="e">
        <f t="shared" si="9"/>
        <v>#REF!</v>
      </c>
      <c r="F42" s="421" t="e">
        <f t="shared" si="9"/>
        <v>#REF!</v>
      </c>
      <c r="G42" s="598" t="e">
        <f t="shared" si="9"/>
        <v>#REF!</v>
      </c>
      <c r="H42" s="231"/>
      <c r="I42" s="420">
        <v>309</v>
      </c>
      <c r="J42" s="605" t="e">
        <f>B42-[1]A2!$B$4</f>
        <v>#REF!</v>
      </c>
      <c r="K42" s="605" t="e">
        <f>C42-[1]A2!$B$4</f>
        <v>#REF!</v>
      </c>
      <c r="L42" s="605" t="e">
        <f>D42-[1]A2!$B$4</f>
        <v>#REF!</v>
      </c>
      <c r="M42" s="605" t="e">
        <f>E42-[1]A2!$B$4</f>
        <v>#REF!</v>
      </c>
      <c r="N42" s="605" t="e">
        <f>F42-[1]A2!$B$4</f>
        <v>#REF!</v>
      </c>
      <c r="O42" s="605" t="e">
        <f>G42-[1]A2!$B$4</f>
        <v>#REF!</v>
      </c>
    </row>
    <row r="43" spans="1:15" ht="21.75" customHeight="1" x14ac:dyDescent="0.25">
      <c r="A43" s="426" t="s">
        <v>322</v>
      </c>
      <c r="B43" s="273" t="e">
        <f>#REF!/12*4</f>
        <v>#REF!</v>
      </c>
      <c r="C43" s="273" t="e">
        <f>#REF!/12*4</f>
        <v>#REF!</v>
      </c>
      <c r="D43" s="273" t="e">
        <f>#REF!/12*4</f>
        <v>#REF!</v>
      </c>
      <c r="E43" s="273" t="e">
        <f>#REF!/12*4</f>
        <v>#REF!</v>
      </c>
      <c r="F43" s="273" t="e">
        <f>#REF!/12*4</f>
        <v>#REF!</v>
      </c>
      <c r="G43" s="273" t="e">
        <f>#REF!/12*4</f>
        <v>#REF!</v>
      </c>
      <c r="I43" s="426" t="s">
        <v>322</v>
      </c>
      <c r="J43" s="272" t="e">
        <f>B43-[1]A2!$B$4</f>
        <v>#REF!</v>
      </c>
      <c r="K43" s="272" t="e">
        <f>C43-[1]A2!$B$4</f>
        <v>#REF!</v>
      </c>
      <c r="L43" s="272" t="e">
        <f>D43-[1]A2!$B$4</f>
        <v>#REF!</v>
      </c>
      <c r="M43" s="272" t="e">
        <f>E43-[1]A2!$B$4</f>
        <v>#REF!</v>
      </c>
      <c r="N43" s="272" t="e">
        <f>F43-[1]A2!$B$4</f>
        <v>#REF!</v>
      </c>
      <c r="O43" s="272" t="e">
        <f>G43-[1]A2!$B$4</f>
        <v>#REF!</v>
      </c>
    </row>
    <row r="44" spans="1:15" ht="21.75" customHeight="1" x14ac:dyDescent="0.25">
      <c r="A44" s="426" t="s">
        <v>323</v>
      </c>
      <c r="B44" s="273" t="e">
        <f>#REF!/12*4</f>
        <v>#REF!</v>
      </c>
      <c r="C44" s="273" t="e">
        <f>#REF!/12*4</f>
        <v>#REF!</v>
      </c>
      <c r="D44" s="273" t="e">
        <f>#REF!/12*4</f>
        <v>#REF!</v>
      </c>
      <c r="E44" s="273" t="e">
        <f>#REF!/12*4</f>
        <v>#REF!</v>
      </c>
      <c r="F44" s="273" t="e">
        <f>#REF!/12*4</f>
        <v>#REF!</v>
      </c>
      <c r="G44" s="273" t="e">
        <f>#REF!/12*4</f>
        <v>#REF!</v>
      </c>
      <c r="I44" s="426" t="s">
        <v>323</v>
      </c>
      <c r="J44" s="272" t="e">
        <f>B44-[1]A2!$B$4</f>
        <v>#REF!</v>
      </c>
      <c r="K44" s="272" t="e">
        <f>C44-[1]A2!$B$4</f>
        <v>#REF!</v>
      </c>
      <c r="L44" s="272" t="e">
        <f>D44-[1]A2!$B$4</f>
        <v>#REF!</v>
      </c>
      <c r="M44" s="272" t="e">
        <f>E44-[1]A2!$B$4</f>
        <v>#REF!</v>
      </c>
      <c r="N44" s="272" t="e">
        <f>F44-[1]A2!$B$4</f>
        <v>#REF!</v>
      </c>
      <c r="O44" s="272" t="e">
        <f>G44-[1]A2!$B$4</f>
        <v>#REF!</v>
      </c>
    </row>
    <row r="45" spans="1:15" ht="21.75" customHeight="1" x14ac:dyDescent="0.25">
      <c r="A45" s="426" t="s">
        <v>324</v>
      </c>
      <c r="B45" s="273" t="e">
        <f>#REF!/12*4</f>
        <v>#REF!</v>
      </c>
      <c r="C45" s="273" t="e">
        <f>#REF!/12*4</f>
        <v>#REF!</v>
      </c>
      <c r="D45" s="273" t="e">
        <f>#REF!/12*4</f>
        <v>#REF!</v>
      </c>
      <c r="E45" s="273" t="e">
        <f>#REF!/12*4</f>
        <v>#REF!</v>
      </c>
      <c r="F45" s="273" t="e">
        <f>#REF!/12*4</f>
        <v>#REF!</v>
      </c>
      <c r="G45" s="273" t="e">
        <f>#REF!/12*4</f>
        <v>#REF!</v>
      </c>
      <c r="I45" s="426" t="s">
        <v>324</v>
      </c>
      <c r="J45" s="272" t="e">
        <f>B45-[1]A2!$B$4</f>
        <v>#REF!</v>
      </c>
      <c r="K45" s="272" t="e">
        <f>C45-[1]A2!$B$4</f>
        <v>#REF!</v>
      </c>
      <c r="L45" s="272" t="e">
        <f>D45-[1]A2!$B$4</f>
        <v>#REF!</v>
      </c>
      <c r="M45" s="272" t="e">
        <f>E45-[1]A2!$B$4</f>
        <v>#REF!</v>
      </c>
      <c r="N45" s="272" t="e">
        <f>F45-[1]A2!$B$4</f>
        <v>#REF!</v>
      </c>
      <c r="O45" s="272" t="e">
        <f>G45-[1]A2!$B$4</f>
        <v>#REF!</v>
      </c>
    </row>
    <row r="46" spans="1:15" ht="21.75" customHeight="1" x14ac:dyDescent="0.25">
      <c r="A46" s="426" t="s">
        <v>325</v>
      </c>
      <c r="B46" s="273" t="e">
        <f>#REF!/12*4</f>
        <v>#REF!</v>
      </c>
      <c r="C46" s="273" t="e">
        <f>#REF!/12*4</f>
        <v>#REF!</v>
      </c>
      <c r="D46" s="273" t="e">
        <f>#REF!/12*4</f>
        <v>#REF!</v>
      </c>
      <c r="E46" s="273" t="e">
        <f>#REF!/12*4</f>
        <v>#REF!</v>
      </c>
      <c r="F46" s="273" t="e">
        <f>#REF!/12*4</f>
        <v>#REF!</v>
      </c>
      <c r="G46" s="273" t="e">
        <f>#REF!/12*4</f>
        <v>#REF!</v>
      </c>
      <c r="I46" s="426" t="s">
        <v>325</v>
      </c>
      <c r="J46" s="272" t="e">
        <f>B46-[1]A2!$B$4</f>
        <v>#REF!</v>
      </c>
      <c r="K46" s="272" t="e">
        <f>C46-[1]A2!$B$4</f>
        <v>#REF!</v>
      </c>
      <c r="L46" s="272" t="e">
        <f>D46-[1]A2!$B$4</f>
        <v>#REF!</v>
      </c>
      <c r="M46" s="272" t="e">
        <f>E46-[1]A2!$B$4</f>
        <v>#REF!</v>
      </c>
      <c r="N46" s="272" t="e">
        <f>F46-[1]A2!$B$4</f>
        <v>#REF!</v>
      </c>
      <c r="O46" s="272" t="e">
        <f>G46-[1]A2!$B$4</f>
        <v>#REF!</v>
      </c>
    </row>
    <row r="47" spans="1:15" ht="21.75" customHeight="1" x14ac:dyDescent="0.25">
      <c r="A47" s="426" t="s">
        <v>326</v>
      </c>
      <c r="B47" s="273" t="e">
        <f>#REF!/12*4</f>
        <v>#REF!</v>
      </c>
      <c r="C47" s="273" t="e">
        <f>#REF!/12*4</f>
        <v>#REF!</v>
      </c>
      <c r="D47" s="273" t="e">
        <f>#REF!/12*4</f>
        <v>#REF!</v>
      </c>
      <c r="E47" s="273" t="e">
        <f>#REF!/12*4</f>
        <v>#REF!</v>
      </c>
      <c r="F47" s="273" t="e">
        <f>#REF!/12*4</f>
        <v>#REF!</v>
      </c>
      <c r="G47" s="273" t="e">
        <f>#REF!/12*4</f>
        <v>#REF!</v>
      </c>
      <c r="I47" s="426" t="s">
        <v>326</v>
      </c>
      <c r="J47" s="272" t="e">
        <f>B47-[1]A2!$B$4</f>
        <v>#REF!</v>
      </c>
      <c r="K47" s="272" t="e">
        <f>C47-[1]A2!$B$4</f>
        <v>#REF!</v>
      </c>
      <c r="L47" s="272" t="e">
        <f>D47-[1]A2!$B$4</f>
        <v>#REF!</v>
      </c>
      <c r="M47" s="272" t="e">
        <f>E47-[1]A2!$B$4</f>
        <v>#REF!</v>
      </c>
      <c r="N47" s="272" t="e">
        <f>F47-[1]A2!$B$4</f>
        <v>#REF!</v>
      </c>
      <c r="O47" s="272" t="e">
        <f>G47-[1]A2!$B$4</f>
        <v>#REF!</v>
      </c>
    </row>
    <row r="48" spans="1:15" ht="21.75" customHeight="1" x14ac:dyDescent="0.25">
      <c r="A48" s="426" t="s">
        <v>327</v>
      </c>
      <c r="B48" s="273" t="e">
        <f>#REF!/12*4</f>
        <v>#REF!</v>
      </c>
      <c r="C48" s="273" t="e">
        <f>#REF!/12*4</f>
        <v>#REF!</v>
      </c>
      <c r="D48" s="273" t="e">
        <f>#REF!/12*4</f>
        <v>#REF!</v>
      </c>
      <c r="E48" s="273" t="e">
        <f>#REF!/12*4</f>
        <v>#REF!</v>
      </c>
      <c r="F48" s="273" t="e">
        <f>#REF!/12*4</f>
        <v>#REF!</v>
      </c>
      <c r="G48" s="273" t="e">
        <f>#REF!/12*4</f>
        <v>#REF!</v>
      </c>
      <c r="I48" s="426" t="s">
        <v>327</v>
      </c>
      <c r="J48" s="272" t="e">
        <f>B48-[1]A2!$B$4</f>
        <v>#REF!</v>
      </c>
      <c r="K48" s="272" t="e">
        <f>C48-[1]A2!$B$4</f>
        <v>#REF!</v>
      </c>
      <c r="L48" s="272" t="e">
        <f>D48-[1]A2!$B$4</f>
        <v>#REF!</v>
      </c>
      <c r="M48" s="272" t="e">
        <f>E48-[1]A2!$B$4</f>
        <v>#REF!</v>
      </c>
      <c r="N48" s="272" t="e">
        <f>F48-[1]A2!$B$4</f>
        <v>#REF!</v>
      </c>
      <c r="O48" s="272" t="e">
        <f>G48-[1]A2!$B$4</f>
        <v>#REF!</v>
      </c>
    </row>
    <row r="49" spans="1:15" ht="21.75" customHeight="1" x14ac:dyDescent="0.25">
      <c r="A49" s="426" t="s">
        <v>328</v>
      </c>
      <c r="B49" s="273" t="e">
        <f>#REF!/12*4</f>
        <v>#REF!</v>
      </c>
      <c r="C49" s="273" t="e">
        <f>#REF!/12*4</f>
        <v>#REF!</v>
      </c>
      <c r="D49" s="273" t="e">
        <f>#REF!/12*4</f>
        <v>#REF!</v>
      </c>
      <c r="E49" s="273" t="e">
        <f>#REF!/12*4</f>
        <v>#REF!</v>
      </c>
      <c r="F49" s="273" t="e">
        <f>#REF!/12*4</f>
        <v>#REF!</v>
      </c>
      <c r="G49" s="273" t="e">
        <f>#REF!/12*4</f>
        <v>#REF!</v>
      </c>
      <c r="I49" s="426" t="s">
        <v>328</v>
      </c>
      <c r="J49" s="272" t="e">
        <f>B49-[1]A2!$B$4</f>
        <v>#REF!</v>
      </c>
      <c r="K49" s="272" t="e">
        <f>C49-[1]A2!$B$4</f>
        <v>#REF!</v>
      </c>
      <c r="L49" s="272" t="e">
        <f>D49-[1]A2!$B$4</f>
        <v>#REF!</v>
      </c>
      <c r="M49" s="272" t="e">
        <f>E49-[1]A2!$B$4</f>
        <v>#REF!</v>
      </c>
      <c r="N49" s="272" t="e">
        <f>F49-[1]A2!$B$4</f>
        <v>#REF!</v>
      </c>
      <c r="O49" s="272" t="e">
        <f>G49-[1]A2!$B$4</f>
        <v>#REF!</v>
      </c>
    </row>
    <row r="50" spans="1:15" ht="21.75" customHeight="1" thickBot="1" x14ac:dyDescent="0.3">
      <c r="A50" s="420">
        <v>310</v>
      </c>
      <c r="B50" s="421" t="e">
        <f t="shared" ref="B50:G50" si="10">SUM(B43:B49)</f>
        <v>#REF!</v>
      </c>
      <c r="C50" s="421" t="e">
        <f t="shared" si="10"/>
        <v>#REF!</v>
      </c>
      <c r="D50" s="421" t="e">
        <f t="shared" si="10"/>
        <v>#REF!</v>
      </c>
      <c r="E50" s="421" t="e">
        <f t="shared" si="10"/>
        <v>#REF!</v>
      </c>
      <c r="F50" s="421" t="e">
        <f t="shared" si="10"/>
        <v>#REF!</v>
      </c>
      <c r="G50" s="598" t="e">
        <f t="shared" si="10"/>
        <v>#REF!</v>
      </c>
      <c r="I50" s="420">
        <v>310</v>
      </c>
      <c r="J50" s="605" t="e">
        <f>B50-[1]A2!$B$4</f>
        <v>#REF!</v>
      </c>
      <c r="K50" s="605" t="e">
        <f>C50-[1]A2!$B$4</f>
        <v>#REF!</v>
      </c>
      <c r="L50" s="605" t="e">
        <f>D50-[1]A2!$B$4</f>
        <v>#REF!</v>
      </c>
      <c r="M50" s="605" t="e">
        <f>E50-[1]A2!$B$4</f>
        <v>#REF!</v>
      </c>
      <c r="N50" s="605" t="e">
        <f>F50-[1]A2!$B$4</f>
        <v>#REF!</v>
      </c>
      <c r="O50" s="605" t="e">
        <f>G50-[1]A2!$B$4</f>
        <v>#REF!</v>
      </c>
    </row>
    <row r="51" spans="1:15" ht="21.75" customHeight="1" x14ac:dyDescent="0.25">
      <c r="A51" s="426" t="s">
        <v>329</v>
      </c>
      <c r="B51" s="273" t="e">
        <f>#REF!/12*4</f>
        <v>#REF!</v>
      </c>
      <c r="C51" s="273" t="e">
        <f>#REF!/12*4</f>
        <v>#REF!</v>
      </c>
      <c r="D51" s="273" t="e">
        <f>#REF!/12*4</f>
        <v>#REF!</v>
      </c>
      <c r="E51" s="273" t="e">
        <f>#REF!/12*4</f>
        <v>#REF!</v>
      </c>
      <c r="F51" s="273" t="e">
        <f>#REF!/12*4</f>
        <v>#REF!</v>
      </c>
      <c r="G51" s="273" t="e">
        <f>#REF!/12*4</f>
        <v>#REF!</v>
      </c>
      <c r="I51" s="426" t="s">
        <v>329</v>
      </c>
      <c r="J51" s="272" t="e">
        <f>B51-[1]A2!$B$4</f>
        <v>#REF!</v>
      </c>
      <c r="K51" s="272" t="e">
        <f>C51-[1]A2!$B$4</f>
        <v>#REF!</v>
      </c>
      <c r="L51" s="272" t="e">
        <f>D51-[1]A2!$B$4</f>
        <v>#REF!</v>
      </c>
      <c r="M51" s="272" t="e">
        <f>E51-[1]A2!$B$4</f>
        <v>#REF!</v>
      </c>
      <c r="N51" s="272" t="e">
        <f>F51-[1]A2!$B$4</f>
        <v>#REF!</v>
      </c>
      <c r="O51" s="272" t="e">
        <f>G51-[1]A2!$B$4</f>
        <v>#REF!</v>
      </c>
    </row>
    <row r="52" spans="1:15" ht="21.75" customHeight="1" x14ac:dyDescent="0.25">
      <c r="A52" s="426" t="s">
        <v>330</v>
      </c>
      <c r="B52" s="273" t="e">
        <f>#REF!/12*4</f>
        <v>#REF!</v>
      </c>
      <c r="C52" s="273" t="e">
        <f>#REF!/12*4</f>
        <v>#REF!</v>
      </c>
      <c r="D52" s="273" t="e">
        <f>#REF!/12*4</f>
        <v>#REF!</v>
      </c>
      <c r="E52" s="273" t="e">
        <f>#REF!/12*4</f>
        <v>#REF!</v>
      </c>
      <c r="F52" s="273" t="e">
        <f>#REF!/12*4</f>
        <v>#REF!</v>
      </c>
      <c r="G52" s="273" t="e">
        <f>#REF!/12*4</f>
        <v>#REF!</v>
      </c>
      <c r="I52" s="426" t="s">
        <v>330</v>
      </c>
      <c r="J52" s="272" t="e">
        <f>B52-[1]A2!$B$4</f>
        <v>#REF!</v>
      </c>
      <c r="K52" s="272" t="e">
        <f>C52-[1]A2!$B$4</f>
        <v>#REF!</v>
      </c>
      <c r="L52" s="272" t="e">
        <f>D52-[1]A2!$B$4</f>
        <v>#REF!</v>
      </c>
      <c r="M52" s="272" t="e">
        <f>E52-[1]A2!$B$4</f>
        <v>#REF!</v>
      </c>
      <c r="N52" s="272" t="e">
        <f>F52-[1]A2!$B$4</f>
        <v>#REF!</v>
      </c>
      <c r="O52" s="272" t="e">
        <f>G52-[1]A2!$B$4</f>
        <v>#REF!</v>
      </c>
    </row>
    <row r="53" spans="1:15" ht="21.75" customHeight="1" x14ac:dyDescent="0.25">
      <c r="A53" s="426" t="s">
        <v>331</v>
      </c>
      <c r="B53" s="273" t="e">
        <f>#REF!/12*4</f>
        <v>#REF!</v>
      </c>
      <c r="C53" s="273" t="e">
        <f>#REF!/12*4</f>
        <v>#REF!</v>
      </c>
      <c r="D53" s="273" t="e">
        <f>#REF!/12*4</f>
        <v>#REF!</v>
      </c>
      <c r="E53" s="273" t="e">
        <f>#REF!/12*4</f>
        <v>#REF!</v>
      </c>
      <c r="F53" s="273" t="e">
        <f>#REF!/12*4</f>
        <v>#REF!</v>
      </c>
      <c r="G53" s="273" t="e">
        <f>#REF!/12*4</f>
        <v>#REF!</v>
      </c>
      <c r="I53" s="426" t="s">
        <v>331</v>
      </c>
      <c r="J53" s="272" t="e">
        <f>B53-[1]A2!$B$4</f>
        <v>#REF!</v>
      </c>
      <c r="K53" s="272" t="e">
        <f>C53-[1]A2!$B$4</f>
        <v>#REF!</v>
      </c>
      <c r="L53" s="272" t="e">
        <f>D53-[1]A2!$B$4</f>
        <v>#REF!</v>
      </c>
      <c r="M53" s="272" t="e">
        <f>E53-[1]A2!$B$4</f>
        <v>#REF!</v>
      </c>
      <c r="N53" s="272" t="e">
        <f>F53-[1]A2!$B$4</f>
        <v>#REF!</v>
      </c>
      <c r="O53" s="272" t="e">
        <f>G53-[1]A2!$B$4</f>
        <v>#REF!</v>
      </c>
    </row>
    <row r="54" spans="1:15" ht="21.75" customHeight="1" thickBot="1" x14ac:dyDescent="0.3">
      <c r="A54" s="420">
        <v>311</v>
      </c>
      <c r="B54" s="421" t="e">
        <f t="shared" ref="B54:G54" si="11">SUM(B51:B53)</f>
        <v>#REF!</v>
      </c>
      <c r="C54" s="421" t="e">
        <f t="shared" si="11"/>
        <v>#REF!</v>
      </c>
      <c r="D54" s="421" t="e">
        <f t="shared" si="11"/>
        <v>#REF!</v>
      </c>
      <c r="E54" s="421" t="e">
        <f t="shared" si="11"/>
        <v>#REF!</v>
      </c>
      <c r="F54" s="421" t="e">
        <f t="shared" si="11"/>
        <v>#REF!</v>
      </c>
      <c r="G54" s="598" t="e">
        <f t="shared" si="11"/>
        <v>#REF!</v>
      </c>
      <c r="H54" s="231"/>
      <c r="I54" s="420">
        <v>311</v>
      </c>
      <c r="J54" s="605" t="e">
        <f>B54-[1]A2!$B$4</f>
        <v>#REF!</v>
      </c>
      <c r="K54" s="605" t="e">
        <f>C54-[1]A2!$B$4</f>
        <v>#REF!</v>
      </c>
      <c r="L54" s="605" t="e">
        <f>D54-[1]A2!$B$4</f>
        <v>#REF!</v>
      </c>
      <c r="M54" s="605" t="e">
        <f>E54-[1]A2!$B$4</f>
        <v>#REF!</v>
      </c>
      <c r="N54" s="605" t="e">
        <f>F54-[1]A2!$B$4</f>
        <v>#REF!</v>
      </c>
      <c r="O54" s="605" t="e">
        <f>G54-[1]A2!$B$4</f>
        <v>#REF!</v>
      </c>
    </row>
    <row r="55" spans="1:15" ht="21.75" customHeight="1" x14ac:dyDescent="0.25">
      <c r="A55" s="426" t="s">
        <v>332</v>
      </c>
      <c r="B55" s="273" t="e">
        <f>#REF!/12*4</f>
        <v>#REF!</v>
      </c>
      <c r="C55" s="273" t="e">
        <f>#REF!/12*4</f>
        <v>#REF!</v>
      </c>
      <c r="D55" s="273" t="e">
        <f>#REF!/12*4</f>
        <v>#REF!</v>
      </c>
      <c r="E55" s="273" t="e">
        <f>#REF!/12*4</f>
        <v>#REF!</v>
      </c>
      <c r="F55" s="273" t="e">
        <f>#REF!/12*4</f>
        <v>#REF!</v>
      </c>
      <c r="G55" s="273" t="e">
        <f>#REF!/12*4</f>
        <v>#REF!</v>
      </c>
      <c r="I55" s="426" t="s">
        <v>332</v>
      </c>
      <c r="J55" s="272" t="e">
        <f>B55-[1]A2!$B$4</f>
        <v>#REF!</v>
      </c>
      <c r="K55" s="272" t="e">
        <f>C55-[1]A2!$B$4</f>
        <v>#REF!</v>
      </c>
      <c r="L55" s="272" t="e">
        <f>D55-[1]A2!$B$4</f>
        <v>#REF!</v>
      </c>
      <c r="M55" s="272" t="e">
        <f>E55-[1]A2!$B$4</f>
        <v>#REF!</v>
      </c>
      <c r="N55" s="272" t="e">
        <f>F55-[1]A2!$B$4</f>
        <v>#REF!</v>
      </c>
      <c r="O55" s="272" t="e">
        <f>G55-[1]A2!$B$4</f>
        <v>#REF!</v>
      </c>
    </row>
    <row r="56" spans="1:15" ht="21.75" customHeight="1" x14ac:dyDescent="0.25">
      <c r="A56" s="426" t="s">
        <v>333</v>
      </c>
      <c r="B56" s="273" t="e">
        <f>#REF!/12*4</f>
        <v>#REF!</v>
      </c>
      <c r="C56" s="273" t="e">
        <f>#REF!/12*4</f>
        <v>#REF!</v>
      </c>
      <c r="D56" s="273" t="e">
        <f>#REF!/12*4</f>
        <v>#REF!</v>
      </c>
      <c r="E56" s="273" t="e">
        <f>#REF!/12*4</f>
        <v>#REF!</v>
      </c>
      <c r="F56" s="273" t="e">
        <f>#REF!/12*4</f>
        <v>#REF!</v>
      </c>
      <c r="G56" s="273" t="e">
        <f>#REF!/12*4</f>
        <v>#REF!</v>
      </c>
      <c r="I56" s="426" t="s">
        <v>333</v>
      </c>
      <c r="J56" s="272" t="e">
        <f>B56-[1]A2!$B$4</f>
        <v>#REF!</v>
      </c>
      <c r="K56" s="272" t="e">
        <f>C56-[1]A2!$B$4</f>
        <v>#REF!</v>
      </c>
      <c r="L56" s="272" t="e">
        <f>D56-[1]A2!$B$4</f>
        <v>#REF!</v>
      </c>
      <c r="M56" s="272" t="e">
        <f>E56-[1]A2!$B$4</f>
        <v>#REF!</v>
      </c>
      <c r="N56" s="272" t="e">
        <f>F56-[1]A2!$B$4</f>
        <v>#REF!</v>
      </c>
      <c r="O56" s="272" t="e">
        <f>G56-[1]A2!$B$4</f>
        <v>#REF!</v>
      </c>
    </row>
    <row r="57" spans="1:15" ht="21.75" customHeight="1" x14ac:dyDescent="0.25">
      <c r="A57" s="426" t="s">
        <v>334</v>
      </c>
      <c r="B57" s="273" t="e">
        <f>#REF!/12*4</f>
        <v>#REF!</v>
      </c>
      <c r="C57" s="273" t="e">
        <f>#REF!/12*4</f>
        <v>#REF!</v>
      </c>
      <c r="D57" s="273" t="e">
        <f>#REF!/12*4</f>
        <v>#REF!</v>
      </c>
      <c r="E57" s="273" t="e">
        <f>#REF!/12*4</f>
        <v>#REF!</v>
      </c>
      <c r="F57" s="273" t="e">
        <f>#REF!/12*4</f>
        <v>#REF!</v>
      </c>
      <c r="G57" s="273" t="e">
        <f>#REF!/12*4</f>
        <v>#REF!</v>
      </c>
      <c r="I57" s="426" t="s">
        <v>334</v>
      </c>
      <c r="J57" s="272" t="e">
        <f>B57-[1]A2!$B$4</f>
        <v>#REF!</v>
      </c>
      <c r="K57" s="272" t="e">
        <f>C57-[1]A2!$B$4</f>
        <v>#REF!</v>
      </c>
      <c r="L57" s="272" t="e">
        <f>D57-[1]A2!$B$4</f>
        <v>#REF!</v>
      </c>
      <c r="M57" s="272" t="e">
        <f>E57-[1]A2!$B$4</f>
        <v>#REF!</v>
      </c>
      <c r="N57" s="272" t="e">
        <f>F57-[1]A2!$B$4</f>
        <v>#REF!</v>
      </c>
      <c r="O57" s="272" t="e">
        <f>G57-[1]A2!$B$4</f>
        <v>#REF!</v>
      </c>
    </row>
    <row r="58" spans="1:15" ht="21.75" customHeight="1" thickBot="1" x14ac:dyDescent="0.3">
      <c r="A58" s="420">
        <v>312</v>
      </c>
      <c r="B58" s="421" t="e">
        <f t="shared" ref="B58:G58" si="12">SUM(B55:B57)</f>
        <v>#REF!</v>
      </c>
      <c r="C58" s="421" t="e">
        <f t="shared" si="12"/>
        <v>#REF!</v>
      </c>
      <c r="D58" s="421" t="e">
        <f t="shared" si="12"/>
        <v>#REF!</v>
      </c>
      <c r="E58" s="421" t="e">
        <f t="shared" si="12"/>
        <v>#REF!</v>
      </c>
      <c r="F58" s="421" t="e">
        <f t="shared" si="12"/>
        <v>#REF!</v>
      </c>
      <c r="G58" s="598" t="e">
        <f t="shared" si="12"/>
        <v>#REF!</v>
      </c>
      <c r="I58" s="420">
        <v>312</v>
      </c>
      <c r="J58" s="605" t="e">
        <f>B58-[1]A2!$B$4</f>
        <v>#REF!</v>
      </c>
      <c r="K58" s="605" t="e">
        <f>C58-[1]A2!$B$4</f>
        <v>#REF!</v>
      </c>
      <c r="L58" s="605" t="e">
        <f>D58-[1]A2!$B$4</f>
        <v>#REF!</v>
      </c>
      <c r="M58" s="605" t="e">
        <f>E58-[1]A2!$B$4</f>
        <v>#REF!</v>
      </c>
      <c r="N58" s="605" t="e">
        <f>F58-[1]A2!$B$4</f>
        <v>#REF!</v>
      </c>
      <c r="O58" s="605" t="e">
        <f>G58-[1]A2!$B$4</f>
        <v>#REF!</v>
      </c>
    </row>
    <row r="59" spans="1:15" ht="21.75" customHeight="1" x14ac:dyDescent="0.25">
      <c r="A59" s="426" t="s">
        <v>335</v>
      </c>
      <c r="B59" s="273" t="e">
        <f>#REF!/12*4</f>
        <v>#REF!</v>
      </c>
      <c r="C59" s="273" t="e">
        <f>#REF!/12*4</f>
        <v>#REF!</v>
      </c>
      <c r="D59" s="273" t="e">
        <f>#REF!/12*4</f>
        <v>#REF!</v>
      </c>
      <c r="E59" s="273" t="e">
        <f>#REF!/12*4</f>
        <v>#REF!</v>
      </c>
      <c r="F59" s="273" t="e">
        <f>#REF!/12*4</f>
        <v>#REF!</v>
      </c>
      <c r="G59" s="273" t="e">
        <f>#REF!/12*4</f>
        <v>#REF!</v>
      </c>
      <c r="I59" s="426" t="s">
        <v>335</v>
      </c>
      <c r="J59" s="272" t="e">
        <f>B59-[1]A2!$B$4</f>
        <v>#REF!</v>
      </c>
      <c r="K59" s="272" t="e">
        <f>C59-[1]A2!$B$4</f>
        <v>#REF!</v>
      </c>
      <c r="L59" s="272" t="e">
        <f>D59-[1]A2!$B$4</f>
        <v>#REF!</v>
      </c>
      <c r="M59" s="272" t="e">
        <f>E59-[1]A2!$B$4</f>
        <v>#REF!</v>
      </c>
      <c r="N59" s="272" t="e">
        <f>F59-[1]A2!$B$4</f>
        <v>#REF!</v>
      </c>
      <c r="O59" s="272" t="e">
        <f>G59-[1]A2!$B$4</f>
        <v>#REF!</v>
      </c>
    </row>
    <row r="60" spans="1:15" ht="21.75" customHeight="1" x14ac:dyDescent="0.25">
      <c r="A60" s="426" t="s">
        <v>336</v>
      </c>
      <c r="B60" s="273" t="e">
        <f>#REF!/12*4</f>
        <v>#REF!</v>
      </c>
      <c r="C60" s="273" t="e">
        <f>#REF!/12*4</f>
        <v>#REF!</v>
      </c>
      <c r="D60" s="273" t="e">
        <f>#REF!/12*4</f>
        <v>#REF!</v>
      </c>
      <c r="E60" s="273" t="e">
        <f>#REF!/12*4</f>
        <v>#REF!</v>
      </c>
      <c r="F60" s="273" t="e">
        <f>#REF!/12*4</f>
        <v>#REF!</v>
      </c>
      <c r="G60" s="273" t="e">
        <f>#REF!/12*4</f>
        <v>#REF!</v>
      </c>
      <c r="I60" s="426" t="s">
        <v>336</v>
      </c>
      <c r="J60" s="272" t="e">
        <f>B60-[1]A2!$B$4</f>
        <v>#REF!</v>
      </c>
      <c r="K60" s="272" t="e">
        <f>C60-[1]A2!$B$4</f>
        <v>#REF!</v>
      </c>
      <c r="L60" s="272" t="e">
        <f>D60-[1]A2!$B$4</f>
        <v>#REF!</v>
      </c>
      <c r="M60" s="272" t="e">
        <f>E60-[1]A2!$B$4</f>
        <v>#REF!</v>
      </c>
      <c r="N60" s="272" t="e">
        <f>F60-[1]A2!$B$4</f>
        <v>#REF!</v>
      </c>
      <c r="O60" s="272" t="e">
        <f>G60-[1]A2!$B$4</f>
        <v>#REF!</v>
      </c>
    </row>
    <row r="61" spans="1:15" ht="21.75" customHeight="1" thickBot="1" x14ac:dyDescent="0.3">
      <c r="A61" s="420">
        <v>313</v>
      </c>
      <c r="B61" s="421" t="e">
        <f t="shared" ref="B61:G61" si="13">SUM(B59:B60)</f>
        <v>#REF!</v>
      </c>
      <c r="C61" s="421" t="e">
        <f t="shared" si="13"/>
        <v>#REF!</v>
      </c>
      <c r="D61" s="421" t="e">
        <f t="shared" si="13"/>
        <v>#REF!</v>
      </c>
      <c r="E61" s="421" t="e">
        <f t="shared" si="13"/>
        <v>#REF!</v>
      </c>
      <c r="F61" s="421" t="e">
        <f t="shared" si="13"/>
        <v>#REF!</v>
      </c>
      <c r="G61" s="598" t="e">
        <f t="shared" si="13"/>
        <v>#REF!</v>
      </c>
      <c r="I61" s="420">
        <v>313</v>
      </c>
      <c r="J61" s="605" t="e">
        <f>B61-[1]A2!$B$4</f>
        <v>#REF!</v>
      </c>
      <c r="K61" s="605" t="e">
        <f>C61-[1]A2!$B$4</f>
        <v>#REF!</v>
      </c>
      <c r="L61" s="605" t="e">
        <f>D61-[1]A2!$B$4</f>
        <v>#REF!</v>
      </c>
      <c r="M61" s="605" t="e">
        <f>E61-[1]A2!$B$4</f>
        <v>#REF!</v>
      </c>
      <c r="N61" s="605" t="e">
        <f>F61-[1]A2!$B$4</f>
        <v>#REF!</v>
      </c>
      <c r="O61" s="605" t="e">
        <f>G61-[1]A2!$B$4</f>
        <v>#REF!</v>
      </c>
    </row>
    <row r="62" spans="1:15" ht="21.75" customHeight="1" x14ac:dyDescent="0.25">
      <c r="A62" s="426" t="s">
        <v>337</v>
      </c>
      <c r="B62" s="273" t="e">
        <f>#REF!/12*4</f>
        <v>#REF!</v>
      </c>
      <c r="C62" s="273" t="e">
        <f>#REF!/12*4</f>
        <v>#REF!</v>
      </c>
      <c r="D62" s="273" t="e">
        <f>#REF!/12*4</f>
        <v>#REF!</v>
      </c>
      <c r="E62" s="273" t="e">
        <f>#REF!/12*4</f>
        <v>#REF!</v>
      </c>
      <c r="F62" s="273" t="e">
        <f>#REF!/12*4</f>
        <v>#REF!</v>
      </c>
      <c r="G62" s="273" t="e">
        <f>#REF!/12*4</f>
        <v>#REF!</v>
      </c>
      <c r="I62" s="426" t="s">
        <v>337</v>
      </c>
      <c r="J62" s="272" t="e">
        <f>B62-[1]A2!$B$4</f>
        <v>#REF!</v>
      </c>
      <c r="K62" s="272" t="e">
        <f>C62-[1]A2!$B$4</f>
        <v>#REF!</v>
      </c>
      <c r="L62" s="272" t="e">
        <f>D62-[1]A2!$B$4</f>
        <v>#REF!</v>
      </c>
      <c r="M62" s="272" t="e">
        <f>E62-[1]A2!$B$4</f>
        <v>#REF!</v>
      </c>
      <c r="N62" s="272" t="e">
        <f>F62-[1]A2!$B$4</f>
        <v>#REF!</v>
      </c>
      <c r="O62" s="272" t="e">
        <f>G62-[1]A2!$B$4</f>
        <v>#REF!</v>
      </c>
    </row>
    <row r="63" spans="1:15" ht="21.75" customHeight="1" x14ac:dyDescent="0.25">
      <c r="A63" s="426" t="s">
        <v>338</v>
      </c>
      <c r="B63" s="273" t="e">
        <f>#REF!/12*4</f>
        <v>#REF!</v>
      </c>
      <c r="C63" s="273" t="e">
        <f>#REF!/12*4</f>
        <v>#REF!</v>
      </c>
      <c r="D63" s="273" t="e">
        <f>#REF!/12*4</f>
        <v>#REF!</v>
      </c>
      <c r="E63" s="273" t="e">
        <f>#REF!/12*4</f>
        <v>#REF!</v>
      </c>
      <c r="F63" s="273" t="e">
        <f>#REF!/12*4</f>
        <v>#REF!</v>
      </c>
      <c r="G63" s="273" t="e">
        <f>#REF!/12*4</f>
        <v>#REF!</v>
      </c>
      <c r="I63" s="426" t="s">
        <v>338</v>
      </c>
      <c r="J63" s="272" t="e">
        <f>B63-[1]A2!$B$4</f>
        <v>#REF!</v>
      </c>
      <c r="K63" s="272" t="e">
        <f>C63-[1]A2!$B$4</f>
        <v>#REF!</v>
      </c>
      <c r="L63" s="272" t="e">
        <f>D63-[1]A2!$B$4</f>
        <v>#REF!</v>
      </c>
      <c r="M63" s="272" t="e">
        <f>E63-[1]A2!$B$4</f>
        <v>#REF!</v>
      </c>
      <c r="N63" s="272" t="e">
        <f>F63-[1]A2!$B$4</f>
        <v>#REF!</v>
      </c>
      <c r="O63" s="272" t="e">
        <f>G63-[1]A2!$B$4</f>
        <v>#REF!</v>
      </c>
    </row>
    <row r="64" spans="1:15" ht="21.75" customHeight="1" thickBot="1" x14ac:dyDescent="0.3">
      <c r="A64" s="420">
        <v>314</v>
      </c>
      <c r="B64" s="421" t="e">
        <f t="shared" ref="B64:G64" si="14">SUM(B62:B63)</f>
        <v>#REF!</v>
      </c>
      <c r="C64" s="421" t="e">
        <f t="shared" si="14"/>
        <v>#REF!</v>
      </c>
      <c r="D64" s="421" t="e">
        <f t="shared" si="14"/>
        <v>#REF!</v>
      </c>
      <c r="E64" s="421" t="e">
        <f t="shared" si="14"/>
        <v>#REF!</v>
      </c>
      <c r="F64" s="421" t="e">
        <f t="shared" si="14"/>
        <v>#REF!</v>
      </c>
      <c r="G64" s="598" t="e">
        <f t="shared" si="14"/>
        <v>#REF!</v>
      </c>
      <c r="I64" s="420">
        <v>314</v>
      </c>
      <c r="J64" s="605" t="e">
        <f>B64-[1]A2!$B$4</f>
        <v>#REF!</v>
      </c>
      <c r="K64" s="605" t="e">
        <f>C64-[1]A2!$B$4</f>
        <v>#REF!</v>
      </c>
      <c r="L64" s="605" t="e">
        <f>D64-[1]A2!$B$4</f>
        <v>#REF!</v>
      </c>
      <c r="M64" s="605" t="e">
        <f>E64-[1]A2!$B$4</f>
        <v>#REF!</v>
      </c>
      <c r="N64" s="605" t="e">
        <f>F64-[1]A2!$B$4</f>
        <v>#REF!</v>
      </c>
      <c r="O64" s="605" t="e">
        <f>G64-[1]A2!$B$4</f>
        <v>#REF!</v>
      </c>
    </row>
    <row r="65" spans="1:15" ht="21.75" customHeight="1" x14ac:dyDescent="0.25">
      <c r="A65" s="426" t="s">
        <v>339</v>
      </c>
      <c r="B65" s="273" t="e">
        <f>#REF!/12*4</f>
        <v>#REF!</v>
      </c>
      <c r="C65" s="273" t="e">
        <f>#REF!/12*4</f>
        <v>#REF!</v>
      </c>
      <c r="D65" s="273" t="e">
        <f>#REF!/12*4</f>
        <v>#REF!</v>
      </c>
      <c r="E65" s="273" t="e">
        <f>#REF!/12*4</f>
        <v>#REF!</v>
      </c>
      <c r="F65" s="273" t="e">
        <f>#REF!/12*4</f>
        <v>#REF!</v>
      </c>
      <c r="G65" s="273" t="e">
        <f>#REF!/12*4</f>
        <v>#REF!</v>
      </c>
      <c r="I65" s="426" t="s">
        <v>339</v>
      </c>
      <c r="J65" s="272" t="e">
        <f>B65-[1]A2!$B$4</f>
        <v>#REF!</v>
      </c>
      <c r="K65" s="272" t="e">
        <f>C65-[1]A2!$B$4</f>
        <v>#REF!</v>
      </c>
      <c r="L65" s="272" t="e">
        <f>D65-[1]A2!$B$4</f>
        <v>#REF!</v>
      </c>
      <c r="M65" s="272" t="e">
        <f>E65-[1]A2!$B$4</f>
        <v>#REF!</v>
      </c>
      <c r="N65" s="272" t="e">
        <f>F65-[1]A2!$B$4</f>
        <v>#REF!</v>
      </c>
      <c r="O65" s="272" t="e">
        <f>G65-[1]A2!$B$4</f>
        <v>#REF!</v>
      </c>
    </row>
    <row r="66" spans="1:15" ht="21.75" customHeight="1" x14ac:dyDescent="0.25">
      <c r="A66" s="426" t="s">
        <v>340</v>
      </c>
      <c r="B66" s="273" t="e">
        <f>#REF!/12*4</f>
        <v>#REF!</v>
      </c>
      <c r="C66" s="273" t="e">
        <f>#REF!/12*4</f>
        <v>#REF!</v>
      </c>
      <c r="D66" s="273" t="e">
        <f>#REF!/12*4</f>
        <v>#REF!</v>
      </c>
      <c r="E66" s="273" t="e">
        <f>#REF!/12*4</f>
        <v>#REF!</v>
      </c>
      <c r="F66" s="273" t="e">
        <f>#REF!/12*4</f>
        <v>#REF!</v>
      </c>
      <c r="G66" s="273" t="e">
        <f>#REF!/12*4</f>
        <v>#REF!</v>
      </c>
      <c r="I66" s="426" t="s">
        <v>340</v>
      </c>
      <c r="J66" s="272" t="e">
        <f>B66-[1]A2!$B$4</f>
        <v>#REF!</v>
      </c>
      <c r="K66" s="272" t="e">
        <f>C66-[1]A2!$B$4</f>
        <v>#REF!</v>
      </c>
      <c r="L66" s="272" t="e">
        <f>D66-[1]A2!$B$4</f>
        <v>#REF!</v>
      </c>
      <c r="M66" s="272" t="e">
        <f>E66-[1]A2!$B$4</f>
        <v>#REF!</v>
      </c>
      <c r="N66" s="272" t="e">
        <f>F66-[1]A2!$B$4</f>
        <v>#REF!</v>
      </c>
      <c r="O66" s="272" t="e">
        <f>G66-[1]A2!$B$4</f>
        <v>#REF!</v>
      </c>
    </row>
    <row r="67" spans="1:15" ht="21.75" customHeight="1" x14ac:dyDescent="0.25">
      <c r="A67" s="426" t="s">
        <v>341</v>
      </c>
      <c r="B67" s="273" t="e">
        <f>#REF!/12*4</f>
        <v>#REF!</v>
      </c>
      <c r="C67" s="273" t="e">
        <f>#REF!/12*4</f>
        <v>#REF!</v>
      </c>
      <c r="D67" s="273" t="e">
        <f>#REF!/12*4</f>
        <v>#REF!</v>
      </c>
      <c r="E67" s="273" t="e">
        <f>#REF!/12*4</f>
        <v>#REF!</v>
      </c>
      <c r="F67" s="273" t="e">
        <f>#REF!/12*4</f>
        <v>#REF!</v>
      </c>
      <c r="G67" s="273" t="e">
        <f>#REF!/12*4</f>
        <v>#REF!</v>
      </c>
      <c r="I67" s="426" t="s">
        <v>341</v>
      </c>
      <c r="J67" s="272" t="e">
        <f>B67-[1]A2!$B$4</f>
        <v>#REF!</v>
      </c>
      <c r="K67" s="272" t="e">
        <f>C67-[1]A2!$B$4</f>
        <v>#REF!</v>
      </c>
      <c r="L67" s="272" t="e">
        <f>D67-[1]A2!$B$4</f>
        <v>#REF!</v>
      </c>
      <c r="M67" s="272" t="e">
        <f>E67-[1]A2!$B$4</f>
        <v>#REF!</v>
      </c>
      <c r="N67" s="272" t="e">
        <f>F67-[1]A2!$B$4</f>
        <v>#REF!</v>
      </c>
      <c r="O67" s="272" t="e">
        <f>G67-[1]A2!$B$4</f>
        <v>#REF!</v>
      </c>
    </row>
    <row r="68" spans="1:15" ht="21.75" customHeight="1" thickBot="1" x14ac:dyDescent="0.3">
      <c r="A68" s="420">
        <v>315</v>
      </c>
      <c r="B68" s="421" t="e">
        <f t="shared" ref="B68:G68" si="15">SUM(B65:B67)</f>
        <v>#REF!</v>
      </c>
      <c r="C68" s="421" t="e">
        <f t="shared" si="15"/>
        <v>#REF!</v>
      </c>
      <c r="D68" s="421" t="e">
        <f t="shared" si="15"/>
        <v>#REF!</v>
      </c>
      <c r="E68" s="421" t="e">
        <f t="shared" si="15"/>
        <v>#REF!</v>
      </c>
      <c r="F68" s="421" t="e">
        <f t="shared" si="15"/>
        <v>#REF!</v>
      </c>
      <c r="G68" s="598" t="e">
        <f t="shared" si="15"/>
        <v>#REF!</v>
      </c>
      <c r="I68" s="420">
        <v>315</v>
      </c>
      <c r="J68" s="604" t="e">
        <f>B68-[1]A2!$B$4</f>
        <v>#REF!</v>
      </c>
      <c r="K68" s="604" t="e">
        <f>C68-[1]A2!$B$4</f>
        <v>#REF!</v>
      </c>
      <c r="L68" s="604" t="e">
        <f>D68-[1]A2!$B$4</f>
        <v>#REF!</v>
      </c>
      <c r="M68" s="604" t="e">
        <f>E68-[1]A2!$B$4</f>
        <v>#REF!</v>
      </c>
      <c r="N68" s="604" t="e">
        <f>F68-[1]A2!$B$4</f>
        <v>#REF!</v>
      </c>
      <c r="O68" s="604" t="e">
        <f>G68-[1]A2!$B$4</f>
        <v>#REF!</v>
      </c>
    </row>
    <row r="69" spans="1:15" ht="21.75" customHeight="1" x14ac:dyDescent="0.25">
      <c r="A69" s="426" t="s">
        <v>342</v>
      </c>
      <c r="B69" s="273" t="e">
        <f>#REF!/12*4</f>
        <v>#REF!</v>
      </c>
      <c r="C69" s="273" t="e">
        <f>#REF!/12*4</f>
        <v>#REF!</v>
      </c>
      <c r="D69" s="273" t="e">
        <f>#REF!/12*4</f>
        <v>#REF!</v>
      </c>
      <c r="E69" s="273" t="e">
        <f>#REF!/12*4</f>
        <v>#REF!</v>
      </c>
      <c r="F69" s="273" t="e">
        <f>#REF!/12*4</f>
        <v>#REF!</v>
      </c>
      <c r="G69" s="273" t="e">
        <f>#REF!/12*4</f>
        <v>#REF!</v>
      </c>
      <c r="I69" s="426" t="s">
        <v>342</v>
      </c>
      <c r="J69" s="272" t="e">
        <f>B69-[1]A2!$B$4</f>
        <v>#REF!</v>
      </c>
      <c r="K69" s="272" t="e">
        <f>C69-[1]A2!$B$4</f>
        <v>#REF!</v>
      </c>
      <c r="L69" s="272" t="e">
        <f>D69-[1]A2!$B$4</f>
        <v>#REF!</v>
      </c>
      <c r="M69" s="272" t="e">
        <f>E69-[1]A2!$B$4</f>
        <v>#REF!</v>
      </c>
      <c r="N69" s="272" t="e">
        <f>F69-[1]A2!$B$4</f>
        <v>#REF!</v>
      </c>
      <c r="O69" s="272" t="e">
        <f>G69-[1]A2!$B$4</f>
        <v>#REF!</v>
      </c>
    </row>
    <row r="70" spans="1:15" ht="21.75" customHeight="1" x14ac:dyDescent="0.25">
      <c r="A70" s="426" t="s">
        <v>343</v>
      </c>
      <c r="B70" s="273" t="e">
        <f>#REF!/12*4</f>
        <v>#REF!</v>
      </c>
      <c r="C70" s="273" t="e">
        <f>#REF!/12*4</f>
        <v>#REF!</v>
      </c>
      <c r="D70" s="273" t="e">
        <f>#REF!/12*4</f>
        <v>#REF!</v>
      </c>
      <c r="E70" s="273" t="e">
        <f>#REF!/12*4</f>
        <v>#REF!</v>
      </c>
      <c r="F70" s="273" t="e">
        <f>#REF!/12*4</f>
        <v>#REF!</v>
      </c>
      <c r="G70" s="273" t="e">
        <f>#REF!/12*4</f>
        <v>#REF!</v>
      </c>
      <c r="I70" s="426" t="s">
        <v>343</v>
      </c>
      <c r="J70" s="272" t="e">
        <f>B70-[1]A2!$B$4</f>
        <v>#REF!</v>
      </c>
      <c r="K70" s="272" t="e">
        <f>C70-[1]A2!$B$4</f>
        <v>#REF!</v>
      </c>
      <c r="L70" s="272" t="e">
        <f>D70-[1]A2!$B$4</f>
        <v>#REF!</v>
      </c>
      <c r="M70" s="272" t="e">
        <f>E70-[1]A2!$B$4</f>
        <v>#REF!</v>
      </c>
      <c r="N70" s="272" t="e">
        <f>F70-[1]A2!$B$4</f>
        <v>#REF!</v>
      </c>
      <c r="O70" s="272" t="e">
        <f>G70-[1]A2!$B$4</f>
        <v>#REF!</v>
      </c>
    </row>
    <row r="71" spans="1:15" ht="21.75" customHeight="1" thickBot="1" x14ac:dyDescent="0.3">
      <c r="A71" s="420">
        <v>316</v>
      </c>
      <c r="B71" s="421" t="e">
        <f t="shared" ref="B71:G71" si="16">SUM(B69:B70)</f>
        <v>#REF!</v>
      </c>
      <c r="C71" s="421" t="e">
        <f t="shared" si="16"/>
        <v>#REF!</v>
      </c>
      <c r="D71" s="421" t="e">
        <f t="shared" si="16"/>
        <v>#REF!</v>
      </c>
      <c r="E71" s="421" t="e">
        <f t="shared" si="16"/>
        <v>#REF!</v>
      </c>
      <c r="F71" s="421" t="e">
        <f t="shared" si="16"/>
        <v>#REF!</v>
      </c>
      <c r="G71" s="598" t="e">
        <f t="shared" si="16"/>
        <v>#REF!</v>
      </c>
      <c r="I71" s="420">
        <v>316</v>
      </c>
      <c r="J71" s="604" t="e">
        <f>B71-[1]A2!$B$4</f>
        <v>#REF!</v>
      </c>
      <c r="K71" s="604" t="e">
        <f>C71-[1]A2!$B$4</f>
        <v>#REF!</v>
      </c>
      <c r="L71" s="604" t="e">
        <f>D71-[1]A2!$B$4</f>
        <v>#REF!</v>
      </c>
      <c r="M71" s="604" t="e">
        <f>E71-[1]A2!$B$4</f>
        <v>#REF!</v>
      </c>
      <c r="N71" s="604" t="e">
        <f>F71-[1]A2!$B$4</f>
        <v>#REF!</v>
      </c>
      <c r="O71" s="604" t="e">
        <f>G71-[1]A2!$B$4</f>
        <v>#REF!</v>
      </c>
    </row>
    <row r="72" spans="1:15" ht="21.75" customHeight="1" x14ac:dyDescent="0.25">
      <c r="A72" s="426" t="s">
        <v>344</v>
      </c>
      <c r="B72" s="273" t="e">
        <f>#REF!/12*4</f>
        <v>#REF!</v>
      </c>
      <c r="C72" s="273" t="e">
        <f>#REF!/12*4</f>
        <v>#REF!</v>
      </c>
      <c r="D72" s="273" t="e">
        <f>#REF!/12*4</f>
        <v>#REF!</v>
      </c>
      <c r="E72" s="273" t="e">
        <f>#REF!/12*4</f>
        <v>#REF!</v>
      </c>
      <c r="F72" s="273" t="e">
        <f>#REF!/12*4</f>
        <v>#REF!</v>
      </c>
      <c r="G72" s="273" t="e">
        <f>#REF!/12*4</f>
        <v>#REF!</v>
      </c>
      <c r="I72" s="426" t="s">
        <v>344</v>
      </c>
      <c r="J72" s="272" t="e">
        <f>B72-[1]A2!$B$4</f>
        <v>#REF!</v>
      </c>
      <c r="K72" s="272" t="e">
        <f>C72-[1]A2!$B$4</f>
        <v>#REF!</v>
      </c>
      <c r="L72" s="272" t="e">
        <f>D72-[1]A2!$B$4</f>
        <v>#REF!</v>
      </c>
      <c r="M72" s="272" t="e">
        <f>E72-[1]A2!$B$4</f>
        <v>#REF!</v>
      </c>
      <c r="N72" s="272" t="e">
        <f>F72-[1]A2!$B$4</f>
        <v>#REF!</v>
      </c>
      <c r="O72" s="272" t="e">
        <f>G72-[1]A2!$B$4</f>
        <v>#REF!</v>
      </c>
    </row>
    <row r="73" spans="1:15" ht="21.75" customHeight="1" x14ac:dyDescent="0.25">
      <c r="A73" s="426" t="s">
        <v>345</v>
      </c>
      <c r="B73" s="273" t="e">
        <f>#REF!/12*4</f>
        <v>#REF!</v>
      </c>
      <c r="C73" s="273" t="e">
        <f>#REF!/12*4</f>
        <v>#REF!</v>
      </c>
      <c r="D73" s="273" t="e">
        <f>#REF!/12*4</f>
        <v>#REF!</v>
      </c>
      <c r="E73" s="273" t="e">
        <f>#REF!/12*4</f>
        <v>#REF!</v>
      </c>
      <c r="F73" s="273" t="e">
        <f>#REF!/12*4</f>
        <v>#REF!</v>
      </c>
      <c r="G73" s="273" t="e">
        <f>#REF!/12*4</f>
        <v>#REF!</v>
      </c>
      <c r="I73" s="426" t="s">
        <v>345</v>
      </c>
      <c r="J73" s="272" t="e">
        <f>B73-[1]A2!$B$4</f>
        <v>#REF!</v>
      </c>
      <c r="K73" s="272" t="e">
        <f>C73-[1]A2!$B$4</f>
        <v>#REF!</v>
      </c>
      <c r="L73" s="272" t="e">
        <f>D73-[1]A2!$B$4</f>
        <v>#REF!</v>
      </c>
      <c r="M73" s="272" t="e">
        <f>E73-[1]A2!$B$4</f>
        <v>#REF!</v>
      </c>
      <c r="N73" s="272" t="e">
        <f>F73-[1]A2!$B$4</f>
        <v>#REF!</v>
      </c>
      <c r="O73" s="272" t="e">
        <f>G73-[1]A2!$B$4</f>
        <v>#REF!</v>
      </c>
    </row>
    <row r="74" spans="1:15" ht="21.75" customHeight="1" thickBot="1" x14ac:dyDescent="0.3">
      <c r="A74" s="420">
        <v>317</v>
      </c>
      <c r="B74" s="421" t="e">
        <f t="shared" ref="B74:G74" si="17">SUM(B72:B73)</f>
        <v>#REF!</v>
      </c>
      <c r="C74" s="421" t="e">
        <f t="shared" si="17"/>
        <v>#REF!</v>
      </c>
      <c r="D74" s="421" t="e">
        <f t="shared" si="17"/>
        <v>#REF!</v>
      </c>
      <c r="E74" s="421" t="e">
        <f t="shared" si="17"/>
        <v>#REF!</v>
      </c>
      <c r="F74" s="421" t="e">
        <f t="shared" si="17"/>
        <v>#REF!</v>
      </c>
      <c r="G74" s="598" t="e">
        <f t="shared" si="17"/>
        <v>#REF!</v>
      </c>
      <c r="I74" s="420">
        <v>317</v>
      </c>
      <c r="J74" s="604" t="e">
        <f>B74-[1]A2!$B$4</f>
        <v>#REF!</v>
      </c>
      <c r="K74" s="604" t="e">
        <f>C74-[1]A2!$B$4</f>
        <v>#REF!</v>
      </c>
      <c r="L74" s="604" t="e">
        <f>D74-[1]A2!$B$4</f>
        <v>#REF!</v>
      </c>
      <c r="M74" s="604" t="e">
        <f>E74-[1]A2!$B$4</f>
        <v>#REF!</v>
      </c>
      <c r="N74" s="604" t="e">
        <f>F74-[1]A2!$B$4</f>
        <v>#REF!</v>
      </c>
      <c r="O74" s="604" t="e">
        <f>G74-[1]A2!$B$4</f>
        <v>#REF!</v>
      </c>
    </row>
    <row r="75" spans="1:15" ht="21.75" customHeight="1" x14ac:dyDescent="0.25">
      <c r="A75" s="426" t="s">
        <v>346</v>
      </c>
      <c r="B75" s="273" t="e">
        <f>#REF!/12*4</f>
        <v>#REF!</v>
      </c>
      <c r="C75" s="273" t="e">
        <f>#REF!/12*4</f>
        <v>#REF!</v>
      </c>
      <c r="D75" s="273" t="e">
        <f>#REF!/12*4</f>
        <v>#REF!</v>
      </c>
      <c r="E75" s="273" t="e">
        <f>#REF!/12*4</f>
        <v>#REF!</v>
      </c>
      <c r="F75" s="273" t="e">
        <f>#REF!/12*4</f>
        <v>#REF!</v>
      </c>
      <c r="G75" s="273" t="e">
        <f>#REF!/12*4</f>
        <v>#REF!</v>
      </c>
      <c r="I75" s="426" t="s">
        <v>346</v>
      </c>
      <c r="J75" s="272" t="e">
        <f>B75-[1]A2!$B$4</f>
        <v>#REF!</v>
      </c>
      <c r="K75" s="272" t="e">
        <f>C75-[1]A2!$B$4</f>
        <v>#REF!</v>
      </c>
      <c r="L75" s="272" t="e">
        <f>D75-[1]A2!$B$4</f>
        <v>#REF!</v>
      </c>
      <c r="M75" s="272" t="e">
        <f>E75-[1]A2!$B$4</f>
        <v>#REF!</v>
      </c>
      <c r="N75" s="272" t="e">
        <f>F75-[1]A2!$B$4</f>
        <v>#REF!</v>
      </c>
      <c r="O75" s="272" t="e">
        <f>G75-[1]A2!$B$4</f>
        <v>#REF!</v>
      </c>
    </row>
    <row r="76" spans="1:15" ht="21.75" customHeight="1" x14ac:dyDescent="0.25">
      <c r="A76" s="426" t="s">
        <v>347</v>
      </c>
      <c r="B76" s="273" t="e">
        <f>#REF!/12*4</f>
        <v>#REF!</v>
      </c>
      <c r="C76" s="273" t="e">
        <f>#REF!/12*4</f>
        <v>#REF!</v>
      </c>
      <c r="D76" s="273" t="e">
        <f>#REF!/12*4</f>
        <v>#REF!</v>
      </c>
      <c r="E76" s="273" t="e">
        <f>#REF!/12*4</f>
        <v>#REF!</v>
      </c>
      <c r="F76" s="273" t="e">
        <f>#REF!/12*4</f>
        <v>#REF!</v>
      </c>
      <c r="G76" s="273" t="e">
        <f>#REF!/12*4</f>
        <v>#REF!</v>
      </c>
      <c r="I76" s="426" t="s">
        <v>347</v>
      </c>
      <c r="J76" s="272" t="e">
        <f>B76-[1]A2!$B$4</f>
        <v>#REF!</v>
      </c>
      <c r="K76" s="272" t="e">
        <f>C76-[1]A2!$B$4</f>
        <v>#REF!</v>
      </c>
      <c r="L76" s="272" t="e">
        <f>D76-[1]A2!$B$4</f>
        <v>#REF!</v>
      </c>
      <c r="M76" s="272" t="e">
        <f>E76-[1]A2!$B$4</f>
        <v>#REF!</v>
      </c>
      <c r="N76" s="272" t="e">
        <f>F76-[1]A2!$B$4</f>
        <v>#REF!</v>
      </c>
      <c r="O76" s="272" t="e">
        <f>G76-[1]A2!$B$4</f>
        <v>#REF!</v>
      </c>
    </row>
    <row r="77" spans="1:15" ht="21.75" customHeight="1" x14ac:dyDescent="0.25">
      <c r="A77" s="426" t="s">
        <v>348</v>
      </c>
      <c r="B77" s="273" t="e">
        <f>#REF!/12*4</f>
        <v>#REF!</v>
      </c>
      <c r="C77" s="273" t="e">
        <f>#REF!/12*4</f>
        <v>#REF!</v>
      </c>
      <c r="D77" s="273" t="e">
        <f>#REF!/12*4</f>
        <v>#REF!</v>
      </c>
      <c r="E77" s="273" t="e">
        <f>#REF!/12*4</f>
        <v>#REF!</v>
      </c>
      <c r="F77" s="273" t="e">
        <f>#REF!/12*4</f>
        <v>#REF!</v>
      </c>
      <c r="G77" s="273" t="e">
        <f>#REF!/12*4</f>
        <v>#REF!</v>
      </c>
      <c r="I77" s="426" t="s">
        <v>348</v>
      </c>
      <c r="J77" s="272" t="e">
        <f>B77-[1]A2!$B$4</f>
        <v>#REF!</v>
      </c>
      <c r="K77" s="272" t="e">
        <f>C77-[1]A2!$B$4</f>
        <v>#REF!</v>
      </c>
      <c r="L77" s="272" t="e">
        <f>D77-[1]A2!$B$4</f>
        <v>#REF!</v>
      </c>
      <c r="M77" s="272" t="e">
        <f>E77-[1]A2!$B$4</f>
        <v>#REF!</v>
      </c>
      <c r="N77" s="272" t="e">
        <f>F77-[1]A2!$B$4</f>
        <v>#REF!</v>
      </c>
      <c r="O77" s="272" t="e">
        <f>G77-[1]A2!$B$4</f>
        <v>#REF!</v>
      </c>
    </row>
    <row r="78" spans="1:15" ht="21.75" customHeight="1" x14ac:dyDescent="0.25">
      <c r="A78" s="426" t="s">
        <v>349</v>
      </c>
      <c r="B78" s="273" t="e">
        <f>#REF!/12*4</f>
        <v>#REF!</v>
      </c>
      <c r="C78" s="273" t="e">
        <f>#REF!/12*4</f>
        <v>#REF!</v>
      </c>
      <c r="D78" s="273" t="e">
        <f>#REF!/12*4</f>
        <v>#REF!</v>
      </c>
      <c r="E78" s="273" t="e">
        <f>#REF!/12*4</f>
        <v>#REF!</v>
      </c>
      <c r="F78" s="273" t="e">
        <f>#REF!/12*4</f>
        <v>#REF!</v>
      </c>
      <c r="G78" s="273" t="e">
        <f>#REF!/12*4</f>
        <v>#REF!</v>
      </c>
      <c r="I78" s="426" t="s">
        <v>349</v>
      </c>
      <c r="J78" s="272" t="e">
        <f>B78-[1]A2!$B$4</f>
        <v>#REF!</v>
      </c>
      <c r="K78" s="272" t="e">
        <f>C78-[1]A2!$B$4</f>
        <v>#REF!</v>
      </c>
      <c r="L78" s="272" t="e">
        <f>D78-[1]A2!$B$4</f>
        <v>#REF!</v>
      </c>
      <c r="M78" s="272" t="e">
        <f>E78-[1]A2!$B$4</f>
        <v>#REF!</v>
      </c>
      <c r="N78" s="272" t="e">
        <f>F78-[1]A2!$B$4</f>
        <v>#REF!</v>
      </c>
      <c r="O78" s="272" t="e">
        <f>G78-[1]A2!$B$4</f>
        <v>#REF!</v>
      </c>
    </row>
    <row r="79" spans="1:15" ht="21.75" customHeight="1" x14ac:dyDescent="0.25">
      <c r="A79" s="426" t="s">
        <v>350</v>
      </c>
      <c r="B79" s="273" t="e">
        <f>#REF!/12*4</f>
        <v>#REF!</v>
      </c>
      <c r="C79" s="273" t="e">
        <f>#REF!/12*4</f>
        <v>#REF!</v>
      </c>
      <c r="D79" s="273" t="e">
        <f>#REF!/12*4</f>
        <v>#REF!</v>
      </c>
      <c r="E79" s="273" t="e">
        <f>#REF!/12*4</f>
        <v>#REF!</v>
      </c>
      <c r="F79" s="273" t="e">
        <f>#REF!/12*4</f>
        <v>#REF!</v>
      </c>
      <c r="G79" s="273" t="e">
        <f>#REF!/12*4</f>
        <v>#REF!</v>
      </c>
      <c r="I79" s="426" t="s">
        <v>350</v>
      </c>
      <c r="J79" s="272" t="e">
        <f>B79-[1]A2!$B$4</f>
        <v>#REF!</v>
      </c>
      <c r="K79" s="272" t="e">
        <f>C79-[1]A2!$B$4</f>
        <v>#REF!</v>
      </c>
      <c r="L79" s="272" t="e">
        <f>D79-[1]A2!$B$4</f>
        <v>#REF!</v>
      </c>
      <c r="M79" s="272" t="e">
        <f>E79-[1]A2!$B$4</f>
        <v>#REF!</v>
      </c>
      <c r="N79" s="272" t="e">
        <f>F79-[1]A2!$B$4</f>
        <v>#REF!</v>
      </c>
      <c r="O79" s="272" t="e">
        <f>G79-[1]A2!$B$4</f>
        <v>#REF!</v>
      </c>
    </row>
    <row r="80" spans="1:15" ht="21.75" customHeight="1" x14ac:dyDescent="0.25">
      <c r="A80" s="426" t="s">
        <v>351</v>
      </c>
      <c r="B80" s="273" t="e">
        <f>#REF!/12*4</f>
        <v>#REF!</v>
      </c>
      <c r="C80" s="273" t="e">
        <f>#REF!/12*4</f>
        <v>#REF!</v>
      </c>
      <c r="D80" s="273" t="e">
        <f>#REF!/12*4</f>
        <v>#REF!</v>
      </c>
      <c r="E80" s="273" t="e">
        <f>#REF!/12*4</f>
        <v>#REF!</v>
      </c>
      <c r="F80" s="273" t="e">
        <f>#REF!/12*4</f>
        <v>#REF!</v>
      </c>
      <c r="G80" s="273" t="e">
        <f>#REF!/12*4</f>
        <v>#REF!</v>
      </c>
      <c r="I80" s="426" t="s">
        <v>351</v>
      </c>
      <c r="J80" s="272" t="e">
        <f>B80-[1]A2!$B$4</f>
        <v>#REF!</v>
      </c>
      <c r="K80" s="272" t="e">
        <f>C80-[1]A2!$B$4</f>
        <v>#REF!</v>
      </c>
      <c r="L80" s="272" t="e">
        <f>D80-[1]A2!$B$4</f>
        <v>#REF!</v>
      </c>
      <c r="M80" s="272" t="e">
        <f>E80-[1]A2!$B$4</f>
        <v>#REF!</v>
      </c>
      <c r="N80" s="272" t="e">
        <f>F80-[1]A2!$B$4</f>
        <v>#REF!</v>
      </c>
      <c r="O80" s="272" t="e">
        <f>G80-[1]A2!$B$4</f>
        <v>#REF!</v>
      </c>
    </row>
    <row r="81" spans="1:15" ht="21.75" customHeight="1" thickBot="1" x14ac:dyDescent="0.3">
      <c r="A81" s="420">
        <v>318</v>
      </c>
      <c r="B81" s="421" t="e">
        <f t="shared" ref="B81:G81" si="18">SUM(B75:B80)</f>
        <v>#REF!</v>
      </c>
      <c r="C81" s="421" t="e">
        <f t="shared" si="18"/>
        <v>#REF!</v>
      </c>
      <c r="D81" s="421" t="e">
        <f t="shared" si="18"/>
        <v>#REF!</v>
      </c>
      <c r="E81" s="421" t="e">
        <f t="shared" si="18"/>
        <v>#REF!</v>
      </c>
      <c r="F81" s="421" t="e">
        <f t="shared" si="18"/>
        <v>#REF!</v>
      </c>
      <c r="G81" s="598" t="e">
        <f t="shared" si="18"/>
        <v>#REF!</v>
      </c>
      <c r="I81" s="420">
        <v>318</v>
      </c>
      <c r="J81" s="604" t="e">
        <f>B81-[1]A2!$B$4</f>
        <v>#REF!</v>
      </c>
      <c r="K81" s="604" t="e">
        <f>C81-[1]A2!$B$4</f>
        <v>#REF!</v>
      </c>
      <c r="L81" s="604" t="e">
        <f>D81-[1]A2!$B$4</f>
        <v>#REF!</v>
      </c>
      <c r="M81" s="604" t="e">
        <f>E81-[1]A2!$B$4</f>
        <v>#REF!</v>
      </c>
      <c r="N81" s="604" t="e">
        <f>F81-[1]A2!$B$4</f>
        <v>#REF!</v>
      </c>
      <c r="O81" s="604" t="e">
        <f>G81-[1]A2!$B$4</f>
        <v>#REF!</v>
      </c>
    </row>
    <row r="82" spans="1:15" ht="21.75" customHeight="1" x14ac:dyDescent="0.25">
      <c r="A82" s="426" t="s">
        <v>352</v>
      </c>
      <c r="B82" s="273" t="e">
        <f>#REF!/12*4</f>
        <v>#REF!</v>
      </c>
      <c r="C82" s="273" t="e">
        <f>#REF!/12*4</f>
        <v>#REF!</v>
      </c>
      <c r="D82" s="273" t="e">
        <f>#REF!/12*4</f>
        <v>#REF!</v>
      </c>
      <c r="E82" s="273" t="e">
        <f>#REF!/12*4</f>
        <v>#REF!</v>
      </c>
      <c r="F82" s="273" t="e">
        <f>#REF!/12*4</f>
        <v>#REF!</v>
      </c>
      <c r="G82" s="273" t="e">
        <f>#REF!/12*4</f>
        <v>#REF!</v>
      </c>
      <c r="I82" s="426" t="s">
        <v>352</v>
      </c>
      <c r="J82" s="272" t="e">
        <f>B82-[1]A2!$B$4</f>
        <v>#REF!</v>
      </c>
      <c r="K82" s="272" t="e">
        <f>C82-[1]A2!$B$4</f>
        <v>#REF!</v>
      </c>
      <c r="L82" s="272" t="e">
        <f>D82-[1]A2!$B$4</f>
        <v>#REF!</v>
      </c>
      <c r="M82" s="272" t="e">
        <f>E82-[1]A2!$B$4</f>
        <v>#REF!</v>
      </c>
      <c r="N82" s="272" t="e">
        <f>F82-[1]A2!$B$4</f>
        <v>#REF!</v>
      </c>
      <c r="O82" s="272" t="e">
        <f>G82-[1]A2!$B$4</f>
        <v>#REF!</v>
      </c>
    </row>
    <row r="83" spans="1:15" ht="21.75" customHeight="1" x14ac:dyDescent="0.25">
      <c r="A83" s="426" t="s">
        <v>353</v>
      </c>
      <c r="B83" s="273" t="e">
        <f>#REF!/12*4</f>
        <v>#REF!</v>
      </c>
      <c r="C83" s="273" t="e">
        <f>#REF!/12*4</f>
        <v>#REF!</v>
      </c>
      <c r="D83" s="273" t="e">
        <f>#REF!/12*4</f>
        <v>#REF!</v>
      </c>
      <c r="E83" s="273" t="e">
        <f>#REF!/12*4</f>
        <v>#REF!</v>
      </c>
      <c r="F83" s="273" t="e">
        <f>#REF!/12*4</f>
        <v>#REF!</v>
      </c>
      <c r="G83" s="273" t="e">
        <f>#REF!/12*4</f>
        <v>#REF!</v>
      </c>
      <c r="I83" s="426" t="s">
        <v>353</v>
      </c>
      <c r="J83" s="272" t="e">
        <f>B83-[1]A2!$B$4</f>
        <v>#REF!</v>
      </c>
      <c r="K83" s="272" t="e">
        <f>C83-[1]A2!$B$4</f>
        <v>#REF!</v>
      </c>
      <c r="L83" s="272" t="e">
        <f>D83-[1]A2!$B$4</f>
        <v>#REF!</v>
      </c>
      <c r="M83" s="272" t="e">
        <f>E83-[1]A2!$B$4</f>
        <v>#REF!</v>
      </c>
      <c r="N83" s="272" t="e">
        <f>F83-[1]A2!$B$4</f>
        <v>#REF!</v>
      </c>
      <c r="O83" s="272" t="e">
        <f>G83-[1]A2!$B$4</f>
        <v>#REF!</v>
      </c>
    </row>
    <row r="84" spans="1:15" ht="21.75" customHeight="1" x14ac:dyDescent="0.25">
      <c r="A84" s="426" t="s">
        <v>354</v>
      </c>
      <c r="B84" s="273" t="e">
        <f>#REF!/12*4</f>
        <v>#REF!</v>
      </c>
      <c r="C84" s="273" t="e">
        <f>#REF!/12*4</f>
        <v>#REF!</v>
      </c>
      <c r="D84" s="273" t="e">
        <f>#REF!/12*4</f>
        <v>#REF!</v>
      </c>
      <c r="E84" s="273" t="e">
        <f>#REF!/12*4</f>
        <v>#REF!</v>
      </c>
      <c r="F84" s="273" t="e">
        <f>#REF!/12*4</f>
        <v>#REF!</v>
      </c>
      <c r="G84" s="273" t="e">
        <f>#REF!/12*4</f>
        <v>#REF!</v>
      </c>
      <c r="I84" s="426" t="s">
        <v>354</v>
      </c>
      <c r="J84" s="272" t="e">
        <f>B84-[1]A2!$B$4</f>
        <v>#REF!</v>
      </c>
      <c r="K84" s="272" t="e">
        <f>C84-[1]A2!$B$4</f>
        <v>#REF!</v>
      </c>
      <c r="L84" s="272" t="e">
        <f>D84-[1]A2!$B$4</f>
        <v>#REF!</v>
      </c>
      <c r="M84" s="272" t="e">
        <f>E84-[1]A2!$B$4</f>
        <v>#REF!</v>
      </c>
      <c r="N84" s="272" t="e">
        <f>F84-[1]A2!$B$4</f>
        <v>#REF!</v>
      </c>
      <c r="O84" s="272" t="e">
        <f>G84-[1]A2!$B$4</f>
        <v>#REF!</v>
      </c>
    </row>
    <row r="85" spans="1:15" ht="21.75" customHeight="1" x14ac:dyDescent="0.25">
      <c r="A85" s="426" t="s">
        <v>355</v>
      </c>
      <c r="B85" s="273" t="e">
        <f>#REF!/12*4</f>
        <v>#REF!</v>
      </c>
      <c r="C85" s="273" t="e">
        <f>#REF!/12*4</f>
        <v>#REF!</v>
      </c>
      <c r="D85" s="273" t="e">
        <f>#REF!/12*4</f>
        <v>#REF!</v>
      </c>
      <c r="E85" s="273" t="e">
        <f>#REF!/12*4</f>
        <v>#REF!</v>
      </c>
      <c r="F85" s="273" t="e">
        <f>#REF!/12*4</f>
        <v>#REF!</v>
      </c>
      <c r="G85" s="273" t="e">
        <f>#REF!/12*4</f>
        <v>#REF!</v>
      </c>
      <c r="I85" s="426" t="s">
        <v>355</v>
      </c>
      <c r="J85" s="272" t="e">
        <f>B85-[1]A2!$B$4</f>
        <v>#REF!</v>
      </c>
      <c r="K85" s="272" t="e">
        <f>C85-[1]A2!$B$4</f>
        <v>#REF!</v>
      </c>
      <c r="L85" s="272" t="e">
        <f>D85-[1]A2!$B$4</f>
        <v>#REF!</v>
      </c>
      <c r="M85" s="272" t="e">
        <f>E85-[1]A2!$B$4</f>
        <v>#REF!</v>
      </c>
      <c r="N85" s="272" t="e">
        <f>F85-[1]A2!$B$4</f>
        <v>#REF!</v>
      </c>
      <c r="O85" s="272" t="e">
        <f>G85-[1]A2!$B$4</f>
        <v>#REF!</v>
      </c>
    </row>
    <row r="86" spans="1:15" ht="21.75" customHeight="1" x14ac:dyDescent="0.25">
      <c r="A86" s="426" t="s">
        <v>356</v>
      </c>
      <c r="B86" s="273" t="e">
        <f>#REF!/12*4</f>
        <v>#REF!</v>
      </c>
      <c r="C86" s="273" t="e">
        <f>#REF!/12*4</f>
        <v>#REF!</v>
      </c>
      <c r="D86" s="273" t="e">
        <f>#REF!/12*4</f>
        <v>#REF!</v>
      </c>
      <c r="E86" s="273" t="e">
        <f>#REF!/12*4</f>
        <v>#REF!</v>
      </c>
      <c r="F86" s="273" t="e">
        <f>#REF!/12*4</f>
        <v>#REF!</v>
      </c>
      <c r="G86" s="273" t="e">
        <f>#REF!/12*4</f>
        <v>#REF!</v>
      </c>
      <c r="I86" s="426" t="s">
        <v>356</v>
      </c>
      <c r="J86" s="272" t="e">
        <f>B86-[1]A2!$B$4</f>
        <v>#REF!</v>
      </c>
      <c r="K86" s="272" t="e">
        <f>C86-[1]A2!$B$4</f>
        <v>#REF!</v>
      </c>
      <c r="L86" s="272" t="e">
        <f>D86-[1]A2!$B$4</f>
        <v>#REF!</v>
      </c>
      <c r="M86" s="272" t="e">
        <f>E86-[1]A2!$B$4</f>
        <v>#REF!</v>
      </c>
      <c r="N86" s="272" t="e">
        <f>F86-[1]A2!$B$4</f>
        <v>#REF!</v>
      </c>
      <c r="O86" s="272" t="e">
        <f>G86-[1]A2!$B$4</f>
        <v>#REF!</v>
      </c>
    </row>
    <row r="87" spans="1:15" ht="21.75" customHeight="1" thickBot="1" x14ac:dyDescent="0.3">
      <c r="A87" s="420">
        <v>319</v>
      </c>
      <c r="B87" s="421" t="e">
        <f t="shared" ref="B87:G87" si="19">SUM(B82:B86)</f>
        <v>#REF!</v>
      </c>
      <c r="C87" s="421" t="e">
        <f t="shared" si="19"/>
        <v>#REF!</v>
      </c>
      <c r="D87" s="421" t="e">
        <f t="shared" si="19"/>
        <v>#REF!</v>
      </c>
      <c r="E87" s="421" t="e">
        <f t="shared" si="19"/>
        <v>#REF!</v>
      </c>
      <c r="F87" s="421" t="e">
        <f t="shared" si="19"/>
        <v>#REF!</v>
      </c>
      <c r="G87" s="598" t="e">
        <f t="shared" si="19"/>
        <v>#REF!</v>
      </c>
      <c r="I87" s="420">
        <v>319</v>
      </c>
      <c r="J87" s="604" t="e">
        <f>B87-[1]A2!$B$4</f>
        <v>#REF!</v>
      </c>
      <c r="K87" s="604" t="e">
        <f>C87-[1]A2!$B$4</f>
        <v>#REF!</v>
      </c>
      <c r="L87" s="604" t="e">
        <f>D87-[1]A2!$B$4</f>
        <v>#REF!</v>
      </c>
      <c r="M87" s="604" t="e">
        <f>E87-[1]A2!$B$4</f>
        <v>#REF!</v>
      </c>
      <c r="N87" s="604" t="e">
        <f>F87-[1]A2!$B$4</f>
        <v>#REF!</v>
      </c>
      <c r="O87" s="604" t="e">
        <f>G87-[1]A2!$B$4</f>
        <v>#REF!</v>
      </c>
    </row>
    <row r="88" spans="1:15" ht="21.75" customHeight="1" x14ac:dyDescent="0.25">
      <c r="A88" s="426" t="s">
        <v>357</v>
      </c>
      <c r="B88" s="273" t="e">
        <f>#REF!/12*4</f>
        <v>#REF!</v>
      </c>
      <c r="C88" s="273" t="e">
        <f>#REF!/12*4</f>
        <v>#REF!</v>
      </c>
      <c r="D88" s="273" t="e">
        <f>#REF!/12*4</f>
        <v>#REF!</v>
      </c>
      <c r="E88" s="273" t="e">
        <f>#REF!/12*4</f>
        <v>#REF!</v>
      </c>
      <c r="F88" s="273" t="e">
        <f>#REF!/12*4</f>
        <v>#REF!</v>
      </c>
      <c r="G88" s="273" t="e">
        <f>#REF!/12*4</f>
        <v>#REF!</v>
      </c>
      <c r="I88" s="426" t="s">
        <v>357</v>
      </c>
      <c r="J88" s="272" t="e">
        <f>B88-[1]A2!$B$4</f>
        <v>#REF!</v>
      </c>
      <c r="K88" s="272" t="e">
        <f>C88-[1]A2!$B$4</f>
        <v>#REF!</v>
      </c>
      <c r="L88" s="272" t="e">
        <f>D88-[1]A2!$B$4</f>
        <v>#REF!</v>
      </c>
      <c r="M88" s="272" t="e">
        <f>E88-[1]A2!$B$4</f>
        <v>#REF!</v>
      </c>
      <c r="N88" s="272" t="e">
        <f>F88-[1]A2!$B$4</f>
        <v>#REF!</v>
      </c>
      <c r="O88" s="272" t="e">
        <f>G88-[1]A2!$B$4</f>
        <v>#REF!</v>
      </c>
    </row>
    <row r="89" spans="1:15" ht="21.75" customHeight="1" x14ac:dyDescent="0.25">
      <c r="A89" s="426" t="s">
        <v>358</v>
      </c>
      <c r="B89" s="273" t="e">
        <f>#REF!/12*4</f>
        <v>#REF!</v>
      </c>
      <c r="C89" s="273" t="e">
        <f>#REF!/12*4</f>
        <v>#REF!</v>
      </c>
      <c r="D89" s="273" t="e">
        <f>#REF!/12*4</f>
        <v>#REF!</v>
      </c>
      <c r="E89" s="273" t="e">
        <f>#REF!/12*4</f>
        <v>#REF!</v>
      </c>
      <c r="F89" s="273" t="e">
        <f>#REF!/12*4</f>
        <v>#REF!</v>
      </c>
      <c r="G89" s="273" t="e">
        <f>#REF!/12*4</f>
        <v>#REF!</v>
      </c>
      <c r="I89" s="426" t="s">
        <v>358</v>
      </c>
      <c r="J89" s="272" t="e">
        <f>B89-[1]A2!$B$4</f>
        <v>#REF!</v>
      </c>
      <c r="K89" s="272" t="e">
        <f>C89-[1]A2!$B$4</f>
        <v>#REF!</v>
      </c>
      <c r="L89" s="272" t="e">
        <f>D89-[1]A2!$B$4</f>
        <v>#REF!</v>
      </c>
      <c r="M89" s="272" t="e">
        <f>E89-[1]A2!$B$4</f>
        <v>#REF!</v>
      </c>
      <c r="N89" s="272" t="e">
        <f>F89-[1]A2!$B$4</f>
        <v>#REF!</v>
      </c>
      <c r="O89" s="272" t="e">
        <f>G89-[1]A2!$B$4</f>
        <v>#REF!</v>
      </c>
    </row>
    <row r="90" spans="1:15" ht="21.75" customHeight="1" x14ac:dyDescent="0.25">
      <c r="A90" s="426" t="s">
        <v>359</v>
      </c>
      <c r="B90" s="273" t="e">
        <f>#REF!/12*4</f>
        <v>#REF!</v>
      </c>
      <c r="C90" s="273" t="e">
        <f>#REF!/12*4</f>
        <v>#REF!</v>
      </c>
      <c r="D90" s="273" t="e">
        <f>#REF!/12*4</f>
        <v>#REF!</v>
      </c>
      <c r="E90" s="273" t="e">
        <f>#REF!/12*4</f>
        <v>#REF!</v>
      </c>
      <c r="F90" s="273" t="e">
        <f>#REF!/12*4</f>
        <v>#REF!</v>
      </c>
      <c r="G90" s="273" t="e">
        <f>#REF!/12*4</f>
        <v>#REF!</v>
      </c>
      <c r="I90" s="426" t="s">
        <v>359</v>
      </c>
      <c r="J90" s="272" t="e">
        <f>B90-[1]A2!$B$4</f>
        <v>#REF!</v>
      </c>
      <c r="K90" s="272" t="e">
        <f>C90-[1]A2!$B$4</f>
        <v>#REF!</v>
      </c>
      <c r="L90" s="272" t="e">
        <f>D90-[1]A2!$B$4</f>
        <v>#REF!</v>
      </c>
      <c r="M90" s="272" t="e">
        <f>E90-[1]A2!$B$4</f>
        <v>#REF!</v>
      </c>
      <c r="N90" s="272" t="e">
        <f>F90-[1]A2!$B$4</f>
        <v>#REF!</v>
      </c>
      <c r="O90" s="272" t="e">
        <f>G90-[1]A2!$B$4</f>
        <v>#REF!</v>
      </c>
    </row>
    <row r="91" spans="1:15" ht="21.75" customHeight="1" x14ac:dyDescent="0.25">
      <c r="A91" s="426" t="s">
        <v>360</v>
      </c>
      <c r="B91" s="273" t="e">
        <f>#REF!/12*4</f>
        <v>#REF!</v>
      </c>
      <c r="C91" s="273" t="e">
        <f>#REF!/12*4</f>
        <v>#REF!</v>
      </c>
      <c r="D91" s="273" t="e">
        <f>#REF!/12*4</f>
        <v>#REF!</v>
      </c>
      <c r="E91" s="273" t="e">
        <f>#REF!/12*4</f>
        <v>#REF!</v>
      </c>
      <c r="F91" s="273" t="e">
        <f>#REF!/12*4</f>
        <v>#REF!</v>
      </c>
      <c r="G91" s="273" t="e">
        <f>#REF!/12*4</f>
        <v>#REF!</v>
      </c>
      <c r="I91" s="426" t="s">
        <v>360</v>
      </c>
      <c r="J91" s="272" t="e">
        <f>B91-[1]A2!$B$4</f>
        <v>#REF!</v>
      </c>
      <c r="K91" s="272" t="e">
        <f>C91-[1]A2!$B$4</f>
        <v>#REF!</v>
      </c>
      <c r="L91" s="272" t="e">
        <f>D91-[1]A2!$B$4</f>
        <v>#REF!</v>
      </c>
      <c r="M91" s="272" t="e">
        <f>E91-[1]A2!$B$4</f>
        <v>#REF!</v>
      </c>
      <c r="N91" s="272" t="e">
        <f>F91-[1]A2!$B$4</f>
        <v>#REF!</v>
      </c>
      <c r="O91" s="272" t="e">
        <f>G91-[1]A2!$B$4</f>
        <v>#REF!</v>
      </c>
    </row>
    <row r="92" spans="1:15" ht="21.75" customHeight="1" thickBot="1" x14ac:dyDescent="0.3">
      <c r="A92" s="420">
        <v>320</v>
      </c>
      <c r="B92" s="421" t="e">
        <f t="shared" ref="B92:G92" si="20">SUM(B88:B91)</f>
        <v>#REF!</v>
      </c>
      <c r="C92" s="421" t="e">
        <f t="shared" si="20"/>
        <v>#REF!</v>
      </c>
      <c r="D92" s="421" t="e">
        <f t="shared" si="20"/>
        <v>#REF!</v>
      </c>
      <c r="E92" s="421" t="e">
        <f t="shared" si="20"/>
        <v>#REF!</v>
      </c>
      <c r="F92" s="421" t="e">
        <f t="shared" si="20"/>
        <v>#REF!</v>
      </c>
      <c r="G92" s="598" t="e">
        <f t="shared" si="20"/>
        <v>#REF!</v>
      </c>
      <c r="I92" s="420">
        <v>320</v>
      </c>
      <c r="J92" s="604" t="e">
        <f>B92-[1]A2!$B$4</f>
        <v>#REF!</v>
      </c>
      <c r="K92" s="604" t="e">
        <f>C92-[1]A2!$B$4</f>
        <v>#REF!</v>
      </c>
      <c r="L92" s="604" t="e">
        <f>D92-[1]A2!$B$4</f>
        <v>#REF!</v>
      </c>
      <c r="M92" s="604" t="e">
        <f>E92-[1]A2!$B$4</f>
        <v>#REF!</v>
      </c>
      <c r="N92" s="604" t="e">
        <f>F92-[1]A2!$B$4</f>
        <v>#REF!</v>
      </c>
      <c r="O92" s="604" t="e">
        <f>G92-[1]A2!$B$4</f>
        <v>#REF!</v>
      </c>
    </row>
    <row r="93" spans="1:15" ht="21.75" customHeight="1" x14ac:dyDescent="0.25">
      <c r="A93" s="426" t="s">
        <v>361</v>
      </c>
      <c r="B93" s="274" t="e">
        <f>#REF!/12*4</f>
        <v>#REF!</v>
      </c>
      <c r="C93" s="274" t="e">
        <f>#REF!/12*4</f>
        <v>#REF!</v>
      </c>
      <c r="D93" s="274" t="e">
        <f>#REF!/12*4</f>
        <v>#REF!</v>
      </c>
      <c r="E93" s="274" t="e">
        <f>#REF!/12*4</f>
        <v>#REF!</v>
      </c>
      <c r="F93" s="274" t="e">
        <f>#REF!/12*4</f>
        <v>#REF!</v>
      </c>
      <c r="G93" s="274" t="e">
        <f>#REF!/12*4</f>
        <v>#REF!</v>
      </c>
      <c r="I93" s="426" t="s">
        <v>361</v>
      </c>
      <c r="J93" s="272" t="e">
        <f>B93-[1]A2!$B$4</f>
        <v>#REF!</v>
      </c>
      <c r="K93" s="272" t="e">
        <f>C93-[1]A2!$B$4</f>
        <v>#REF!</v>
      </c>
      <c r="L93" s="272" t="e">
        <f>D93-[1]A2!$B$4</f>
        <v>#REF!</v>
      </c>
      <c r="M93" s="272" t="e">
        <f>E93-[1]A2!$B$4</f>
        <v>#REF!</v>
      </c>
      <c r="N93" s="272" t="e">
        <f>F93-[1]A2!$B$4</f>
        <v>#REF!</v>
      </c>
      <c r="O93" s="272" t="e">
        <f>G93-[1]A2!$B$4</f>
        <v>#REF!</v>
      </c>
    </row>
    <row r="94" spans="1:15" ht="21.75" customHeight="1" thickBot="1" x14ac:dyDescent="0.3">
      <c r="A94" s="420">
        <v>321</v>
      </c>
      <c r="B94" s="421" t="e">
        <f t="shared" ref="B94:G94" si="21">SUM(B93)</f>
        <v>#REF!</v>
      </c>
      <c r="C94" s="421" t="e">
        <f t="shared" si="21"/>
        <v>#REF!</v>
      </c>
      <c r="D94" s="421" t="e">
        <f t="shared" si="21"/>
        <v>#REF!</v>
      </c>
      <c r="E94" s="421" t="e">
        <f t="shared" si="21"/>
        <v>#REF!</v>
      </c>
      <c r="F94" s="421" t="e">
        <f t="shared" si="21"/>
        <v>#REF!</v>
      </c>
      <c r="G94" s="598" t="e">
        <f t="shared" si="21"/>
        <v>#REF!</v>
      </c>
      <c r="H94" s="231"/>
      <c r="I94" s="420">
        <v>321</v>
      </c>
      <c r="J94" s="604" t="e">
        <f>B94-[1]A2!$B$4</f>
        <v>#REF!</v>
      </c>
      <c r="K94" s="604" t="e">
        <f>C94-[1]A2!$B$4</f>
        <v>#REF!</v>
      </c>
      <c r="L94" s="604" t="e">
        <f>D94-[1]A2!$B$4</f>
        <v>#REF!</v>
      </c>
      <c r="M94" s="604" t="e">
        <f>E94-[1]A2!$B$4</f>
        <v>#REF!</v>
      </c>
      <c r="N94" s="604" t="e">
        <f>F94-[1]A2!$B$4</f>
        <v>#REF!</v>
      </c>
      <c r="O94" s="604" t="e">
        <f>G94-[1]A2!$B$4</f>
        <v>#REF!</v>
      </c>
    </row>
    <row r="95" spans="1:15" ht="21.75" customHeight="1" x14ac:dyDescent="0.25">
      <c r="A95" s="426" t="s">
        <v>362</v>
      </c>
      <c r="B95" s="273" t="e">
        <f>#REF!/12*4</f>
        <v>#REF!</v>
      </c>
      <c r="C95" s="273" t="e">
        <f>#REF!/12*4</f>
        <v>#REF!</v>
      </c>
      <c r="D95" s="273" t="e">
        <f>#REF!/12*4</f>
        <v>#REF!</v>
      </c>
      <c r="E95" s="273" t="e">
        <f>#REF!/12*4</f>
        <v>#REF!</v>
      </c>
      <c r="F95" s="273" t="e">
        <f>#REF!/12*4</f>
        <v>#REF!</v>
      </c>
      <c r="G95" s="273" t="e">
        <f>#REF!/12*4</f>
        <v>#REF!</v>
      </c>
      <c r="I95" s="426" t="s">
        <v>362</v>
      </c>
      <c r="J95" s="272" t="e">
        <f>B95-[1]A2!$B$4</f>
        <v>#REF!</v>
      </c>
      <c r="K95" s="272" t="e">
        <f>C95-[1]A2!$B$4</f>
        <v>#REF!</v>
      </c>
      <c r="L95" s="272" t="e">
        <f>D95-[1]A2!$B$4</f>
        <v>#REF!</v>
      </c>
      <c r="M95" s="272" t="e">
        <f>E95-[1]A2!$B$4</f>
        <v>#REF!</v>
      </c>
      <c r="N95" s="272" t="e">
        <f>F95-[1]A2!$B$4</f>
        <v>#REF!</v>
      </c>
      <c r="O95" s="272" t="e">
        <f>G95-[1]A2!$B$4</f>
        <v>#REF!</v>
      </c>
    </row>
    <row r="96" spans="1:15" ht="21.75" customHeight="1" x14ac:dyDescent="0.25">
      <c r="A96" s="426" t="s">
        <v>363</v>
      </c>
      <c r="B96" s="273" t="e">
        <f>#REF!/12*4</f>
        <v>#REF!</v>
      </c>
      <c r="C96" s="273" t="e">
        <f>#REF!/12*4</f>
        <v>#REF!</v>
      </c>
      <c r="D96" s="273" t="e">
        <f>#REF!/12*4</f>
        <v>#REF!</v>
      </c>
      <c r="E96" s="273" t="e">
        <f>#REF!/12*4</f>
        <v>#REF!</v>
      </c>
      <c r="F96" s="273" t="e">
        <f>#REF!/12*4</f>
        <v>#REF!</v>
      </c>
      <c r="G96" s="273" t="e">
        <f>#REF!/12*4</f>
        <v>#REF!</v>
      </c>
      <c r="I96" s="426" t="s">
        <v>363</v>
      </c>
      <c r="J96" s="272" t="e">
        <f>B96-[1]A2!$B$4</f>
        <v>#REF!</v>
      </c>
      <c r="K96" s="272" t="e">
        <f>C96-[1]A2!$B$4</f>
        <v>#REF!</v>
      </c>
      <c r="L96" s="272" t="e">
        <f>D96-[1]A2!$B$4</f>
        <v>#REF!</v>
      </c>
      <c r="M96" s="272" t="e">
        <f>E96-[1]A2!$B$4</f>
        <v>#REF!</v>
      </c>
      <c r="N96" s="272" t="e">
        <f>F96-[1]A2!$B$4</f>
        <v>#REF!</v>
      </c>
      <c r="O96" s="272" t="e">
        <f>G96-[1]A2!$B$4</f>
        <v>#REF!</v>
      </c>
    </row>
    <row r="97" spans="1:16" ht="21.75" customHeight="1" thickBot="1" x14ac:dyDescent="0.3">
      <c r="A97" s="420">
        <v>322</v>
      </c>
      <c r="B97" s="421" t="e">
        <f t="shared" ref="B97:G97" si="22">SUM(B95:B96)</f>
        <v>#REF!</v>
      </c>
      <c r="C97" s="421" t="e">
        <f t="shared" si="22"/>
        <v>#REF!</v>
      </c>
      <c r="D97" s="421" t="e">
        <f t="shared" si="22"/>
        <v>#REF!</v>
      </c>
      <c r="E97" s="421" t="e">
        <f t="shared" si="22"/>
        <v>#REF!</v>
      </c>
      <c r="F97" s="421" t="e">
        <f t="shared" si="22"/>
        <v>#REF!</v>
      </c>
      <c r="G97" s="598" t="e">
        <f t="shared" si="22"/>
        <v>#REF!</v>
      </c>
      <c r="H97" s="231"/>
      <c r="I97" s="420">
        <v>322</v>
      </c>
      <c r="J97" s="604" t="e">
        <f>B97-[1]A2!$B$4</f>
        <v>#REF!</v>
      </c>
      <c r="K97" s="604" t="e">
        <f>C97-[1]A2!$B$4</f>
        <v>#REF!</v>
      </c>
      <c r="L97" s="604" t="e">
        <f>D97-[1]A2!$B$4</f>
        <v>#REF!</v>
      </c>
      <c r="M97" s="604" t="e">
        <f>E97-[1]A2!$B$4</f>
        <v>#REF!</v>
      </c>
      <c r="N97" s="604" t="e">
        <f>F97-[1]A2!$B$4</f>
        <v>#REF!</v>
      </c>
      <c r="O97" s="604" t="e">
        <f>G97-[1]A2!$B$4</f>
        <v>#REF!</v>
      </c>
    </row>
    <row r="98" spans="1:16" ht="21.75" customHeight="1" x14ac:dyDescent="0.25">
      <c r="A98" s="426" t="s">
        <v>364</v>
      </c>
      <c r="B98" s="274" t="e">
        <f>#REF!/12*4</f>
        <v>#REF!</v>
      </c>
      <c r="C98" s="274" t="e">
        <f>#REF!/12*4</f>
        <v>#REF!</v>
      </c>
      <c r="D98" s="274" t="e">
        <f>#REF!/12*4</f>
        <v>#REF!</v>
      </c>
      <c r="E98" s="274" t="e">
        <f>#REF!/12*4</f>
        <v>#REF!</v>
      </c>
      <c r="F98" s="274" t="e">
        <f>#REF!/12*4</f>
        <v>#REF!</v>
      </c>
      <c r="G98" s="274" t="e">
        <f>#REF!/12*4</f>
        <v>#REF!</v>
      </c>
      <c r="I98" s="426" t="s">
        <v>364</v>
      </c>
      <c r="J98" s="272" t="e">
        <f>B98-[1]A2!$B$4</f>
        <v>#REF!</v>
      </c>
      <c r="K98" s="272" t="e">
        <f>C98-[1]A2!$B$4</f>
        <v>#REF!</v>
      </c>
      <c r="L98" s="272" t="e">
        <f>D98-[1]A2!$B$4</f>
        <v>#REF!</v>
      </c>
      <c r="M98" s="272" t="e">
        <f>E98-[1]A2!$B$4</f>
        <v>#REF!</v>
      </c>
      <c r="N98" s="272" t="e">
        <f>F98-[1]A2!$B$4</f>
        <v>#REF!</v>
      </c>
      <c r="O98" s="272" t="e">
        <f>G98-[1]A2!$B$4</f>
        <v>#REF!</v>
      </c>
    </row>
    <row r="99" spans="1:16" ht="21.75" customHeight="1" thickBot="1" x14ac:dyDescent="0.3">
      <c r="A99" s="420">
        <v>323</v>
      </c>
      <c r="B99" s="421" t="e">
        <f t="shared" ref="B99:G99" si="23">SUM(B98)</f>
        <v>#REF!</v>
      </c>
      <c r="C99" s="421" t="e">
        <f t="shared" si="23"/>
        <v>#REF!</v>
      </c>
      <c r="D99" s="421" t="e">
        <f t="shared" si="23"/>
        <v>#REF!</v>
      </c>
      <c r="E99" s="421" t="e">
        <f t="shared" si="23"/>
        <v>#REF!</v>
      </c>
      <c r="F99" s="421" t="e">
        <f t="shared" si="23"/>
        <v>#REF!</v>
      </c>
      <c r="G99" s="598" t="e">
        <f t="shared" si="23"/>
        <v>#REF!</v>
      </c>
      <c r="H99" s="231"/>
      <c r="I99" s="420">
        <v>323</v>
      </c>
      <c r="J99" s="604" t="e">
        <f>B99-[1]A2!$B$4</f>
        <v>#REF!</v>
      </c>
      <c r="K99" s="604" t="e">
        <f>C99-[1]A2!$B$4</f>
        <v>#REF!</v>
      </c>
      <c r="L99" s="604" t="e">
        <f>D99-[1]A2!$B$4</f>
        <v>#REF!</v>
      </c>
      <c r="M99" s="604" t="e">
        <f>E99-[1]A2!$B$4</f>
        <v>#REF!</v>
      </c>
      <c r="N99" s="604" t="e">
        <f>F99-[1]A2!$B$4</f>
        <v>#REF!</v>
      </c>
      <c r="O99" s="604" t="e">
        <f>G99-[1]A2!$B$4</f>
        <v>#REF!</v>
      </c>
    </row>
    <row r="100" spans="1:16" ht="21.75" customHeight="1" x14ac:dyDescent="0.25">
      <c r="A100" s="426" t="s">
        <v>365</v>
      </c>
      <c r="B100" s="274" t="e">
        <f>#REF!/12*4</f>
        <v>#REF!</v>
      </c>
      <c r="C100" s="274" t="e">
        <f>#REF!/12*4</f>
        <v>#REF!</v>
      </c>
      <c r="D100" s="274" t="e">
        <f>#REF!/12*4</f>
        <v>#REF!</v>
      </c>
      <c r="E100" s="274" t="e">
        <f>#REF!/12*4</f>
        <v>#REF!</v>
      </c>
      <c r="F100" s="274" t="e">
        <f>#REF!/12*4</f>
        <v>#REF!</v>
      </c>
      <c r="G100" s="274" t="e">
        <f>#REF!/12*4</f>
        <v>#REF!</v>
      </c>
      <c r="I100" s="426" t="s">
        <v>365</v>
      </c>
      <c r="J100" s="272" t="e">
        <f>B100-[1]A2!$B$4</f>
        <v>#REF!</v>
      </c>
      <c r="K100" s="272" t="e">
        <f>C100-[1]A2!$B$4</f>
        <v>#REF!</v>
      </c>
      <c r="L100" s="272" t="e">
        <f>D100-[1]A2!$B$4</f>
        <v>#REF!</v>
      </c>
      <c r="M100" s="272" t="e">
        <f>E100-[1]A2!$B$4</f>
        <v>#REF!</v>
      </c>
      <c r="N100" s="272" t="e">
        <f>F100-[1]A2!$B$4</f>
        <v>#REF!</v>
      </c>
      <c r="O100" s="272" t="e">
        <f>G100-[1]A2!$B$4</f>
        <v>#REF!</v>
      </c>
    </row>
    <row r="101" spans="1:16" ht="21.75" customHeight="1" thickBot="1" x14ac:dyDescent="0.3">
      <c r="A101" s="420">
        <v>324</v>
      </c>
      <c r="B101" s="421" t="e">
        <f t="shared" ref="B101:G101" si="24">SUM(B100)</f>
        <v>#REF!</v>
      </c>
      <c r="C101" s="421" t="e">
        <f t="shared" si="24"/>
        <v>#REF!</v>
      </c>
      <c r="D101" s="421" t="e">
        <f t="shared" si="24"/>
        <v>#REF!</v>
      </c>
      <c r="E101" s="421" t="e">
        <f t="shared" si="24"/>
        <v>#REF!</v>
      </c>
      <c r="F101" s="421" t="e">
        <f t="shared" si="24"/>
        <v>#REF!</v>
      </c>
      <c r="G101" s="598" t="e">
        <f t="shared" si="24"/>
        <v>#REF!</v>
      </c>
      <c r="I101" s="420">
        <v>324</v>
      </c>
      <c r="J101" s="604" t="e">
        <f>B101-[1]A2!$B$4</f>
        <v>#REF!</v>
      </c>
      <c r="K101" s="604" t="e">
        <f>C101-[1]A2!$B$4</f>
        <v>#REF!</v>
      </c>
      <c r="L101" s="604" t="e">
        <f>D101-[1]A2!$B$4</f>
        <v>#REF!</v>
      </c>
      <c r="M101" s="604" t="e">
        <f>E101-[1]A2!$B$4</f>
        <v>#REF!</v>
      </c>
      <c r="N101" s="604" t="e">
        <f>F101-[1]A2!$B$4</f>
        <v>#REF!</v>
      </c>
      <c r="O101" s="604" t="e">
        <f>G101-[1]A2!$B$4</f>
        <v>#REF!</v>
      </c>
    </row>
    <row r="102" spans="1:16" ht="21.75" customHeight="1" x14ac:dyDescent="0.25">
      <c r="A102" s="426" t="s">
        <v>366</v>
      </c>
      <c r="B102" s="274" t="e">
        <f>#REF!/12*4</f>
        <v>#REF!</v>
      </c>
      <c r="C102" s="274" t="e">
        <f>#REF!/12*4</f>
        <v>#REF!</v>
      </c>
      <c r="D102" s="274" t="e">
        <f>#REF!/12*4</f>
        <v>#REF!</v>
      </c>
      <c r="E102" s="274" t="e">
        <f>#REF!/12*4</f>
        <v>#REF!</v>
      </c>
      <c r="F102" s="274" t="e">
        <f>#REF!/12*4</f>
        <v>#REF!</v>
      </c>
      <c r="G102" s="274" t="e">
        <f>#REF!/12*4</f>
        <v>#REF!</v>
      </c>
      <c r="I102" s="426" t="s">
        <v>366</v>
      </c>
      <c r="J102" s="272" t="e">
        <f>B102-[1]A2!$B$4</f>
        <v>#REF!</v>
      </c>
      <c r="K102" s="272" t="e">
        <f>C102-[1]A2!$B$4</f>
        <v>#REF!</v>
      </c>
      <c r="L102" s="272" t="e">
        <f>D102-[1]A2!$B$4</f>
        <v>#REF!</v>
      </c>
      <c r="M102" s="272" t="e">
        <f>E102-[1]A2!$B$4</f>
        <v>#REF!</v>
      </c>
      <c r="N102" s="272" t="e">
        <f>F102-[1]A2!$B$4</f>
        <v>#REF!</v>
      </c>
      <c r="O102" s="272" t="e">
        <f>G102-[1]A2!$B$4</f>
        <v>#REF!</v>
      </c>
    </row>
    <row r="103" spans="1:16" ht="21.75" customHeight="1" thickBot="1" x14ac:dyDescent="0.3">
      <c r="A103" s="420">
        <v>325</v>
      </c>
      <c r="B103" s="422" t="e">
        <f t="shared" ref="B103:G103" si="25">SUM(B102)</f>
        <v>#REF!</v>
      </c>
      <c r="C103" s="422" t="e">
        <f t="shared" si="25"/>
        <v>#REF!</v>
      </c>
      <c r="D103" s="422" t="e">
        <f t="shared" si="25"/>
        <v>#REF!</v>
      </c>
      <c r="E103" s="422" t="e">
        <f t="shared" si="25"/>
        <v>#REF!</v>
      </c>
      <c r="F103" s="422" t="e">
        <f t="shared" si="25"/>
        <v>#REF!</v>
      </c>
      <c r="G103" s="422" t="e">
        <f t="shared" si="25"/>
        <v>#REF!</v>
      </c>
      <c r="H103" s="231"/>
      <c r="I103" s="420">
        <v>325</v>
      </c>
      <c r="J103" s="604" t="e">
        <f>B103-[1]A2!$B$4</f>
        <v>#REF!</v>
      </c>
      <c r="K103" s="604" t="e">
        <f>C103-[1]A2!$B$4</f>
        <v>#REF!</v>
      </c>
      <c r="L103" s="604" t="e">
        <f>D103-[1]A2!$B$4</f>
        <v>#REF!</v>
      </c>
      <c r="M103" s="604" t="e">
        <f>E103-[1]A2!$B$4</f>
        <v>#REF!</v>
      </c>
      <c r="N103" s="604" t="e">
        <f>F103-[1]A2!$B$4</f>
        <v>#REF!</v>
      </c>
      <c r="O103" s="604" t="e">
        <f>G103-[1]A2!$B$4</f>
        <v>#REF!</v>
      </c>
    </row>
    <row r="104" spans="1:16" s="5" customFormat="1" ht="23.25" customHeight="1" thickBot="1" x14ac:dyDescent="0.3">
      <c r="A104" s="427"/>
      <c r="B104" s="277" t="e">
        <f t="shared" ref="B104:G104" si="26">SUM(B6,B9,B12,B14,B21,B27,B30,B34,B39,B42,B50,B54,B58,B61,B64,B68,B71,B74,B81,B87,B92,B94,B97,B99,B101,B103)</f>
        <v>#REF!</v>
      </c>
      <c r="C104" s="277" t="e">
        <f t="shared" si="26"/>
        <v>#REF!</v>
      </c>
      <c r="D104" s="277" t="e">
        <f t="shared" si="26"/>
        <v>#REF!</v>
      </c>
      <c r="E104" s="277" t="e">
        <f t="shared" si="26"/>
        <v>#REF!</v>
      </c>
      <c r="F104" s="277" t="e">
        <f t="shared" si="26"/>
        <v>#REF!</v>
      </c>
      <c r="G104" s="277" t="e">
        <f t="shared" si="26"/>
        <v>#REF!</v>
      </c>
      <c r="I104" s="427"/>
      <c r="J104" s="277" t="e">
        <f t="shared" ref="J104:O104" si="27">SUM(J6,J9,J12,J14,J21,J27,J30,J34,J39,J42,J50,J54,J58,J61,J64,J68,J71,J74,J81,J87,J92,J94,J97,J99,J101,J103)</f>
        <v>#REF!</v>
      </c>
      <c r="K104" s="277" t="e">
        <f t="shared" si="27"/>
        <v>#REF!</v>
      </c>
      <c r="L104" s="277" t="e">
        <f t="shared" si="27"/>
        <v>#REF!</v>
      </c>
      <c r="M104" s="277" t="e">
        <f t="shared" si="27"/>
        <v>#REF!</v>
      </c>
      <c r="N104" s="277" t="e">
        <f t="shared" si="27"/>
        <v>#REF!</v>
      </c>
      <c r="O104" s="277" t="e">
        <f t="shared" si="27"/>
        <v>#REF!</v>
      </c>
      <c r="P104" s="85"/>
    </row>
    <row r="105" spans="1:16" s="5" customFormat="1" ht="21.75" customHeight="1" thickTop="1" x14ac:dyDescent="0.25">
      <c r="A105" s="427"/>
      <c r="B105" s="46"/>
      <c r="C105" s="46"/>
      <c r="D105" s="46"/>
      <c r="E105" s="46"/>
      <c r="F105" s="46"/>
      <c r="G105" s="46"/>
      <c r="J105" s="85"/>
      <c r="K105" s="85"/>
      <c r="L105" s="85"/>
      <c r="M105" s="85"/>
      <c r="N105" s="85"/>
      <c r="O105" s="85"/>
      <c r="P105" s="85"/>
    </row>
    <row r="106" spans="1:16" x14ac:dyDescent="0.25">
      <c r="A106" s="428"/>
      <c r="B106" s="55"/>
      <c r="C106" s="55"/>
      <c r="D106" s="55"/>
      <c r="E106" s="582"/>
      <c r="F106" s="582"/>
      <c r="G106" s="582"/>
    </row>
  </sheetData>
  <autoFilter ref="A3:G104"/>
  <pageMargins left="0.7" right="0.7" top="0.75" bottom="0.75" header="0.3" footer="0.3"/>
  <pageSetup paperSize="9" scale="7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T89"/>
  <sheetViews>
    <sheetView topLeftCell="A83" zoomScaleNormal="100" zoomScaleSheetLayoutView="100" workbookViewId="0">
      <pane xSplit="2" topLeftCell="C1" activePane="topRight" state="frozen"/>
      <selection activeCell="O8" sqref="O8:O9"/>
      <selection pane="topRight" activeCell="A85" sqref="A85:M89"/>
    </sheetView>
  </sheetViews>
  <sheetFormatPr defaultColWidth="9.140625" defaultRowHeight="15" x14ac:dyDescent="0.25"/>
  <cols>
    <col min="1" max="1" width="9.5703125" style="5" customWidth="1"/>
    <col min="2" max="2" width="24.7109375" style="5" customWidth="1"/>
    <col min="3" max="3" width="18" style="5" hidden="1" customWidth="1"/>
    <col min="4" max="4" width="17.28515625" style="5" hidden="1" customWidth="1"/>
    <col min="5" max="5" width="6.28515625" style="5" hidden="1" customWidth="1"/>
    <col min="6" max="6" width="20.140625" style="5" hidden="1" customWidth="1"/>
    <col min="7" max="7" width="19.85546875" style="5" hidden="1" customWidth="1"/>
    <col min="8" max="8" width="7.7109375" style="5" hidden="1" customWidth="1"/>
    <col min="9" max="9" width="18.85546875" style="5" hidden="1" customWidth="1"/>
    <col min="10" max="10" width="19" style="5" hidden="1" customWidth="1"/>
    <col min="11" max="11" width="8" style="5" hidden="1" customWidth="1"/>
    <col min="12" max="12" width="19.140625" style="5" customWidth="1"/>
    <col min="13" max="13" width="17.7109375" style="5" customWidth="1"/>
    <col min="14" max="14" width="9.140625" style="5" customWidth="1"/>
    <col min="15" max="15" width="18" style="5" customWidth="1"/>
    <col min="16" max="16" width="18.7109375" style="5" customWidth="1"/>
    <col min="17" max="17" width="17.5703125" style="5" customWidth="1"/>
    <col min="18" max="18" width="18.7109375" style="5" customWidth="1"/>
    <col min="19" max="19" width="19" style="5" customWidth="1"/>
    <col min="20" max="20" width="17.7109375" style="981" customWidth="1"/>
    <col min="21" max="16384" width="9.140625" style="5"/>
  </cols>
  <sheetData>
    <row r="1" spans="1:20" s="2" customFormat="1" ht="9" customHeight="1" x14ac:dyDescent="0.25">
      <c r="C1" s="100"/>
      <c r="D1" s="100"/>
      <c r="E1" s="100"/>
      <c r="G1" s="39"/>
      <c r="H1" s="39"/>
      <c r="L1" s="39"/>
      <c r="M1" s="1158" t="s">
        <v>157</v>
      </c>
      <c r="N1" s="100"/>
      <c r="O1" s="100"/>
      <c r="P1" s="100"/>
      <c r="Q1" s="100"/>
      <c r="R1" s="100"/>
      <c r="S1" s="100"/>
      <c r="T1" s="978"/>
    </row>
    <row r="2" spans="1:20" s="2" customFormat="1" ht="16.5" customHeight="1" x14ac:dyDescent="0.3">
      <c r="A2" s="88" t="s">
        <v>444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1157"/>
      <c r="O2" s="1157"/>
      <c r="P2" s="1157"/>
      <c r="Q2" s="1157"/>
      <c r="R2" s="1157"/>
      <c r="S2" s="1157"/>
      <c r="T2" s="637"/>
    </row>
    <row r="3" spans="1:20" s="2" customFormat="1" ht="13.5" customHeight="1" x14ac:dyDescent="0.3">
      <c r="A3" s="33" t="s">
        <v>50</v>
      </c>
      <c r="B3" s="40"/>
      <c r="M3" s="73"/>
      <c r="N3" s="74"/>
      <c r="O3" s="74"/>
      <c r="P3" s="74"/>
      <c r="Q3" s="74"/>
      <c r="R3" s="74"/>
      <c r="S3" s="74"/>
      <c r="T3" s="638"/>
    </row>
    <row r="4" spans="1:20" s="2" customFormat="1" ht="17.25" customHeight="1" x14ac:dyDescent="0.3">
      <c r="A4" s="33" t="s">
        <v>51</v>
      </c>
      <c r="B4" s="40"/>
      <c r="M4" s="11"/>
      <c r="N4" s="11"/>
      <c r="O4" s="11"/>
      <c r="P4" s="11"/>
      <c r="Q4" s="11"/>
      <c r="R4" s="11"/>
      <c r="S4" s="11"/>
      <c r="T4" s="83"/>
    </row>
    <row r="5" spans="1:20" s="2" customFormat="1" ht="15.75" customHeight="1" x14ac:dyDescent="0.3">
      <c r="A5" s="33" t="s">
        <v>70</v>
      </c>
      <c r="B5" s="40"/>
      <c r="M5" s="73"/>
      <c r="N5" s="74"/>
      <c r="O5" s="74"/>
      <c r="P5" s="74"/>
      <c r="Q5" s="74"/>
      <c r="R5" s="74"/>
      <c r="S5" s="74"/>
      <c r="T5" s="638"/>
    </row>
    <row r="6" spans="1:20" ht="18.75" customHeight="1" x14ac:dyDescent="0.25">
      <c r="A6" s="1386" t="s">
        <v>18</v>
      </c>
      <c r="B6" s="1513" t="s">
        <v>7</v>
      </c>
      <c r="C6" s="1401">
        <v>2021</v>
      </c>
      <c r="D6" s="1402"/>
      <c r="E6" s="1403"/>
      <c r="F6" s="1440">
        <v>2022</v>
      </c>
      <c r="G6" s="1440"/>
      <c r="H6" s="1440"/>
      <c r="I6" s="1389">
        <v>2023</v>
      </c>
      <c r="J6" s="1390"/>
      <c r="K6" s="1391"/>
      <c r="L6" s="1389">
        <v>2024</v>
      </c>
      <c r="M6" s="1391"/>
      <c r="N6" s="1152"/>
      <c r="O6" s="1279">
        <v>2025</v>
      </c>
      <c r="P6" s="1280"/>
      <c r="Q6" s="1344" t="s">
        <v>446</v>
      </c>
      <c r="R6" s="1344" t="s">
        <v>448</v>
      </c>
      <c r="S6" s="1344" t="s">
        <v>447</v>
      </c>
      <c r="T6" s="1344" t="s">
        <v>450</v>
      </c>
    </row>
    <row r="7" spans="1:20" s="52" customFormat="1" ht="27.75" customHeight="1" x14ac:dyDescent="0.25">
      <c r="A7" s="1443"/>
      <c r="B7" s="1513"/>
      <c r="C7" s="1120" t="s">
        <v>178</v>
      </c>
      <c r="D7" s="1121" t="s">
        <v>1</v>
      </c>
      <c r="E7" s="1193" t="s">
        <v>137</v>
      </c>
      <c r="F7" s="1120" t="s">
        <v>178</v>
      </c>
      <c r="G7" s="1122" t="s">
        <v>1</v>
      </c>
      <c r="H7" s="1132" t="s">
        <v>138</v>
      </c>
      <c r="I7" s="1156" t="s">
        <v>0</v>
      </c>
      <c r="J7" s="1126" t="s">
        <v>1</v>
      </c>
      <c r="K7" s="1132" t="s">
        <v>138</v>
      </c>
      <c r="L7" s="690" t="s">
        <v>0</v>
      </c>
      <c r="M7" s="1151" t="s">
        <v>1</v>
      </c>
      <c r="N7" s="691" t="s">
        <v>138</v>
      </c>
      <c r="O7" s="690" t="s">
        <v>0</v>
      </c>
      <c r="P7" s="1151" t="s">
        <v>1</v>
      </c>
      <c r="Q7" s="1344"/>
      <c r="R7" s="1344"/>
      <c r="S7" s="1344"/>
      <c r="T7" s="1344"/>
    </row>
    <row r="8" spans="1:20" s="2" customFormat="1" ht="18" customHeight="1" x14ac:dyDescent="0.25">
      <c r="A8" s="65">
        <v>1001</v>
      </c>
      <c r="B8" s="75" t="s">
        <v>8</v>
      </c>
      <c r="C8" s="280">
        <v>14148632</v>
      </c>
      <c r="D8" s="280">
        <v>14139831.76</v>
      </c>
      <c r="E8" s="280">
        <f>D8/C8*100</f>
        <v>99.937801477909659</v>
      </c>
      <c r="F8" s="284">
        <v>14295760</v>
      </c>
      <c r="G8" s="284">
        <v>13214885.199999999</v>
      </c>
      <c r="H8" s="280">
        <f>G8/F8*100</f>
        <v>92.439193159370319</v>
      </c>
      <c r="I8" s="294">
        <v>14785800</v>
      </c>
      <c r="J8" s="294">
        <v>12852139</v>
      </c>
      <c r="K8" s="280">
        <f>J8/I8*100</f>
        <v>86.922175330384562</v>
      </c>
      <c r="L8" s="294">
        <v>16000000</v>
      </c>
      <c r="M8" s="294">
        <v>13149531.67</v>
      </c>
      <c r="N8" s="671">
        <f>M8/L8*100</f>
        <v>82.184572937499993</v>
      </c>
      <c r="O8" s="294">
        <v>17119000</v>
      </c>
      <c r="P8" s="671"/>
      <c r="Q8" s="294">
        <v>19161000</v>
      </c>
      <c r="R8" s="671"/>
      <c r="S8" s="671"/>
      <c r="T8" s="1502" t="s">
        <v>451</v>
      </c>
    </row>
    <row r="9" spans="1:20" s="2" customFormat="1" ht="18" customHeight="1" x14ac:dyDescent="0.25">
      <c r="A9" s="15">
        <v>1002</v>
      </c>
      <c r="B9" s="12" t="s">
        <v>9</v>
      </c>
      <c r="C9" s="16">
        <v>2500000</v>
      </c>
      <c r="D9" s="16">
        <v>2173669.0299999998</v>
      </c>
      <c r="E9" s="16">
        <f t="shared" ref="E9:E38" si="0">D9/C9*100</f>
        <v>86.946761199999983</v>
      </c>
      <c r="F9" s="367">
        <v>2700000</v>
      </c>
      <c r="G9" s="16">
        <v>856786.35</v>
      </c>
      <c r="H9" s="16">
        <f t="shared" ref="H9:H38" si="1">G9/F9*100</f>
        <v>31.732827777777779</v>
      </c>
      <c r="I9" s="149">
        <v>3200000</v>
      </c>
      <c r="J9" s="149">
        <v>554624.25</v>
      </c>
      <c r="K9" s="16">
        <f t="shared" ref="K9:K38" si="2">J9/I9*100</f>
        <v>17.332007812499999</v>
      </c>
      <c r="L9" s="149">
        <v>1000000</v>
      </c>
      <c r="M9" s="16">
        <v>658720.11</v>
      </c>
      <c r="N9" s="671">
        <f t="shared" ref="N9:N38" si="3">M9/L9*100</f>
        <v>65.872011000000001</v>
      </c>
      <c r="O9" s="16">
        <v>900000</v>
      </c>
      <c r="P9" s="16"/>
      <c r="Q9" s="16">
        <v>1100000</v>
      </c>
      <c r="R9" s="16"/>
      <c r="S9" s="16"/>
      <c r="T9" s="1503"/>
    </row>
    <row r="10" spans="1:20" s="2" customFormat="1" ht="18" customHeight="1" x14ac:dyDescent="0.25">
      <c r="A10" s="22">
        <v>1003</v>
      </c>
      <c r="B10" s="24" t="s">
        <v>10</v>
      </c>
      <c r="C10" s="286">
        <v>5954508</v>
      </c>
      <c r="D10" s="286">
        <v>4987114.57</v>
      </c>
      <c r="E10" s="286">
        <f t="shared" si="0"/>
        <v>83.753595931015639</v>
      </c>
      <c r="F10" s="286">
        <v>7767910</v>
      </c>
      <c r="G10" s="286">
        <v>7355368.8700000001</v>
      </c>
      <c r="H10" s="286">
        <f t="shared" si="1"/>
        <v>94.689161820875896</v>
      </c>
      <c r="I10" s="297">
        <v>9731300</v>
      </c>
      <c r="J10" s="297">
        <v>7797989.9699999997</v>
      </c>
      <c r="K10" s="286">
        <f t="shared" si="2"/>
        <v>80.133075436991973</v>
      </c>
      <c r="L10" s="297">
        <v>10000000</v>
      </c>
      <c r="M10" s="297">
        <v>11330486.08</v>
      </c>
      <c r="N10" s="671">
        <f t="shared" si="3"/>
        <v>113.3048608</v>
      </c>
      <c r="O10" s="297">
        <v>12763000</v>
      </c>
      <c r="P10" s="297"/>
      <c r="Q10" s="297">
        <v>10366000</v>
      </c>
      <c r="R10" s="297"/>
      <c r="S10" s="297"/>
      <c r="T10" s="1503"/>
    </row>
    <row r="11" spans="1:20" ht="25.5" customHeight="1" x14ac:dyDescent="0.3">
      <c r="A11" s="1499" t="s">
        <v>139</v>
      </c>
      <c r="B11" s="1500"/>
      <c r="C11" s="246">
        <f>SUM(C8:C10)</f>
        <v>22603140</v>
      </c>
      <c r="D11" s="246">
        <f>SUM(D8:D10)</f>
        <v>21300615.359999999</v>
      </c>
      <c r="E11" s="246">
        <f t="shared" si="0"/>
        <v>94.237417279192186</v>
      </c>
      <c r="F11" s="246">
        <f>SUM(F8:F10)</f>
        <v>24763670</v>
      </c>
      <c r="G11" s="246">
        <f>SUM(G8:G10)</f>
        <v>21427040.419999998</v>
      </c>
      <c r="H11" s="246">
        <f t="shared" si="1"/>
        <v>86.526110305944144</v>
      </c>
      <c r="I11" s="246">
        <f>SUM(I8:I10)</f>
        <v>27717100</v>
      </c>
      <c r="J11" s="246">
        <f>SUM(J8:J10)</f>
        <v>21204753.219999999</v>
      </c>
      <c r="K11" s="246">
        <f t="shared" si="2"/>
        <v>76.504227426390202</v>
      </c>
      <c r="L11" s="246">
        <f>SUM(L8:L10)</f>
        <v>27000000</v>
      </c>
      <c r="M11" s="246">
        <f>SUM(M8:M10)</f>
        <v>25138737.859999999</v>
      </c>
      <c r="N11" s="956">
        <f t="shared" si="3"/>
        <v>93.106436518518521</v>
      </c>
      <c r="O11" s="246">
        <f>SUM(O8:O10)</f>
        <v>30782000</v>
      </c>
      <c r="P11" s="246">
        <f t="shared" ref="P11:S11" si="4">SUM(P8:P10)</f>
        <v>0</v>
      </c>
      <c r="Q11" s="246">
        <f t="shared" ref="Q11" si="5">SUM(Q8:Q10)</f>
        <v>30627000</v>
      </c>
      <c r="R11" s="246"/>
      <c r="S11" s="246">
        <f t="shared" si="4"/>
        <v>0</v>
      </c>
      <c r="T11" s="1503"/>
    </row>
    <row r="12" spans="1:20" s="2" customFormat="1" ht="18" customHeight="1" x14ac:dyDescent="0.25">
      <c r="A12" s="433">
        <v>1101</v>
      </c>
      <c r="B12" s="957" t="s">
        <v>112</v>
      </c>
      <c r="C12" s="653">
        <v>1000000</v>
      </c>
      <c r="D12" s="653">
        <v>921036.2</v>
      </c>
      <c r="E12" s="911">
        <f t="shared" si="0"/>
        <v>92.103619999999992</v>
      </c>
      <c r="F12" s="653">
        <v>1300000</v>
      </c>
      <c r="G12" s="653">
        <v>1156469.9099999999</v>
      </c>
      <c r="H12" s="653">
        <f t="shared" si="1"/>
        <v>88.959223846153833</v>
      </c>
      <c r="I12" s="653">
        <v>1800000</v>
      </c>
      <c r="J12" s="653">
        <v>746560.5</v>
      </c>
      <c r="K12" s="653">
        <f t="shared" si="2"/>
        <v>41.475583333333333</v>
      </c>
      <c r="L12" s="653">
        <v>1200000</v>
      </c>
      <c r="M12" s="653">
        <v>828360.62</v>
      </c>
      <c r="N12" s="702">
        <f t="shared" si="3"/>
        <v>69.030051666666665</v>
      </c>
      <c r="O12" s="653">
        <v>900000</v>
      </c>
      <c r="P12" s="653"/>
      <c r="Q12" s="653">
        <v>800000</v>
      </c>
      <c r="R12" s="653"/>
      <c r="S12" s="653"/>
      <c r="T12" s="1503"/>
    </row>
    <row r="13" spans="1:20" s="2" customFormat="1" ht="30" x14ac:dyDescent="0.25">
      <c r="A13" s="433">
        <v>1201</v>
      </c>
      <c r="B13" s="957" t="s">
        <v>12</v>
      </c>
      <c r="C13" s="877">
        <v>1700000</v>
      </c>
      <c r="D13" s="877">
        <v>1690603.9</v>
      </c>
      <c r="E13" s="877">
        <f t="shared" si="0"/>
        <v>99.44728823529411</v>
      </c>
      <c r="F13" s="755">
        <v>1700000</v>
      </c>
      <c r="G13" s="755">
        <v>1108864.8400000001</v>
      </c>
      <c r="H13" s="755">
        <f t="shared" si="1"/>
        <v>65.227343529411769</v>
      </c>
      <c r="I13" s="755">
        <v>2000000</v>
      </c>
      <c r="J13" s="755">
        <v>1499581.84</v>
      </c>
      <c r="K13" s="755">
        <f t="shared" si="2"/>
        <v>74.979092000000009</v>
      </c>
      <c r="L13" s="755">
        <v>1200000</v>
      </c>
      <c r="M13" s="701">
        <v>1199764.1000000001</v>
      </c>
      <c r="N13" s="702">
        <f t="shared" si="3"/>
        <v>99.980341666666675</v>
      </c>
      <c r="O13" s="755">
        <v>1200000</v>
      </c>
      <c r="P13" s="755"/>
      <c r="Q13" s="755">
        <v>1300000</v>
      </c>
      <c r="R13" s="755"/>
      <c r="S13" s="755"/>
      <c r="T13" s="1503"/>
    </row>
    <row r="14" spans="1:20" s="2" customFormat="1" ht="18" customHeight="1" x14ac:dyDescent="0.25">
      <c r="A14" s="433">
        <v>1202</v>
      </c>
      <c r="B14" s="957" t="s">
        <v>13</v>
      </c>
      <c r="C14" s="653">
        <v>1000000</v>
      </c>
      <c r="D14" s="653">
        <v>999399.66</v>
      </c>
      <c r="E14" s="653">
        <f t="shared" si="0"/>
        <v>99.939965999999998</v>
      </c>
      <c r="F14" s="653">
        <v>1700000</v>
      </c>
      <c r="G14" s="653">
        <v>1648695</v>
      </c>
      <c r="H14" s="653">
        <f t="shared" si="1"/>
        <v>96.982058823529414</v>
      </c>
      <c r="I14" s="701">
        <v>3000000</v>
      </c>
      <c r="J14" s="701">
        <v>2082467.61</v>
      </c>
      <c r="K14" s="653">
        <f t="shared" si="2"/>
        <v>69.415587000000002</v>
      </c>
      <c r="L14" s="701"/>
      <c r="M14" s="920">
        <v>0</v>
      </c>
      <c r="N14" s="702"/>
      <c r="O14" s="701"/>
      <c r="P14" s="701"/>
      <c r="Q14" s="701"/>
      <c r="R14" s="701"/>
      <c r="S14" s="701"/>
      <c r="T14" s="1503"/>
    </row>
    <row r="15" spans="1:20" s="2" customFormat="1" ht="18" customHeight="1" x14ac:dyDescent="0.25">
      <c r="A15" s="433" t="s">
        <v>389</v>
      </c>
      <c r="B15" s="957" t="s">
        <v>211</v>
      </c>
      <c r="C15" s="653"/>
      <c r="D15" s="653"/>
      <c r="E15" s="653"/>
      <c r="F15" s="653"/>
      <c r="G15" s="653"/>
      <c r="H15" s="653"/>
      <c r="I15" s="701"/>
      <c r="J15" s="701"/>
      <c r="K15" s="653"/>
      <c r="L15" s="701">
        <v>820000</v>
      </c>
      <c r="M15" s="701">
        <v>652238</v>
      </c>
      <c r="N15" s="702">
        <f t="shared" si="3"/>
        <v>79.541219512195127</v>
      </c>
      <c r="O15" s="701">
        <v>840000</v>
      </c>
      <c r="P15" s="701"/>
      <c r="Q15" s="701">
        <v>800000</v>
      </c>
      <c r="R15" s="701"/>
      <c r="S15" s="701"/>
      <c r="T15" s="1503"/>
    </row>
    <row r="16" spans="1:20" s="2" customFormat="1" ht="18" customHeight="1" x14ac:dyDescent="0.25">
      <c r="A16" s="433" t="s">
        <v>390</v>
      </c>
      <c r="B16" s="957" t="s">
        <v>198</v>
      </c>
      <c r="C16" s="653"/>
      <c r="D16" s="653"/>
      <c r="E16" s="653"/>
      <c r="F16" s="653"/>
      <c r="G16" s="653"/>
      <c r="H16" s="653"/>
      <c r="I16" s="701"/>
      <c r="J16" s="701"/>
      <c r="K16" s="653"/>
      <c r="L16" s="701">
        <v>1680000</v>
      </c>
      <c r="M16" s="701">
        <v>984331.25</v>
      </c>
      <c r="N16" s="702">
        <f t="shared" si="3"/>
        <v>58.591145833333336</v>
      </c>
      <c r="O16" s="701">
        <v>1400000</v>
      </c>
      <c r="P16" s="701"/>
      <c r="Q16" s="701">
        <v>1150000</v>
      </c>
      <c r="R16" s="701"/>
      <c r="S16" s="701"/>
      <c r="T16" s="1503"/>
    </row>
    <row r="17" spans="1:20" s="2" customFormat="1" ht="18" customHeight="1" x14ac:dyDescent="0.25">
      <c r="A17" s="433" t="s">
        <v>391</v>
      </c>
      <c r="B17" s="957" t="s">
        <v>197</v>
      </c>
      <c r="C17" s="653"/>
      <c r="D17" s="653"/>
      <c r="E17" s="653"/>
      <c r="F17" s="653"/>
      <c r="G17" s="653"/>
      <c r="H17" s="653"/>
      <c r="I17" s="701"/>
      <c r="J17" s="701"/>
      <c r="K17" s="653"/>
      <c r="L17" s="701"/>
      <c r="M17" s="701">
        <v>0</v>
      </c>
      <c r="N17" s="702"/>
      <c r="O17" s="701">
        <v>20000</v>
      </c>
      <c r="P17" s="701"/>
      <c r="Q17" s="701">
        <v>20000</v>
      </c>
      <c r="R17" s="701"/>
      <c r="S17" s="701"/>
      <c r="T17" s="1503"/>
    </row>
    <row r="18" spans="1:20" s="2" customFormat="1" ht="18" customHeight="1" x14ac:dyDescent="0.25">
      <c r="A18" s="433">
        <v>1205</v>
      </c>
      <c r="B18" s="957" t="s">
        <v>124</v>
      </c>
      <c r="C18" s="653">
        <v>200000</v>
      </c>
      <c r="D18" s="653">
        <v>167822.32</v>
      </c>
      <c r="E18" s="653">
        <f t="shared" si="0"/>
        <v>83.91116000000001</v>
      </c>
      <c r="F18" s="653">
        <v>200000</v>
      </c>
      <c r="G18" s="653">
        <v>158408.54999999999</v>
      </c>
      <c r="H18" s="653">
        <f t="shared" si="1"/>
        <v>79.204274999999996</v>
      </c>
      <c r="I18" s="653">
        <v>200000</v>
      </c>
      <c r="J18" s="653">
        <v>117601.5</v>
      </c>
      <c r="K18" s="653">
        <f t="shared" si="2"/>
        <v>58.800750000000001</v>
      </c>
      <c r="L18" s="653">
        <v>350000</v>
      </c>
      <c r="M18" s="653">
        <v>144075.51999999999</v>
      </c>
      <c r="N18" s="702">
        <f t="shared" si="3"/>
        <v>41.164434285714286</v>
      </c>
      <c r="O18" s="653">
        <v>360000</v>
      </c>
      <c r="P18" s="653"/>
      <c r="Q18" s="653">
        <v>300000</v>
      </c>
      <c r="R18" s="653"/>
      <c r="S18" s="653"/>
      <c r="T18" s="1503"/>
    </row>
    <row r="19" spans="1:20" s="2" customFormat="1" ht="18" customHeight="1" x14ac:dyDescent="0.25">
      <c r="A19" s="433">
        <v>1206</v>
      </c>
      <c r="B19" s="288" t="s">
        <v>122</v>
      </c>
      <c r="C19" s="653"/>
      <c r="D19" s="653"/>
      <c r="E19" s="653"/>
      <c r="F19" s="653"/>
      <c r="G19" s="653"/>
      <c r="H19" s="653"/>
      <c r="I19" s="653"/>
      <c r="J19" s="653"/>
      <c r="K19" s="653"/>
      <c r="L19" s="653"/>
      <c r="M19" s="653">
        <v>0</v>
      </c>
      <c r="N19" s="702"/>
      <c r="O19" s="653">
        <v>25000</v>
      </c>
      <c r="P19" s="653"/>
      <c r="Q19" s="653">
        <v>20000</v>
      </c>
      <c r="R19" s="653"/>
      <c r="S19" s="653"/>
      <c r="T19" s="1503"/>
    </row>
    <row r="20" spans="1:20" s="2" customFormat="1" ht="18" customHeight="1" x14ac:dyDescent="0.25">
      <c r="A20" s="433">
        <v>1301</v>
      </c>
      <c r="B20" s="957" t="s">
        <v>14</v>
      </c>
      <c r="C20" s="653">
        <v>1000000</v>
      </c>
      <c r="D20" s="911">
        <v>995655.45</v>
      </c>
      <c r="E20" s="911">
        <f t="shared" si="0"/>
        <v>99.565545</v>
      </c>
      <c r="F20" s="653">
        <v>2500000</v>
      </c>
      <c r="G20" s="653">
        <v>2357073</v>
      </c>
      <c r="H20" s="653">
        <f t="shared" si="1"/>
        <v>94.282920000000004</v>
      </c>
      <c r="I20" s="653">
        <v>1500000</v>
      </c>
      <c r="J20" s="653">
        <v>2140133.7599999998</v>
      </c>
      <c r="K20" s="653">
        <f t="shared" si="2"/>
        <v>142.67558399999999</v>
      </c>
      <c r="L20" s="653">
        <v>2000000</v>
      </c>
      <c r="M20" s="653">
        <v>1968542.02</v>
      </c>
      <c r="N20" s="702">
        <f t="shared" si="3"/>
        <v>98.427101000000008</v>
      </c>
      <c r="O20" s="653">
        <v>2000000</v>
      </c>
      <c r="P20" s="653"/>
      <c r="Q20" s="653">
        <v>2000000</v>
      </c>
      <c r="R20" s="653"/>
      <c r="S20" s="653"/>
      <c r="T20" s="1503"/>
    </row>
    <row r="21" spans="1:20" s="2" customFormat="1" ht="18" customHeight="1" x14ac:dyDescent="0.25">
      <c r="A21" s="433">
        <v>1302</v>
      </c>
      <c r="B21" s="957" t="s">
        <v>123</v>
      </c>
      <c r="C21" s="877">
        <v>500000</v>
      </c>
      <c r="D21" s="877">
        <v>497737</v>
      </c>
      <c r="E21" s="877">
        <f t="shared" si="0"/>
        <v>99.547399999999996</v>
      </c>
      <c r="F21" s="755">
        <v>600000</v>
      </c>
      <c r="G21" s="755">
        <v>364443</v>
      </c>
      <c r="H21" s="755">
        <f t="shared" si="1"/>
        <v>60.740499999999997</v>
      </c>
      <c r="I21" s="755">
        <v>800000</v>
      </c>
      <c r="J21" s="755">
        <v>544904.82999999996</v>
      </c>
      <c r="K21" s="755">
        <f t="shared" si="2"/>
        <v>68.113103749999993</v>
      </c>
      <c r="L21" s="755">
        <v>600000</v>
      </c>
      <c r="M21" s="755">
        <v>885601.96</v>
      </c>
      <c r="N21" s="702">
        <f t="shared" si="3"/>
        <v>147.60032666666666</v>
      </c>
      <c r="O21" s="755">
        <v>1000000</v>
      </c>
      <c r="P21" s="755"/>
      <c r="Q21" s="755">
        <v>1200000</v>
      </c>
      <c r="R21" s="755"/>
      <c r="S21" s="755"/>
      <c r="T21" s="1503"/>
    </row>
    <row r="22" spans="1:20" s="2" customFormat="1" ht="18" customHeight="1" x14ac:dyDescent="0.25">
      <c r="A22" s="433">
        <v>1303</v>
      </c>
      <c r="B22" s="957" t="s">
        <v>109</v>
      </c>
      <c r="C22" s="653">
        <v>500000</v>
      </c>
      <c r="D22" s="653">
        <v>484040.17</v>
      </c>
      <c r="E22" s="653">
        <f t="shared" si="0"/>
        <v>96.808033999999992</v>
      </c>
      <c r="F22" s="653">
        <v>500000</v>
      </c>
      <c r="G22" s="653">
        <v>490924.35</v>
      </c>
      <c r="H22" s="653">
        <f t="shared" si="1"/>
        <v>98.184869999999989</v>
      </c>
      <c r="I22" s="653">
        <v>500000</v>
      </c>
      <c r="J22" s="653">
        <v>298427.5</v>
      </c>
      <c r="K22" s="653">
        <f t="shared" si="2"/>
        <v>59.685500000000005</v>
      </c>
      <c r="L22" s="653">
        <v>500000</v>
      </c>
      <c r="M22" s="653">
        <v>652670</v>
      </c>
      <c r="N22" s="702">
        <f t="shared" si="3"/>
        <v>130.53399999999999</v>
      </c>
      <c r="O22" s="653">
        <v>600000</v>
      </c>
      <c r="P22" s="653"/>
      <c r="Q22" s="653">
        <v>2000000</v>
      </c>
      <c r="R22" s="653"/>
      <c r="S22" s="653"/>
      <c r="T22" s="1503"/>
    </row>
    <row r="23" spans="1:20" s="2" customFormat="1" ht="18" customHeight="1" x14ac:dyDescent="0.25">
      <c r="A23" s="433">
        <v>1401</v>
      </c>
      <c r="B23" s="957" t="s">
        <v>127</v>
      </c>
      <c r="C23" s="653">
        <v>15000</v>
      </c>
      <c r="D23" s="653">
        <v>6291</v>
      </c>
      <c r="E23" s="653">
        <f t="shared" si="0"/>
        <v>41.94</v>
      </c>
      <c r="F23" s="653">
        <v>15000</v>
      </c>
      <c r="G23" s="653">
        <v>14270</v>
      </c>
      <c r="H23" s="653">
        <f t="shared" si="1"/>
        <v>95.13333333333334</v>
      </c>
      <c r="I23" s="653">
        <v>20000</v>
      </c>
      <c r="J23" s="653">
        <v>11911</v>
      </c>
      <c r="K23" s="653">
        <f t="shared" si="2"/>
        <v>59.555</v>
      </c>
      <c r="L23" s="653">
        <v>15000</v>
      </c>
      <c r="M23" s="653">
        <v>14175</v>
      </c>
      <c r="N23" s="702">
        <f t="shared" si="3"/>
        <v>94.5</v>
      </c>
      <c r="O23" s="653">
        <v>15000</v>
      </c>
      <c r="P23" s="653"/>
      <c r="Q23" s="653">
        <v>70000</v>
      </c>
      <c r="R23" s="653"/>
      <c r="S23" s="653"/>
      <c r="T23" s="1503"/>
    </row>
    <row r="24" spans="1:20" s="2" customFormat="1" ht="18" customHeight="1" x14ac:dyDescent="0.25">
      <c r="A24" s="433">
        <v>1402</v>
      </c>
      <c r="B24" s="957" t="s">
        <v>117</v>
      </c>
      <c r="C24" s="877">
        <v>916775</v>
      </c>
      <c r="D24" s="877">
        <v>707923.25</v>
      </c>
      <c r="E24" s="877">
        <f t="shared" si="0"/>
        <v>77.218865043222166</v>
      </c>
      <c r="F24" s="755">
        <v>1300000</v>
      </c>
      <c r="G24" s="755">
        <v>900426.61</v>
      </c>
      <c r="H24" s="755">
        <f t="shared" si="1"/>
        <v>69.263585384615382</v>
      </c>
      <c r="I24" s="755">
        <v>1400000</v>
      </c>
      <c r="J24" s="755">
        <v>1312947.27</v>
      </c>
      <c r="K24" s="755">
        <f t="shared" si="2"/>
        <v>93.781947857142853</v>
      </c>
      <c r="L24" s="755">
        <v>1400000</v>
      </c>
      <c r="M24" s="755">
        <v>1357070.68</v>
      </c>
      <c r="N24" s="702">
        <f t="shared" si="3"/>
        <v>96.933620000000005</v>
      </c>
      <c r="O24" s="755">
        <v>1400000</v>
      </c>
      <c r="P24" s="755"/>
      <c r="Q24" s="755">
        <v>1200000</v>
      </c>
      <c r="R24" s="755"/>
      <c r="S24" s="755"/>
      <c r="T24" s="1503"/>
    </row>
    <row r="25" spans="1:20" s="2" customFormat="1" ht="23.25" customHeight="1" x14ac:dyDescent="0.25">
      <c r="A25" s="433">
        <v>1403</v>
      </c>
      <c r="B25" s="957" t="s">
        <v>118</v>
      </c>
      <c r="C25" s="653">
        <v>1200000</v>
      </c>
      <c r="D25" s="653">
        <v>877645.93</v>
      </c>
      <c r="E25" s="653">
        <f t="shared" si="0"/>
        <v>73.13716083333334</v>
      </c>
      <c r="F25" s="653">
        <v>1375000</v>
      </c>
      <c r="G25" s="653">
        <v>591003</v>
      </c>
      <c r="H25" s="653">
        <f t="shared" si="1"/>
        <v>42.982036363636361</v>
      </c>
      <c r="I25" s="653">
        <v>1500000</v>
      </c>
      <c r="J25" s="653">
        <v>1447110.66</v>
      </c>
      <c r="K25" s="653">
        <f t="shared" si="2"/>
        <v>96.474043999999992</v>
      </c>
      <c r="L25" s="653">
        <v>1600000</v>
      </c>
      <c r="M25" s="653">
        <v>1583257.57</v>
      </c>
      <c r="N25" s="702">
        <f t="shared" si="3"/>
        <v>98.953598125000013</v>
      </c>
      <c r="O25" s="653">
        <v>1600000</v>
      </c>
      <c r="P25" s="653"/>
      <c r="Q25" s="653">
        <v>1600000</v>
      </c>
      <c r="R25" s="653"/>
      <c r="S25" s="653"/>
      <c r="T25" s="1503"/>
    </row>
    <row r="26" spans="1:20" s="2" customFormat="1" ht="30" customHeight="1" x14ac:dyDescent="0.25">
      <c r="A26" s="433">
        <v>1404</v>
      </c>
      <c r="B26" s="957" t="s">
        <v>119</v>
      </c>
      <c r="C26" s="877">
        <v>3000000</v>
      </c>
      <c r="D26" s="877">
        <v>2971480</v>
      </c>
      <c r="E26" s="877">
        <f t="shared" si="0"/>
        <v>99.049333333333337</v>
      </c>
      <c r="F26" s="877">
        <v>3851680</v>
      </c>
      <c r="G26" s="755">
        <v>3851680.5</v>
      </c>
      <c r="H26" s="755">
        <f t="shared" si="1"/>
        <v>100.00001298134839</v>
      </c>
      <c r="I26" s="755">
        <v>3200000</v>
      </c>
      <c r="J26" s="755">
        <v>3828500</v>
      </c>
      <c r="K26" s="755">
        <f t="shared" si="2"/>
        <v>119.64062499999999</v>
      </c>
      <c r="L26" s="755">
        <v>4000000</v>
      </c>
      <c r="M26" s="755">
        <v>3773000</v>
      </c>
      <c r="N26" s="702">
        <f t="shared" si="3"/>
        <v>94.325000000000003</v>
      </c>
      <c r="O26" s="755">
        <v>4000000</v>
      </c>
      <c r="P26" s="755"/>
      <c r="Q26" s="755">
        <v>4000000</v>
      </c>
      <c r="R26" s="755"/>
      <c r="S26" s="755"/>
      <c r="T26" s="1503"/>
    </row>
    <row r="27" spans="1:20" s="2" customFormat="1" ht="35.25" customHeight="1" x14ac:dyDescent="0.25">
      <c r="A27" s="433">
        <v>1405</v>
      </c>
      <c r="B27" s="957" t="s">
        <v>201</v>
      </c>
      <c r="C27" s="877"/>
      <c r="D27" s="877"/>
      <c r="E27" s="877"/>
      <c r="F27" s="877"/>
      <c r="G27" s="755"/>
      <c r="H27" s="755"/>
      <c r="I27" s="755"/>
      <c r="J27" s="755"/>
      <c r="K27" s="755"/>
      <c r="L27" s="755">
        <v>2540000</v>
      </c>
      <c r="M27" s="755">
        <v>2226695.2000000002</v>
      </c>
      <c r="N27" s="702">
        <f t="shared" si="3"/>
        <v>87.665165354330725</v>
      </c>
      <c r="O27" s="755">
        <v>2500000</v>
      </c>
      <c r="P27" s="755"/>
      <c r="Q27" s="755">
        <v>3000000</v>
      </c>
      <c r="R27" s="755"/>
      <c r="S27" s="755"/>
      <c r="T27" s="1503"/>
    </row>
    <row r="28" spans="1:20" s="2" customFormat="1" ht="18" customHeight="1" x14ac:dyDescent="0.25">
      <c r="A28" s="433" t="s">
        <v>392</v>
      </c>
      <c r="B28" s="957" t="s">
        <v>210</v>
      </c>
      <c r="C28" s="877"/>
      <c r="D28" s="877"/>
      <c r="E28" s="877"/>
      <c r="F28" s="877"/>
      <c r="G28" s="755"/>
      <c r="H28" s="755"/>
      <c r="I28" s="755"/>
      <c r="J28" s="755"/>
      <c r="K28" s="755"/>
      <c r="L28" s="755">
        <v>2160000</v>
      </c>
      <c r="M28" s="755">
        <v>2247086.38</v>
      </c>
      <c r="N28" s="702">
        <f t="shared" si="3"/>
        <v>104.03177685185186</v>
      </c>
      <c r="O28" s="755">
        <v>2500000</v>
      </c>
      <c r="P28" s="755"/>
      <c r="Q28" s="755">
        <v>3900000</v>
      </c>
      <c r="R28" s="755"/>
      <c r="S28" s="755"/>
      <c r="T28" s="1503"/>
    </row>
    <row r="29" spans="1:20" s="2" customFormat="1" ht="18" customHeight="1" x14ac:dyDescent="0.25">
      <c r="A29" s="433">
        <v>1408</v>
      </c>
      <c r="B29" s="957" t="s">
        <v>142</v>
      </c>
      <c r="C29" s="877"/>
      <c r="D29" s="877"/>
      <c r="E29" s="877"/>
      <c r="F29" s="755">
        <v>2760000</v>
      </c>
      <c r="G29" s="755"/>
      <c r="H29" s="755"/>
      <c r="I29" s="755"/>
      <c r="J29" s="755"/>
      <c r="K29" s="755"/>
      <c r="L29" s="755"/>
      <c r="M29" s="755">
        <v>0</v>
      </c>
      <c r="N29" s="702"/>
      <c r="O29" s="755"/>
      <c r="P29" s="755"/>
      <c r="Q29" s="755"/>
      <c r="R29" s="755"/>
      <c r="S29" s="755"/>
      <c r="T29" s="1503"/>
    </row>
    <row r="30" spans="1:20" s="2" customFormat="1" ht="18" customHeight="1" x14ac:dyDescent="0.25">
      <c r="A30" s="433">
        <v>1409</v>
      </c>
      <c r="B30" s="957" t="s">
        <v>17</v>
      </c>
      <c r="C30" s="653">
        <v>3500000</v>
      </c>
      <c r="D30" s="653">
        <v>3458191.68</v>
      </c>
      <c r="E30" s="653">
        <f t="shared" si="0"/>
        <v>98.805476571428571</v>
      </c>
      <c r="F30" s="653">
        <v>3600000</v>
      </c>
      <c r="G30" s="653">
        <v>3565202.57</v>
      </c>
      <c r="H30" s="653">
        <f t="shared" si="1"/>
        <v>99.033404722222215</v>
      </c>
      <c r="I30" s="653">
        <v>4000000</v>
      </c>
      <c r="J30" s="653">
        <v>4138614.65</v>
      </c>
      <c r="K30" s="653">
        <f t="shared" si="2"/>
        <v>103.46536625</v>
      </c>
      <c r="L30" s="653"/>
      <c r="M30" s="653">
        <v>0</v>
      </c>
      <c r="N30" s="702"/>
      <c r="O30" s="653"/>
      <c r="P30" s="653"/>
      <c r="Q30" s="653"/>
      <c r="R30" s="653"/>
      <c r="S30" s="653"/>
      <c r="T30" s="1503"/>
    </row>
    <row r="31" spans="1:20" s="2" customFormat="1" ht="29.45" customHeight="1" x14ac:dyDescent="0.25">
      <c r="A31" s="433" t="s">
        <v>386</v>
      </c>
      <c r="B31" s="919" t="s">
        <v>206</v>
      </c>
      <c r="C31" s="653"/>
      <c r="D31" s="653"/>
      <c r="E31" s="653"/>
      <c r="F31" s="653"/>
      <c r="G31" s="653"/>
      <c r="H31" s="653"/>
      <c r="I31" s="653"/>
      <c r="J31" s="653"/>
      <c r="K31" s="653"/>
      <c r="L31" s="653"/>
      <c r="M31" s="653">
        <v>0</v>
      </c>
      <c r="N31" s="702"/>
      <c r="O31" s="653">
        <v>350000</v>
      </c>
      <c r="P31" s="653"/>
      <c r="Q31" s="653">
        <v>300000</v>
      </c>
      <c r="R31" s="653"/>
      <c r="S31" s="653"/>
      <c r="T31" s="1503"/>
    </row>
    <row r="32" spans="1:20" s="2" customFormat="1" ht="18" customHeight="1" x14ac:dyDescent="0.25">
      <c r="A32" s="433" t="s">
        <v>387</v>
      </c>
      <c r="B32" s="288" t="s">
        <v>207</v>
      </c>
      <c r="C32" s="653"/>
      <c r="D32" s="653"/>
      <c r="E32" s="653"/>
      <c r="F32" s="653"/>
      <c r="G32" s="653"/>
      <c r="H32" s="653"/>
      <c r="I32" s="653"/>
      <c r="J32" s="653"/>
      <c r="K32" s="653"/>
      <c r="L32" s="653"/>
      <c r="M32" s="653">
        <v>0</v>
      </c>
      <c r="N32" s="702"/>
      <c r="O32" s="653">
        <v>200000</v>
      </c>
      <c r="P32" s="653"/>
      <c r="Q32" s="653">
        <v>100000</v>
      </c>
      <c r="R32" s="653"/>
      <c r="S32" s="653"/>
      <c r="T32" s="1503"/>
    </row>
    <row r="33" spans="1:20" s="2" customFormat="1" ht="18" customHeight="1" x14ac:dyDescent="0.25">
      <c r="A33" s="433" t="s">
        <v>388</v>
      </c>
      <c r="B33" s="957" t="s">
        <v>203</v>
      </c>
      <c r="C33" s="653"/>
      <c r="D33" s="653"/>
      <c r="E33" s="653"/>
      <c r="F33" s="653"/>
      <c r="G33" s="653"/>
      <c r="H33" s="653"/>
      <c r="I33" s="653"/>
      <c r="J33" s="653"/>
      <c r="K33" s="653"/>
      <c r="L33" s="653"/>
      <c r="M33" s="653"/>
      <c r="N33" s="702"/>
      <c r="O33" s="653">
        <v>50000</v>
      </c>
      <c r="P33" s="653"/>
      <c r="Q33" s="653">
        <v>50000</v>
      </c>
      <c r="R33" s="653"/>
      <c r="S33" s="653"/>
      <c r="T33" s="1503"/>
    </row>
    <row r="34" spans="1:20" s="2" customFormat="1" ht="28.5" customHeight="1" x14ac:dyDescent="0.25">
      <c r="A34" s="433">
        <v>1506</v>
      </c>
      <c r="B34" s="957" t="s">
        <v>128</v>
      </c>
      <c r="C34" s="653">
        <v>1700000</v>
      </c>
      <c r="D34" s="911">
        <v>1447633.87</v>
      </c>
      <c r="E34" s="911">
        <f t="shared" si="0"/>
        <v>85.154933529411764</v>
      </c>
      <c r="F34" s="877">
        <v>1700000</v>
      </c>
      <c r="G34" s="653">
        <v>1407556.14</v>
      </c>
      <c r="H34" s="653">
        <f t="shared" si="1"/>
        <v>82.797420000000002</v>
      </c>
      <c r="I34" s="653">
        <v>1800000</v>
      </c>
      <c r="J34" s="653">
        <v>1448150.95</v>
      </c>
      <c r="K34" s="653">
        <f t="shared" si="2"/>
        <v>80.452830555555551</v>
      </c>
      <c r="L34" s="653">
        <v>1600000</v>
      </c>
      <c r="M34" s="653">
        <v>1200585.28</v>
      </c>
      <c r="N34" s="702">
        <f t="shared" si="3"/>
        <v>75.036580000000001</v>
      </c>
      <c r="O34" s="653">
        <v>1300000</v>
      </c>
      <c r="P34" s="653"/>
      <c r="Q34" s="653">
        <v>1100000</v>
      </c>
      <c r="R34" s="653"/>
      <c r="S34" s="653"/>
      <c r="T34" s="1503"/>
    </row>
    <row r="35" spans="1:20" s="2" customFormat="1" ht="18" customHeight="1" x14ac:dyDescent="0.25">
      <c r="A35" s="433">
        <v>1701</v>
      </c>
      <c r="B35" s="957" t="s">
        <v>125</v>
      </c>
      <c r="C35" s="877"/>
      <c r="D35" s="877"/>
      <c r="E35" s="877"/>
      <c r="F35" s="755"/>
      <c r="G35" s="755"/>
      <c r="H35" s="755"/>
      <c r="I35" s="755"/>
      <c r="J35" s="755"/>
      <c r="K35" s="755"/>
      <c r="L35" s="755"/>
      <c r="M35" s="755">
        <v>0</v>
      </c>
      <c r="N35" s="702"/>
      <c r="O35" s="755"/>
      <c r="P35" s="755"/>
      <c r="Q35" s="755"/>
      <c r="R35" s="755"/>
      <c r="S35" s="755"/>
      <c r="T35" s="1503"/>
    </row>
    <row r="36" spans="1:20" s="2" customFormat="1" ht="18" customHeight="1" x14ac:dyDescent="0.25">
      <c r="A36" s="433">
        <v>1702</v>
      </c>
      <c r="B36" s="957" t="s">
        <v>134</v>
      </c>
      <c r="C36" s="877">
        <v>500000</v>
      </c>
      <c r="D36" s="877">
        <v>499289</v>
      </c>
      <c r="E36" s="877">
        <f t="shared" si="0"/>
        <v>99.857799999999997</v>
      </c>
      <c r="F36" s="755">
        <v>800000</v>
      </c>
      <c r="G36" s="755">
        <v>292462.89</v>
      </c>
      <c r="H36" s="755">
        <f t="shared" si="1"/>
        <v>36.557861250000002</v>
      </c>
      <c r="I36" s="755">
        <v>500000</v>
      </c>
      <c r="J36" s="755">
        <v>261590.65</v>
      </c>
      <c r="K36" s="755">
        <f t="shared" si="2"/>
        <v>52.318129999999996</v>
      </c>
      <c r="L36" s="755">
        <v>1200265</v>
      </c>
      <c r="M36" s="755">
        <v>498235.44</v>
      </c>
      <c r="N36" s="702">
        <f t="shared" si="3"/>
        <v>41.510453108271925</v>
      </c>
      <c r="O36" s="755"/>
      <c r="P36" s="755"/>
      <c r="Q36" s="755">
        <v>1000</v>
      </c>
      <c r="R36" s="755"/>
      <c r="S36" s="755"/>
      <c r="T36" s="1503"/>
    </row>
    <row r="37" spans="1:20" ht="25.5" customHeight="1" x14ac:dyDescent="0.3">
      <c r="A37" s="1501" t="s">
        <v>140</v>
      </c>
      <c r="B37" s="1501"/>
      <c r="C37" s="143">
        <f t="shared" ref="C37:M37" si="6">SUM(C12:C36)</f>
        <v>16731775</v>
      </c>
      <c r="D37" s="143">
        <f t="shared" si="6"/>
        <v>15724749.43</v>
      </c>
      <c r="E37" s="143">
        <f t="shared" si="0"/>
        <v>93.981358403397124</v>
      </c>
      <c r="F37" s="143">
        <f>SUM(F12:F36)</f>
        <v>23901680</v>
      </c>
      <c r="G37" s="143">
        <f t="shared" si="6"/>
        <v>17907480.359999999</v>
      </c>
      <c r="H37" s="143">
        <f t="shared" si="1"/>
        <v>74.921429623357014</v>
      </c>
      <c r="I37" s="143">
        <f t="shared" si="6"/>
        <v>22220000</v>
      </c>
      <c r="J37" s="143">
        <f>SUM(J12:J36)</f>
        <v>19878502.719999999</v>
      </c>
      <c r="K37" s="143">
        <f t="shared" si="2"/>
        <v>89.462208460846085</v>
      </c>
      <c r="L37" s="143">
        <f t="shared" si="6"/>
        <v>22865265</v>
      </c>
      <c r="M37" s="143">
        <f t="shared" si="6"/>
        <v>20215689.020000003</v>
      </c>
      <c r="N37" s="858">
        <f t="shared" si="3"/>
        <v>88.41222273172869</v>
      </c>
      <c r="O37" s="143">
        <f>SUM(O12:O36)</f>
        <v>22260000</v>
      </c>
      <c r="P37" s="143">
        <f t="shared" ref="P37:S37" si="7">SUM(P12:P36)</f>
        <v>0</v>
      </c>
      <c r="Q37" s="143">
        <f t="shared" ref="Q37" si="8">SUM(Q12:Q36)</f>
        <v>24911000</v>
      </c>
      <c r="R37" s="143"/>
      <c r="S37" s="143">
        <f t="shared" si="7"/>
        <v>0</v>
      </c>
      <c r="T37" s="1503"/>
    </row>
    <row r="38" spans="1:20" s="43" customFormat="1" ht="25.5" customHeight="1" thickBot="1" x14ac:dyDescent="0.35">
      <c r="A38" s="1524" t="s">
        <v>2</v>
      </c>
      <c r="B38" s="1524"/>
      <c r="C38" s="30">
        <f t="shared" ref="C38:M38" si="9">C37+C11</f>
        <v>39334915</v>
      </c>
      <c r="D38" s="30">
        <f t="shared" si="9"/>
        <v>37025364.789999999</v>
      </c>
      <c r="E38" s="30">
        <f t="shared" si="0"/>
        <v>94.128498281997054</v>
      </c>
      <c r="F38" s="30">
        <f>F37+F11</f>
        <v>48665350</v>
      </c>
      <c r="G38" s="30">
        <f t="shared" si="9"/>
        <v>39334520.780000001</v>
      </c>
      <c r="H38" s="70">
        <f t="shared" si="1"/>
        <v>80.82654451267689</v>
      </c>
      <c r="I38" s="30">
        <f t="shared" si="9"/>
        <v>49937100</v>
      </c>
      <c r="J38" s="30">
        <f>J37+J11</f>
        <v>41083255.939999998</v>
      </c>
      <c r="K38" s="70">
        <f t="shared" si="2"/>
        <v>82.270007549497265</v>
      </c>
      <c r="L38" s="30">
        <f t="shared" si="9"/>
        <v>49865265</v>
      </c>
      <c r="M38" s="30">
        <f t="shared" si="9"/>
        <v>45354426.880000003</v>
      </c>
      <c r="N38" s="709">
        <f t="shared" si="3"/>
        <v>90.953947361956267</v>
      </c>
      <c r="O38" s="30">
        <f>O37+O11</f>
        <v>53042000</v>
      </c>
      <c r="P38" s="30">
        <f t="shared" ref="P38:S38" si="10">P37+P11</f>
        <v>0</v>
      </c>
      <c r="Q38" s="30">
        <f t="shared" ref="Q38" si="11">Q37+Q11</f>
        <v>55538000</v>
      </c>
      <c r="R38" s="70"/>
      <c r="S38" s="30">
        <f t="shared" si="10"/>
        <v>0</v>
      </c>
      <c r="T38" s="1504"/>
    </row>
    <row r="39" spans="1:20" s="122" customFormat="1" ht="10.5" customHeight="1" thickTop="1" x14ac:dyDescent="0.3">
      <c r="A39" s="9"/>
      <c r="D39" s="152"/>
      <c r="E39" s="152"/>
      <c r="F39" s="132"/>
      <c r="G39" s="90"/>
      <c r="H39" s="90"/>
      <c r="I39" s="74"/>
      <c r="J39" s="74"/>
      <c r="K39" s="74"/>
      <c r="M39" s="11"/>
      <c r="N39" s="106"/>
      <c r="O39" s="106"/>
      <c r="P39" s="106"/>
      <c r="Q39" s="106"/>
      <c r="R39" s="106"/>
      <c r="S39" s="106"/>
      <c r="T39" s="83"/>
    </row>
    <row r="40" spans="1:20" s="122" customFormat="1" ht="15" hidden="1" customHeight="1" x14ac:dyDescent="0.25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145"/>
      <c r="N40" s="108"/>
      <c r="O40" s="108"/>
      <c r="P40" s="108"/>
      <c r="Q40" s="108"/>
      <c r="R40" s="108"/>
      <c r="S40" s="108"/>
      <c r="T40" s="638"/>
    </row>
    <row r="41" spans="1:20" s="122" customFormat="1" ht="19.5" hidden="1" customHeight="1" x14ac:dyDescent="0.25">
      <c r="B41" s="9"/>
      <c r="C41" s="74"/>
      <c r="D41" s="74"/>
      <c r="E41" s="74"/>
      <c r="F41" s="135"/>
      <c r="G41" s="74"/>
      <c r="H41" s="74"/>
      <c r="I41" s="136"/>
      <c r="J41" s="136"/>
      <c r="K41" s="136"/>
      <c r="L41" s="136"/>
      <c r="M41" s="11"/>
      <c r="N41" s="106"/>
      <c r="O41" s="106"/>
      <c r="P41" s="106"/>
      <c r="Q41" s="106"/>
      <c r="R41" s="106"/>
      <c r="S41" s="106"/>
      <c r="T41" s="83"/>
    </row>
    <row r="42" spans="1:20" s="122" customFormat="1" ht="20.25" hidden="1" customHeight="1" x14ac:dyDescent="0.25">
      <c r="A42" s="121"/>
      <c r="B42" s="121"/>
      <c r="C42" s="108"/>
      <c r="D42" s="108"/>
      <c r="E42" s="108"/>
      <c r="F42" s="108"/>
      <c r="G42" s="108"/>
      <c r="H42" s="108"/>
      <c r="I42" s="108"/>
      <c r="J42" s="108"/>
      <c r="K42" s="108"/>
      <c r="L42" s="108"/>
      <c r="M42" s="145"/>
      <c r="N42" s="106"/>
      <c r="O42" s="106"/>
      <c r="P42" s="106"/>
      <c r="Q42" s="106"/>
      <c r="R42" s="106"/>
      <c r="S42" s="106"/>
      <c r="T42" s="638"/>
    </row>
    <row r="43" spans="1:20" hidden="1" x14ac:dyDescent="0.25">
      <c r="T43" s="83"/>
    </row>
    <row r="44" spans="1:20" s="2" customFormat="1" ht="15.75" hidden="1" x14ac:dyDescent="0.25">
      <c r="B44" s="9" t="s">
        <v>188</v>
      </c>
      <c r="C44" s="9"/>
      <c r="D44" s="9"/>
      <c r="E44" s="96"/>
      <c r="F44" s="96" t="s">
        <v>191</v>
      </c>
      <c r="G44" s="96"/>
      <c r="H44" s="96"/>
      <c r="M44" s="145"/>
      <c r="N44" s="110"/>
      <c r="O44" s="110"/>
      <c r="P44" s="110"/>
      <c r="Q44" s="110"/>
      <c r="R44" s="110"/>
      <c r="S44" s="110"/>
      <c r="T44" s="638"/>
    </row>
    <row r="45" spans="1:20" s="2" customFormat="1" ht="15.75" hidden="1" x14ac:dyDescent="0.25">
      <c r="A45" s="4"/>
      <c r="B45" s="121" t="s">
        <v>189</v>
      </c>
      <c r="C45" s="74"/>
      <c r="D45" s="74"/>
      <c r="E45" s="136"/>
      <c r="F45" s="136"/>
      <c r="G45" s="136" t="s">
        <v>190</v>
      </c>
      <c r="H45" s="136"/>
      <c r="M45" s="11"/>
      <c r="N45" s="110"/>
      <c r="O45" s="110"/>
      <c r="P45" s="110"/>
      <c r="Q45" s="110"/>
      <c r="R45" s="110"/>
      <c r="S45" s="110"/>
      <c r="T45" s="981"/>
    </row>
    <row r="46" spans="1:20" s="122" customFormat="1" ht="15.75" hidden="1" x14ac:dyDescent="0.25">
      <c r="A46" s="121"/>
      <c r="B46" s="121" t="s">
        <v>159</v>
      </c>
      <c r="D46" s="108"/>
      <c r="E46" s="74"/>
      <c r="F46" s="108" t="s">
        <v>160</v>
      </c>
      <c r="G46" s="108"/>
      <c r="H46" s="108"/>
      <c r="I46" s="108"/>
      <c r="J46" s="108"/>
      <c r="K46" s="108"/>
      <c r="L46" s="74"/>
      <c r="M46" s="124" t="s">
        <v>186</v>
      </c>
      <c r="N46" s="74"/>
      <c r="O46" s="74"/>
      <c r="P46" s="74"/>
      <c r="Q46" s="74"/>
      <c r="R46" s="74"/>
      <c r="S46" s="74"/>
      <c r="T46" s="981"/>
    </row>
    <row r="47" spans="1:20" hidden="1" x14ac:dyDescent="0.25">
      <c r="A47" s="2" t="s">
        <v>64</v>
      </c>
      <c r="C47" s="100"/>
      <c r="M47" s="11"/>
      <c r="N47" s="85"/>
      <c r="O47" s="85"/>
      <c r="P47" s="85"/>
      <c r="Q47" s="85"/>
      <c r="R47" s="85"/>
      <c r="S47" s="85"/>
    </row>
    <row r="48" spans="1:20" s="2" customFormat="1" hidden="1" x14ac:dyDescent="0.25">
      <c r="C48" s="101"/>
      <c r="D48" s="101"/>
      <c r="E48" s="101"/>
      <c r="M48" s="145"/>
      <c r="N48" s="110"/>
      <c r="O48" s="110"/>
      <c r="P48" s="110"/>
      <c r="Q48" s="110"/>
      <c r="R48" s="110"/>
      <c r="S48" s="110"/>
      <c r="T48" s="981"/>
    </row>
    <row r="49" spans="1:20" s="2" customFormat="1" x14ac:dyDescent="0.25">
      <c r="C49" s="11"/>
      <c r="D49" s="11"/>
      <c r="E49" s="11"/>
      <c r="G49" s="39"/>
      <c r="H49" s="39"/>
      <c r="L49" s="39"/>
      <c r="M49" s="1154" t="s">
        <v>157</v>
      </c>
      <c r="N49" s="100"/>
      <c r="O49" s="100"/>
      <c r="P49" s="100"/>
      <c r="Q49" s="100"/>
      <c r="R49" s="100"/>
      <c r="S49" s="100"/>
      <c r="T49" s="981"/>
    </row>
    <row r="50" spans="1:20" s="2" customFormat="1" ht="16.5" customHeight="1" x14ac:dyDescent="0.3">
      <c r="A50" s="88" t="s">
        <v>444</v>
      </c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1157"/>
      <c r="O50" s="1157"/>
      <c r="P50" s="1157"/>
      <c r="Q50" s="1157"/>
      <c r="R50" s="1157"/>
      <c r="S50" s="1157"/>
      <c r="T50" s="637"/>
    </row>
    <row r="51" spans="1:20" s="2" customFormat="1" ht="18.75" x14ac:dyDescent="0.3">
      <c r="A51" s="33" t="s">
        <v>50</v>
      </c>
      <c r="B51" s="40"/>
      <c r="C51" s="101"/>
      <c r="D51" s="101"/>
      <c r="E51" s="101"/>
      <c r="T51" s="978"/>
    </row>
    <row r="52" spans="1:20" s="2" customFormat="1" ht="18.75" x14ac:dyDescent="0.3">
      <c r="A52" s="33" t="s">
        <v>51</v>
      </c>
      <c r="B52" s="40"/>
      <c r="C52" s="11"/>
      <c r="D52" s="11"/>
      <c r="E52" s="11"/>
      <c r="T52" s="978"/>
    </row>
    <row r="53" spans="1:20" s="2" customFormat="1" ht="18.75" x14ac:dyDescent="0.3">
      <c r="A53" s="33" t="s">
        <v>83</v>
      </c>
      <c r="B53" s="40"/>
      <c r="C53" s="101"/>
      <c r="D53" s="101"/>
      <c r="E53" s="101"/>
      <c r="T53" s="978"/>
    </row>
    <row r="54" spans="1:20" x14ac:dyDescent="0.25">
      <c r="C54" s="11"/>
      <c r="D54" s="11"/>
      <c r="E54" s="11"/>
      <c r="F54" s="73"/>
      <c r="G54" s="74"/>
      <c r="H54" s="74"/>
    </row>
    <row r="55" spans="1:20" ht="15" customHeight="1" x14ac:dyDescent="0.25">
      <c r="A55" s="1386" t="s">
        <v>18</v>
      </c>
      <c r="B55" s="1513" t="s">
        <v>7</v>
      </c>
      <c r="C55" s="1401">
        <v>2021</v>
      </c>
      <c r="D55" s="1402"/>
      <c r="E55" s="1403"/>
      <c r="F55" s="1440">
        <v>2022</v>
      </c>
      <c r="G55" s="1440"/>
      <c r="H55" s="1440"/>
      <c r="I55" s="1389">
        <v>2023</v>
      </c>
      <c r="J55" s="1390"/>
      <c r="K55" s="1391"/>
      <c r="L55" s="1389">
        <v>2024</v>
      </c>
      <c r="M55" s="1391"/>
      <c r="N55" s="1152"/>
      <c r="O55" s="1279">
        <v>2025</v>
      </c>
      <c r="P55" s="1280"/>
      <c r="Q55" s="1344" t="s">
        <v>446</v>
      </c>
      <c r="R55" s="1344" t="s">
        <v>448</v>
      </c>
      <c r="S55" s="1344" t="s">
        <v>447</v>
      </c>
      <c r="T55" s="1344" t="s">
        <v>450</v>
      </c>
    </row>
    <row r="56" spans="1:20" s="52" customFormat="1" ht="36.75" customHeight="1" x14ac:dyDescent="0.25">
      <c r="A56" s="1443"/>
      <c r="B56" s="1513"/>
      <c r="C56" s="1120" t="s">
        <v>178</v>
      </c>
      <c r="D56" s="1121" t="s">
        <v>1</v>
      </c>
      <c r="E56" s="1193" t="s">
        <v>137</v>
      </c>
      <c r="F56" s="1120" t="s">
        <v>178</v>
      </c>
      <c r="G56" s="1122" t="s">
        <v>1</v>
      </c>
      <c r="H56" s="1132" t="s">
        <v>138</v>
      </c>
      <c r="I56" s="1156" t="s">
        <v>0</v>
      </c>
      <c r="J56" s="1126" t="s">
        <v>1</v>
      </c>
      <c r="K56" s="1132" t="s">
        <v>138</v>
      </c>
      <c r="L56" s="690" t="s">
        <v>0</v>
      </c>
      <c r="M56" s="1151" t="s">
        <v>1</v>
      </c>
      <c r="N56" s="691" t="s">
        <v>138</v>
      </c>
      <c r="O56" s="690" t="s">
        <v>0</v>
      </c>
      <c r="P56" s="1151" t="s">
        <v>1</v>
      </c>
      <c r="Q56" s="1344"/>
      <c r="R56" s="1344"/>
      <c r="S56" s="1344"/>
      <c r="T56" s="1344"/>
    </row>
    <row r="57" spans="1:20" s="2" customFormat="1" ht="18" customHeight="1" x14ac:dyDescent="0.25">
      <c r="A57" s="65">
        <v>1001</v>
      </c>
      <c r="B57" s="75" t="s">
        <v>8</v>
      </c>
      <c r="C57" s="280">
        <v>117961460</v>
      </c>
      <c r="D57" s="280">
        <v>117323995.2</v>
      </c>
      <c r="E57" s="284">
        <f>D57/C57*100</f>
        <v>99.459599092788437</v>
      </c>
      <c r="F57" s="284">
        <v>123320040</v>
      </c>
      <c r="G57" s="284">
        <v>120807546.08</v>
      </c>
      <c r="H57" s="280">
        <f>G57/F57*100</f>
        <v>97.962623171383996</v>
      </c>
      <c r="I57" s="294">
        <f>123357000+1532860</f>
        <v>124889860</v>
      </c>
      <c r="J57" s="312">
        <v>116491799.89</v>
      </c>
      <c r="K57" s="280">
        <f>J57/I57*100</f>
        <v>93.275626932402673</v>
      </c>
      <c r="L57" s="312">
        <v>121000000</v>
      </c>
      <c r="M57" s="312">
        <v>111323472.72</v>
      </c>
      <c r="N57" s="311">
        <f>M57/L57*100</f>
        <v>92.002870016528931</v>
      </c>
      <c r="O57" s="312">
        <v>137559000</v>
      </c>
      <c r="P57" s="311"/>
      <c r="Q57" s="312">
        <v>181315000</v>
      </c>
      <c r="R57" s="311"/>
      <c r="S57" s="311"/>
      <c r="T57" s="1434" t="s">
        <v>453</v>
      </c>
    </row>
    <row r="58" spans="1:20" s="2" customFormat="1" ht="18" customHeight="1" x14ac:dyDescent="0.25">
      <c r="A58" s="15">
        <v>1002</v>
      </c>
      <c r="B58" s="12" t="s">
        <v>9</v>
      </c>
      <c r="C58" s="16">
        <v>500000</v>
      </c>
      <c r="D58" s="16">
        <v>499885.21</v>
      </c>
      <c r="E58" s="16">
        <f t="shared" ref="E58:E71" si="12">D58/C58*100</f>
        <v>99.977042000000012</v>
      </c>
      <c r="F58" s="16">
        <v>1500000</v>
      </c>
      <c r="G58" s="16">
        <v>734544.76</v>
      </c>
      <c r="H58" s="16">
        <f t="shared" ref="H58:H71" si="13">G58/F58*100</f>
        <v>48.969650666666666</v>
      </c>
      <c r="I58" s="149">
        <v>2000000</v>
      </c>
      <c r="J58" s="16">
        <v>810489.19</v>
      </c>
      <c r="K58" s="16">
        <f t="shared" ref="K58:K71" si="14">J58/I58*100</f>
        <v>40.524459499999999</v>
      </c>
      <c r="L58" s="16">
        <v>1000000</v>
      </c>
      <c r="M58" s="16">
        <v>761737.91</v>
      </c>
      <c r="N58" s="311">
        <f t="shared" ref="N58:N71" si="15">M58/L58*100</f>
        <v>76.173791000000008</v>
      </c>
      <c r="O58" s="16">
        <v>900000</v>
      </c>
      <c r="P58" s="16"/>
      <c r="Q58" s="16">
        <v>1000000</v>
      </c>
      <c r="R58" s="16"/>
      <c r="S58" s="16"/>
      <c r="T58" s="1435"/>
    </row>
    <row r="59" spans="1:20" s="2" customFormat="1" ht="18" customHeight="1" x14ac:dyDescent="0.25">
      <c r="A59" s="22">
        <v>1003</v>
      </c>
      <c r="B59" s="24" t="s">
        <v>10</v>
      </c>
      <c r="C59" s="286">
        <v>33645600</v>
      </c>
      <c r="D59" s="286">
        <v>33563282.840000004</v>
      </c>
      <c r="E59" s="286">
        <f t="shared" si="12"/>
        <v>99.755340490286997</v>
      </c>
      <c r="F59" s="298">
        <v>50500000</v>
      </c>
      <c r="G59" s="286">
        <v>50127680.890000001</v>
      </c>
      <c r="H59" s="286">
        <f t="shared" si="13"/>
        <v>99.262734435643566</v>
      </c>
      <c r="I59" s="297">
        <f>50038000+374400+360000</f>
        <v>50772400</v>
      </c>
      <c r="J59" s="321">
        <v>47150831.560000002</v>
      </c>
      <c r="K59" s="286">
        <f t="shared" si="14"/>
        <v>92.867052887001606</v>
      </c>
      <c r="L59" s="321">
        <v>50000000</v>
      </c>
      <c r="M59" s="321">
        <v>68496357.680000007</v>
      </c>
      <c r="N59" s="311">
        <f t="shared" si="15"/>
        <v>136.99271536000001</v>
      </c>
      <c r="O59" s="321">
        <v>62925000</v>
      </c>
      <c r="P59" s="321"/>
      <c r="Q59" s="321">
        <v>51264000</v>
      </c>
      <c r="R59" s="321"/>
      <c r="S59" s="321"/>
      <c r="T59" s="1435"/>
    </row>
    <row r="60" spans="1:20" ht="25.5" customHeight="1" x14ac:dyDescent="0.3">
      <c r="A60" s="1499" t="s">
        <v>139</v>
      </c>
      <c r="B60" s="1500"/>
      <c r="C60" s="246">
        <f>SUM(C57:C59)</f>
        <v>152107060</v>
      </c>
      <c r="D60" s="246">
        <f>SUM(D57:D59)</f>
        <v>151387163.25</v>
      </c>
      <c r="E60" s="246">
        <f t="shared" si="12"/>
        <v>99.526717070200419</v>
      </c>
      <c r="F60" s="246">
        <f>SUM(F57:F59)</f>
        <v>175320040</v>
      </c>
      <c r="G60" s="246">
        <f>SUM(G57:G59)</f>
        <v>171669771.73000002</v>
      </c>
      <c r="H60" s="246">
        <f t="shared" si="13"/>
        <v>97.917940088309365</v>
      </c>
      <c r="I60" s="246">
        <f>SUM(I57:I59)</f>
        <v>177662260</v>
      </c>
      <c r="J60" s="246">
        <f>SUM(J57:J59)</f>
        <v>164453120.63999999</v>
      </c>
      <c r="K60" s="246">
        <f t="shared" si="14"/>
        <v>92.565027958104324</v>
      </c>
      <c r="L60" s="246">
        <f>SUM(L57:L59)</f>
        <v>172000000</v>
      </c>
      <c r="M60" s="246">
        <f>SUM(M57:M59)</f>
        <v>180581568.31</v>
      </c>
      <c r="N60" s="720">
        <f t="shared" si="15"/>
        <v>104.98928390116279</v>
      </c>
      <c r="O60" s="246">
        <f>SUM(O57:O59)</f>
        <v>201384000</v>
      </c>
      <c r="P60" s="246">
        <f t="shared" ref="P60:S60" si="16">SUM(P57:P59)</f>
        <v>0</v>
      </c>
      <c r="Q60" s="246">
        <f t="shared" ref="Q60" si="17">SUM(Q57:Q59)</f>
        <v>233579000</v>
      </c>
      <c r="R60" s="246"/>
      <c r="S60" s="246">
        <f t="shared" si="16"/>
        <v>0</v>
      </c>
      <c r="T60" s="1435"/>
    </row>
    <row r="61" spans="1:20" s="2" customFormat="1" ht="21.75" customHeight="1" x14ac:dyDescent="0.25">
      <c r="A61" s="433">
        <v>1101</v>
      </c>
      <c r="B61" s="876" t="s">
        <v>112</v>
      </c>
      <c r="C61" s="288">
        <v>15000000</v>
      </c>
      <c r="D61" s="288">
        <v>12621831.49</v>
      </c>
      <c r="E61" s="288">
        <f t="shared" si="12"/>
        <v>84.145543266666664</v>
      </c>
      <c r="F61" s="892">
        <v>18473320</v>
      </c>
      <c r="G61" s="288">
        <v>11504984.42</v>
      </c>
      <c r="H61" s="288">
        <f t="shared" si="13"/>
        <v>62.278921276738565</v>
      </c>
      <c r="I61" s="288">
        <v>23000000</v>
      </c>
      <c r="J61" s="288">
        <v>12244071.640000001</v>
      </c>
      <c r="K61" s="288">
        <f t="shared" si="14"/>
        <v>53.235094086956522</v>
      </c>
      <c r="L61" s="288">
        <v>13000000</v>
      </c>
      <c r="M61" s="288">
        <v>11650867.050000001</v>
      </c>
      <c r="N61" s="684">
        <f t="shared" si="15"/>
        <v>89.622054230769237</v>
      </c>
      <c r="O61" s="288">
        <v>14000000</v>
      </c>
      <c r="P61" s="288"/>
      <c r="Q61" s="288">
        <v>12000000</v>
      </c>
      <c r="R61" s="288"/>
      <c r="S61" s="288"/>
      <c r="T61" s="1435"/>
    </row>
    <row r="62" spans="1:20" s="2" customFormat="1" ht="36.75" customHeight="1" x14ac:dyDescent="0.25">
      <c r="A62" s="433">
        <v>1201</v>
      </c>
      <c r="B62" s="884" t="s">
        <v>12</v>
      </c>
      <c r="C62" s="288">
        <v>1200000</v>
      </c>
      <c r="D62" s="288">
        <v>1166316.1499999999</v>
      </c>
      <c r="E62" s="288">
        <f t="shared" si="12"/>
        <v>97.19301249999998</v>
      </c>
      <c r="F62" s="288">
        <v>1700000</v>
      </c>
      <c r="G62" s="288">
        <v>1490229.6</v>
      </c>
      <c r="H62" s="288">
        <f t="shared" si="13"/>
        <v>87.660564705882365</v>
      </c>
      <c r="I62" s="288">
        <v>4000000</v>
      </c>
      <c r="J62" s="288">
        <v>1227236.8</v>
      </c>
      <c r="K62" s="288">
        <f t="shared" si="14"/>
        <v>30.68092</v>
      </c>
      <c r="L62" s="288">
        <v>1500000</v>
      </c>
      <c r="M62" s="288">
        <v>1214496.8</v>
      </c>
      <c r="N62" s="684">
        <f t="shared" si="15"/>
        <v>80.966453333333334</v>
      </c>
      <c r="O62" s="288">
        <v>1300000</v>
      </c>
      <c r="P62" s="288"/>
      <c r="Q62" s="288">
        <v>1200000</v>
      </c>
      <c r="R62" s="288"/>
      <c r="S62" s="288"/>
      <c r="T62" s="1435"/>
    </row>
    <row r="63" spans="1:20" s="2" customFormat="1" ht="18" customHeight="1" x14ac:dyDescent="0.25">
      <c r="A63" s="433">
        <v>1202</v>
      </c>
      <c r="B63" s="288" t="s">
        <v>13</v>
      </c>
      <c r="C63" s="288">
        <v>800000</v>
      </c>
      <c r="D63" s="288">
        <v>797606</v>
      </c>
      <c r="E63" s="288">
        <f t="shared" si="12"/>
        <v>99.700749999999999</v>
      </c>
      <c r="F63" s="288">
        <v>800000</v>
      </c>
      <c r="G63" s="288">
        <v>795878</v>
      </c>
      <c r="H63" s="288">
        <f t="shared" si="13"/>
        <v>99.484750000000005</v>
      </c>
      <c r="I63" s="288">
        <v>2500000</v>
      </c>
      <c r="J63" s="288">
        <v>1418642.9</v>
      </c>
      <c r="K63" s="288">
        <f t="shared" si="14"/>
        <v>56.745716000000002</v>
      </c>
      <c r="L63" s="288"/>
      <c r="M63" s="288">
        <v>0</v>
      </c>
      <c r="N63" s="684"/>
      <c r="O63" s="288"/>
      <c r="P63" s="288"/>
      <c r="Q63" s="288"/>
      <c r="R63" s="288"/>
      <c r="S63" s="288"/>
      <c r="T63" s="1435"/>
    </row>
    <row r="64" spans="1:20" s="2" customFormat="1" ht="18" customHeight="1" x14ac:dyDescent="0.25">
      <c r="A64" s="433" t="s">
        <v>390</v>
      </c>
      <c r="B64" s="288" t="s">
        <v>198</v>
      </c>
      <c r="C64" s="288"/>
      <c r="D64" s="288"/>
      <c r="E64" s="288"/>
      <c r="F64" s="288"/>
      <c r="G64" s="288"/>
      <c r="H64" s="288"/>
      <c r="I64" s="288"/>
      <c r="J64" s="288"/>
      <c r="K64" s="288"/>
      <c r="L64" s="288">
        <v>1500000</v>
      </c>
      <c r="M64" s="288">
        <v>1050790</v>
      </c>
      <c r="N64" s="684">
        <f t="shared" si="15"/>
        <v>70.052666666666667</v>
      </c>
      <c r="O64" s="288">
        <v>1200000</v>
      </c>
      <c r="P64" s="288"/>
      <c r="Q64" s="288">
        <v>1000000</v>
      </c>
      <c r="R64" s="288"/>
      <c r="S64" s="288"/>
      <c r="T64" s="1435"/>
    </row>
    <row r="65" spans="1:20" s="2" customFormat="1" ht="18" customHeight="1" x14ac:dyDescent="0.25">
      <c r="A65" s="433">
        <v>1205</v>
      </c>
      <c r="B65" s="288" t="s">
        <v>124</v>
      </c>
      <c r="C65" s="288"/>
      <c r="D65" s="288"/>
      <c r="E65" s="288"/>
      <c r="F65" s="288"/>
      <c r="G65" s="288"/>
      <c r="H65" s="288"/>
      <c r="I65" s="288"/>
      <c r="J65" s="288"/>
      <c r="K65" s="288"/>
      <c r="L65" s="288">
        <v>100000</v>
      </c>
      <c r="M65" s="288">
        <v>78600.039999999994</v>
      </c>
      <c r="N65" s="684">
        <f t="shared" si="15"/>
        <v>78.600039999999993</v>
      </c>
      <c r="O65" s="288">
        <v>100000</v>
      </c>
      <c r="P65" s="288"/>
      <c r="Q65" s="288">
        <v>120000</v>
      </c>
      <c r="R65" s="288"/>
      <c r="S65" s="288"/>
      <c r="T65" s="1435"/>
    </row>
    <row r="66" spans="1:20" s="2" customFormat="1" ht="18" customHeight="1" x14ac:dyDescent="0.25">
      <c r="A66" s="433">
        <v>1301</v>
      </c>
      <c r="B66" s="288" t="s">
        <v>14</v>
      </c>
      <c r="C66" s="288">
        <v>1300000</v>
      </c>
      <c r="D66" s="288">
        <v>1143426</v>
      </c>
      <c r="E66" s="288">
        <f t="shared" si="12"/>
        <v>87.955846153846153</v>
      </c>
      <c r="F66" s="288">
        <v>2000000</v>
      </c>
      <c r="G66" s="288">
        <v>1727963.7</v>
      </c>
      <c r="H66" s="288">
        <f t="shared" si="13"/>
        <v>86.398184999999998</v>
      </c>
      <c r="I66" s="288">
        <v>3000000</v>
      </c>
      <c r="J66" s="288">
        <v>2770823.7</v>
      </c>
      <c r="K66" s="288">
        <f t="shared" si="14"/>
        <v>92.360790000000009</v>
      </c>
      <c r="L66" s="288">
        <v>2000000</v>
      </c>
      <c r="M66" s="288">
        <v>1456337.26</v>
      </c>
      <c r="N66" s="684">
        <f t="shared" si="15"/>
        <v>72.816862999999998</v>
      </c>
      <c r="O66" s="288">
        <v>3000000</v>
      </c>
      <c r="P66" s="288"/>
      <c r="Q66" s="288">
        <v>3000000</v>
      </c>
      <c r="R66" s="288"/>
      <c r="S66" s="288"/>
      <c r="T66" s="1435"/>
    </row>
    <row r="67" spans="1:20" s="2" customFormat="1" ht="18" customHeight="1" x14ac:dyDescent="0.25">
      <c r="A67" s="433">
        <v>1508</v>
      </c>
      <c r="B67" s="288" t="s">
        <v>124</v>
      </c>
      <c r="C67" s="288">
        <v>10000000</v>
      </c>
      <c r="D67" s="288">
        <v>10000000</v>
      </c>
      <c r="E67" s="288">
        <f t="shared" si="12"/>
        <v>100</v>
      </c>
      <c r="F67" s="288"/>
      <c r="G67" s="288"/>
      <c r="H67" s="288"/>
      <c r="I67" s="288"/>
      <c r="J67" s="288"/>
      <c r="K67" s="288"/>
      <c r="L67" s="288"/>
      <c r="M67" s="288">
        <v>0</v>
      </c>
      <c r="N67" s="684"/>
      <c r="O67" s="288"/>
      <c r="P67" s="288"/>
      <c r="Q67" s="288"/>
      <c r="R67" s="288"/>
      <c r="S67" s="288"/>
      <c r="T67" s="1435"/>
    </row>
    <row r="68" spans="1:20" s="2" customFormat="1" ht="18" customHeight="1" x14ac:dyDescent="0.25">
      <c r="A68" s="433">
        <v>1702</v>
      </c>
      <c r="B68" s="288" t="s">
        <v>134</v>
      </c>
      <c r="C68" s="288">
        <v>800000</v>
      </c>
      <c r="D68" s="288">
        <v>602780</v>
      </c>
      <c r="E68" s="288">
        <f t="shared" si="12"/>
        <v>75.347499999999997</v>
      </c>
      <c r="F68" s="288">
        <v>800000</v>
      </c>
      <c r="G68" s="288">
        <v>43720.07</v>
      </c>
      <c r="H68" s="288">
        <f t="shared" si="13"/>
        <v>5.46500875</v>
      </c>
      <c r="I68" s="288">
        <v>1000000</v>
      </c>
      <c r="J68" s="288">
        <v>113558.2</v>
      </c>
      <c r="K68" s="288">
        <f t="shared" si="14"/>
        <v>11.35582</v>
      </c>
      <c r="L68" s="288">
        <v>1000000</v>
      </c>
      <c r="M68" s="288">
        <v>449573.64</v>
      </c>
      <c r="N68" s="684">
        <f t="shared" si="15"/>
        <v>44.957363999999998</v>
      </c>
      <c r="O68" s="288"/>
      <c r="P68" s="288"/>
      <c r="Q68" s="288">
        <v>1000</v>
      </c>
      <c r="R68" s="288"/>
      <c r="S68" s="288"/>
      <c r="T68" s="1435"/>
    </row>
    <row r="69" spans="1:20" s="2" customFormat="1" ht="29.25" customHeight="1" x14ac:dyDescent="0.25">
      <c r="A69" s="433">
        <v>1703</v>
      </c>
      <c r="B69" s="884" t="s">
        <v>141</v>
      </c>
      <c r="C69" s="288"/>
      <c r="D69" s="288"/>
      <c r="E69" s="288"/>
      <c r="F69" s="288"/>
      <c r="G69" s="288"/>
      <c r="H69" s="288"/>
      <c r="I69" s="288"/>
      <c r="J69" s="288"/>
      <c r="K69" s="288"/>
      <c r="L69" s="288"/>
      <c r="M69" s="288">
        <v>0</v>
      </c>
      <c r="N69" s="684"/>
      <c r="O69" s="288">
        <v>0</v>
      </c>
      <c r="P69" s="288"/>
      <c r="Q69" s="288"/>
      <c r="R69" s="288"/>
      <c r="S69" s="288"/>
      <c r="T69" s="1435"/>
    </row>
    <row r="70" spans="1:20" ht="25.5" customHeight="1" x14ac:dyDescent="0.3">
      <c r="A70" s="1516" t="s">
        <v>140</v>
      </c>
      <c r="B70" s="1517"/>
      <c r="C70" s="69">
        <f>SUM(C61:C69)</f>
        <v>29100000</v>
      </c>
      <c r="D70" s="69">
        <f>SUM(D61:D69)</f>
        <v>26331959.640000001</v>
      </c>
      <c r="E70" s="69">
        <f t="shared" si="12"/>
        <v>90.487833814432989</v>
      </c>
      <c r="F70" s="69">
        <f>SUM(F61:F69)</f>
        <v>23773320</v>
      </c>
      <c r="G70" s="69">
        <f>SUM(G61:G69)</f>
        <v>15562775.789999999</v>
      </c>
      <c r="H70" s="115">
        <f t="shared" si="13"/>
        <v>65.46319903993215</v>
      </c>
      <c r="I70" s="69">
        <f>SUM(I61:I69)</f>
        <v>33500000</v>
      </c>
      <c r="J70" s="69">
        <f>SUM(J61:J69)</f>
        <v>17774333.240000002</v>
      </c>
      <c r="K70" s="115">
        <f t="shared" si="14"/>
        <v>53.057711164179111</v>
      </c>
      <c r="L70" s="69">
        <f>SUM(L61:L69)</f>
        <v>19100000</v>
      </c>
      <c r="M70" s="69">
        <f>SUM(M61:M69)</f>
        <v>15900664.790000001</v>
      </c>
      <c r="N70" s="718">
        <f t="shared" si="15"/>
        <v>83.249553874345551</v>
      </c>
      <c r="O70" s="69">
        <f>SUM(O61:O69)</f>
        <v>19600000</v>
      </c>
      <c r="P70" s="69">
        <f t="shared" ref="P70:S70" si="18">SUM(P61:P69)</f>
        <v>0</v>
      </c>
      <c r="Q70" s="69">
        <f t="shared" ref="Q70" si="19">SUM(Q61:Q69)</f>
        <v>17321000</v>
      </c>
      <c r="R70" s="246"/>
      <c r="S70" s="69">
        <f t="shared" si="18"/>
        <v>0</v>
      </c>
      <c r="T70" s="1435"/>
    </row>
    <row r="71" spans="1:20" ht="25.5" customHeight="1" thickBot="1" x14ac:dyDescent="0.35">
      <c r="A71" s="1450" t="s">
        <v>2</v>
      </c>
      <c r="B71" s="1451"/>
      <c r="C71" s="30">
        <f>C70+C60</f>
        <v>181207060</v>
      </c>
      <c r="D71" s="30">
        <f>D70+D60</f>
        <v>177719122.88999999</v>
      </c>
      <c r="E71" s="30">
        <f t="shared" si="12"/>
        <v>98.075164891478281</v>
      </c>
      <c r="F71" s="30">
        <f>F70+F60</f>
        <v>199093360</v>
      </c>
      <c r="G71" s="30">
        <f>G70+G60</f>
        <v>187232547.52000001</v>
      </c>
      <c r="H71" s="70">
        <f t="shared" si="13"/>
        <v>94.042587618190794</v>
      </c>
      <c r="I71" s="30">
        <f>I70+I60</f>
        <v>211162260</v>
      </c>
      <c r="J71" s="30">
        <f>J70+J60</f>
        <v>182227453.88</v>
      </c>
      <c r="K71" s="70">
        <f t="shared" si="14"/>
        <v>86.297359139838719</v>
      </c>
      <c r="L71" s="30">
        <f>L70+L60</f>
        <v>191100000</v>
      </c>
      <c r="M71" s="30">
        <f>M70+M60</f>
        <v>196482233.09999999</v>
      </c>
      <c r="N71" s="719">
        <f t="shared" si="15"/>
        <v>102.81644850863422</v>
      </c>
      <c r="O71" s="30">
        <f>O70+O60</f>
        <v>220984000</v>
      </c>
      <c r="P71" s="30">
        <f t="shared" ref="P71:S71" si="20">P70+P60</f>
        <v>0</v>
      </c>
      <c r="Q71" s="30">
        <f t="shared" ref="Q71" si="21">Q70+Q60</f>
        <v>250900000</v>
      </c>
      <c r="R71" s="70"/>
      <c r="S71" s="30">
        <f t="shared" si="20"/>
        <v>0</v>
      </c>
      <c r="T71" s="1436"/>
    </row>
    <row r="72" spans="1:20" s="122" customFormat="1" ht="22.5" hidden="1" customHeight="1" thickTop="1" x14ac:dyDescent="0.3">
      <c r="A72" s="9"/>
      <c r="D72" s="152"/>
      <c r="E72" s="152"/>
      <c r="F72" s="132"/>
      <c r="G72" s="90"/>
      <c r="H72" s="90"/>
      <c r="I72" s="74"/>
      <c r="J72" s="74"/>
      <c r="K72" s="74"/>
      <c r="M72" s="145"/>
      <c r="T72" s="980"/>
    </row>
    <row r="73" spans="1:20" s="122" customFormat="1" ht="15.75" hidden="1" customHeight="1" x14ac:dyDescent="0.25">
      <c r="A73" s="9"/>
      <c r="B73" s="9" t="s">
        <v>188</v>
      </c>
      <c r="C73" s="9"/>
      <c r="D73" s="9"/>
      <c r="E73" s="96"/>
      <c r="F73" s="96" t="s">
        <v>191</v>
      </c>
      <c r="G73" s="96"/>
      <c r="H73" s="96"/>
      <c r="I73" s="9"/>
      <c r="J73" s="9"/>
      <c r="K73" s="9"/>
      <c r="L73" s="9"/>
      <c r="M73" s="11"/>
      <c r="N73" s="29"/>
      <c r="O73" s="29"/>
      <c r="P73" s="29"/>
      <c r="Q73" s="29"/>
      <c r="R73" s="29"/>
      <c r="S73" s="29"/>
      <c r="T73" s="106"/>
    </row>
    <row r="74" spans="1:20" s="122" customFormat="1" ht="15.75" hidden="1" customHeight="1" x14ac:dyDescent="0.25">
      <c r="B74" s="121" t="s">
        <v>189</v>
      </c>
      <c r="C74" s="74"/>
      <c r="D74" s="74"/>
      <c r="E74" s="136"/>
      <c r="F74" s="136"/>
      <c r="G74" s="136" t="s">
        <v>190</v>
      </c>
      <c r="H74" s="136"/>
      <c r="I74" s="136"/>
      <c r="J74" s="136"/>
      <c r="K74" s="136"/>
      <c r="L74" s="136"/>
      <c r="M74" s="145"/>
      <c r="N74" s="74"/>
      <c r="O74" s="74"/>
      <c r="P74" s="74"/>
      <c r="Q74" s="74"/>
      <c r="R74" s="74"/>
      <c r="S74" s="74"/>
      <c r="T74" s="106"/>
    </row>
    <row r="75" spans="1:20" s="122" customFormat="1" ht="16.5" hidden="1" thickTop="1" x14ac:dyDescent="0.25">
      <c r="A75" s="121"/>
      <c r="B75" s="121"/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74"/>
      <c r="O75" s="74"/>
      <c r="P75" s="74"/>
      <c r="Q75" s="74"/>
      <c r="R75" s="74"/>
      <c r="S75" s="74"/>
      <c r="T75" s="106"/>
    </row>
    <row r="76" spans="1:20" s="122" customFormat="1" ht="16.5" hidden="1" thickTop="1" x14ac:dyDescent="0.25">
      <c r="A76" s="121"/>
      <c r="B76" s="121" t="s">
        <v>159</v>
      </c>
      <c r="D76" s="108"/>
      <c r="E76" s="74"/>
      <c r="F76" s="108" t="s">
        <v>160</v>
      </c>
      <c r="G76" s="108"/>
      <c r="H76" s="108"/>
      <c r="I76" s="108"/>
      <c r="J76" s="108"/>
      <c r="K76" s="108"/>
      <c r="L76" s="74"/>
      <c r="M76" s="124" t="s">
        <v>186</v>
      </c>
      <c r="N76" s="74"/>
      <c r="O76" s="74"/>
      <c r="P76" s="74"/>
      <c r="Q76" s="74"/>
      <c r="R76" s="74"/>
      <c r="S76" s="74"/>
      <c r="T76" s="980"/>
    </row>
    <row r="77" spans="1:20" s="2" customFormat="1" ht="16.5" thickTop="1" x14ac:dyDescent="0.25">
      <c r="A77" s="4"/>
      <c r="C77" s="34"/>
      <c r="D77" s="34"/>
      <c r="E77" s="34"/>
      <c r="G77" s="91"/>
      <c r="H77" s="91"/>
      <c r="T77" s="978"/>
    </row>
    <row r="78" spans="1:20" s="2" customFormat="1" ht="15.75" x14ac:dyDescent="0.25">
      <c r="A78" s="4"/>
      <c r="B78" s="45"/>
      <c r="C78" s="34"/>
      <c r="D78" s="34"/>
      <c r="E78" s="34"/>
      <c r="I78" s="91"/>
      <c r="J78" s="91"/>
      <c r="K78" s="91"/>
      <c r="T78" s="978"/>
    </row>
    <row r="79" spans="1:20" x14ac:dyDescent="0.25">
      <c r="M79" s="81"/>
      <c r="N79" s="81"/>
      <c r="O79" s="81"/>
      <c r="P79" s="81"/>
      <c r="Q79" s="81"/>
      <c r="R79" s="81"/>
      <c r="S79" s="81"/>
      <c r="T79" s="983"/>
    </row>
    <row r="80" spans="1:20" s="2" customFormat="1" ht="15.75" customHeight="1" x14ac:dyDescent="0.25">
      <c r="A80" s="1386" t="s">
        <v>18</v>
      </c>
      <c r="B80" s="1388" t="s">
        <v>7</v>
      </c>
      <c r="C80" s="1389">
        <v>2021</v>
      </c>
      <c r="D80" s="1390"/>
      <c r="E80" s="1391"/>
      <c r="F80" s="1518">
        <v>2022</v>
      </c>
      <c r="G80" s="1519"/>
      <c r="H80" s="1520"/>
      <c r="I80" s="1521">
        <v>2023</v>
      </c>
      <c r="J80" s="1522"/>
      <c r="K80" s="1523"/>
      <c r="L80" s="1389">
        <v>2024</v>
      </c>
      <c r="M80" s="1391"/>
      <c r="N80" s="1152"/>
      <c r="O80" s="1279">
        <v>2025</v>
      </c>
      <c r="P80" s="1280"/>
      <c r="Q80" s="1344" t="s">
        <v>446</v>
      </c>
      <c r="R80" s="1344" t="s">
        <v>448</v>
      </c>
      <c r="S80" s="1344" t="s">
        <v>447</v>
      </c>
      <c r="T80" s="1344" t="s">
        <v>450</v>
      </c>
    </row>
    <row r="81" spans="1:20" s="2" customFormat="1" ht="31.5" x14ac:dyDescent="0.25">
      <c r="A81" s="1387"/>
      <c r="B81" s="1387"/>
      <c r="C81" s="1120" t="s">
        <v>178</v>
      </c>
      <c r="D81" s="1129" t="s">
        <v>1</v>
      </c>
      <c r="E81" s="1130" t="s">
        <v>138</v>
      </c>
      <c r="F81" s="1187" t="s">
        <v>192</v>
      </c>
      <c r="G81" s="1187" t="s">
        <v>1</v>
      </c>
      <c r="H81" s="1194" t="s">
        <v>138</v>
      </c>
      <c r="I81" s="1125" t="s">
        <v>0</v>
      </c>
      <c r="J81" s="1156" t="s">
        <v>1</v>
      </c>
      <c r="K81" s="694" t="s">
        <v>138</v>
      </c>
      <c r="L81" s="690" t="s">
        <v>0</v>
      </c>
      <c r="M81" s="1151" t="s">
        <v>1</v>
      </c>
      <c r="N81" s="691" t="s">
        <v>138</v>
      </c>
      <c r="O81" s="690" t="s">
        <v>0</v>
      </c>
      <c r="P81" s="1151" t="s">
        <v>1</v>
      </c>
      <c r="Q81" s="1344"/>
      <c r="R81" s="1344"/>
      <c r="S81" s="1344"/>
      <c r="T81" s="1344"/>
    </row>
    <row r="82" spans="1:20" s="2" customFormat="1" x14ac:dyDescent="0.25">
      <c r="C82" s="28"/>
      <c r="D82" s="28"/>
      <c r="E82" s="28"/>
      <c r="F82" s="28"/>
      <c r="G82" s="28"/>
      <c r="H82" s="28"/>
      <c r="I82" s="28"/>
      <c r="J82" s="28"/>
      <c r="K82" s="28"/>
      <c r="L82" s="80"/>
      <c r="M82" s="80"/>
      <c r="N82" s="11"/>
      <c r="O82" s="11"/>
      <c r="P82" s="11"/>
      <c r="Q82" s="11"/>
      <c r="R82" s="11"/>
      <c r="S82" s="11"/>
      <c r="T82" s="83"/>
    </row>
    <row r="83" spans="1:20" s="2" customFormat="1" ht="31.5" customHeight="1" thickBot="1" x14ac:dyDescent="0.3">
      <c r="C83" s="695">
        <f>SUM(C25,C71)</f>
        <v>182407060</v>
      </c>
      <c r="D83" s="695">
        <f>SUM(D25,D71)</f>
        <v>178596768.81999999</v>
      </c>
      <c r="E83" s="695">
        <f>SUM(E25,E71)</f>
        <v>171.21232572481162</v>
      </c>
      <c r="F83" s="695">
        <f>SUM(F38,F71)</f>
        <v>247758710</v>
      </c>
      <c r="G83" s="695">
        <f t="shared" ref="G83:M83" si="22">SUM(G38,G71)</f>
        <v>226567068.30000001</v>
      </c>
      <c r="H83" s="695">
        <f>G83/F83*100</f>
        <v>91.446661269749114</v>
      </c>
      <c r="I83" s="695">
        <f t="shared" si="22"/>
        <v>261099360</v>
      </c>
      <c r="J83" s="695">
        <f t="shared" si="22"/>
        <v>223310709.81999999</v>
      </c>
      <c r="K83" s="695">
        <f>J83/I83*100</f>
        <v>85.527099652791179</v>
      </c>
      <c r="L83" s="695">
        <f t="shared" si="22"/>
        <v>240965265</v>
      </c>
      <c r="M83" s="695">
        <f t="shared" si="22"/>
        <v>241836659.97999999</v>
      </c>
      <c r="N83" s="695">
        <f>M83/L83*100</f>
        <v>100.3616268012736</v>
      </c>
      <c r="O83" s="695">
        <f>SUM(O38,O71)</f>
        <v>274026000</v>
      </c>
      <c r="P83" s="695">
        <f t="shared" ref="P83" si="23">SUM(P38,P71)</f>
        <v>0</v>
      </c>
      <c r="Q83" s="695">
        <f t="shared" ref="Q83:T83" si="24">SUM(Q38,Q71)</f>
        <v>306438000</v>
      </c>
      <c r="R83" s="695">
        <f t="shared" si="24"/>
        <v>0</v>
      </c>
      <c r="S83" s="695">
        <f t="shared" si="24"/>
        <v>0</v>
      </c>
      <c r="T83" s="695">
        <f t="shared" si="24"/>
        <v>0</v>
      </c>
    </row>
    <row r="84" spans="1:20" ht="15.75" thickTop="1" x14ac:dyDescent="0.25"/>
    <row r="85" spans="1:20" x14ac:dyDescent="0.25">
      <c r="B85" s="1212" t="s">
        <v>454</v>
      </c>
      <c r="G85" s="761"/>
      <c r="H85" s="761"/>
      <c r="I85" s="761"/>
      <c r="J85" s="761"/>
      <c r="K85" s="761"/>
      <c r="L85" s="761"/>
      <c r="M85" s="761"/>
      <c r="S85" s="81"/>
    </row>
    <row r="86" spans="1:20" x14ac:dyDescent="0.25">
      <c r="B86" s="1212" t="s">
        <v>455</v>
      </c>
      <c r="G86" s="761"/>
      <c r="H86" s="761"/>
      <c r="I86" s="761"/>
      <c r="J86" s="761"/>
      <c r="K86" s="761"/>
      <c r="L86" s="759"/>
      <c r="M86" s="759"/>
    </row>
    <row r="87" spans="1:20" x14ac:dyDescent="0.25">
      <c r="G87" s="761"/>
      <c r="H87" s="761"/>
      <c r="I87" s="761"/>
      <c r="J87" s="761"/>
      <c r="K87" s="761"/>
      <c r="L87" s="759"/>
      <c r="M87" s="849"/>
    </row>
    <row r="88" spans="1:20" x14ac:dyDescent="0.25">
      <c r="B88" s="1213" t="s">
        <v>456</v>
      </c>
      <c r="G88" s="761"/>
      <c r="H88" s="761"/>
      <c r="I88" s="761"/>
      <c r="J88" s="761"/>
      <c r="K88" s="761"/>
      <c r="L88" s="759"/>
      <c r="M88" s="759"/>
    </row>
    <row r="89" spans="1:20" x14ac:dyDescent="0.25">
      <c r="G89" s="761"/>
      <c r="H89" s="761"/>
      <c r="I89" s="761"/>
      <c r="J89" s="761"/>
      <c r="K89" s="761"/>
      <c r="L89" s="759"/>
      <c r="M89" s="759"/>
    </row>
  </sheetData>
  <mergeCells count="41">
    <mergeCell ref="T8:T38"/>
    <mergeCell ref="T57:T71"/>
    <mergeCell ref="C6:E6"/>
    <mergeCell ref="B6:B7"/>
    <mergeCell ref="F55:H55"/>
    <mergeCell ref="C55:E55"/>
    <mergeCell ref="F6:H6"/>
    <mergeCell ref="T55:T56"/>
    <mergeCell ref="I6:K6"/>
    <mergeCell ref="T6:T7"/>
    <mergeCell ref="L6:M6"/>
    <mergeCell ref="L55:M55"/>
    <mergeCell ref="O6:P6"/>
    <mergeCell ref="S6:S7"/>
    <mergeCell ref="Q6:Q7"/>
    <mergeCell ref="R6:R7"/>
    <mergeCell ref="S55:S56"/>
    <mergeCell ref="A70:B70"/>
    <mergeCell ref="A60:B60"/>
    <mergeCell ref="A55:A56"/>
    <mergeCell ref="B55:B56"/>
    <mergeCell ref="I55:K55"/>
    <mergeCell ref="Q55:Q56"/>
    <mergeCell ref="R55:R56"/>
    <mergeCell ref="O55:P55"/>
    <mergeCell ref="A6:A7"/>
    <mergeCell ref="A71:B71"/>
    <mergeCell ref="A37:B37"/>
    <mergeCell ref="A11:B11"/>
    <mergeCell ref="A38:B38"/>
    <mergeCell ref="T80:T81"/>
    <mergeCell ref="L80:M80"/>
    <mergeCell ref="A80:A81"/>
    <mergeCell ref="B80:B81"/>
    <mergeCell ref="C80:E80"/>
    <mergeCell ref="F80:H80"/>
    <mergeCell ref="I80:K80"/>
    <mergeCell ref="O80:P80"/>
    <mergeCell ref="S80:S81"/>
    <mergeCell ref="Q80:Q81"/>
    <mergeCell ref="R80:R81"/>
  </mergeCells>
  <pageMargins left="0" right="0" top="0.28000000000000003" bottom="0.17" header="0.66" footer="1.1299999999999999"/>
  <pageSetup paperSize="5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T312"/>
  <sheetViews>
    <sheetView topLeftCell="A270" zoomScaleNormal="100" zoomScaleSheetLayoutView="100" workbookViewId="0">
      <pane xSplit="2" topLeftCell="L1" activePane="topRight" state="frozen"/>
      <selection activeCell="L29" sqref="L29"/>
      <selection pane="topRight" activeCell="A285" sqref="A285:M289"/>
    </sheetView>
  </sheetViews>
  <sheetFormatPr defaultColWidth="9.140625" defaultRowHeight="15" x14ac:dyDescent="0.25"/>
  <cols>
    <col min="1" max="1" width="11.140625" style="5" customWidth="1"/>
    <col min="2" max="2" width="32.85546875" style="5" customWidth="1"/>
    <col min="3" max="3" width="17" style="5" hidden="1" customWidth="1"/>
    <col min="4" max="4" width="15.7109375" style="5" hidden="1" customWidth="1"/>
    <col min="5" max="5" width="6.42578125" style="5" hidden="1" customWidth="1"/>
    <col min="6" max="6" width="16.85546875" style="5" hidden="1" customWidth="1"/>
    <col min="7" max="7" width="17.42578125" style="5" hidden="1" customWidth="1"/>
    <col min="8" max="8" width="7.7109375" style="5" hidden="1" customWidth="1"/>
    <col min="9" max="9" width="17.7109375" style="5" hidden="1" customWidth="1"/>
    <col min="10" max="10" width="17.140625" style="5" hidden="1" customWidth="1"/>
    <col min="11" max="11" width="7.85546875" style="5" hidden="1" customWidth="1"/>
    <col min="12" max="13" width="17.140625" style="5" customWidth="1"/>
    <col min="14" max="14" width="8.28515625" style="5" customWidth="1"/>
    <col min="15" max="15" width="18" style="5" customWidth="1"/>
    <col min="16" max="16" width="18.28515625" style="5" customWidth="1"/>
    <col min="17" max="17" width="18" style="5" customWidth="1"/>
    <col min="18" max="18" width="18.28515625" style="5" customWidth="1"/>
    <col min="19" max="19" width="18" style="5" customWidth="1"/>
    <col min="20" max="20" width="16.28515625" style="981" customWidth="1"/>
    <col min="21" max="16384" width="9.140625" style="5"/>
  </cols>
  <sheetData>
    <row r="1" spans="1:20" s="2" customFormat="1" ht="15.75" thickBot="1" x14ac:dyDescent="0.3">
      <c r="C1" s="1159"/>
      <c r="D1" s="1159"/>
      <c r="E1" s="1159"/>
      <c r="M1" s="1160" t="s">
        <v>157</v>
      </c>
      <c r="N1" s="1159"/>
      <c r="O1" s="1159"/>
      <c r="P1" s="1159"/>
      <c r="Q1" s="1159"/>
      <c r="R1" s="1159"/>
      <c r="S1" s="1159"/>
      <c r="T1" s="978"/>
    </row>
    <row r="2" spans="1:20" s="2" customFormat="1" x14ac:dyDescent="0.25">
      <c r="C2" s="142"/>
      <c r="D2" s="142"/>
      <c r="E2" s="142"/>
      <c r="F2" s="142"/>
      <c r="G2" s="142"/>
      <c r="H2" s="142"/>
      <c r="M2" s="73"/>
      <c r="N2" s="74"/>
      <c r="O2" s="74"/>
      <c r="P2" s="74"/>
      <c r="Q2" s="74"/>
      <c r="R2" s="74"/>
      <c r="S2" s="74"/>
      <c r="T2" s="978"/>
    </row>
    <row r="3" spans="1:20" s="2" customFormat="1" ht="16.5" customHeight="1" x14ac:dyDescent="0.3">
      <c r="A3" s="88" t="s">
        <v>444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1157"/>
      <c r="O3" s="1157"/>
      <c r="P3" s="1157"/>
      <c r="Q3" s="1157"/>
      <c r="R3" s="1157"/>
      <c r="S3" s="1157"/>
      <c r="T3" s="637"/>
    </row>
    <row r="4" spans="1:20" s="2" customFormat="1" ht="36" customHeight="1" x14ac:dyDescent="0.3">
      <c r="A4" s="1371" t="s">
        <v>52</v>
      </c>
      <c r="B4" s="1371"/>
      <c r="C4" s="1371"/>
      <c r="D4" s="1371"/>
      <c r="E4" s="1371"/>
      <c r="F4" s="1371"/>
      <c r="G4" s="1371"/>
      <c r="H4" s="1371"/>
      <c r="I4" s="1371"/>
      <c r="J4" s="1371"/>
      <c r="K4" s="1371"/>
      <c r="L4" s="1371"/>
      <c r="M4" s="73"/>
      <c r="N4" s="74"/>
      <c r="O4" s="74"/>
      <c r="P4" s="74"/>
      <c r="Q4" s="74"/>
      <c r="R4" s="74"/>
      <c r="S4" s="74"/>
      <c r="T4" s="978"/>
    </row>
    <row r="5" spans="1:20" s="2" customFormat="1" ht="18.75" x14ac:dyDescent="0.3">
      <c r="A5" s="33" t="s">
        <v>53</v>
      </c>
      <c r="B5" s="40"/>
      <c r="C5" s="140"/>
      <c r="D5" s="140"/>
      <c r="E5" s="140"/>
      <c r="F5" s="73"/>
      <c r="G5" s="74"/>
      <c r="H5" s="74"/>
      <c r="M5" s="11"/>
      <c r="N5" s="11"/>
      <c r="O5" s="11"/>
      <c r="P5" s="11"/>
      <c r="Q5" s="11"/>
      <c r="R5" s="11"/>
      <c r="S5" s="11"/>
      <c r="T5" s="978"/>
    </row>
    <row r="6" spans="1:20" s="2" customFormat="1" ht="18.75" x14ac:dyDescent="0.3">
      <c r="A6" s="88" t="s">
        <v>144</v>
      </c>
      <c r="B6" s="88"/>
      <c r="F6" s="11"/>
      <c r="G6" s="11"/>
      <c r="H6" s="11"/>
      <c r="M6" s="73"/>
      <c r="N6" s="74"/>
      <c r="O6" s="74"/>
      <c r="P6" s="74"/>
      <c r="Q6" s="74"/>
      <c r="R6" s="74"/>
      <c r="S6" s="74"/>
      <c r="T6" s="978"/>
    </row>
    <row r="7" spans="1:20" x14ac:dyDescent="0.25">
      <c r="C7" s="140"/>
      <c r="D7" s="140"/>
      <c r="E7" s="140"/>
      <c r="F7" s="73"/>
      <c r="G7" s="74"/>
      <c r="H7" s="74"/>
      <c r="M7" s="73"/>
      <c r="N7" s="74"/>
      <c r="O7" s="74"/>
      <c r="P7" s="74"/>
      <c r="Q7" s="74"/>
      <c r="R7" s="74"/>
      <c r="S7" s="74"/>
    </row>
    <row r="8" spans="1:20" ht="16.5" customHeight="1" x14ac:dyDescent="0.25">
      <c r="A8" s="1442" t="s">
        <v>18</v>
      </c>
      <c r="B8" s="1439" t="s">
        <v>7</v>
      </c>
      <c r="C8" s="1401">
        <v>2021</v>
      </c>
      <c r="D8" s="1402"/>
      <c r="E8" s="1403"/>
      <c r="F8" s="1440">
        <v>2022</v>
      </c>
      <c r="G8" s="1440"/>
      <c r="H8" s="1440"/>
      <c r="I8" s="1389">
        <v>2023</v>
      </c>
      <c r="J8" s="1390"/>
      <c r="K8" s="1391"/>
      <c r="L8" s="1389">
        <v>2024</v>
      </c>
      <c r="M8" s="1391"/>
      <c r="N8" s="1152"/>
      <c r="O8" s="1279">
        <v>2025</v>
      </c>
      <c r="P8" s="1280"/>
      <c r="Q8" s="1344" t="s">
        <v>446</v>
      </c>
      <c r="R8" s="1344" t="s">
        <v>448</v>
      </c>
      <c r="S8" s="1344" t="s">
        <v>447</v>
      </c>
      <c r="T8" s="1344" t="s">
        <v>450</v>
      </c>
    </row>
    <row r="9" spans="1:20" s="52" customFormat="1" ht="33" customHeight="1" x14ac:dyDescent="0.25">
      <c r="A9" s="1387"/>
      <c r="B9" s="1439"/>
      <c r="C9" s="1120" t="s">
        <v>178</v>
      </c>
      <c r="D9" s="1150" t="s">
        <v>1</v>
      </c>
      <c r="E9" s="1193" t="s">
        <v>137</v>
      </c>
      <c r="F9" s="1120" t="s">
        <v>178</v>
      </c>
      <c r="G9" s="1122" t="s">
        <v>1</v>
      </c>
      <c r="H9" s="1132" t="s">
        <v>138</v>
      </c>
      <c r="I9" s="1156" t="s">
        <v>0</v>
      </c>
      <c r="J9" s="1126" t="s">
        <v>1</v>
      </c>
      <c r="K9" s="1132" t="s">
        <v>138</v>
      </c>
      <c r="L9" s="690" t="s">
        <v>0</v>
      </c>
      <c r="M9" s="1151" t="s">
        <v>1</v>
      </c>
      <c r="N9" s="691" t="s">
        <v>138</v>
      </c>
      <c r="O9" s="690" t="s">
        <v>0</v>
      </c>
      <c r="P9" s="1151" t="s">
        <v>1</v>
      </c>
      <c r="Q9" s="1344"/>
      <c r="R9" s="1344"/>
      <c r="S9" s="1344"/>
      <c r="T9" s="1344"/>
    </row>
    <row r="10" spans="1:20" s="2" customFormat="1" ht="18" customHeight="1" x14ac:dyDescent="0.25">
      <c r="A10" s="14">
        <v>1001</v>
      </c>
      <c r="B10" s="18" t="s">
        <v>8</v>
      </c>
      <c r="C10" s="388">
        <v>5638800</v>
      </c>
      <c r="D10" s="389"/>
      <c r="E10" s="389">
        <f>D10/C10*100</f>
        <v>0</v>
      </c>
      <c r="F10" s="367">
        <v>113440</v>
      </c>
      <c r="G10" s="389"/>
      <c r="H10" s="388">
        <f>G10/F10*100</f>
        <v>0</v>
      </c>
      <c r="I10" s="389">
        <v>5593440</v>
      </c>
      <c r="J10" s="388"/>
      <c r="K10" s="388"/>
      <c r="L10" s="389">
        <v>5593500</v>
      </c>
      <c r="M10" s="389"/>
      <c r="N10" s="388"/>
      <c r="O10" s="389">
        <v>5594000</v>
      </c>
      <c r="P10" s="388"/>
      <c r="Q10" s="389">
        <v>5055000</v>
      </c>
      <c r="R10" s="388"/>
      <c r="S10" s="388"/>
      <c r="T10" s="1434" t="s">
        <v>451</v>
      </c>
    </row>
    <row r="11" spans="1:20" s="2" customFormat="1" ht="18" customHeight="1" x14ac:dyDescent="0.25">
      <c r="A11" s="15">
        <v>1002</v>
      </c>
      <c r="B11" s="12" t="s">
        <v>9</v>
      </c>
      <c r="C11" s="110">
        <v>200000</v>
      </c>
      <c r="D11" s="16"/>
      <c r="E11" s="16">
        <f t="shared" ref="E11:E34" si="0">D11/C11*100</f>
        <v>0</v>
      </c>
      <c r="F11" s="367">
        <v>150000</v>
      </c>
      <c r="G11" s="16"/>
      <c r="H11" s="16">
        <f t="shared" ref="H11:H34" si="1">G11/F11*100</f>
        <v>0</v>
      </c>
      <c r="I11" s="16">
        <v>750000</v>
      </c>
      <c r="J11" s="16"/>
      <c r="K11" s="16"/>
      <c r="L11" s="16">
        <v>750000</v>
      </c>
      <c r="M11" s="16"/>
      <c r="N11" s="16"/>
      <c r="O11" s="16">
        <v>750000</v>
      </c>
      <c r="P11" s="16"/>
      <c r="Q11" s="16">
        <v>1000000</v>
      </c>
      <c r="R11" s="16"/>
      <c r="S11" s="16"/>
      <c r="T11" s="1435"/>
    </row>
    <row r="12" spans="1:20" s="2" customFormat="1" ht="18" customHeight="1" x14ac:dyDescent="0.25">
      <c r="A12" s="22">
        <v>1003</v>
      </c>
      <c r="B12" s="24" t="s">
        <v>10</v>
      </c>
      <c r="C12" s="391">
        <v>1871697</v>
      </c>
      <c r="D12" s="391"/>
      <c r="E12" s="391">
        <f t="shared" si="0"/>
        <v>0</v>
      </c>
      <c r="F12" s="367">
        <v>371698</v>
      </c>
      <c r="G12" s="391"/>
      <c r="H12" s="391">
        <f t="shared" si="1"/>
        <v>0</v>
      </c>
      <c r="I12" s="391">
        <v>2663698</v>
      </c>
      <c r="J12" s="391"/>
      <c r="K12" s="391"/>
      <c r="L12" s="391">
        <v>2663700</v>
      </c>
      <c r="M12" s="391"/>
      <c r="N12" s="391"/>
      <c r="O12" s="391">
        <v>2664000</v>
      </c>
      <c r="P12" s="391"/>
      <c r="Q12" s="391">
        <v>2080000</v>
      </c>
      <c r="R12" s="391"/>
      <c r="S12" s="391"/>
      <c r="T12" s="1435"/>
    </row>
    <row r="13" spans="1:20" s="40" customFormat="1" ht="25.5" customHeight="1" x14ac:dyDescent="0.3">
      <c r="A13" s="1499" t="s">
        <v>139</v>
      </c>
      <c r="B13" s="1500"/>
      <c r="C13" s="246">
        <f>SUM(C10:C12)</f>
        <v>7710497</v>
      </c>
      <c r="D13" s="246">
        <f>SUM(D10:D12)</f>
        <v>0</v>
      </c>
      <c r="E13" s="246">
        <f t="shared" si="0"/>
        <v>0</v>
      </c>
      <c r="F13" s="246">
        <f>SUM(F10:F12)</f>
        <v>635138</v>
      </c>
      <c r="G13" s="246">
        <f>SUM(G10:G12)</f>
        <v>0</v>
      </c>
      <c r="H13" s="246">
        <f t="shared" si="1"/>
        <v>0</v>
      </c>
      <c r="I13" s="246">
        <f>SUM(I10:I12)</f>
        <v>9007138</v>
      </c>
      <c r="J13" s="246"/>
      <c r="K13" s="246"/>
      <c r="L13" s="246">
        <f>SUM(L10:L12)</f>
        <v>9007200</v>
      </c>
      <c r="M13" s="246">
        <f>SUM(M10:M12)</f>
        <v>0</v>
      </c>
      <c r="N13" s="246"/>
      <c r="O13" s="246">
        <f>SUM(O10:O12)</f>
        <v>9008000</v>
      </c>
      <c r="P13" s="246">
        <f t="shared" ref="P13:S13" si="2">SUM(P10:P12)</f>
        <v>0</v>
      </c>
      <c r="Q13" s="246">
        <f t="shared" ref="Q13" si="3">SUM(Q10:Q12)</f>
        <v>8135000</v>
      </c>
      <c r="R13" s="246"/>
      <c r="S13" s="246">
        <f t="shared" si="2"/>
        <v>0</v>
      </c>
      <c r="T13" s="1435"/>
    </row>
    <row r="14" spans="1:20" s="2" customFormat="1" ht="18" customHeight="1" x14ac:dyDescent="0.25">
      <c r="A14" s="433">
        <v>1101</v>
      </c>
      <c r="B14" s="876" t="s">
        <v>112</v>
      </c>
      <c r="C14" s="653">
        <v>800000</v>
      </c>
      <c r="D14" s="653"/>
      <c r="E14" s="653">
        <f t="shared" si="0"/>
        <v>0</v>
      </c>
      <c r="F14" s="653"/>
      <c r="G14" s="653"/>
      <c r="H14" s="653"/>
      <c r="I14" s="653">
        <v>800000</v>
      </c>
      <c r="J14" s="653"/>
      <c r="K14" s="653"/>
      <c r="L14" s="653">
        <v>400000</v>
      </c>
      <c r="M14" s="653"/>
      <c r="N14" s="653"/>
      <c r="O14" s="653">
        <v>400000</v>
      </c>
      <c r="P14" s="653"/>
      <c r="Q14" s="653">
        <v>400000</v>
      </c>
      <c r="R14" s="653"/>
      <c r="S14" s="653"/>
      <c r="T14" s="1435"/>
    </row>
    <row r="15" spans="1:20" s="2" customFormat="1" ht="18" customHeight="1" x14ac:dyDescent="0.25">
      <c r="A15" s="433">
        <v>1201</v>
      </c>
      <c r="B15" s="884" t="s">
        <v>12</v>
      </c>
      <c r="C15" s="653">
        <v>400000</v>
      </c>
      <c r="D15" s="653"/>
      <c r="E15" s="653">
        <f t="shared" si="0"/>
        <v>0</v>
      </c>
      <c r="F15" s="653"/>
      <c r="G15" s="653"/>
      <c r="H15" s="653"/>
      <c r="I15" s="653">
        <v>400000</v>
      </c>
      <c r="J15" s="653"/>
      <c r="K15" s="653"/>
      <c r="L15" s="653">
        <v>400000</v>
      </c>
      <c r="M15" s="653"/>
      <c r="N15" s="653"/>
      <c r="O15" s="653">
        <v>400000</v>
      </c>
      <c r="P15" s="653"/>
      <c r="Q15" s="653">
        <v>400000</v>
      </c>
      <c r="R15" s="653"/>
      <c r="S15" s="653"/>
      <c r="T15" s="1435"/>
    </row>
    <row r="16" spans="1:20" s="2" customFormat="1" ht="18" customHeight="1" x14ac:dyDescent="0.25">
      <c r="A16" s="433">
        <v>1202</v>
      </c>
      <c r="B16" s="288" t="s">
        <v>13</v>
      </c>
      <c r="C16" s="653">
        <v>2500000</v>
      </c>
      <c r="D16" s="653">
        <v>112790</v>
      </c>
      <c r="E16" s="653">
        <f t="shared" si="0"/>
        <v>4.5116000000000005</v>
      </c>
      <c r="F16" s="892">
        <v>100000</v>
      </c>
      <c r="G16" s="653"/>
      <c r="H16" s="653">
        <f t="shared" si="1"/>
        <v>0</v>
      </c>
      <c r="I16" s="653">
        <v>2500000</v>
      </c>
      <c r="J16" s="653"/>
      <c r="K16" s="653"/>
      <c r="L16" s="653"/>
      <c r="M16" s="653">
        <v>0</v>
      </c>
      <c r="N16" s="653"/>
      <c r="O16" s="653"/>
      <c r="P16" s="653"/>
      <c r="Q16" s="653"/>
      <c r="R16" s="653"/>
      <c r="S16" s="653"/>
      <c r="T16" s="1435"/>
    </row>
    <row r="17" spans="1:20" s="2" customFormat="1" ht="18" customHeight="1" x14ac:dyDescent="0.25">
      <c r="A17" s="433" t="s">
        <v>389</v>
      </c>
      <c r="B17" s="288" t="s">
        <v>211</v>
      </c>
      <c r="C17" s="653"/>
      <c r="D17" s="653"/>
      <c r="E17" s="653"/>
      <c r="F17" s="892"/>
      <c r="G17" s="653"/>
      <c r="H17" s="653"/>
      <c r="I17" s="653"/>
      <c r="J17" s="653"/>
      <c r="K17" s="653"/>
      <c r="L17" s="653">
        <v>1000000</v>
      </c>
      <c r="M17" s="653"/>
      <c r="N17" s="653"/>
      <c r="O17" s="653">
        <v>1000000</v>
      </c>
      <c r="P17" s="653"/>
      <c r="Q17" s="653">
        <v>1500000</v>
      </c>
      <c r="R17" s="653"/>
      <c r="S17" s="653"/>
      <c r="T17" s="1435"/>
    </row>
    <row r="18" spans="1:20" s="2" customFormat="1" ht="18" customHeight="1" x14ac:dyDescent="0.25">
      <c r="A18" s="433" t="s">
        <v>390</v>
      </c>
      <c r="B18" s="288" t="s">
        <v>198</v>
      </c>
      <c r="C18" s="653"/>
      <c r="D18" s="653"/>
      <c r="E18" s="653"/>
      <c r="F18" s="892"/>
      <c r="G18" s="653"/>
      <c r="H18" s="653"/>
      <c r="I18" s="653"/>
      <c r="J18" s="653"/>
      <c r="K18" s="653"/>
      <c r="L18" s="653">
        <v>1000000</v>
      </c>
      <c r="M18" s="653"/>
      <c r="N18" s="653"/>
      <c r="O18" s="653">
        <v>1000000</v>
      </c>
      <c r="P18" s="653"/>
      <c r="Q18" s="653"/>
      <c r="R18" s="653"/>
      <c r="S18" s="653"/>
      <c r="T18" s="1435"/>
    </row>
    <row r="19" spans="1:20" s="2" customFormat="1" ht="18" customHeight="1" x14ac:dyDescent="0.25">
      <c r="A19" s="433">
        <v>1205</v>
      </c>
      <c r="B19" s="288" t="s">
        <v>124</v>
      </c>
      <c r="C19" s="653">
        <v>150000</v>
      </c>
      <c r="D19" s="653"/>
      <c r="E19" s="653">
        <f t="shared" si="0"/>
        <v>0</v>
      </c>
      <c r="F19" s="892">
        <v>50000</v>
      </c>
      <c r="G19" s="653"/>
      <c r="H19" s="653">
        <f t="shared" si="1"/>
        <v>0</v>
      </c>
      <c r="I19" s="653">
        <v>150000</v>
      </c>
      <c r="J19" s="653"/>
      <c r="K19" s="653"/>
      <c r="L19" s="653">
        <v>150000</v>
      </c>
      <c r="M19" s="653"/>
      <c r="N19" s="653"/>
      <c r="O19" s="653">
        <v>150000</v>
      </c>
      <c r="P19" s="653"/>
      <c r="Q19" s="653">
        <v>200000</v>
      </c>
      <c r="R19" s="653"/>
      <c r="S19" s="653"/>
      <c r="T19" s="1435"/>
    </row>
    <row r="20" spans="1:20" s="2" customFormat="1" ht="18" customHeight="1" x14ac:dyDescent="0.25">
      <c r="A20" s="433">
        <v>1301</v>
      </c>
      <c r="B20" s="288" t="s">
        <v>14</v>
      </c>
      <c r="C20" s="653">
        <v>1200000</v>
      </c>
      <c r="D20" s="653">
        <v>1199805</v>
      </c>
      <c r="E20" s="653">
        <f t="shared" si="0"/>
        <v>99.983750000000001</v>
      </c>
      <c r="F20" s="653"/>
      <c r="G20" s="653"/>
      <c r="H20" s="653"/>
      <c r="I20" s="653">
        <v>1200000</v>
      </c>
      <c r="J20" s="653">
        <v>259718</v>
      </c>
      <c r="K20" s="653">
        <f>J20/I20*100</f>
        <v>21.643166666666666</v>
      </c>
      <c r="L20" s="653">
        <v>1600000</v>
      </c>
      <c r="M20" s="653"/>
      <c r="N20" s="653"/>
      <c r="O20" s="653">
        <v>1600000</v>
      </c>
      <c r="P20" s="653"/>
      <c r="Q20" s="653">
        <v>1000000</v>
      </c>
      <c r="R20" s="653"/>
      <c r="S20" s="653"/>
      <c r="T20" s="1435"/>
    </row>
    <row r="21" spans="1:20" s="2" customFormat="1" ht="18" customHeight="1" x14ac:dyDescent="0.25">
      <c r="A21" s="433">
        <v>1302</v>
      </c>
      <c r="B21" s="288" t="s">
        <v>123</v>
      </c>
      <c r="C21" s="653">
        <v>25000</v>
      </c>
      <c r="D21" s="653">
        <v>16285</v>
      </c>
      <c r="E21" s="653">
        <f t="shared" si="0"/>
        <v>65.14</v>
      </c>
      <c r="F21" s="653">
        <v>25000</v>
      </c>
      <c r="G21" s="653"/>
      <c r="H21" s="653">
        <f t="shared" si="1"/>
        <v>0</v>
      </c>
      <c r="I21" s="653">
        <v>25000</v>
      </c>
      <c r="J21" s="653"/>
      <c r="K21" s="653"/>
      <c r="L21" s="653">
        <v>25000</v>
      </c>
      <c r="M21" s="653"/>
      <c r="N21" s="653"/>
      <c r="O21" s="653">
        <v>25000</v>
      </c>
      <c r="P21" s="653"/>
      <c r="Q21" s="653">
        <v>200000</v>
      </c>
      <c r="R21" s="653"/>
      <c r="S21" s="653"/>
      <c r="T21" s="1435"/>
    </row>
    <row r="22" spans="1:20" s="2" customFormat="1" ht="18" customHeight="1" x14ac:dyDescent="0.25">
      <c r="A22" s="433">
        <v>1303</v>
      </c>
      <c r="B22" s="288" t="s">
        <v>109</v>
      </c>
      <c r="C22" s="653">
        <v>200000</v>
      </c>
      <c r="D22" s="653">
        <v>8260</v>
      </c>
      <c r="E22" s="653">
        <f t="shared" si="0"/>
        <v>4.1300000000000008</v>
      </c>
      <c r="F22" s="653">
        <v>200000</v>
      </c>
      <c r="G22" s="653">
        <v>6950</v>
      </c>
      <c r="H22" s="653">
        <f t="shared" si="1"/>
        <v>3.4750000000000005</v>
      </c>
      <c r="I22" s="653">
        <v>200000</v>
      </c>
      <c r="J22" s="653"/>
      <c r="K22" s="653"/>
      <c r="L22" s="653">
        <v>200000</v>
      </c>
      <c r="M22" s="653"/>
      <c r="N22" s="653"/>
      <c r="O22" s="653">
        <v>200000</v>
      </c>
      <c r="P22" s="653"/>
      <c r="Q22" s="653">
        <v>100000</v>
      </c>
      <c r="R22" s="653"/>
      <c r="S22" s="653"/>
      <c r="T22" s="1435"/>
    </row>
    <row r="23" spans="1:20" s="2" customFormat="1" ht="18" customHeight="1" x14ac:dyDescent="0.25">
      <c r="A23" s="433">
        <v>1402</v>
      </c>
      <c r="B23" s="288" t="s">
        <v>117</v>
      </c>
      <c r="C23" s="653">
        <v>500000</v>
      </c>
      <c r="D23" s="653">
        <v>11614.02</v>
      </c>
      <c r="E23" s="653">
        <f t="shared" si="0"/>
        <v>2.3228040000000001</v>
      </c>
      <c r="F23" s="892">
        <v>105000</v>
      </c>
      <c r="G23" s="653">
        <v>16205.07</v>
      </c>
      <c r="H23" s="653">
        <f t="shared" si="1"/>
        <v>15.433400000000001</v>
      </c>
      <c r="I23" s="653">
        <v>500000</v>
      </c>
      <c r="J23" s="653"/>
      <c r="K23" s="653"/>
      <c r="L23" s="877">
        <v>408000</v>
      </c>
      <c r="M23" s="653"/>
      <c r="N23" s="653"/>
      <c r="O23" s="653">
        <v>408000</v>
      </c>
      <c r="P23" s="653"/>
      <c r="Q23" s="653">
        <v>500000</v>
      </c>
      <c r="R23" s="653"/>
      <c r="S23" s="653"/>
      <c r="T23" s="1435"/>
    </row>
    <row r="24" spans="1:20" s="2" customFormat="1" ht="18" customHeight="1" x14ac:dyDescent="0.25">
      <c r="A24" s="433">
        <v>1403</v>
      </c>
      <c r="B24" s="288" t="s">
        <v>118</v>
      </c>
      <c r="C24" s="653">
        <v>100000</v>
      </c>
      <c r="D24" s="653">
        <v>26635.119999999999</v>
      </c>
      <c r="E24" s="653">
        <f t="shared" si="0"/>
        <v>26.635120000000001</v>
      </c>
      <c r="F24" s="653">
        <v>100000</v>
      </c>
      <c r="G24" s="653">
        <v>30</v>
      </c>
      <c r="H24" s="653">
        <f t="shared" si="1"/>
        <v>0.03</v>
      </c>
      <c r="I24" s="653">
        <v>100000</v>
      </c>
      <c r="J24" s="653"/>
      <c r="K24" s="653"/>
      <c r="L24" s="653">
        <v>100000</v>
      </c>
      <c r="M24" s="653"/>
      <c r="N24" s="653"/>
      <c r="O24" s="653">
        <v>100000</v>
      </c>
      <c r="P24" s="653"/>
      <c r="Q24" s="653">
        <v>100000</v>
      </c>
      <c r="R24" s="653"/>
      <c r="S24" s="653"/>
      <c r="T24" s="1435"/>
    </row>
    <row r="25" spans="1:20" s="2" customFormat="1" ht="18" customHeight="1" x14ac:dyDescent="0.25">
      <c r="A25" s="433">
        <v>1408</v>
      </c>
      <c r="B25" s="659" t="s">
        <v>142</v>
      </c>
      <c r="C25" s="653"/>
      <c r="D25" s="653"/>
      <c r="E25" s="653"/>
      <c r="F25" s="653">
        <v>1000</v>
      </c>
      <c r="G25" s="653"/>
      <c r="H25" s="653"/>
      <c r="I25" s="653">
        <v>1000</v>
      </c>
      <c r="J25" s="653"/>
      <c r="K25" s="653"/>
      <c r="L25" s="653">
        <v>1000</v>
      </c>
      <c r="M25" s="653"/>
      <c r="N25" s="653"/>
      <c r="O25" s="653">
        <v>1000</v>
      </c>
      <c r="P25" s="653"/>
      <c r="Q25" s="653"/>
      <c r="R25" s="653"/>
      <c r="S25" s="653"/>
      <c r="T25" s="1435"/>
    </row>
    <row r="26" spans="1:20" s="2" customFormat="1" ht="18" customHeight="1" x14ac:dyDescent="0.25">
      <c r="A26" s="433">
        <v>1409</v>
      </c>
      <c r="B26" s="288" t="s">
        <v>17</v>
      </c>
      <c r="C26" s="653">
        <v>450000</v>
      </c>
      <c r="D26" s="653">
        <v>106891.48</v>
      </c>
      <c r="E26" s="653">
        <f t="shared" si="0"/>
        <v>23.753662222222221</v>
      </c>
      <c r="F26" s="892">
        <v>20000</v>
      </c>
      <c r="G26" s="653"/>
      <c r="H26" s="653">
        <f t="shared" si="1"/>
        <v>0</v>
      </c>
      <c r="I26" s="653">
        <v>450000</v>
      </c>
      <c r="J26" s="653"/>
      <c r="K26" s="653"/>
      <c r="L26" s="653"/>
      <c r="M26" s="653"/>
      <c r="N26" s="653"/>
      <c r="O26" s="653">
        <v>0</v>
      </c>
      <c r="P26" s="653"/>
      <c r="Q26" s="653"/>
      <c r="R26" s="653"/>
      <c r="S26" s="653"/>
      <c r="T26" s="1435"/>
    </row>
    <row r="27" spans="1:20" s="2" customFormat="1" ht="28.5" customHeight="1" x14ac:dyDescent="0.25">
      <c r="A27" s="433" t="s">
        <v>386</v>
      </c>
      <c r="B27" s="919" t="s">
        <v>206</v>
      </c>
      <c r="C27" s="653"/>
      <c r="D27" s="653"/>
      <c r="E27" s="653"/>
      <c r="F27" s="892"/>
      <c r="G27" s="653"/>
      <c r="H27" s="653"/>
      <c r="I27" s="653"/>
      <c r="J27" s="653"/>
      <c r="K27" s="653"/>
      <c r="L27" s="653"/>
      <c r="M27" s="653"/>
      <c r="N27" s="653"/>
      <c r="O27" s="653"/>
      <c r="P27" s="653"/>
      <c r="Q27" s="653">
        <v>100000</v>
      </c>
      <c r="R27" s="653"/>
      <c r="S27" s="653"/>
      <c r="T27" s="1435"/>
    </row>
    <row r="28" spans="1:20" s="2" customFormat="1" ht="18" customHeight="1" x14ac:dyDescent="0.25">
      <c r="A28" s="433" t="s">
        <v>387</v>
      </c>
      <c r="B28" s="288" t="s">
        <v>207</v>
      </c>
      <c r="C28" s="653"/>
      <c r="D28" s="653"/>
      <c r="E28" s="653"/>
      <c r="F28" s="892"/>
      <c r="G28" s="653"/>
      <c r="H28" s="653"/>
      <c r="I28" s="653"/>
      <c r="J28" s="653"/>
      <c r="K28" s="653"/>
      <c r="L28" s="653"/>
      <c r="M28" s="653"/>
      <c r="N28" s="653"/>
      <c r="O28" s="653"/>
      <c r="P28" s="653"/>
      <c r="Q28" s="653">
        <v>200000</v>
      </c>
      <c r="R28" s="653"/>
      <c r="S28" s="653"/>
      <c r="T28" s="1435"/>
    </row>
    <row r="29" spans="1:20" s="2" customFormat="1" ht="31.5" customHeight="1" x14ac:dyDescent="0.25">
      <c r="A29" s="433" t="s">
        <v>388</v>
      </c>
      <c r="B29" s="919" t="s">
        <v>203</v>
      </c>
      <c r="C29" s="653"/>
      <c r="D29" s="653"/>
      <c r="E29" s="653"/>
      <c r="F29" s="892"/>
      <c r="G29" s="653"/>
      <c r="H29" s="653"/>
      <c r="I29" s="653"/>
      <c r="J29" s="653"/>
      <c r="K29" s="653"/>
      <c r="L29" s="653">
        <v>430000</v>
      </c>
      <c r="M29" s="653"/>
      <c r="N29" s="653"/>
      <c r="O29" s="653">
        <v>430000</v>
      </c>
      <c r="P29" s="653"/>
      <c r="Q29" s="653">
        <v>400000</v>
      </c>
      <c r="R29" s="653"/>
      <c r="S29" s="653"/>
      <c r="T29" s="1435"/>
    </row>
    <row r="30" spans="1:20" s="2" customFormat="1" ht="31.5" customHeight="1" x14ac:dyDescent="0.25">
      <c r="A30" s="433">
        <v>1701</v>
      </c>
      <c r="B30" s="288" t="s">
        <v>125</v>
      </c>
      <c r="C30" s="653"/>
      <c r="D30" s="653"/>
      <c r="E30" s="653"/>
      <c r="F30" s="892"/>
      <c r="G30" s="653"/>
      <c r="H30" s="653"/>
      <c r="I30" s="653"/>
      <c r="J30" s="653"/>
      <c r="K30" s="653"/>
      <c r="L30" s="653"/>
      <c r="M30" s="653"/>
      <c r="N30" s="653"/>
      <c r="O30" s="653"/>
      <c r="P30" s="653"/>
      <c r="Q30" s="653">
        <v>1000</v>
      </c>
      <c r="R30" s="653"/>
      <c r="S30" s="653"/>
      <c r="T30" s="1435"/>
    </row>
    <row r="31" spans="1:20" s="2" customFormat="1" ht="18" customHeight="1" x14ac:dyDescent="0.25">
      <c r="A31" s="433">
        <v>1702</v>
      </c>
      <c r="B31" s="288" t="s">
        <v>134</v>
      </c>
      <c r="C31" s="653">
        <v>100000</v>
      </c>
      <c r="D31" s="653">
        <v>1500</v>
      </c>
      <c r="E31" s="653">
        <f t="shared" si="0"/>
        <v>1.5</v>
      </c>
      <c r="F31" s="653">
        <v>100000</v>
      </c>
      <c r="G31" s="653"/>
      <c r="H31" s="653">
        <f t="shared" si="1"/>
        <v>0</v>
      </c>
      <c r="I31" s="653">
        <v>100000</v>
      </c>
      <c r="J31" s="653"/>
      <c r="K31" s="653"/>
      <c r="L31" s="653">
        <v>100000</v>
      </c>
      <c r="M31" s="653"/>
      <c r="N31" s="653"/>
      <c r="O31" s="653">
        <v>1000</v>
      </c>
      <c r="P31" s="653"/>
      <c r="Q31" s="653"/>
      <c r="R31" s="653"/>
      <c r="S31" s="653"/>
      <c r="T31" s="1435"/>
    </row>
    <row r="32" spans="1:20" s="2" customFormat="1" ht="30" x14ac:dyDescent="0.25">
      <c r="A32" s="433">
        <v>1703</v>
      </c>
      <c r="B32" s="884" t="s">
        <v>141</v>
      </c>
      <c r="C32" s="653">
        <v>10000</v>
      </c>
      <c r="D32" s="653"/>
      <c r="E32" s="653">
        <f t="shared" si="0"/>
        <v>0</v>
      </c>
      <c r="F32" s="653">
        <v>10000</v>
      </c>
      <c r="G32" s="653"/>
      <c r="H32" s="653">
        <f t="shared" si="1"/>
        <v>0</v>
      </c>
      <c r="I32" s="653">
        <v>10000</v>
      </c>
      <c r="J32" s="653"/>
      <c r="K32" s="653"/>
      <c r="L32" s="653">
        <v>10000</v>
      </c>
      <c r="M32" s="653"/>
      <c r="N32" s="653"/>
      <c r="O32" s="653">
        <v>10000</v>
      </c>
      <c r="P32" s="653"/>
      <c r="Q32" s="653"/>
      <c r="R32" s="653"/>
      <c r="S32" s="653"/>
      <c r="T32" s="1435"/>
    </row>
    <row r="33" spans="1:20" s="40" customFormat="1" ht="25.5" customHeight="1" thickBot="1" x14ac:dyDescent="0.35">
      <c r="A33" s="1533" t="s">
        <v>140</v>
      </c>
      <c r="B33" s="1533"/>
      <c r="C33" s="47">
        <f>SUM(C14:C32)</f>
        <v>6435000</v>
      </c>
      <c r="D33" s="47">
        <f>SUM(D14:D32)</f>
        <v>1483780.62</v>
      </c>
      <c r="E33" s="47">
        <f t="shared" si="0"/>
        <v>23.057973892773894</v>
      </c>
      <c r="F33" s="47">
        <f>SUM(F14:F32)</f>
        <v>711000</v>
      </c>
      <c r="G33" s="47">
        <f>SUM(G14:G32)</f>
        <v>23185.07</v>
      </c>
      <c r="H33" s="70">
        <f t="shared" si="1"/>
        <v>3.2609099859353021</v>
      </c>
      <c r="I33" s="47">
        <f>SUM(I14:I32)</f>
        <v>6436000</v>
      </c>
      <c r="J33" s="70">
        <f>SUM(J14:J32)</f>
        <v>259718</v>
      </c>
      <c r="K33" s="70">
        <f>J33/I33*100</f>
        <v>4.0353946550652582</v>
      </c>
      <c r="L33" s="47">
        <f>SUM(L14:L32)</f>
        <v>5824000</v>
      </c>
      <c r="M33" s="47">
        <f>SUM(M14:M32)</f>
        <v>0</v>
      </c>
      <c r="N33" s="70">
        <f>M33/L33*100</f>
        <v>0</v>
      </c>
      <c r="O33" s="47">
        <f>SUM(O14:O32)</f>
        <v>5725000</v>
      </c>
      <c r="P33" s="47">
        <f t="shared" ref="P33:S33" si="4">SUM(P14:P32)</f>
        <v>0</v>
      </c>
      <c r="Q33" s="47">
        <f t="shared" ref="Q33" si="5">SUM(Q14:Q32)</f>
        <v>5101000</v>
      </c>
      <c r="R33" s="70"/>
      <c r="S33" s="47">
        <f t="shared" si="4"/>
        <v>0</v>
      </c>
      <c r="T33" s="1435"/>
    </row>
    <row r="34" spans="1:20" s="33" customFormat="1" ht="25.5" customHeight="1" thickTop="1" thickBot="1" x14ac:dyDescent="0.35">
      <c r="A34" s="1427" t="s">
        <v>2</v>
      </c>
      <c r="B34" s="1427"/>
      <c r="C34" s="48">
        <f t="shared" ref="C34:I34" si="6">C33+C13</f>
        <v>14145497</v>
      </c>
      <c r="D34" s="48">
        <f t="shared" si="6"/>
        <v>1483780.62</v>
      </c>
      <c r="E34" s="48">
        <f t="shared" si="0"/>
        <v>10.489420202061476</v>
      </c>
      <c r="F34" s="48">
        <f>F33+F13</f>
        <v>1346138</v>
      </c>
      <c r="G34" s="48">
        <f t="shared" si="6"/>
        <v>23185.07</v>
      </c>
      <c r="H34" s="48">
        <f t="shared" si="1"/>
        <v>1.7223397601137473</v>
      </c>
      <c r="I34" s="48">
        <f t="shared" si="6"/>
        <v>15443138</v>
      </c>
      <c r="J34" s="48">
        <f>J33+J13</f>
        <v>259718</v>
      </c>
      <c r="K34" s="70">
        <f>J34/I34*100</f>
        <v>1.6817695988988766</v>
      </c>
      <c r="L34" s="48">
        <f>L33+L13</f>
        <v>14831200</v>
      </c>
      <c r="M34" s="48">
        <f>M33+M13</f>
        <v>0</v>
      </c>
      <c r="N34" s="70">
        <f>M34/L34*100</f>
        <v>0</v>
      </c>
      <c r="O34" s="48">
        <f>O33+O13</f>
        <v>14733000</v>
      </c>
      <c r="P34" s="48">
        <f t="shared" ref="P34:S34" si="7">P33+P13</f>
        <v>0</v>
      </c>
      <c r="Q34" s="48">
        <f t="shared" ref="Q34" si="8">Q33+Q13</f>
        <v>13236000</v>
      </c>
      <c r="R34" s="48"/>
      <c r="S34" s="48">
        <f t="shared" si="7"/>
        <v>0</v>
      </c>
      <c r="T34" s="1436"/>
    </row>
    <row r="35" spans="1:20" s="122" customFormat="1" ht="19.5" thickTop="1" x14ac:dyDescent="0.3">
      <c r="A35" s="9"/>
      <c r="B35" s="9"/>
      <c r="C35" s="131"/>
      <c r="D35" s="131"/>
      <c r="E35" s="131"/>
      <c r="F35" s="132"/>
      <c r="G35" s="90"/>
      <c r="H35" s="90"/>
      <c r="M35" s="73"/>
      <c r="N35" s="106"/>
      <c r="O35" s="106"/>
      <c r="P35" s="106"/>
      <c r="Q35" s="106"/>
      <c r="R35" s="106"/>
      <c r="S35" s="106"/>
      <c r="T35" s="980"/>
    </row>
    <row r="36" spans="1:20" s="122" customFormat="1" ht="15.75" hidden="1" customHeight="1" x14ac:dyDescent="0.25">
      <c r="A36" s="9"/>
      <c r="B36" s="9" t="s">
        <v>188</v>
      </c>
      <c r="C36" s="9"/>
      <c r="D36" s="9"/>
      <c r="E36" s="96"/>
      <c r="F36" s="96" t="s">
        <v>191</v>
      </c>
      <c r="G36" s="96"/>
      <c r="H36" s="96"/>
      <c r="I36" s="9"/>
      <c r="J36" s="9"/>
      <c r="K36" s="9"/>
      <c r="L36" s="9"/>
      <c r="M36" s="11"/>
      <c r="N36" s="29"/>
      <c r="O36" s="29"/>
      <c r="P36" s="29"/>
      <c r="Q36" s="29"/>
      <c r="R36" s="29"/>
      <c r="S36" s="29"/>
      <c r="T36" s="106"/>
    </row>
    <row r="37" spans="1:20" s="122" customFormat="1" ht="15.75" hidden="1" customHeight="1" x14ac:dyDescent="0.25">
      <c r="B37" s="121" t="s">
        <v>189</v>
      </c>
      <c r="C37" s="74"/>
      <c r="D37" s="74"/>
      <c r="E37" s="136"/>
      <c r="F37" s="136"/>
      <c r="G37" s="136" t="s">
        <v>190</v>
      </c>
      <c r="H37" s="136"/>
      <c r="I37" s="136"/>
      <c r="J37" s="136"/>
      <c r="K37" s="136"/>
      <c r="L37" s="136"/>
      <c r="M37" s="145"/>
      <c r="N37" s="74"/>
      <c r="O37" s="74"/>
      <c r="P37" s="74"/>
      <c r="Q37" s="74"/>
      <c r="R37" s="74"/>
      <c r="S37" s="74"/>
      <c r="T37" s="106"/>
    </row>
    <row r="38" spans="1:20" s="122" customFormat="1" ht="15.75" hidden="1" customHeight="1" x14ac:dyDescent="0.25">
      <c r="A38" s="121"/>
      <c r="B38" s="121"/>
      <c r="C38" s="108"/>
      <c r="D38" s="108"/>
      <c r="E38" s="108"/>
      <c r="F38" s="108"/>
      <c r="G38" s="108"/>
      <c r="H38" s="108"/>
      <c r="I38" s="108"/>
      <c r="J38" s="108"/>
      <c r="K38" s="108"/>
      <c r="L38" s="108"/>
      <c r="M38" s="108"/>
      <c r="N38" s="106"/>
      <c r="O38" s="106"/>
      <c r="P38" s="106"/>
      <c r="Q38" s="106"/>
      <c r="R38" s="106"/>
      <c r="S38" s="106"/>
      <c r="T38" s="106"/>
    </row>
    <row r="39" spans="1:20" s="122" customFormat="1" ht="15.75" hidden="1" customHeight="1" x14ac:dyDescent="0.25">
      <c r="A39" s="121"/>
      <c r="B39" s="121" t="s">
        <v>159</v>
      </c>
      <c r="D39" s="108" t="s">
        <v>160</v>
      </c>
      <c r="E39" s="74"/>
      <c r="F39" s="108"/>
      <c r="G39" s="108"/>
      <c r="H39" s="108"/>
      <c r="I39" s="108"/>
      <c r="J39" s="108"/>
      <c r="K39" s="108"/>
      <c r="L39" s="124" t="s">
        <v>186</v>
      </c>
      <c r="M39" s="74"/>
      <c r="N39" s="106"/>
      <c r="O39" s="106"/>
      <c r="P39" s="106"/>
      <c r="Q39" s="106"/>
      <c r="R39" s="106"/>
      <c r="S39" s="106"/>
      <c r="T39" s="980"/>
    </row>
    <row r="40" spans="1:20" s="2" customFormat="1" ht="15.75" hidden="1" customHeight="1" x14ac:dyDescent="0.25">
      <c r="A40" s="4"/>
      <c r="B40" s="45"/>
      <c r="M40" s="11"/>
      <c r="N40" s="83"/>
      <c r="O40" s="83"/>
      <c r="P40" s="83"/>
      <c r="Q40" s="83"/>
      <c r="R40" s="83"/>
      <c r="S40" s="83"/>
      <c r="T40" s="978"/>
    </row>
    <row r="41" spans="1:20" s="2" customFormat="1" ht="15.75" hidden="1" customHeight="1" x14ac:dyDescent="0.25">
      <c r="A41" s="4"/>
      <c r="B41" s="46"/>
      <c r="M41" s="73"/>
      <c r="N41" s="106"/>
      <c r="O41" s="106"/>
      <c r="P41" s="106"/>
      <c r="Q41" s="106"/>
      <c r="R41" s="106"/>
      <c r="S41" s="106"/>
      <c r="T41" s="978"/>
    </row>
    <row r="42" spans="1:20" ht="15" hidden="1" customHeight="1" x14ac:dyDescent="0.25"/>
    <row r="43" spans="1:20" ht="15" hidden="1" customHeight="1" x14ac:dyDescent="0.25">
      <c r="A43" s="2"/>
    </row>
    <row r="44" spans="1:20" s="2" customFormat="1" x14ac:dyDescent="0.25">
      <c r="C44" s="1159"/>
      <c r="D44" s="1159"/>
      <c r="E44" s="1159"/>
      <c r="G44" s="102"/>
      <c r="H44" s="102"/>
      <c r="L44" s="102"/>
      <c r="M44" s="665" t="s">
        <v>157</v>
      </c>
      <c r="N44" s="1159"/>
      <c r="O44" s="1159"/>
      <c r="P44" s="1159"/>
      <c r="Q44" s="1159"/>
      <c r="R44" s="1159"/>
      <c r="S44" s="1159"/>
      <c r="T44" s="978"/>
    </row>
    <row r="45" spans="1:20" s="2" customFormat="1" ht="18.75" x14ac:dyDescent="0.3">
      <c r="B45" s="1157"/>
      <c r="T45" s="978"/>
    </row>
    <row r="46" spans="1:20" s="2" customFormat="1" ht="16.5" customHeight="1" x14ac:dyDescent="0.3">
      <c r="A46" s="88" t="s">
        <v>444</v>
      </c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1157"/>
      <c r="O46" s="1157"/>
      <c r="P46" s="1157"/>
      <c r="Q46" s="1157"/>
      <c r="R46" s="1157"/>
      <c r="S46" s="1157"/>
      <c r="T46" s="637"/>
    </row>
    <row r="47" spans="1:20" s="2" customFormat="1" ht="34.5" customHeight="1" x14ac:dyDescent="0.3">
      <c r="A47" s="1371" t="s">
        <v>52</v>
      </c>
      <c r="B47" s="1371"/>
      <c r="C47" s="1371"/>
      <c r="D47" s="1371"/>
      <c r="E47" s="1371"/>
      <c r="F47" s="1371"/>
      <c r="G47" s="1371"/>
      <c r="H47" s="1371"/>
      <c r="I47" s="1371"/>
      <c r="J47" s="1371"/>
      <c r="K47" s="1371"/>
      <c r="L47" s="1371"/>
      <c r="M47" s="11"/>
      <c r="N47" s="11"/>
      <c r="O47" s="11"/>
      <c r="P47" s="11"/>
      <c r="Q47" s="11"/>
      <c r="R47" s="11"/>
      <c r="S47" s="11"/>
      <c r="T47" s="83"/>
    </row>
    <row r="48" spans="1:20" s="2" customFormat="1" ht="16.5" customHeight="1" x14ac:dyDescent="0.3">
      <c r="A48" s="33" t="s">
        <v>53</v>
      </c>
      <c r="B48" s="40"/>
      <c r="F48" s="11"/>
      <c r="G48" s="11"/>
      <c r="H48" s="11"/>
      <c r="M48" s="73"/>
      <c r="N48" s="74"/>
      <c r="O48" s="74"/>
      <c r="P48" s="74"/>
      <c r="Q48" s="74"/>
      <c r="R48" s="74"/>
      <c r="S48" s="74"/>
      <c r="T48" s="638"/>
    </row>
    <row r="49" spans="1:20" s="2" customFormat="1" ht="18.75" x14ac:dyDescent="0.3">
      <c r="A49" s="33" t="s">
        <v>156</v>
      </c>
      <c r="B49" s="40"/>
      <c r="F49" s="73"/>
      <c r="G49" s="74"/>
      <c r="H49" s="74"/>
      <c r="M49" s="73"/>
      <c r="N49" s="84"/>
      <c r="O49" s="84"/>
      <c r="P49" s="84"/>
      <c r="Q49" s="84"/>
      <c r="R49" s="84"/>
      <c r="S49" s="84"/>
      <c r="T49" s="83"/>
    </row>
    <row r="50" spans="1:20" ht="20.25" customHeight="1" x14ac:dyDescent="0.25">
      <c r="A50" s="1442" t="s">
        <v>18</v>
      </c>
      <c r="B50" s="1439" t="s">
        <v>7</v>
      </c>
      <c r="C50" s="1401">
        <v>2021</v>
      </c>
      <c r="D50" s="1402"/>
      <c r="E50" s="1403"/>
      <c r="F50" s="1440">
        <v>2022</v>
      </c>
      <c r="G50" s="1440"/>
      <c r="H50" s="1440"/>
      <c r="I50" s="1389">
        <v>2023</v>
      </c>
      <c r="J50" s="1390"/>
      <c r="K50" s="1391"/>
      <c r="L50" s="1389">
        <v>2024</v>
      </c>
      <c r="M50" s="1391"/>
      <c r="N50" s="1152"/>
      <c r="O50" s="1279">
        <v>2025</v>
      </c>
      <c r="P50" s="1280"/>
      <c r="Q50" s="1344" t="s">
        <v>446</v>
      </c>
      <c r="R50" s="1344" t="s">
        <v>448</v>
      </c>
      <c r="S50" s="1344" t="s">
        <v>447</v>
      </c>
      <c r="T50" s="1344" t="s">
        <v>450</v>
      </c>
    </row>
    <row r="51" spans="1:20" s="52" customFormat="1" ht="33.75" customHeight="1" x14ac:dyDescent="0.25">
      <c r="A51" s="1443"/>
      <c r="B51" s="1439"/>
      <c r="C51" s="1120" t="s">
        <v>178</v>
      </c>
      <c r="D51" s="1150" t="s">
        <v>1</v>
      </c>
      <c r="E51" s="1193" t="s">
        <v>137</v>
      </c>
      <c r="F51" s="1120" t="s">
        <v>178</v>
      </c>
      <c r="G51" s="1122" t="s">
        <v>1</v>
      </c>
      <c r="H51" s="1132" t="s">
        <v>138</v>
      </c>
      <c r="I51" s="1156" t="s">
        <v>0</v>
      </c>
      <c r="J51" s="1126" t="s">
        <v>1</v>
      </c>
      <c r="K51" s="1132" t="s">
        <v>138</v>
      </c>
      <c r="L51" s="690" t="s">
        <v>0</v>
      </c>
      <c r="M51" s="1151" t="s">
        <v>1</v>
      </c>
      <c r="N51" s="691" t="s">
        <v>138</v>
      </c>
      <c r="O51" s="690" t="s">
        <v>0</v>
      </c>
      <c r="P51" s="1151" t="s">
        <v>1</v>
      </c>
      <c r="Q51" s="1344"/>
      <c r="R51" s="1344"/>
      <c r="S51" s="1344"/>
      <c r="T51" s="1344"/>
    </row>
    <row r="52" spans="1:20" s="2" customFormat="1" ht="18" customHeight="1" x14ac:dyDescent="0.25">
      <c r="A52" s="14">
        <v>1001</v>
      </c>
      <c r="B52" s="18" t="s">
        <v>8</v>
      </c>
      <c r="C52" s="393">
        <v>39910000</v>
      </c>
      <c r="D52" s="388">
        <v>32682920.640000001</v>
      </c>
      <c r="E52" s="394">
        <f>D52/C52*100</f>
        <v>81.891557604610369</v>
      </c>
      <c r="F52" s="367">
        <v>31271240</v>
      </c>
      <c r="G52" s="395">
        <v>29541711.800000001</v>
      </c>
      <c r="H52" s="395">
        <f>G52/F52*100</f>
        <v>94.46926888732267</v>
      </c>
      <c r="I52" s="394">
        <f>30598000+766040</f>
        <v>31364040</v>
      </c>
      <c r="J52" s="394">
        <v>30947802.789999999</v>
      </c>
      <c r="K52" s="395">
        <f>J52/I52*100</f>
        <v>98.67288394607327</v>
      </c>
      <c r="L52" s="394">
        <v>33000000</v>
      </c>
      <c r="M52" s="394">
        <v>25716806.460000001</v>
      </c>
      <c r="N52" s="38">
        <f>M52/L52*100</f>
        <v>77.929716545454554</v>
      </c>
      <c r="O52" s="390">
        <v>35755000</v>
      </c>
      <c r="P52" s="38"/>
      <c r="Q52" s="390">
        <v>47518000</v>
      </c>
      <c r="R52" s="38"/>
      <c r="S52" s="38"/>
      <c r="T52" s="1434" t="s">
        <v>453</v>
      </c>
    </row>
    <row r="53" spans="1:20" s="2" customFormat="1" ht="18" customHeight="1" x14ac:dyDescent="0.25">
      <c r="A53" s="15">
        <v>1002</v>
      </c>
      <c r="B53" s="12" t="s">
        <v>9</v>
      </c>
      <c r="C53" s="110">
        <v>3000000</v>
      </c>
      <c r="D53" s="110">
        <v>2937187.09</v>
      </c>
      <c r="E53" s="38">
        <f t="shared" ref="E53:E79" si="9">D53/C53*100</f>
        <v>97.906236333333325</v>
      </c>
      <c r="F53" s="367">
        <v>3600000</v>
      </c>
      <c r="G53" s="110">
        <v>3060585.68</v>
      </c>
      <c r="H53" s="110">
        <f t="shared" ref="H53:H79" si="10">G53/F53*100</f>
        <v>85.016268888888888</v>
      </c>
      <c r="I53" s="38">
        <v>4000000</v>
      </c>
      <c r="J53" s="38">
        <v>4355949.45</v>
      </c>
      <c r="K53" s="110">
        <f t="shared" ref="K53:K79" si="11">J53/I53*100</f>
        <v>108.89873625</v>
      </c>
      <c r="L53" s="38">
        <v>4000000</v>
      </c>
      <c r="M53" s="38">
        <v>4476692.78</v>
      </c>
      <c r="N53" s="38">
        <f t="shared" ref="N53:N79" si="12">M53/L53*100</f>
        <v>111.91731950000002</v>
      </c>
      <c r="O53" s="38">
        <v>4200000</v>
      </c>
      <c r="P53" s="38"/>
      <c r="Q53" s="38">
        <v>7500000</v>
      </c>
      <c r="R53" s="38"/>
      <c r="S53" s="38"/>
      <c r="T53" s="1435"/>
    </row>
    <row r="54" spans="1:20" s="2" customFormat="1" ht="18" customHeight="1" x14ac:dyDescent="0.25">
      <c r="A54" s="22">
        <v>1003</v>
      </c>
      <c r="B54" s="24" t="s">
        <v>10</v>
      </c>
      <c r="C54" s="396">
        <v>14991000</v>
      </c>
      <c r="D54" s="396">
        <v>9645744.8499999996</v>
      </c>
      <c r="E54" s="397">
        <f t="shared" si="9"/>
        <v>64.343571809752518</v>
      </c>
      <c r="F54" s="367">
        <v>13243628</v>
      </c>
      <c r="G54" s="398">
        <v>13239967.640000001</v>
      </c>
      <c r="H54" s="398">
        <f t="shared" si="10"/>
        <v>99.972361349926175</v>
      </c>
      <c r="I54" s="391">
        <f>13698000+187200+180000</f>
        <v>14065200</v>
      </c>
      <c r="J54" s="391">
        <v>14062147.83</v>
      </c>
      <c r="K54" s="398">
        <f t="shared" si="11"/>
        <v>99.978299846429479</v>
      </c>
      <c r="L54" s="391">
        <v>16000000</v>
      </c>
      <c r="M54" s="391">
        <v>21475554.52</v>
      </c>
      <c r="N54" s="38">
        <f t="shared" si="12"/>
        <v>134.22221575</v>
      </c>
      <c r="O54" s="392">
        <v>20997000</v>
      </c>
      <c r="P54" s="38"/>
      <c r="Q54" s="392">
        <v>17725000</v>
      </c>
      <c r="R54" s="38"/>
      <c r="S54" s="38"/>
      <c r="T54" s="1435"/>
    </row>
    <row r="55" spans="1:20" s="40" customFormat="1" ht="25.5" customHeight="1" x14ac:dyDescent="0.3">
      <c r="A55" s="1499" t="s">
        <v>139</v>
      </c>
      <c r="B55" s="1500"/>
      <c r="C55" s="246">
        <f>SUM(C52:C54)</f>
        <v>57901000</v>
      </c>
      <c r="D55" s="246">
        <f>SUM(D52:D54)</f>
        <v>45265852.580000006</v>
      </c>
      <c r="E55" s="246">
        <f t="shared" si="9"/>
        <v>78.178015198355823</v>
      </c>
      <c r="F55" s="94">
        <f>SUM(F52:F54)</f>
        <v>48114868</v>
      </c>
      <c r="G55" s="94">
        <f>SUM(G52:G54)</f>
        <v>45842265.120000005</v>
      </c>
      <c r="H55" s="94">
        <f t="shared" si="10"/>
        <v>95.276713883949554</v>
      </c>
      <c r="I55" s="246">
        <f>SUM(I52:I54)</f>
        <v>49429240</v>
      </c>
      <c r="J55" s="246">
        <f>SUM(J52:J54)</f>
        <v>49365900.07</v>
      </c>
      <c r="K55" s="94">
        <f t="shared" si="11"/>
        <v>99.871857366206726</v>
      </c>
      <c r="L55" s="246">
        <f>SUM(L52:L54)</f>
        <v>53000000</v>
      </c>
      <c r="M55" s="246">
        <f>SUM(M52:M54)</f>
        <v>51669053.760000005</v>
      </c>
      <c r="N55" s="721">
        <f t="shared" si="12"/>
        <v>97.488780679245295</v>
      </c>
      <c r="O55" s="246">
        <f>SUM(O52:O54)</f>
        <v>60952000</v>
      </c>
      <c r="P55" s="246">
        <f t="shared" ref="P55:S55" si="13">SUM(P52:P54)</f>
        <v>0</v>
      </c>
      <c r="Q55" s="246">
        <f t="shared" ref="Q55" si="14">SUM(Q52:Q54)</f>
        <v>72743000</v>
      </c>
      <c r="R55" s="246"/>
      <c r="S55" s="246">
        <f t="shared" si="13"/>
        <v>0</v>
      </c>
      <c r="T55" s="1435"/>
    </row>
    <row r="56" spans="1:20" s="2" customFormat="1" ht="30.75" customHeight="1" x14ac:dyDescent="0.25">
      <c r="A56" s="433">
        <v>1101</v>
      </c>
      <c r="B56" s="876" t="s">
        <v>112</v>
      </c>
      <c r="C56" s="288">
        <v>1900000</v>
      </c>
      <c r="D56" s="288">
        <v>1845936.46</v>
      </c>
      <c r="E56" s="288">
        <f t="shared" si="9"/>
        <v>97.154550526315788</v>
      </c>
      <c r="F56" s="288">
        <v>1500000</v>
      </c>
      <c r="G56" s="288">
        <v>1497824.36</v>
      </c>
      <c r="H56" s="288">
        <f t="shared" si="10"/>
        <v>99.854957333333346</v>
      </c>
      <c r="I56" s="288">
        <v>3000000</v>
      </c>
      <c r="J56" s="288">
        <v>2642782.37</v>
      </c>
      <c r="K56" s="288">
        <f t="shared" si="11"/>
        <v>88.092745666666673</v>
      </c>
      <c r="L56" s="288">
        <v>2800000</v>
      </c>
      <c r="M56" s="288">
        <v>3059563</v>
      </c>
      <c r="N56" s="288">
        <f t="shared" si="12"/>
        <v>109.27010714285714</v>
      </c>
      <c r="O56" s="288">
        <v>2800000</v>
      </c>
      <c r="P56" s="288"/>
      <c r="Q56" s="288">
        <v>2800000</v>
      </c>
      <c r="R56" s="288"/>
      <c r="S56" s="288"/>
      <c r="T56" s="1435"/>
    </row>
    <row r="57" spans="1:20" s="2" customFormat="1" ht="27" customHeight="1" x14ac:dyDescent="0.25">
      <c r="A57" s="433">
        <v>1201</v>
      </c>
      <c r="B57" s="884" t="s">
        <v>12</v>
      </c>
      <c r="C57" s="288">
        <v>1200000</v>
      </c>
      <c r="D57" s="288">
        <v>1170640.29</v>
      </c>
      <c r="E57" s="288">
        <f t="shared" si="9"/>
        <v>97.553357500000004</v>
      </c>
      <c r="F57" s="877">
        <v>2900000</v>
      </c>
      <c r="G57" s="288">
        <v>2817697.1</v>
      </c>
      <c r="H57" s="288">
        <f t="shared" si="10"/>
        <v>97.161968965517246</v>
      </c>
      <c r="I57" s="288">
        <v>3000000</v>
      </c>
      <c r="J57" s="288">
        <v>1498675.05</v>
      </c>
      <c r="K57" s="288">
        <f t="shared" si="11"/>
        <v>49.955835000000008</v>
      </c>
      <c r="L57" s="288">
        <v>2000000</v>
      </c>
      <c r="M57" s="288">
        <v>1978312.4</v>
      </c>
      <c r="N57" s="288">
        <f t="shared" si="12"/>
        <v>98.91561999999999</v>
      </c>
      <c r="O57" s="288">
        <v>2000000</v>
      </c>
      <c r="P57" s="288"/>
      <c r="Q57" s="288">
        <v>2000000</v>
      </c>
      <c r="R57" s="288"/>
      <c r="S57" s="288"/>
      <c r="T57" s="1435"/>
    </row>
    <row r="58" spans="1:20" s="2" customFormat="1" ht="18" customHeight="1" x14ac:dyDescent="0.25">
      <c r="A58" s="433">
        <v>1202</v>
      </c>
      <c r="B58" s="288" t="s">
        <v>13</v>
      </c>
      <c r="C58" s="288">
        <v>3500000</v>
      </c>
      <c r="D58" s="288">
        <v>3477932.23</v>
      </c>
      <c r="E58" s="288">
        <f t="shared" si="9"/>
        <v>99.369492285714287</v>
      </c>
      <c r="F58" s="877">
        <v>6500000</v>
      </c>
      <c r="G58" s="288">
        <v>6387142.7300000004</v>
      </c>
      <c r="H58" s="288">
        <f t="shared" si="10"/>
        <v>98.263734307692317</v>
      </c>
      <c r="I58" s="288">
        <v>7000000</v>
      </c>
      <c r="J58" s="288">
        <v>8434677.0399999991</v>
      </c>
      <c r="K58" s="288">
        <f t="shared" si="11"/>
        <v>120.49538628571428</v>
      </c>
      <c r="L58" s="288"/>
      <c r="M58" s="288">
        <v>0</v>
      </c>
      <c r="N58" s="288"/>
      <c r="O58" s="288"/>
      <c r="P58" s="288"/>
      <c r="Q58" s="288"/>
      <c r="R58" s="288"/>
      <c r="S58" s="288"/>
      <c r="T58" s="1435"/>
    </row>
    <row r="59" spans="1:20" s="2" customFormat="1" ht="18" customHeight="1" x14ac:dyDescent="0.25">
      <c r="A59" s="433" t="s">
        <v>389</v>
      </c>
      <c r="B59" s="288" t="s">
        <v>211</v>
      </c>
      <c r="C59" s="288"/>
      <c r="D59" s="288"/>
      <c r="E59" s="288"/>
      <c r="F59" s="877"/>
      <c r="G59" s="288"/>
      <c r="H59" s="288"/>
      <c r="I59" s="288"/>
      <c r="J59" s="288"/>
      <c r="K59" s="288"/>
      <c r="L59" s="288">
        <v>1050000</v>
      </c>
      <c r="M59" s="288">
        <v>874770</v>
      </c>
      <c r="N59" s="288">
        <f t="shared" si="12"/>
        <v>83.311428571428564</v>
      </c>
      <c r="O59" s="288">
        <v>1000000</v>
      </c>
      <c r="P59" s="288"/>
      <c r="Q59" s="288">
        <v>1000000</v>
      </c>
      <c r="R59" s="288"/>
      <c r="S59" s="288"/>
      <c r="T59" s="1435"/>
    </row>
    <row r="60" spans="1:20" s="2" customFormat="1" ht="18" customHeight="1" x14ac:dyDescent="0.25">
      <c r="A60" s="433" t="s">
        <v>390</v>
      </c>
      <c r="B60" s="288" t="s">
        <v>198</v>
      </c>
      <c r="C60" s="288"/>
      <c r="D60" s="288"/>
      <c r="E60" s="288"/>
      <c r="F60" s="877"/>
      <c r="G60" s="288"/>
      <c r="H60" s="288"/>
      <c r="I60" s="288"/>
      <c r="J60" s="288"/>
      <c r="K60" s="288"/>
      <c r="L60" s="288">
        <v>6950000</v>
      </c>
      <c r="M60" s="288">
        <v>7543108.7000000002</v>
      </c>
      <c r="N60" s="288">
        <f t="shared" si="12"/>
        <v>108.53393812949641</v>
      </c>
      <c r="O60" s="288">
        <v>7500000</v>
      </c>
      <c r="P60" s="288"/>
      <c r="Q60" s="288">
        <v>7500000</v>
      </c>
      <c r="R60" s="288"/>
      <c r="S60" s="288"/>
      <c r="T60" s="1435"/>
    </row>
    <row r="61" spans="1:20" s="2" customFormat="1" ht="18" customHeight="1" x14ac:dyDescent="0.25">
      <c r="A61" s="433" t="s">
        <v>391</v>
      </c>
      <c r="B61" s="288" t="s">
        <v>197</v>
      </c>
      <c r="C61" s="288"/>
      <c r="D61" s="288"/>
      <c r="E61" s="288"/>
      <c r="F61" s="877"/>
      <c r="G61" s="288"/>
      <c r="H61" s="288"/>
      <c r="I61" s="288"/>
      <c r="J61" s="288"/>
      <c r="K61" s="288"/>
      <c r="L61" s="288"/>
      <c r="M61" s="288">
        <v>0</v>
      </c>
      <c r="N61" s="288"/>
      <c r="O61" s="288">
        <v>500000</v>
      </c>
      <c r="P61" s="288"/>
      <c r="Q61" s="288">
        <v>500000</v>
      </c>
      <c r="R61" s="288"/>
      <c r="S61" s="288"/>
      <c r="T61" s="1435"/>
    </row>
    <row r="62" spans="1:20" s="2" customFormat="1" ht="18" customHeight="1" x14ac:dyDescent="0.25">
      <c r="A62" s="433">
        <v>1205</v>
      </c>
      <c r="B62" s="957" t="s">
        <v>124</v>
      </c>
      <c r="C62" s="288"/>
      <c r="D62" s="288"/>
      <c r="E62" s="288"/>
      <c r="F62" s="877"/>
      <c r="G62" s="288"/>
      <c r="H62" s="288"/>
      <c r="I62" s="288"/>
      <c r="J62" s="288"/>
      <c r="K62" s="288"/>
      <c r="L62" s="288"/>
      <c r="M62" s="288">
        <v>0</v>
      </c>
      <c r="N62" s="288"/>
      <c r="O62" s="288">
        <v>500000</v>
      </c>
      <c r="P62" s="288"/>
      <c r="Q62" s="288">
        <v>1000000</v>
      </c>
      <c r="R62" s="288"/>
      <c r="S62" s="288"/>
      <c r="T62" s="1435"/>
    </row>
    <row r="63" spans="1:20" s="2" customFormat="1" ht="18" customHeight="1" x14ac:dyDescent="0.25">
      <c r="A63" s="433">
        <v>1206</v>
      </c>
      <c r="B63" s="288" t="s">
        <v>122</v>
      </c>
      <c r="C63" s="288"/>
      <c r="D63" s="288"/>
      <c r="E63" s="288"/>
      <c r="F63" s="877"/>
      <c r="G63" s="288"/>
      <c r="H63" s="288"/>
      <c r="I63" s="288"/>
      <c r="J63" s="288"/>
      <c r="K63" s="288"/>
      <c r="L63" s="288"/>
      <c r="M63" s="288">
        <v>0</v>
      </c>
      <c r="N63" s="288"/>
      <c r="O63" s="288">
        <v>50000</v>
      </c>
      <c r="P63" s="288"/>
      <c r="Q63" s="288">
        <v>20000</v>
      </c>
      <c r="R63" s="288"/>
      <c r="S63" s="288"/>
      <c r="T63" s="1435"/>
    </row>
    <row r="64" spans="1:20" s="2" customFormat="1" ht="23.25" customHeight="1" x14ac:dyDescent="0.25">
      <c r="A64" s="433">
        <v>1301</v>
      </c>
      <c r="B64" s="288" t="s">
        <v>14</v>
      </c>
      <c r="C64" s="288">
        <v>3000000</v>
      </c>
      <c r="D64" s="288">
        <v>2886571.91</v>
      </c>
      <c r="E64" s="288">
        <f t="shared" si="9"/>
        <v>96.219063666666671</v>
      </c>
      <c r="F64" s="877">
        <v>3700000</v>
      </c>
      <c r="G64" s="288">
        <v>3683384.57</v>
      </c>
      <c r="H64" s="288">
        <f t="shared" si="10"/>
        <v>99.550934324324331</v>
      </c>
      <c r="I64" s="288">
        <v>4000000</v>
      </c>
      <c r="J64" s="288">
        <v>7491979.2400000002</v>
      </c>
      <c r="K64" s="288">
        <f t="shared" si="11"/>
        <v>187.29948100000001</v>
      </c>
      <c r="L64" s="288">
        <v>5500000</v>
      </c>
      <c r="M64" s="288">
        <v>6490793.1600000001</v>
      </c>
      <c r="N64" s="288">
        <f t="shared" si="12"/>
        <v>118.0144210909091</v>
      </c>
      <c r="O64" s="288">
        <v>7972300</v>
      </c>
      <c r="P64" s="288"/>
      <c r="Q64" s="288">
        <v>7000000</v>
      </c>
      <c r="R64" s="288"/>
      <c r="S64" s="288"/>
      <c r="T64" s="1435"/>
    </row>
    <row r="65" spans="1:20" s="2" customFormat="1" ht="18" customHeight="1" x14ac:dyDescent="0.25">
      <c r="A65" s="433">
        <v>1302</v>
      </c>
      <c r="B65" s="288" t="s">
        <v>123</v>
      </c>
      <c r="C65" s="288">
        <v>500000</v>
      </c>
      <c r="D65" s="288">
        <v>490458.85</v>
      </c>
      <c r="E65" s="288">
        <f t="shared" si="9"/>
        <v>98.091769999999997</v>
      </c>
      <c r="F65" s="901">
        <v>500000</v>
      </c>
      <c r="G65" s="288">
        <v>489001.56</v>
      </c>
      <c r="H65" s="288">
        <f t="shared" si="10"/>
        <v>97.800312000000005</v>
      </c>
      <c r="I65" s="288">
        <v>1500000</v>
      </c>
      <c r="J65" s="288">
        <v>1489773.07</v>
      </c>
      <c r="K65" s="288">
        <f t="shared" si="11"/>
        <v>99.318204666666674</v>
      </c>
      <c r="L65" s="288">
        <v>1500000</v>
      </c>
      <c r="M65" s="288">
        <v>456969.66</v>
      </c>
      <c r="N65" s="288">
        <f t="shared" si="12"/>
        <v>30.464643999999996</v>
      </c>
      <c r="O65" s="288">
        <v>1500000</v>
      </c>
      <c r="P65" s="288"/>
      <c r="Q65" s="288">
        <v>500000</v>
      </c>
      <c r="R65" s="288"/>
      <c r="S65" s="288"/>
      <c r="T65" s="1435"/>
    </row>
    <row r="66" spans="1:20" s="2" customFormat="1" ht="18" customHeight="1" x14ac:dyDescent="0.25">
      <c r="A66" s="433">
        <v>1303</v>
      </c>
      <c r="B66" s="288" t="s">
        <v>109</v>
      </c>
      <c r="C66" s="288">
        <v>1000</v>
      </c>
      <c r="D66" s="288">
        <v>1000</v>
      </c>
      <c r="E66" s="288">
        <f t="shared" si="9"/>
        <v>100</v>
      </c>
      <c r="F66" s="901">
        <v>100000</v>
      </c>
      <c r="G66" s="288">
        <v>42507.14</v>
      </c>
      <c r="H66" s="288">
        <f t="shared" si="10"/>
        <v>42.50714</v>
      </c>
      <c r="I66" s="288">
        <v>250000</v>
      </c>
      <c r="J66" s="288">
        <v>0</v>
      </c>
      <c r="K66" s="288">
        <f t="shared" si="11"/>
        <v>0</v>
      </c>
      <c r="L66" s="288">
        <v>200000</v>
      </c>
      <c r="M66" s="288">
        <v>1064865.08</v>
      </c>
      <c r="N66" s="288">
        <f t="shared" si="12"/>
        <v>532.43254000000002</v>
      </c>
      <c r="O66" s="288">
        <v>200000</v>
      </c>
      <c r="P66" s="288"/>
      <c r="Q66" s="288">
        <v>200000</v>
      </c>
      <c r="R66" s="288"/>
      <c r="S66" s="288"/>
      <c r="T66" s="1435"/>
    </row>
    <row r="67" spans="1:20" s="2" customFormat="1" ht="18" customHeight="1" x14ac:dyDescent="0.25">
      <c r="A67" s="433">
        <v>1401</v>
      </c>
      <c r="B67" s="876" t="s">
        <v>127</v>
      </c>
      <c r="C67" s="288">
        <v>1000</v>
      </c>
      <c r="D67" s="288">
        <v>1000</v>
      </c>
      <c r="E67" s="288">
        <f t="shared" si="9"/>
        <v>100</v>
      </c>
      <c r="F67" s="901">
        <v>30000</v>
      </c>
      <c r="G67" s="288">
        <v>0</v>
      </c>
      <c r="H67" s="288">
        <f t="shared" si="10"/>
        <v>0</v>
      </c>
      <c r="I67" s="288">
        <v>100000</v>
      </c>
      <c r="J67" s="288">
        <v>50000</v>
      </c>
      <c r="K67" s="288">
        <f t="shared" si="11"/>
        <v>50</v>
      </c>
      <c r="L67" s="288">
        <v>25000</v>
      </c>
      <c r="M67" s="288">
        <v>2500</v>
      </c>
      <c r="N67" s="288">
        <f t="shared" si="12"/>
        <v>10</v>
      </c>
      <c r="O67" s="288">
        <v>25000</v>
      </c>
      <c r="P67" s="288"/>
      <c r="Q67" s="288">
        <v>20000</v>
      </c>
      <c r="R67" s="288"/>
      <c r="S67" s="288"/>
      <c r="T67" s="1435"/>
    </row>
    <row r="68" spans="1:20" s="2" customFormat="1" ht="18" customHeight="1" x14ac:dyDescent="0.25">
      <c r="A68" s="433">
        <v>1402</v>
      </c>
      <c r="B68" s="288" t="s">
        <v>117</v>
      </c>
      <c r="C68" s="288">
        <v>2175000</v>
      </c>
      <c r="D68" s="288">
        <v>1997589.14</v>
      </c>
      <c r="E68" s="288">
        <f t="shared" si="9"/>
        <v>91.843178850574702</v>
      </c>
      <c r="F68" s="877">
        <v>2605000</v>
      </c>
      <c r="G68" s="288">
        <v>2485314.48</v>
      </c>
      <c r="H68" s="288">
        <f t="shared" si="10"/>
        <v>95.405546257197699</v>
      </c>
      <c r="I68" s="288">
        <v>2800000</v>
      </c>
      <c r="J68" s="288">
        <v>2546351.5699999998</v>
      </c>
      <c r="K68" s="288">
        <f t="shared" si="11"/>
        <v>90.941127499999993</v>
      </c>
      <c r="L68" s="288">
        <v>3100000</v>
      </c>
      <c r="M68" s="288">
        <v>2823746.31</v>
      </c>
      <c r="N68" s="288">
        <f t="shared" si="12"/>
        <v>91.08859064516129</v>
      </c>
      <c r="O68" s="288">
        <v>2900000</v>
      </c>
      <c r="P68" s="288"/>
      <c r="Q68" s="288">
        <v>2800000</v>
      </c>
      <c r="R68" s="288"/>
      <c r="S68" s="288"/>
      <c r="T68" s="1435"/>
    </row>
    <row r="69" spans="1:20" s="2" customFormat="1" ht="18" customHeight="1" x14ac:dyDescent="0.25">
      <c r="A69" s="433">
        <v>1403</v>
      </c>
      <c r="B69" s="288" t="s">
        <v>118</v>
      </c>
      <c r="C69" s="288">
        <v>1500000</v>
      </c>
      <c r="D69" s="288">
        <v>1193748.2</v>
      </c>
      <c r="E69" s="288">
        <f t="shared" si="9"/>
        <v>79.583213333333319</v>
      </c>
      <c r="F69" s="877">
        <v>1600000</v>
      </c>
      <c r="G69" s="288">
        <v>729437.47</v>
      </c>
      <c r="H69" s="288">
        <f t="shared" si="10"/>
        <v>45.589841874999998</v>
      </c>
      <c r="I69" s="288">
        <v>3000000</v>
      </c>
      <c r="J69" s="288">
        <v>2895535.78</v>
      </c>
      <c r="K69" s="288">
        <f t="shared" si="11"/>
        <v>96.51785933333332</v>
      </c>
      <c r="L69" s="288">
        <v>3000000</v>
      </c>
      <c r="M69" s="288">
        <v>2952848.21</v>
      </c>
      <c r="N69" s="288">
        <f t="shared" si="12"/>
        <v>98.428273666666669</v>
      </c>
      <c r="O69" s="288">
        <v>3000000</v>
      </c>
      <c r="P69" s="288"/>
      <c r="Q69" s="288">
        <v>3000000</v>
      </c>
      <c r="R69" s="288"/>
      <c r="S69" s="288"/>
      <c r="T69" s="1435"/>
    </row>
    <row r="70" spans="1:20" s="2" customFormat="1" ht="18" customHeight="1" x14ac:dyDescent="0.25">
      <c r="A70" s="433">
        <v>1409</v>
      </c>
      <c r="B70" s="288" t="s">
        <v>17</v>
      </c>
      <c r="C70" s="288">
        <v>625000</v>
      </c>
      <c r="D70" s="288">
        <v>568690.5</v>
      </c>
      <c r="E70" s="288">
        <f t="shared" si="9"/>
        <v>90.990479999999991</v>
      </c>
      <c r="F70" s="901">
        <v>700000</v>
      </c>
      <c r="G70" s="288">
        <v>673332.62</v>
      </c>
      <c r="H70" s="288">
        <f t="shared" si="10"/>
        <v>96.190374285714284</v>
      </c>
      <c r="I70" s="288">
        <v>800000</v>
      </c>
      <c r="J70" s="288">
        <v>776121</v>
      </c>
      <c r="K70" s="288">
        <f t="shared" si="11"/>
        <v>97.015124999999998</v>
      </c>
      <c r="L70" s="288"/>
      <c r="M70" s="288">
        <v>0</v>
      </c>
      <c r="N70" s="288"/>
      <c r="O70" s="288"/>
      <c r="P70" s="288"/>
      <c r="Q70" s="288"/>
      <c r="R70" s="288"/>
      <c r="S70" s="288"/>
      <c r="T70" s="1435"/>
    </row>
    <row r="71" spans="1:20" s="2" customFormat="1" ht="28.15" customHeight="1" x14ac:dyDescent="0.25">
      <c r="A71" s="433" t="s">
        <v>386</v>
      </c>
      <c r="B71" s="919" t="s">
        <v>206</v>
      </c>
      <c r="C71" s="288"/>
      <c r="D71" s="288"/>
      <c r="E71" s="288"/>
      <c r="F71" s="901"/>
      <c r="G71" s="288"/>
      <c r="H71" s="288"/>
      <c r="I71" s="288"/>
      <c r="J71" s="288"/>
      <c r="K71" s="288"/>
      <c r="L71" s="288"/>
      <c r="M71" s="288">
        <v>0</v>
      </c>
      <c r="N71" s="288"/>
      <c r="O71" s="288">
        <v>300000</v>
      </c>
      <c r="P71" s="288"/>
      <c r="Q71" s="288">
        <v>300000</v>
      </c>
      <c r="R71" s="288"/>
      <c r="S71" s="288"/>
      <c r="T71" s="1435"/>
    </row>
    <row r="72" spans="1:20" s="2" customFormat="1" ht="18" customHeight="1" x14ac:dyDescent="0.25">
      <c r="A72" s="433" t="s">
        <v>387</v>
      </c>
      <c r="B72" s="288" t="s">
        <v>207</v>
      </c>
      <c r="C72" s="288"/>
      <c r="D72" s="288"/>
      <c r="E72" s="288"/>
      <c r="F72" s="901"/>
      <c r="G72" s="288"/>
      <c r="H72" s="288"/>
      <c r="I72" s="288"/>
      <c r="J72" s="288"/>
      <c r="K72" s="288"/>
      <c r="L72" s="288"/>
      <c r="M72" s="288">
        <v>0</v>
      </c>
      <c r="N72" s="288"/>
      <c r="O72" s="288">
        <v>150000</v>
      </c>
      <c r="P72" s="288"/>
      <c r="Q72" s="288">
        <v>150000</v>
      </c>
      <c r="R72" s="288"/>
      <c r="S72" s="288"/>
      <c r="T72" s="1435"/>
    </row>
    <row r="73" spans="1:20" s="2" customFormat="1" ht="18" customHeight="1" x14ac:dyDescent="0.25">
      <c r="A73" s="433" t="s">
        <v>388</v>
      </c>
      <c r="B73" s="288" t="s">
        <v>203</v>
      </c>
      <c r="C73" s="288"/>
      <c r="D73" s="288"/>
      <c r="E73" s="288"/>
      <c r="F73" s="901"/>
      <c r="G73" s="288"/>
      <c r="H73" s="288"/>
      <c r="I73" s="288"/>
      <c r="J73" s="288"/>
      <c r="K73" s="288"/>
      <c r="L73" s="288">
        <v>800000</v>
      </c>
      <c r="M73" s="288">
        <v>654635.89</v>
      </c>
      <c r="N73" s="288">
        <f t="shared" si="12"/>
        <v>81.829486250000002</v>
      </c>
      <c r="O73" s="288">
        <v>700000</v>
      </c>
      <c r="P73" s="288"/>
      <c r="Q73" s="288">
        <v>1000000</v>
      </c>
      <c r="R73" s="288"/>
      <c r="S73" s="288"/>
      <c r="T73" s="1435"/>
    </row>
    <row r="74" spans="1:20" s="2" customFormat="1" ht="18" customHeight="1" x14ac:dyDescent="0.25">
      <c r="A74" s="433" t="s">
        <v>3</v>
      </c>
      <c r="B74" s="920" t="s">
        <v>169</v>
      </c>
      <c r="C74" s="288">
        <v>500000</v>
      </c>
      <c r="D74" s="288">
        <v>500000</v>
      </c>
      <c r="E74" s="288">
        <f t="shared" si="9"/>
        <v>100</v>
      </c>
      <c r="F74" s="901">
        <v>500000</v>
      </c>
      <c r="G74" s="288">
        <v>175900</v>
      </c>
      <c r="H74" s="288">
        <f t="shared" si="10"/>
        <v>35.18</v>
      </c>
      <c r="I74" s="288"/>
      <c r="J74" s="288"/>
      <c r="K74" s="288"/>
      <c r="L74" s="288"/>
      <c r="M74" s="288">
        <v>0</v>
      </c>
      <c r="N74" s="288"/>
      <c r="O74" s="288"/>
      <c r="P74" s="288"/>
      <c r="Q74" s="288"/>
      <c r="R74" s="288"/>
      <c r="S74" s="288"/>
      <c r="T74" s="1435"/>
    </row>
    <row r="75" spans="1:20" s="2" customFormat="1" ht="18" customHeight="1" x14ac:dyDescent="0.25">
      <c r="A75" s="433" t="s">
        <v>4</v>
      </c>
      <c r="B75" s="920" t="s">
        <v>170</v>
      </c>
      <c r="C75" s="288">
        <v>2000000</v>
      </c>
      <c r="D75" s="288">
        <v>2000000</v>
      </c>
      <c r="E75" s="288">
        <f t="shared" si="9"/>
        <v>100</v>
      </c>
      <c r="F75" s="901">
        <v>2000000</v>
      </c>
      <c r="G75" s="288"/>
      <c r="H75" s="288">
        <f t="shared" si="10"/>
        <v>0</v>
      </c>
      <c r="I75" s="288"/>
      <c r="J75" s="288"/>
      <c r="K75" s="288"/>
      <c r="L75" s="288"/>
      <c r="M75" s="288">
        <v>0</v>
      </c>
      <c r="N75" s="288"/>
      <c r="O75" s="288"/>
      <c r="P75" s="288"/>
      <c r="Q75" s="288"/>
      <c r="R75" s="288"/>
      <c r="S75" s="288"/>
      <c r="T75" s="1435"/>
    </row>
    <row r="76" spans="1:20" s="2" customFormat="1" ht="32.25" customHeight="1" x14ac:dyDescent="0.25">
      <c r="A76" s="433">
        <v>1506</v>
      </c>
      <c r="B76" s="434" t="s">
        <v>154</v>
      </c>
      <c r="C76" s="288">
        <v>1725000</v>
      </c>
      <c r="D76" s="288">
        <v>1669048.14</v>
      </c>
      <c r="E76" s="288">
        <f t="shared" si="9"/>
        <v>96.756413913043474</v>
      </c>
      <c r="F76" s="901">
        <v>2000000</v>
      </c>
      <c r="G76" s="288">
        <v>1934030.64</v>
      </c>
      <c r="H76" s="288">
        <f t="shared" si="10"/>
        <v>96.701531999999986</v>
      </c>
      <c r="I76" s="288">
        <v>2200000</v>
      </c>
      <c r="J76" s="288">
        <v>1967956.58</v>
      </c>
      <c r="K76" s="288">
        <f t="shared" si="11"/>
        <v>89.452571818181823</v>
      </c>
      <c r="L76" s="288">
        <v>2100000</v>
      </c>
      <c r="M76" s="288">
        <v>1865221.46</v>
      </c>
      <c r="N76" s="288">
        <f t="shared" si="12"/>
        <v>88.820069523809522</v>
      </c>
      <c r="O76" s="288">
        <v>500000</v>
      </c>
      <c r="P76" s="288"/>
      <c r="Q76" s="288">
        <v>500000</v>
      </c>
      <c r="R76" s="288"/>
      <c r="S76" s="288"/>
      <c r="T76" s="1435"/>
    </row>
    <row r="77" spans="1:20" s="2" customFormat="1" ht="18" customHeight="1" x14ac:dyDescent="0.25">
      <c r="A77" s="433">
        <v>1702</v>
      </c>
      <c r="B77" s="288" t="s">
        <v>134</v>
      </c>
      <c r="C77" s="288">
        <v>450000</v>
      </c>
      <c r="D77" s="288">
        <v>356694.89</v>
      </c>
      <c r="E77" s="288">
        <f t="shared" si="9"/>
        <v>79.265531111111116</v>
      </c>
      <c r="F77" s="901">
        <v>2500000</v>
      </c>
      <c r="G77" s="288">
        <v>1045912.3</v>
      </c>
      <c r="H77" s="288">
        <f t="shared" si="10"/>
        <v>41.836492</v>
      </c>
      <c r="I77" s="288">
        <v>1000000</v>
      </c>
      <c r="J77" s="288">
        <v>973082.9</v>
      </c>
      <c r="K77" s="288">
        <f t="shared" si="11"/>
        <v>97.30829</v>
      </c>
      <c r="L77" s="288">
        <v>2600000</v>
      </c>
      <c r="M77" s="288">
        <v>1798569.82</v>
      </c>
      <c r="N77" s="288">
        <f t="shared" si="12"/>
        <v>69.17576230769231</v>
      </c>
      <c r="O77" s="288"/>
      <c r="P77" s="288"/>
      <c r="Q77" s="288"/>
      <c r="R77" s="288"/>
      <c r="S77" s="288"/>
      <c r="T77" s="1435"/>
    </row>
    <row r="78" spans="1:20" s="40" customFormat="1" ht="25.5" customHeight="1" x14ac:dyDescent="0.3">
      <c r="A78" s="1529" t="s">
        <v>140</v>
      </c>
      <c r="B78" s="1517"/>
      <c r="C78" s="50">
        <f>SUM(C56:C77)</f>
        <v>19077000</v>
      </c>
      <c r="D78" s="50">
        <f>SUM(D56:D77)</f>
        <v>18159310.609999999</v>
      </c>
      <c r="E78" s="50">
        <f t="shared" si="9"/>
        <v>95.189550820359585</v>
      </c>
      <c r="F78" s="94">
        <f>SUM(F56:F77)</f>
        <v>27135000</v>
      </c>
      <c r="G78" s="94">
        <f>SUM(G56:G77)</f>
        <v>21961484.970000003</v>
      </c>
      <c r="H78" s="94">
        <f t="shared" si="10"/>
        <v>80.934162410171368</v>
      </c>
      <c r="I78" s="94">
        <f>SUM(I56:I77)</f>
        <v>28650000</v>
      </c>
      <c r="J78" s="94">
        <f>SUM(J56:J77)</f>
        <v>30766934.600000001</v>
      </c>
      <c r="K78" s="94">
        <f t="shared" si="11"/>
        <v>107.3889514834206</v>
      </c>
      <c r="L78" s="94">
        <f>SUM(L56:L77)</f>
        <v>31625000</v>
      </c>
      <c r="M78" s="94">
        <f>SUM(M56:M77)</f>
        <v>31565903.690000001</v>
      </c>
      <c r="N78" s="738">
        <f t="shared" si="12"/>
        <v>99.813134197628457</v>
      </c>
      <c r="O78" s="246">
        <f>SUM(O56:O77)</f>
        <v>31597300</v>
      </c>
      <c r="P78" s="246">
        <f t="shared" ref="P78:S78" si="15">SUM(P56:P77)</f>
        <v>0</v>
      </c>
      <c r="Q78" s="246">
        <f t="shared" ref="Q78" si="16">SUM(Q56:Q77)</f>
        <v>30290000</v>
      </c>
      <c r="R78" s="246"/>
      <c r="S78" s="246">
        <f t="shared" si="15"/>
        <v>0</v>
      </c>
      <c r="T78" s="1435"/>
    </row>
    <row r="79" spans="1:20" s="40" customFormat="1" ht="25.5" customHeight="1" thickBot="1" x14ac:dyDescent="0.35">
      <c r="A79" s="1514" t="s">
        <v>2</v>
      </c>
      <c r="B79" s="1515"/>
      <c r="C79" s="47">
        <f>C78+C55</f>
        <v>76978000</v>
      </c>
      <c r="D79" s="47">
        <f>D78+D55</f>
        <v>63425163.190000005</v>
      </c>
      <c r="E79" s="47">
        <f t="shared" si="9"/>
        <v>82.393882914598976</v>
      </c>
      <c r="F79" s="49">
        <f>F78+F55</f>
        <v>75249868</v>
      </c>
      <c r="G79" s="49">
        <f>G78+G55</f>
        <v>67803750.090000004</v>
      </c>
      <c r="H79" s="226">
        <f t="shared" si="10"/>
        <v>90.104809339997786</v>
      </c>
      <c r="I79" s="49">
        <f>I78+I55</f>
        <v>78079240</v>
      </c>
      <c r="J79" s="49">
        <f>J78+J55</f>
        <v>80132834.670000002</v>
      </c>
      <c r="K79" s="226">
        <f t="shared" si="11"/>
        <v>102.63014172525244</v>
      </c>
      <c r="L79" s="49">
        <f>L78+L55</f>
        <v>84625000</v>
      </c>
      <c r="M79" s="49">
        <f>M78+M55</f>
        <v>83234957.450000003</v>
      </c>
      <c r="N79" s="717">
        <f t="shared" si="12"/>
        <v>98.357409098966031</v>
      </c>
      <c r="O79" s="70">
        <f>O78+O55</f>
        <v>92549300</v>
      </c>
      <c r="P79" s="70">
        <f t="shared" ref="P79:S79" si="17">P78+P55</f>
        <v>0</v>
      </c>
      <c r="Q79" s="70">
        <f t="shared" ref="Q79" si="18">Q78+Q55</f>
        <v>103033000</v>
      </c>
      <c r="R79" s="70"/>
      <c r="S79" s="70">
        <f t="shared" si="17"/>
        <v>0</v>
      </c>
      <c r="T79" s="1436"/>
    </row>
    <row r="80" spans="1:20" s="122" customFormat="1" ht="16.5" hidden="1" customHeight="1" thickTop="1" x14ac:dyDescent="0.3">
      <c r="A80" s="9"/>
      <c r="B80" s="9"/>
      <c r="C80" s="131"/>
      <c r="D80" s="131"/>
      <c r="E80" s="131"/>
      <c r="F80" s="132"/>
      <c r="G80" s="90"/>
      <c r="H80" s="90"/>
      <c r="M80" s="11"/>
      <c r="N80" s="82"/>
      <c r="O80" s="82"/>
      <c r="P80" s="82"/>
      <c r="Q80" s="82"/>
      <c r="R80" s="82"/>
      <c r="S80" s="82"/>
      <c r="T80" s="638"/>
    </row>
    <row r="81" spans="1:20" s="122" customFormat="1" ht="15.75" hidden="1" customHeight="1" x14ac:dyDescent="0.25">
      <c r="A81" s="9"/>
      <c r="B81" s="9" t="s">
        <v>188</v>
      </c>
      <c r="C81" s="9"/>
      <c r="D81" s="9"/>
      <c r="E81" s="96"/>
      <c r="F81" s="96" t="s">
        <v>191</v>
      </c>
      <c r="G81" s="96"/>
      <c r="H81" s="96"/>
      <c r="I81" s="9"/>
      <c r="J81" s="9"/>
      <c r="K81" s="9"/>
      <c r="L81" s="9"/>
      <c r="M81" s="11"/>
      <c r="N81" s="29"/>
      <c r="O81" s="29"/>
      <c r="P81" s="29"/>
      <c r="Q81" s="29"/>
      <c r="R81" s="29"/>
      <c r="S81" s="29"/>
      <c r="T81" s="83"/>
    </row>
    <row r="82" spans="1:20" s="122" customFormat="1" ht="15.75" hidden="1" customHeight="1" x14ac:dyDescent="0.25">
      <c r="B82" s="121" t="s">
        <v>189</v>
      </c>
      <c r="C82" s="74"/>
      <c r="D82" s="74"/>
      <c r="E82" s="136"/>
      <c r="F82" s="136"/>
      <c r="G82" s="136" t="s">
        <v>190</v>
      </c>
      <c r="H82" s="136"/>
      <c r="I82" s="136"/>
      <c r="J82" s="136"/>
      <c r="K82" s="136"/>
      <c r="L82" s="136"/>
      <c r="M82" s="145"/>
      <c r="N82" s="74"/>
      <c r="O82" s="74"/>
      <c r="P82" s="74"/>
      <c r="Q82" s="74"/>
      <c r="R82" s="74"/>
      <c r="S82" s="74"/>
      <c r="T82" s="638"/>
    </row>
    <row r="83" spans="1:20" s="122" customFormat="1" ht="16.5" hidden="1" thickTop="1" x14ac:dyDescent="0.25">
      <c r="A83" s="121"/>
      <c r="B83" s="121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45"/>
      <c r="N83" s="120"/>
      <c r="O83" s="120"/>
      <c r="P83" s="120"/>
      <c r="Q83" s="120"/>
      <c r="R83" s="120"/>
      <c r="S83" s="120"/>
      <c r="T83" s="83"/>
    </row>
    <row r="84" spans="1:20" s="122" customFormat="1" ht="16.5" hidden="1" thickTop="1" x14ac:dyDescent="0.25">
      <c r="A84" s="121"/>
      <c r="B84" s="121" t="s">
        <v>159</v>
      </c>
      <c r="D84" s="108"/>
      <c r="E84" s="74"/>
      <c r="F84" s="108" t="s">
        <v>160</v>
      </c>
      <c r="G84" s="108"/>
      <c r="H84" s="108"/>
      <c r="I84" s="108"/>
      <c r="J84" s="108"/>
      <c r="K84" s="108"/>
      <c r="L84" s="124" t="s">
        <v>186</v>
      </c>
      <c r="M84" s="11"/>
      <c r="N84" s="82"/>
      <c r="O84" s="82"/>
      <c r="P84" s="82"/>
      <c r="Q84" s="82"/>
      <c r="R84" s="82"/>
      <c r="S84" s="82"/>
      <c r="T84" s="638"/>
    </row>
    <row r="85" spans="1:20" s="2" customFormat="1" ht="16.5" hidden="1" thickTop="1" x14ac:dyDescent="0.25">
      <c r="A85" s="4"/>
      <c r="B85" s="46"/>
      <c r="M85" s="145"/>
      <c r="N85" s="120"/>
      <c r="O85" s="120"/>
      <c r="P85" s="120"/>
      <c r="Q85" s="120"/>
      <c r="R85" s="120"/>
      <c r="S85" s="120"/>
      <c r="T85" s="83"/>
    </row>
    <row r="86" spans="1:20" s="2" customFormat="1" ht="15.75" hidden="1" thickTop="1" x14ac:dyDescent="0.25">
      <c r="M86" s="11"/>
      <c r="N86" s="82"/>
      <c r="O86" s="82"/>
      <c r="P86" s="82"/>
      <c r="Q86" s="82"/>
      <c r="R86" s="82"/>
      <c r="S86" s="82"/>
      <c r="T86" s="638"/>
    </row>
    <row r="87" spans="1:20" s="2" customFormat="1" ht="16.5" hidden="1" thickTop="1" x14ac:dyDescent="0.25">
      <c r="A87" s="4"/>
      <c r="M87" s="145"/>
      <c r="N87" s="120"/>
      <c r="O87" s="120"/>
      <c r="P87" s="120"/>
      <c r="Q87" s="120"/>
      <c r="R87" s="120"/>
      <c r="S87" s="120"/>
      <c r="T87" s="981"/>
    </row>
    <row r="88" spans="1:20" ht="15.75" hidden="1" thickTop="1" x14ac:dyDescent="0.25">
      <c r="A88" s="2"/>
      <c r="M88" s="145"/>
      <c r="N88" s="120"/>
      <c r="O88" s="120"/>
      <c r="P88" s="120"/>
      <c r="Q88" s="120"/>
      <c r="R88" s="120"/>
      <c r="S88" s="120"/>
    </row>
    <row r="89" spans="1:20" ht="15.75" hidden="1" thickTop="1" x14ac:dyDescent="0.25">
      <c r="A89" s="2"/>
      <c r="B89" s="2"/>
      <c r="N89" s="111"/>
      <c r="O89" s="111"/>
      <c r="P89" s="111"/>
      <c r="Q89" s="111"/>
      <c r="R89" s="111"/>
      <c r="S89" s="111"/>
    </row>
    <row r="90" spans="1:20" s="2" customFormat="1" ht="16.5" thickTop="1" thickBot="1" x14ac:dyDescent="0.3">
      <c r="T90" s="978"/>
    </row>
    <row r="91" spans="1:20" s="2" customFormat="1" ht="19.5" thickBot="1" x14ac:dyDescent="0.35">
      <c r="A91" s="1157"/>
      <c r="B91" s="1157"/>
      <c r="C91" s="1159"/>
      <c r="D91" s="1159"/>
      <c r="E91" s="1159"/>
      <c r="L91" s="102"/>
      <c r="M91" s="1160" t="s">
        <v>157</v>
      </c>
      <c r="N91" s="1159"/>
      <c r="O91" s="1159"/>
      <c r="P91" s="1159"/>
      <c r="Q91" s="1159"/>
      <c r="R91" s="1159"/>
      <c r="S91" s="1159"/>
      <c r="T91" s="978"/>
    </row>
    <row r="92" spans="1:20" s="2" customFormat="1" ht="16.5" customHeight="1" x14ac:dyDescent="0.3">
      <c r="A92" s="88" t="s">
        <v>452</v>
      </c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1157"/>
      <c r="O92" s="1157"/>
      <c r="P92" s="1157"/>
      <c r="Q92" s="1157"/>
      <c r="R92" s="1157"/>
      <c r="S92" s="1157"/>
      <c r="T92" s="637"/>
    </row>
    <row r="93" spans="1:20" s="2" customFormat="1" ht="37.5" customHeight="1" x14ac:dyDescent="0.3">
      <c r="A93" s="1371" t="s">
        <v>52</v>
      </c>
      <c r="B93" s="1371"/>
      <c r="C93" s="1371"/>
      <c r="D93" s="1371"/>
      <c r="E93" s="1371"/>
      <c r="F93" s="1371"/>
      <c r="G93" s="1371"/>
      <c r="H93" s="1371"/>
      <c r="I93" s="1371"/>
      <c r="J93" s="1371"/>
      <c r="K93" s="1371"/>
      <c r="L93" s="1371"/>
      <c r="T93" s="978"/>
    </row>
    <row r="94" spans="1:20" s="2" customFormat="1" ht="18.75" x14ac:dyDescent="0.3">
      <c r="A94" s="33" t="s">
        <v>53</v>
      </c>
      <c r="B94" s="40"/>
      <c r="C94" s="140"/>
      <c r="D94" s="140"/>
      <c r="E94" s="140"/>
      <c r="T94" s="978"/>
    </row>
    <row r="95" spans="1:20" s="2" customFormat="1" ht="18.75" x14ac:dyDescent="0.3">
      <c r="A95" s="33" t="s">
        <v>79</v>
      </c>
      <c r="B95" s="40"/>
      <c r="T95" s="978"/>
    </row>
    <row r="96" spans="1:20" s="2" customFormat="1" ht="1.5" customHeight="1" x14ac:dyDescent="0.25">
      <c r="A96" s="5"/>
      <c r="B96" s="5"/>
      <c r="C96" s="140"/>
      <c r="D96" s="140"/>
      <c r="E96" s="140"/>
      <c r="F96" s="139"/>
      <c r="G96" s="140"/>
      <c r="H96" s="140"/>
      <c r="T96" s="978"/>
    </row>
    <row r="97" spans="1:20" ht="29.25" customHeight="1" x14ac:dyDescent="0.25">
      <c r="A97" s="1442" t="s">
        <v>18</v>
      </c>
      <c r="B97" s="1439" t="s">
        <v>7</v>
      </c>
      <c r="C97" s="1401">
        <v>2021</v>
      </c>
      <c r="D97" s="1402"/>
      <c r="E97" s="1403"/>
      <c r="F97" s="1440">
        <v>2022</v>
      </c>
      <c r="G97" s="1440"/>
      <c r="H97" s="1440"/>
      <c r="I97" s="1389">
        <v>2023</v>
      </c>
      <c r="J97" s="1390"/>
      <c r="K97" s="1391"/>
      <c r="L97" s="1389">
        <v>2024</v>
      </c>
      <c r="M97" s="1391"/>
      <c r="N97" s="1152"/>
      <c r="O97" s="1279">
        <v>2025</v>
      </c>
      <c r="P97" s="1280"/>
      <c r="Q97" s="1344" t="s">
        <v>446</v>
      </c>
      <c r="R97" s="1344" t="s">
        <v>448</v>
      </c>
      <c r="S97" s="1344" t="s">
        <v>447</v>
      </c>
      <c r="T97" s="1344" t="s">
        <v>450</v>
      </c>
    </row>
    <row r="98" spans="1:20" ht="30" customHeight="1" x14ac:dyDescent="0.25">
      <c r="A98" s="1443"/>
      <c r="B98" s="1439"/>
      <c r="C98" s="1120" t="s">
        <v>178</v>
      </c>
      <c r="D98" s="1150" t="s">
        <v>1</v>
      </c>
      <c r="E98" s="1193" t="s">
        <v>137</v>
      </c>
      <c r="F98" s="1120" t="s">
        <v>178</v>
      </c>
      <c r="G98" s="1122" t="s">
        <v>1</v>
      </c>
      <c r="H98" s="1132" t="s">
        <v>138</v>
      </c>
      <c r="I98" s="1156" t="s">
        <v>0</v>
      </c>
      <c r="J98" s="1126" t="s">
        <v>1</v>
      </c>
      <c r="K98" s="1132" t="s">
        <v>138</v>
      </c>
      <c r="L98" s="690" t="s">
        <v>0</v>
      </c>
      <c r="M98" s="1151" t="s">
        <v>1</v>
      </c>
      <c r="N98" s="691" t="s">
        <v>138</v>
      </c>
      <c r="O98" s="690" t="s">
        <v>0</v>
      </c>
      <c r="P98" s="1151" t="s">
        <v>1</v>
      </c>
      <c r="Q98" s="1344"/>
      <c r="R98" s="1344"/>
      <c r="S98" s="1344"/>
      <c r="T98" s="1344"/>
    </row>
    <row r="99" spans="1:20" s="350" customFormat="1" ht="18" customHeight="1" x14ac:dyDescent="0.25">
      <c r="A99" s="14">
        <v>1001</v>
      </c>
      <c r="B99" s="18" t="s">
        <v>8</v>
      </c>
      <c r="C99" s="395">
        <v>47896000</v>
      </c>
      <c r="D99" s="395">
        <v>46658941.409999996</v>
      </c>
      <c r="E99" s="395">
        <f>D99/C99*100</f>
        <v>97.41719853432437</v>
      </c>
      <c r="F99" s="367">
        <v>49571000</v>
      </c>
      <c r="G99" s="394">
        <v>48665121.630000003</v>
      </c>
      <c r="H99" s="388">
        <f>G99/F99*100</f>
        <v>98.172563857900798</v>
      </c>
      <c r="I99" s="394">
        <v>50001000</v>
      </c>
      <c r="J99" s="394">
        <v>49527810.329999998</v>
      </c>
      <c r="K99" s="388">
        <f>J99/I99*100</f>
        <v>99.053639587208252</v>
      </c>
      <c r="L99" s="394">
        <v>51000000</v>
      </c>
      <c r="M99" s="394">
        <v>47806311.380000003</v>
      </c>
      <c r="N99" s="390">
        <f>M99/L99*100</f>
        <v>93.737865450980394</v>
      </c>
      <c r="O99" s="390">
        <v>54386000</v>
      </c>
      <c r="P99" s="390"/>
      <c r="Q99" s="390">
        <v>69643000</v>
      </c>
      <c r="R99" s="390"/>
      <c r="S99" s="390"/>
      <c r="T99" s="1434" t="s">
        <v>453</v>
      </c>
    </row>
    <row r="100" spans="1:20" s="2" customFormat="1" ht="18" customHeight="1" x14ac:dyDescent="0.25">
      <c r="A100" s="15">
        <v>1002</v>
      </c>
      <c r="B100" s="12" t="s">
        <v>9</v>
      </c>
      <c r="C100" s="110">
        <v>2000000</v>
      </c>
      <c r="D100" s="110">
        <v>1409824.91</v>
      </c>
      <c r="E100" s="110">
        <f t="shared" ref="E100:E127" si="19">D100/C100*100</f>
        <v>70.491245500000005</v>
      </c>
      <c r="F100" s="304">
        <v>2000000</v>
      </c>
      <c r="G100" s="304">
        <v>1458585.4</v>
      </c>
      <c r="H100" s="304">
        <f t="shared" ref="H100:H127" si="20">G100/F100*100</f>
        <v>72.929269999999988</v>
      </c>
      <c r="I100" s="38">
        <v>2000000</v>
      </c>
      <c r="J100" s="38">
        <v>1821827.94</v>
      </c>
      <c r="K100" s="304">
        <f t="shared" ref="K100:K127" si="21">J100/I100*100</f>
        <v>91.091397000000001</v>
      </c>
      <c r="L100" s="38">
        <v>1600000</v>
      </c>
      <c r="M100" s="38">
        <v>1698019.27</v>
      </c>
      <c r="N100" s="390">
        <f t="shared" ref="N100:N138" si="22">M100/L100*100</f>
        <v>106.126204375</v>
      </c>
      <c r="O100" s="38">
        <v>1700000</v>
      </c>
      <c r="P100" s="38"/>
      <c r="Q100" s="38">
        <v>3000000</v>
      </c>
      <c r="R100" s="38"/>
      <c r="S100" s="38"/>
      <c r="T100" s="1435"/>
    </row>
    <row r="101" spans="1:20" s="2" customFormat="1" ht="18" customHeight="1" x14ac:dyDescent="0.25">
      <c r="A101" s="22">
        <v>1003</v>
      </c>
      <c r="B101" s="24" t="s">
        <v>10</v>
      </c>
      <c r="C101" s="398">
        <v>15202000</v>
      </c>
      <c r="D101" s="398">
        <v>13727686.810000001</v>
      </c>
      <c r="E101" s="398">
        <f t="shared" si="19"/>
        <v>90.301847191159055</v>
      </c>
      <c r="F101" s="298">
        <v>21963828</v>
      </c>
      <c r="G101" s="391">
        <v>19580884.219999999</v>
      </c>
      <c r="H101" s="391">
        <f t="shared" si="20"/>
        <v>89.150598975734098</v>
      </c>
      <c r="I101" s="391">
        <v>21338000</v>
      </c>
      <c r="J101" s="391">
        <v>19888564.550000001</v>
      </c>
      <c r="K101" s="391">
        <f t="shared" si="21"/>
        <v>93.207257240603624</v>
      </c>
      <c r="L101" s="391">
        <v>21500000</v>
      </c>
      <c r="M101" s="391">
        <v>29222511.25</v>
      </c>
      <c r="N101" s="390">
        <f t="shared" si="22"/>
        <v>135.91865697674419</v>
      </c>
      <c r="O101" s="392">
        <v>29145000</v>
      </c>
      <c r="P101" s="392"/>
      <c r="Q101" s="392">
        <v>24530000</v>
      </c>
      <c r="R101" s="392"/>
      <c r="S101" s="392"/>
      <c r="T101" s="1435"/>
    </row>
    <row r="102" spans="1:20" s="40" customFormat="1" ht="25.5" customHeight="1" x14ac:dyDescent="0.3">
      <c r="A102" s="1499" t="s">
        <v>139</v>
      </c>
      <c r="B102" s="1500"/>
      <c r="C102" s="94">
        <f>SUM(C99:C101)</f>
        <v>65098000</v>
      </c>
      <c r="D102" s="94">
        <f>SUM(D99:D101)</f>
        <v>61796453.129999995</v>
      </c>
      <c r="E102" s="94">
        <f t="shared" si="19"/>
        <v>94.928343620387707</v>
      </c>
      <c r="F102" s="94">
        <f>SUM(F99:F101)</f>
        <v>73534828</v>
      </c>
      <c r="G102" s="94">
        <f>SUM(G99:G101)</f>
        <v>69704591.25</v>
      </c>
      <c r="H102" s="94">
        <f t="shared" si="20"/>
        <v>94.791261699830173</v>
      </c>
      <c r="I102" s="246">
        <f>SUM(I99:I101)</f>
        <v>73339000</v>
      </c>
      <c r="J102" s="246">
        <f>SUM(J99:J101)</f>
        <v>71238202.819999993</v>
      </c>
      <c r="K102" s="94">
        <f t="shared" si="21"/>
        <v>97.135497920615208</v>
      </c>
      <c r="L102" s="246">
        <f>SUM(L99:L101)</f>
        <v>74100000</v>
      </c>
      <c r="M102" s="246">
        <f>SUM(M99:M101)</f>
        <v>78726841.900000006</v>
      </c>
      <c r="N102" s="739">
        <f t="shared" si="22"/>
        <v>106.24405114709852</v>
      </c>
      <c r="O102" s="246">
        <f>SUM(O99:O101)</f>
        <v>85231000</v>
      </c>
      <c r="P102" s="246">
        <f t="shared" ref="P102:S102" si="23">SUM(P99:P101)</f>
        <v>0</v>
      </c>
      <c r="Q102" s="246">
        <f t="shared" ref="Q102" si="24">SUM(Q99:Q101)</f>
        <v>97173000</v>
      </c>
      <c r="R102" s="246"/>
      <c r="S102" s="246">
        <f t="shared" si="23"/>
        <v>0</v>
      </c>
      <c r="T102" s="1435"/>
    </row>
    <row r="103" spans="1:20" s="2" customFormat="1" ht="24.75" customHeight="1" x14ac:dyDescent="0.25">
      <c r="A103" s="433">
        <v>1101</v>
      </c>
      <c r="B103" s="876" t="s">
        <v>112</v>
      </c>
      <c r="C103" s="288">
        <v>3500000</v>
      </c>
      <c r="D103" s="288">
        <v>3487179.59</v>
      </c>
      <c r="E103" s="288">
        <f t="shared" si="19"/>
        <v>99.633702571428557</v>
      </c>
      <c r="F103" s="877">
        <v>5300000</v>
      </c>
      <c r="G103" s="288">
        <v>5297596.3</v>
      </c>
      <c r="H103" s="288">
        <f t="shared" si="20"/>
        <v>99.954647169811324</v>
      </c>
      <c r="I103" s="288">
        <v>4000000</v>
      </c>
      <c r="J103" s="288">
        <v>5182085.4400000004</v>
      </c>
      <c r="K103" s="288">
        <f t="shared" si="21"/>
        <v>129.55213600000002</v>
      </c>
      <c r="L103" s="288">
        <v>5300000</v>
      </c>
      <c r="M103" s="288">
        <v>5599910.8200000003</v>
      </c>
      <c r="N103" s="703">
        <f t="shared" si="22"/>
        <v>105.65869471698113</v>
      </c>
      <c r="O103" s="288">
        <v>5600000</v>
      </c>
      <c r="P103" s="288"/>
      <c r="Q103" s="288">
        <v>7500000</v>
      </c>
      <c r="R103" s="288"/>
      <c r="S103" s="288"/>
      <c r="T103" s="1435"/>
    </row>
    <row r="104" spans="1:20" s="2" customFormat="1" ht="18" customHeight="1" x14ac:dyDescent="0.25">
      <c r="A104" s="433">
        <v>1201</v>
      </c>
      <c r="B104" s="884" t="s">
        <v>12</v>
      </c>
      <c r="C104" s="288">
        <v>650000</v>
      </c>
      <c r="D104" s="288">
        <v>644552.86</v>
      </c>
      <c r="E104" s="288">
        <f t="shared" si="19"/>
        <v>99.161978461538453</v>
      </c>
      <c r="F104" s="288">
        <v>650000</v>
      </c>
      <c r="G104" s="288">
        <v>649492.75</v>
      </c>
      <c r="H104" s="288">
        <f t="shared" si="20"/>
        <v>99.921961538461531</v>
      </c>
      <c r="I104" s="288">
        <v>750000</v>
      </c>
      <c r="J104" s="288">
        <v>749195</v>
      </c>
      <c r="K104" s="288">
        <f t="shared" si="21"/>
        <v>99.892666666666656</v>
      </c>
      <c r="L104" s="288">
        <v>700000</v>
      </c>
      <c r="M104" s="288">
        <v>282481</v>
      </c>
      <c r="N104" s="703">
        <f t="shared" si="22"/>
        <v>40.354428571428571</v>
      </c>
      <c r="O104" s="288">
        <v>500000</v>
      </c>
      <c r="P104" s="288"/>
      <c r="Q104" s="288">
        <v>500000</v>
      </c>
      <c r="R104" s="288"/>
      <c r="S104" s="288"/>
      <c r="T104" s="1435"/>
    </row>
    <row r="105" spans="1:20" s="2" customFormat="1" ht="18" customHeight="1" x14ac:dyDescent="0.25">
      <c r="A105" s="433">
        <v>1202</v>
      </c>
      <c r="B105" s="288" t="s">
        <v>13</v>
      </c>
      <c r="C105" s="288">
        <v>500000</v>
      </c>
      <c r="D105" s="288">
        <v>141420</v>
      </c>
      <c r="E105" s="288">
        <f t="shared" si="19"/>
        <v>28.283999999999999</v>
      </c>
      <c r="F105" s="288">
        <v>500000</v>
      </c>
      <c r="G105" s="288">
        <v>491120</v>
      </c>
      <c r="H105" s="288">
        <f t="shared" si="20"/>
        <v>98.224000000000004</v>
      </c>
      <c r="I105" s="288">
        <v>700000</v>
      </c>
      <c r="J105" s="288">
        <v>695296</v>
      </c>
      <c r="K105" s="288">
        <f t="shared" si="21"/>
        <v>99.328000000000003</v>
      </c>
      <c r="L105" s="288"/>
      <c r="M105" s="288">
        <v>0</v>
      </c>
      <c r="N105" s="703"/>
      <c r="O105" s="288"/>
      <c r="P105" s="288"/>
      <c r="Q105" s="288"/>
      <c r="R105" s="288"/>
      <c r="S105" s="288"/>
      <c r="T105" s="1435"/>
    </row>
    <row r="106" spans="1:20" s="2" customFormat="1" ht="18" customHeight="1" x14ac:dyDescent="0.25">
      <c r="A106" s="433" t="s">
        <v>390</v>
      </c>
      <c r="B106" s="288" t="s">
        <v>198</v>
      </c>
      <c r="C106" s="288"/>
      <c r="D106" s="288"/>
      <c r="E106" s="288"/>
      <c r="F106" s="288"/>
      <c r="G106" s="288"/>
      <c r="H106" s="288"/>
      <c r="I106" s="288"/>
      <c r="J106" s="288"/>
      <c r="K106" s="288"/>
      <c r="L106" s="288">
        <v>900000</v>
      </c>
      <c r="M106" s="288">
        <v>899965</v>
      </c>
      <c r="N106" s="703">
        <f t="shared" si="22"/>
        <v>99.996111111111105</v>
      </c>
      <c r="O106" s="288">
        <v>1000000</v>
      </c>
      <c r="P106" s="288"/>
      <c r="Q106" s="288">
        <v>1500000</v>
      </c>
      <c r="R106" s="288"/>
      <c r="S106" s="288"/>
      <c r="T106" s="1435"/>
    </row>
    <row r="107" spans="1:20" s="2" customFormat="1" ht="18" customHeight="1" x14ac:dyDescent="0.25">
      <c r="A107" s="433" t="s">
        <v>391</v>
      </c>
      <c r="B107" s="288" t="s">
        <v>197</v>
      </c>
      <c r="C107" s="288"/>
      <c r="D107" s="288"/>
      <c r="E107" s="288"/>
      <c r="F107" s="288"/>
      <c r="G107" s="288"/>
      <c r="H107" s="288"/>
      <c r="I107" s="288"/>
      <c r="J107" s="288"/>
      <c r="K107" s="288"/>
      <c r="L107" s="288"/>
      <c r="M107" s="288">
        <v>0</v>
      </c>
      <c r="N107" s="703"/>
      <c r="O107" s="288">
        <v>100000</v>
      </c>
      <c r="P107" s="288"/>
      <c r="Q107" s="288">
        <v>100000</v>
      </c>
      <c r="R107" s="288"/>
      <c r="S107" s="288"/>
      <c r="T107" s="1435"/>
    </row>
    <row r="108" spans="1:20" s="2" customFormat="1" ht="18" customHeight="1" x14ac:dyDescent="0.25">
      <c r="A108" s="433">
        <v>1205</v>
      </c>
      <c r="B108" s="288" t="s">
        <v>124</v>
      </c>
      <c r="C108" s="288">
        <v>110000</v>
      </c>
      <c r="D108" s="288">
        <v>61488</v>
      </c>
      <c r="E108" s="288">
        <f t="shared" si="19"/>
        <v>55.898181818181811</v>
      </c>
      <c r="F108" s="288">
        <v>110000</v>
      </c>
      <c r="G108" s="288">
        <v>49295</v>
      </c>
      <c r="H108" s="288">
        <f t="shared" si="20"/>
        <v>44.813636363636363</v>
      </c>
      <c r="I108" s="288">
        <v>200000</v>
      </c>
      <c r="J108" s="288">
        <v>56130</v>
      </c>
      <c r="K108" s="288">
        <f t="shared" si="21"/>
        <v>28.065000000000001</v>
      </c>
      <c r="L108" s="288">
        <v>100000</v>
      </c>
      <c r="M108" s="288">
        <v>96260</v>
      </c>
      <c r="N108" s="703">
        <f t="shared" si="22"/>
        <v>96.26</v>
      </c>
      <c r="O108" s="288">
        <v>350000</v>
      </c>
      <c r="P108" s="288"/>
      <c r="Q108" s="288">
        <v>400000</v>
      </c>
      <c r="R108" s="288"/>
      <c r="S108" s="288"/>
      <c r="T108" s="1435"/>
    </row>
    <row r="109" spans="1:20" s="2" customFormat="1" ht="18" customHeight="1" x14ac:dyDescent="0.25">
      <c r="A109" s="433">
        <v>1301</v>
      </c>
      <c r="B109" s="288" t="s">
        <v>14</v>
      </c>
      <c r="C109" s="288">
        <v>550000</v>
      </c>
      <c r="D109" s="288">
        <v>542460</v>
      </c>
      <c r="E109" s="288">
        <f t="shared" si="19"/>
        <v>98.629090909090905</v>
      </c>
      <c r="F109" s="288">
        <v>550000</v>
      </c>
      <c r="G109" s="288">
        <v>546304.96</v>
      </c>
      <c r="H109" s="288">
        <f t="shared" si="20"/>
        <v>99.328174545454544</v>
      </c>
      <c r="I109" s="288">
        <v>550000</v>
      </c>
      <c r="J109" s="288">
        <v>466201.85</v>
      </c>
      <c r="K109" s="288">
        <f t="shared" si="21"/>
        <v>84.763972727272716</v>
      </c>
      <c r="L109" s="288">
        <v>550000</v>
      </c>
      <c r="M109" s="288">
        <v>795924.42</v>
      </c>
      <c r="N109" s="703">
        <f t="shared" si="22"/>
        <v>144.71353090909091</v>
      </c>
      <c r="O109" s="288">
        <v>800000</v>
      </c>
      <c r="P109" s="288"/>
      <c r="Q109" s="288">
        <v>1000000</v>
      </c>
      <c r="R109" s="288"/>
      <c r="S109" s="288"/>
      <c r="T109" s="1435"/>
    </row>
    <row r="110" spans="1:20" s="2" customFormat="1" ht="18" customHeight="1" x14ac:dyDescent="0.25">
      <c r="A110" s="433">
        <v>1302</v>
      </c>
      <c r="B110" s="288" t="s">
        <v>123</v>
      </c>
      <c r="C110" s="288">
        <v>55000</v>
      </c>
      <c r="D110" s="288">
        <v>50988.18</v>
      </c>
      <c r="E110" s="288">
        <f t="shared" si="19"/>
        <v>92.705781818181819</v>
      </c>
      <c r="F110" s="288">
        <v>500000</v>
      </c>
      <c r="G110" s="288">
        <v>265246.53999999998</v>
      </c>
      <c r="H110" s="288">
        <f t="shared" si="20"/>
        <v>53.049307999999996</v>
      </c>
      <c r="I110" s="288">
        <v>500000</v>
      </c>
      <c r="J110" s="288">
        <v>472577.62</v>
      </c>
      <c r="K110" s="288">
        <f t="shared" si="21"/>
        <v>94.515523999999999</v>
      </c>
      <c r="L110" s="288">
        <v>400000</v>
      </c>
      <c r="M110" s="288">
        <v>399320.56</v>
      </c>
      <c r="N110" s="703">
        <f t="shared" si="22"/>
        <v>99.83014</v>
      </c>
      <c r="O110" s="288">
        <v>1000000</v>
      </c>
      <c r="P110" s="288"/>
      <c r="Q110" s="288">
        <v>500000</v>
      </c>
      <c r="R110" s="288"/>
      <c r="S110" s="288"/>
      <c r="T110" s="1435"/>
    </row>
    <row r="111" spans="1:20" s="2" customFormat="1" ht="18" customHeight="1" x14ac:dyDescent="0.25">
      <c r="A111" s="433">
        <v>1303</v>
      </c>
      <c r="B111" s="288" t="s">
        <v>109</v>
      </c>
      <c r="C111" s="288">
        <v>40000</v>
      </c>
      <c r="D111" s="288">
        <v>39465</v>
      </c>
      <c r="E111" s="288">
        <f t="shared" si="19"/>
        <v>98.662499999999994</v>
      </c>
      <c r="F111" s="877">
        <v>1000000</v>
      </c>
      <c r="G111" s="288">
        <v>415775.09</v>
      </c>
      <c r="H111" s="288">
        <f t="shared" si="20"/>
        <v>41.577508999999999</v>
      </c>
      <c r="I111" s="288">
        <v>1000000</v>
      </c>
      <c r="J111" s="288">
        <v>331850</v>
      </c>
      <c r="K111" s="288">
        <f t="shared" si="21"/>
        <v>33.184999999999995</v>
      </c>
      <c r="L111" s="288">
        <v>500000</v>
      </c>
      <c r="M111" s="288">
        <v>6000</v>
      </c>
      <c r="N111" s="703">
        <f t="shared" si="22"/>
        <v>1.2</v>
      </c>
      <c r="O111" s="288">
        <v>600000</v>
      </c>
      <c r="P111" s="288"/>
      <c r="Q111" s="288">
        <v>1600000</v>
      </c>
      <c r="R111" s="288"/>
      <c r="S111" s="288"/>
      <c r="T111" s="1435"/>
    </row>
    <row r="112" spans="1:20" s="2" customFormat="1" ht="18" customHeight="1" x14ac:dyDescent="0.25">
      <c r="A112" s="433">
        <v>1304</v>
      </c>
      <c r="B112" s="288" t="s">
        <v>17</v>
      </c>
      <c r="C112" s="288"/>
      <c r="D112" s="288"/>
      <c r="E112" s="288"/>
      <c r="F112" s="288">
        <v>100000</v>
      </c>
      <c r="G112" s="288">
        <v>35613.86</v>
      </c>
      <c r="H112" s="288"/>
      <c r="I112" s="288">
        <v>500000</v>
      </c>
      <c r="J112" s="288">
        <v>17400</v>
      </c>
      <c r="K112" s="288">
        <f t="shared" si="21"/>
        <v>3.4799999999999995</v>
      </c>
      <c r="L112" s="288">
        <v>100000</v>
      </c>
      <c r="M112" s="288">
        <v>2000</v>
      </c>
      <c r="N112" s="703">
        <f t="shared" si="22"/>
        <v>2</v>
      </c>
      <c r="O112" s="288">
        <v>100000</v>
      </c>
      <c r="P112" s="288"/>
      <c r="Q112" s="288">
        <v>50000</v>
      </c>
      <c r="R112" s="288"/>
      <c r="S112" s="288"/>
      <c r="T112" s="1435"/>
    </row>
    <row r="113" spans="1:20" s="2" customFormat="1" ht="18" customHeight="1" x14ac:dyDescent="0.25">
      <c r="A113" s="433">
        <v>1402</v>
      </c>
      <c r="B113" s="288" t="s">
        <v>117</v>
      </c>
      <c r="C113" s="288">
        <v>275000</v>
      </c>
      <c r="D113" s="288">
        <v>274923.05</v>
      </c>
      <c r="E113" s="288">
        <f t="shared" si="19"/>
        <v>99.972018181818186</v>
      </c>
      <c r="F113" s="877">
        <v>295000</v>
      </c>
      <c r="G113" s="288">
        <v>290546.46999999997</v>
      </c>
      <c r="H113" s="288">
        <f t="shared" si="20"/>
        <v>98.490328813559316</v>
      </c>
      <c r="I113" s="288">
        <v>300000</v>
      </c>
      <c r="J113" s="288">
        <v>288602.40000000002</v>
      </c>
      <c r="K113" s="288">
        <f t="shared" si="21"/>
        <v>96.200800000000015</v>
      </c>
      <c r="L113" s="288">
        <v>300000</v>
      </c>
      <c r="M113" s="288">
        <v>190071.69</v>
      </c>
      <c r="N113" s="703">
        <f t="shared" si="22"/>
        <v>63.357230000000001</v>
      </c>
      <c r="O113" s="288">
        <v>300000</v>
      </c>
      <c r="P113" s="288"/>
      <c r="Q113" s="288">
        <v>200000</v>
      </c>
      <c r="R113" s="288"/>
      <c r="S113" s="288"/>
      <c r="T113" s="1435"/>
    </row>
    <row r="114" spans="1:20" s="2" customFormat="1" ht="18" customHeight="1" x14ac:dyDescent="0.25">
      <c r="A114" s="433">
        <v>1403</v>
      </c>
      <c r="B114" s="288" t="s">
        <v>118</v>
      </c>
      <c r="C114" s="288">
        <v>330000</v>
      </c>
      <c r="D114" s="288">
        <v>299619.53000000003</v>
      </c>
      <c r="E114" s="288">
        <f t="shared" si="19"/>
        <v>90.793796969696984</v>
      </c>
      <c r="F114" s="288">
        <v>200000</v>
      </c>
      <c r="G114" s="288">
        <v>62253.22</v>
      </c>
      <c r="H114" s="288">
        <f t="shared" si="20"/>
        <v>31.126609999999999</v>
      </c>
      <c r="I114" s="288">
        <v>200000</v>
      </c>
      <c r="J114" s="288">
        <v>174137.34</v>
      </c>
      <c r="K114" s="288">
        <f t="shared" si="21"/>
        <v>87.068669999999997</v>
      </c>
      <c r="L114" s="288">
        <v>200000</v>
      </c>
      <c r="M114" s="288">
        <v>288938.09000000003</v>
      </c>
      <c r="N114" s="703">
        <f t="shared" si="22"/>
        <v>144.46904500000002</v>
      </c>
      <c r="O114" s="288">
        <v>400000</v>
      </c>
      <c r="P114" s="288"/>
      <c r="Q114" s="288">
        <v>500000</v>
      </c>
      <c r="R114" s="288"/>
      <c r="S114" s="288"/>
      <c r="T114" s="1435"/>
    </row>
    <row r="115" spans="1:20" s="2" customFormat="1" ht="30" x14ac:dyDescent="0.25">
      <c r="A115" s="433">
        <v>1404</v>
      </c>
      <c r="B115" s="884" t="s">
        <v>119</v>
      </c>
      <c r="C115" s="288">
        <v>55000</v>
      </c>
      <c r="D115" s="288">
        <v>22728.69</v>
      </c>
      <c r="E115" s="288">
        <f t="shared" si="19"/>
        <v>41.324890909090904</v>
      </c>
      <c r="F115" s="288"/>
      <c r="G115" s="288"/>
      <c r="H115" s="288"/>
      <c r="I115" s="288">
        <v>200000</v>
      </c>
      <c r="J115" s="288">
        <v>8625.0499999999993</v>
      </c>
      <c r="K115" s="288">
        <f t="shared" si="21"/>
        <v>4.3125249999999999</v>
      </c>
      <c r="L115" s="288">
        <v>50000</v>
      </c>
      <c r="M115" s="288">
        <v>42965.9</v>
      </c>
      <c r="N115" s="703">
        <f t="shared" si="22"/>
        <v>85.93180000000001</v>
      </c>
      <c r="O115" s="288">
        <v>60000</v>
      </c>
      <c r="P115" s="288"/>
      <c r="Q115" s="288">
        <v>50000</v>
      </c>
      <c r="R115" s="288"/>
      <c r="S115" s="288"/>
      <c r="T115" s="1435"/>
    </row>
    <row r="116" spans="1:20" s="2" customFormat="1" ht="18" customHeight="1" x14ac:dyDescent="0.25">
      <c r="A116" s="433">
        <v>1405</v>
      </c>
      <c r="B116" s="884" t="s">
        <v>201</v>
      </c>
      <c r="C116" s="288"/>
      <c r="D116" s="288"/>
      <c r="E116" s="288"/>
      <c r="F116" s="288"/>
      <c r="G116" s="288"/>
      <c r="H116" s="288"/>
      <c r="I116" s="288"/>
      <c r="J116" s="288"/>
      <c r="K116" s="288"/>
      <c r="L116" s="288">
        <v>1416000</v>
      </c>
      <c r="M116" s="288">
        <v>1403667.78</v>
      </c>
      <c r="N116" s="703">
        <f t="shared" si="22"/>
        <v>99.129080508474573</v>
      </c>
      <c r="O116" s="288">
        <v>1600000</v>
      </c>
      <c r="P116" s="288"/>
      <c r="Q116" s="288">
        <v>1600000</v>
      </c>
      <c r="R116" s="288"/>
      <c r="S116" s="288"/>
      <c r="T116" s="1435"/>
    </row>
    <row r="117" spans="1:20" s="2" customFormat="1" ht="18" customHeight="1" x14ac:dyDescent="0.25">
      <c r="A117" s="433" t="s">
        <v>392</v>
      </c>
      <c r="B117" s="884" t="s">
        <v>210</v>
      </c>
      <c r="C117" s="288"/>
      <c r="D117" s="288"/>
      <c r="E117" s="288"/>
      <c r="F117" s="288"/>
      <c r="G117" s="288"/>
      <c r="H117" s="288"/>
      <c r="I117" s="288"/>
      <c r="J117" s="288"/>
      <c r="K117" s="288"/>
      <c r="L117" s="288">
        <v>1480000</v>
      </c>
      <c r="M117" s="288">
        <v>1453962.89</v>
      </c>
      <c r="N117" s="703">
        <f t="shared" si="22"/>
        <v>98.240735810810804</v>
      </c>
      <c r="O117" s="288">
        <v>1800000</v>
      </c>
      <c r="P117" s="288"/>
      <c r="Q117" s="288">
        <v>2000000</v>
      </c>
      <c r="R117" s="288"/>
      <c r="S117" s="288"/>
      <c r="T117" s="1435"/>
    </row>
    <row r="118" spans="1:20" s="2" customFormat="1" ht="18" customHeight="1" x14ac:dyDescent="0.25">
      <c r="A118" s="433">
        <v>1409</v>
      </c>
      <c r="B118" s="288" t="s">
        <v>17</v>
      </c>
      <c r="C118" s="288">
        <v>3000000</v>
      </c>
      <c r="D118" s="288">
        <v>2942502.07</v>
      </c>
      <c r="E118" s="288">
        <f t="shared" si="19"/>
        <v>98.083402333333325</v>
      </c>
      <c r="F118" s="288">
        <v>3000000</v>
      </c>
      <c r="G118" s="288">
        <v>2823553.53</v>
      </c>
      <c r="H118" s="288">
        <f t="shared" si="20"/>
        <v>94.118450999999993</v>
      </c>
      <c r="I118" s="288">
        <v>3000000</v>
      </c>
      <c r="J118" s="288">
        <v>2903575.82</v>
      </c>
      <c r="K118" s="288">
        <f t="shared" si="21"/>
        <v>96.78586066666665</v>
      </c>
      <c r="L118" s="288"/>
      <c r="M118" s="288">
        <v>0</v>
      </c>
      <c r="N118" s="703"/>
      <c r="O118" s="288"/>
      <c r="P118" s="288"/>
      <c r="Q118" s="288"/>
      <c r="R118" s="288"/>
      <c r="S118" s="288"/>
      <c r="T118" s="1435"/>
    </row>
    <row r="119" spans="1:20" s="2" customFormat="1" ht="30" x14ac:dyDescent="0.25">
      <c r="A119" s="433" t="s">
        <v>386</v>
      </c>
      <c r="B119" s="919" t="s">
        <v>206</v>
      </c>
      <c r="C119" s="288"/>
      <c r="D119" s="288"/>
      <c r="E119" s="288"/>
      <c r="F119" s="288"/>
      <c r="G119" s="288"/>
      <c r="H119" s="288"/>
      <c r="I119" s="288"/>
      <c r="J119" s="288"/>
      <c r="K119" s="288"/>
      <c r="L119" s="288"/>
      <c r="M119" s="288">
        <v>0</v>
      </c>
      <c r="N119" s="703"/>
      <c r="O119" s="288">
        <v>50000</v>
      </c>
      <c r="P119" s="288"/>
      <c r="Q119" s="288">
        <v>20000</v>
      </c>
      <c r="R119" s="288"/>
      <c r="S119" s="288"/>
      <c r="T119" s="1435"/>
    </row>
    <row r="120" spans="1:20" s="2" customFormat="1" ht="18" customHeight="1" x14ac:dyDescent="0.25">
      <c r="A120" s="433" t="s">
        <v>387</v>
      </c>
      <c r="B120" s="288" t="s">
        <v>207</v>
      </c>
      <c r="C120" s="288"/>
      <c r="D120" s="288"/>
      <c r="E120" s="288"/>
      <c r="F120" s="288"/>
      <c r="G120" s="288"/>
      <c r="H120" s="288"/>
      <c r="I120" s="288"/>
      <c r="J120" s="288"/>
      <c r="K120" s="288"/>
      <c r="L120" s="288"/>
      <c r="M120" s="288">
        <v>0</v>
      </c>
      <c r="N120" s="703"/>
      <c r="O120" s="288">
        <v>5000</v>
      </c>
      <c r="P120" s="288"/>
      <c r="Q120" s="288">
        <v>5000</v>
      </c>
      <c r="R120" s="288"/>
      <c r="S120" s="288"/>
      <c r="T120" s="1435"/>
    </row>
    <row r="121" spans="1:20" s="2" customFormat="1" ht="18" customHeight="1" x14ac:dyDescent="0.25">
      <c r="A121" s="433" t="s">
        <v>388</v>
      </c>
      <c r="B121" s="288" t="s">
        <v>203</v>
      </c>
      <c r="C121" s="288"/>
      <c r="D121" s="288"/>
      <c r="E121" s="288"/>
      <c r="F121" s="288"/>
      <c r="G121" s="288"/>
      <c r="H121" s="288"/>
      <c r="I121" s="288"/>
      <c r="J121" s="288"/>
      <c r="K121" s="288"/>
      <c r="L121" s="288">
        <v>104000</v>
      </c>
      <c r="M121" s="288">
        <v>102360</v>
      </c>
      <c r="N121" s="703">
        <f t="shared" si="22"/>
        <v>98.42307692307692</v>
      </c>
      <c r="O121" s="288">
        <v>135000</v>
      </c>
      <c r="P121" s="288"/>
      <c r="Q121" s="288">
        <v>100000</v>
      </c>
      <c r="R121" s="288"/>
      <c r="S121" s="288"/>
      <c r="T121" s="1435"/>
    </row>
    <row r="122" spans="1:20" s="2" customFormat="1" ht="18" customHeight="1" x14ac:dyDescent="0.25">
      <c r="A122" s="433">
        <v>1501</v>
      </c>
      <c r="B122" s="288" t="s">
        <v>111</v>
      </c>
      <c r="C122" s="288"/>
      <c r="D122" s="288"/>
      <c r="E122" s="288"/>
      <c r="F122" s="288"/>
      <c r="G122" s="288">
        <v>5173791</v>
      </c>
      <c r="H122" s="288"/>
      <c r="I122" s="288"/>
      <c r="J122" s="288"/>
      <c r="K122" s="288"/>
      <c r="L122" s="288"/>
      <c r="M122" s="288">
        <v>0</v>
      </c>
      <c r="N122" s="703"/>
      <c r="O122" s="288"/>
      <c r="P122" s="288"/>
      <c r="Q122" s="288"/>
      <c r="R122" s="288"/>
      <c r="S122" s="288"/>
      <c r="T122" s="1435"/>
    </row>
    <row r="123" spans="1:20" s="2" customFormat="1" ht="36" customHeight="1" x14ac:dyDescent="0.25">
      <c r="A123" s="433">
        <v>1506</v>
      </c>
      <c r="B123" s="909" t="s">
        <v>128</v>
      </c>
      <c r="C123" s="288"/>
      <c r="D123" s="288"/>
      <c r="E123" s="288"/>
      <c r="F123" s="288"/>
      <c r="G123" s="288"/>
      <c r="H123" s="288"/>
      <c r="I123" s="288"/>
      <c r="J123" s="288"/>
      <c r="K123" s="288"/>
      <c r="L123" s="288"/>
      <c r="M123" s="288">
        <v>0</v>
      </c>
      <c r="N123" s="703"/>
      <c r="O123" s="288">
        <v>700000</v>
      </c>
      <c r="P123" s="288"/>
      <c r="Q123" s="288">
        <v>700000</v>
      </c>
      <c r="R123" s="288"/>
      <c r="S123" s="288"/>
      <c r="T123" s="1435"/>
    </row>
    <row r="124" spans="1:20" s="2" customFormat="1" ht="18" customHeight="1" x14ac:dyDescent="0.25">
      <c r="A124" s="433">
        <v>1702</v>
      </c>
      <c r="B124" s="288" t="s">
        <v>134</v>
      </c>
      <c r="C124" s="288">
        <v>275000</v>
      </c>
      <c r="D124" s="288">
        <v>121410.75</v>
      </c>
      <c r="E124" s="288">
        <f t="shared" si="19"/>
        <v>44.149363636363638</v>
      </c>
      <c r="F124" s="288">
        <v>275000</v>
      </c>
      <c r="G124" s="288">
        <v>169138.49</v>
      </c>
      <c r="H124" s="288">
        <f t="shared" si="20"/>
        <v>61.504905454545458</v>
      </c>
      <c r="I124" s="288">
        <v>300000</v>
      </c>
      <c r="J124" s="288">
        <v>228601</v>
      </c>
      <c r="K124" s="288">
        <f t="shared" si="21"/>
        <v>76.200333333333333</v>
      </c>
      <c r="L124" s="288">
        <v>1000000</v>
      </c>
      <c r="M124" s="288">
        <v>396427.21</v>
      </c>
      <c r="N124" s="703">
        <f t="shared" si="22"/>
        <v>39.642721000000002</v>
      </c>
      <c r="O124" s="288"/>
      <c r="P124" s="288"/>
      <c r="Q124" s="288"/>
      <c r="R124" s="288"/>
      <c r="S124" s="288"/>
      <c r="T124" s="1435"/>
    </row>
    <row r="125" spans="1:20" s="2" customFormat="1" ht="30" x14ac:dyDescent="0.25">
      <c r="A125" s="433">
        <v>1703</v>
      </c>
      <c r="B125" s="884" t="s">
        <v>141</v>
      </c>
      <c r="C125" s="288"/>
      <c r="D125" s="288"/>
      <c r="E125" s="288"/>
      <c r="F125" s="288"/>
      <c r="G125" s="288"/>
      <c r="H125" s="288"/>
      <c r="I125" s="288"/>
      <c r="J125" s="288"/>
      <c r="K125" s="288"/>
      <c r="L125" s="288"/>
      <c r="M125" s="288">
        <v>0</v>
      </c>
      <c r="N125" s="703"/>
      <c r="O125" s="288">
        <v>0</v>
      </c>
      <c r="P125" s="288"/>
      <c r="Q125" s="288"/>
      <c r="R125" s="288"/>
      <c r="S125" s="288"/>
      <c r="T125" s="1435"/>
    </row>
    <row r="126" spans="1:20" s="40" customFormat="1" ht="25.5" customHeight="1" thickBot="1" x14ac:dyDescent="0.35">
      <c r="A126" s="1527" t="s">
        <v>140</v>
      </c>
      <c r="B126" s="1528"/>
      <c r="C126" s="50">
        <f>SUM(C103:C125)</f>
        <v>9340000</v>
      </c>
      <c r="D126" s="50">
        <f>SUM(D103:D125)</f>
        <v>8628737.7199999988</v>
      </c>
      <c r="E126" s="94">
        <f t="shared" si="19"/>
        <v>92.384772162740887</v>
      </c>
      <c r="F126" s="94">
        <f>SUM(F103:F125)</f>
        <v>12480000</v>
      </c>
      <c r="G126" s="226">
        <f>SUM(G103:G125)</f>
        <v>16269727.209999999</v>
      </c>
      <c r="H126" s="226">
        <f t="shared" si="20"/>
        <v>130.36640392628206</v>
      </c>
      <c r="I126" s="226">
        <f>SUM(I103:I125)</f>
        <v>12200000</v>
      </c>
      <c r="J126" s="226">
        <f>SUM(J103:J125)</f>
        <v>11574277.520000001</v>
      </c>
      <c r="K126" s="226">
        <f t="shared" si="21"/>
        <v>94.871127213114775</v>
      </c>
      <c r="L126" s="634">
        <f>SUM(L103:L125)</f>
        <v>13100000</v>
      </c>
      <c r="M126" s="226">
        <f>SUM(M103:M125)</f>
        <v>11960255.360000001</v>
      </c>
      <c r="N126" s="739">
        <f t="shared" si="22"/>
        <v>91.299659236641233</v>
      </c>
      <c r="O126" s="70">
        <f>SUM(O103:O125)</f>
        <v>15100000</v>
      </c>
      <c r="P126" s="70">
        <f t="shared" ref="P126:S126" si="25">SUM(P103:P125)</f>
        <v>0</v>
      </c>
      <c r="Q126" s="70">
        <f t="shared" ref="Q126" si="26">SUM(Q103:Q125)</f>
        <v>18325000</v>
      </c>
      <c r="R126" s="70"/>
      <c r="S126" s="70">
        <f t="shared" si="25"/>
        <v>0</v>
      </c>
      <c r="T126" s="1435"/>
    </row>
    <row r="127" spans="1:20" s="40" customFormat="1" ht="25.5" customHeight="1" thickTop="1" thickBot="1" x14ac:dyDescent="0.35">
      <c r="A127" s="1427" t="s">
        <v>2</v>
      </c>
      <c r="B127" s="1427"/>
      <c r="C127" s="47">
        <f>C126+C102</f>
        <v>74438000</v>
      </c>
      <c r="D127" s="47">
        <f>D126+D102</f>
        <v>70425190.849999994</v>
      </c>
      <c r="E127" s="226">
        <f t="shared" si="19"/>
        <v>94.60919268384427</v>
      </c>
      <c r="F127" s="49">
        <f>F126+F102</f>
        <v>86014828</v>
      </c>
      <c r="G127" s="144">
        <f>G126+G102</f>
        <v>85974318.459999993</v>
      </c>
      <c r="H127" s="144">
        <f t="shared" si="20"/>
        <v>99.952904003946855</v>
      </c>
      <c r="I127" s="144">
        <f>I126+I102</f>
        <v>85539000</v>
      </c>
      <c r="J127" s="144">
        <f>J126+J102</f>
        <v>82812480.339999989</v>
      </c>
      <c r="K127" s="144">
        <f t="shared" si="21"/>
        <v>96.812542045148987</v>
      </c>
      <c r="L127" s="144">
        <f>L126+L102</f>
        <v>87200000</v>
      </c>
      <c r="M127" s="144">
        <f>M126+M102</f>
        <v>90687097.260000005</v>
      </c>
      <c r="N127" s="740">
        <f t="shared" si="22"/>
        <v>103.99896474770642</v>
      </c>
      <c r="O127" s="48">
        <f>O126+O102</f>
        <v>100331000</v>
      </c>
      <c r="P127" s="48">
        <f t="shared" ref="P127:S127" si="27">P126+P102</f>
        <v>0</v>
      </c>
      <c r="Q127" s="48">
        <f t="shared" ref="Q127" si="28">Q126+Q102</f>
        <v>115498000</v>
      </c>
      <c r="R127" s="48"/>
      <c r="S127" s="48">
        <f t="shared" si="27"/>
        <v>0</v>
      </c>
      <c r="T127" s="1436"/>
    </row>
    <row r="128" spans="1:20" s="122" customFormat="1" ht="20.25" hidden="1" thickTop="1" thickBot="1" x14ac:dyDescent="0.35">
      <c r="A128" s="9"/>
      <c r="B128" s="9"/>
      <c r="C128" s="131"/>
      <c r="D128" s="131"/>
      <c r="E128" s="131"/>
      <c r="F128" s="132"/>
      <c r="G128" s="90"/>
      <c r="H128" s="90"/>
      <c r="M128" s="145"/>
      <c r="N128" s="392" t="e">
        <f t="shared" si="22"/>
        <v>#DIV/0!</v>
      </c>
      <c r="O128" s="147"/>
      <c r="P128" s="147"/>
      <c r="Q128" s="147"/>
      <c r="R128" s="147"/>
      <c r="S128" s="147"/>
      <c r="T128" s="83"/>
    </row>
    <row r="129" spans="1:20" s="122" customFormat="1" ht="15.75" hidden="1" customHeight="1" x14ac:dyDescent="0.25">
      <c r="A129" s="9"/>
      <c r="B129" s="9" t="s">
        <v>188</v>
      </c>
      <c r="C129" s="9"/>
      <c r="D129" s="9"/>
      <c r="E129" s="96"/>
      <c r="F129" s="96" t="s">
        <v>191</v>
      </c>
      <c r="G129" s="96"/>
      <c r="H129" s="96"/>
      <c r="I129" s="9"/>
      <c r="J129" s="9"/>
      <c r="K129" s="9"/>
      <c r="L129" s="9"/>
      <c r="M129" s="11"/>
      <c r="N129" s="390" t="e">
        <f t="shared" si="22"/>
        <v>#DIV/0!</v>
      </c>
      <c r="O129" s="29"/>
      <c r="P129" s="29"/>
      <c r="Q129" s="29"/>
      <c r="R129" s="29"/>
      <c r="S129" s="29"/>
      <c r="T129" s="638"/>
    </row>
    <row r="130" spans="1:20" s="122" customFormat="1" ht="15.75" hidden="1" customHeight="1" x14ac:dyDescent="0.25">
      <c r="B130" s="121" t="s">
        <v>189</v>
      </c>
      <c r="C130" s="74"/>
      <c r="D130" s="74"/>
      <c r="E130" s="136"/>
      <c r="F130" s="136"/>
      <c r="G130" s="136" t="s">
        <v>190</v>
      </c>
      <c r="H130" s="136"/>
      <c r="I130" s="136"/>
      <c r="J130" s="136"/>
      <c r="K130" s="136"/>
      <c r="L130" s="136"/>
      <c r="M130" s="145"/>
      <c r="N130" s="390" t="e">
        <f t="shared" si="22"/>
        <v>#DIV/0!</v>
      </c>
      <c r="O130" s="74"/>
      <c r="P130" s="74"/>
      <c r="Q130" s="74"/>
      <c r="R130" s="74"/>
      <c r="S130" s="74"/>
      <c r="T130" s="83"/>
    </row>
    <row r="131" spans="1:20" s="122" customFormat="1" ht="17.25" hidden="1" thickTop="1" thickBot="1" x14ac:dyDescent="0.3">
      <c r="A131" s="121"/>
      <c r="B131" s="121"/>
      <c r="C131" s="108"/>
      <c r="D131" s="108"/>
      <c r="E131" s="108"/>
      <c r="F131" s="108"/>
      <c r="G131" s="108"/>
      <c r="H131" s="108"/>
      <c r="I131" s="108"/>
      <c r="J131" s="108"/>
      <c r="K131" s="108"/>
      <c r="L131" s="108"/>
      <c r="M131" s="11"/>
      <c r="N131" s="390" t="e">
        <f t="shared" si="22"/>
        <v>#DIV/0!</v>
      </c>
      <c r="O131" s="83"/>
      <c r="P131" s="83"/>
      <c r="Q131" s="83"/>
      <c r="R131" s="83"/>
      <c r="S131" s="83"/>
      <c r="T131" s="638"/>
    </row>
    <row r="132" spans="1:20" s="122" customFormat="1" ht="17.25" hidden="1" thickTop="1" thickBot="1" x14ac:dyDescent="0.3">
      <c r="A132" s="121"/>
      <c r="B132" s="121" t="s">
        <v>159</v>
      </c>
      <c r="D132" s="108"/>
      <c r="E132" s="74"/>
      <c r="F132" s="108" t="s">
        <v>160</v>
      </c>
      <c r="G132" s="108"/>
      <c r="H132" s="108"/>
      <c r="I132" s="108"/>
      <c r="J132" s="108"/>
      <c r="K132" s="108"/>
      <c r="L132" s="124" t="s">
        <v>186</v>
      </c>
      <c r="M132" s="145"/>
      <c r="N132" s="390" t="e">
        <f t="shared" si="22"/>
        <v>#VALUE!</v>
      </c>
      <c r="O132" s="147"/>
      <c r="P132" s="147"/>
      <c r="Q132" s="147"/>
      <c r="R132" s="147"/>
      <c r="S132" s="147"/>
      <c r="T132" s="83"/>
    </row>
    <row r="133" spans="1:20" s="43" customFormat="1" ht="17.25" hidden="1" thickTop="1" thickBot="1" x14ac:dyDescent="0.3">
      <c r="A133" s="4"/>
      <c r="B133" s="121"/>
      <c r="C133" s="108"/>
      <c r="D133" s="108"/>
      <c r="E133" s="108"/>
      <c r="F133" s="108"/>
      <c r="G133" s="108"/>
      <c r="H133" s="108"/>
      <c r="I133" s="74"/>
      <c r="J133" s="74"/>
      <c r="K133" s="74"/>
      <c r="M133" s="11"/>
      <c r="N133" s="390" t="e">
        <f t="shared" si="22"/>
        <v>#DIV/0!</v>
      </c>
      <c r="O133" s="83"/>
      <c r="P133" s="83"/>
      <c r="Q133" s="83"/>
      <c r="R133" s="83"/>
      <c r="S133" s="83"/>
      <c r="T133" s="638"/>
    </row>
    <row r="134" spans="1:20" s="43" customFormat="1" ht="17.25" hidden="1" thickTop="1" thickBot="1" x14ac:dyDescent="0.3">
      <c r="A134" s="4"/>
      <c r="B134" s="46"/>
      <c r="M134" s="145"/>
      <c r="N134" s="390" t="e">
        <f t="shared" si="22"/>
        <v>#DIV/0!</v>
      </c>
      <c r="O134" s="147"/>
      <c r="P134" s="147"/>
      <c r="Q134" s="147"/>
      <c r="R134" s="147"/>
      <c r="S134" s="147"/>
      <c r="T134" s="83"/>
    </row>
    <row r="135" spans="1:20" s="2" customFormat="1" ht="16.5" hidden="1" thickTop="1" thickBot="1" x14ac:dyDescent="0.3">
      <c r="N135" s="390" t="e">
        <f t="shared" si="22"/>
        <v>#DIV/0!</v>
      </c>
      <c r="O135" s="110"/>
      <c r="P135" s="110"/>
      <c r="Q135" s="110"/>
      <c r="R135" s="110"/>
      <c r="S135" s="110"/>
      <c r="T135" s="638"/>
    </row>
    <row r="136" spans="1:20" s="2" customFormat="1" ht="17.25" hidden="1" thickTop="1" thickBot="1" x14ac:dyDescent="0.3">
      <c r="A136" s="4"/>
      <c r="B136" s="45"/>
      <c r="N136" s="390" t="e">
        <f t="shared" si="22"/>
        <v>#DIV/0!</v>
      </c>
      <c r="O136" s="110"/>
      <c r="P136" s="110"/>
      <c r="Q136" s="110"/>
      <c r="R136" s="110"/>
      <c r="S136" s="110"/>
      <c r="T136" s="638"/>
    </row>
    <row r="137" spans="1:20" s="2" customFormat="1" ht="17.25" hidden="1" thickTop="1" thickBot="1" x14ac:dyDescent="0.3">
      <c r="A137" s="4"/>
      <c r="B137" s="46"/>
      <c r="N137" s="390" t="e">
        <f t="shared" si="22"/>
        <v>#DIV/0!</v>
      </c>
      <c r="T137" s="978"/>
    </row>
    <row r="138" spans="1:20" s="2" customFormat="1" ht="3" hidden="1" customHeight="1" thickBot="1" x14ac:dyDescent="0.3">
      <c r="A138" s="5"/>
      <c r="B138" s="5"/>
      <c r="N138" s="390" t="e">
        <f t="shared" si="22"/>
        <v>#DIV/0!</v>
      </c>
      <c r="T138" s="978"/>
    </row>
    <row r="139" spans="1:20" ht="16.5" thickTop="1" thickBot="1" x14ac:dyDescent="0.3">
      <c r="A139" s="2"/>
      <c r="C139" s="1159"/>
      <c r="D139" s="1159"/>
      <c r="E139" s="1159"/>
      <c r="G139" s="102"/>
      <c r="H139" s="102"/>
      <c r="L139" s="102"/>
      <c r="M139" s="1160" t="s">
        <v>157</v>
      </c>
      <c r="N139" s="1159"/>
      <c r="O139" s="1159"/>
      <c r="P139" s="1159"/>
      <c r="Q139" s="1159"/>
      <c r="R139" s="1159"/>
      <c r="S139" s="1159"/>
    </row>
    <row r="140" spans="1:20" ht="21" customHeight="1" x14ac:dyDescent="0.25">
      <c r="A140" s="2"/>
      <c r="B140" s="2"/>
    </row>
    <row r="141" spans="1:20" s="2" customFormat="1" ht="16.5" customHeight="1" x14ac:dyDescent="0.3">
      <c r="A141" s="88" t="s">
        <v>444</v>
      </c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1157"/>
      <c r="O141" s="1157"/>
      <c r="P141" s="1157"/>
      <c r="Q141" s="1157"/>
      <c r="R141" s="1157"/>
      <c r="S141" s="1157"/>
      <c r="T141" s="637"/>
    </row>
    <row r="142" spans="1:20" s="2" customFormat="1" ht="39.75" customHeight="1" x14ac:dyDescent="0.3">
      <c r="A142" s="1371" t="s">
        <v>52</v>
      </c>
      <c r="B142" s="1371"/>
      <c r="C142" s="1371"/>
      <c r="D142" s="1371"/>
      <c r="E142" s="1371"/>
      <c r="F142" s="1371"/>
      <c r="G142" s="1371"/>
      <c r="H142" s="1371"/>
      <c r="I142" s="1371"/>
      <c r="J142" s="1371"/>
      <c r="K142" s="1371"/>
      <c r="L142" s="1371"/>
      <c r="T142" s="978"/>
    </row>
    <row r="143" spans="1:20" s="2" customFormat="1" ht="18.75" x14ac:dyDescent="0.3">
      <c r="A143" s="33" t="s">
        <v>53</v>
      </c>
      <c r="B143" s="40"/>
      <c r="T143" s="978"/>
    </row>
    <row r="144" spans="1:20" s="2" customFormat="1" ht="18.75" x14ac:dyDescent="0.3">
      <c r="A144" s="33" t="s">
        <v>80</v>
      </c>
      <c r="B144" s="40"/>
      <c r="T144" s="978"/>
    </row>
    <row r="145" spans="1:20" s="2" customFormat="1" ht="1.5" customHeight="1" x14ac:dyDescent="0.25">
      <c r="A145" s="5"/>
      <c r="B145" s="5"/>
      <c r="T145" s="978"/>
    </row>
    <row r="146" spans="1:20" ht="21" customHeight="1" x14ac:dyDescent="0.25">
      <c r="A146" s="1442" t="s">
        <v>18</v>
      </c>
      <c r="B146" s="1439" t="s">
        <v>7</v>
      </c>
      <c r="C146" s="1531">
        <v>2021</v>
      </c>
      <c r="D146" s="1532"/>
      <c r="E146" s="1149"/>
      <c r="F146" s="1440">
        <v>2022</v>
      </c>
      <c r="G146" s="1440"/>
      <c r="H146" s="1440"/>
      <c r="I146" s="1389">
        <v>2023</v>
      </c>
      <c r="J146" s="1390"/>
      <c r="K146" s="1391"/>
      <c r="L146" s="1389">
        <v>2024</v>
      </c>
      <c r="M146" s="1391"/>
      <c r="N146" s="1152"/>
      <c r="O146" s="1279">
        <v>2025</v>
      </c>
      <c r="P146" s="1280"/>
      <c r="Q146" s="1344" t="s">
        <v>446</v>
      </c>
      <c r="R146" s="1344" t="s">
        <v>448</v>
      </c>
      <c r="S146" s="1344" t="s">
        <v>447</v>
      </c>
      <c r="T146" s="1344" t="s">
        <v>450</v>
      </c>
    </row>
    <row r="147" spans="1:20" ht="29.25" customHeight="1" x14ac:dyDescent="0.25">
      <c r="A147" s="1443"/>
      <c r="B147" s="1439"/>
      <c r="C147" s="1120" t="s">
        <v>178</v>
      </c>
      <c r="D147" s="1150" t="s">
        <v>1</v>
      </c>
      <c r="E147" s="1193" t="s">
        <v>137</v>
      </c>
      <c r="F147" s="1120" t="s">
        <v>178</v>
      </c>
      <c r="G147" s="1122" t="s">
        <v>1</v>
      </c>
      <c r="H147" s="1132" t="s">
        <v>138</v>
      </c>
      <c r="I147" s="1156" t="s">
        <v>0</v>
      </c>
      <c r="J147" s="1126" t="s">
        <v>1</v>
      </c>
      <c r="K147" s="1132" t="s">
        <v>138</v>
      </c>
      <c r="L147" s="690" t="s">
        <v>0</v>
      </c>
      <c r="M147" s="1151" t="s">
        <v>1</v>
      </c>
      <c r="N147" s="691" t="s">
        <v>138</v>
      </c>
      <c r="O147" s="690" t="s">
        <v>0</v>
      </c>
      <c r="P147" s="1151" t="s">
        <v>1</v>
      </c>
      <c r="Q147" s="1344"/>
      <c r="R147" s="1344"/>
      <c r="S147" s="1344"/>
      <c r="T147" s="1344"/>
    </row>
    <row r="148" spans="1:20" s="350" customFormat="1" ht="18" customHeight="1" x14ac:dyDescent="0.25">
      <c r="A148" s="14">
        <v>1001</v>
      </c>
      <c r="B148" s="18" t="s">
        <v>8</v>
      </c>
      <c r="C148" s="395">
        <v>10501000</v>
      </c>
      <c r="D148" s="395">
        <v>10490578.32</v>
      </c>
      <c r="E148" s="395">
        <f>D148/C148*100</f>
        <v>99.900755356632715</v>
      </c>
      <c r="F148" s="394">
        <v>10668820</v>
      </c>
      <c r="G148" s="394">
        <v>10667227.77</v>
      </c>
      <c r="H148" s="395">
        <f>G148/F148*100</f>
        <v>99.985075856561451</v>
      </c>
      <c r="I148" s="394">
        <v>10883000</v>
      </c>
      <c r="J148" s="394">
        <v>10236770.060000001</v>
      </c>
      <c r="K148" s="395">
        <f>J148/I148*100</f>
        <v>94.06202389047138</v>
      </c>
      <c r="L148" s="394">
        <v>10500000</v>
      </c>
      <c r="M148" s="394">
        <v>10249784.67</v>
      </c>
      <c r="N148" s="395">
        <f>M148/L148*100</f>
        <v>97.616996857142851</v>
      </c>
      <c r="O148" s="395">
        <v>11317000</v>
      </c>
      <c r="P148" s="395"/>
      <c r="Q148" s="703">
        <v>14913000</v>
      </c>
      <c r="R148" s="395"/>
      <c r="S148" s="395"/>
      <c r="T148" s="1434" t="s">
        <v>453</v>
      </c>
    </row>
    <row r="149" spans="1:20" s="2" customFormat="1" ht="18" customHeight="1" x14ac:dyDescent="0.25">
      <c r="A149" s="15">
        <v>1002</v>
      </c>
      <c r="B149" s="12" t="s">
        <v>9</v>
      </c>
      <c r="C149" s="110">
        <v>500000</v>
      </c>
      <c r="D149" s="110">
        <v>494083.61</v>
      </c>
      <c r="E149" s="110">
        <f t="shared" ref="E149:E174" si="29">D149/C149*100</f>
        <v>98.816721999999999</v>
      </c>
      <c r="F149" s="38">
        <v>700000</v>
      </c>
      <c r="G149" s="38">
        <v>551176.72</v>
      </c>
      <c r="H149" s="110">
        <f t="shared" ref="H149:H174" si="30">G149/F149*100</f>
        <v>78.739531428571425</v>
      </c>
      <c r="I149" s="38">
        <v>1000000</v>
      </c>
      <c r="J149" s="38">
        <v>617392.04</v>
      </c>
      <c r="K149" s="110">
        <f t="shared" ref="K149:K174" si="31">J149/I149*100</f>
        <v>61.739204000000001</v>
      </c>
      <c r="L149" s="38">
        <v>1200000</v>
      </c>
      <c r="M149" s="38">
        <v>932302.88</v>
      </c>
      <c r="N149" s="395">
        <f t="shared" ref="N149:N174" si="32">M149/L149*100</f>
        <v>77.691906666666668</v>
      </c>
      <c r="O149" s="196">
        <v>1000000</v>
      </c>
      <c r="P149" s="196"/>
      <c r="Q149" s="288">
        <v>1500000</v>
      </c>
      <c r="R149" s="196"/>
      <c r="S149" s="196"/>
      <c r="T149" s="1435"/>
    </row>
    <row r="150" spans="1:20" s="2" customFormat="1" ht="18" customHeight="1" x14ac:dyDescent="0.25">
      <c r="A150" s="22">
        <v>1003</v>
      </c>
      <c r="B150" s="24" t="s">
        <v>10</v>
      </c>
      <c r="C150" s="398">
        <v>3181000</v>
      </c>
      <c r="D150" s="398">
        <v>3157702.74</v>
      </c>
      <c r="E150" s="398">
        <f t="shared" si="29"/>
        <v>99.267612071675586</v>
      </c>
      <c r="F150" s="391">
        <v>4678660</v>
      </c>
      <c r="G150" s="391">
        <v>4677695.83</v>
      </c>
      <c r="H150" s="398">
        <f t="shared" si="30"/>
        <v>99.979392176392395</v>
      </c>
      <c r="I150" s="391">
        <v>4715000</v>
      </c>
      <c r="J150" s="391">
        <v>5064501.33</v>
      </c>
      <c r="K150" s="398">
        <f t="shared" si="31"/>
        <v>107.41254146341464</v>
      </c>
      <c r="L150" s="391">
        <v>5600000</v>
      </c>
      <c r="M150" s="391">
        <v>7751004.5</v>
      </c>
      <c r="N150" s="395">
        <f t="shared" si="32"/>
        <v>138.41079464285716</v>
      </c>
      <c r="O150" s="398">
        <v>6313000</v>
      </c>
      <c r="P150" s="398"/>
      <c r="Q150" s="703">
        <v>6413000</v>
      </c>
      <c r="R150" s="398"/>
      <c r="S150" s="398"/>
      <c r="T150" s="1435"/>
    </row>
    <row r="151" spans="1:20" s="40" customFormat="1" ht="25.5" customHeight="1" x14ac:dyDescent="0.3">
      <c r="A151" s="1499" t="s">
        <v>139</v>
      </c>
      <c r="B151" s="1500"/>
      <c r="C151" s="94">
        <f>SUM(C148:C150)</f>
        <v>14182000</v>
      </c>
      <c r="D151" s="94">
        <f>SUM(D148:D150)</f>
        <v>14142364.67</v>
      </c>
      <c r="E151" s="94">
        <f t="shared" si="29"/>
        <v>99.720523692003951</v>
      </c>
      <c r="F151" s="246">
        <f>SUM(F148:F150)</f>
        <v>16047480</v>
      </c>
      <c r="G151" s="246">
        <f>SUM(G148:G150)</f>
        <v>15896100.32</v>
      </c>
      <c r="H151" s="94">
        <f t="shared" si="30"/>
        <v>99.056676313041052</v>
      </c>
      <c r="I151" s="246">
        <f>SUM(I148:I150)</f>
        <v>16598000</v>
      </c>
      <c r="J151" s="246">
        <f>SUM(J148:J150)</f>
        <v>15918663.430000002</v>
      </c>
      <c r="K151" s="94">
        <f t="shared" si="31"/>
        <v>95.907117905771784</v>
      </c>
      <c r="L151" s="941">
        <f>SUM(L148:L150)</f>
        <v>17300000</v>
      </c>
      <c r="M151" s="246">
        <f>SUM(M148:M150)</f>
        <v>18933092.050000001</v>
      </c>
      <c r="N151" s="739">
        <f t="shared" si="32"/>
        <v>109.43983843930636</v>
      </c>
      <c r="O151" s="94">
        <f>SUM(O148:O150)</f>
        <v>18630000</v>
      </c>
      <c r="P151" s="94">
        <f t="shared" ref="P151:S151" si="33">SUM(P148:P150)</f>
        <v>0</v>
      </c>
      <c r="Q151" s="246">
        <f t="shared" ref="Q151" si="34">SUM(Q148:Q150)</f>
        <v>22826000</v>
      </c>
      <c r="R151" s="94"/>
      <c r="S151" s="94">
        <f t="shared" si="33"/>
        <v>0</v>
      </c>
      <c r="T151" s="1435"/>
    </row>
    <row r="152" spans="1:20" s="2" customFormat="1" ht="18" customHeight="1" x14ac:dyDescent="0.25">
      <c r="A152" s="433">
        <v>1101</v>
      </c>
      <c r="B152" s="876" t="s">
        <v>112</v>
      </c>
      <c r="C152" s="288">
        <v>600000</v>
      </c>
      <c r="D152" s="288">
        <v>365271.32</v>
      </c>
      <c r="E152" s="288">
        <f t="shared" si="29"/>
        <v>60.878553333333329</v>
      </c>
      <c r="F152" s="288">
        <v>700000</v>
      </c>
      <c r="G152" s="288">
        <v>413072.5</v>
      </c>
      <c r="H152" s="288">
        <f t="shared" si="30"/>
        <v>59.010357142857139</v>
      </c>
      <c r="I152" s="288">
        <v>800000</v>
      </c>
      <c r="J152" s="288">
        <v>553661.06000000006</v>
      </c>
      <c r="K152" s="288">
        <f t="shared" si="31"/>
        <v>69.207632500000003</v>
      </c>
      <c r="L152" s="288">
        <v>900000</v>
      </c>
      <c r="M152" s="288">
        <v>660258.71</v>
      </c>
      <c r="N152" s="703">
        <f t="shared" si="32"/>
        <v>73.362078888888888</v>
      </c>
      <c r="O152" s="288">
        <v>700000</v>
      </c>
      <c r="P152" s="288"/>
      <c r="Q152" s="288">
        <v>800000</v>
      </c>
      <c r="R152" s="288"/>
      <c r="S152" s="288"/>
      <c r="T152" s="1435"/>
    </row>
    <row r="153" spans="1:20" s="2" customFormat="1" ht="18" customHeight="1" x14ac:dyDescent="0.25">
      <c r="A153" s="433">
        <v>1201</v>
      </c>
      <c r="B153" s="884" t="s">
        <v>12</v>
      </c>
      <c r="C153" s="288">
        <v>200000</v>
      </c>
      <c r="D153" s="288">
        <v>195972.55</v>
      </c>
      <c r="E153" s="288">
        <f t="shared" si="29"/>
        <v>97.986274999999992</v>
      </c>
      <c r="F153" s="288">
        <v>400000</v>
      </c>
      <c r="G153" s="288">
        <v>400000</v>
      </c>
      <c r="H153" s="288">
        <f t="shared" si="30"/>
        <v>100</v>
      </c>
      <c r="I153" s="288">
        <v>700000</v>
      </c>
      <c r="J153" s="288">
        <v>427693.3</v>
      </c>
      <c r="K153" s="288">
        <f t="shared" si="31"/>
        <v>61.099042857142862</v>
      </c>
      <c r="L153" s="288">
        <v>500000</v>
      </c>
      <c r="M153" s="288">
        <v>595605.5</v>
      </c>
      <c r="N153" s="703">
        <f t="shared" si="32"/>
        <v>119.1211</v>
      </c>
      <c r="O153" s="288">
        <v>500000</v>
      </c>
      <c r="P153" s="288"/>
      <c r="Q153" s="288">
        <v>400000</v>
      </c>
      <c r="R153" s="288"/>
      <c r="S153" s="288"/>
      <c r="T153" s="1435"/>
    </row>
    <row r="154" spans="1:20" s="2" customFormat="1" ht="18" customHeight="1" x14ac:dyDescent="0.25">
      <c r="A154" s="433">
        <v>1202</v>
      </c>
      <c r="B154" s="288" t="s">
        <v>13</v>
      </c>
      <c r="C154" s="288">
        <v>600000</v>
      </c>
      <c r="D154" s="288">
        <v>5330</v>
      </c>
      <c r="E154" s="288">
        <f t="shared" si="29"/>
        <v>0.88833333333333331</v>
      </c>
      <c r="F154" s="288">
        <v>600000</v>
      </c>
      <c r="G154" s="288">
        <v>290470</v>
      </c>
      <c r="H154" s="288">
        <f t="shared" si="30"/>
        <v>48.411666666666662</v>
      </c>
      <c r="I154" s="288">
        <v>800000</v>
      </c>
      <c r="J154" s="288">
        <v>808195</v>
      </c>
      <c r="K154" s="288">
        <f t="shared" si="31"/>
        <v>101.02437500000001</v>
      </c>
      <c r="L154" s="288"/>
      <c r="M154" s="288">
        <v>0</v>
      </c>
      <c r="N154" s="703"/>
      <c r="O154" s="288"/>
      <c r="P154" s="288"/>
      <c r="Q154" s="288"/>
      <c r="R154" s="288"/>
      <c r="S154" s="288"/>
      <c r="T154" s="1435"/>
    </row>
    <row r="155" spans="1:20" s="2" customFormat="1" ht="18" customHeight="1" x14ac:dyDescent="0.25">
      <c r="A155" s="433" t="s">
        <v>390</v>
      </c>
      <c r="B155" s="288" t="s">
        <v>198</v>
      </c>
      <c r="C155" s="288"/>
      <c r="D155" s="288"/>
      <c r="E155" s="288"/>
      <c r="F155" s="288"/>
      <c r="G155" s="288"/>
      <c r="H155" s="288"/>
      <c r="I155" s="288"/>
      <c r="J155" s="288"/>
      <c r="K155" s="288"/>
      <c r="L155" s="288">
        <v>900000</v>
      </c>
      <c r="M155" s="288">
        <v>1164912.5</v>
      </c>
      <c r="N155" s="703">
        <f t="shared" si="32"/>
        <v>129.43472222222223</v>
      </c>
      <c r="O155" s="288">
        <v>1000000</v>
      </c>
      <c r="P155" s="288"/>
      <c r="Q155" s="288">
        <v>1000000</v>
      </c>
      <c r="R155" s="288"/>
      <c r="S155" s="288"/>
      <c r="T155" s="1435"/>
    </row>
    <row r="156" spans="1:20" s="2" customFormat="1" ht="18" customHeight="1" x14ac:dyDescent="0.25">
      <c r="A156" s="433">
        <v>1205</v>
      </c>
      <c r="B156" s="288" t="s">
        <v>124</v>
      </c>
      <c r="C156" s="288">
        <v>100000</v>
      </c>
      <c r="D156" s="288">
        <v>99403</v>
      </c>
      <c r="E156" s="288">
        <f t="shared" si="29"/>
        <v>99.402999999999992</v>
      </c>
      <c r="F156" s="288">
        <v>100000</v>
      </c>
      <c r="G156" s="288">
        <v>95955.88</v>
      </c>
      <c r="H156" s="288">
        <f t="shared" si="30"/>
        <v>95.955880000000008</v>
      </c>
      <c r="I156" s="288">
        <v>150000</v>
      </c>
      <c r="J156" s="288">
        <v>100742.8</v>
      </c>
      <c r="K156" s="288">
        <f t="shared" si="31"/>
        <v>67.161866666666668</v>
      </c>
      <c r="L156" s="288">
        <v>100000</v>
      </c>
      <c r="M156" s="288">
        <v>70615.69</v>
      </c>
      <c r="N156" s="703">
        <f t="shared" si="32"/>
        <v>70.615690000000001</v>
      </c>
      <c r="O156" s="288">
        <v>100000</v>
      </c>
      <c r="P156" s="288"/>
      <c r="Q156" s="288">
        <v>100000</v>
      </c>
      <c r="R156" s="288"/>
      <c r="S156" s="288"/>
      <c r="T156" s="1435"/>
    </row>
    <row r="157" spans="1:20" s="2" customFormat="1" ht="18" customHeight="1" x14ac:dyDescent="0.25">
      <c r="A157" s="433">
        <v>1206</v>
      </c>
      <c r="B157" s="288" t="s">
        <v>122</v>
      </c>
      <c r="C157" s="288"/>
      <c r="D157" s="288"/>
      <c r="E157" s="288"/>
      <c r="F157" s="288"/>
      <c r="G157" s="288"/>
      <c r="H157" s="288"/>
      <c r="I157" s="288"/>
      <c r="J157" s="288"/>
      <c r="K157" s="288"/>
      <c r="L157" s="288"/>
      <c r="M157" s="288">
        <v>0</v>
      </c>
      <c r="N157" s="703"/>
      <c r="O157" s="288">
        <v>25000</v>
      </c>
      <c r="P157" s="288"/>
      <c r="Q157" s="288">
        <v>25000</v>
      </c>
      <c r="R157" s="288"/>
      <c r="S157" s="288"/>
      <c r="T157" s="1435"/>
    </row>
    <row r="158" spans="1:20" s="2" customFormat="1" ht="18" customHeight="1" x14ac:dyDescent="0.25">
      <c r="A158" s="433">
        <v>1301</v>
      </c>
      <c r="B158" s="288" t="s">
        <v>14</v>
      </c>
      <c r="C158" s="288">
        <v>500000</v>
      </c>
      <c r="D158" s="288">
        <v>450130</v>
      </c>
      <c r="E158" s="288">
        <f t="shared" si="29"/>
        <v>90.025999999999996</v>
      </c>
      <c r="F158" s="288">
        <v>558000</v>
      </c>
      <c r="G158" s="288">
        <v>546262.46</v>
      </c>
      <c r="H158" s="288">
        <f t="shared" si="30"/>
        <v>97.896498207885301</v>
      </c>
      <c r="I158" s="288">
        <v>600000</v>
      </c>
      <c r="J158" s="288">
        <v>384993</v>
      </c>
      <c r="K158" s="288">
        <f t="shared" si="31"/>
        <v>64.165499999999994</v>
      </c>
      <c r="L158" s="288">
        <v>600000</v>
      </c>
      <c r="M158" s="288">
        <v>559802.42000000004</v>
      </c>
      <c r="N158" s="703">
        <f t="shared" si="32"/>
        <v>93.300403333333335</v>
      </c>
      <c r="O158" s="288">
        <v>600000</v>
      </c>
      <c r="P158" s="288"/>
      <c r="Q158" s="288">
        <v>750000</v>
      </c>
      <c r="R158" s="288"/>
      <c r="S158" s="288"/>
      <c r="T158" s="1435"/>
    </row>
    <row r="159" spans="1:20" s="2" customFormat="1" ht="18" customHeight="1" x14ac:dyDescent="0.25">
      <c r="A159" s="433">
        <v>1302</v>
      </c>
      <c r="B159" s="288" t="s">
        <v>123</v>
      </c>
      <c r="C159" s="288">
        <v>250000</v>
      </c>
      <c r="D159" s="288">
        <v>246801.28</v>
      </c>
      <c r="E159" s="288">
        <f t="shared" si="29"/>
        <v>98.720511999999999</v>
      </c>
      <c r="F159" s="288">
        <v>250000</v>
      </c>
      <c r="G159" s="288">
        <v>249925.07</v>
      </c>
      <c r="H159" s="288">
        <f t="shared" si="30"/>
        <v>99.970027999999999</v>
      </c>
      <c r="I159" s="288">
        <v>400000</v>
      </c>
      <c r="J159" s="288">
        <v>246824.07</v>
      </c>
      <c r="K159" s="288">
        <f t="shared" si="31"/>
        <v>61.706017500000002</v>
      </c>
      <c r="L159" s="288">
        <v>250000</v>
      </c>
      <c r="M159" s="288">
        <v>214697.5</v>
      </c>
      <c r="N159" s="703">
        <f t="shared" si="32"/>
        <v>85.879000000000005</v>
      </c>
      <c r="O159" s="288">
        <v>250000</v>
      </c>
      <c r="P159" s="288"/>
      <c r="Q159" s="288">
        <v>250000</v>
      </c>
      <c r="R159" s="288"/>
      <c r="S159" s="288"/>
      <c r="T159" s="1435"/>
    </row>
    <row r="160" spans="1:20" s="2" customFormat="1" ht="18" customHeight="1" x14ac:dyDescent="0.25">
      <c r="A160" s="433">
        <v>1303</v>
      </c>
      <c r="B160" s="288" t="s">
        <v>109</v>
      </c>
      <c r="C160" s="288">
        <v>25000</v>
      </c>
      <c r="D160" s="288">
        <v>21500</v>
      </c>
      <c r="E160" s="288">
        <f t="shared" si="29"/>
        <v>86</v>
      </c>
      <c r="F160" s="288">
        <v>20000</v>
      </c>
      <c r="G160" s="288">
        <v>16018</v>
      </c>
      <c r="H160" s="288">
        <f t="shared" si="30"/>
        <v>80.089999999999989</v>
      </c>
      <c r="I160" s="288">
        <v>30000</v>
      </c>
      <c r="J160" s="288">
        <v>20545</v>
      </c>
      <c r="K160" s="288">
        <f t="shared" si="31"/>
        <v>68.483333333333334</v>
      </c>
      <c r="L160" s="288">
        <v>30000</v>
      </c>
      <c r="M160" s="288">
        <v>0</v>
      </c>
      <c r="N160" s="703">
        <f t="shared" si="32"/>
        <v>0</v>
      </c>
      <c r="O160" s="288">
        <v>30000</v>
      </c>
      <c r="P160" s="288"/>
      <c r="Q160" s="288">
        <v>30000</v>
      </c>
      <c r="R160" s="288"/>
      <c r="S160" s="288"/>
      <c r="T160" s="1435"/>
    </row>
    <row r="161" spans="1:20" s="2" customFormat="1" ht="18" customHeight="1" x14ac:dyDescent="0.25">
      <c r="A161" s="433">
        <v>1304</v>
      </c>
      <c r="B161" s="288" t="s">
        <v>17</v>
      </c>
      <c r="C161" s="288">
        <v>10000</v>
      </c>
      <c r="D161" s="288">
        <v>6450</v>
      </c>
      <c r="E161" s="288">
        <f t="shared" si="29"/>
        <v>64.5</v>
      </c>
      <c r="F161" s="288">
        <v>10000</v>
      </c>
      <c r="G161" s="288">
        <v>4500</v>
      </c>
      <c r="H161" s="288">
        <f t="shared" si="30"/>
        <v>45</v>
      </c>
      <c r="I161" s="288">
        <v>20000</v>
      </c>
      <c r="J161" s="288">
        <v>5900</v>
      </c>
      <c r="K161" s="288">
        <f t="shared" si="31"/>
        <v>29.5</v>
      </c>
      <c r="L161" s="288">
        <v>20000</v>
      </c>
      <c r="M161" s="288">
        <v>17540</v>
      </c>
      <c r="N161" s="703">
        <f t="shared" si="32"/>
        <v>87.7</v>
      </c>
      <c r="O161" s="288">
        <v>20000</v>
      </c>
      <c r="P161" s="288"/>
      <c r="Q161" s="288">
        <v>20000</v>
      </c>
      <c r="R161" s="288"/>
      <c r="S161" s="288"/>
      <c r="T161" s="1435"/>
    </row>
    <row r="162" spans="1:20" s="2" customFormat="1" ht="18" customHeight="1" x14ac:dyDescent="0.25">
      <c r="A162" s="433">
        <v>1402</v>
      </c>
      <c r="B162" s="288" t="s">
        <v>117</v>
      </c>
      <c r="C162" s="288">
        <v>250000</v>
      </c>
      <c r="D162" s="288">
        <v>179569.61</v>
      </c>
      <c r="E162" s="288">
        <f t="shared" si="29"/>
        <v>71.827843999999999</v>
      </c>
      <c r="F162" s="288">
        <v>342000</v>
      </c>
      <c r="G162" s="288">
        <v>181917.76</v>
      </c>
      <c r="H162" s="288">
        <f t="shared" si="30"/>
        <v>53.192327485380119</v>
      </c>
      <c r="I162" s="288">
        <v>400000</v>
      </c>
      <c r="J162" s="288">
        <v>229681.73</v>
      </c>
      <c r="K162" s="288">
        <f t="shared" si="31"/>
        <v>57.420432500000004</v>
      </c>
      <c r="L162" s="288">
        <v>400000</v>
      </c>
      <c r="M162" s="288">
        <v>239574.8</v>
      </c>
      <c r="N162" s="703">
        <f t="shared" si="32"/>
        <v>59.893699999999995</v>
      </c>
      <c r="O162" s="288">
        <v>400000</v>
      </c>
      <c r="P162" s="288"/>
      <c r="Q162" s="288">
        <v>300000</v>
      </c>
      <c r="R162" s="288"/>
      <c r="S162" s="288"/>
      <c r="T162" s="1435"/>
    </row>
    <row r="163" spans="1:20" s="2" customFormat="1" ht="18" customHeight="1" x14ac:dyDescent="0.25">
      <c r="A163" s="433">
        <v>1403</v>
      </c>
      <c r="B163" s="288" t="s">
        <v>118</v>
      </c>
      <c r="C163" s="288">
        <v>70000</v>
      </c>
      <c r="D163" s="288">
        <v>67172.2</v>
      </c>
      <c r="E163" s="288">
        <f t="shared" si="29"/>
        <v>95.960285714285703</v>
      </c>
      <c r="F163" s="288">
        <v>100000</v>
      </c>
      <c r="G163" s="288">
        <v>84931.27</v>
      </c>
      <c r="H163" s="288">
        <f t="shared" si="30"/>
        <v>84.931269999999998</v>
      </c>
      <c r="I163" s="288">
        <v>200000</v>
      </c>
      <c r="J163" s="288">
        <v>176807.95</v>
      </c>
      <c r="K163" s="288">
        <f t="shared" si="31"/>
        <v>88.403975000000003</v>
      </c>
      <c r="L163" s="288">
        <v>250000</v>
      </c>
      <c r="M163" s="288">
        <v>204247.91</v>
      </c>
      <c r="N163" s="703">
        <f t="shared" si="32"/>
        <v>81.699163999999996</v>
      </c>
      <c r="O163" s="288">
        <v>250000</v>
      </c>
      <c r="P163" s="288"/>
      <c r="Q163" s="288">
        <v>250000</v>
      </c>
      <c r="R163" s="288"/>
      <c r="S163" s="288"/>
      <c r="T163" s="1435"/>
    </row>
    <row r="164" spans="1:20" s="2" customFormat="1" ht="30" x14ac:dyDescent="0.25">
      <c r="A164" s="433">
        <v>1404</v>
      </c>
      <c r="B164" s="884" t="s">
        <v>119</v>
      </c>
      <c r="C164" s="288">
        <v>1100000</v>
      </c>
      <c r="D164" s="288">
        <v>995640</v>
      </c>
      <c r="E164" s="288">
        <f t="shared" si="29"/>
        <v>90.512727272727275</v>
      </c>
      <c r="F164" s="288">
        <v>1303000</v>
      </c>
      <c r="G164" s="288">
        <v>1008240</v>
      </c>
      <c r="H164" s="288">
        <f t="shared" si="30"/>
        <v>77.378357636224095</v>
      </c>
      <c r="I164" s="288">
        <v>1600000</v>
      </c>
      <c r="J164" s="288">
        <v>1008000</v>
      </c>
      <c r="K164" s="288">
        <f t="shared" si="31"/>
        <v>63</v>
      </c>
      <c r="L164" s="288">
        <v>1200000</v>
      </c>
      <c r="M164" s="288">
        <v>1035000</v>
      </c>
      <c r="N164" s="703">
        <f t="shared" si="32"/>
        <v>86.25</v>
      </c>
      <c r="O164" s="288">
        <v>1200000</v>
      </c>
      <c r="P164" s="288"/>
      <c r="Q164" s="288">
        <v>1000</v>
      </c>
      <c r="R164" s="288"/>
      <c r="S164" s="288"/>
      <c r="T164" s="1435"/>
    </row>
    <row r="165" spans="1:20" s="2" customFormat="1" ht="18" customHeight="1" x14ac:dyDescent="0.25">
      <c r="A165" s="433">
        <v>1405</v>
      </c>
      <c r="B165" s="884" t="s">
        <v>201</v>
      </c>
      <c r="C165" s="288"/>
      <c r="D165" s="288"/>
      <c r="E165" s="288"/>
      <c r="F165" s="288"/>
      <c r="G165" s="288"/>
      <c r="H165" s="288"/>
      <c r="I165" s="288"/>
      <c r="J165" s="288"/>
      <c r="K165" s="288"/>
      <c r="L165" s="288">
        <v>384000</v>
      </c>
      <c r="M165" s="288">
        <v>580240</v>
      </c>
      <c r="N165" s="703">
        <f t="shared" si="32"/>
        <v>151.10416666666666</v>
      </c>
      <c r="O165" s="288">
        <v>700000</v>
      </c>
      <c r="P165" s="288"/>
      <c r="Q165" s="288">
        <v>700000</v>
      </c>
      <c r="R165" s="288"/>
      <c r="S165" s="288"/>
      <c r="T165" s="1435"/>
    </row>
    <row r="166" spans="1:20" s="2" customFormat="1" ht="18" customHeight="1" x14ac:dyDescent="0.25">
      <c r="A166" s="433">
        <v>1409</v>
      </c>
      <c r="B166" s="288" t="s">
        <v>17</v>
      </c>
      <c r="C166" s="288">
        <v>613440</v>
      </c>
      <c r="D166" s="288">
        <v>429404</v>
      </c>
      <c r="E166" s="288">
        <f t="shared" si="29"/>
        <v>69.999347939488786</v>
      </c>
      <c r="F166" s="288">
        <v>700000</v>
      </c>
      <c r="G166" s="288">
        <v>582213.99</v>
      </c>
      <c r="H166" s="288">
        <f t="shared" si="30"/>
        <v>83.173427142857136</v>
      </c>
      <c r="I166" s="288">
        <v>700000</v>
      </c>
      <c r="J166" s="288">
        <v>462580.95</v>
      </c>
      <c r="K166" s="288">
        <f t="shared" si="31"/>
        <v>66.08299285714287</v>
      </c>
      <c r="L166" s="288"/>
      <c r="M166" s="288"/>
      <c r="N166" s="703"/>
      <c r="O166" s="288"/>
      <c r="P166" s="288"/>
      <c r="Q166" s="288"/>
      <c r="R166" s="288"/>
      <c r="S166" s="288"/>
      <c r="T166" s="1435"/>
    </row>
    <row r="167" spans="1:20" s="2" customFormat="1" ht="27.75" customHeight="1" x14ac:dyDescent="0.25">
      <c r="A167" s="433" t="s">
        <v>386</v>
      </c>
      <c r="B167" s="919" t="s">
        <v>206</v>
      </c>
      <c r="C167" s="288"/>
      <c r="D167" s="288"/>
      <c r="E167" s="288"/>
      <c r="F167" s="288"/>
      <c r="G167" s="288"/>
      <c r="H167" s="288"/>
      <c r="I167" s="288"/>
      <c r="J167" s="288"/>
      <c r="K167" s="288"/>
      <c r="L167" s="288"/>
      <c r="M167" s="288"/>
      <c r="N167" s="703"/>
      <c r="O167" s="288">
        <v>120000</v>
      </c>
      <c r="P167" s="288"/>
      <c r="Q167" s="288">
        <v>120000</v>
      </c>
      <c r="R167" s="288"/>
      <c r="S167" s="288"/>
      <c r="T167" s="1435"/>
    </row>
    <row r="168" spans="1:20" s="2" customFormat="1" ht="18" customHeight="1" x14ac:dyDescent="0.25">
      <c r="A168" s="433" t="s">
        <v>387</v>
      </c>
      <c r="B168" s="288" t="s">
        <v>207</v>
      </c>
      <c r="C168" s="288"/>
      <c r="D168" s="288"/>
      <c r="E168" s="288"/>
      <c r="F168" s="288"/>
      <c r="G168" s="288"/>
      <c r="H168" s="288"/>
      <c r="I168" s="288"/>
      <c r="J168" s="288"/>
      <c r="K168" s="288"/>
      <c r="L168" s="288"/>
      <c r="M168" s="288"/>
      <c r="N168" s="703"/>
      <c r="O168" s="288">
        <v>15000</v>
      </c>
      <c r="P168" s="288"/>
      <c r="Q168" s="288">
        <v>5000</v>
      </c>
      <c r="R168" s="288"/>
      <c r="S168" s="288"/>
      <c r="T168" s="1435"/>
    </row>
    <row r="169" spans="1:20" s="2" customFormat="1" ht="18" customHeight="1" x14ac:dyDescent="0.25">
      <c r="A169" s="433" t="s">
        <v>388</v>
      </c>
      <c r="B169" s="288" t="s">
        <v>203</v>
      </c>
      <c r="C169" s="288"/>
      <c r="D169" s="288"/>
      <c r="E169" s="288"/>
      <c r="F169" s="288"/>
      <c r="G169" s="288"/>
      <c r="H169" s="288"/>
      <c r="I169" s="288"/>
      <c r="J169" s="288"/>
      <c r="K169" s="288"/>
      <c r="L169" s="288">
        <v>216000</v>
      </c>
      <c r="M169" s="288">
        <v>109778.54</v>
      </c>
      <c r="N169" s="703">
        <f t="shared" si="32"/>
        <v>50.823398148148144</v>
      </c>
      <c r="O169" s="288">
        <v>100000</v>
      </c>
      <c r="P169" s="288"/>
      <c r="Q169" s="288">
        <v>25000</v>
      </c>
      <c r="R169" s="288"/>
      <c r="S169" s="288"/>
      <c r="T169" s="1435"/>
    </row>
    <row r="170" spans="1:20" s="2" customFormat="1" ht="33" customHeight="1" x14ac:dyDescent="0.25">
      <c r="A170" s="433">
        <v>1506</v>
      </c>
      <c r="B170" s="884" t="s">
        <v>128</v>
      </c>
      <c r="C170" s="288"/>
      <c r="D170" s="288"/>
      <c r="E170" s="288"/>
      <c r="F170" s="288"/>
      <c r="G170" s="288"/>
      <c r="H170" s="288"/>
      <c r="I170" s="288"/>
      <c r="J170" s="288"/>
      <c r="K170" s="288"/>
      <c r="L170" s="288"/>
      <c r="M170" s="288"/>
      <c r="N170" s="703"/>
      <c r="O170" s="288">
        <v>75000</v>
      </c>
      <c r="P170" s="288"/>
      <c r="Q170" s="288">
        <v>170000</v>
      </c>
      <c r="R170" s="288"/>
      <c r="S170" s="288"/>
      <c r="T170" s="1435"/>
    </row>
    <row r="171" spans="1:20" s="2" customFormat="1" ht="18" customHeight="1" x14ac:dyDescent="0.25">
      <c r="A171" s="433">
        <v>1701</v>
      </c>
      <c r="B171" s="288" t="s">
        <v>125</v>
      </c>
      <c r="C171" s="288">
        <v>86560</v>
      </c>
      <c r="D171" s="288">
        <v>86560</v>
      </c>
      <c r="E171" s="288">
        <f>D171/C171*100</f>
        <v>100</v>
      </c>
      <c r="F171" s="288"/>
      <c r="G171" s="288"/>
      <c r="H171" s="288"/>
      <c r="I171" s="288">
        <v>10000</v>
      </c>
      <c r="J171" s="288">
        <v>0</v>
      </c>
      <c r="K171" s="288">
        <f t="shared" si="31"/>
        <v>0</v>
      </c>
      <c r="L171" s="288">
        <v>1000</v>
      </c>
      <c r="M171" s="288">
        <v>0</v>
      </c>
      <c r="N171" s="703">
        <f t="shared" si="32"/>
        <v>0</v>
      </c>
      <c r="O171" s="288">
        <v>100000</v>
      </c>
      <c r="P171" s="288"/>
      <c r="Q171" s="288">
        <v>1000</v>
      </c>
      <c r="R171" s="288"/>
      <c r="S171" s="288"/>
      <c r="T171" s="1435"/>
    </row>
    <row r="172" spans="1:20" s="2" customFormat="1" ht="18" customHeight="1" x14ac:dyDescent="0.25">
      <c r="A172" s="433">
        <v>1702</v>
      </c>
      <c r="B172" s="288" t="s">
        <v>134</v>
      </c>
      <c r="C172" s="288">
        <v>75000</v>
      </c>
      <c r="D172" s="288">
        <v>74991.17</v>
      </c>
      <c r="E172" s="288">
        <f t="shared" si="29"/>
        <v>99.988226666666662</v>
      </c>
      <c r="F172" s="288">
        <v>100000</v>
      </c>
      <c r="G172" s="288">
        <v>99755</v>
      </c>
      <c r="H172" s="288">
        <f t="shared" si="30"/>
        <v>99.75500000000001</v>
      </c>
      <c r="I172" s="288">
        <v>300000</v>
      </c>
      <c r="J172" s="288">
        <v>69029.38</v>
      </c>
      <c r="K172" s="288">
        <f t="shared" si="31"/>
        <v>23.009793333333334</v>
      </c>
      <c r="L172" s="288">
        <v>1400000</v>
      </c>
      <c r="M172" s="288">
        <v>27390</v>
      </c>
      <c r="N172" s="703">
        <f t="shared" si="32"/>
        <v>1.9564285714285714</v>
      </c>
      <c r="O172" s="288"/>
      <c r="P172" s="288"/>
      <c r="Q172" s="288"/>
      <c r="R172" s="288"/>
      <c r="S172" s="288"/>
      <c r="T172" s="1435"/>
    </row>
    <row r="173" spans="1:20" s="40" customFormat="1" ht="25.5" customHeight="1" x14ac:dyDescent="0.3">
      <c r="A173" s="1525" t="s">
        <v>140</v>
      </c>
      <c r="B173" s="1526"/>
      <c r="C173" s="242">
        <f>SUM(C152:C172)</f>
        <v>4480000</v>
      </c>
      <c r="D173" s="242">
        <f>SUM(D152:D172)</f>
        <v>3224195.13</v>
      </c>
      <c r="E173" s="242">
        <f t="shared" si="29"/>
        <v>71.96864129464285</v>
      </c>
      <c r="F173" s="242">
        <f>SUM(F152:F172)</f>
        <v>5183000</v>
      </c>
      <c r="G173" s="242">
        <f>SUM(G152:G172)</f>
        <v>3973261.9299999997</v>
      </c>
      <c r="H173" s="242">
        <f t="shared" si="30"/>
        <v>76.659500868223034</v>
      </c>
      <c r="I173" s="242">
        <f>SUM(I152:I172)</f>
        <v>6710000</v>
      </c>
      <c r="J173" s="242">
        <f>SUM(J152:J172)</f>
        <v>4494654.24</v>
      </c>
      <c r="K173" s="242">
        <f t="shared" si="31"/>
        <v>66.984414903129661</v>
      </c>
      <c r="L173" s="242">
        <f>SUM(L152:L172)</f>
        <v>7151000</v>
      </c>
      <c r="M173" s="242">
        <f>SUM(M152:M172)</f>
        <v>5479663.5699999994</v>
      </c>
      <c r="N173" s="741">
        <f t="shared" si="32"/>
        <v>76.627934135085994</v>
      </c>
      <c r="O173" s="242">
        <f>SUM(O152:O172)</f>
        <v>6185000</v>
      </c>
      <c r="P173" s="242">
        <f t="shared" ref="P173:S173" si="35">SUM(P152:P172)</f>
        <v>0</v>
      </c>
      <c r="Q173" s="143">
        <f t="shared" ref="Q173" si="36">SUM(Q152:Q172)</f>
        <v>4947000</v>
      </c>
      <c r="R173" s="242"/>
      <c r="S173" s="242">
        <f t="shared" si="35"/>
        <v>0</v>
      </c>
      <c r="T173" s="1435"/>
    </row>
    <row r="174" spans="1:20" s="40" customFormat="1" ht="25.5" customHeight="1" thickBot="1" x14ac:dyDescent="0.35">
      <c r="A174" s="1372" t="s">
        <v>2</v>
      </c>
      <c r="B174" s="1373"/>
      <c r="C174" s="144">
        <f>C173+C151</f>
        <v>18662000</v>
      </c>
      <c r="D174" s="144">
        <f>D173+D151</f>
        <v>17366559.800000001</v>
      </c>
      <c r="E174" s="144">
        <f t="shared" si="29"/>
        <v>93.058406387311123</v>
      </c>
      <c r="F174" s="144">
        <f>F173+F151</f>
        <v>21230480</v>
      </c>
      <c r="G174" s="144">
        <f>G173+G151</f>
        <v>19869362.25</v>
      </c>
      <c r="H174" s="144">
        <f t="shared" si="30"/>
        <v>93.588850793764436</v>
      </c>
      <c r="I174" s="144">
        <f>I173+I151</f>
        <v>23308000</v>
      </c>
      <c r="J174" s="144">
        <f>J173+J151</f>
        <v>20413317.670000002</v>
      </c>
      <c r="K174" s="144">
        <f t="shared" si="31"/>
        <v>87.580734812081701</v>
      </c>
      <c r="L174" s="144">
        <f>L173+L151</f>
        <v>24451000</v>
      </c>
      <c r="M174" s="144">
        <f>M173+M151</f>
        <v>24412755.620000001</v>
      </c>
      <c r="N174" s="740">
        <f t="shared" si="32"/>
        <v>99.843587665126179</v>
      </c>
      <c r="O174" s="144">
        <f>O173+O151</f>
        <v>24815000</v>
      </c>
      <c r="P174" s="144">
        <f t="shared" ref="P174:S174" si="37">P173+P151</f>
        <v>0</v>
      </c>
      <c r="Q174" s="143">
        <f t="shared" ref="Q174" si="38">Q173+Q151</f>
        <v>27773000</v>
      </c>
      <c r="R174" s="144"/>
      <c r="S174" s="144">
        <f t="shared" si="37"/>
        <v>0</v>
      </c>
      <c r="T174" s="1436"/>
    </row>
    <row r="175" spans="1:20" s="122" customFormat="1" ht="20.25" hidden="1" thickTop="1" thickBot="1" x14ac:dyDescent="0.35">
      <c r="A175" s="9"/>
      <c r="B175" s="9"/>
      <c r="C175" s="131"/>
      <c r="D175" s="131"/>
      <c r="E175" s="131"/>
      <c r="F175" s="132"/>
      <c r="G175" s="90"/>
      <c r="H175" s="90"/>
      <c r="M175" s="73"/>
      <c r="N175" s="84"/>
      <c r="O175" s="84"/>
      <c r="P175" s="84"/>
      <c r="Q175" s="84"/>
      <c r="R175" s="84"/>
      <c r="S175" s="84"/>
      <c r="T175" s="638"/>
    </row>
    <row r="176" spans="1:20" s="122" customFormat="1" ht="15.75" hidden="1" customHeight="1" x14ac:dyDescent="0.25">
      <c r="A176" s="9"/>
      <c r="B176" s="9" t="s">
        <v>188</v>
      </c>
      <c r="C176" s="9"/>
      <c r="D176" s="9"/>
      <c r="E176" s="96"/>
      <c r="F176" s="96" t="s">
        <v>191</v>
      </c>
      <c r="G176" s="96"/>
      <c r="H176" s="96"/>
      <c r="I176" s="9"/>
      <c r="J176" s="9"/>
      <c r="K176" s="9"/>
      <c r="L176" s="9"/>
      <c r="M176" s="11"/>
      <c r="N176" s="29"/>
      <c r="O176" s="29"/>
      <c r="P176" s="29"/>
      <c r="Q176" s="29"/>
      <c r="R176" s="29"/>
      <c r="S176" s="29"/>
      <c r="T176" s="83"/>
    </row>
    <row r="177" spans="1:20" s="122" customFormat="1" ht="15.75" hidden="1" customHeight="1" x14ac:dyDescent="0.25">
      <c r="B177" s="121" t="s">
        <v>189</v>
      </c>
      <c r="C177" s="74"/>
      <c r="D177" s="74"/>
      <c r="E177" s="136"/>
      <c r="F177" s="136"/>
      <c r="G177" s="136" t="s">
        <v>190</v>
      </c>
      <c r="H177" s="136"/>
      <c r="I177" s="136"/>
      <c r="J177" s="136"/>
      <c r="K177" s="136"/>
      <c r="L177" s="136"/>
      <c r="M177" s="145"/>
      <c r="N177" s="74"/>
      <c r="O177" s="74"/>
      <c r="P177" s="74"/>
      <c r="Q177" s="74"/>
      <c r="R177" s="74"/>
      <c r="S177" s="74"/>
      <c r="T177" s="638"/>
    </row>
    <row r="178" spans="1:20" s="122" customFormat="1" ht="17.25" hidden="1" thickTop="1" thickBot="1" x14ac:dyDescent="0.3">
      <c r="A178" s="121"/>
      <c r="B178" s="121"/>
      <c r="C178" s="108"/>
      <c r="D178" s="108"/>
      <c r="E178" s="108"/>
      <c r="F178" s="108"/>
      <c r="G178" s="108"/>
      <c r="H178" s="108"/>
      <c r="I178" s="108"/>
      <c r="J178" s="108"/>
      <c r="K178" s="108"/>
      <c r="L178" s="108"/>
      <c r="M178" s="108"/>
      <c r="N178" s="84"/>
      <c r="O178" s="84"/>
      <c r="P178" s="84"/>
      <c r="Q178" s="84"/>
      <c r="R178" s="84"/>
      <c r="S178" s="84"/>
      <c r="T178" s="83"/>
    </row>
    <row r="179" spans="1:20" s="122" customFormat="1" ht="17.25" hidden="1" thickTop="1" thickBot="1" x14ac:dyDescent="0.3">
      <c r="A179" s="121"/>
      <c r="B179" s="121" t="s">
        <v>159</v>
      </c>
      <c r="D179" s="108"/>
      <c r="E179" s="108" t="s">
        <v>160</v>
      </c>
      <c r="F179" s="108"/>
      <c r="G179" s="108"/>
      <c r="H179" s="108"/>
      <c r="I179" s="108"/>
      <c r="J179" s="108"/>
      <c r="K179" s="108"/>
      <c r="L179" s="124" t="s">
        <v>186</v>
      </c>
      <c r="M179" s="74"/>
      <c r="N179" s="84"/>
      <c r="O179" s="84"/>
      <c r="P179" s="84"/>
      <c r="Q179" s="84"/>
      <c r="R179" s="84"/>
      <c r="S179" s="84"/>
      <c r="T179" s="638"/>
    </row>
    <row r="180" spans="1:20" s="2" customFormat="1" ht="17.25" hidden="1" thickTop="1" thickBot="1" x14ac:dyDescent="0.3">
      <c r="A180" s="4"/>
      <c r="B180" s="46"/>
      <c r="F180" s="73"/>
      <c r="G180" s="74"/>
      <c r="H180" s="74"/>
      <c r="I180" s="73"/>
      <c r="J180" s="73"/>
      <c r="K180" s="73"/>
      <c r="M180" s="11"/>
      <c r="N180" s="82"/>
      <c r="O180" s="82"/>
      <c r="P180" s="82"/>
      <c r="Q180" s="82"/>
      <c r="R180" s="82"/>
      <c r="S180" s="82"/>
      <c r="T180" s="83"/>
    </row>
    <row r="181" spans="1:20" s="2" customFormat="1" ht="17.25" hidden="1" thickTop="1" thickBot="1" x14ac:dyDescent="0.3">
      <c r="A181" s="4"/>
      <c r="B181" s="46"/>
      <c r="C181" s="140"/>
      <c r="D181" s="140"/>
      <c r="E181" s="140"/>
      <c r="G181" s="139"/>
      <c r="H181" s="139"/>
      <c r="I181" s="140"/>
      <c r="J181" s="140"/>
      <c r="K181" s="140"/>
      <c r="M181" s="73"/>
      <c r="N181" s="84"/>
      <c r="O181" s="84"/>
      <c r="P181" s="84"/>
      <c r="Q181" s="84"/>
      <c r="R181" s="84"/>
      <c r="S181" s="84"/>
      <c r="T181" s="638"/>
    </row>
    <row r="182" spans="1:20" s="2" customFormat="1" ht="16.5" hidden="1" thickTop="1" thickBot="1" x14ac:dyDescent="0.3">
      <c r="M182" s="11"/>
      <c r="N182" s="82"/>
      <c r="O182" s="82"/>
      <c r="P182" s="82"/>
      <c r="Q182" s="82"/>
      <c r="R182" s="82"/>
      <c r="S182" s="82"/>
      <c r="T182" s="83"/>
    </row>
    <row r="183" spans="1:20" s="2" customFormat="1" ht="17.25" hidden="1" thickTop="1" thickBot="1" x14ac:dyDescent="0.3">
      <c r="A183" s="4"/>
      <c r="B183" s="45"/>
      <c r="M183" s="73"/>
      <c r="N183" s="84"/>
      <c r="O183" s="84"/>
      <c r="P183" s="84"/>
      <c r="Q183" s="84"/>
      <c r="R183" s="84"/>
      <c r="S183" s="84"/>
      <c r="T183" s="638"/>
    </row>
    <row r="184" spans="1:20" s="2" customFormat="1" ht="13.5" hidden="1" customHeight="1" thickBot="1" x14ac:dyDescent="0.3">
      <c r="A184" s="4"/>
      <c r="B184" s="46"/>
      <c r="T184" s="83"/>
    </row>
    <row r="185" spans="1:20" s="2" customFormat="1" ht="16.5" thickTop="1" thickBot="1" x14ac:dyDescent="0.3">
      <c r="A185" s="5"/>
      <c r="B185" s="5"/>
      <c r="C185" s="1159"/>
      <c r="D185" s="1159"/>
      <c r="E185" s="1159"/>
      <c r="G185" s="102"/>
      <c r="H185" s="102"/>
      <c r="L185" s="102"/>
      <c r="M185" s="1160" t="s">
        <v>157</v>
      </c>
      <c r="N185" s="1159"/>
      <c r="O185" s="1159"/>
      <c r="P185" s="1159"/>
      <c r="Q185" s="1159"/>
      <c r="R185" s="1159"/>
      <c r="S185" s="1159"/>
      <c r="T185" s="638"/>
    </row>
    <row r="186" spans="1:20" ht="15.75" customHeight="1" x14ac:dyDescent="0.25">
      <c r="A186" s="2"/>
    </row>
    <row r="187" spans="1:20" s="2" customFormat="1" ht="12.75" customHeight="1" x14ac:dyDescent="0.25">
      <c r="T187" s="978"/>
    </row>
    <row r="188" spans="1:20" s="2" customFormat="1" ht="27.75" customHeight="1" x14ac:dyDescent="0.3">
      <c r="A188" s="1412" t="s">
        <v>444</v>
      </c>
      <c r="B188" s="1412"/>
      <c r="C188" s="1412"/>
      <c r="D188" s="1412"/>
      <c r="E188" s="1412"/>
      <c r="F188" s="1412"/>
      <c r="G188" s="1412"/>
      <c r="H188" s="1412"/>
      <c r="I188" s="1412"/>
      <c r="J188" s="1412"/>
      <c r="K188" s="1412"/>
      <c r="L188" s="1412"/>
      <c r="M188" s="1412"/>
      <c r="N188" s="1412"/>
      <c r="O188" s="1412"/>
      <c r="P188" s="1412"/>
      <c r="Q188" s="1412"/>
      <c r="R188" s="1412"/>
      <c r="S188" s="1412"/>
      <c r="T188" s="1412"/>
    </row>
    <row r="189" spans="1:20" s="2" customFormat="1" ht="22.5" customHeight="1" x14ac:dyDescent="0.3">
      <c r="A189" s="1157"/>
      <c r="B189" s="1157"/>
      <c r="T189" s="978"/>
    </row>
    <row r="190" spans="1:20" s="7" customFormat="1" ht="36" customHeight="1" x14ac:dyDescent="0.3">
      <c r="A190" s="1371" t="s">
        <v>52</v>
      </c>
      <c r="B190" s="1371"/>
      <c r="C190" s="1371"/>
      <c r="D190" s="1371"/>
      <c r="E190" s="1371"/>
      <c r="F190" s="1371"/>
      <c r="G190" s="1371"/>
      <c r="H190" s="1371"/>
      <c r="I190" s="1371"/>
      <c r="J190" s="1371"/>
      <c r="K190" s="1371"/>
      <c r="L190" s="1371"/>
      <c r="M190" s="73"/>
      <c r="N190" s="74"/>
      <c r="O190" s="74"/>
      <c r="P190" s="74"/>
      <c r="Q190" s="74"/>
      <c r="R190" s="74"/>
      <c r="S190" s="74"/>
      <c r="T190" s="640"/>
    </row>
    <row r="191" spans="1:20" s="2" customFormat="1" ht="15.75" customHeight="1" x14ac:dyDescent="0.3">
      <c r="A191" s="33" t="s">
        <v>53</v>
      </c>
      <c r="B191" s="40"/>
      <c r="C191" s="142"/>
      <c r="D191" s="142"/>
      <c r="E191" s="142"/>
      <c r="F191" s="11"/>
      <c r="G191" s="11"/>
      <c r="H191" s="11"/>
      <c r="I191" s="142"/>
      <c r="J191" s="142"/>
      <c r="K191" s="142"/>
      <c r="M191" s="11"/>
      <c r="N191" s="11"/>
      <c r="O191" s="11"/>
      <c r="P191" s="11"/>
      <c r="Q191" s="11"/>
      <c r="R191" s="11"/>
      <c r="S191" s="11"/>
      <c r="T191" s="638"/>
    </row>
    <row r="192" spans="1:20" s="2" customFormat="1" ht="15.75" customHeight="1" x14ac:dyDescent="0.3">
      <c r="A192" s="33" t="s">
        <v>81</v>
      </c>
      <c r="B192" s="40"/>
      <c r="F192" s="73"/>
      <c r="G192" s="74"/>
      <c r="H192" s="74"/>
      <c r="M192" s="73"/>
      <c r="N192" s="74"/>
      <c r="O192" s="74"/>
      <c r="P192" s="74"/>
      <c r="Q192" s="74"/>
      <c r="R192" s="74"/>
      <c r="S192" s="74"/>
      <c r="T192" s="638"/>
    </row>
    <row r="193" spans="1:20" s="2" customFormat="1" ht="15" customHeight="1" x14ac:dyDescent="0.25">
      <c r="A193" s="5"/>
      <c r="B193" s="5"/>
      <c r="F193" s="11"/>
      <c r="G193" s="11"/>
      <c r="H193" s="11"/>
      <c r="M193" s="11"/>
      <c r="N193" s="11"/>
      <c r="O193" s="11"/>
      <c r="P193" s="11"/>
      <c r="Q193" s="11"/>
      <c r="R193" s="11"/>
      <c r="S193" s="11"/>
      <c r="T193" s="83"/>
    </row>
    <row r="194" spans="1:20" ht="24" customHeight="1" x14ac:dyDescent="0.25">
      <c r="A194" s="1442" t="s">
        <v>18</v>
      </c>
      <c r="B194" s="1441" t="s">
        <v>7</v>
      </c>
      <c r="C194" s="1468">
        <v>2021</v>
      </c>
      <c r="D194" s="1468"/>
      <c r="E194" s="1468"/>
      <c r="F194" s="1440">
        <v>2022</v>
      </c>
      <c r="G194" s="1440"/>
      <c r="H194" s="1440"/>
      <c r="I194" s="1389">
        <v>2023</v>
      </c>
      <c r="J194" s="1390"/>
      <c r="K194" s="1391"/>
      <c r="L194" s="1389">
        <v>2024</v>
      </c>
      <c r="M194" s="1391"/>
      <c r="N194" s="1152"/>
      <c r="O194" s="1279">
        <v>2025</v>
      </c>
      <c r="P194" s="1280"/>
      <c r="Q194" s="1344" t="s">
        <v>446</v>
      </c>
      <c r="R194" s="1344" t="s">
        <v>448</v>
      </c>
      <c r="S194" s="1344" t="s">
        <v>447</v>
      </c>
      <c r="T194" s="1344" t="s">
        <v>450</v>
      </c>
    </row>
    <row r="195" spans="1:20" ht="30" customHeight="1" x14ac:dyDescent="0.25">
      <c r="A195" s="1443"/>
      <c r="B195" s="1387"/>
      <c r="C195" s="1120" t="s">
        <v>178</v>
      </c>
      <c r="D195" s="1150" t="s">
        <v>1</v>
      </c>
      <c r="E195" s="1193" t="s">
        <v>137</v>
      </c>
      <c r="F195" s="1120" t="s">
        <v>178</v>
      </c>
      <c r="G195" s="1122" t="s">
        <v>1</v>
      </c>
      <c r="H195" s="1132" t="s">
        <v>138</v>
      </c>
      <c r="I195" s="1156" t="s">
        <v>0</v>
      </c>
      <c r="J195" s="1126" t="s">
        <v>1</v>
      </c>
      <c r="K195" s="1132" t="s">
        <v>138</v>
      </c>
      <c r="L195" s="690" t="s">
        <v>0</v>
      </c>
      <c r="M195" s="1151" t="s">
        <v>1</v>
      </c>
      <c r="N195" s="691" t="s">
        <v>138</v>
      </c>
      <c r="O195" s="690" t="s">
        <v>0</v>
      </c>
      <c r="P195" s="1151" t="s">
        <v>1</v>
      </c>
      <c r="Q195" s="1344"/>
      <c r="R195" s="1344"/>
      <c r="S195" s="1344"/>
      <c r="T195" s="1344"/>
    </row>
    <row r="196" spans="1:20" s="350" customFormat="1" ht="18" customHeight="1" x14ac:dyDescent="0.25">
      <c r="A196" s="14">
        <v>1001</v>
      </c>
      <c r="B196" s="18" t="s">
        <v>8</v>
      </c>
      <c r="C196" s="395">
        <v>32989000</v>
      </c>
      <c r="D196" s="395">
        <v>32667836.309999999</v>
      </c>
      <c r="E196" s="395">
        <f>D196/C196*100</f>
        <v>99.026452181030038</v>
      </c>
      <c r="F196" s="395">
        <v>34976440</v>
      </c>
      <c r="G196" s="388">
        <v>34332888.560000002</v>
      </c>
      <c r="H196" s="399">
        <f>G196/F196*100</f>
        <v>98.160043046119057</v>
      </c>
      <c r="I196" s="394">
        <v>35822000</v>
      </c>
      <c r="J196" s="394">
        <v>35546093.710000001</v>
      </c>
      <c r="K196" s="395">
        <f>J196/I196*100</f>
        <v>99.229785355368222</v>
      </c>
      <c r="L196" s="394">
        <v>38000000</v>
      </c>
      <c r="M196" s="394">
        <v>37331652.049999997</v>
      </c>
      <c r="N196" s="395">
        <f>M196/L196*100</f>
        <v>98.241189605263145</v>
      </c>
      <c r="O196" s="395">
        <v>41391000</v>
      </c>
      <c r="P196" s="395"/>
      <c r="Q196" s="388">
        <v>50343000</v>
      </c>
      <c r="R196" s="395"/>
      <c r="S196" s="395"/>
      <c r="T196" s="1434" t="s">
        <v>453</v>
      </c>
    </row>
    <row r="197" spans="1:20" s="2" customFormat="1" ht="18" customHeight="1" x14ac:dyDescent="0.25">
      <c r="A197" s="15">
        <v>1002</v>
      </c>
      <c r="B197" s="12" t="s">
        <v>9</v>
      </c>
      <c r="C197" s="110">
        <v>800000</v>
      </c>
      <c r="D197" s="110">
        <v>615493.32999999996</v>
      </c>
      <c r="E197" s="110">
        <f t="shared" ref="E197:E225" si="39">D197/C197*100</f>
        <v>76.936666250000002</v>
      </c>
      <c r="F197" s="553">
        <v>1000000</v>
      </c>
      <c r="G197" s="38">
        <v>997030.16</v>
      </c>
      <c r="H197" s="110">
        <f t="shared" ref="H197:H225" si="40">G197/F197*100</f>
        <v>99.703016000000005</v>
      </c>
      <c r="I197" s="38">
        <v>1200000</v>
      </c>
      <c r="J197" s="38">
        <v>1103853.55</v>
      </c>
      <c r="K197" s="110">
        <f t="shared" ref="K197:K225" si="41">J197/I197*100</f>
        <v>91.987795833333337</v>
      </c>
      <c r="L197" s="38">
        <v>1250000</v>
      </c>
      <c r="M197" s="38">
        <v>1344996.69</v>
      </c>
      <c r="N197" s="395">
        <f t="shared" ref="N197:N225" si="42">M197/L197*100</f>
        <v>107.5997352</v>
      </c>
      <c r="O197" s="196">
        <v>1300000</v>
      </c>
      <c r="P197" s="196"/>
      <c r="Q197" s="38">
        <v>3000000</v>
      </c>
      <c r="R197" s="196"/>
      <c r="S197" s="196"/>
      <c r="T197" s="1435"/>
    </row>
    <row r="198" spans="1:20" s="2" customFormat="1" ht="18" customHeight="1" x14ac:dyDescent="0.25">
      <c r="A198" s="22">
        <v>1003</v>
      </c>
      <c r="B198" s="24" t="s">
        <v>10</v>
      </c>
      <c r="C198" s="398">
        <v>11525000</v>
      </c>
      <c r="D198" s="398">
        <v>10793288</v>
      </c>
      <c r="E198" s="398">
        <f t="shared" si="39"/>
        <v>93.651088937093277</v>
      </c>
      <c r="F198" s="298">
        <v>15873000</v>
      </c>
      <c r="G198" s="397">
        <v>15867322</v>
      </c>
      <c r="H198" s="400">
        <f t="shared" si="40"/>
        <v>99.964228564228563</v>
      </c>
      <c r="I198" s="391">
        <v>17568000</v>
      </c>
      <c r="J198" s="391">
        <v>16085533.15</v>
      </c>
      <c r="K198" s="398">
        <f t="shared" si="41"/>
        <v>91.561550261839713</v>
      </c>
      <c r="L198" s="391">
        <v>16500000</v>
      </c>
      <c r="M198" s="391">
        <v>23676011.890000001</v>
      </c>
      <c r="N198" s="395">
        <f t="shared" si="42"/>
        <v>143.49098115151514</v>
      </c>
      <c r="O198" s="398">
        <v>23190000</v>
      </c>
      <c r="P198" s="398"/>
      <c r="Q198" s="391">
        <v>20872000</v>
      </c>
      <c r="R198" s="398"/>
      <c r="S198" s="398"/>
      <c r="T198" s="1435"/>
    </row>
    <row r="199" spans="1:20" s="40" customFormat="1" ht="25.5" customHeight="1" x14ac:dyDescent="0.3">
      <c r="A199" s="1499" t="s">
        <v>139</v>
      </c>
      <c r="B199" s="1500"/>
      <c r="C199" s="94">
        <f t="shared" ref="C199:M199" si="43">SUM(C196:C198)</f>
        <v>45314000</v>
      </c>
      <c r="D199" s="94">
        <f t="shared" si="43"/>
        <v>44076617.640000001</v>
      </c>
      <c r="E199" s="94">
        <f t="shared" si="39"/>
        <v>97.269315531623775</v>
      </c>
      <c r="F199" s="94">
        <f>SUM(F196:F198)</f>
        <v>51849440</v>
      </c>
      <c r="G199" s="94">
        <f t="shared" si="43"/>
        <v>51197240.719999999</v>
      </c>
      <c r="H199" s="94">
        <f t="shared" si="40"/>
        <v>98.742128593867164</v>
      </c>
      <c r="I199" s="246">
        <f t="shared" si="43"/>
        <v>54590000</v>
      </c>
      <c r="J199" s="246">
        <f>SUM(J196:J198)</f>
        <v>52735480.409999996</v>
      </c>
      <c r="K199" s="94">
        <f t="shared" si="41"/>
        <v>96.602821780545881</v>
      </c>
      <c r="L199" s="246">
        <f t="shared" si="43"/>
        <v>55750000</v>
      </c>
      <c r="M199" s="246">
        <f t="shared" si="43"/>
        <v>62352660.629999995</v>
      </c>
      <c r="N199" s="739">
        <f t="shared" si="42"/>
        <v>111.8433374529148</v>
      </c>
      <c r="O199" s="94">
        <f>SUM(O196:O198)</f>
        <v>65881000</v>
      </c>
      <c r="P199" s="94">
        <f t="shared" ref="P199:S199" si="44">SUM(P196:P198)</f>
        <v>0</v>
      </c>
      <c r="Q199" s="246">
        <f t="shared" ref="Q199" si="45">SUM(Q196:Q198)</f>
        <v>74215000</v>
      </c>
      <c r="R199" s="94"/>
      <c r="S199" s="94">
        <f t="shared" si="44"/>
        <v>0</v>
      </c>
      <c r="T199" s="1435"/>
    </row>
    <row r="200" spans="1:20" s="2" customFormat="1" ht="18" customHeight="1" x14ac:dyDescent="0.25">
      <c r="A200" s="433">
        <v>1101</v>
      </c>
      <c r="B200" s="876" t="s">
        <v>112</v>
      </c>
      <c r="C200" s="288">
        <v>3000000</v>
      </c>
      <c r="D200" s="288">
        <v>2566028.39</v>
      </c>
      <c r="E200" s="288">
        <f t="shared" si="39"/>
        <v>85.534279666666663</v>
      </c>
      <c r="F200" s="892">
        <v>5500000</v>
      </c>
      <c r="G200" s="288">
        <v>5451620.3499999996</v>
      </c>
      <c r="H200" s="288">
        <f t="shared" si="40"/>
        <v>99.120369999999994</v>
      </c>
      <c r="I200" s="288">
        <v>4000000</v>
      </c>
      <c r="J200" s="288">
        <v>5206134.5199999996</v>
      </c>
      <c r="K200" s="288">
        <f t="shared" si="41"/>
        <v>130.15336300000001</v>
      </c>
      <c r="L200" s="288">
        <v>5000000</v>
      </c>
      <c r="M200" s="288">
        <v>5585867.5899999999</v>
      </c>
      <c r="N200" s="703">
        <f t="shared" si="42"/>
        <v>111.7173518</v>
      </c>
      <c r="O200" s="288">
        <v>5500000</v>
      </c>
      <c r="P200" s="288"/>
      <c r="Q200" s="288">
        <v>6000000</v>
      </c>
      <c r="R200" s="288"/>
      <c r="S200" s="288"/>
      <c r="T200" s="1435"/>
    </row>
    <row r="201" spans="1:20" s="2" customFormat="1" ht="18" customHeight="1" x14ac:dyDescent="0.25">
      <c r="A201" s="433">
        <v>1201</v>
      </c>
      <c r="B201" s="884" t="s">
        <v>12</v>
      </c>
      <c r="C201" s="288">
        <v>500000</v>
      </c>
      <c r="D201" s="288">
        <v>399262</v>
      </c>
      <c r="E201" s="288">
        <f t="shared" si="39"/>
        <v>79.852400000000003</v>
      </c>
      <c r="F201" s="288">
        <v>700000</v>
      </c>
      <c r="G201" s="288">
        <v>698027</v>
      </c>
      <c r="H201" s="288">
        <f t="shared" si="40"/>
        <v>99.718142857142851</v>
      </c>
      <c r="I201" s="288">
        <v>1000000</v>
      </c>
      <c r="J201" s="288">
        <v>999590</v>
      </c>
      <c r="K201" s="288">
        <f t="shared" si="41"/>
        <v>99.959000000000003</v>
      </c>
      <c r="L201" s="288">
        <v>1100000</v>
      </c>
      <c r="M201" s="288">
        <v>999517.75</v>
      </c>
      <c r="N201" s="703">
        <f t="shared" si="42"/>
        <v>90.865250000000003</v>
      </c>
      <c r="O201" s="288">
        <v>1000000</v>
      </c>
      <c r="P201" s="288"/>
      <c r="Q201" s="288">
        <v>700000</v>
      </c>
      <c r="R201" s="288"/>
      <c r="S201" s="288"/>
      <c r="T201" s="1435"/>
    </row>
    <row r="202" spans="1:20" s="2" customFormat="1" ht="18" customHeight="1" x14ac:dyDescent="0.25">
      <c r="A202" s="433">
        <v>1202</v>
      </c>
      <c r="B202" s="288" t="s">
        <v>13</v>
      </c>
      <c r="C202" s="288">
        <v>1000000</v>
      </c>
      <c r="D202" s="288">
        <v>910245</v>
      </c>
      <c r="E202" s="288">
        <f t="shared" si="39"/>
        <v>91.024500000000003</v>
      </c>
      <c r="F202" s="892">
        <v>3150000</v>
      </c>
      <c r="G202" s="288">
        <v>2908740</v>
      </c>
      <c r="H202" s="288">
        <f t="shared" si="40"/>
        <v>92.340952380952373</v>
      </c>
      <c r="I202" s="288">
        <v>2000000</v>
      </c>
      <c r="J202" s="288">
        <v>3296637</v>
      </c>
      <c r="K202" s="288">
        <f t="shared" si="41"/>
        <v>164.83185</v>
      </c>
      <c r="L202" s="288"/>
      <c r="M202" s="288">
        <v>0</v>
      </c>
      <c r="N202" s="703"/>
      <c r="O202" s="288"/>
      <c r="P202" s="288"/>
      <c r="Q202" s="288"/>
      <c r="R202" s="288"/>
      <c r="S202" s="288"/>
      <c r="T202" s="1435"/>
    </row>
    <row r="203" spans="1:20" s="2" customFormat="1" ht="18" customHeight="1" x14ac:dyDescent="0.25">
      <c r="A203" s="433" t="s">
        <v>390</v>
      </c>
      <c r="B203" s="288" t="s">
        <v>198</v>
      </c>
      <c r="C203" s="288"/>
      <c r="D203" s="288"/>
      <c r="E203" s="288"/>
      <c r="F203" s="892"/>
      <c r="G203" s="288"/>
      <c r="H203" s="288"/>
      <c r="I203" s="288"/>
      <c r="J203" s="288"/>
      <c r="K203" s="288"/>
      <c r="L203" s="288">
        <v>3500000</v>
      </c>
      <c r="M203" s="654">
        <v>3496941</v>
      </c>
      <c r="N203" s="703">
        <f t="shared" si="42"/>
        <v>99.912599999999998</v>
      </c>
      <c r="O203" s="288">
        <v>2000000</v>
      </c>
      <c r="P203" s="288"/>
      <c r="Q203" s="288">
        <v>2000000</v>
      </c>
      <c r="R203" s="288"/>
      <c r="S203" s="288"/>
      <c r="T203" s="1435"/>
    </row>
    <row r="204" spans="1:20" s="2" customFormat="1" ht="18" customHeight="1" x14ac:dyDescent="0.25">
      <c r="A204" s="433" t="s">
        <v>391</v>
      </c>
      <c r="B204" s="288" t="s">
        <v>197</v>
      </c>
      <c r="C204" s="288"/>
      <c r="D204" s="288"/>
      <c r="E204" s="288"/>
      <c r="F204" s="892"/>
      <c r="G204" s="288"/>
      <c r="H204" s="288"/>
      <c r="I204" s="288"/>
      <c r="J204" s="288"/>
      <c r="K204" s="288"/>
      <c r="L204" s="288"/>
      <c r="M204" s="654">
        <v>0</v>
      </c>
      <c r="N204" s="703"/>
      <c r="O204" s="288">
        <v>2300000</v>
      </c>
      <c r="P204" s="288"/>
      <c r="Q204" s="288">
        <v>1700000</v>
      </c>
      <c r="R204" s="288"/>
      <c r="S204" s="288"/>
      <c r="T204" s="1435"/>
    </row>
    <row r="205" spans="1:20" s="2" customFormat="1" ht="18" customHeight="1" x14ac:dyDescent="0.25">
      <c r="A205" s="433">
        <v>1204</v>
      </c>
      <c r="B205" s="288" t="s">
        <v>126</v>
      </c>
      <c r="C205" s="288"/>
      <c r="D205" s="288"/>
      <c r="E205" s="288"/>
      <c r="F205" s="288">
        <v>500000</v>
      </c>
      <c r="G205" s="288"/>
      <c r="H205" s="288"/>
      <c r="I205" s="288">
        <v>500000</v>
      </c>
      <c r="J205" s="288">
        <v>476739.5</v>
      </c>
      <c r="K205" s="288">
        <f t="shared" si="41"/>
        <v>95.347899999999996</v>
      </c>
      <c r="L205" s="288">
        <v>500000</v>
      </c>
      <c r="M205" s="654">
        <v>500000</v>
      </c>
      <c r="N205" s="703">
        <f t="shared" si="42"/>
        <v>100</v>
      </c>
      <c r="O205" s="288">
        <v>600000</v>
      </c>
      <c r="P205" s="288"/>
      <c r="Q205" s="288">
        <v>1000</v>
      </c>
      <c r="R205" s="288"/>
      <c r="S205" s="288"/>
      <c r="T205" s="1435"/>
    </row>
    <row r="206" spans="1:20" s="2" customFormat="1" ht="27" customHeight="1" x14ac:dyDescent="0.25">
      <c r="A206" s="433">
        <v>1205</v>
      </c>
      <c r="B206" s="288" t="s">
        <v>124</v>
      </c>
      <c r="C206" s="288">
        <v>1000000</v>
      </c>
      <c r="D206" s="288">
        <v>833619.1</v>
      </c>
      <c r="E206" s="288">
        <f t="shared" si="39"/>
        <v>83.361909999999995</v>
      </c>
      <c r="F206" s="288">
        <v>10000000</v>
      </c>
      <c r="G206" s="288">
        <v>6599399.25</v>
      </c>
      <c r="H206" s="288">
        <f t="shared" si="40"/>
        <v>65.993992500000004</v>
      </c>
      <c r="I206" s="654">
        <v>15000000</v>
      </c>
      <c r="J206" s="654">
        <v>9536726.1799999997</v>
      </c>
      <c r="K206" s="288">
        <f t="shared" si="41"/>
        <v>63.578174533333332</v>
      </c>
      <c r="L206" s="654">
        <v>15000000</v>
      </c>
      <c r="M206" s="654">
        <v>10620570.199999999</v>
      </c>
      <c r="N206" s="703">
        <f t="shared" si="42"/>
        <v>70.803801333333325</v>
      </c>
      <c r="O206" s="654">
        <v>11000000</v>
      </c>
      <c r="P206" s="654"/>
      <c r="Q206" s="654">
        <v>12000000</v>
      </c>
      <c r="R206" s="654"/>
      <c r="S206" s="654"/>
      <c r="T206" s="1435"/>
    </row>
    <row r="207" spans="1:20" s="2" customFormat="1" ht="18" customHeight="1" x14ac:dyDescent="0.25">
      <c r="A207" s="433">
        <v>1301</v>
      </c>
      <c r="B207" s="288" t="s">
        <v>14</v>
      </c>
      <c r="C207" s="288">
        <v>500000</v>
      </c>
      <c r="D207" s="288">
        <v>493410.96</v>
      </c>
      <c r="E207" s="288">
        <f t="shared" si="39"/>
        <v>98.682192000000001</v>
      </c>
      <c r="F207" s="288">
        <v>700000</v>
      </c>
      <c r="G207" s="288">
        <v>675086</v>
      </c>
      <c r="H207" s="288">
        <f t="shared" si="40"/>
        <v>96.440857142857141</v>
      </c>
      <c r="I207" s="654">
        <v>800000</v>
      </c>
      <c r="J207" s="654">
        <v>799625</v>
      </c>
      <c r="K207" s="288">
        <f t="shared" si="41"/>
        <v>99.953125</v>
      </c>
      <c r="L207" s="288">
        <v>800000</v>
      </c>
      <c r="M207" s="654">
        <v>1037034</v>
      </c>
      <c r="N207" s="703">
        <f t="shared" si="42"/>
        <v>129.62925000000001</v>
      </c>
      <c r="O207" s="288">
        <v>900000</v>
      </c>
      <c r="P207" s="288"/>
      <c r="Q207" s="288">
        <v>600000</v>
      </c>
      <c r="R207" s="288"/>
      <c r="S207" s="288"/>
      <c r="T207" s="1435"/>
    </row>
    <row r="208" spans="1:20" s="2" customFormat="1" ht="18" customHeight="1" x14ac:dyDescent="0.25">
      <c r="A208" s="433">
        <v>1302</v>
      </c>
      <c r="B208" s="288" t="s">
        <v>123</v>
      </c>
      <c r="C208" s="288">
        <v>100000</v>
      </c>
      <c r="D208" s="288">
        <v>43948.160000000003</v>
      </c>
      <c r="E208" s="288">
        <f t="shared" si="39"/>
        <v>43.948160000000001</v>
      </c>
      <c r="F208" s="288">
        <v>200000</v>
      </c>
      <c r="G208" s="288">
        <v>121267.51</v>
      </c>
      <c r="H208" s="288">
        <f t="shared" si="40"/>
        <v>60.633755000000001</v>
      </c>
      <c r="I208" s="654">
        <v>500000</v>
      </c>
      <c r="J208" s="654">
        <v>499893.3</v>
      </c>
      <c r="K208" s="288">
        <f t="shared" si="41"/>
        <v>99.978659999999991</v>
      </c>
      <c r="L208" s="288">
        <v>500000</v>
      </c>
      <c r="M208" s="654">
        <v>54645.14</v>
      </c>
      <c r="N208" s="703">
        <f t="shared" si="42"/>
        <v>10.929028000000001</v>
      </c>
      <c r="O208" s="288">
        <v>300000</v>
      </c>
      <c r="P208" s="288"/>
      <c r="Q208" s="288">
        <v>200000</v>
      </c>
      <c r="R208" s="288"/>
      <c r="S208" s="288"/>
      <c r="T208" s="1435"/>
    </row>
    <row r="209" spans="1:20" s="2" customFormat="1" ht="24.75" customHeight="1" x14ac:dyDescent="0.25">
      <c r="A209" s="433">
        <v>1303</v>
      </c>
      <c r="B209" s="288" t="s">
        <v>109</v>
      </c>
      <c r="C209" s="288">
        <v>600000</v>
      </c>
      <c r="D209" s="288">
        <v>458192.95</v>
      </c>
      <c r="E209" s="288">
        <f t="shared" si="39"/>
        <v>76.365491666666671</v>
      </c>
      <c r="F209" s="892">
        <v>50000</v>
      </c>
      <c r="G209" s="288">
        <v>49700</v>
      </c>
      <c r="H209" s="288">
        <f t="shared" si="40"/>
        <v>99.4</v>
      </c>
      <c r="I209" s="654">
        <v>1000000</v>
      </c>
      <c r="J209" s="654">
        <v>286407</v>
      </c>
      <c r="K209" s="288">
        <f t="shared" si="41"/>
        <v>28.640700000000002</v>
      </c>
      <c r="L209" s="288">
        <v>500000</v>
      </c>
      <c r="M209" s="654">
        <v>80890</v>
      </c>
      <c r="N209" s="703">
        <f t="shared" si="42"/>
        <v>16.178000000000001</v>
      </c>
      <c r="O209" s="288">
        <v>300000</v>
      </c>
      <c r="P209" s="288"/>
      <c r="Q209" s="288">
        <v>1000000</v>
      </c>
      <c r="R209" s="288"/>
      <c r="S209" s="288"/>
      <c r="T209" s="1435"/>
    </row>
    <row r="210" spans="1:20" s="2" customFormat="1" ht="18" customHeight="1" x14ac:dyDescent="0.25">
      <c r="A210" s="433">
        <v>1401</v>
      </c>
      <c r="B210" s="876" t="s">
        <v>127</v>
      </c>
      <c r="C210" s="288">
        <v>1000</v>
      </c>
      <c r="D210" s="288">
        <v>1000</v>
      </c>
      <c r="E210" s="288">
        <f t="shared" si="39"/>
        <v>100</v>
      </c>
      <c r="F210" s="288">
        <v>5000</v>
      </c>
      <c r="G210" s="288"/>
      <c r="H210" s="288">
        <f t="shared" si="40"/>
        <v>0</v>
      </c>
      <c r="I210" s="654">
        <v>1000</v>
      </c>
      <c r="J210" s="654"/>
      <c r="K210" s="288">
        <f t="shared" si="41"/>
        <v>0</v>
      </c>
      <c r="L210" s="288">
        <v>1000</v>
      </c>
      <c r="M210" s="654">
        <v>400</v>
      </c>
      <c r="N210" s="703">
        <f t="shared" si="42"/>
        <v>40</v>
      </c>
      <c r="O210" s="288">
        <v>1000</v>
      </c>
      <c r="P210" s="288"/>
      <c r="Q210" s="288">
        <v>1000</v>
      </c>
      <c r="R210" s="288"/>
      <c r="S210" s="288"/>
      <c r="T210" s="1435"/>
    </row>
    <row r="211" spans="1:20" s="2" customFormat="1" ht="18" customHeight="1" x14ac:dyDescent="0.25">
      <c r="A211" s="433">
        <v>1402</v>
      </c>
      <c r="B211" s="288" t="s">
        <v>117</v>
      </c>
      <c r="C211" s="288">
        <v>200000</v>
      </c>
      <c r="D211" s="288">
        <v>143892.89000000001</v>
      </c>
      <c r="E211" s="288">
        <f t="shared" si="39"/>
        <v>71.946444999999997</v>
      </c>
      <c r="F211" s="288">
        <v>300000</v>
      </c>
      <c r="G211" s="288">
        <v>296988.45</v>
      </c>
      <c r="H211" s="288">
        <f t="shared" si="40"/>
        <v>98.99615</v>
      </c>
      <c r="I211" s="654">
        <v>600000</v>
      </c>
      <c r="J211" s="654">
        <v>179860.74</v>
      </c>
      <c r="K211" s="288">
        <f t="shared" si="41"/>
        <v>29.976789999999998</v>
      </c>
      <c r="L211" s="288">
        <v>300000</v>
      </c>
      <c r="M211" s="654">
        <v>62821.47</v>
      </c>
      <c r="N211" s="703">
        <f t="shared" si="42"/>
        <v>20.94049</v>
      </c>
      <c r="O211" s="288">
        <v>250000</v>
      </c>
      <c r="P211" s="288"/>
      <c r="Q211" s="288">
        <v>100000</v>
      </c>
      <c r="R211" s="288"/>
      <c r="S211" s="288"/>
      <c r="T211" s="1435"/>
    </row>
    <row r="212" spans="1:20" s="2" customFormat="1" ht="18" customHeight="1" x14ac:dyDescent="0.25">
      <c r="A212" s="433">
        <v>1403</v>
      </c>
      <c r="B212" s="288" t="s">
        <v>118</v>
      </c>
      <c r="C212" s="288">
        <v>300000</v>
      </c>
      <c r="D212" s="288">
        <v>124544.79</v>
      </c>
      <c r="E212" s="288">
        <f t="shared" si="39"/>
        <v>41.51493</v>
      </c>
      <c r="F212" s="288">
        <v>500000</v>
      </c>
      <c r="G212" s="288">
        <v>269903.32</v>
      </c>
      <c r="H212" s="288">
        <f t="shared" si="40"/>
        <v>53.980663999999997</v>
      </c>
      <c r="I212" s="654">
        <v>500000</v>
      </c>
      <c r="J212" s="654">
        <v>495289.15</v>
      </c>
      <c r="K212" s="288">
        <f t="shared" si="41"/>
        <v>99.057829999999996</v>
      </c>
      <c r="L212" s="288">
        <v>400000</v>
      </c>
      <c r="M212" s="654">
        <v>398008.66</v>
      </c>
      <c r="N212" s="703">
        <f t="shared" si="42"/>
        <v>99.502164999999991</v>
      </c>
      <c r="O212" s="654">
        <v>550000</v>
      </c>
      <c r="P212" s="654"/>
      <c r="Q212" s="654">
        <v>600000</v>
      </c>
      <c r="R212" s="654"/>
      <c r="S212" s="654"/>
      <c r="T212" s="1435"/>
    </row>
    <row r="213" spans="1:20" s="2" customFormat="1" ht="30" x14ac:dyDescent="0.25">
      <c r="A213" s="433">
        <v>1404</v>
      </c>
      <c r="B213" s="884" t="s">
        <v>119</v>
      </c>
      <c r="C213" s="288">
        <v>1000</v>
      </c>
      <c r="D213" s="288">
        <v>1000</v>
      </c>
      <c r="E213" s="288">
        <f t="shared" si="39"/>
        <v>100</v>
      </c>
      <c r="F213" s="288"/>
      <c r="G213" s="288"/>
      <c r="H213" s="288"/>
      <c r="I213" s="654"/>
      <c r="J213" s="654"/>
      <c r="K213" s="288"/>
      <c r="L213" s="288"/>
      <c r="M213" s="654">
        <v>0</v>
      </c>
      <c r="N213" s="703"/>
      <c r="O213" s="654"/>
      <c r="P213" s="654"/>
      <c r="Q213" s="654"/>
      <c r="R213" s="654"/>
      <c r="S213" s="654"/>
      <c r="T213" s="1435"/>
    </row>
    <row r="214" spans="1:20" s="2" customFormat="1" ht="18" customHeight="1" x14ac:dyDescent="0.25">
      <c r="A214" s="433">
        <v>1405</v>
      </c>
      <c r="B214" s="884" t="s">
        <v>201</v>
      </c>
      <c r="C214" s="288"/>
      <c r="D214" s="288"/>
      <c r="E214" s="288"/>
      <c r="F214" s="288"/>
      <c r="G214" s="288"/>
      <c r="H214" s="288"/>
      <c r="I214" s="654"/>
      <c r="J214" s="654"/>
      <c r="K214" s="288"/>
      <c r="L214" s="288">
        <v>1500000</v>
      </c>
      <c r="M214" s="288">
        <v>1371436.6</v>
      </c>
      <c r="N214" s="703">
        <f t="shared" si="42"/>
        <v>91.429106666666669</v>
      </c>
      <c r="O214" s="654">
        <v>1500000</v>
      </c>
      <c r="P214" s="654"/>
      <c r="Q214" s="654">
        <v>1700000</v>
      </c>
      <c r="R214" s="654"/>
      <c r="S214" s="654"/>
      <c r="T214" s="1435"/>
    </row>
    <row r="215" spans="1:20" s="2" customFormat="1" ht="18" customHeight="1" x14ac:dyDescent="0.25">
      <c r="A215" s="433">
        <v>1408</v>
      </c>
      <c r="B215" s="659" t="s">
        <v>142</v>
      </c>
      <c r="C215" s="288">
        <v>1000</v>
      </c>
      <c r="D215" s="288">
        <v>1000</v>
      </c>
      <c r="E215" s="288">
        <f t="shared" si="39"/>
        <v>100</v>
      </c>
      <c r="F215" s="288"/>
      <c r="G215" s="288"/>
      <c r="H215" s="288"/>
      <c r="I215" s="654"/>
      <c r="J215" s="654"/>
      <c r="K215" s="288"/>
      <c r="L215" s="288"/>
      <c r="M215" s="288">
        <v>0</v>
      </c>
      <c r="N215" s="703"/>
      <c r="O215" s="654"/>
      <c r="P215" s="654"/>
      <c r="Q215" s="654"/>
      <c r="R215" s="654"/>
      <c r="S215" s="654"/>
      <c r="T215" s="1435"/>
    </row>
    <row r="216" spans="1:20" s="2" customFormat="1" ht="18" customHeight="1" x14ac:dyDescent="0.25">
      <c r="A216" s="433">
        <v>1409</v>
      </c>
      <c r="B216" s="288" t="s">
        <v>17</v>
      </c>
      <c r="C216" s="288">
        <v>0</v>
      </c>
      <c r="D216" s="288"/>
      <c r="E216" s="288"/>
      <c r="F216" s="288">
        <v>4000000</v>
      </c>
      <c r="G216" s="288">
        <v>1952837.54</v>
      </c>
      <c r="H216" s="288"/>
      <c r="I216" s="654">
        <v>4500000</v>
      </c>
      <c r="J216" s="654">
        <v>2639897.66</v>
      </c>
      <c r="K216" s="288">
        <f t="shared" si="41"/>
        <v>58.664392444444445</v>
      </c>
      <c r="L216" s="756"/>
      <c r="M216" s="756">
        <v>0</v>
      </c>
      <c r="N216" s="703"/>
      <c r="O216" s="654"/>
      <c r="P216" s="654"/>
      <c r="Q216" s="654"/>
      <c r="R216" s="654"/>
      <c r="S216" s="654"/>
      <c r="T216" s="1435"/>
    </row>
    <row r="217" spans="1:20" s="2" customFormat="1" ht="18" customHeight="1" x14ac:dyDescent="0.25">
      <c r="A217" s="433" t="s">
        <v>387</v>
      </c>
      <c r="B217" s="288" t="s">
        <v>207</v>
      </c>
      <c r="C217" s="288"/>
      <c r="D217" s="288"/>
      <c r="E217" s="288"/>
      <c r="F217" s="288"/>
      <c r="G217" s="288"/>
      <c r="H217" s="288"/>
      <c r="I217" s="654"/>
      <c r="J217" s="654"/>
      <c r="K217" s="288"/>
      <c r="L217" s="756"/>
      <c r="M217" s="756">
        <v>0</v>
      </c>
      <c r="N217" s="703"/>
      <c r="O217" s="654">
        <v>15000</v>
      </c>
      <c r="P217" s="654"/>
      <c r="Q217" s="654">
        <v>15000</v>
      </c>
      <c r="R217" s="654"/>
      <c r="S217" s="654"/>
      <c r="T217" s="1435"/>
    </row>
    <row r="218" spans="1:20" s="2" customFormat="1" ht="24.75" customHeight="1" x14ac:dyDescent="0.25">
      <c r="A218" s="433" t="s">
        <v>388</v>
      </c>
      <c r="B218" s="288" t="s">
        <v>203</v>
      </c>
      <c r="C218" s="288"/>
      <c r="D218" s="288"/>
      <c r="E218" s="288"/>
      <c r="F218" s="288"/>
      <c r="G218" s="288"/>
      <c r="H218" s="288"/>
      <c r="I218" s="654"/>
      <c r="J218" s="654"/>
      <c r="K218" s="288"/>
      <c r="L218" s="654">
        <v>3000000</v>
      </c>
      <c r="M218" s="654">
        <v>1518066.89</v>
      </c>
      <c r="N218" s="703">
        <f t="shared" si="42"/>
        <v>50.602229666666666</v>
      </c>
      <c r="O218" s="654">
        <v>2000000</v>
      </c>
      <c r="P218" s="654"/>
      <c r="Q218" s="654">
        <v>2000000</v>
      </c>
      <c r="R218" s="654"/>
      <c r="S218" s="654"/>
      <c r="T218" s="1435"/>
    </row>
    <row r="219" spans="1:20" s="2" customFormat="1" ht="30" x14ac:dyDescent="0.25">
      <c r="A219" s="433">
        <v>1504</v>
      </c>
      <c r="B219" s="922" t="s">
        <v>184</v>
      </c>
      <c r="C219" s="288">
        <v>2000000</v>
      </c>
      <c r="D219" s="288">
        <v>2000000</v>
      </c>
      <c r="E219" s="288">
        <f t="shared" si="39"/>
        <v>100</v>
      </c>
      <c r="F219" s="288">
        <v>2000000</v>
      </c>
      <c r="G219" s="288"/>
      <c r="H219" s="288">
        <f t="shared" si="40"/>
        <v>0</v>
      </c>
      <c r="I219" s="654">
        <v>2000000</v>
      </c>
      <c r="J219" s="654">
        <v>2000000</v>
      </c>
      <c r="K219" s="288">
        <f t="shared" si="41"/>
        <v>100</v>
      </c>
      <c r="L219" s="654">
        <v>2000000</v>
      </c>
      <c r="M219" s="654">
        <v>2000000</v>
      </c>
      <c r="N219" s="703">
        <f t="shared" si="42"/>
        <v>100</v>
      </c>
      <c r="O219" s="654">
        <v>2000000</v>
      </c>
      <c r="P219" s="654"/>
      <c r="Q219" s="654">
        <v>2000000</v>
      </c>
      <c r="R219" s="654"/>
      <c r="S219" s="654"/>
      <c r="T219" s="1435"/>
    </row>
    <row r="220" spans="1:20" s="2" customFormat="1" ht="30" x14ac:dyDescent="0.25">
      <c r="A220" s="433">
        <v>1506</v>
      </c>
      <c r="B220" s="884" t="s">
        <v>128</v>
      </c>
      <c r="C220" s="288"/>
      <c r="D220" s="288"/>
      <c r="E220" s="288"/>
      <c r="F220" s="288"/>
      <c r="G220" s="288"/>
      <c r="H220" s="288"/>
      <c r="I220" s="654"/>
      <c r="J220" s="654"/>
      <c r="K220" s="288"/>
      <c r="L220" s="654"/>
      <c r="M220" s="654">
        <v>0</v>
      </c>
      <c r="N220" s="703"/>
      <c r="O220" s="654">
        <v>500000</v>
      </c>
      <c r="P220" s="654"/>
      <c r="Q220" s="654">
        <v>300000</v>
      </c>
      <c r="R220" s="654"/>
      <c r="S220" s="654"/>
      <c r="T220" s="1435"/>
    </row>
    <row r="221" spans="1:20" s="2" customFormat="1" ht="18" customHeight="1" x14ac:dyDescent="0.25">
      <c r="A221" s="433">
        <v>1509</v>
      </c>
      <c r="B221" s="288" t="s">
        <v>114</v>
      </c>
      <c r="C221" s="288">
        <v>4000000</v>
      </c>
      <c r="D221" s="288">
        <v>48825</v>
      </c>
      <c r="E221" s="288">
        <f t="shared" si="39"/>
        <v>1.2206250000000001</v>
      </c>
      <c r="F221" s="288">
        <v>7000000</v>
      </c>
      <c r="G221" s="288"/>
      <c r="H221" s="288">
        <f t="shared" si="40"/>
        <v>0</v>
      </c>
      <c r="I221" s="654">
        <v>7000000</v>
      </c>
      <c r="J221" s="654">
        <v>6914500</v>
      </c>
      <c r="K221" s="288">
        <f t="shared" si="41"/>
        <v>98.778571428571425</v>
      </c>
      <c r="L221" s="654">
        <v>7000000</v>
      </c>
      <c r="M221" s="654">
        <v>7000000</v>
      </c>
      <c r="N221" s="703">
        <f t="shared" si="42"/>
        <v>100</v>
      </c>
      <c r="O221" s="654">
        <v>7000000</v>
      </c>
      <c r="P221" s="654"/>
      <c r="Q221" s="654">
        <v>7000000</v>
      </c>
      <c r="R221" s="654"/>
      <c r="S221" s="654"/>
      <c r="T221" s="1435"/>
    </row>
    <row r="222" spans="1:20" s="2" customFormat="1" ht="18" customHeight="1" x14ac:dyDescent="0.25">
      <c r="A222" s="433">
        <v>1702</v>
      </c>
      <c r="B222" s="288" t="s">
        <v>134</v>
      </c>
      <c r="C222" s="288">
        <v>500000</v>
      </c>
      <c r="D222" s="288">
        <v>139057.5</v>
      </c>
      <c r="E222" s="288">
        <f t="shared" si="39"/>
        <v>27.811499999999999</v>
      </c>
      <c r="F222" s="288">
        <v>1000000</v>
      </c>
      <c r="G222" s="288">
        <v>66315</v>
      </c>
      <c r="H222" s="288">
        <f t="shared" si="40"/>
        <v>6.6315</v>
      </c>
      <c r="I222" s="288">
        <v>1000000</v>
      </c>
      <c r="J222" s="288">
        <v>35950</v>
      </c>
      <c r="K222" s="288">
        <f t="shared" si="41"/>
        <v>3.5950000000000002</v>
      </c>
      <c r="L222" s="288">
        <v>2600000</v>
      </c>
      <c r="M222" s="288">
        <v>1077334</v>
      </c>
      <c r="N222" s="703">
        <f t="shared" si="42"/>
        <v>41.435923076923075</v>
      </c>
      <c r="O222" s="654"/>
      <c r="P222" s="654"/>
      <c r="Q222" s="654"/>
      <c r="R222" s="654"/>
      <c r="S222" s="654"/>
      <c r="T222" s="1435"/>
    </row>
    <row r="223" spans="1:20" s="2" customFormat="1" ht="30" x14ac:dyDescent="0.25">
      <c r="A223" s="433">
        <v>1703</v>
      </c>
      <c r="B223" s="884" t="s">
        <v>141</v>
      </c>
      <c r="C223" s="288">
        <v>1000</v>
      </c>
      <c r="D223" s="288">
        <v>1000</v>
      </c>
      <c r="E223" s="288">
        <f t="shared" si="39"/>
        <v>100</v>
      </c>
      <c r="F223" s="288">
        <v>1000</v>
      </c>
      <c r="G223" s="288"/>
      <c r="H223" s="288">
        <f t="shared" si="40"/>
        <v>0</v>
      </c>
      <c r="I223" s="288">
        <v>1000</v>
      </c>
      <c r="J223" s="288"/>
      <c r="K223" s="288">
        <f t="shared" si="41"/>
        <v>0</v>
      </c>
      <c r="L223" s="288"/>
      <c r="M223" s="288">
        <v>0</v>
      </c>
      <c r="N223" s="703"/>
      <c r="O223" s="654">
        <v>0</v>
      </c>
      <c r="P223" s="654"/>
      <c r="Q223" s="654"/>
      <c r="R223" s="654"/>
      <c r="S223" s="654"/>
      <c r="T223" s="1435"/>
    </row>
    <row r="224" spans="1:20" s="40" customFormat="1" ht="25.5" customHeight="1" thickBot="1" x14ac:dyDescent="0.35">
      <c r="A224" s="1527" t="s">
        <v>140</v>
      </c>
      <c r="B224" s="1528"/>
      <c r="C224" s="49">
        <f>SUM(C200:C223)</f>
        <v>13704000</v>
      </c>
      <c r="D224" s="49">
        <f>SUM(D200:D223)</f>
        <v>8165026.7400000002</v>
      </c>
      <c r="E224" s="49">
        <f t="shared" si="39"/>
        <v>59.581339316987744</v>
      </c>
      <c r="F224" s="49">
        <f>SUM(F200:F223)</f>
        <v>35606000</v>
      </c>
      <c r="G224" s="49">
        <f>SUM(G200:G223)</f>
        <v>19089884.419999998</v>
      </c>
      <c r="H224" s="226">
        <f t="shared" si="40"/>
        <v>53.614234735718689</v>
      </c>
      <c r="I224" s="49">
        <f>SUM(I200:I223)</f>
        <v>40402000</v>
      </c>
      <c r="J224" s="49">
        <f>SUM(J200:J223)</f>
        <v>33367250.049999997</v>
      </c>
      <c r="K224" s="226">
        <f t="shared" si="41"/>
        <v>82.588114573535947</v>
      </c>
      <c r="L224" s="49">
        <f>SUM(L200:L223)</f>
        <v>43701000</v>
      </c>
      <c r="M224" s="49">
        <f>SUM(M200:M223)</f>
        <v>35803533.299999997</v>
      </c>
      <c r="N224" s="741">
        <f t="shared" si="42"/>
        <v>81.928407359099324</v>
      </c>
      <c r="O224" s="226">
        <f>SUM(O200:O223)</f>
        <v>37716000</v>
      </c>
      <c r="P224" s="226">
        <f t="shared" ref="P224:S224" si="46">SUM(P200:P223)</f>
        <v>0</v>
      </c>
      <c r="Q224" s="70">
        <f t="shared" ref="Q224" si="47">SUM(Q200:Q223)</f>
        <v>37917000</v>
      </c>
      <c r="R224" s="226"/>
      <c r="S224" s="226">
        <f t="shared" si="46"/>
        <v>0</v>
      </c>
      <c r="T224" s="1435"/>
    </row>
    <row r="225" spans="1:20" s="40" customFormat="1" ht="25.5" customHeight="1" thickTop="1" thickBot="1" x14ac:dyDescent="0.35">
      <c r="A225" s="1427" t="s">
        <v>2</v>
      </c>
      <c r="B225" s="1427"/>
      <c r="C225" s="144">
        <f t="shared" ref="C225:M225" si="48">C224+C199</f>
        <v>59018000</v>
      </c>
      <c r="D225" s="144">
        <f t="shared" si="48"/>
        <v>52241644.380000003</v>
      </c>
      <c r="E225" s="144">
        <f t="shared" si="39"/>
        <v>88.518154427462818</v>
      </c>
      <c r="F225" s="144">
        <f>F224+F199</f>
        <v>87455440</v>
      </c>
      <c r="G225" s="144">
        <f t="shared" si="48"/>
        <v>70287125.140000001</v>
      </c>
      <c r="H225" s="144">
        <f t="shared" si="40"/>
        <v>80.369071540889863</v>
      </c>
      <c r="I225" s="144">
        <f t="shared" si="48"/>
        <v>94992000</v>
      </c>
      <c r="J225" s="144">
        <f>J224+J199</f>
        <v>86102730.459999993</v>
      </c>
      <c r="K225" s="226">
        <f t="shared" si="41"/>
        <v>90.642086133569137</v>
      </c>
      <c r="L225" s="144">
        <f t="shared" si="48"/>
        <v>99451000</v>
      </c>
      <c r="M225" s="144">
        <f t="shared" si="48"/>
        <v>98156193.929999992</v>
      </c>
      <c r="N225" s="740">
        <f t="shared" si="42"/>
        <v>98.69804620365808</v>
      </c>
      <c r="O225" s="635">
        <f>O224+O199</f>
        <v>103597000</v>
      </c>
      <c r="P225" s="635">
        <f t="shared" ref="P225:S225" si="49">P224+P199</f>
        <v>0</v>
      </c>
      <c r="Q225" s="182">
        <f t="shared" ref="Q225" si="50">Q224+Q199</f>
        <v>112132000</v>
      </c>
      <c r="R225" s="635"/>
      <c r="S225" s="635">
        <f t="shared" si="49"/>
        <v>0</v>
      </c>
      <c r="T225" s="1436"/>
    </row>
    <row r="226" spans="1:20" s="122" customFormat="1" ht="19.5" thickTop="1" x14ac:dyDescent="0.3">
      <c r="A226" s="9"/>
      <c r="B226" s="9"/>
      <c r="C226" s="131"/>
      <c r="D226" s="131"/>
      <c r="E226" s="131"/>
      <c r="F226" s="132"/>
      <c r="G226" s="90"/>
      <c r="H226" s="90"/>
      <c r="M226" s="11"/>
      <c r="N226" s="106"/>
      <c r="O226" s="106"/>
      <c r="P226" s="106"/>
      <c r="Q226" s="106"/>
      <c r="R226" s="106"/>
      <c r="S226" s="106"/>
      <c r="T226" s="638"/>
    </row>
    <row r="227" spans="1:20" s="122" customFormat="1" ht="15.75" hidden="1" customHeight="1" x14ac:dyDescent="0.25">
      <c r="A227" s="9"/>
      <c r="B227" s="9" t="s">
        <v>188</v>
      </c>
      <c r="C227" s="9"/>
      <c r="D227" s="9"/>
      <c r="E227" s="96"/>
      <c r="F227" s="96" t="s">
        <v>191</v>
      </c>
      <c r="G227" s="96"/>
      <c r="H227" s="96"/>
      <c r="I227" s="9"/>
      <c r="J227" s="9"/>
      <c r="K227" s="9"/>
      <c r="L227" s="9"/>
      <c r="M227" s="11"/>
      <c r="N227" s="29"/>
      <c r="O227" s="29"/>
      <c r="P227" s="29"/>
      <c r="Q227" s="29"/>
      <c r="R227" s="29"/>
      <c r="S227" s="29"/>
      <c r="T227" s="83"/>
    </row>
    <row r="228" spans="1:20" s="122" customFormat="1" ht="15.75" hidden="1" customHeight="1" x14ac:dyDescent="0.25">
      <c r="B228" s="121" t="s">
        <v>189</v>
      </c>
      <c r="C228" s="74"/>
      <c r="D228" s="74"/>
      <c r="E228" s="136"/>
      <c r="F228" s="136"/>
      <c r="G228" s="136" t="s">
        <v>190</v>
      </c>
      <c r="H228" s="136"/>
      <c r="I228" s="136"/>
      <c r="J228" s="136"/>
      <c r="K228" s="136"/>
      <c r="L228" s="136"/>
      <c r="M228" s="145"/>
      <c r="N228" s="74"/>
      <c r="O228" s="74"/>
      <c r="P228" s="74"/>
      <c r="Q228" s="74"/>
      <c r="R228" s="74"/>
      <c r="S228" s="74"/>
      <c r="T228" s="638"/>
    </row>
    <row r="229" spans="1:20" s="122" customFormat="1" ht="15.75" hidden="1" x14ac:dyDescent="0.25">
      <c r="A229" s="121"/>
      <c r="B229" s="121"/>
      <c r="C229" s="108"/>
      <c r="D229" s="108"/>
      <c r="E229" s="108"/>
      <c r="F229" s="108"/>
      <c r="G229" s="108"/>
      <c r="H229" s="108"/>
      <c r="I229" s="108"/>
      <c r="J229" s="108"/>
      <c r="K229" s="108"/>
      <c r="L229" s="108"/>
      <c r="M229" s="108"/>
      <c r="N229" s="106"/>
      <c r="O229" s="106"/>
      <c r="P229" s="106"/>
      <c r="Q229" s="106"/>
      <c r="R229" s="106"/>
      <c r="S229" s="106"/>
      <c r="T229" s="83"/>
    </row>
    <row r="230" spans="1:20" s="122" customFormat="1" ht="15.75" hidden="1" x14ac:dyDescent="0.25">
      <c r="A230" s="121"/>
      <c r="B230" s="121" t="s">
        <v>159</v>
      </c>
      <c r="D230" s="108" t="s">
        <v>160</v>
      </c>
      <c r="E230" s="74"/>
      <c r="G230" s="108"/>
      <c r="H230" s="108"/>
      <c r="I230" s="108"/>
      <c r="J230" s="108"/>
      <c r="K230" s="108"/>
      <c r="L230" s="124" t="s">
        <v>186</v>
      </c>
      <c r="M230" s="74"/>
      <c r="N230" s="106"/>
      <c r="O230" s="106"/>
      <c r="P230" s="106"/>
      <c r="Q230" s="106"/>
      <c r="R230" s="106"/>
      <c r="S230" s="106"/>
      <c r="T230" s="638"/>
    </row>
    <row r="231" spans="1:20" s="2" customFormat="1" ht="15.75" hidden="1" x14ac:dyDescent="0.25">
      <c r="A231" s="4"/>
      <c r="B231" s="46"/>
      <c r="C231" s="140"/>
      <c r="D231" s="140"/>
      <c r="E231" s="140"/>
      <c r="G231" s="139"/>
      <c r="H231" s="139"/>
      <c r="I231" s="140"/>
      <c r="J231" s="140"/>
      <c r="K231" s="140"/>
      <c r="N231" s="83"/>
      <c r="O231" s="83"/>
      <c r="P231" s="83"/>
      <c r="Q231" s="83"/>
      <c r="R231" s="83"/>
      <c r="S231" s="83"/>
      <c r="T231" s="83"/>
    </row>
    <row r="232" spans="1:20" s="2" customFormat="1" ht="15.75" hidden="1" x14ac:dyDescent="0.25">
      <c r="A232" s="4"/>
      <c r="B232" s="46"/>
      <c r="N232" s="106"/>
      <c r="O232" s="106"/>
      <c r="P232" s="106"/>
      <c r="Q232" s="106"/>
      <c r="R232" s="106"/>
      <c r="S232" s="106"/>
      <c r="T232" s="638"/>
    </row>
    <row r="233" spans="1:20" s="2" customFormat="1" hidden="1" x14ac:dyDescent="0.25">
      <c r="N233" s="83"/>
      <c r="O233" s="83"/>
      <c r="P233" s="83"/>
      <c r="Q233" s="83"/>
      <c r="R233" s="83"/>
      <c r="S233" s="83"/>
      <c r="T233" s="83"/>
    </row>
    <row r="234" spans="1:20" s="2" customFormat="1" ht="15.75" hidden="1" x14ac:dyDescent="0.25">
      <c r="A234" s="4"/>
      <c r="N234" s="106"/>
      <c r="O234" s="106"/>
      <c r="P234" s="106"/>
      <c r="Q234" s="106"/>
      <c r="R234" s="106"/>
      <c r="S234" s="106"/>
      <c r="T234" s="638"/>
    </row>
    <row r="235" spans="1:20" s="2" customFormat="1" ht="15.75" hidden="1" x14ac:dyDescent="0.25">
      <c r="A235" s="4"/>
      <c r="B235" s="45"/>
      <c r="N235" s="83"/>
      <c r="O235" s="83"/>
      <c r="P235" s="83"/>
      <c r="Q235" s="83"/>
      <c r="R235" s="83"/>
      <c r="S235" s="83"/>
      <c r="T235" s="106"/>
    </row>
    <row r="236" spans="1:20" hidden="1" x14ac:dyDescent="0.25">
      <c r="A236" s="2"/>
      <c r="N236" s="106"/>
      <c r="O236" s="106"/>
      <c r="P236" s="106"/>
      <c r="Q236" s="106"/>
      <c r="R236" s="106"/>
      <c r="S236" s="106"/>
      <c r="T236" s="106"/>
    </row>
    <row r="237" spans="1:20" x14ac:dyDescent="0.25">
      <c r="A237" s="2"/>
      <c r="B237" s="2"/>
      <c r="C237" s="1159"/>
      <c r="D237" s="1159"/>
      <c r="E237" s="1159"/>
      <c r="G237" s="102"/>
      <c r="H237" s="102"/>
      <c r="L237" s="102"/>
      <c r="M237" s="708" t="s">
        <v>157</v>
      </c>
      <c r="N237" s="1159"/>
      <c r="O237" s="1159"/>
      <c r="P237" s="1159"/>
      <c r="Q237" s="1159"/>
      <c r="R237" s="1159"/>
      <c r="S237" s="1159"/>
      <c r="T237" s="83"/>
    </row>
    <row r="238" spans="1:20" s="2" customFormat="1" ht="16.5" customHeight="1" x14ac:dyDescent="0.3">
      <c r="A238" s="88" t="s">
        <v>444</v>
      </c>
      <c r="B238" s="88"/>
      <c r="C238" s="88"/>
      <c r="D238" s="88"/>
      <c r="E238" s="88"/>
      <c r="F238" s="88"/>
      <c r="G238" s="88"/>
      <c r="H238" s="88"/>
      <c r="I238" s="88"/>
      <c r="J238" s="88"/>
      <c r="K238" s="88"/>
      <c r="L238" s="88"/>
      <c r="M238" s="88"/>
      <c r="N238" s="1157"/>
      <c r="O238" s="1157"/>
      <c r="P238" s="1157"/>
      <c r="Q238" s="1157"/>
      <c r="R238" s="1157"/>
      <c r="S238" s="1157"/>
      <c r="T238" s="637"/>
    </row>
    <row r="239" spans="1:20" s="2" customFormat="1" ht="32.25" customHeight="1" x14ac:dyDescent="0.3">
      <c r="A239" s="1371" t="s">
        <v>52</v>
      </c>
      <c r="B239" s="1371"/>
      <c r="C239" s="1371"/>
      <c r="D239" s="1371"/>
      <c r="E239" s="1371"/>
      <c r="F239" s="1371"/>
      <c r="G239" s="1371"/>
      <c r="H239" s="1371"/>
      <c r="I239" s="1371"/>
      <c r="J239" s="1155"/>
      <c r="K239" s="1155"/>
      <c r="T239" s="978"/>
    </row>
    <row r="240" spans="1:20" s="2" customFormat="1" ht="18.75" x14ac:dyDescent="0.3">
      <c r="A240" s="33" t="s">
        <v>53</v>
      </c>
      <c r="B240" s="40"/>
      <c r="C240" s="142"/>
      <c r="D240" s="142"/>
      <c r="E240" s="142"/>
      <c r="F240" s="73"/>
      <c r="G240" s="74"/>
      <c r="H240" s="74"/>
      <c r="T240" s="638"/>
    </row>
    <row r="241" spans="1:20" s="2" customFormat="1" ht="18.75" x14ac:dyDescent="0.3">
      <c r="A241" s="33" t="s">
        <v>82</v>
      </c>
      <c r="B241" s="40"/>
      <c r="F241" s="11"/>
      <c r="G241" s="11"/>
      <c r="H241" s="11"/>
      <c r="I241" s="140"/>
      <c r="J241" s="140"/>
      <c r="K241" s="140"/>
      <c r="T241" s="83"/>
    </row>
    <row r="242" spans="1:20" ht="21.75" customHeight="1" x14ac:dyDescent="0.25">
      <c r="A242" s="1442" t="s">
        <v>18</v>
      </c>
      <c r="B242" s="1530">
        <v>2015</v>
      </c>
      <c r="C242" s="1468">
        <v>2021</v>
      </c>
      <c r="D242" s="1468"/>
      <c r="E242" s="1468"/>
      <c r="F242" s="1440">
        <v>2022</v>
      </c>
      <c r="G242" s="1440"/>
      <c r="H242" s="1440"/>
      <c r="I242" s="1389">
        <v>2023</v>
      </c>
      <c r="J242" s="1390"/>
      <c r="K242" s="1391"/>
      <c r="L242" s="1389">
        <v>2024</v>
      </c>
      <c r="M242" s="1391"/>
      <c r="N242" s="1152"/>
      <c r="O242" s="1279">
        <v>2025</v>
      </c>
      <c r="P242" s="1280"/>
      <c r="Q242" s="1344" t="s">
        <v>446</v>
      </c>
      <c r="R242" s="1344" t="s">
        <v>448</v>
      </c>
      <c r="S242" s="1344" t="s">
        <v>447</v>
      </c>
      <c r="T242" s="1344" t="s">
        <v>450</v>
      </c>
    </row>
    <row r="243" spans="1:20" ht="30" customHeight="1" x14ac:dyDescent="0.25">
      <c r="A243" s="1387"/>
      <c r="B243" s="1530"/>
      <c r="C243" s="1120" t="s">
        <v>178</v>
      </c>
      <c r="D243" s="1150" t="s">
        <v>1</v>
      </c>
      <c r="E243" s="1193" t="s">
        <v>137</v>
      </c>
      <c r="F243" s="1120" t="s">
        <v>178</v>
      </c>
      <c r="G243" s="1122" t="s">
        <v>1</v>
      </c>
      <c r="H243" s="1132" t="s">
        <v>138</v>
      </c>
      <c r="I243" s="1156" t="s">
        <v>0</v>
      </c>
      <c r="J243" s="1126" t="s">
        <v>1</v>
      </c>
      <c r="K243" s="1132" t="s">
        <v>138</v>
      </c>
      <c r="L243" s="690" t="s">
        <v>0</v>
      </c>
      <c r="M243" s="1151" t="s">
        <v>1</v>
      </c>
      <c r="N243" s="691" t="s">
        <v>138</v>
      </c>
      <c r="O243" s="690" t="s">
        <v>0</v>
      </c>
      <c r="P243" s="1151" t="s">
        <v>1</v>
      </c>
      <c r="Q243" s="1344"/>
      <c r="R243" s="1344"/>
      <c r="S243" s="1344"/>
      <c r="T243" s="1344"/>
    </row>
    <row r="244" spans="1:20" s="350" customFormat="1" ht="18" customHeight="1" x14ac:dyDescent="0.25">
      <c r="A244" s="14">
        <v>1001</v>
      </c>
      <c r="B244" s="18" t="s">
        <v>8</v>
      </c>
      <c r="C244" s="394">
        <v>16686340</v>
      </c>
      <c r="D244" s="394">
        <v>16207516.449999999</v>
      </c>
      <c r="E244" s="394">
        <f>D244/C244*100</f>
        <v>97.130445921634106</v>
      </c>
      <c r="F244" s="298">
        <v>27586300</v>
      </c>
      <c r="G244" s="399">
        <v>25674002.030000001</v>
      </c>
      <c r="H244" s="399">
        <f>G244/F244*100</f>
        <v>93.067943254441516</v>
      </c>
      <c r="I244" s="394">
        <v>25874000</v>
      </c>
      <c r="J244" s="394">
        <v>25715071</v>
      </c>
      <c r="K244" s="399">
        <f>J244/I244*100</f>
        <v>99.385757903687093</v>
      </c>
      <c r="L244" s="394">
        <v>27500000</v>
      </c>
      <c r="M244" s="394">
        <v>25960323.829999998</v>
      </c>
      <c r="N244" s="395">
        <f>M244/L244*100</f>
        <v>94.401177563636367</v>
      </c>
      <c r="O244" s="395">
        <v>31176000</v>
      </c>
      <c r="P244" s="395"/>
      <c r="Q244" s="703">
        <v>38564000</v>
      </c>
      <c r="R244" s="395"/>
      <c r="S244" s="395"/>
      <c r="T244" s="1434" t="s">
        <v>453</v>
      </c>
    </row>
    <row r="245" spans="1:20" s="2" customFormat="1" ht="18" customHeight="1" x14ac:dyDescent="0.25">
      <c r="A245" s="15">
        <v>1002</v>
      </c>
      <c r="B245" s="12" t="s">
        <v>9</v>
      </c>
      <c r="C245" s="38">
        <v>850000</v>
      </c>
      <c r="D245" s="38">
        <v>398205.14</v>
      </c>
      <c r="E245" s="38">
        <f t="shared" ref="E245:E270" si="51">D245/C245*100</f>
        <v>46.847663529411761</v>
      </c>
      <c r="F245" s="38">
        <v>950000</v>
      </c>
      <c r="G245" s="110">
        <v>584445.68000000005</v>
      </c>
      <c r="H245" s="110">
        <f t="shared" ref="H245:H270" si="52">G245/F245*100</f>
        <v>61.520597894736852</v>
      </c>
      <c r="I245" s="38">
        <v>1300000</v>
      </c>
      <c r="J245" s="38">
        <v>1164898.06</v>
      </c>
      <c r="K245" s="110">
        <f t="shared" ref="K245:K270" si="53">J245/I245*100</f>
        <v>89.607543076923079</v>
      </c>
      <c r="L245" s="38">
        <v>1000000</v>
      </c>
      <c r="M245" s="38">
        <v>1095863.33</v>
      </c>
      <c r="N245" s="395">
        <f t="shared" ref="N245:N270" si="54">M245/L245*100</f>
        <v>109.586333</v>
      </c>
      <c r="O245" s="196">
        <v>1300000</v>
      </c>
      <c r="P245" s="196"/>
      <c r="Q245" s="288">
        <v>2500000</v>
      </c>
      <c r="R245" s="196"/>
      <c r="S245" s="196"/>
      <c r="T245" s="1435"/>
    </row>
    <row r="246" spans="1:20" s="2" customFormat="1" ht="18" customHeight="1" x14ac:dyDescent="0.25">
      <c r="A246" s="22">
        <v>1003</v>
      </c>
      <c r="B246" s="24" t="s">
        <v>10</v>
      </c>
      <c r="C246" s="397">
        <v>6090000</v>
      </c>
      <c r="D246" s="397">
        <v>5122559.22</v>
      </c>
      <c r="E246" s="397">
        <f t="shared" si="51"/>
        <v>84.11427290640394</v>
      </c>
      <c r="F246" s="298">
        <v>13181600</v>
      </c>
      <c r="G246" s="400">
        <v>12174476.460000001</v>
      </c>
      <c r="H246" s="400">
        <f t="shared" si="52"/>
        <v>92.359625993809559</v>
      </c>
      <c r="I246" s="391">
        <v>12667000</v>
      </c>
      <c r="J246" s="391">
        <v>12233124.57</v>
      </c>
      <c r="K246" s="400">
        <f t="shared" si="53"/>
        <v>96.574757795847475</v>
      </c>
      <c r="L246" s="391">
        <v>14000000</v>
      </c>
      <c r="M246" s="391">
        <v>18518555.48</v>
      </c>
      <c r="N246" s="395">
        <f t="shared" si="54"/>
        <v>132.27539628571429</v>
      </c>
      <c r="O246" s="398">
        <v>17726000</v>
      </c>
      <c r="P246" s="398"/>
      <c r="Q246" s="703">
        <v>13967000</v>
      </c>
      <c r="R246" s="398"/>
      <c r="S246" s="398"/>
      <c r="T246" s="1435"/>
    </row>
    <row r="247" spans="1:20" s="40" customFormat="1" ht="25.5" customHeight="1" x14ac:dyDescent="0.3">
      <c r="A247" s="1499" t="s">
        <v>139</v>
      </c>
      <c r="B247" s="1500"/>
      <c r="C247" s="94">
        <f>SUM(C244:C246)</f>
        <v>23626340</v>
      </c>
      <c r="D247" s="94">
        <f>SUM(D244:D246)</f>
        <v>21728280.809999999</v>
      </c>
      <c r="E247" s="94">
        <f t="shared" si="51"/>
        <v>91.966342692097029</v>
      </c>
      <c r="F247" s="94">
        <f>SUM(F244:F246)</f>
        <v>41717900</v>
      </c>
      <c r="G247" s="94">
        <f>SUM(G244:G246)</f>
        <v>38432924.170000002</v>
      </c>
      <c r="H247" s="94">
        <f t="shared" si="52"/>
        <v>92.125740197852721</v>
      </c>
      <c r="I247" s="246">
        <f>SUM(I244:I246)</f>
        <v>39841000</v>
      </c>
      <c r="J247" s="246">
        <f>SUM(J244:J246)</f>
        <v>39113093.629999995</v>
      </c>
      <c r="K247" s="94">
        <f t="shared" si="53"/>
        <v>98.172971637258087</v>
      </c>
      <c r="L247" s="246">
        <f>SUM(L244:L246)</f>
        <v>42500000</v>
      </c>
      <c r="M247" s="246">
        <f>SUM(M244:M246)</f>
        <v>45574742.640000001</v>
      </c>
      <c r="N247" s="739">
        <f t="shared" si="54"/>
        <v>107.23468856470588</v>
      </c>
      <c r="O247" s="94">
        <f>SUM(O244:O246)</f>
        <v>50202000</v>
      </c>
      <c r="P247" s="94">
        <f t="shared" ref="P247:S247" si="55">SUM(P244:P246)</f>
        <v>0</v>
      </c>
      <c r="Q247" s="246">
        <f t="shared" ref="Q247" si="56">SUM(Q244:Q246)</f>
        <v>55031000</v>
      </c>
      <c r="R247" s="94"/>
      <c r="S247" s="94">
        <f t="shared" si="55"/>
        <v>0</v>
      </c>
      <c r="T247" s="1435"/>
    </row>
    <row r="248" spans="1:20" s="2" customFormat="1" ht="36.75" customHeight="1" x14ac:dyDescent="0.25">
      <c r="A248" s="433">
        <v>1101</v>
      </c>
      <c r="B248" s="876" t="s">
        <v>112</v>
      </c>
      <c r="C248" s="288">
        <v>500000</v>
      </c>
      <c r="D248" s="288">
        <v>212286.72</v>
      </c>
      <c r="E248" s="288">
        <f t="shared" si="51"/>
        <v>42.457343999999999</v>
      </c>
      <c r="F248" s="288">
        <v>550000</v>
      </c>
      <c r="G248" s="288">
        <v>502825.63</v>
      </c>
      <c r="H248" s="288">
        <f t="shared" si="52"/>
        <v>91.422841818181823</v>
      </c>
      <c r="I248" s="288">
        <v>1000000</v>
      </c>
      <c r="J248" s="288">
        <v>811028.07</v>
      </c>
      <c r="K248" s="288">
        <f t="shared" si="53"/>
        <v>81.102806999999999</v>
      </c>
      <c r="L248" s="288">
        <v>2000000</v>
      </c>
      <c r="M248" s="288">
        <v>1699372.34</v>
      </c>
      <c r="N248" s="703">
        <f t="shared" si="54"/>
        <v>84.968616999999995</v>
      </c>
      <c r="O248" s="288">
        <v>3000000</v>
      </c>
      <c r="P248" s="288"/>
      <c r="Q248" s="654">
        <v>5000000</v>
      </c>
      <c r="R248" s="288"/>
      <c r="S248" s="288"/>
      <c r="T248" s="1435"/>
    </row>
    <row r="249" spans="1:20" s="2" customFormat="1" ht="18" customHeight="1" x14ac:dyDescent="0.25">
      <c r="A249" s="433">
        <v>1201</v>
      </c>
      <c r="B249" s="884" t="s">
        <v>12</v>
      </c>
      <c r="C249" s="288">
        <v>100000</v>
      </c>
      <c r="D249" s="288">
        <v>70492.399999999994</v>
      </c>
      <c r="E249" s="288">
        <f t="shared" si="51"/>
        <v>70.492400000000004</v>
      </c>
      <c r="F249" s="288">
        <v>120000</v>
      </c>
      <c r="G249" s="288">
        <v>107837.26</v>
      </c>
      <c r="H249" s="288">
        <f t="shared" si="52"/>
        <v>89.864383333333336</v>
      </c>
      <c r="I249" s="288">
        <v>450000</v>
      </c>
      <c r="J249" s="288">
        <v>443305</v>
      </c>
      <c r="K249" s="288">
        <f t="shared" si="53"/>
        <v>98.512222222222221</v>
      </c>
      <c r="L249" s="288">
        <v>500000</v>
      </c>
      <c r="M249" s="288">
        <v>245723.95</v>
      </c>
      <c r="N249" s="703">
        <f t="shared" si="54"/>
        <v>49.144790000000008</v>
      </c>
      <c r="O249" s="288">
        <v>400000</v>
      </c>
      <c r="P249" s="288"/>
      <c r="Q249" s="288">
        <v>300000</v>
      </c>
      <c r="R249" s="288"/>
      <c r="S249" s="288"/>
      <c r="T249" s="1435"/>
    </row>
    <row r="250" spans="1:20" s="2" customFormat="1" ht="18" customHeight="1" x14ac:dyDescent="0.25">
      <c r="A250" s="433">
        <v>1202</v>
      </c>
      <c r="B250" s="288" t="s">
        <v>13</v>
      </c>
      <c r="C250" s="288">
        <v>150000</v>
      </c>
      <c r="D250" s="288">
        <v>75718</v>
      </c>
      <c r="E250" s="288">
        <f t="shared" si="51"/>
        <v>50.478666666666669</v>
      </c>
      <c r="F250" s="288">
        <v>150000</v>
      </c>
      <c r="G250" s="288">
        <v>140170</v>
      </c>
      <c r="H250" s="288">
        <f t="shared" si="52"/>
        <v>93.446666666666673</v>
      </c>
      <c r="I250" s="288">
        <v>300000</v>
      </c>
      <c r="J250" s="288">
        <v>295716</v>
      </c>
      <c r="K250" s="288">
        <f t="shared" si="53"/>
        <v>98.572000000000003</v>
      </c>
      <c r="L250" s="288"/>
      <c r="M250" s="288">
        <v>0</v>
      </c>
      <c r="N250" s="703"/>
      <c r="O250" s="288"/>
      <c r="P250" s="288"/>
      <c r="Q250" s="288"/>
      <c r="R250" s="288"/>
      <c r="S250" s="288"/>
      <c r="T250" s="1435"/>
    </row>
    <row r="251" spans="1:20" s="2" customFormat="1" ht="18" customHeight="1" x14ac:dyDescent="0.25">
      <c r="A251" s="433">
        <v>1204</v>
      </c>
      <c r="B251" s="288" t="s">
        <v>126</v>
      </c>
      <c r="C251" s="288"/>
      <c r="D251" s="288"/>
      <c r="E251" s="288"/>
      <c r="F251" s="288"/>
      <c r="G251" s="288"/>
      <c r="H251" s="288"/>
      <c r="I251" s="288"/>
      <c r="J251" s="288"/>
      <c r="K251" s="288"/>
      <c r="L251" s="288"/>
      <c r="M251" s="288">
        <v>0</v>
      </c>
      <c r="N251" s="703"/>
      <c r="O251" s="288"/>
      <c r="P251" s="288"/>
      <c r="Q251" s="288"/>
      <c r="R251" s="288"/>
      <c r="S251" s="288"/>
      <c r="T251" s="1435"/>
    </row>
    <row r="252" spans="1:20" s="2" customFormat="1" ht="18" customHeight="1" x14ac:dyDescent="0.25">
      <c r="A252" s="433" t="s">
        <v>390</v>
      </c>
      <c r="B252" s="288" t="s">
        <v>198</v>
      </c>
      <c r="C252" s="288"/>
      <c r="D252" s="288"/>
      <c r="E252" s="288"/>
      <c r="F252" s="288"/>
      <c r="G252" s="288"/>
      <c r="H252" s="288"/>
      <c r="I252" s="288"/>
      <c r="J252" s="288"/>
      <c r="K252" s="288"/>
      <c r="L252" s="288">
        <v>300000</v>
      </c>
      <c r="M252" s="288">
        <v>298697</v>
      </c>
      <c r="N252" s="703">
        <f t="shared" si="54"/>
        <v>99.565666666666658</v>
      </c>
      <c r="O252" s="288">
        <v>0</v>
      </c>
      <c r="P252" s="288"/>
      <c r="Q252" s="288"/>
      <c r="R252" s="288"/>
      <c r="S252" s="288"/>
      <c r="T252" s="1435"/>
    </row>
    <row r="253" spans="1:20" s="2" customFormat="1" ht="18" customHeight="1" x14ac:dyDescent="0.25">
      <c r="A253" s="433" t="s">
        <v>391</v>
      </c>
      <c r="B253" s="288" t="s">
        <v>197</v>
      </c>
      <c r="C253" s="288"/>
      <c r="D253" s="288"/>
      <c r="E253" s="288"/>
      <c r="F253" s="288"/>
      <c r="G253" s="288"/>
      <c r="H253" s="288"/>
      <c r="I253" s="288"/>
      <c r="J253" s="288"/>
      <c r="K253" s="288"/>
      <c r="L253" s="288"/>
      <c r="M253" s="288">
        <v>0</v>
      </c>
      <c r="N253" s="703"/>
      <c r="O253" s="288">
        <v>500000</v>
      </c>
      <c r="P253" s="288"/>
      <c r="Q253" s="288">
        <v>500000</v>
      </c>
      <c r="R253" s="288"/>
      <c r="S253" s="288"/>
      <c r="T253" s="1435"/>
    </row>
    <row r="254" spans="1:20" s="2" customFormat="1" ht="18" customHeight="1" x14ac:dyDescent="0.25">
      <c r="A254" s="433">
        <v>1205</v>
      </c>
      <c r="B254" s="288" t="s">
        <v>124</v>
      </c>
      <c r="C254" s="288">
        <v>400000</v>
      </c>
      <c r="D254" s="288">
        <v>392200.5</v>
      </c>
      <c r="E254" s="288">
        <f t="shared" si="51"/>
        <v>98.050124999999994</v>
      </c>
      <c r="F254" s="892">
        <v>3000000</v>
      </c>
      <c r="G254" s="288">
        <v>1670575.95</v>
      </c>
      <c r="H254" s="288">
        <f t="shared" si="52"/>
        <v>55.685865</v>
      </c>
      <c r="I254" s="288">
        <v>500000</v>
      </c>
      <c r="J254" s="288">
        <v>399448.62</v>
      </c>
      <c r="K254" s="288">
        <f t="shared" si="53"/>
        <v>79.889724000000001</v>
      </c>
      <c r="L254" s="288">
        <v>600000</v>
      </c>
      <c r="M254" s="288">
        <v>347622.82</v>
      </c>
      <c r="N254" s="703">
        <f t="shared" si="54"/>
        <v>57.937136666666667</v>
      </c>
      <c r="O254" s="288">
        <v>600000</v>
      </c>
      <c r="P254" s="288"/>
      <c r="Q254" s="288">
        <v>300000</v>
      </c>
      <c r="R254" s="288"/>
      <c r="S254" s="288"/>
      <c r="T254" s="1435"/>
    </row>
    <row r="255" spans="1:20" s="2" customFormat="1" ht="18" customHeight="1" x14ac:dyDescent="0.25">
      <c r="A255" s="433">
        <v>1301</v>
      </c>
      <c r="B255" s="288" t="s">
        <v>14</v>
      </c>
      <c r="C255" s="288"/>
      <c r="D255" s="288"/>
      <c r="E255" s="288"/>
      <c r="F255" s="288">
        <v>120000</v>
      </c>
      <c r="G255" s="288">
        <v>116540</v>
      </c>
      <c r="H255" s="288"/>
      <c r="I255" s="288"/>
      <c r="J255" s="288"/>
      <c r="K255" s="288"/>
      <c r="L255" s="288"/>
      <c r="M255" s="288">
        <v>0</v>
      </c>
      <c r="N255" s="703"/>
      <c r="O255" s="288">
        <v>50000</v>
      </c>
      <c r="P255" s="288"/>
      <c r="Q255" s="288"/>
      <c r="R255" s="288"/>
      <c r="S255" s="288"/>
      <c r="T255" s="1435"/>
    </row>
    <row r="256" spans="1:20" s="2" customFormat="1" ht="18" customHeight="1" x14ac:dyDescent="0.25">
      <c r="A256" s="433">
        <v>1302</v>
      </c>
      <c r="B256" s="288" t="s">
        <v>123</v>
      </c>
      <c r="C256" s="288">
        <v>200000</v>
      </c>
      <c r="D256" s="288">
        <v>64986.59</v>
      </c>
      <c r="E256" s="288">
        <f t="shared" si="51"/>
        <v>32.493295000000003</v>
      </c>
      <c r="F256" s="288">
        <v>50000</v>
      </c>
      <c r="G256" s="288">
        <v>29376.99</v>
      </c>
      <c r="H256" s="288">
        <f t="shared" si="52"/>
        <v>58.753980000000006</v>
      </c>
      <c r="I256" s="288">
        <v>100000</v>
      </c>
      <c r="J256" s="288">
        <v>100000</v>
      </c>
      <c r="K256" s="288">
        <f t="shared" si="53"/>
        <v>100</v>
      </c>
      <c r="L256" s="288">
        <v>100000</v>
      </c>
      <c r="M256" s="288">
        <v>95400</v>
      </c>
      <c r="N256" s="703">
        <f t="shared" si="54"/>
        <v>95.399999999999991</v>
      </c>
      <c r="O256" s="288">
        <v>100000</v>
      </c>
      <c r="P256" s="288"/>
      <c r="Q256" s="288">
        <v>100000</v>
      </c>
      <c r="R256" s="288"/>
      <c r="S256" s="288"/>
      <c r="T256" s="1435"/>
    </row>
    <row r="257" spans="1:20" s="2" customFormat="1" ht="18" customHeight="1" x14ac:dyDescent="0.25">
      <c r="A257" s="433">
        <v>1303</v>
      </c>
      <c r="B257" s="288" t="s">
        <v>109</v>
      </c>
      <c r="C257" s="288"/>
      <c r="D257" s="288"/>
      <c r="E257" s="288"/>
      <c r="F257" s="288">
        <v>50000</v>
      </c>
      <c r="G257" s="288">
        <v>10242.879999999999</v>
      </c>
      <c r="H257" s="288"/>
      <c r="I257" s="288">
        <v>100000</v>
      </c>
      <c r="J257" s="288">
        <v>438863.48</v>
      </c>
      <c r="K257" s="288">
        <f t="shared" si="53"/>
        <v>438.86348000000004</v>
      </c>
      <c r="L257" s="288">
        <v>50000</v>
      </c>
      <c r="M257" s="288">
        <v>23480</v>
      </c>
      <c r="N257" s="703">
        <f t="shared" si="54"/>
        <v>46.96</v>
      </c>
      <c r="O257" s="288">
        <v>50000</v>
      </c>
      <c r="P257" s="288"/>
      <c r="Q257" s="288">
        <v>50000</v>
      </c>
      <c r="R257" s="288"/>
      <c r="S257" s="288"/>
      <c r="T257" s="1435"/>
    </row>
    <row r="258" spans="1:20" s="2" customFormat="1" ht="18" customHeight="1" x14ac:dyDescent="0.25">
      <c r="A258" s="433">
        <v>1402</v>
      </c>
      <c r="B258" s="288" t="s">
        <v>117</v>
      </c>
      <c r="C258" s="288">
        <v>100000</v>
      </c>
      <c r="D258" s="288">
        <v>94476.57</v>
      </c>
      <c r="E258" s="288">
        <f t="shared" si="51"/>
        <v>94.476570000000009</v>
      </c>
      <c r="F258" s="288">
        <v>100000</v>
      </c>
      <c r="G258" s="288">
        <v>99121.9</v>
      </c>
      <c r="H258" s="288">
        <f t="shared" si="52"/>
        <v>99.121899999999997</v>
      </c>
      <c r="I258" s="288">
        <v>100000</v>
      </c>
      <c r="J258" s="288">
        <v>16143.55</v>
      </c>
      <c r="K258" s="288">
        <f t="shared" si="53"/>
        <v>16.143549999999998</v>
      </c>
      <c r="L258" s="288">
        <v>100000</v>
      </c>
      <c r="M258" s="288">
        <v>22474.82</v>
      </c>
      <c r="N258" s="703">
        <f t="shared" si="54"/>
        <v>22.474820000000001</v>
      </c>
      <c r="O258" s="288">
        <v>100000</v>
      </c>
      <c r="P258" s="288"/>
      <c r="Q258" s="288">
        <v>50000</v>
      </c>
      <c r="R258" s="288"/>
      <c r="S258" s="288"/>
      <c r="T258" s="1435"/>
    </row>
    <row r="259" spans="1:20" s="2" customFormat="1" ht="18" customHeight="1" x14ac:dyDescent="0.25">
      <c r="A259" s="433">
        <v>1403</v>
      </c>
      <c r="B259" s="288" t="s">
        <v>118</v>
      </c>
      <c r="C259" s="288">
        <v>120000</v>
      </c>
      <c r="D259" s="288">
        <v>56937.64</v>
      </c>
      <c r="E259" s="288">
        <f t="shared" si="51"/>
        <v>47.448033333333335</v>
      </c>
      <c r="F259" s="288">
        <v>150000</v>
      </c>
      <c r="G259" s="288">
        <v>99871.55</v>
      </c>
      <c r="H259" s="288">
        <f t="shared" si="52"/>
        <v>66.581033333333338</v>
      </c>
      <c r="I259" s="288">
        <v>150000</v>
      </c>
      <c r="J259" s="288">
        <v>135725.26</v>
      </c>
      <c r="K259" s="288">
        <f t="shared" si="53"/>
        <v>90.483506666666671</v>
      </c>
      <c r="L259" s="288">
        <v>150000</v>
      </c>
      <c r="M259" s="288">
        <v>267855.99</v>
      </c>
      <c r="N259" s="703">
        <f t="shared" si="54"/>
        <v>178.57066</v>
      </c>
      <c r="O259" s="288">
        <v>250000</v>
      </c>
      <c r="P259" s="288"/>
      <c r="Q259" s="288">
        <v>300000</v>
      </c>
      <c r="R259" s="288"/>
      <c r="S259" s="288"/>
      <c r="T259" s="1435"/>
    </row>
    <row r="260" spans="1:20" s="2" customFormat="1" ht="18" customHeight="1" x14ac:dyDescent="0.25">
      <c r="A260" s="433">
        <v>1405</v>
      </c>
      <c r="B260" s="884" t="s">
        <v>201</v>
      </c>
      <c r="C260" s="288"/>
      <c r="D260" s="288"/>
      <c r="E260" s="288"/>
      <c r="F260" s="288"/>
      <c r="G260" s="288"/>
      <c r="H260" s="288"/>
      <c r="I260" s="288"/>
      <c r="J260" s="288"/>
      <c r="K260" s="288"/>
      <c r="L260" s="288">
        <v>700000</v>
      </c>
      <c r="M260" s="288">
        <v>606958.92000000004</v>
      </c>
      <c r="N260" s="703">
        <f t="shared" si="54"/>
        <v>86.708417142857158</v>
      </c>
      <c r="O260" s="288">
        <v>600000</v>
      </c>
      <c r="P260" s="288"/>
      <c r="Q260" s="288">
        <v>700000</v>
      </c>
      <c r="R260" s="288"/>
      <c r="S260" s="288"/>
      <c r="T260" s="1435"/>
    </row>
    <row r="261" spans="1:20" s="2" customFormat="1" ht="18" customHeight="1" x14ac:dyDescent="0.25">
      <c r="A261" s="433">
        <v>1409</v>
      </c>
      <c r="B261" s="288" t="s">
        <v>17</v>
      </c>
      <c r="C261" s="288">
        <v>5400000</v>
      </c>
      <c r="D261" s="288">
        <v>4634889.1900000004</v>
      </c>
      <c r="E261" s="288">
        <f t="shared" si="51"/>
        <v>85.831281296296297</v>
      </c>
      <c r="F261" s="892">
        <v>5000000</v>
      </c>
      <c r="G261" s="288">
        <v>3317188</v>
      </c>
      <c r="H261" s="288">
        <f t="shared" si="52"/>
        <v>66.343760000000003</v>
      </c>
      <c r="I261" s="654">
        <v>8000000</v>
      </c>
      <c r="J261" s="288">
        <v>5363212.5</v>
      </c>
      <c r="K261" s="288">
        <f t="shared" si="53"/>
        <v>67.04015625000001</v>
      </c>
      <c r="L261" s="288"/>
      <c r="M261" s="288">
        <v>0</v>
      </c>
      <c r="N261" s="703"/>
      <c r="O261" s="288"/>
      <c r="P261" s="288"/>
      <c r="Q261" s="288"/>
      <c r="R261" s="288"/>
      <c r="S261" s="288"/>
      <c r="T261" s="1435"/>
    </row>
    <row r="262" spans="1:20" s="2" customFormat="1" ht="34.5" customHeight="1" x14ac:dyDescent="0.25">
      <c r="A262" s="433" t="s">
        <v>386</v>
      </c>
      <c r="B262" s="919" t="s">
        <v>206</v>
      </c>
      <c r="C262" s="288"/>
      <c r="D262" s="288"/>
      <c r="E262" s="288"/>
      <c r="F262" s="892"/>
      <c r="G262" s="288"/>
      <c r="H262" s="288"/>
      <c r="I262" s="654"/>
      <c r="J262" s="288"/>
      <c r="K262" s="288"/>
      <c r="L262" s="288"/>
      <c r="M262" s="288">
        <v>0</v>
      </c>
      <c r="N262" s="703"/>
      <c r="O262" s="288">
        <v>50000</v>
      </c>
      <c r="P262" s="288"/>
      <c r="Q262" s="288">
        <v>25000</v>
      </c>
      <c r="R262" s="288"/>
      <c r="S262" s="288"/>
      <c r="T262" s="1435"/>
    </row>
    <row r="263" spans="1:20" s="278" customFormat="1" ht="42.75" customHeight="1" x14ac:dyDescent="0.25">
      <c r="A263" s="651" t="s">
        <v>388</v>
      </c>
      <c r="B263" s="700" t="s">
        <v>203</v>
      </c>
      <c r="C263" s="700"/>
      <c r="D263" s="700"/>
      <c r="E263" s="700"/>
      <c r="F263" s="892"/>
      <c r="G263" s="700"/>
      <c r="H263" s="700"/>
      <c r="I263" s="958"/>
      <c r="J263" s="700"/>
      <c r="K263" s="700"/>
      <c r="L263" s="700">
        <v>7300000</v>
      </c>
      <c r="M263" s="700">
        <v>7497494.71</v>
      </c>
      <c r="N263" s="703">
        <f t="shared" si="54"/>
        <v>102.70540698630137</v>
      </c>
      <c r="O263" s="700">
        <v>8500000</v>
      </c>
      <c r="P263" s="700"/>
      <c r="Q263" s="958">
        <v>25000000</v>
      </c>
      <c r="R263" s="700"/>
      <c r="S263" s="700"/>
      <c r="T263" s="1435"/>
    </row>
    <row r="264" spans="1:20" s="2" customFormat="1" ht="33.75" customHeight="1" x14ac:dyDescent="0.25">
      <c r="A264" s="433">
        <v>1504</v>
      </c>
      <c r="B264" s="959" t="s">
        <v>183</v>
      </c>
      <c r="C264" s="288"/>
      <c r="D264" s="288"/>
      <c r="E264" s="288"/>
      <c r="F264" s="288"/>
      <c r="G264" s="288"/>
      <c r="H264" s="288"/>
      <c r="I264" s="654">
        <v>500000</v>
      </c>
      <c r="J264" s="288">
        <v>339000</v>
      </c>
      <c r="K264" s="288">
        <f t="shared" si="53"/>
        <v>67.800000000000011</v>
      </c>
      <c r="L264" s="288">
        <v>500000</v>
      </c>
      <c r="M264" s="288">
        <v>500000</v>
      </c>
      <c r="N264" s="703">
        <f t="shared" si="54"/>
        <v>100</v>
      </c>
      <c r="O264" s="288">
        <v>500000</v>
      </c>
      <c r="P264" s="288"/>
      <c r="Q264" s="288">
        <v>200000</v>
      </c>
      <c r="R264" s="288"/>
      <c r="S264" s="288"/>
      <c r="T264" s="1435"/>
    </row>
    <row r="265" spans="1:20" s="2" customFormat="1" ht="33.75" customHeight="1" x14ac:dyDescent="0.25">
      <c r="A265" s="433">
        <v>1506</v>
      </c>
      <c r="B265" s="884" t="s">
        <v>128</v>
      </c>
      <c r="C265" s="288"/>
      <c r="D265" s="288"/>
      <c r="E265" s="288"/>
      <c r="F265" s="288"/>
      <c r="G265" s="288"/>
      <c r="H265" s="288"/>
      <c r="I265" s="654"/>
      <c r="J265" s="288"/>
      <c r="K265" s="288"/>
      <c r="L265" s="288"/>
      <c r="M265" s="288">
        <v>0</v>
      </c>
      <c r="N265" s="703"/>
      <c r="O265" s="288">
        <v>175000</v>
      </c>
      <c r="P265" s="288"/>
      <c r="Q265" s="288">
        <v>175000</v>
      </c>
      <c r="R265" s="288"/>
      <c r="S265" s="288"/>
      <c r="T265" s="1435"/>
    </row>
    <row r="266" spans="1:20" s="2" customFormat="1" ht="18" customHeight="1" x14ac:dyDescent="0.25">
      <c r="A266" s="433">
        <v>1509</v>
      </c>
      <c r="B266" s="288" t="s">
        <v>131</v>
      </c>
      <c r="C266" s="288">
        <v>3000000</v>
      </c>
      <c r="D266" s="288">
        <v>1559025</v>
      </c>
      <c r="E266" s="288">
        <f t="shared" si="51"/>
        <v>51.967500000000001</v>
      </c>
      <c r="F266" s="288">
        <v>3000000</v>
      </c>
      <c r="G266" s="288">
        <v>2404413</v>
      </c>
      <c r="H266" s="288">
        <f t="shared" si="52"/>
        <v>80.147100000000009</v>
      </c>
      <c r="I266" s="288">
        <v>3000000</v>
      </c>
      <c r="J266" s="288">
        <v>2499687.9</v>
      </c>
      <c r="K266" s="288">
        <f t="shared" si="53"/>
        <v>83.322929999999999</v>
      </c>
      <c r="L266" s="288">
        <v>4000000</v>
      </c>
      <c r="M266" s="288">
        <v>3476713.7</v>
      </c>
      <c r="N266" s="703">
        <f t="shared" si="54"/>
        <v>86.917842500000006</v>
      </c>
      <c r="O266" s="288">
        <v>4000000</v>
      </c>
      <c r="P266" s="288"/>
      <c r="Q266" s="288">
        <v>4000000</v>
      </c>
      <c r="R266" s="288"/>
      <c r="S266" s="288"/>
      <c r="T266" s="1435"/>
    </row>
    <row r="267" spans="1:20" s="2" customFormat="1" ht="18" customHeight="1" x14ac:dyDescent="0.25">
      <c r="A267" s="433">
        <v>1702</v>
      </c>
      <c r="B267" s="288" t="s">
        <v>134</v>
      </c>
      <c r="C267" s="288">
        <v>500000</v>
      </c>
      <c r="D267" s="288">
        <v>124424.91</v>
      </c>
      <c r="E267" s="288">
        <f t="shared" si="51"/>
        <v>24.884982000000001</v>
      </c>
      <c r="F267" s="288">
        <v>500000</v>
      </c>
      <c r="G267" s="288">
        <v>7858</v>
      </c>
      <c r="H267" s="288">
        <f t="shared" si="52"/>
        <v>1.5716000000000001</v>
      </c>
      <c r="I267" s="288">
        <v>500000</v>
      </c>
      <c r="J267" s="288">
        <v>25140</v>
      </c>
      <c r="K267" s="288">
        <f t="shared" si="53"/>
        <v>5.0279999999999996</v>
      </c>
      <c r="L267" s="288">
        <v>1400000</v>
      </c>
      <c r="M267" s="288">
        <v>392156.19</v>
      </c>
      <c r="N267" s="703">
        <f t="shared" si="54"/>
        <v>28.011156428571425</v>
      </c>
      <c r="O267" s="288"/>
      <c r="P267" s="288"/>
      <c r="Q267" s="288"/>
      <c r="R267" s="288"/>
      <c r="S267" s="288"/>
      <c r="T267" s="1435"/>
    </row>
    <row r="268" spans="1:20" s="2" customFormat="1" ht="30" x14ac:dyDescent="0.25">
      <c r="A268" s="433">
        <v>1703</v>
      </c>
      <c r="B268" s="884" t="s">
        <v>141</v>
      </c>
      <c r="C268" s="288"/>
      <c r="D268" s="288"/>
      <c r="E268" s="288"/>
      <c r="F268" s="288">
        <v>1000</v>
      </c>
      <c r="G268" s="288"/>
      <c r="H268" s="288"/>
      <c r="I268" s="288"/>
      <c r="J268" s="288"/>
      <c r="K268" s="288"/>
      <c r="L268" s="288"/>
      <c r="M268" s="288">
        <v>0</v>
      </c>
      <c r="N268" s="703"/>
      <c r="O268" s="288">
        <v>0</v>
      </c>
      <c r="P268" s="288"/>
      <c r="Q268" s="288"/>
      <c r="R268" s="288"/>
      <c r="S268" s="288"/>
      <c r="T268" s="1435"/>
    </row>
    <row r="269" spans="1:20" s="40" customFormat="1" ht="25.5" customHeight="1" thickBot="1" x14ac:dyDescent="0.35">
      <c r="A269" s="1527" t="s">
        <v>140</v>
      </c>
      <c r="B269" s="1528"/>
      <c r="C269" s="49">
        <f>SUM(C248:C268)</f>
        <v>10470000</v>
      </c>
      <c r="D269" s="49">
        <f>SUM(D248:D268)</f>
        <v>7285437.5200000005</v>
      </c>
      <c r="E269" s="49">
        <f t="shared" si="51"/>
        <v>69.583930468003828</v>
      </c>
      <c r="F269" s="49">
        <f>SUM(F248:F268)</f>
        <v>12791000</v>
      </c>
      <c r="G269" s="49">
        <f>SUM(G248:G268)</f>
        <v>8506021.1600000001</v>
      </c>
      <c r="H269" s="226">
        <f t="shared" si="52"/>
        <v>66.500048158861702</v>
      </c>
      <c r="I269" s="49">
        <f>SUM(I248:I268)</f>
        <v>14700000</v>
      </c>
      <c r="J269" s="49">
        <f>SUM(J248:J268)</f>
        <v>10867270.379999999</v>
      </c>
      <c r="K269" s="226">
        <f t="shared" si="53"/>
        <v>73.927009387755092</v>
      </c>
      <c r="L269" s="636">
        <f>SUM(L248:L268)</f>
        <v>17700000</v>
      </c>
      <c r="M269" s="49">
        <f>SUM(M248:M268)</f>
        <v>15473950.439999999</v>
      </c>
      <c r="N269" s="741">
        <f t="shared" si="54"/>
        <v>87.423448813559318</v>
      </c>
      <c r="O269" s="226">
        <f>SUM(O248:O268)</f>
        <v>18875000</v>
      </c>
      <c r="P269" s="226">
        <f t="shared" ref="P269:S269" si="57">SUM(P248:P268)</f>
        <v>0</v>
      </c>
      <c r="Q269" s="143">
        <f t="shared" ref="Q269" si="58">SUM(Q248:Q268)</f>
        <v>36700000</v>
      </c>
      <c r="R269" s="226"/>
      <c r="S269" s="226">
        <f t="shared" si="57"/>
        <v>0</v>
      </c>
      <c r="T269" s="1435"/>
    </row>
    <row r="270" spans="1:20" s="40" customFormat="1" ht="25.5" customHeight="1" thickTop="1" thickBot="1" x14ac:dyDescent="0.35">
      <c r="A270" s="1372" t="s">
        <v>2</v>
      </c>
      <c r="B270" s="1373"/>
      <c r="C270" s="144">
        <f>C269+C247</f>
        <v>34096340</v>
      </c>
      <c r="D270" s="144">
        <f>D269+D247</f>
        <v>29013718.329999998</v>
      </c>
      <c r="E270" s="144">
        <f t="shared" si="51"/>
        <v>85.093351163204019</v>
      </c>
      <c r="F270" s="144">
        <f>F269+F247</f>
        <v>54508900</v>
      </c>
      <c r="G270" s="144">
        <f>G269+G247</f>
        <v>46938945.329999998</v>
      </c>
      <c r="H270" s="144">
        <f t="shared" si="52"/>
        <v>86.112442793745601</v>
      </c>
      <c r="I270" s="144">
        <f>I269+I247</f>
        <v>54541000</v>
      </c>
      <c r="J270" s="144">
        <f>J269+J247</f>
        <v>49980364.00999999</v>
      </c>
      <c r="K270" s="144">
        <f t="shared" si="53"/>
        <v>91.638151134009263</v>
      </c>
      <c r="L270" s="635">
        <f>L269+L247</f>
        <v>60200000</v>
      </c>
      <c r="M270" s="144">
        <f>M269+M247</f>
        <v>61048693.079999998</v>
      </c>
      <c r="N270" s="740">
        <f t="shared" si="54"/>
        <v>101.40978916943521</v>
      </c>
      <c r="O270" s="144">
        <f>O269+O247</f>
        <v>69077000</v>
      </c>
      <c r="P270" s="144">
        <f t="shared" ref="P270:S270" si="59">P269+P247</f>
        <v>0</v>
      </c>
      <c r="Q270" s="143">
        <f t="shared" ref="Q270" si="60">Q269+Q247</f>
        <v>91731000</v>
      </c>
      <c r="R270" s="144"/>
      <c r="S270" s="144">
        <f t="shared" si="59"/>
        <v>0</v>
      </c>
      <c r="T270" s="1436"/>
    </row>
    <row r="271" spans="1:20" s="122" customFormat="1" ht="21" hidden="1" customHeight="1" thickTop="1" x14ac:dyDescent="0.3">
      <c r="A271" s="9"/>
      <c r="B271" s="9"/>
      <c r="C271" s="131"/>
      <c r="D271" s="131"/>
      <c r="E271" s="131"/>
      <c r="F271" s="132"/>
      <c r="G271" s="90"/>
      <c r="H271" s="90"/>
      <c r="M271" s="11"/>
      <c r="N271" s="146"/>
      <c r="O271" s="146"/>
      <c r="P271" s="146"/>
      <c r="Q271" s="146"/>
      <c r="R271" s="146"/>
      <c r="S271" s="146"/>
      <c r="T271" s="83"/>
    </row>
    <row r="272" spans="1:20" s="122" customFormat="1" ht="15.75" hidden="1" customHeight="1" x14ac:dyDescent="0.25">
      <c r="A272" s="9"/>
      <c r="B272" s="9" t="s">
        <v>188</v>
      </c>
      <c r="C272" s="9"/>
      <c r="D272" s="9"/>
      <c r="E272" s="96"/>
      <c r="F272" s="96" t="s">
        <v>191</v>
      </c>
      <c r="G272" s="96"/>
      <c r="H272" s="96"/>
      <c r="I272" s="9"/>
      <c r="J272" s="9"/>
      <c r="K272" s="9"/>
      <c r="L272" s="9"/>
      <c r="M272" s="11"/>
      <c r="N272" s="29"/>
      <c r="O272" s="29"/>
      <c r="P272" s="29"/>
      <c r="Q272" s="29"/>
      <c r="R272" s="29"/>
      <c r="S272" s="29"/>
      <c r="T272" s="638"/>
    </row>
    <row r="273" spans="1:20" s="122" customFormat="1" ht="15.75" hidden="1" customHeight="1" x14ac:dyDescent="0.25">
      <c r="B273" s="121" t="s">
        <v>189</v>
      </c>
      <c r="C273" s="74"/>
      <c r="D273" s="74"/>
      <c r="E273" s="136"/>
      <c r="F273" s="136"/>
      <c r="G273" s="136" t="s">
        <v>190</v>
      </c>
      <c r="H273" s="136"/>
      <c r="I273" s="136"/>
      <c r="J273" s="136"/>
      <c r="K273" s="136"/>
      <c r="L273" s="136"/>
      <c r="M273" s="145"/>
      <c r="N273" s="74"/>
      <c r="O273" s="74"/>
      <c r="P273" s="74"/>
      <c r="Q273" s="74"/>
      <c r="R273" s="74"/>
      <c r="S273" s="74"/>
      <c r="T273" s="83"/>
    </row>
    <row r="274" spans="1:20" s="122" customFormat="1" ht="16.5" hidden="1" thickTop="1" x14ac:dyDescent="0.25">
      <c r="A274" s="121"/>
      <c r="B274" s="121"/>
      <c r="C274" s="108"/>
      <c r="D274" s="108"/>
      <c r="E274" s="108"/>
      <c r="F274" s="108"/>
      <c r="G274" s="108"/>
      <c r="H274" s="108"/>
      <c r="I274" s="108"/>
      <c r="J274" s="108"/>
      <c r="K274" s="108"/>
      <c r="L274" s="108"/>
      <c r="M274" s="108"/>
      <c r="N274" s="74"/>
      <c r="O274" s="74"/>
      <c r="P274" s="74"/>
      <c r="Q274" s="74"/>
      <c r="R274" s="74"/>
      <c r="S274" s="74"/>
      <c r="T274" s="638"/>
    </row>
    <row r="275" spans="1:20" s="122" customFormat="1" ht="16.5" hidden="1" thickTop="1" x14ac:dyDescent="0.25">
      <c r="A275" s="121"/>
      <c r="B275" s="121" t="s">
        <v>159</v>
      </c>
      <c r="E275" s="74"/>
      <c r="F275" s="108" t="s">
        <v>160</v>
      </c>
      <c r="G275" s="108"/>
      <c r="H275" s="108"/>
      <c r="I275" s="108"/>
      <c r="J275" s="108"/>
      <c r="K275" s="108"/>
      <c r="L275" s="124" t="s">
        <v>186</v>
      </c>
      <c r="M275" s="74"/>
      <c r="N275" s="74"/>
      <c r="O275" s="74"/>
      <c r="P275" s="74"/>
      <c r="Q275" s="74"/>
      <c r="R275" s="74"/>
      <c r="S275" s="74"/>
      <c r="T275" s="83"/>
    </row>
    <row r="276" spans="1:20" s="2" customFormat="1" ht="16.5" thickTop="1" x14ac:dyDescent="0.25">
      <c r="A276" s="4"/>
      <c r="B276" s="46"/>
      <c r="T276" s="638"/>
    </row>
    <row r="277" spans="1:20" s="2" customFormat="1" ht="15.75" x14ac:dyDescent="0.25">
      <c r="A277" s="4"/>
      <c r="B277" s="46"/>
      <c r="G277" s="91"/>
      <c r="H277" s="91"/>
      <c r="M277" s="91"/>
      <c r="N277" s="91"/>
      <c r="O277" s="91"/>
      <c r="P277" s="91"/>
      <c r="Q277" s="91"/>
      <c r="R277" s="91"/>
      <c r="S277" s="91"/>
      <c r="T277" s="978"/>
    </row>
    <row r="278" spans="1:20" s="2" customFormat="1" x14ac:dyDescent="0.25">
      <c r="C278" s="140"/>
      <c r="D278" s="140"/>
      <c r="E278" s="140"/>
      <c r="I278" s="91"/>
      <c r="J278" s="91"/>
      <c r="K278" s="91"/>
      <c r="M278" s="91"/>
      <c r="N278" s="91"/>
      <c r="O278" s="91"/>
      <c r="P278" s="91"/>
      <c r="Q278" s="91"/>
      <c r="R278" s="91"/>
      <c r="S278" s="91"/>
      <c r="T278" s="978"/>
    </row>
    <row r="279" spans="1:20" s="2" customFormat="1" ht="15.75" x14ac:dyDescent="0.25">
      <c r="A279" s="4"/>
      <c r="B279" s="45"/>
      <c r="N279" s="91"/>
      <c r="O279" s="91"/>
      <c r="P279" s="91"/>
      <c r="Q279" s="91"/>
      <c r="R279" s="91"/>
      <c r="S279" s="91"/>
      <c r="T279" s="978"/>
    </row>
    <row r="280" spans="1:20" s="2" customFormat="1" ht="15.75" customHeight="1" x14ac:dyDescent="0.25">
      <c r="A280" s="1386" t="s">
        <v>18</v>
      </c>
      <c r="B280" s="1388" t="s">
        <v>7</v>
      </c>
      <c r="C280" s="1389">
        <v>2021</v>
      </c>
      <c r="D280" s="1390"/>
      <c r="E280" s="1391"/>
      <c r="F280" s="1392">
        <v>2022</v>
      </c>
      <c r="G280" s="1392"/>
      <c r="H280" s="1392"/>
      <c r="I280" s="1393">
        <v>2023</v>
      </c>
      <c r="J280" s="1393"/>
      <c r="K280" s="1393"/>
      <c r="L280" s="1389">
        <v>2024</v>
      </c>
      <c r="M280" s="1391"/>
      <c r="N280" s="1152"/>
      <c r="O280" s="1279">
        <v>2025</v>
      </c>
      <c r="P280" s="1280"/>
      <c r="Q280" s="1344" t="s">
        <v>446</v>
      </c>
      <c r="R280" s="1344" t="s">
        <v>448</v>
      </c>
      <c r="S280" s="1344" t="s">
        <v>447</v>
      </c>
      <c r="T280" s="1344" t="s">
        <v>450</v>
      </c>
    </row>
    <row r="281" spans="1:20" s="2" customFormat="1" ht="31.5" x14ac:dyDescent="0.25">
      <c r="A281" s="1387"/>
      <c r="B281" s="1387"/>
      <c r="C281" s="1120" t="s">
        <v>178</v>
      </c>
      <c r="D281" s="1129" t="s">
        <v>1</v>
      </c>
      <c r="E281" s="1130" t="s">
        <v>138</v>
      </c>
      <c r="F281" s="692" t="s">
        <v>192</v>
      </c>
      <c r="G281" s="692" t="s">
        <v>1</v>
      </c>
      <c r="H281" s="693" t="s">
        <v>138</v>
      </c>
      <c r="I281" s="690" t="s">
        <v>0</v>
      </c>
      <c r="J281" s="1151" t="s">
        <v>1</v>
      </c>
      <c r="K281" s="694" t="s">
        <v>138</v>
      </c>
      <c r="L281" s="690" t="s">
        <v>0</v>
      </c>
      <c r="M281" s="1151" t="s">
        <v>1</v>
      </c>
      <c r="N281" s="691" t="s">
        <v>138</v>
      </c>
      <c r="O281" s="690" t="s">
        <v>0</v>
      </c>
      <c r="P281" s="1151" t="s">
        <v>1</v>
      </c>
      <c r="Q281" s="1344"/>
      <c r="R281" s="1344"/>
      <c r="S281" s="1344"/>
      <c r="T281" s="1344"/>
    </row>
    <row r="282" spans="1:20" s="2" customFormat="1" x14ac:dyDescent="0.25">
      <c r="C282" s="28"/>
      <c r="D282" s="28"/>
      <c r="E282" s="28"/>
      <c r="F282" s="28"/>
      <c r="G282" s="28"/>
      <c r="H282" s="28"/>
      <c r="I282" s="28"/>
      <c r="J282" s="28"/>
      <c r="K282" s="28"/>
      <c r="L282" s="80"/>
      <c r="M282" s="80"/>
      <c r="N282" s="11"/>
      <c r="O282" s="11"/>
      <c r="P282" s="11"/>
      <c r="Q282" s="11"/>
      <c r="R282" s="11"/>
      <c r="S282" s="11"/>
      <c r="T282" s="83"/>
    </row>
    <row r="283" spans="1:20" s="2" customFormat="1" ht="31.5" customHeight="1" thickBot="1" x14ac:dyDescent="0.3">
      <c r="C283" s="695">
        <f>SUM(C225,C271)</f>
        <v>59018000</v>
      </c>
      <c r="D283" s="695">
        <f>SUM(D225,D271)</f>
        <v>52241644.380000003</v>
      </c>
      <c r="E283" s="695">
        <f>SUM(E225,E271)</f>
        <v>88.518154427462818</v>
      </c>
      <c r="F283" s="695">
        <f t="shared" ref="F283:M283" si="61">SUM(F34,F79,F127,F174,F225,F270)</f>
        <v>325805654</v>
      </c>
      <c r="G283" s="695">
        <f t="shared" si="61"/>
        <v>290896686.33999997</v>
      </c>
      <c r="H283" s="695">
        <f>G283/F283*100</f>
        <v>89.285340131021783</v>
      </c>
      <c r="I283" s="695">
        <f t="shared" si="61"/>
        <v>351902378</v>
      </c>
      <c r="J283" s="695">
        <f t="shared" si="61"/>
        <v>319701445.14999998</v>
      </c>
      <c r="K283" s="695">
        <f>J283/I283*100</f>
        <v>90.84946994873674</v>
      </c>
      <c r="L283" s="695">
        <f t="shared" si="61"/>
        <v>370758200</v>
      </c>
      <c r="M283" s="695">
        <f t="shared" si="61"/>
        <v>357539697.33999997</v>
      </c>
      <c r="N283" s="695">
        <f>M283/L283*100</f>
        <v>96.434737610658374</v>
      </c>
      <c r="O283" s="695">
        <f>SUM(O34,O79,O127,O174,O225,O270)</f>
        <v>405102300</v>
      </c>
      <c r="P283" s="695">
        <f t="shared" ref="P283" si="62">SUM(P34,P79,P127,P174,P225,P270)</f>
        <v>0</v>
      </c>
      <c r="Q283" s="695">
        <f t="shared" ref="Q283:T283" si="63">SUM(Q34,Q79,Q127,Q174,Q225,Q270)</f>
        <v>463403000</v>
      </c>
      <c r="R283" s="695">
        <f t="shared" si="63"/>
        <v>0</v>
      </c>
      <c r="S283" s="695">
        <f t="shared" si="63"/>
        <v>0</v>
      </c>
      <c r="T283" s="695">
        <f t="shared" si="63"/>
        <v>0</v>
      </c>
    </row>
    <row r="284" spans="1:20" ht="15.75" thickTop="1" x14ac:dyDescent="0.25">
      <c r="C284" s="140"/>
      <c r="D284" s="140"/>
      <c r="E284" s="140"/>
    </row>
    <row r="285" spans="1:20" x14ac:dyDescent="0.25">
      <c r="B285" s="1212" t="s">
        <v>454</v>
      </c>
      <c r="G285" s="761"/>
      <c r="H285" s="761"/>
      <c r="I285" s="761"/>
      <c r="J285" s="761"/>
      <c r="K285" s="761"/>
      <c r="L285" s="761"/>
      <c r="M285" s="761"/>
      <c r="O285" s="85"/>
      <c r="Q285" s="85"/>
      <c r="S285" s="81">
        <f>S34+S79+S127+S174+S225+S270</f>
        <v>0</v>
      </c>
    </row>
    <row r="286" spans="1:20" x14ac:dyDescent="0.25">
      <c r="B286" s="1212" t="s">
        <v>455</v>
      </c>
      <c r="G286" s="761"/>
      <c r="H286" s="761"/>
      <c r="I286" s="761"/>
      <c r="J286" s="761"/>
      <c r="K286" s="761"/>
      <c r="L286" s="759"/>
      <c r="M286" s="759"/>
    </row>
    <row r="287" spans="1:20" x14ac:dyDescent="0.25">
      <c r="G287" s="761"/>
      <c r="H287" s="761"/>
      <c r="I287" s="761"/>
      <c r="J287" s="761"/>
      <c r="K287" s="761"/>
      <c r="L287" s="759"/>
      <c r="M287" s="849"/>
      <c r="O287" s="81"/>
      <c r="Q287" s="81"/>
    </row>
    <row r="288" spans="1:20" x14ac:dyDescent="0.25">
      <c r="B288" s="1213" t="s">
        <v>456</v>
      </c>
      <c r="G288" s="761"/>
      <c r="H288" s="761"/>
      <c r="I288" s="761"/>
      <c r="J288" s="761"/>
      <c r="K288" s="761"/>
      <c r="L288" s="759"/>
      <c r="M288" s="759"/>
    </row>
    <row r="289" spans="3:13" x14ac:dyDescent="0.25">
      <c r="G289" s="761"/>
      <c r="H289" s="761"/>
      <c r="I289" s="761"/>
      <c r="J289" s="761"/>
      <c r="K289" s="761"/>
      <c r="L289" s="759"/>
      <c r="M289" s="759"/>
    </row>
    <row r="290" spans="3:13" x14ac:dyDescent="0.25">
      <c r="C290" s="140"/>
      <c r="D290" s="140"/>
      <c r="E290" s="140"/>
    </row>
    <row r="292" spans="3:13" x14ac:dyDescent="0.25">
      <c r="C292" s="140"/>
      <c r="D292" s="140"/>
      <c r="E292" s="140"/>
    </row>
    <row r="294" spans="3:13" x14ac:dyDescent="0.25">
      <c r="C294" s="140"/>
      <c r="D294" s="140"/>
      <c r="E294" s="140"/>
    </row>
    <row r="296" spans="3:13" x14ac:dyDescent="0.25">
      <c r="C296" s="140"/>
      <c r="D296" s="140"/>
      <c r="E296" s="140"/>
    </row>
    <row r="298" spans="3:13" x14ac:dyDescent="0.25">
      <c r="C298" s="140"/>
      <c r="D298" s="140"/>
      <c r="E298" s="140"/>
    </row>
    <row r="300" spans="3:13" x14ac:dyDescent="0.25">
      <c r="C300" s="140"/>
      <c r="D300" s="140"/>
      <c r="E300" s="140"/>
    </row>
    <row r="302" spans="3:13" x14ac:dyDescent="0.25">
      <c r="C302" s="140"/>
      <c r="D302" s="140"/>
      <c r="E302" s="140"/>
    </row>
    <row r="304" spans="3:13" x14ac:dyDescent="0.25">
      <c r="C304" s="140"/>
      <c r="D304" s="140"/>
      <c r="E304" s="140"/>
    </row>
    <row r="306" spans="3:5" x14ac:dyDescent="0.25">
      <c r="C306" s="140"/>
      <c r="D306" s="140"/>
      <c r="E306" s="140"/>
    </row>
    <row r="308" spans="3:5" x14ac:dyDescent="0.25">
      <c r="C308" s="140"/>
      <c r="D308" s="140"/>
      <c r="E308" s="140"/>
    </row>
    <row r="310" spans="3:5" x14ac:dyDescent="0.25">
      <c r="C310" s="140"/>
      <c r="D310" s="140"/>
      <c r="E310" s="140"/>
    </row>
    <row r="312" spans="3:5" x14ac:dyDescent="0.25">
      <c r="C312" s="140"/>
      <c r="D312" s="140"/>
      <c r="E312" s="140"/>
    </row>
  </sheetData>
  <mergeCells count="108">
    <mergeCell ref="A50:A51"/>
    <mergeCell ref="A239:I239"/>
    <mergeCell ref="A225:B225"/>
    <mergeCell ref="C146:D146"/>
    <mergeCell ref="C50:E50"/>
    <mergeCell ref="B50:B51"/>
    <mergeCell ref="F50:H50"/>
    <mergeCell ref="A4:L4"/>
    <mergeCell ref="A97:A98"/>
    <mergeCell ref="A102:B102"/>
    <mergeCell ref="A142:L142"/>
    <mergeCell ref="C97:E97"/>
    <mergeCell ref="B97:B98"/>
    <mergeCell ref="A127:B127"/>
    <mergeCell ref="I146:K146"/>
    <mergeCell ref="B194:B195"/>
    <mergeCell ref="F194:H194"/>
    <mergeCell ref="F8:H8"/>
    <mergeCell ref="L8:M8"/>
    <mergeCell ref="B8:B9"/>
    <mergeCell ref="C8:E8"/>
    <mergeCell ref="A8:A9"/>
    <mergeCell ref="I8:K8"/>
    <mergeCell ref="A33:B33"/>
    <mergeCell ref="A13:B13"/>
    <mergeCell ref="O280:P280"/>
    <mergeCell ref="S280:S281"/>
    <mergeCell ref="O242:P242"/>
    <mergeCell ref="S242:S243"/>
    <mergeCell ref="Q242:Q243"/>
    <mergeCell ref="Q280:Q281"/>
    <mergeCell ref="F242:H242"/>
    <mergeCell ref="A34:B34"/>
    <mergeCell ref="C242:E242"/>
    <mergeCell ref="A47:L47"/>
    <mergeCell ref="A199:B199"/>
    <mergeCell ref="A55:B55"/>
    <mergeCell ref="A93:L93"/>
    <mergeCell ref="A79:B79"/>
    <mergeCell ref="F97:H97"/>
    <mergeCell ref="A146:A147"/>
    <mergeCell ref="L97:M97"/>
    <mergeCell ref="C194:E194"/>
    <mergeCell ref="A194:A195"/>
    <mergeCell ref="A224:B224"/>
    <mergeCell ref="A242:A243"/>
    <mergeCell ref="L242:M242"/>
    <mergeCell ref="L194:M194"/>
    <mergeCell ref="L50:M50"/>
    <mergeCell ref="A280:A281"/>
    <mergeCell ref="B280:B281"/>
    <mergeCell ref="C280:E280"/>
    <mergeCell ref="F280:H280"/>
    <mergeCell ref="I280:K280"/>
    <mergeCell ref="I242:K242"/>
    <mergeCell ref="A270:B270"/>
    <mergeCell ref="L280:M280"/>
    <mergeCell ref="A269:B269"/>
    <mergeCell ref="B242:B243"/>
    <mergeCell ref="A247:B247"/>
    <mergeCell ref="O8:P8"/>
    <mergeCell ref="S8:S9"/>
    <mergeCell ref="O50:P50"/>
    <mergeCell ref="S50:S51"/>
    <mergeCell ref="O97:P97"/>
    <mergeCell ref="S97:S98"/>
    <mergeCell ref="Q8:Q9"/>
    <mergeCell ref="R8:R9"/>
    <mergeCell ref="Q194:Q195"/>
    <mergeCell ref="A188:T188"/>
    <mergeCell ref="T10:T34"/>
    <mergeCell ref="T52:T79"/>
    <mergeCell ref="T99:T127"/>
    <mergeCell ref="T148:T174"/>
    <mergeCell ref="T8:T9"/>
    <mergeCell ref="A190:L190"/>
    <mergeCell ref="A151:B151"/>
    <mergeCell ref="F146:H146"/>
    <mergeCell ref="A174:B174"/>
    <mergeCell ref="A173:B173"/>
    <mergeCell ref="A126:B126"/>
    <mergeCell ref="A78:B78"/>
    <mergeCell ref="B146:B147"/>
    <mergeCell ref="I97:K97"/>
    <mergeCell ref="T196:T225"/>
    <mergeCell ref="T244:T270"/>
    <mergeCell ref="R50:R51"/>
    <mergeCell ref="R97:R98"/>
    <mergeCell ref="R146:R147"/>
    <mergeCell ref="R194:R195"/>
    <mergeCell ref="R242:R243"/>
    <mergeCell ref="R280:R281"/>
    <mergeCell ref="I194:K194"/>
    <mergeCell ref="T194:T195"/>
    <mergeCell ref="T97:T98"/>
    <mergeCell ref="T146:T147"/>
    <mergeCell ref="T50:T51"/>
    <mergeCell ref="O146:P146"/>
    <mergeCell ref="S146:S147"/>
    <mergeCell ref="L146:M146"/>
    <mergeCell ref="O194:P194"/>
    <mergeCell ref="S194:S195"/>
    <mergeCell ref="Q50:Q51"/>
    <mergeCell ref="Q97:Q98"/>
    <mergeCell ref="Q146:Q147"/>
    <mergeCell ref="I50:K50"/>
    <mergeCell ref="T280:T281"/>
    <mergeCell ref="T242:T243"/>
  </mergeCells>
  <pageMargins left="0.7" right="0.7" top="0.47" bottom="0.17" header="0.65" footer="0.65"/>
  <pageSetup paperSize="5" scale="91" fitToHeight="0" orientation="landscape" r:id="rId1"/>
  <rowBreaks count="1" manualBreakCount="1">
    <brk id="270" max="15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T191"/>
  <sheetViews>
    <sheetView topLeftCell="A154" zoomScaleNormal="100" zoomScaleSheetLayoutView="100" workbookViewId="0">
      <pane xSplit="2" topLeftCell="C1" activePane="topRight" state="frozen"/>
      <selection activeCell="O8" sqref="O8:O9"/>
      <selection pane="topRight" activeCell="A166" sqref="A166:M170"/>
    </sheetView>
  </sheetViews>
  <sheetFormatPr defaultColWidth="9.140625" defaultRowHeight="15" x14ac:dyDescent="0.25"/>
  <cols>
    <col min="1" max="1" width="10.42578125" style="5" customWidth="1"/>
    <col min="2" max="2" width="28.42578125" style="5" customWidth="1"/>
    <col min="3" max="3" width="17.5703125" style="5" hidden="1" customWidth="1"/>
    <col min="4" max="4" width="17.85546875" style="5" hidden="1" customWidth="1"/>
    <col min="5" max="5" width="1.85546875" style="5" hidden="1" customWidth="1"/>
    <col min="6" max="6" width="17.28515625" style="5" hidden="1" customWidth="1"/>
    <col min="7" max="7" width="18.85546875" style="5" hidden="1" customWidth="1"/>
    <col min="8" max="8" width="7.85546875" style="5" hidden="1" customWidth="1"/>
    <col min="9" max="9" width="20.7109375" style="5" hidden="1" customWidth="1"/>
    <col min="10" max="10" width="18.140625" style="5" hidden="1" customWidth="1"/>
    <col min="11" max="11" width="8.28515625" style="5" hidden="1" customWidth="1"/>
    <col min="12" max="12" width="19.140625" style="5" customWidth="1"/>
    <col min="13" max="13" width="18.85546875" style="5" customWidth="1"/>
    <col min="14" max="14" width="8.140625" style="5" customWidth="1"/>
    <col min="15" max="15" width="19.140625" style="5" customWidth="1"/>
    <col min="16" max="16" width="18.140625" style="5" customWidth="1"/>
    <col min="17" max="17" width="17.7109375" style="5" customWidth="1"/>
    <col min="18" max="18" width="18.140625" style="5" customWidth="1"/>
    <col min="19" max="19" width="19.140625" style="5" customWidth="1"/>
    <col min="20" max="20" width="14.85546875" style="981" customWidth="1"/>
    <col min="21" max="16384" width="9.140625" style="5"/>
  </cols>
  <sheetData>
    <row r="1" spans="1:20" s="2" customFormat="1" ht="14.25" customHeight="1" x14ac:dyDescent="0.25">
      <c r="C1" s="39"/>
      <c r="D1" s="39"/>
      <c r="E1" s="39"/>
      <c r="G1" s="39"/>
      <c r="H1" s="39"/>
      <c r="L1" s="39"/>
      <c r="M1" s="1154" t="s">
        <v>157</v>
      </c>
      <c r="N1" s="100"/>
      <c r="O1" s="100"/>
      <c r="P1" s="100"/>
      <c r="Q1" s="100"/>
      <c r="R1" s="100"/>
      <c r="S1" s="100"/>
      <c r="T1" s="978"/>
    </row>
    <row r="2" spans="1:20" s="2" customFormat="1" x14ac:dyDescent="0.25">
      <c r="G2" s="11"/>
      <c r="H2" s="11"/>
      <c r="T2" s="978"/>
    </row>
    <row r="3" spans="1:20" s="2" customFormat="1" ht="16.5" customHeight="1" x14ac:dyDescent="0.3">
      <c r="A3" s="88" t="s">
        <v>444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1157"/>
      <c r="O3" s="1157"/>
      <c r="P3" s="1157"/>
      <c r="Q3" s="1157"/>
      <c r="R3" s="1157"/>
      <c r="S3" s="1157"/>
      <c r="T3" s="637"/>
    </row>
    <row r="4" spans="1:20" s="2" customFormat="1" ht="13.5" customHeight="1" x14ac:dyDescent="0.3">
      <c r="A4" s="1157"/>
      <c r="B4" s="1157"/>
      <c r="C4" s="74"/>
      <c r="D4" s="74"/>
      <c r="E4" s="74"/>
      <c r="G4" s="74"/>
      <c r="H4" s="74"/>
      <c r="T4" s="978"/>
    </row>
    <row r="5" spans="1:20" s="2" customFormat="1" ht="14.25" customHeight="1" x14ac:dyDescent="0.3">
      <c r="A5" s="33" t="s">
        <v>54</v>
      </c>
      <c r="B5" s="40"/>
      <c r="C5" s="11"/>
      <c r="D5" s="11"/>
      <c r="E5" s="11"/>
      <c r="G5" s="73"/>
      <c r="H5" s="73"/>
      <c r="T5" s="978"/>
    </row>
    <row r="6" spans="1:20" s="2" customFormat="1" ht="18.75" x14ac:dyDescent="0.3">
      <c r="A6" s="33" t="s">
        <v>55</v>
      </c>
      <c r="B6" s="40"/>
      <c r="C6" s="51"/>
      <c r="D6" s="51"/>
      <c r="E6" s="51"/>
      <c r="F6" s="8"/>
      <c r="G6" s="11"/>
      <c r="H6" s="11"/>
      <c r="T6" s="978"/>
    </row>
    <row r="7" spans="1:20" s="2" customFormat="1" ht="18.75" x14ac:dyDescent="0.3">
      <c r="A7" s="33" t="s">
        <v>173</v>
      </c>
      <c r="B7" s="40"/>
      <c r="C7" s="11"/>
      <c r="D7" s="11"/>
      <c r="E7" s="11"/>
      <c r="G7" s="73"/>
      <c r="H7" s="73"/>
      <c r="T7" s="978"/>
    </row>
    <row r="8" spans="1:20" ht="1.5" customHeight="1" x14ac:dyDescent="0.25">
      <c r="C8" s="74"/>
      <c r="D8" s="74"/>
      <c r="E8" s="74"/>
      <c r="G8" s="11"/>
      <c r="H8" s="11"/>
    </row>
    <row r="9" spans="1:20" ht="19.5" customHeight="1" x14ac:dyDescent="0.25">
      <c r="A9" s="1386" t="s">
        <v>18</v>
      </c>
      <c r="B9" s="1386" t="s">
        <v>7</v>
      </c>
      <c r="C9" s="1531">
        <v>2021</v>
      </c>
      <c r="D9" s="1532"/>
      <c r="E9" s="1149"/>
      <c r="F9" s="1440">
        <v>2022</v>
      </c>
      <c r="G9" s="1440"/>
      <c r="H9" s="1440"/>
      <c r="I9" s="1389">
        <v>2023</v>
      </c>
      <c r="J9" s="1390"/>
      <c r="K9" s="1391"/>
      <c r="L9" s="1235">
        <v>2024</v>
      </c>
      <c r="M9" s="1235"/>
      <c r="N9" s="1152"/>
      <c r="O9" s="1279">
        <v>2025</v>
      </c>
      <c r="P9" s="1280"/>
      <c r="Q9" s="1344" t="s">
        <v>446</v>
      </c>
      <c r="R9" s="1344" t="s">
        <v>448</v>
      </c>
      <c r="S9" s="1344" t="s">
        <v>447</v>
      </c>
      <c r="T9" s="1344" t="s">
        <v>450</v>
      </c>
    </row>
    <row r="10" spans="1:20" s="52" customFormat="1" ht="29.25" customHeight="1" x14ac:dyDescent="0.25">
      <c r="A10" s="1443"/>
      <c r="B10" s="1387"/>
      <c r="C10" s="1120" t="s">
        <v>178</v>
      </c>
      <c r="D10" s="1150" t="s">
        <v>1</v>
      </c>
      <c r="E10" s="1193" t="s">
        <v>137</v>
      </c>
      <c r="F10" s="1120" t="s">
        <v>178</v>
      </c>
      <c r="G10" s="1122" t="s">
        <v>1</v>
      </c>
      <c r="H10" s="1132" t="s">
        <v>138</v>
      </c>
      <c r="I10" s="1156" t="s">
        <v>0</v>
      </c>
      <c r="J10" s="1126" t="s">
        <v>1</v>
      </c>
      <c r="K10" s="1132" t="s">
        <v>138</v>
      </c>
      <c r="L10" s="690" t="s">
        <v>0</v>
      </c>
      <c r="M10" s="1151" t="s">
        <v>1</v>
      </c>
      <c r="N10" s="691" t="s">
        <v>138</v>
      </c>
      <c r="O10" s="690" t="s">
        <v>0</v>
      </c>
      <c r="P10" s="1151" t="s">
        <v>1</v>
      </c>
      <c r="Q10" s="1344"/>
      <c r="R10" s="1344"/>
      <c r="S10" s="1344"/>
      <c r="T10" s="1344"/>
    </row>
    <row r="11" spans="1:20" s="2" customFormat="1" ht="18" customHeight="1" x14ac:dyDescent="0.25">
      <c r="A11" s="65">
        <v>1001</v>
      </c>
      <c r="B11" s="75" t="s">
        <v>8</v>
      </c>
      <c r="C11" s="289">
        <v>46166000</v>
      </c>
      <c r="D11" s="289">
        <v>45014912.939999998</v>
      </c>
      <c r="E11" s="381">
        <f>D11/C11*100</f>
        <v>97.506634622882643</v>
      </c>
      <c r="F11" s="367">
        <v>37163440</v>
      </c>
      <c r="G11" s="401">
        <v>35970253.399999999</v>
      </c>
      <c r="H11" s="402">
        <f>G11/F11*100</f>
        <v>96.789353730440453</v>
      </c>
      <c r="I11" s="401">
        <v>37782660</v>
      </c>
      <c r="J11" s="401">
        <v>35206751.710000001</v>
      </c>
      <c r="K11" s="402">
        <f>J11/I11*100</f>
        <v>93.182300319776317</v>
      </c>
      <c r="L11" s="401">
        <v>37000000</v>
      </c>
      <c r="M11" s="401">
        <v>34160925.07</v>
      </c>
      <c r="N11" s="402">
        <f>M11/L11*100</f>
        <v>92.326824513513515</v>
      </c>
      <c r="O11" s="401">
        <v>48961000</v>
      </c>
      <c r="P11" s="402"/>
      <c r="Q11" s="401">
        <v>63392000</v>
      </c>
      <c r="R11" s="402"/>
      <c r="S11" s="402"/>
      <c r="T11" s="1434" t="s">
        <v>451</v>
      </c>
    </row>
    <row r="12" spans="1:20" s="2" customFormat="1" ht="18" customHeight="1" x14ac:dyDescent="0.25">
      <c r="A12" s="15">
        <v>1002</v>
      </c>
      <c r="B12" s="12" t="s">
        <v>9</v>
      </c>
      <c r="C12" s="383">
        <v>4550000</v>
      </c>
      <c r="D12" s="383">
        <v>4549925</v>
      </c>
      <c r="E12" s="381">
        <f t="shared" ref="E12:E37" si="0">D12/C12*100</f>
        <v>99.998351648351644</v>
      </c>
      <c r="F12" s="367">
        <v>4150000</v>
      </c>
      <c r="G12" s="384">
        <v>4149870.46</v>
      </c>
      <c r="H12" s="384">
        <f t="shared" ref="H12:H37" si="1">G12/F12*100</f>
        <v>99.996878554216863</v>
      </c>
      <c r="I12" s="384">
        <v>5000000</v>
      </c>
      <c r="J12" s="384">
        <v>4772013</v>
      </c>
      <c r="K12" s="384">
        <f t="shared" ref="K12:K37" si="2">J12/I12*100</f>
        <v>95.440259999999995</v>
      </c>
      <c r="L12" s="384">
        <v>5500000</v>
      </c>
      <c r="M12" s="384">
        <v>4318848</v>
      </c>
      <c r="N12" s="402">
        <f t="shared" ref="N12:N37" si="3">M12/L12*100</f>
        <v>78.524509090909092</v>
      </c>
      <c r="O12" s="384">
        <v>4500000</v>
      </c>
      <c r="P12" s="384"/>
      <c r="Q12" s="384">
        <v>8000000</v>
      </c>
      <c r="R12" s="384"/>
      <c r="S12" s="384"/>
      <c r="T12" s="1435"/>
    </row>
    <row r="13" spans="1:20" s="2" customFormat="1" ht="18" customHeight="1" x14ac:dyDescent="0.25">
      <c r="A13" s="22">
        <v>1003</v>
      </c>
      <c r="B13" s="24" t="s">
        <v>10</v>
      </c>
      <c r="C13" s="287">
        <v>14005900</v>
      </c>
      <c r="D13" s="287">
        <v>14004700.220000001</v>
      </c>
      <c r="E13" s="287">
        <f t="shared" si="0"/>
        <v>99.991433752918411</v>
      </c>
      <c r="F13" s="367">
        <v>18029700</v>
      </c>
      <c r="G13" s="403">
        <v>17299104.140000001</v>
      </c>
      <c r="H13" s="403">
        <f t="shared" si="1"/>
        <v>95.947820207768302</v>
      </c>
      <c r="I13" s="403">
        <v>16409020</v>
      </c>
      <c r="J13" s="403">
        <v>16396995.119999999</v>
      </c>
      <c r="K13" s="403">
        <f t="shared" si="2"/>
        <v>99.926717866149218</v>
      </c>
      <c r="L13" s="403">
        <v>17000000</v>
      </c>
      <c r="M13" s="403">
        <v>24275937.27</v>
      </c>
      <c r="N13" s="402">
        <f t="shared" si="3"/>
        <v>142.79963100000001</v>
      </c>
      <c r="O13" s="403">
        <v>26784000</v>
      </c>
      <c r="P13" s="403"/>
      <c r="Q13" s="403">
        <v>21612000</v>
      </c>
      <c r="R13" s="403"/>
      <c r="S13" s="403"/>
      <c r="T13" s="1435"/>
    </row>
    <row r="14" spans="1:20" ht="25.5" customHeight="1" x14ac:dyDescent="0.3">
      <c r="A14" s="1534" t="s">
        <v>139</v>
      </c>
      <c r="B14" s="1535"/>
      <c r="C14" s="246">
        <f t="shared" ref="C14:M14" si="4">SUM(C11:C13)</f>
        <v>64721900</v>
      </c>
      <c r="D14" s="246">
        <f t="shared" si="4"/>
        <v>63569538.159999996</v>
      </c>
      <c r="E14" s="246">
        <f t="shared" si="0"/>
        <v>98.219517906612751</v>
      </c>
      <c r="F14" s="246">
        <f>SUM(F11:F13)</f>
        <v>59343140</v>
      </c>
      <c r="G14" s="246">
        <f t="shared" si="4"/>
        <v>57419228</v>
      </c>
      <c r="H14" s="246">
        <f t="shared" si="1"/>
        <v>96.75798752812878</v>
      </c>
      <c r="I14" s="246">
        <f t="shared" si="4"/>
        <v>59191680</v>
      </c>
      <c r="J14" s="246">
        <f>SUM(J11:J13)</f>
        <v>56375759.829999998</v>
      </c>
      <c r="K14" s="246">
        <f t="shared" si="2"/>
        <v>95.242709499037701</v>
      </c>
      <c r="L14" s="246">
        <f t="shared" si="4"/>
        <v>59500000</v>
      </c>
      <c r="M14" s="246">
        <f t="shared" si="4"/>
        <v>62755710.340000004</v>
      </c>
      <c r="N14" s="743">
        <f t="shared" si="3"/>
        <v>105.47178208403363</v>
      </c>
      <c r="O14" s="246">
        <f>SUM(O11:O13)</f>
        <v>80245000</v>
      </c>
      <c r="P14" s="246">
        <f t="shared" ref="P14:S14" si="5">SUM(P11:P13)</f>
        <v>0</v>
      </c>
      <c r="Q14" s="246">
        <f t="shared" si="5"/>
        <v>93004000</v>
      </c>
      <c r="R14" s="246">
        <f t="shared" si="5"/>
        <v>0</v>
      </c>
      <c r="S14" s="246">
        <f t="shared" si="5"/>
        <v>0</v>
      </c>
      <c r="T14" s="1435"/>
    </row>
    <row r="15" spans="1:20" s="2" customFormat="1" ht="18" customHeight="1" x14ac:dyDescent="0.25">
      <c r="A15" s="433">
        <v>1101</v>
      </c>
      <c r="B15" s="876" t="s">
        <v>112</v>
      </c>
      <c r="C15" s="288">
        <v>3500000</v>
      </c>
      <c r="D15" s="288">
        <v>3185287</v>
      </c>
      <c r="E15" s="288">
        <f t="shared" si="0"/>
        <v>91.008199999999988</v>
      </c>
      <c r="F15" s="755">
        <v>2500000</v>
      </c>
      <c r="G15" s="755">
        <v>2120756</v>
      </c>
      <c r="H15" s="755">
        <f t="shared" si="1"/>
        <v>84.830240000000003</v>
      </c>
      <c r="I15" s="755">
        <v>3500000</v>
      </c>
      <c r="J15" s="755">
        <v>3195937</v>
      </c>
      <c r="K15" s="755">
        <f t="shared" si="2"/>
        <v>91.312485714285714</v>
      </c>
      <c r="L15" s="755">
        <v>3200000</v>
      </c>
      <c r="M15" s="755">
        <v>2763220</v>
      </c>
      <c r="N15" s="877">
        <f t="shared" si="3"/>
        <v>86.350625000000008</v>
      </c>
      <c r="O15" s="755">
        <v>2800000</v>
      </c>
      <c r="P15" s="755"/>
      <c r="Q15" s="755">
        <v>3000000</v>
      </c>
      <c r="R15" s="755"/>
      <c r="S15" s="755"/>
      <c r="T15" s="1435"/>
    </row>
    <row r="16" spans="1:20" s="2" customFormat="1" ht="18" customHeight="1" x14ac:dyDescent="0.25">
      <c r="A16" s="433">
        <v>1201</v>
      </c>
      <c r="B16" s="884" t="s">
        <v>12</v>
      </c>
      <c r="C16" s="288">
        <v>2200000</v>
      </c>
      <c r="D16" s="288">
        <v>2120623.9</v>
      </c>
      <c r="E16" s="288">
        <f t="shared" si="0"/>
        <v>96.391995454545452</v>
      </c>
      <c r="F16" s="755">
        <v>2200000</v>
      </c>
      <c r="G16" s="755">
        <v>2185143.5</v>
      </c>
      <c r="H16" s="755">
        <f t="shared" si="1"/>
        <v>99.324704545454551</v>
      </c>
      <c r="I16" s="755">
        <v>3200000</v>
      </c>
      <c r="J16" s="755">
        <v>3199571.7</v>
      </c>
      <c r="K16" s="755">
        <f t="shared" si="2"/>
        <v>99.986615625000013</v>
      </c>
      <c r="L16" s="755">
        <v>3200000</v>
      </c>
      <c r="M16" s="755">
        <v>3149568.67</v>
      </c>
      <c r="N16" s="877">
        <f t="shared" si="3"/>
        <v>98.424020937500003</v>
      </c>
      <c r="O16" s="755">
        <v>3000000</v>
      </c>
      <c r="P16" s="755"/>
      <c r="Q16" s="755">
        <v>2500000</v>
      </c>
      <c r="R16" s="755"/>
      <c r="S16" s="755"/>
      <c r="T16" s="1435"/>
    </row>
    <row r="17" spans="1:20" s="2" customFormat="1" ht="18" customHeight="1" x14ac:dyDescent="0.25">
      <c r="A17" s="433">
        <v>1202</v>
      </c>
      <c r="B17" s="288" t="s">
        <v>13</v>
      </c>
      <c r="C17" s="288">
        <v>3500000</v>
      </c>
      <c r="D17" s="288">
        <v>2832278.95</v>
      </c>
      <c r="E17" s="288">
        <f t="shared" si="0"/>
        <v>80.922255714285711</v>
      </c>
      <c r="F17" s="755">
        <v>5350000</v>
      </c>
      <c r="G17" s="755">
        <v>5309266.5599999996</v>
      </c>
      <c r="H17" s="755">
        <f t="shared" si="1"/>
        <v>99.238627289719616</v>
      </c>
      <c r="I17" s="755">
        <v>8499000</v>
      </c>
      <c r="J17" s="755">
        <v>8481033.25</v>
      </c>
      <c r="K17" s="755">
        <f t="shared" si="2"/>
        <v>99.788601600188258</v>
      </c>
      <c r="L17" s="755"/>
      <c r="M17" s="755">
        <v>0</v>
      </c>
      <c r="N17" s="877"/>
      <c r="O17" s="755"/>
      <c r="P17" s="755"/>
      <c r="Q17" s="755"/>
      <c r="R17" s="755"/>
      <c r="S17" s="755"/>
      <c r="T17" s="1435"/>
    </row>
    <row r="18" spans="1:20" s="2" customFormat="1" ht="18" customHeight="1" x14ac:dyDescent="0.25">
      <c r="A18" s="433" t="s">
        <v>389</v>
      </c>
      <c r="B18" s="288" t="s">
        <v>211</v>
      </c>
      <c r="C18" s="288"/>
      <c r="D18" s="288"/>
      <c r="E18" s="288"/>
      <c r="F18" s="755"/>
      <c r="G18" s="755"/>
      <c r="H18" s="755"/>
      <c r="I18" s="755"/>
      <c r="J18" s="755"/>
      <c r="K18" s="755"/>
      <c r="L18" s="755">
        <v>816000</v>
      </c>
      <c r="M18" s="755">
        <v>699720</v>
      </c>
      <c r="N18" s="877">
        <f t="shared" si="3"/>
        <v>85.75</v>
      </c>
      <c r="O18" s="755">
        <v>700000</v>
      </c>
      <c r="P18" s="755"/>
      <c r="Q18" s="755">
        <v>700000</v>
      </c>
      <c r="R18" s="755"/>
      <c r="S18" s="755"/>
      <c r="T18" s="1435"/>
    </row>
    <row r="19" spans="1:20" s="2" customFormat="1" ht="24" customHeight="1" x14ac:dyDescent="0.25">
      <c r="A19" s="433" t="s">
        <v>390</v>
      </c>
      <c r="B19" s="288" t="s">
        <v>198</v>
      </c>
      <c r="C19" s="288"/>
      <c r="D19" s="288"/>
      <c r="E19" s="288"/>
      <c r="F19" s="755"/>
      <c r="G19" s="755"/>
      <c r="H19" s="755"/>
      <c r="I19" s="755"/>
      <c r="J19" s="755"/>
      <c r="K19" s="755"/>
      <c r="L19" s="755">
        <v>8184000</v>
      </c>
      <c r="M19" s="755">
        <v>7593639.1500000004</v>
      </c>
      <c r="N19" s="877">
        <f t="shared" si="3"/>
        <v>92.786402126099716</v>
      </c>
      <c r="O19" s="755">
        <v>7500000</v>
      </c>
      <c r="P19" s="755"/>
      <c r="Q19" s="755">
        <v>7500000</v>
      </c>
      <c r="R19" s="755"/>
      <c r="S19" s="755"/>
      <c r="T19" s="1435"/>
    </row>
    <row r="20" spans="1:20" s="2" customFormat="1" ht="18" customHeight="1" x14ac:dyDescent="0.25">
      <c r="A20" s="433">
        <v>1205</v>
      </c>
      <c r="B20" s="288" t="s">
        <v>124</v>
      </c>
      <c r="C20" s="288">
        <v>500000</v>
      </c>
      <c r="D20" s="288">
        <v>467371.11</v>
      </c>
      <c r="E20" s="288">
        <f t="shared" si="0"/>
        <v>93.474221999999997</v>
      </c>
      <c r="F20" s="755">
        <v>500000</v>
      </c>
      <c r="G20" s="755">
        <v>352853.09</v>
      </c>
      <c r="H20" s="755">
        <f t="shared" si="1"/>
        <v>70.57061800000001</v>
      </c>
      <c r="I20" s="755">
        <v>700000</v>
      </c>
      <c r="J20" s="755">
        <v>693446.08</v>
      </c>
      <c r="K20" s="755">
        <f t="shared" si="2"/>
        <v>99.06372571428571</v>
      </c>
      <c r="L20" s="755">
        <v>600000</v>
      </c>
      <c r="M20" s="755">
        <v>597170.38</v>
      </c>
      <c r="N20" s="877">
        <f t="shared" si="3"/>
        <v>99.528396666666666</v>
      </c>
      <c r="O20" s="755">
        <v>700000</v>
      </c>
      <c r="P20" s="755"/>
      <c r="Q20" s="755">
        <v>700000</v>
      </c>
      <c r="R20" s="755"/>
      <c r="S20" s="755"/>
      <c r="T20" s="1435"/>
    </row>
    <row r="21" spans="1:20" s="2" customFormat="1" ht="18" customHeight="1" x14ac:dyDescent="0.25">
      <c r="A21" s="433">
        <v>1301</v>
      </c>
      <c r="B21" s="288" t="s">
        <v>14</v>
      </c>
      <c r="C21" s="288">
        <v>3500000</v>
      </c>
      <c r="D21" s="288">
        <v>3165074.47</v>
      </c>
      <c r="E21" s="288">
        <f t="shared" si="0"/>
        <v>90.430699142857151</v>
      </c>
      <c r="F21" s="755">
        <v>4500000</v>
      </c>
      <c r="G21" s="755">
        <v>4476890.22</v>
      </c>
      <c r="H21" s="755">
        <f t="shared" si="1"/>
        <v>99.486449333333326</v>
      </c>
      <c r="I21" s="755">
        <v>5000000</v>
      </c>
      <c r="J21" s="755">
        <v>5728309.4299999997</v>
      </c>
      <c r="K21" s="755">
        <f t="shared" si="2"/>
        <v>114.56618859999999</v>
      </c>
      <c r="L21" s="755">
        <v>10000000</v>
      </c>
      <c r="M21" s="755">
        <v>7022114.7999999998</v>
      </c>
      <c r="N21" s="877">
        <f t="shared" si="3"/>
        <v>70.221147999999999</v>
      </c>
      <c r="O21" s="755">
        <v>9500000</v>
      </c>
      <c r="P21" s="755"/>
      <c r="Q21" s="755">
        <v>7000000</v>
      </c>
      <c r="R21" s="755"/>
      <c r="S21" s="755"/>
      <c r="T21" s="1435"/>
    </row>
    <row r="22" spans="1:20" s="2" customFormat="1" ht="18" customHeight="1" x14ac:dyDescent="0.25">
      <c r="A22" s="433">
        <v>1302</v>
      </c>
      <c r="B22" s="288" t="s">
        <v>123</v>
      </c>
      <c r="C22" s="288">
        <v>50000</v>
      </c>
      <c r="D22" s="288">
        <v>44439.72</v>
      </c>
      <c r="E22" s="288">
        <f t="shared" si="0"/>
        <v>88.879440000000002</v>
      </c>
      <c r="F22" s="755">
        <v>500000</v>
      </c>
      <c r="G22" s="755">
        <v>496993.08</v>
      </c>
      <c r="H22" s="755">
        <f t="shared" si="1"/>
        <v>99.398616000000004</v>
      </c>
      <c r="I22" s="755">
        <v>2500000</v>
      </c>
      <c r="J22" s="755">
        <v>2272984.4</v>
      </c>
      <c r="K22" s="755">
        <f t="shared" si="2"/>
        <v>90.919376</v>
      </c>
      <c r="L22" s="755">
        <v>4000000</v>
      </c>
      <c r="M22" s="755">
        <v>3332731.33</v>
      </c>
      <c r="N22" s="877">
        <f t="shared" si="3"/>
        <v>83.318283250000007</v>
      </c>
      <c r="O22" s="755">
        <v>2800000</v>
      </c>
      <c r="P22" s="755"/>
      <c r="Q22" s="755">
        <v>400000</v>
      </c>
      <c r="R22" s="755"/>
      <c r="S22" s="755"/>
      <c r="T22" s="1435"/>
    </row>
    <row r="23" spans="1:20" s="2" customFormat="1" ht="18" customHeight="1" x14ac:dyDescent="0.25">
      <c r="A23" s="433">
        <v>1303</v>
      </c>
      <c r="B23" s="288" t="s">
        <v>109</v>
      </c>
      <c r="C23" s="288">
        <v>100000</v>
      </c>
      <c r="D23" s="288">
        <v>24640</v>
      </c>
      <c r="E23" s="288">
        <f t="shared" si="0"/>
        <v>24.64</v>
      </c>
      <c r="F23" s="755">
        <v>450000</v>
      </c>
      <c r="G23" s="755">
        <v>400494.59</v>
      </c>
      <c r="H23" s="755">
        <f t="shared" si="1"/>
        <v>88.998797777777781</v>
      </c>
      <c r="I23" s="755">
        <v>11000000</v>
      </c>
      <c r="J23" s="755">
        <v>9942808.9399999995</v>
      </c>
      <c r="K23" s="755">
        <f t="shared" si="2"/>
        <v>90.389172181818182</v>
      </c>
      <c r="L23" s="755">
        <v>10000000</v>
      </c>
      <c r="M23" s="755">
        <v>4385211.33</v>
      </c>
      <c r="N23" s="877">
        <f t="shared" si="3"/>
        <v>43.852113299999999</v>
      </c>
      <c r="O23" s="755">
        <v>5500000</v>
      </c>
      <c r="P23" s="755"/>
      <c r="Q23" s="755">
        <v>5600000</v>
      </c>
      <c r="R23" s="755"/>
      <c r="S23" s="755"/>
      <c r="T23" s="1435"/>
    </row>
    <row r="24" spans="1:20" s="2" customFormat="1" ht="18" customHeight="1" x14ac:dyDescent="0.25">
      <c r="A24" s="433">
        <v>1401</v>
      </c>
      <c r="B24" s="876" t="s">
        <v>127</v>
      </c>
      <c r="C24" s="288">
        <v>175000</v>
      </c>
      <c r="D24" s="288">
        <v>1100</v>
      </c>
      <c r="E24" s="288">
        <f t="shared" si="0"/>
        <v>0.62857142857142856</v>
      </c>
      <c r="F24" s="755">
        <v>600000</v>
      </c>
      <c r="G24" s="755">
        <v>4000</v>
      </c>
      <c r="H24" s="755">
        <f t="shared" si="1"/>
        <v>0.66666666666666674</v>
      </c>
      <c r="I24" s="755">
        <v>1500000</v>
      </c>
      <c r="J24" s="755">
        <v>232121.73</v>
      </c>
      <c r="K24" s="755">
        <f t="shared" si="2"/>
        <v>15.474782000000001</v>
      </c>
      <c r="L24" s="755">
        <v>200000</v>
      </c>
      <c r="M24" s="755">
        <v>176861.23</v>
      </c>
      <c r="N24" s="877">
        <f t="shared" si="3"/>
        <v>88.430615000000003</v>
      </c>
      <c r="O24" s="755">
        <v>200000</v>
      </c>
      <c r="P24" s="755"/>
      <c r="Q24" s="755">
        <v>200000</v>
      </c>
      <c r="R24" s="755"/>
      <c r="S24" s="755"/>
      <c r="T24" s="1435"/>
    </row>
    <row r="25" spans="1:20" s="2" customFormat="1" ht="18" customHeight="1" x14ac:dyDescent="0.25">
      <c r="A25" s="433">
        <v>1402</v>
      </c>
      <c r="B25" s="288" t="s">
        <v>117</v>
      </c>
      <c r="C25" s="288">
        <v>1800000</v>
      </c>
      <c r="D25" s="288">
        <v>1414751.64</v>
      </c>
      <c r="E25" s="288">
        <f t="shared" si="0"/>
        <v>78.597313333333332</v>
      </c>
      <c r="F25" s="755">
        <v>2000000</v>
      </c>
      <c r="G25" s="755">
        <v>1974457.19</v>
      </c>
      <c r="H25" s="755">
        <f t="shared" si="1"/>
        <v>98.722859499999998</v>
      </c>
      <c r="I25" s="755">
        <v>1800000</v>
      </c>
      <c r="J25" s="755">
        <v>1791879.25</v>
      </c>
      <c r="K25" s="755">
        <f t="shared" si="2"/>
        <v>99.548847222222221</v>
      </c>
      <c r="L25" s="755">
        <v>2100000</v>
      </c>
      <c r="M25" s="755">
        <v>2099690.9</v>
      </c>
      <c r="N25" s="877">
        <f t="shared" si="3"/>
        <v>99.985280952380947</v>
      </c>
      <c r="O25" s="755">
        <v>2200000</v>
      </c>
      <c r="P25" s="755"/>
      <c r="Q25" s="755">
        <v>1800000</v>
      </c>
      <c r="R25" s="755"/>
      <c r="S25" s="755"/>
      <c r="T25" s="1435"/>
    </row>
    <row r="26" spans="1:20" s="2" customFormat="1" ht="18" customHeight="1" x14ac:dyDescent="0.25">
      <c r="A26" s="433">
        <v>1403</v>
      </c>
      <c r="B26" s="288" t="s">
        <v>118</v>
      </c>
      <c r="C26" s="288">
        <v>900000</v>
      </c>
      <c r="D26" s="288">
        <v>520663.7</v>
      </c>
      <c r="E26" s="288">
        <f t="shared" si="0"/>
        <v>57.851522222222215</v>
      </c>
      <c r="F26" s="755">
        <v>900000</v>
      </c>
      <c r="G26" s="755">
        <v>459896.04</v>
      </c>
      <c r="H26" s="755">
        <f t="shared" si="1"/>
        <v>51.099559999999997</v>
      </c>
      <c r="I26" s="755">
        <v>1562100</v>
      </c>
      <c r="J26" s="755">
        <v>1062172.72</v>
      </c>
      <c r="K26" s="755">
        <f t="shared" si="2"/>
        <v>67.996461174060556</v>
      </c>
      <c r="L26" s="755">
        <v>1200000</v>
      </c>
      <c r="M26" s="755">
        <v>1199637.33</v>
      </c>
      <c r="N26" s="877">
        <f t="shared" si="3"/>
        <v>99.969777500000006</v>
      </c>
      <c r="O26" s="755">
        <v>1200000</v>
      </c>
      <c r="P26" s="755"/>
      <c r="Q26" s="755">
        <v>1200000</v>
      </c>
      <c r="R26" s="755"/>
      <c r="S26" s="755"/>
      <c r="T26" s="1435"/>
    </row>
    <row r="27" spans="1:20" s="2" customFormat="1" ht="18" customHeight="1" x14ac:dyDescent="0.25">
      <c r="A27" s="433">
        <v>1405</v>
      </c>
      <c r="B27" s="884" t="s">
        <v>201</v>
      </c>
      <c r="C27" s="288"/>
      <c r="D27" s="288"/>
      <c r="E27" s="288"/>
      <c r="F27" s="755"/>
      <c r="G27" s="755"/>
      <c r="H27" s="755"/>
      <c r="I27" s="755"/>
      <c r="J27" s="755"/>
      <c r="K27" s="755"/>
      <c r="L27" s="755">
        <v>800000</v>
      </c>
      <c r="M27" s="755">
        <v>749427.19999999995</v>
      </c>
      <c r="N27" s="877">
        <f t="shared" si="3"/>
        <v>93.678399999999996</v>
      </c>
      <c r="O27" s="755">
        <v>3500000</v>
      </c>
      <c r="P27" s="755"/>
      <c r="Q27" s="755">
        <v>3000000</v>
      </c>
      <c r="R27" s="755"/>
      <c r="S27" s="755"/>
      <c r="T27" s="1435"/>
    </row>
    <row r="28" spans="1:20" s="2" customFormat="1" ht="18" customHeight="1" x14ac:dyDescent="0.25">
      <c r="A28" s="433" t="s">
        <v>392</v>
      </c>
      <c r="B28" s="288" t="s">
        <v>210</v>
      </c>
      <c r="C28" s="288"/>
      <c r="D28" s="288"/>
      <c r="E28" s="288"/>
      <c r="F28" s="755"/>
      <c r="G28" s="755"/>
      <c r="H28" s="755"/>
      <c r="I28" s="755"/>
      <c r="J28" s="755"/>
      <c r="K28" s="755"/>
      <c r="L28" s="755">
        <v>1800000</v>
      </c>
      <c r="M28" s="755">
        <v>1799544.56</v>
      </c>
      <c r="N28" s="877">
        <f t="shared" si="3"/>
        <v>99.974697777777777</v>
      </c>
      <c r="O28" s="755">
        <v>2500000</v>
      </c>
      <c r="P28" s="755"/>
      <c r="Q28" s="755">
        <v>2600000</v>
      </c>
      <c r="R28" s="755"/>
      <c r="S28" s="755"/>
      <c r="T28" s="1435"/>
    </row>
    <row r="29" spans="1:20" s="2" customFormat="1" ht="18" customHeight="1" x14ac:dyDescent="0.25">
      <c r="A29" s="433">
        <v>1409</v>
      </c>
      <c r="B29" s="288" t="s">
        <v>17</v>
      </c>
      <c r="C29" s="288">
        <v>3000000</v>
      </c>
      <c r="D29" s="288">
        <v>2870865.27</v>
      </c>
      <c r="E29" s="288">
        <f t="shared" si="0"/>
        <v>95.695509000000001</v>
      </c>
      <c r="F29" s="755">
        <v>2600000</v>
      </c>
      <c r="G29" s="755">
        <v>2564506.3199999998</v>
      </c>
      <c r="H29" s="755">
        <f t="shared" si="1"/>
        <v>98.634858461538457</v>
      </c>
      <c r="I29" s="755">
        <v>3000000</v>
      </c>
      <c r="J29" s="755">
        <v>3083811.25</v>
      </c>
      <c r="K29" s="755">
        <f t="shared" si="2"/>
        <v>102.79370833333333</v>
      </c>
      <c r="L29" s="755"/>
      <c r="M29" s="755"/>
      <c r="N29" s="877"/>
      <c r="O29" s="755"/>
      <c r="P29" s="755"/>
      <c r="Q29" s="755"/>
      <c r="R29" s="755"/>
      <c r="S29" s="755"/>
      <c r="T29" s="1435"/>
    </row>
    <row r="30" spans="1:20" s="2" customFormat="1" ht="30" x14ac:dyDescent="0.25">
      <c r="A30" s="433" t="s">
        <v>386</v>
      </c>
      <c r="B30" s="919" t="s">
        <v>206</v>
      </c>
      <c r="C30" s="288"/>
      <c r="D30" s="288"/>
      <c r="E30" s="288"/>
      <c r="F30" s="755"/>
      <c r="G30" s="755"/>
      <c r="H30" s="755"/>
      <c r="I30" s="755"/>
      <c r="J30" s="755"/>
      <c r="K30" s="755"/>
      <c r="L30" s="755">
        <v>700000</v>
      </c>
      <c r="M30" s="755">
        <v>234111.95</v>
      </c>
      <c r="N30" s="877">
        <f t="shared" si="3"/>
        <v>33.444564285714293</v>
      </c>
      <c r="O30" s="755">
        <v>400000</v>
      </c>
      <c r="P30" s="755"/>
      <c r="Q30" s="755">
        <v>400000</v>
      </c>
      <c r="R30" s="755"/>
      <c r="S30" s="755"/>
      <c r="T30" s="1435"/>
    </row>
    <row r="31" spans="1:20" s="2" customFormat="1" ht="18" customHeight="1" x14ac:dyDescent="0.25">
      <c r="A31" s="433" t="s">
        <v>387</v>
      </c>
      <c r="B31" s="288" t="s">
        <v>207</v>
      </c>
      <c r="C31" s="288"/>
      <c r="D31" s="288"/>
      <c r="E31" s="288"/>
      <c r="F31" s="755"/>
      <c r="G31" s="755"/>
      <c r="H31" s="755"/>
      <c r="I31" s="755"/>
      <c r="J31" s="755"/>
      <c r="K31" s="755"/>
      <c r="L31" s="755">
        <v>200000</v>
      </c>
      <c r="M31" s="755">
        <v>35092.339999999997</v>
      </c>
      <c r="N31" s="877">
        <f t="shared" si="3"/>
        <v>17.546169999999996</v>
      </c>
      <c r="O31" s="755">
        <v>100000</v>
      </c>
      <c r="P31" s="755"/>
      <c r="Q31" s="755">
        <v>100000</v>
      </c>
      <c r="R31" s="755"/>
      <c r="S31" s="755"/>
      <c r="T31" s="1435"/>
    </row>
    <row r="32" spans="1:20" s="2" customFormat="1" ht="18" customHeight="1" x14ac:dyDescent="0.25">
      <c r="A32" s="433" t="s">
        <v>388</v>
      </c>
      <c r="B32" s="919" t="s">
        <v>231</v>
      </c>
      <c r="C32" s="288"/>
      <c r="D32" s="288"/>
      <c r="E32" s="288"/>
      <c r="F32" s="755"/>
      <c r="G32" s="755"/>
      <c r="H32" s="755"/>
      <c r="I32" s="755"/>
      <c r="J32" s="755"/>
      <c r="K32" s="755"/>
      <c r="L32" s="755"/>
      <c r="M32" s="755"/>
      <c r="N32" s="877"/>
      <c r="O32" s="755">
        <v>100000</v>
      </c>
      <c r="P32" s="755"/>
      <c r="Q32" s="755">
        <v>50000</v>
      </c>
      <c r="R32" s="755"/>
      <c r="S32" s="755"/>
      <c r="T32" s="1435"/>
    </row>
    <row r="33" spans="1:20" s="2" customFormat="1" x14ac:dyDescent="0.25">
      <c r="A33" s="433">
        <v>1504</v>
      </c>
      <c r="B33" s="288" t="s">
        <v>170</v>
      </c>
      <c r="C33" s="288"/>
      <c r="D33" s="288"/>
      <c r="E33" s="288"/>
      <c r="F33" s="755"/>
      <c r="G33" s="755"/>
      <c r="H33" s="755"/>
      <c r="I33" s="755">
        <v>2000000</v>
      </c>
      <c r="J33" s="755">
        <v>1000000</v>
      </c>
      <c r="K33" s="755">
        <f t="shared" si="2"/>
        <v>50</v>
      </c>
      <c r="L33" s="755">
        <v>2000000</v>
      </c>
      <c r="M33" s="755">
        <v>1000000</v>
      </c>
      <c r="N33" s="877">
        <f t="shared" si="3"/>
        <v>50</v>
      </c>
      <c r="O33" s="755">
        <v>1000</v>
      </c>
      <c r="P33" s="755"/>
      <c r="Q33" s="684">
        <v>1000</v>
      </c>
      <c r="R33" s="755"/>
      <c r="S33" s="755"/>
      <c r="T33" s="1435"/>
    </row>
    <row r="34" spans="1:20" s="2" customFormat="1" ht="30" x14ac:dyDescent="0.25">
      <c r="A34" s="433">
        <v>1506</v>
      </c>
      <c r="B34" s="884" t="s">
        <v>128</v>
      </c>
      <c r="C34" s="288">
        <v>2000000</v>
      </c>
      <c r="D34" s="288">
        <v>1999079.38</v>
      </c>
      <c r="E34" s="288">
        <f t="shared" si="0"/>
        <v>99.953969000000001</v>
      </c>
      <c r="F34" s="755">
        <v>2300000</v>
      </c>
      <c r="G34" s="755">
        <v>2157314.39</v>
      </c>
      <c r="H34" s="755">
        <f t="shared" si="1"/>
        <v>93.796277826086964</v>
      </c>
      <c r="I34" s="755">
        <v>2500000</v>
      </c>
      <c r="J34" s="755">
        <v>2156037.88</v>
      </c>
      <c r="K34" s="755">
        <f t="shared" si="2"/>
        <v>86.241515199999995</v>
      </c>
      <c r="L34" s="755">
        <v>2200000</v>
      </c>
      <c r="M34" s="755">
        <v>1957482.12</v>
      </c>
      <c r="N34" s="877">
        <f t="shared" si="3"/>
        <v>88.976460000000003</v>
      </c>
      <c r="O34" s="755">
        <v>2100000</v>
      </c>
      <c r="P34" s="755"/>
      <c r="Q34" s="755">
        <v>2000000</v>
      </c>
      <c r="R34" s="755"/>
      <c r="S34" s="755"/>
      <c r="T34" s="1435"/>
    </row>
    <row r="35" spans="1:20" s="2" customFormat="1" ht="18" customHeight="1" x14ac:dyDescent="0.25">
      <c r="A35" s="433">
        <v>1702</v>
      </c>
      <c r="B35" s="288" t="s">
        <v>134</v>
      </c>
      <c r="C35" s="288">
        <v>500000</v>
      </c>
      <c r="D35" s="288">
        <v>256113.21</v>
      </c>
      <c r="E35" s="288">
        <f t="shared" si="0"/>
        <v>51.222641999999993</v>
      </c>
      <c r="F35" s="288">
        <v>450000</v>
      </c>
      <c r="G35" s="288">
        <v>185206.07</v>
      </c>
      <c r="H35" s="288">
        <f t="shared" si="1"/>
        <v>41.15690444444445</v>
      </c>
      <c r="I35" s="288">
        <v>500000</v>
      </c>
      <c r="J35" s="288">
        <v>384418.07</v>
      </c>
      <c r="K35" s="288">
        <f t="shared" si="2"/>
        <v>76.883613999999994</v>
      </c>
      <c r="L35" s="288">
        <v>5000000</v>
      </c>
      <c r="M35" s="288">
        <v>196842.08</v>
      </c>
      <c r="N35" s="877">
        <f t="shared" si="3"/>
        <v>3.9368415999999997</v>
      </c>
      <c r="O35" s="288"/>
      <c r="P35" s="288"/>
      <c r="Q35" s="288">
        <v>1000</v>
      </c>
      <c r="R35" s="288"/>
      <c r="S35" s="288"/>
      <c r="T35" s="1435"/>
    </row>
    <row r="36" spans="1:20" ht="25.5" customHeight="1" x14ac:dyDescent="0.3">
      <c r="A36" s="1501" t="s">
        <v>140</v>
      </c>
      <c r="B36" s="1501"/>
      <c r="C36" s="143">
        <f>SUM(C15:C35)</f>
        <v>21725000</v>
      </c>
      <c r="D36" s="143">
        <f>SUM(D15:D35)</f>
        <v>18902288.350000001</v>
      </c>
      <c r="E36" s="143">
        <f t="shared" si="0"/>
        <v>87.007081012658233</v>
      </c>
      <c r="F36" s="143">
        <f>SUM(F15:F35)</f>
        <v>24850000</v>
      </c>
      <c r="G36" s="143">
        <f>SUM(G15:G35)</f>
        <v>22687777.049999997</v>
      </c>
      <c r="H36" s="143">
        <f t="shared" si="1"/>
        <v>91.298901609657932</v>
      </c>
      <c r="I36" s="143">
        <f>SUM(I15:I35)</f>
        <v>47261100</v>
      </c>
      <c r="J36" s="143">
        <f>SUM(J15:J35)</f>
        <v>43224531.699999996</v>
      </c>
      <c r="K36" s="143">
        <f t="shared" si="2"/>
        <v>91.459004762902254</v>
      </c>
      <c r="L36" s="143">
        <f t="shared" ref="L36:M36" si="6">SUM(L15:L35)</f>
        <v>56200000</v>
      </c>
      <c r="M36" s="143">
        <f t="shared" si="6"/>
        <v>38992065.370000005</v>
      </c>
      <c r="N36" s="960">
        <f t="shared" si="3"/>
        <v>69.380899234875443</v>
      </c>
      <c r="O36" s="143">
        <f>SUM(O15:O35)</f>
        <v>44801000</v>
      </c>
      <c r="P36" s="143">
        <f t="shared" ref="P36:S36" si="7">SUM(P15:P35)</f>
        <v>0</v>
      </c>
      <c r="Q36" s="143">
        <f t="shared" si="7"/>
        <v>38752000</v>
      </c>
      <c r="R36" s="143">
        <f t="shared" si="7"/>
        <v>0</v>
      </c>
      <c r="S36" s="143">
        <f t="shared" si="7"/>
        <v>0</v>
      </c>
      <c r="T36" s="1435"/>
    </row>
    <row r="37" spans="1:20" ht="25.5" customHeight="1" thickBot="1" x14ac:dyDescent="0.35">
      <c r="A37" s="1372" t="s">
        <v>2</v>
      </c>
      <c r="B37" s="1373"/>
      <c r="C37" s="48">
        <f>C14+C36</f>
        <v>86446900</v>
      </c>
      <c r="D37" s="48">
        <f>D14+D36</f>
        <v>82471826.50999999</v>
      </c>
      <c r="E37" s="48">
        <f t="shared" si="0"/>
        <v>95.401716556637652</v>
      </c>
      <c r="F37" s="48">
        <f>F14+F36</f>
        <v>84193140</v>
      </c>
      <c r="G37" s="48">
        <f>G14+G36</f>
        <v>80107005.049999997</v>
      </c>
      <c r="H37" s="48">
        <f t="shared" si="1"/>
        <v>95.146712725051003</v>
      </c>
      <c r="I37" s="48">
        <f>I14+I36</f>
        <v>106452780</v>
      </c>
      <c r="J37" s="48">
        <f>J36+J14</f>
        <v>99600291.530000001</v>
      </c>
      <c r="K37" s="48">
        <f t="shared" si="2"/>
        <v>93.562884435709421</v>
      </c>
      <c r="L37" s="48">
        <f t="shared" ref="L37:M37" si="8">L14+L36</f>
        <v>115700000</v>
      </c>
      <c r="M37" s="48">
        <f t="shared" si="8"/>
        <v>101747775.71000001</v>
      </c>
      <c r="N37" s="742">
        <f t="shared" si="3"/>
        <v>87.941033457216946</v>
      </c>
      <c r="O37" s="48">
        <f>O14+O36</f>
        <v>125046000</v>
      </c>
      <c r="P37" s="48">
        <f t="shared" ref="P37:S37" si="9">P14+P36</f>
        <v>0</v>
      </c>
      <c r="Q37" s="48">
        <f t="shared" si="9"/>
        <v>131756000</v>
      </c>
      <c r="R37" s="48">
        <f t="shared" si="9"/>
        <v>0</v>
      </c>
      <c r="S37" s="48">
        <f t="shared" si="9"/>
        <v>0</v>
      </c>
      <c r="T37" s="1459"/>
    </row>
    <row r="38" spans="1:20" s="122" customFormat="1" ht="19.5" thickTop="1" x14ac:dyDescent="0.3">
      <c r="A38" s="9"/>
      <c r="B38" s="9"/>
      <c r="C38" s="131"/>
      <c r="D38" s="131"/>
      <c r="E38" s="131"/>
      <c r="F38" s="132"/>
      <c r="G38" s="90"/>
      <c r="H38" s="90"/>
      <c r="M38" s="11"/>
      <c r="N38" s="83"/>
      <c r="O38" s="83"/>
      <c r="P38" s="83"/>
      <c r="Q38" s="83"/>
      <c r="R38" s="83"/>
      <c r="S38" s="83"/>
      <c r="T38" s="638"/>
    </row>
    <row r="39" spans="1:20" s="122" customFormat="1" ht="15.75" customHeight="1" x14ac:dyDescent="0.25">
      <c r="A39" s="9"/>
      <c r="B39" s="9" t="s">
        <v>188</v>
      </c>
      <c r="C39" s="9"/>
      <c r="D39" s="9"/>
      <c r="E39" s="96"/>
      <c r="F39" s="96" t="s">
        <v>191</v>
      </c>
      <c r="G39" s="96"/>
      <c r="H39" s="96"/>
      <c r="I39" s="9"/>
      <c r="J39" s="9"/>
      <c r="K39" s="9"/>
      <c r="L39" s="9"/>
      <c r="M39" s="11"/>
      <c r="N39" s="29"/>
      <c r="O39" s="29"/>
      <c r="P39" s="29"/>
      <c r="Q39" s="29"/>
      <c r="R39" s="29"/>
      <c r="S39" s="29"/>
      <c r="T39" s="83"/>
    </row>
    <row r="40" spans="1:20" s="122" customFormat="1" ht="15.75" customHeight="1" x14ac:dyDescent="0.25">
      <c r="B40" s="121" t="s">
        <v>189</v>
      </c>
      <c r="C40" s="74"/>
      <c r="D40" s="74"/>
      <c r="E40" s="136"/>
      <c r="F40" s="136"/>
      <c r="G40" s="136" t="s">
        <v>190</v>
      </c>
      <c r="H40" s="136"/>
      <c r="I40" s="136"/>
      <c r="J40" s="136"/>
      <c r="K40" s="136"/>
      <c r="L40" s="136"/>
      <c r="M40" s="145"/>
      <c r="N40" s="74"/>
      <c r="O40" s="74"/>
      <c r="P40" s="74"/>
      <c r="Q40" s="74"/>
      <c r="R40" s="74"/>
      <c r="S40" s="74"/>
      <c r="T40" s="638"/>
    </row>
    <row r="41" spans="1:20" s="122" customFormat="1" ht="15.75" x14ac:dyDescent="0.25">
      <c r="A41" s="121"/>
      <c r="B41" s="121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106"/>
      <c r="O41" s="106"/>
      <c r="P41" s="106"/>
      <c r="Q41" s="106"/>
      <c r="R41" s="106"/>
      <c r="S41" s="106"/>
      <c r="T41" s="83"/>
    </row>
    <row r="42" spans="1:20" s="122" customFormat="1" ht="15.75" x14ac:dyDescent="0.25">
      <c r="A42" s="121"/>
      <c r="B42" s="121" t="s">
        <v>159</v>
      </c>
      <c r="D42" s="108"/>
      <c r="E42" s="74"/>
      <c r="F42" s="108" t="s">
        <v>160</v>
      </c>
      <c r="G42" s="108"/>
      <c r="H42" s="108"/>
      <c r="I42" s="108"/>
      <c r="J42" s="108"/>
      <c r="K42" s="108"/>
      <c r="L42" s="124" t="s">
        <v>186</v>
      </c>
      <c r="M42" s="74"/>
      <c r="N42" s="106"/>
      <c r="O42" s="106"/>
      <c r="P42" s="106"/>
      <c r="Q42" s="106"/>
      <c r="R42" s="106"/>
      <c r="S42" s="106"/>
      <c r="T42" s="638"/>
    </row>
    <row r="43" spans="1:20" s="2" customFormat="1" x14ac:dyDescent="0.25">
      <c r="C43" s="34"/>
      <c r="D43" s="34"/>
      <c r="E43" s="34"/>
      <c r="F43" s="34"/>
      <c r="G43" s="73"/>
      <c r="H43" s="73"/>
      <c r="T43" s="978"/>
    </row>
    <row r="44" spans="1:20" s="2" customFormat="1" x14ac:dyDescent="0.25">
      <c r="A44" s="34"/>
      <c r="B44" s="34"/>
      <c r="C44" s="39"/>
      <c r="D44" s="39"/>
      <c r="E44" s="39"/>
      <c r="F44" s="34"/>
      <c r="G44" s="34"/>
      <c r="H44" s="34"/>
      <c r="L44" s="39"/>
      <c r="M44" s="1158" t="s">
        <v>157</v>
      </c>
      <c r="N44" s="100"/>
      <c r="O44" s="100"/>
      <c r="P44" s="100"/>
      <c r="Q44" s="100"/>
      <c r="R44" s="100"/>
      <c r="S44" s="100"/>
      <c r="T44" s="978"/>
    </row>
    <row r="45" spans="1:20" s="2" customFormat="1" ht="16.5" customHeight="1" x14ac:dyDescent="0.3">
      <c r="A45" s="88" t="s">
        <v>444</v>
      </c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1157"/>
      <c r="O45" s="1157"/>
      <c r="P45" s="1157"/>
      <c r="Q45" s="1157"/>
      <c r="R45" s="1157"/>
      <c r="S45" s="1157"/>
      <c r="T45" s="637"/>
    </row>
    <row r="46" spans="1:20" s="2" customFormat="1" ht="18.75" x14ac:dyDescent="0.3">
      <c r="A46" s="33" t="s">
        <v>54</v>
      </c>
      <c r="B46" s="40"/>
      <c r="C46" s="11"/>
      <c r="D46" s="11"/>
      <c r="E46" s="11"/>
      <c r="G46" s="11"/>
      <c r="H46" s="11"/>
      <c r="T46" s="638"/>
    </row>
    <row r="47" spans="1:20" s="2" customFormat="1" ht="18.75" x14ac:dyDescent="0.3">
      <c r="A47" s="33" t="s">
        <v>55</v>
      </c>
      <c r="B47" s="40"/>
      <c r="C47" s="51"/>
      <c r="D47" s="51"/>
      <c r="E47" s="51"/>
      <c r="F47" s="8"/>
      <c r="G47" s="73"/>
      <c r="H47" s="73"/>
      <c r="T47" s="83"/>
    </row>
    <row r="48" spans="1:20" s="2" customFormat="1" ht="19.5" customHeight="1" x14ac:dyDescent="0.3">
      <c r="A48" s="33" t="s">
        <v>76</v>
      </c>
      <c r="B48" s="40"/>
      <c r="C48" s="11"/>
      <c r="D48" s="11"/>
      <c r="E48" s="11"/>
      <c r="G48" s="11"/>
      <c r="H48" s="11"/>
      <c r="T48" s="638"/>
    </row>
    <row r="49" spans="1:20" ht="10.5" customHeight="1" x14ac:dyDescent="0.25">
      <c r="C49" s="74"/>
      <c r="D49" s="74"/>
      <c r="E49" s="74"/>
      <c r="G49" s="73"/>
      <c r="H49" s="73"/>
      <c r="T49" s="83"/>
    </row>
    <row r="50" spans="1:20" ht="18" customHeight="1" x14ac:dyDescent="0.25">
      <c r="A50" s="1386" t="s">
        <v>18</v>
      </c>
      <c r="B50" s="1386" t="s">
        <v>7</v>
      </c>
      <c r="C50" s="1531">
        <v>2021</v>
      </c>
      <c r="D50" s="1532"/>
      <c r="E50" s="1149"/>
      <c r="F50" s="1440">
        <v>2022</v>
      </c>
      <c r="G50" s="1440"/>
      <c r="H50" s="1440"/>
      <c r="I50" s="1389">
        <v>2023</v>
      </c>
      <c r="J50" s="1390"/>
      <c r="K50" s="1391"/>
      <c r="L50" s="1235">
        <v>2024</v>
      </c>
      <c r="M50" s="1235"/>
      <c r="N50" s="1152"/>
      <c r="O50" s="1279">
        <v>2025</v>
      </c>
      <c r="P50" s="1280"/>
      <c r="Q50" s="1344" t="s">
        <v>446</v>
      </c>
      <c r="R50" s="1344" t="s">
        <v>448</v>
      </c>
      <c r="S50" s="1344" t="s">
        <v>447</v>
      </c>
      <c r="T50" s="1344" t="s">
        <v>450</v>
      </c>
    </row>
    <row r="51" spans="1:20" s="52" customFormat="1" ht="33" customHeight="1" x14ac:dyDescent="0.25">
      <c r="A51" s="1443"/>
      <c r="B51" s="1387"/>
      <c r="C51" s="1120" t="s">
        <v>178</v>
      </c>
      <c r="D51" s="1150" t="s">
        <v>1</v>
      </c>
      <c r="E51" s="1193" t="s">
        <v>137</v>
      </c>
      <c r="F51" s="1120" t="s">
        <v>178</v>
      </c>
      <c r="G51" s="1122" t="s">
        <v>1</v>
      </c>
      <c r="H51" s="1132" t="s">
        <v>138</v>
      </c>
      <c r="I51" s="1156" t="s">
        <v>0</v>
      </c>
      <c r="J51" s="1126" t="s">
        <v>1</v>
      </c>
      <c r="K51" s="1132" t="s">
        <v>138</v>
      </c>
      <c r="L51" s="690" t="s">
        <v>0</v>
      </c>
      <c r="M51" s="1151" t="s">
        <v>1</v>
      </c>
      <c r="N51" s="691" t="s">
        <v>138</v>
      </c>
      <c r="O51" s="690" t="s">
        <v>0</v>
      </c>
      <c r="P51" s="1151" t="s">
        <v>1</v>
      </c>
      <c r="Q51" s="1344"/>
      <c r="R51" s="1344"/>
      <c r="S51" s="1344"/>
      <c r="T51" s="1344"/>
    </row>
    <row r="52" spans="1:20" s="2" customFormat="1" ht="18" customHeight="1" x14ac:dyDescent="0.25">
      <c r="A52" s="65">
        <v>1001</v>
      </c>
      <c r="B52" s="75" t="s">
        <v>8</v>
      </c>
      <c r="C52" s="289">
        <v>8127160</v>
      </c>
      <c r="D52" s="289">
        <v>8107772.9900000002</v>
      </c>
      <c r="E52" s="66">
        <f>D52/C52*100</f>
        <v>99.761454062673806</v>
      </c>
      <c r="F52" s="367">
        <v>8813320</v>
      </c>
      <c r="G52" s="401">
        <v>8364546.9800000004</v>
      </c>
      <c r="H52" s="402">
        <f>G52/F52*100</f>
        <v>94.908014006072634</v>
      </c>
      <c r="I52" s="401">
        <v>7101420</v>
      </c>
      <c r="J52" s="401">
        <v>7787103.2999999998</v>
      </c>
      <c r="K52" s="402">
        <f>J52/I52*100</f>
        <v>109.65558015157532</v>
      </c>
      <c r="L52" s="401">
        <v>9000000</v>
      </c>
      <c r="M52" s="401">
        <v>8355294.3499999996</v>
      </c>
      <c r="N52" s="402">
        <f>M52/L52*100</f>
        <v>92.836603888888874</v>
      </c>
      <c r="O52" s="401">
        <v>8185000</v>
      </c>
      <c r="P52" s="402"/>
      <c r="Q52" s="401">
        <v>10866000</v>
      </c>
      <c r="R52" s="402"/>
      <c r="S52" s="402"/>
      <c r="T52" s="1434" t="s">
        <v>453</v>
      </c>
    </row>
    <row r="53" spans="1:20" s="2" customFormat="1" ht="18" customHeight="1" x14ac:dyDescent="0.25">
      <c r="A53" s="15">
        <v>1002</v>
      </c>
      <c r="B53" s="12" t="s">
        <v>9</v>
      </c>
      <c r="C53" s="16">
        <v>1500000</v>
      </c>
      <c r="D53" s="16">
        <v>1378408</v>
      </c>
      <c r="E53" s="21">
        <f t="shared" ref="E53:E78" si="10">D53/C53*100</f>
        <v>91.893866666666668</v>
      </c>
      <c r="F53" s="384">
        <v>1500000</v>
      </c>
      <c r="G53" s="384">
        <v>1499329</v>
      </c>
      <c r="H53" s="384">
        <f t="shared" ref="H53:H78" si="11">G53/F53*100</f>
        <v>99.95526666666666</v>
      </c>
      <c r="I53" s="384">
        <v>1500000</v>
      </c>
      <c r="J53" s="384">
        <v>1849198</v>
      </c>
      <c r="K53" s="384">
        <f t="shared" ref="K53:K78" si="12">J53/I53*100</f>
        <v>123.27986666666666</v>
      </c>
      <c r="L53" s="384">
        <v>2000000</v>
      </c>
      <c r="M53" s="384">
        <v>1698070</v>
      </c>
      <c r="N53" s="402">
        <f t="shared" ref="N53:N78" si="13">M53/L53*100</f>
        <v>84.903499999999994</v>
      </c>
      <c r="O53" s="384">
        <v>2000000</v>
      </c>
      <c r="P53" s="384"/>
      <c r="Q53" s="384">
        <v>3000000</v>
      </c>
      <c r="R53" s="384"/>
      <c r="S53" s="384"/>
      <c r="T53" s="1435"/>
    </row>
    <row r="54" spans="1:20" s="2" customFormat="1" ht="18" customHeight="1" x14ac:dyDescent="0.25">
      <c r="A54" s="22">
        <v>1003</v>
      </c>
      <c r="B54" s="24" t="s">
        <v>10</v>
      </c>
      <c r="C54" s="287">
        <v>3462000</v>
      </c>
      <c r="D54" s="287">
        <v>3461742.78</v>
      </c>
      <c r="E54" s="27">
        <f t="shared" si="10"/>
        <v>99.992570190641246</v>
      </c>
      <c r="F54" s="298">
        <v>4581600</v>
      </c>
      <c r="G54" s="384">
        <v>4573213.88</v>
      </c>
      <c r="H54" s="384">
        <f t="shared" si="11"/>
        <v>99.816960887026369</v>
      </c>
      <c r="I54" s="384">
        <v>4213600</v>
      </c>
      <c r="J54" s="384">
        <v>4900424.53</v>
      </c>
      <c r="K54" s="384">
        <f t="shared" si="12"/>
        <v>116.30018345357888</v>
      </c>
      <c r="L54" s="384">
        <v>5000000</v>
      </c>
      <c r="M54" s="384">
        <v>7954453.7699999996</v>
      </c>
      <c r="N54" s="402">
        <f t="shared" si="13"/>
        <v>159.08907539999998</v>
      </c>
      <c r="O54" s="384">
        <v>6331000</v>
      </c>
      <c r="P54" s="384"/>
      <c r="Q54" s="384">
        <v>5526000</v>
      </c>
      <c r="R54" s="384"/>
      <c r="S54" s="384"/>
      <c r="T54" s="1435"/>
    </row>
    <row r="55" spans="1:20" ht="25.5" customHeight="1" x14ac:dyDescent="0.3">
      <c r="A55" s="1534" t="s">
        <v>139</v>
      </c>
      <c r="B55" s="1535"/>
      <c r="C55" s="246">
        <f t="shared" ref="C55:M55" si="14">SUM(C52:C54)</f>
        <v>13089160</v>
      </c>
      <c r="D55" s="246">
        <f t="shared" si="14"/>
        <v>12947923.77</v>
      </c>
      <c r="E55" s="246">
        <f t="shared" si="10"/>
        <v>98.920967961274826</v>
      </c>
      <c r="F55" s="246">
        <f>SUM(F52:F54)</f>
        <v>14894920</v>
      </c>
      <c r="G55" s="246">
        <f t="shared" si="14"/>
        <v>14437089.859999999</v>
      </c>
      <c r="H55" s="246">
        <f t="shared" si="11"/>
        <v>96.926266539195908</v>
      </c>
      <c r="I55" s="246">
        <f t="shared" si="14"/>
        <v>12815020</v>
      </c>
      <c r="J55" s="246">
        <f>SUM(J52:J54)</f>
        <v>14536725.830000002</v>
      </c>
      <c r="K55" s="246">
        <f t="shared" si="12"/>
        <v>113.4350615917884</v>
      </c>
      <c r="L55" s="246">
        <f t="shared" si="14"/>
        <v>16000000</v>
      </c>
      <c r="M55" s="246">
        <f t="shared" si="14"/>
        <v>18007818.119999997</v>
      </c>
      <c r="N55" s="743">
        <f t="shared" si="13"/>
        <v>112.54886324999998</v>
      </c>
      <c r="O55" s="246">
        <f>SUM(O52:O54)</f>
        <v>16516000</v>
      </c>
      <c r="P55" s="246">
        <f t="shared" ref="P55:S55" si="15">SUM(P52:P54)</f>
        <v>0</v>
      </c>
      <c r="Q55" s="246">
        <f t="shared" si="15"/>
        <v>19392000</v>
      </c>
      <c r="R55" s="246">
        <f t="shared" si="15"/>
        <v>0</v>
      </c>
      <c r="S55" s="246">
        <f t="shared" si="15"/>
        <v>0</v>
      </c>
      <c r="T55" s="1435"/>
    </row>
    <row r="56" spans="1:20" s="2" customFormat="1" ht="18" customHeight="1" x14ac:dyDescent="0.25">
      <c r="A56" s="433">
        <v>1101</v>
      </c>
      <c r="B56" s="876" t="s">
        <v>112</v>
      </c>
      <c r="C56" s="288">
        <v>100000</v>
      </c>
      <c r="D56" s="288">
        <v>17836</v>
      </c>
      <c r="E56" s="288">
        <f t="shared" si="10"/>
        <v>17.835999999999999</v>
      </c>
      <c r="F56" s="877">
        <v>100000</v>
      </c>
      <c r="G56" s="877">
        <v>46180</v>
      </c>
      <c r="H56" s="877">
        <f t="shared" si="11"/>
        <v>46.18</v>
      </c>
      <c r="I56" s="877">
        <v>100000</v>
      </c>
      <c r="J56" s="877">
        <v>87948</v>
      </c>
      <c r="K56" s="877">
        <f t="shared" si="12"/>
        <v>87.948000000000008</v>
      </c>
      <c r="L56" s="877">
        <v>100000</v>
      </c>
      <c r="M56" s="877">
        <v>93359</v>
      </c>
      <c r="N56" s="877">
        <f t="shared" si="13"/>
        <v>93.359000000000009</v>
      </c>
      <c r="O56" s="877">
        <v>100000</v>
      </c>
      <c r="P56" s="877"/>
      <c r="Q56" s="877">
        <v>100000</v>
      </c>
      <c r="R56" s="877"/>
      <c r="S56" s="877"/>
      <c r="T56" s="1435"/>
    </row>
    <row r="57" spans="1:20" s="2" customFormat="1" ht="18" customHeight="1" x14ac:dyDescent="0.25">
      <c r="A57" s="433">
        <v>1202</v>
      </c>
      <c r="B57" s="884" t="s">
        <v>135</v>
      </c>
      <c r="C57" s="288">
        <v>100000</v>
      </c>
      <c r="D57" s="288">
        <v>500</v>
      </c>
      <c r="E57" s="288">
        <f t="shared" si="10"/>
        <v>0.5</v>
      </c>
      <c r="F57" s="892">
        <v>80000</v>
      </c>
      <c r="G57" s="877">
        <v>67360</v>
      </c>
      <c r="H57" s="877">
        <f t="shared" si="11"/>
        <v>84.2</v>
      </c>
      <c r="I57" s="877">
        <v>500000</v>
      </c>
      <c r="J57" s="877">
        <v>452156</v>
      </c>
      <c r="K57" s="877">
        <f t="shared" si="12"/>
        <v>90.431200000000004</v>
      </c>
      <c r="L57" s="877"/>
      <c r="M57" s="755">
        <v>0</v>
      </c>
      <c r="N57" s="877"/>
      <c r="O57" s="877"/>
      <c r="P57" s="877"/>
      <c r="Q57" s="877"/>
      <c r="R57" s="877"/>
      <c r="S57" s="877"/>
      <c r="T57" s="1435"/>
    </row>
    <row r="58" spans="1:20" s="2" customFormat="1" ht="18" customHeight="1" x14ac:dyDescent="0.25">
      <c r="A58" s="433" t="s">
        <v>390</v>
      </c>
      <c r="B58" s="288" t="s">
        <v>198</v>
      </c>
      <c r="C58" s="288"/>
      <c r="D58" s="288"/>
      <c r="E58" s="288"/>
      <c r="F58" s="892"/>
      <c r="G58" s="877"/>
      <c r="H58" s="877"/>
      <c r="I58" s="877"/>
      <c r="J58" s="877"/>
      <c r="K58" s="877"/>
      <c r="L58" s="877">
        <v>200000</v>
      </c>
      <c r="M58" s="877">
        <v>60691.5</v>
      </c>
      <c r="N58" s="877">
        <f t="shared" si="13"/>
        <v>30.345749999999999</v>
      </c>
      <c r="O58" s="877">
        <v>300000</v>
      </c>
      <c r="P58" s="877"/>
      <c r="Q58" s="877">
        <v>200000</v>
      </c>
      <c r="R58" s="877"/>
      <c r="S58" s="877"/>
      <c r="T58" s="1435"/>
    </row>
    <row r="59" spans="1:20" s="2" customFormat="1" ht="18" customHeight="1" x14ac:dyDescent="0.25">
      <c r="A59" s="433">
        <v>1203</v>
      </c>
      <c r="B59" s="948" t="s">
        <v>179</v>
      </c>
      <c r="C59" s="288">
        <v>2400000</v>
      </c>
      <c r="D59" s="288">
        <v>2399214.56</v>
      </c>
      <c r="E59" s="288">
        <f t="shared" si="10"/>
        <v>99.967273333333338</v>
      </c>
      <c r="F59" s="877">
        <v>2563128.4700000002</v>
      </c>
      <c r="G59" s="877">
        <v>1711560.42</v>
      </c>
      <c r="H59" s="877">
        <f t="shared" si="11"/>
        <v>66.776224447305992</v>
      </c>
      <c r="I59" s="877">
        <v>3600000</v>
      </c>
      <c r="J59" s="877">
        <v>3596351.66</v>
      </c>
      <c r="K59" s="877">
        <f t="shared" si="12"/>
        <v>99.898657222222226</v>
      </c>
      <c r="L59" s="877"/>
      <c r="M59" s="755">
        <v>0</v>
      </c>
      <c r="N59" s="877"/>
      <c r="O59" s="877"/>
      <c r="P59" s="877"/>
      <c r="Q59" s="877"/>
      <c r="R59" s="877"/>
      <c r="S59" s="877"/>
      <c r="T59" s="1435"/>
    </row>
    <row r="60" spans="1:20" s="2" customFormat="1" ht="26.25" customHeight="1" x14ac:dyDescent="0.25">
      <c r="A60" s="433" t="s">
        <v>384</v>
      </c>
      <c r="B60" s="948" t="s">
        <v>204</v>
      </c>
      <c r="C60" s="288"/>
      <c r="D60" s="288"/>
      <c r="E60" s="288"/>
      <c r="F60" s="877"/>
      <c r="G60" s="877"/>
      <c r="H60" s="877"/>
      <c r="I60" s="877"/>
      <c r="J60" s="877"/>
      <c r="K60" s="877"/>
      <c r="L60" s="877">
        <v>3200000</v>
      </c>
      <c r="M60" s="877">
        <v>5211210.74</v>
      </c>
      <c r="N60" s="877">
        <f t="shared" si="13"/>
        <v>162.85033562499999</v>
      </c>
      <c r="O60" s="877">
        <v>3500000</v>
      </c>
      <c r="P60" s="877"/>
      <c r="Q60" s="877">
        <v>6000000</v>
      </c>
      <c r="R60" s="877"/>
      <c r="S60" s="877"/>
      <c r="T60" s="1435"/>
    </row>
    <row r="61" spans="1:20" s="2" customFormat="1" ht="24.75" customHeight="1" x14ac:dyDescent="0.25">
      <c r="A61" s="433" t="s">
        <v>385</v>
      </c>
      <c r="B61" s="948" t="s">
        <v>205</v>
      </c>
      <c r="C61" s="288"/>
      <c r="D61" s="288"/>
      <c r="E61" s="288"/>
      <c r="F61" s="877"/>
      <c r="G61" s="877"/>
      <c r="H61" s="877"/>
      <c r="I61" s="877"/>
      <c r="J61" s="877"/>
      <c r="K61" s="877"/>
      <c r="L61" s="877">
        <v>800000</v>
      </c>
      <c r="M61" s="877">
        <v>742760.38</v>
      </c>
      <c r="N61" s="877">
        <f t="shared" si="13"/>
        <v>92.845047499999993</v>
      </c>
      <c r="O61" s="877">
        <v>900000</v>
      </c>
      <c r="P61" s="877"/>
      <c r="Q61" s="877">
        <v>1500000</v>
      </c>
      <c r="R61" s="877"/>
      <c r="S61" s="877"/>
      <c r="T61" s="1435"/>
    </row>
    <row r="62" spans="1:20" s="2" customFormat="1" ht="18" customHeight="1" x14ac:dyDescent="0.25">
      <c r="A62" s="433">
        <v>1204</v>
      </c>
      <c r="B62" s="288" t="s">
        <v>126</v>
      </c>
      <c r="C62" s="288">
        <v>125000</v>
      </c>
      <c r="D62" s="288">
        <v>84382.5</v>
      </c>
      <c r="E62" s="288">
        <f t="shared" si="10"/>
        <v>67.506</v>
      </c>
      <c r="F62" s="877">
        <v>400000</v>
      </c>
      <c r="G62" s="877">
        <v>209677.03</v>
      </c>
      <c r="H62" s="877">
        <f t="shared" si="11"/>
        <v>52.419257500000008</v>
      </c>
      <c r="I62" s="877">
        <v>400000</v>
      </c>
      <c r="J62" s="877">
        <v>225943.45</v>
      </c>
      <c r="K62" s="877">
        <f t="shared" si="12"/>
        <v>56.485862500000003</v>
      </c>
      <c r="L62" s="877">
        <v>1000000</v>
      </c>
      <c r="M62" s="877">
        <v>188048.65</v>
      </c>
      <c r="N62" s="877">
        <f t="shared" si="13"/>
        <v>18.804864999999999</v>
      </c>
      <c r="O62" s="877">
        <v>330000</v>
      </c>
      <c r="P62" s="877"/>
      <c r="Q62" s="877">
        <v>250000</v>
      </c>
      <c r="R62" s="877"/>
      <c r="S62" s="877"/>
      <c r="T62" s="1435"/>
    </row>
    <row r="63" spans="1:20" s="2" customFormat="1" ht="18" customHeight="1" x14ac:dyDescent="0.25">
      <c r="A63" s="433">
        <v>1205</v>
      </c>
      <c r="B63" s="288" t="s">
        <v>124</v>
      </c>
      <c r="C63" s="288">
        <v>125000</v>
      </c>
      <c r="D63" s="288">
        <v>80030</v>
      </c>
      <c r="E63" s="288">
        <f t="shared" si="10"/>
        <v>64.024000000000001</v>
      </c>
      <c r="F63" s="877">
        <v>75000</v>
      </c>
      <c r="G63" s="877">
        <v>52558</v>
      </c>
      <c r="H63" s="877">
        <f t="shared" si="11"/>
        <v>70.077333333333343</v>
      </c>
      <c r="I63" s="877">
        <v>100000</v>
      </c>
      <c r="J63" s="877">
        <v>139157</v>
      </c>
      <c r="K63" s="877">
        <f t="shared" si="12"/>
        <v>139.15700000000001</v>
      </c>
      <c r="L63" s="877">
        <v>100000</v>
      </c>
      <c r="M63" s="877">
        <v>98931</v>
      </c>
      <c r="N63" s="877">
        <f t="shared" si="13"/>
        <v>98.930999999999997</v>
      </c>
      <c r="O63" s="877">
        <v>200000</v>
      </c>
      <c r="P63" s="877"/>
      <c r="Q63" s="877">
        <v>300000</v>
      </c>
      <c r="R63" s="877"/>
      <c r="S63" s="877"/>
      <c r="T63" s="1435"/>
    </row>
    <row r="64" spans="1:20" s="2" customFormat="1" ht="18" customHeight="1" x14ac:dyDescent="0.25">
      <c r="A64" s="433">
        <v>1301</v>
      </c>
      <c r="B64" s="288" t="s">
        <v>14</v>
      </c>
      <c r="C64" s="288">
        <v>100000</v>
      </c>
      <c r="D64" s="288"/>
      <c r="E64" s="288">
        <f t="shared" si="10"/>
        <v>0</v>
      </c>
      <c r="F64" s="877">
        <v>100000</v>
      </c>
      <c r="G64" s="877">
        <v>1600</v>
      </c>
      <c r="H64" s="877">
        <f t="shared" si="11"/>
        <v>1.6</v>
      </c>
      <c r="I64" s="877">
        <v>100000</v>
      </c>
      <c r="J64" s="877">
        <v>12420</v>
      </c>
      <c r="K64" s="877">
        <f t="shared" si="12"/>
        <v>12.42</v>
      </c>
      <c r="L64" s="877">
        <v>500000</v>
      </c>
      <c r="M64" s="877">
        <v>29390</v>
      </c>
      <c r="N64" s="877">
        <f t="shared" si="13"/>
        <v>5.8780000000000001</v>
      </c>
      <c r="O64" s="877">
        <v>500000</v>
      </c>
      <c r="P64" s="877"/>
      <c r="Q64" s="877">
        <v>500000</v>
      </c>
      <c r="R64" s="877"/>
      <c r="S64" s="877"/>
      <c r="T64" s="1435"/>
    </row>
    <row r="65" spans="1:20" s="2" customFormat="1" ht="18" customHeight="1" x14ac:dyDescent="0.25">
      <c r="A65" s="433">
        <v>1302</v>
      </c>
      <c r="B65" s="288" t="s">
        <v>123</v>
      </c>
      <c r="C65" s="288">
        <v>25000</v>
      </c>
      <c r="D65" s="288"/>
      <c r="E65" s="288">
        <f t="shared" si="10"/>
        <v>0</v>
      </c>
      <c r="F65" s="877">
        <v>25000</v>
      </c>
      <c r="G65" s="877">
        <v>21361.54</v>
      </c>
      <c r="H65" s="877">
        <f t="shared" si="11"/>
        <v>85.446160000000006</v>
      </c>
      <c r="I65" s="877">
        <v>100000</v>
      </c>
      <c r="J65" s="877">
        <v>91884.65</v>
      </c>
      <c r="K65" s="877">
        <f t="shared" si="12"/>
        <v>91.884649999999993</v>
      </c>
      <c r="L65" s="877">
        <v>500000</v>
      </c>
      <c r="M65" s="877">
        <v>13860</v>
      </c>
      <c r="N65" s="877">
        <f t="shared" si="13"/>
        <v>2.7720000000000002</v>
      </c>
      <c r="O65" s="877">
        <v>500000</v>
      </c>
      <c r="P65" s="877"/>
      <c r="Q65" s="877">
        <v>500000</v>
      </c>
      <c r="R65" s="877"/>
      <c r="S65" s="877"/>
      <c r="T65" s="1435"/>
    </row>
    <row r="66" spans="1:20" s="2" customFormat="1" ht="18" customHeight="1" x14ac:dyDescent="0.25">
      <c r="A66" s="433">
        <v>1303</v>
      </c>
      <c r="B66" s="288" t="s">
        <v>109</v>
      </c>
      <c r="C66" s="288">
        <v>100000</v>
      </c>
      <c r="D66" s="288">
        <v>1900</v>
      </c>
      <c r="E66" s="288">
        <f t="shared" si="10"/>
        <v>1.9</v>
      </c>
      <c r="F66" s="892">
        <v>50000</v>
      </c>
      <c r="G66" s="877"/>
      <c r="H66" s="877">
        <f t="shared" si="11"/>
        <v>0</v>
      </c>
      <c r="I66" s="877">
        <v>5000000</v>
      </c>
      <c r="J66" s="877"/>
      <c r="K66" s="877">
        <f t="shared" si="12"/>
        <v>0</v>
      </c>
      <c r="L66" s="877">
        <v>4000000</v>
      </c>
      <c r="M66" s="877">
        <v>3488111.49</v>
      </c>
      <c r="N66" s="877">
        <f t="shared" si="13"/>
        <v>87.20278725</v>
      </c>
      <c r="O66" s="877">
        <v>18000000</v>
      </c>
      <c r="P66" s="877"/>
      <c r="Q66" s="877">
        <v>67000000</v>
      </c>
      <c r="R66" s="877"/>
      <c r="S66" s="877"/>
      <c r="T66" s="1435"/>
    </row>
    <row r="67" spans="1:20" s="2" customFormat="1" ht="18" customHeight="1" x14ac:dyDescent="0.25">
      <c r="A67" s="433">
        <v>1401</v>
      </c>
      <c r="B67" s="876" t="s">
        <v>127</v>
      </c>
      <c r="C67" s="288">
        <v>50000</v>
      </c>
      <c r="D67" s="288">
        <v>8550</v>
      </c>
      <c r="E67" s="288">
        <f t="shared" si="10"/>
        <v>17.100000000000001</v>
      </c>
      <c r="F67" s="877">
        <v>50000</v>
      </c>
      <c r="G67" s="877">
        <v>33448</v>
      </c>
      <c r="H67" s="877">
        <f t="shared" si="11"/>
        <v>66.896000000000001</v>
      </c>
      <c r="I67" s="877">
        <v>50000</v>
      </c>
      <c r="J67" s="877">
        <v>8798</v>
      </c>
      <c r="K67" s="877">
        <f t="shared" si="12"/>
        <v>17.596</v>
      </c>
      <c r="L67" s="877">
        <v>100000</v>
      </c>
      <c r="M67" s="877">
        <v>67520</v>
      </c>
      <c r="N67" s="877">
        <f t="shared" si="13"/>
        <v>67.52</v>
      </c>
      <c r="O67" s="877">
        <v>100000</v>
      </c>
      <c r="P67" s="877"/>
      <c r="Q67" s="877">
        <v>150000</v>
      </c>
      <c r="R67" s="877"/>
      <c r="S67" s="877"/>
      <c r="T67" s="1435"/>
    </row>
    <row r="68" spans="1:20" s="2" customFormat="1" ht="18" customHeight="1" x14ac:dyDescent="0.25">
      <c r="A68" s="433">
        <v>1402</v>
      </c>
      <c r="B68" s="288" t="s">
        <v>117</v>
      </c>
      <c r="C68" s="288">
        <v>100000</v>
      </c>
      <c r="D68" s="288">
        <v>10093.950000000001</v>
      </c>
      <c r="E68" s="288">
        <f t="shared" si="10"/>
        <v>10.09395</v>
      </c>
      <c r="F68" s="877">
        <v>100000</v>
      </c>
      <c r="G68" s="877">
        <v>5000</v>
      </c>
      <c r="H68" s="877">
        <f t="shared" si="11"/>
        <v>5</v>
      </c>
      <c r="I68" s="877">
        <v>100000</v>
      </c>
      <c r="J68" s="877">
        <v>72774.070000000007</v>
      </c>
      <c r="K68" s="877">
        <f t="shared" si="12"/>
        <v>72.774069999999995</v>
      </c>
      <c r="L68" s="877">
        <v>25000</v>
      </c>
      <c r="M68" s="877">
        <v>23667.13</v>
      </c>
      <c r="N68" s="877">
        <f t="shared" si="13"/>
        <v>94.668520000000001</v>
      </c>
      <c r="O68" s="877">
        <v>100000</v>
      </c>
      <c r="P68" s="877"/>
      <c r="Q68" s="877">
        <v>50000</v>
      </c>
      <c r="R68" s="877"/>
      <c r="S68" s="877"/>
      <c r="T68" s="1435"/>
    </row>
    <row r="69" spans="1:20" s="2" customFormat="1" ht="18" customHeight="1" x14ac:dyDescent="0.25">
      <c r="A69" s="433">
        <v>1403</v>
      </c>
      <c r="B69" s="288" t="s">
        <v>118</v>
      </c>
      <c r="C69" s="288">
        <v>700000</v>
      </c>
      <c r="D69" s="288">
        <v>445948.49</v>
      </c>
      <c r="E69" s="288">
        <f t="shared" si="10"/>
        <v>63.70692714285714</v>
      </c>
      <c r="F69" s="892">
        <v>900000</v>
      </c>
      <c r="G69" s="877">
        <v>838923.8</v>
      </c>
      <c r="H69" s="877">
        <f t="shared" si="11"/>
        <v>93.213755555555551</v>
      </c>
      <c r="I69" s="877">
        <v>1338000</v>
      </c>
      <c r="J69" s="877">
        <v>1171316.3799999999</v>
      </c>
      <c r="K69" s="877">
        <f t="shared" si="12"/>
        <v>87.542330343796706</v>
      </c>
      <c r="L69" s="877">
        <v>1500000</v>
      </c>
      <c r="M69" s="877">
        <v>1399079.84</v>
      </c>
      <c r="N69" s="877">
        <f t="shared" si="13"/>
        <v>93.271989333333337</v>
      </c>
      <c r="O69" s="877">
        <v>1500000</v>
      </c>
      <c r="P69" s="877"/>
      <c r="Q69" s="877">
        <v>1200000</v>
      </c>
      <c r="R69" s="877"/>
      <c r="S69" s="877"/>
      <c r="T69" s="1435"/>
    </row>
    <row r="70" spans="1:20" s="2" customFormat="1" ht="18" customHeight="1" x14ac:dyDescent="0.25">
      <c r="A70" s="433">
        <v>1405</v>
      </c>
      <c r="B70" s="884" t="s">
        <v>201</v>
      </c>
      <c r="C70" s="288"/>
      <c r="D70" s="288"/>
      <c r="E70" s="288"/>
      <c r="F70" s="892"/>
      <c r="G70" s="877"/>
      <c r="H70" s="877"/>
      <c r="I70" s="877"/>
      <c r="J70" s="877"/>
      <c r="K70" s="877"/>
      <c r="L70" s="877">
        <v>1080000</v>
      </c>
      <c r="M70" s="877">
        <v>1817158.8</v>
      </c>
      <c r="N70" s="877">
        <f t="shared" si="13"/>
        <v>168.25544444444444</v>
      </c>
      <c r="O70" s="877">
        <v>2900000</v>
      </c>
      <c r="P70" s="877"/>
      <c r="Q70" s="877">
        <v>2600000</v>
      </c>
      <c r="R70" s="877"/>
      <c r="S70" s="877"/>
      <c r="T70" s="1435"/>
    </row>
    <row r="71" spans="1:20" s="2" customFormat="1" ht="18" customHeight="1" x14ac:dyDescent="0.25">
      <c r="A71" s="433">
        <v>1409</v>
      </c>
      <c r="B71" s="288" t="s">
        <v>17</v>
      </c>
      <c r="C71" s="288">
        <v>600000</v>
      </c>
      <c r="D71" s="288">
        <v>543811.80000000005</v>
      </c>
      <c r="E71" s="288">
        <f t="shared" si="10"/>
        <v>90.635300000000001</v>
      </c>
      <c r="F71" s="877">
        <v>500000</v>
      </c>
      <c r="G71" s="877">
        <v>495485</v>
      </c>
      <c r="H71" s="877">
        <f t="shared" si="11"/>
        <v>99.097000000000008</v>
      </c>
      <c r="I71" s="877">
        <v>500000</v>
      </c>
      <c r="J71" s="877">
        <v>453502</v>
      </c>
      <c r="K71" s="877">
        <f t="shared" si="12"/>
        <v>90.700400000000002</v>
      </c>
      <c r="L71" s="877"/>
      <c r="M71" s="755">
        <v>0</v>
      </c>
      <c r="N71" s="877"/>
      <c r="O71" s="877"/>
      <c r="P71" s="877"/>
      <c r="Q71" s="877"/>
      <c r="R71" s="877"/>
      <c r="S71" s="877"/>
      <c r="T71" s="1435"/>
    </row>
    <row r="72" spans="1:20" s="2" customFormat="1" ht="30" x14ac:dyDescent="0.25">
      <c r="A72" s="433" t="s">
        <v>386</v>
      </c>
      <c r="B72" s="919" t="s">
        <v>206</v>
      </c>
      <c r="C72" s="288"/>
      <c r="D72" s="288"/>
      <c r="E72" s="288"/>
      <c r="F72" s="877"/>
      <c r="G72" s="877"/>
      <c r="H72" s="877"/>
      <c r="I72" s="877"/>
      <c r="J72" s="877"/>
      <c r="K72" s="877"/>
      <c r="L72" s="877">
        <v>519000</v>
      </c>
      <c r="M72" s="755">
        <v>12390</v>
      </c>
      <c r="N72" s="877">
        <f t="shared" si="13"/>
        <v>2.3872832369942194</v>
      </c>
      <c r="O72" s="877">
        <v>300000</v>
      </c>
      <c r="P72" s="877"/>
      <c r="Q72" s="877">
        <v>100000</v>
      </c>
      <c r="R72" s="877"/>
      <c r="S72" s="877"/>
      <c r="T72" s="1435"/>
    </row>
    <row r="73" spans="1:20" s="2" customFormat="1" ht="18" customHeight="1" x14ac:dyDescent="0.25">
      <c r="A73" s="433" t="s">
        <v>387</v>
      </c>
      <c r="B73" s="288" t="s">
        <v>207</v>
      </c>
      <c r="C73" s="288"/>
      <c r="D73" s="288"/>
      <c r="E73" s="288"/>
      <c r="F73" s="877"/>
      <c r="G73" s="877"/>
      <c r="H73" s="877"/>
      <c r="I73" s="877"/>
      <c r="J73" s="877"/>
      <c r="K73" s="877"/>
      <c r="L73" s="877">
        <v>1000</v>
      </c>
      <c r="M73" s="755">
        <v>802.42</v>
      </c>
      <c r="N73" s="877">
        <f t="shared" si="13"/>
        <v>80.24199999999999</v>
      </c>
      <c r="O73" s="877">
        <v>1000</v>
      </c>
      <c r="P73" s="755"/>
      <c r="Q73" s="877">
        <v>2000</v>
      </c>
      <c r="R73" s="755"/>
      <c r="S73" s="755"/>
      <c r="T73" s="1435"/>
    </row>
    <row r="74" spans="1:20" s="2" customFormat="1" ht="18" customHeight="1" x14ac:dyDescent="0.25">
      <c r="A74" s="433" t="s">
        <v>388</v>
      </c>
      <c r="B74" s="288" t="s">
        <v>203</v>
      </c>
      <c r="C74" s="288"/>
      <c r="D74" s="288"/>
      <c r="E74" s="288"/>
      <c r="F74" s="877"/>
      <c r="G74" s="877"/>
      <c r="H74" s="877"/>
      <c r="I74" s="877"/>
      <c r="J74" s="877"/>
      <c r="K74" s="877"/>
      <c r="L74" s="877">
        <v>100000</v>
      </c>
      <c r="M74" s="755">
        <v>37700</v>
      </c>
      <c r="N74" s="877">
        <f t="shared" si="13"/>
        <v>37.700000000000003</v>
      </c>
      <c r="O74" s="877">
        <v>150000</v>
      </c>
      <c r="P74" s="877"/>
      <c r="Q74" s="877">
        <v>50000</v>
      </c>
      <c r="R74" s="877"/>
      <c r="S74" s="877"/>
      <c r="T74" s="1435"/>
    </row>
    <row r="75" spans="1:20" s="2" customFormat="1" ht="18" customHeight="1" x14ac:dyDescent="0.25">
      <c r="A75" s="433">
        <v>1501</v>
      </c>
      <c r="B75" s="288" t="s">
        <v>111</v>
      </c>
      <c r="C75" s="288">
        <v>7000000</v>
      </c>
      <c r="D75" s="288">
        <v>2600761</v>
      </c>
      <c r="E75" s="288">
        <f t="shared" si="10"/>
        <v>37.153728571428573</v>
      </c>
      <c r="F75" s="877">
        <v>10000000</v>
      </c>
      <c r="G75" s="877">
        <v>6321912.0499999998</v>
      </c>
      <c r="H75" s="877">
        <f t="shared" si="11"/>
        <v>63.219120500000002</v>
      </c>
      <c r="I75" s="877"/>
      <c r="J75" s="877"/>
      <c r="K75" s="877"/>
      <c r="L75" s="877"/>
      <c r="M75" s="755">
        <v>0</v>
      </c>
      <c r="N75" s="877"/>
      <c r="O75" s="877"/>
      <c r="P75" s="961"/>
      <c r="Q75" s="877"/>
      <c r="R75" s="961"/>
      <c r="S75" s="755"/>
      <c r="T75" s="1435"/>
    </row>
    <row r="76" spans="1:20" s="2" customFormat="1" ht="18" customHeight="1" x14ac:dyDescent="0.25">
      <c r="A76" s="433">
        <v>1702</v>
      </c>
      <c r="B76" s="288" t="s">
        <v>134</v>
      </c>
      <c r="C76" s="288">
        <v>50000</v>
      </c>
      <c r="D76" s="288"/>
      <c r="E76" s="288">
        <f t="shared" si="10"/>
        <v>0</v>
      </c>
      <c r="F76" s="877">
        <v>50000</v>
      </c>
      <c r="G76" s="877"/>
      <c r="H76" s="877">
        <f t="shared" si="11"/>
        <v>0</v>
      </c>
      <c r="I76" s="877">
        <v>50000</v>
      </c>
      <c r="J76" s="877">
        <v>21350</v>
      </c>
      <c r="K76" s="877">
        <f t="shared" si="12"/>
        <v>42.699999999999996</v>
      </c>
      <c r="L76" s="877">
        <v>10000000</v>
      </c>
      <c r="M76" s="755">
        <v>2220</v>
      </c>
      <c r="N76" s="877">
        <f t="shared" si="13"/>
        <v>2.2200000000000001E-2</v>
      </c>
      <c r="O76" s="961"/>
      <c r="P76" s="961"/>
      <c r="Q76" s="961">
        <v>0</v>
      </c>
      <c r="R76" s="961"/>
      <c r="S76" s="755"/>
      <c r="T76" s="1435"/>
    </row>
    <row r="77" spans="1:20" ht="25.5" customHeight="1" x14ac:dyDescent="0.3">
      <c r="A77" s="1501" t="s">
        <v>140</v>
      </c>
      <c r="B77" s="1501"/>
      <c r="C77" s="143">
        <f>SUM(C56:C76)</f>
        <v>11575000</v>
      </c>
      <c r="D77" s="143">
        <f>SUM(D56:D76)</f>
        <v>6193028.2999999998</v>
      </c>
      <c r="E77" s="143">
        <f t="shared" si="10"/>
        <v>53.503484233261332</v>
      </c>
      <c r="F77" s="143">
        <f>SUM(F56:F76)</f>
        <v>14993128.470000001</v>
      </c>
      <c r="G77" s="143">
        <f>SUM(G56:G76)</f>
        <v>9805065.8399999999</v>
      </c>
      <c r="H77" s="143">
        <f t="shared" si="11"/>
        <v>65.397064125870187</v>
      </c>
      <c r="I77" s="143">
        <f>SUM(I56:I76)</f>
        <v>11938000</v>
      </c>
      <c r="J77" s="143">
        <f>SUM(J56:J76)</f>
        <v>6333601.2100000009</v>
      </c>
      <c r="K77" s="143">
        <f t="shared" si="12"/>
        <v>53.054123052437596</v>
      </c>
      <c r="L77" s="143">
        <f>SUM(L56:L76)</f>
        <v>23725000</v>
      </c>
      <c r="M77" s="143">
        <f>SUM(M56:M76)</f>
        <v>13286900.950000003</v>
      </c>
      <c r="N77" s="960">
        <f t="shared" si="13"/>
        <v>56.003797471022146</v>
      </c>
      <c r="O77" s="143">
        <f>SUM(O56:O76)</f>
        <v>29381000</v>
      </c>
      <c r="P77" s="143">
        <f t="shared" ref="P77:S77" si="16">SUM(P56:P76)</f>
        <v>0</v>
      </c>
      <c r="Q77" s="143">
        <f t="shared" si="16"/>
        <v>80502000</v>
      </c>
      <c r="R77" s="143">
        <f t="shared" si="16"/>
        <v>0</v>
      </c>
      <c r="S77" s="143">
        <f t="shared" si="16"/>
        <v>0</v>
      </c>
      <c r="T77" s="1435"/>
    </row>
    <row r="78" spans="1:20" ht="25.5" customHeight="1" thickBot="1" x14ac:dyDescent="0.35">
      <c r="A78" s="1536" t="s">
        <v>2</v>
      </c>
      <c r="B78" s="1536"/>
      <c r="C78" s="30">
        <f>C55+C77</f>
        <v>24664160</v>
      </c>
      <c r="D78" s="30">
        <f>D55+D77</f>
        <v>19140952.07</v>
      </c>
      <c r="E78" s="30">
        <f t="shared" si="10"/>
        <v>77.606340820040089</v>
      </c>
      <c r="F78" s="30">
        <f>F55+F77</f>
        <v>29888048.469999999</v>
      </c>
      <c r="G78" s="30">
        <f>G55+G77</f>
        <v>24242155.699999999</v>
      </c>
      <c r="H78" s="70">
        <f t="shared" si="11"/>
        <v>81.109864782014654</v>
      </c>
      <c r="I78" s="30">
        <f>I55+I77</f>
        <v>24753020</v>
      </c>
      <c r="J78" s="30">
        <f>J77+J55</f>
        <v>20870327.040000003</v>
      </c>
      <c r="K78" s="70">
        <f t="shared" si="12"/>
        <v>84.31426565324152</v>
      </c>
      <c r="L78" s="30">
        <f>L55+L77</f>
        <v>39725000</v>
      </c>
      <c r="M78" s="30">
        <f>M55+M77</f>
        <v>31294719.07</v>
      </c>
      <c r="N78" s="742">
        <f t="shared" si="13"/>
        <v>78.778399169288861</v>
      </c>
      <c r="O78" s="608">
        <f>O55+O77</f>
        <v>45897000</v>
      </c>
      <c r="P78" s="608">
        <f t="shared" ref="P78:S78" si="17">P55+P77</f>
        <v>0</v>
      </c>
      <c r="Q78" s="608">
        <f t="shared" si="17"/>
        <v>99894000</v>
      </c>
      <c r="R78" s="608">
        <f t="shared" si="17"/>
        <v>0</v>
      </c>
      <c r="S78" s="608">
        <f t="shared" si="17"/>
        <v>0</v>
      </c>
      <c r="T78" s="1459"/>
    </row>
    <row r="79" spans="1:20" s="122" customFormat="1" ht="19.5" thickTop="1" x14ac:dyDescent="0.3">
      <c r="A79" s="9"/>
      <c r="B79" s="9"/>
      <c r="C79" s="131"/>
      <c r="D79" s="131"/>
      <c r="E79" s="131"/>
      <c r="F79" s="132"/>
      <c r="G79" s="90"/>
      <c r="H79" s="90"/>
      <c r="M79" s="11"/>
      <c r="N79" s="83"/>
      <c r="O79" s="83"/>
      <c r="P79" s="83"/>
      <c r="Q79" s="83"/>
      <c r="R79" s="83"/>
      <c r="S79" s="83"/>
      <c r="T79" s="83"/>
    </row>
    <row r="80" spans="1:20" s="122" customFormat="1" ht="15.75" customHeight="1" x14ac:dyDescent="0.25">
      <c r="A80" s="9"/>
      <c r="B80" s="9" t="s">
        <v>188</v>
      </c>
      <c r="C80" s="9"/>
      <c r="D80" s="9"/>
      <c r="E80" s="96"/>
      <c r="F80" s="96" t="s">
        <v>191</v>
      </c>
      <c r="G80" s="96"/>
      <c r="H80" s="96"/>
      <c r="I80" s="9"/>
      <c r="J80" s="9"/>
      <c r="K80" s="9"/>
      <c r="L80" s="9"/>
      <c r="M80" s="11"/>
      <c r="N80" s="29"/>
      <c r="O80" s="29"/>
      <c r="P80" s="29"/>
      <c r="Q80" s="29"/>
      <c r="R80" s="29"/>
      <c r="S80" s="29"/>
      <c r="T80" s="638"/>
    </row>
    <row r="81" spans="1:20" s="122" customFormat="1" ht="15.75" customHeight="1" x14ac:dyDescent="0.25">
      <c r="B81" s="121" t="s">
        <v>189</v>
      </c>
      <c r="C81" s="74"/>
      <c r="D81" s="74"/>
      <c r="E81" s="136"/>
      <c r="F81" s="136"/>
      <c r="G81" s="136" t="s">
        <v>190</v>
      </c>
      <c r="H81" s="136"/>
      <c r="I81" s="136"/>
      <c r="J81" s="136"/>
      <c r="K81" s="136"/>
      <c r="L81" s="136"/>
      <c r="M81" s="145"/>
      <c r="N81" s="74"/>
      <c r="O81" s="74"/>
      <c r="P81" s="74"/>
      <c r="Q81" s="74"/>
      <c r="R81" s="74"/>
      <c r="S81" s="74"/>
      <c r="T81" s="83"/>
    </row>
    <row r="82" spans="1:20" s="122" customFormat="1" ht="15.75" x14ac:dyDescent="0.25">
      <c r="A82" s="121"/>
      <c r="B82" s="121"/>
      <c r="C82" s="108"/>
      <c r="D82" s="108"/>
      <c r="E82" s="108"/>
      <c r="F82" s="108"/>
      <c r="G82" s="108"/>
      <c r="H82" s="108"/>
      <c r="I82" s="108"/>
      <c r="J82" s="108"/>
      <c r="K82" s="108"/>
      <c r="L82" s="108"/>
      <c r="M82" s="108"/>
      <c r="N82" s="106"/>
      <c r="O82" s="106"/>
      <c r="P82" s="106"/>
      <c r="Q82" s="106"/>
      <c r="R82" s="106"/>
      <c r="S82" s="106"/>
      <c r="T82" s="638"/>
    </row>
    <row r="83" spans="1:20" s="122" customFormat="1" ht="15.75" x14ac:dyDescent="0.25">
      <c r="A83" s="121"/>
      <c r="B83" s="121" t="s">
        <v>159</v>
      </c>
      <c r="E83" s="74"/>
      <c r="F83" s="108" t="s">
        <v>160</v>
      </c>
      <c r="G83" s="108"/>
      <c r="H83" s="108"/>
      <c r="I83" s="108"/>
      <c r="J83" s="108"/>
      <c r="K83" s="108"/>
      <c r="L83" s="124" t="s">
        <v>186</v>
      </c>
      <c r="M83" s="74"/>
      <c r="N83" s="106"/>
      <c r="O83" s="106"/>
      <c r="P83" s="106"/>
      <c r="Q83" s="106"/>
      <c r="R83" s="106"/>
      <c r="S83" s="106"/>
      <c r="T83" s="83"/>
    </row>
    <row r="84" spans="1:20" x14ac:dyDescent="0.25">
      <c r="G84" s="73"/>
      <c r="H84" s="73"/>
      <c r="N84" s="106"/>
      <c r="O84" s="106"/>
      <c r="P84" s="106"/>
      <c r="Q84" s="106"/>
      <c r="R84" s="106"/>
      <c r="S84" s="106"/>
      <c r="T84" s="106"/>
    </row>
    <row r="85" spans="1:20" x14ac:dyDescent="0.25">
      <c r="A85" s="2"/>
      <c r="G85" s="73"/>
      <c r="H85" s="73"/>
      <c r="N85" s="85"/>
      <c r="O85" s="85"/>
      <c r="P85" s="85"/>
      <c r="Q85" s="85"/>
      <c r="R85" s="85"/>
      <c r="S85" s="85"/>
    </row>
    <row r="86" spans="1:20" s="2" customFormat="1" x14ac:dyDescent="0.25">
      <c r="C86" s="34"/>
      <c r="G86" s="39"/>
      <c r="H86" s="39"/>
      <c r="L86" s="39"/>
      <c r="M86" s="1154" t="s">
        <v>157</v>
      </c>
      <c r="N86" s="100"/>
      <c r="O86" s="100"/>
      <c r="P86" s="100"/>
      <c r="Q86" s="100"/>
      <c r="R86" s="100"/>
      <c r="S86" s="100"/>
      <c r="T86" s="978"/>
    </row>
    <row r="87" spans="1:20" s="2" customFormat="1" ht="16.5" customHeight="1" x14ac:dyDescent="0.3">
      <c r="A87" s="88" t="s">
        <v>444</v>
      </c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1157"/>
      <c r="O87" s="1157"/>
      <c r="P87" s="1157"/>
      <c r="Q87" s="1157"/>
      <c r="R87" s="1157"/>
      <c r="S87" s="1157"/>
      <c r="T87" s="637"/>
    </row>
    <row r="88" spans="1:20" s="2" customFormat="1" ht="18.75" x14ac:dyDescent="0.3">
      <c r="A88" s="33" t="s">
        <v>54</v>
      </c>
      <c r="B88" s="40"/>
      <c r="C88" s="73"/>
      <c r="D88" s="73"/>
      <c r="E88" s="73"/>
      <c r="F88" s="74"/>
      <c r="G88" s="11"/>
      <c r="H88" s="11"/>
      <c r="M88" s="73"/>
      <c r="N88" s="74"/>
      <c r="O88" s="74"/>
      <c r="P88" s="74"/>
      <c r="Q88" s="74"/>
      <c r="R88" s="74"/>
      <c r="S88" s="74"/>
      <c r="T88" s="978"/>
    </row>
    <row r="89" spans="1:20" s="2" customFormat="1" ht="15.75" customHeight="1" x14ac:dyDescent="0.3">
      <c r="A89" s="33" t="s">
        <v>55</v>
      </c>
      <c r="B89" s="40"/>
      <c r="C89" s="51"/>
      <c r="D89" s="51"/>
      <c r="E89" s="51"/>
      <c r="F89" s="8"/>
      <c r="G89" s="73"/>
      <c r="H89" s="73"/>
      <c r="M89" s="11"/>
      <c r="N89" s="83"/>
      <c r="O89" s="83"/>
      <c r="P89" s="83"/>
      <c r="Q89" s="83"/>
      <c r="R89" s="83"/>
      <c r="S89" s="83"/>
      <c r="T89" s="978"/>
    </row>
    <row r="90" spans="1:20" s="2" customFormat="1" ht="18" customHeight="1" x14ac:dyDescent="0.3">
      <c r="A90" s="33" t="s">
        <v>77</v>
      </c>
      <c r="B90" s="40"/>
      <c r="C90" s="73"/>
      <c r="D90" s="73"/>
      <c r="E90" s="73"/>
      <c r="F90" s="74"/>
      <c r="G90" s="11"/>
      <c r="H90" s="11"/>
      <c r="M90" s="73"/>
      <c r="N90" s="74"/>
      <c r="O90" s="74"/>
      <c r="P90" s="74"/>
      <c r="Q90" s="74"/>
      <c r="R90" s="74"/>
      <c r="S90" s="74"/>
      <c r="T90" s="638"/>
    </row>
    <row r="91" spans="1:20" ht="18" customHeight="1" x14ac:dyDescent="0.25">
      <c r="A91" s="1386" t="s">
        <v>18</v>
      </c>
      <c r="B91" s="1386" t="s">
        <v>7</v>
      </c>
      <c r="C91" s="1401">
        <v>2021</v>
      </c>
      <c r="D91" s="1402"/>
      <c r="E91" s="1403"/>
      <c r="F91" s="1440">
        <v>2022</v>
      </c>
      <c r="G91" s="1440"/>
      <c r="H91" s="1440"/>
      <c r="I91" s="1389">
        <v>2023</v>
      </c>
      <c r="J91" s="1390"/>
      <c r="K91" s="1391"/>
      <c r="L91" s="1235">
        <v>2024</v>
      </c>
      <c r="M91" s="1235"/>
      <c r="N91" s="1152"/>
      <c r="O91" s="1279">
        <v>2025</v>
      </c>
      <c r="P91" s="1280"/>
      <c r="Q91" s="1344" t="s">
        <v>446</v>
      </c>
      <c r="R91" s="1344" t="s">
        <v>448</v>
      </c>
      <c r="S91" s="1344" t="s">
        <v>447</v>
      </c>
      <c r="T91" s="1344" t="s">
        <v>450</v>
      </c>
    </row>
    <row r="92" spans="1:20" s="52" customFormat="1" ht="27" customHeight="1" x14ac:dyDescent="0.25">
      <c r="A92" s="1387"/>
      <c r="B92" s="1387"/>
      <c r="C92" s="1120" t="s">
        <v>178</v>
      </c>
      <c r="D92" s="1150" t="s">
        <v>1</v>
      </c>
      <c r="E92" s="1193" t="s">
        <v>137</v>
      </c>
      <c r="F92" s="1120" t="s">
        <v>178</v>
      </c>
      <c r="G92" s="1122" t="s">
        <v>1</v>
      </c>
      <c r="H92" s="1132" t="s">
        <v>138</v>
      </c>
      <c r="I92" s="1156" t="s">
        <v>0</v>
      </c>
      <c r="J92" s="1126" t="s">
        <v>1</v>
      </c>
      <c r="K92" s="1132" t="s">
        <v>138</v>
      </c>
      <c r="L92" s="690" t="s">
        <v>0</v>
      </c>
      <c r="M92" s="1151" t="s">
        <v>1</v>
      </c>
      <c r="N92" s="691" t="s">
        <v>138</v>
      </c>
      <c r="O92" s="690" t="s">
        <v>0</v>
      </c>
      <c r="P92" s="1151" t="s">
        <v>1</v>
      </c>
      <c r="Q92" s="1344"/>
      <c r="R92" s="1344"/>
      <c r="S92" s="1344"/>
      <c r="T92" s="1344"/>
    </row>
    <row r="93" spans="1:20" s="2" customFormat="1" ht="18" customHeight="1" x14ac:dyDescent="0.25">
      <c r="A93" s="65">
        <v>1001</v>
      </c>
      <c r="B93" s="75" t="s">
        <v>8</v>
      </c>
      <c r="C93" s="280">
        <v>68192320</v>
      </c>
      <c r="D93" s="280">
        <v>68158191.599999994</v>
      </c>
      <c r="E93" s="284">
        <f>D93/C93*100</f>
        <v>99.949952721948748</v>
      </c>
      <c r="F93" s="298">
        <v>84482560</v>
      </c>
      <c r="G93" s="401">
        <v>84481621.040000007</v>
      </c>
      <c r="H93" s="402">
        <f>G93/F93*100</f>
        <v>99.998888575346214</v>
      </c>
      <c r="I93" s="401">
        <f>85043000+766440</f>
        <v>85809440</v>
      </c>
      <c r="J93" s="401">
        <v>84585698.390000001</v>
      </c>
      <c r="K93" s="402">
        <f>J93/I93*100</f>
        <v>98.57388463320585</v>
      </c>
      <c r="L93" s="401">
        <v>92000000</v>
      </c>
      <c r="M93" s="401">
        <v>91121412.019999996</v>
      </c>
      <c r="N93" s="402">
        <f>M93/L93*100</f>
        <v>99.04501306521739</v>
      </c>
      <c r="O93" s="401">
        <v>116487000</v>
      </c>
      <c r="P93" s="402"/>
      <c r="Q93" s="401">
        <v>147715000</v>
      </c>
      <c r="R93" s="402"/>
      <c r="S93" s="401"/>
      <c r="T93" s="1502" t="s">
        <v>453</v>
      </c>
    </row>
    <row r="94" spans="1:20" s="2" customFormat="1" ht="18" customHeight="1" x14ac:dyDescent="0.25">
      <c r="A94" s="15">
        <v>1002</v>
      </c>
      <c r="B94" s="12" t="s">
        <v>9</v>
      </c>
      <c r="C94" s="285">
        <v>8850000</v>
      </c>
      <c r="D94" s="285">
        <v>8643882.1899999995</v>
      </c>
      <c r="E94" s="284">
        <f t="shared" ref="E94:E122" si="18">D94/C94*100</f>
        <v>97.670985197740109</v>
      </c>
      <c r="F94" s="298">
        <v>9200000</v>
      </c>
      <c r="G94" s="281">
        <v>9158917</v>
      </c>
      <c r="H94" s="281">
        <f t="shared" ref="H94:H122" si="19">G94/F94*100</f>
        <v>99.553445652173906</v>
      </c>
      <c r="I94" s="348">
        <f>8800000+187000+180000</f>
        <v>9167000</v>
      </c>
      <c r="J94" s="348">
        <v>9131365.9100000001</v>
      </c>
      <c r="K94" s="281">
        <f t="shared" ref="K94:K122" si="20">J94/I94*100</f>
        <v>99.611278608050611</v>
      </c>
      <c r="L94" s="348">
        <v>10000000</v>
      </c>
      <c r="M94" s="348">
        <v>9998629.9900000002</v>
      </c>
      <c r="N94" s="402">
        <f t="shared" ref="N94:N122" si="21">M94/L94*100</f>
        <v>99.986299899999992</v>
      </c>
      <c r="O94" s="348">
        <v>10500000</v>
      </c>
      <c r="P94" s="348"/>
      <c r="Q94" s="348">
        <v>16000000</v>
      </c>
      <c r="R94" s="348"/>
      <c r="S94" s="348"/>
      <c r="T94" s="1503"/>
    </row>
    <row r="95" spans="1:20" s="2" customFormat="1" ht="18" customHeight="1" x14ac:dyDescent="0.25">
      <c r="A95" s="22">
        <v>1003</v>
      </c>
      <c r="B95" s="24" t="s">
        <v>10</v>
      </c>
      <c r="C95" s="286">
        <v>24231340</v>
      </c>
      <c r="D95" s="286">
        <v>24032846.129999999</v>
      </c>
      <c r="E95" s="286">
        <f t="shared" si="18"/>
        <v>99.180838245016574</v>
      </c>
      <c r="F95" s="298">
        <v>37280684</v>
      </c>
      <c r="G95" s="384">
        <v>36787632.109999999</v>
      </c>
      <c r="H95" s="384">
        <f t="shared" si="19"/>
        <v>98.677460182865744</v>
      </c>
      <c r="I95" s="384">
        <v>41722000</v>
      </c>
      <c r="J95" s="384">
        <v>41422639.939999998</v>
      </c>
      <c r="K95" s="384">
        <f t="shared" si="20"/>
        <v>99.2824887109918</v>
      </c>
      <c r="L95" s="384">
        <v>46000000</v>
      </c>
      <c r="M95" s="384">
        <v>68080110.409999996</v>
      </c>
      <c r="N95" s="402">
        <f t="shared" si="21"/>
        <v>148.00024002173913</v>
      </c>
      <c r="O95" s="384">
        <v>58042000</v>
      </c>
      <c r="P95" s="384"/>
      <c r="Q95" s="384">
        <v>50458000</v>
      </c>
      <c r="R95" s="384"/>
      <c r="S95" s="384"/>
      <c r="T95" s="1503"/>
    </row>
    <row r="96" spans="1:20" ht="25.5" customHeight="1" x14ac:dyDescent="0.3">
      <c r="A96" s="1534" t="s">
        <v>139</v>
      </c>
      <c r="B96" s="1535"/>
      <c r="C96" s="246">
        <f t="shared" ref="C96:M96" si="22">SUM(C93:C95)</f>
        <v>101273660</v>
      </c>
      <c r="D96" s="246">
        <f t="shared" si="22"/>
        <v>100834919.91999999</v>
      </c>
      <c r="E96" s="246">
        <f t="shared" si="18"/>
        <v>99.566777699156901</v>
      </c>
      <c r="F96" s="246">
        <f>SUM(F93:F95)</f>
        <v>130963244</v>
      </c>
      <c r="G96" s="246">
        <f t="shared" si="22"/>
        <v>130428170.15000001</v>
      </c>
      <c r="H96" s="246">
        <f t="shared" si="19"/>
        <v>99.591432043329647</v>
      </c>
      <c r="I96" s="246">
        <f t="shared" si="22"/>
        <v>136698440</v>
      </c>
      <c r="J96" s="246">
        <f>SUM(J93:J95)</f>
        <v>135139704.24000001</v>
      </c>
      <c r="K96" s="246">
        <f t="shared" si="20"/>
        <v>98.859726738651887</v>
      </c>
      <c r="L96" s="246">
        <f t="shared" si="22"/>
        <v>148000000</v>
      </c>
      <c r="M96" s="246">
        <f t="shared" si="22"/>
        <v>169200152.41999999</v>
      </c>
      <c r="N96" s="743">
        <f t="shared" si="21"/>
        <v>114.3244273108108</v>
      </c>
      <c r="O96" s="246">
        <f>SUM(O93:O95)</f>
        <v>185029000</v>
      </c>
      <c r="P96" s="246">
        <f t="shared" ref="P96:S96" si="23">SUM(P93:P95)</f>
        <v>0</v>
      </c>
      <c r="Q96" s="246">
        <f t="shared" si="23"/>
        <v>214173000</v>
      </c>
      <c r="R96" s="246">
        <f t="shared" si="23"/>
        <v>0</v>
      </c>
      <c r="S96" s="246">
        <f t="shared" si="23"/>
        <v>0</v>
      </c>
      <c r="T96" s="1503"/>
    </row>
    <row r="97" spans="1:20" s="2" customFormat="1" ht="27" customHeight="1" x14ac:dyDescent="0.25">
      <c r="A97" s="433">
        <v>1101</v>
      </c>
      <c r="B97" s="876" t="s">
        <v>112</v>
      </c>
      <c r="C97" s="962">
        <v>3300000</v>
      </c>
      <c r="D97" s="962">
        <v>3297087</v>
      </c>
      <c r="E97" s="962">
        <f t="shared" si="18"/>
        <v>99.911727272727262</v>
      </c>
      <c r="F97" s="877">
        <v>5500000</v>
      </c>
      <c r="G97" s="653">
        <v>5498987.6900000004</v>
      </c>
      <c r="H97" s="653">
        <f t="shared" si="19"/>
        <v>99.981594363636376</v>
      </c>
      <c r="I97" s="653">
        <v>7700000</v>
      </c>
      <c r="J97" s="653">
        <v>8154869.25</v>
      </c>
      <c r="K97" s="653">
        <f t="shared" si="20"/>
        <v>105.90739285714285</v>
      </c>
      <c r="L97" s="653">
        <v>9000000</v>
      </c>
      <c r="M97" s="653">
        <v>8558772</v>
      </c>
      <c r="N97" s="877">
        <f t="shared" si="21"/>
        <v>95.097466666666662</v>
      </c>
      <c r="O97" s="653">
        <v>9000000</v>
      </c>
      <c r="P97" s="653"/>
      <c r="Q97" s="653">
        <v>8500000</v>
      </c>
      <c r="R97" s="653"/>
      <c r="S97" s="653"/>
      <c r="T97" s="1503"/>
    </row>
    <row r="98" spans="1:20" s="2" customFormat="1" ht="18" customHeight="1" x14ac:dyDescent="0.25">
      <c r="A98" s="433">
        <v>1201</v>
      </c>
      <c r="B98" s="884" t="s">
        <v>12</v>
      </c>
      <c r="C98" s="962">
        <v>500000</v>
      </c>
      <c r="D98" s="962">
        <v>387351.3</v>
      </c>
      <c r="E98" s="962">
        <f t="shared" si="18"/>
        <v>77.470259999999996</v>
      </c>
      <c r="F98" s="955">
        <v>1000000</v>
      </c>
      <c r="G98" s="755">
        <v>894434.57</v>
      </c>
      <c r="H98" s="755">
        <f t="shared" si="19"/>
        <v>89.443456999999995</v>
      </c>
      <c r="I98" s="755">
        <v>1500000</v>
      </c>
      <c r="J98" s="755">
        <v>1432984.15</v>
      </c>
      <c r="K98" s="755">
        <f t="shared" si="20"/>
        <v>95.532276666666661</v>
      </c>
      <c r="L98" s="755">
        <v>1500000</v>
      </c>
      <c r="M98" s="755">
        <v>1199639.96</v>
      </c>
      <c r="N98" s="877">
        <f t="shared" si="21"/>
        <v>79.975997333333325</v>
      </c>
      <c r="O98" s="755">
        <v>1400000</v>
      </c>
      <c r="P98" s="755"/>
      <c r="Q98" s="702">
        <v>1500000</v>
      </c>
      <c r="R98" s="755"/>
      <c r="S98" s="755"/>
      <c r="T98" s="1503"/>
    </row>
    <row r="99" spans="1:20" s="2" customFormat="1" ht="18" customHeight="1" x14ac:dyDescent="0.25">
      <c r="A99" s="433">
        <v>1202</v>
      </c>
      <c r="B99" s="659" t="s">
        <v>135</v>
      </c>
      <c r="C99" s="962">
        <v>250000</v>
      </c>
      <c r="D99" s="962">
        <v>248172.59</v>
      </c>
      <c r="E99" s="962">
        <f t="shared" si="18"/>
        <v>99.269036</v>
      </c>
      <c r="F99" s="877">
        <v>670000</v>
      </c>
      <c r="G99" s="653">
        <v>665290.06999999995</v>
      </c>
      <c r="H99" s="653">
        <f t="shared" si="19"/>
        <v>99.297025373134318</v>
      </c>
      <c r="I99" s="653">
        <v>745500</v>
      </c>
      <c r="J99" s="653">
        <v>696640.33</v>
      </c>
      <c r="K99" s="653">
        <f t="shared" si="20"/>
        <v>93.446053655264919</v>
      </c>
      <c r="L99" s="653"/>
      <c r="M99" s="653">
        <v>0</v>
      </c>
      <c r="N99" s="877"/>
      <c r="O99" s="653"/>
      <c r="P99" s="653"/>
      <c r="Q99" s="653"/>
      <c r="R99" s="653"/>
      <c r="S99" s="653"/>
      <c r="T99" s="1503"/>
    </row>
    <row r="100" spans="1:20" s="2" customFormat="1" ht="18" customHeight="1" x14ac:dyDescent="0.25">
      <c r="A100" s="433" t="s">
        <v>390</v>
      </c>
      <c r="B100" s="659" t="s">
        <v>198</v>
      </c>
      <c r="C100" s="962"/>
      <c r="D100" s="962"/>
      <c r="E100" s="962"/>
      <c r="F100" s="877"/>
      <c r="G100" s="653"/>
      <c r="H100" s="653"/>
      <c r="I100" s="653"/>
      <c r="J100" s="653"/>
      <c r="K100" s="653"/>
      <c r="L100" s="653">
        <v>700000</v>
      </c>
      <c r="M100" s="653">
        <v>699579</v>
      </c>
      <c r="N100" s="877">
        <f t="shared" si="21"/>
        <v>99.93985714285715</v>
      </c>
      <c r="O100" s="653">
        <v>1000000</v>
      </c>
      <c r="P100" s="653"/>
      <c r="Q100" s="653">
        <v>1000000</v>
      </c>
      <c r="R100" s="653"/>
      <c r="S100" s="653"/>
      <c r="T100" s="1503"/>
    </row>
    <row r="101" spans="1:20" s="2" customFormat="1" ht="18" customHeight="1" x14ac:dyDescent="0.25">
      <c r="A101" s="433" t="s">
        <v>391</v>
      </c>
      <c r="B101" s="659" t="s">
        <v>197</v>
      </c>
      <c r="C101" s="962"/>
      <c r="D101" s="962"/>
      <c r="E101" s="962"/>
      <c r="F101" s="877"/>
      <c r="G101" s="653"/>
      <c r="H101" s="653"/>
      <c r="I101" s="653"/>
      <c r="J101" s="653"/>
      <c r="K101" s="653"/>
      <c r="L101" s="653">
        <v>100000</v>
      </c>
      <c r="M101" s="653">
        <v>99965</v>
      </c>
      <c r="N101" s="877">
        <f t="shared" si="21"/>
        <v>99.965000000000003</v>
      </c>
      <c r="O101" s="653">
        <v>200000</v>
      </c>
      <c r="P101" s="653"/>
      <c r="Q101" s="653">
        <v>150000</v>
      </c>
      <c r="R101" s="653"/>
      <c r="S101" s="653"/>
      <c r="T101" s="1503"/>
    </row>
    <row r="102" spans="1:20" s="2" customFormat="1" ht="18" customHeight="1" x14ac:dyDescent="0.25">
      <c r="A102" s="433">
        <v>1203</v>
      </c>
      <c r="B102" s="659" t="s">
        <v>179</v>
      </c>
      <c r="C102" s="962">
        <v>23150000</v>
      </c>
      <c r="D102" s="962">
        <v>23144392.920000002</v>
      </c>
      <c r="E102" s="962">
        <f t="shared" si="18"/>
        <v>99.975779352051845</v>
      </c>
      <c r="F102" s="877">
        <v>29758223.109999999</v>
      </c>
      <c r="G102" s="755">
        <v>28090797.949999999</v>
      </c>
      <c r="H102" s="755">
        <f t="shared" si="19"/>
        <v>94.396758321770648</v>
      </c>
      <c r="I102" s="755">
        <v>3600000</v>
      </c>
      <c r="J102" s="755">
        <v>34426573.950000003</v>
      </c>
      <c r="K102" s="755">
        <f t="shared" si="20"/>
        <v>956.2937208333334</v>
      </c>
      <c r="L102" s="755"/>
      <c r="M102" s="755">
        <v>0</v>
      </c>
      <c r="N102" s="877"/>
      <c r="O102" s="920"/>
      <c r="P102" s="920"/>
      <c r="Q102" s="920"/>
      <c r="R102" s="920"/>
      <c r="S102" s="920"/>
      <c r="T102" s="1503"/>
    </row>
    <row r="103" spans="1:20" s="2" customFormat="1" ht="23.25" customHeight="1" x14ac:dyDescent="0.25">
      <c r="A103" s="433" t="s">
        <v>384</v>
      </c>
      <c r="B103" s="659" t="s">
        <v>204</v>
      </c>
      <c r="C103" s="962"/>
      <c r="D103" s="962"/>
      <c r="E103" s="962"/>
      <c r="F103" s="877"/>
      <c r="G103" s="755"/>
      <c r="H103" s="755"/>
      <c r="I103" s="755"/>
      <c r="J103" s="755"/>
      <c r="K103" s="755"/>
      <c r="L103" s="755">
        <v>35000000</v>
      </c>
      <c r="M103" s="755">
        <v>34999271.32</v>
      </c>
      <c r="N103" s="877">
        <f t="shared" si="21"/>
        <v>99.997918057142854</v>
      </c>
      <c r="O103" s="755">
        <v>35000000</v>
      </c>
      <c r="P103" s="755"/>
      <c r="Q103" s="755">
        <v>45000000</v>
      </c>
      <c r="R103" s="755"/>
      <c r="S103" s="755"/>
      <c r="T103" s="1503"/>
    </row>
    <row r="104" spans="1:20" s="2" customFormat="1" ht="18" customHeight="1" x14ac:dyDescent="0.25">
      <c r="A104" s="433" t="s">
        <v>385</v>
      </c>
      <c r="B104" s="659" t="s">
        <v>205</v>
      </c>
      <c r="C104" s="962"/>
      <c r="D104" s="962"/>
      <c r="E104" s="962"/>
      <c r="F104" s="877"/>
      <c r="G104" s="755"/>
      <c r="H104" s="755"/>
      <c r="I104" s="755"/>
      <c r="J104" s="755"/>
      <c r="K104" s="755"/>
      <c r="L104" s="755">
        <v>5000000</v>
      </c>
      <c r="M104" s="755">
        <v>4997471.12</v>
      </c>
      <c r="N104" s="877">
        <f t="shared" si="21"/>
        <v>99.949422400000003</v>
      </c>
      <c r="O104" s="755">
        <v>5500000</v>
      </c>
      <c r="P104" s="755"/>
      <c r="Q104" s="755">
        <v>5500000</v>
      </c>
      <c r="R104" s="755"/>
      <c r="S104" s="755"/>
      <c r="T104" s="1503"/>
    </row>
    <row r="105" spans="1:20" s="2" customFormat="1" ht="18" customHeight="1" x14ac:dyDescent="0.25">
      <c r="A105" s="433">
        <v>1204</v>
      </c>
      <c r="B105" s="659" t="s">
        <v>126</v>
      </c>
      <c r="C105" s="962">
        <v>400000</v>
      </c>
      <c r="D105" s="962">
        <v>267809.28999999998</v>
      </c>
      <c r="E105" s="962">
        <f t="shared" si="18"/>
        <v>66.952322499999994</v>
      </c>
      <c r="F105" s="954">
        <v>400000</v>
      </c>
      <c r="G105" s="653">
        <v>272795</v>
      </c>
      <c r="H105" s="653">
        <f t="shared" si="19"/>
        <v>68.19874999999999</v>
      </c>
      <c r="I105" s="653">
        <v>400000</v>
      </c>
      <c r="J105" s="653">
        <v>399713.69</v>
      </c>
      <c r="K105" s="653">
        <f t="shared" si="20"/>
        <v>99.928422499999996</v>
      </c>
      <c r="L105" s="653">
        <v>1000000</v>
      </c>
      <c r="M105" s="653">
        <v>632111.52</v>
      </c>
      <c r="N105" s="877">
        <f t="shared" si="21"/>
        <v>63.211152000000006</v>
      </c>
      <c r="O105" s="755">
        <v>900000</v>
      </c>
      <c r="P105" s="755"/>
      <c r="Q105" s="755">
        <v>700000</v>
      </c>
      <c r="R105" s="755"/>
      <c r="S105" s="755"/>
      <c r="T105" s="1503"/>
    </row>
    <row r="106" spans="1:20" s="2" customFormat="1" ht="22.5" customHeight="1" x14ac:dyDescent="0.25">
      <c r="A106" s="433">
        <v>1205</v>
      </c>
      <c r="B106" s="659" t="s">
        <v>124</v>
      </c>
      <c r="C106" s="962">
        <v>2500000</v>
      </c>
      <c r="D106" s="962">
        <v>2452079.9500000002</v>
      </c>
      <c r="E106" s="962">
        <f t="shared" si="18"/>
        <v>98.08319800000001</v>
      </c>
      <c r="F106" s="877">
        <v>2650000</v>
      </c>
      <c r="G106" s="755">
        <v>2638064.81</v>
      </c>
      <c r="H106" s="755">
        <f t="shared" si="19"/>
        <v>99.549615471698118</v>
      </c>
      <c r="I106" s="755">
        <v>3500000</v>
      </c>
      <c r="J106" s="755">
        <v>3817921.08</v>
      </c>
      <c r="K106" s="755">
        <f t="shared" si="20"/>
        <v>109.08345942857143</v>
      </c>
      <c r="L106" s="755">
        <v>4000000</v>
      </c>
      <c r="M106" s="755">
        <v>5594189.7300000004</v>
      </c>
      <c r="N106" s="877">
        <f t="shared" si="21"/>
        <v>139.85474325000001</v>
      </c>
      <c r="O106" s="653">
        <v>4500000</v>
      </c>
      <c r="P106" s="653"/>
      <c r="Q106" s="653">
        <v>4500000</v>
      </c>
      <c r="R106" s="653"/>
      <c r="S106" s="653"/>
      <c r="T106" s="1503"/>
    </row>
    <row r="107" spans="1:20" s="2" customFormat="1" ht="18" customHeight="1" x14ac:dyDescent="0.25">
      <c r="A107" s="433">
        <v>1301</v>
      </c>
      <c r="B107" s="659" t="s">
        <v>14</v>
      </c>
      <c r="C107" s="962">
        <v>500000</v>
      </c>
      <c r="D107" s="962">
        <v>344731.4</v>
      </c>
      <c r="E107" s="962">
        <f t="shared" si="18"/>
        <v>68.946280000000002</v>
      </c>
      <c r="F107" s="955">
        <v>500000</v>
      </c>
      <c r="G107" s="755">
        <v>492298.56</v>
      </c>
      <c r="H107" s="755">
        <f t="shared" si="19"/>
        <v>98.459711999999996</v>
      </c>
      <c r="I107" s="755">
        <v>800000</v>
      </c>
      <c r="J107" s="755">
        <v>374682.05</v>
      </c>
      <c r="K107" s="755">
        <f t="shared" si="20"/>
        <v>46.835256249999993</v>
      </c>
      <c r="L107" s="755">
        <v>2000000</v>
      </c>
      <c r="M107" s="755">
        <v>926342.67</v>
      </c>
      <c r="N107" s="877">
        <f t="shared" si="21"/>
        <v>46.317133500000004</v>
      </c>
      <c r="O107" s="755">
        <v>2000000</v>
      </c>
      <c r="P107" s="755"/>
      <c r="Q107" s="755">
        <v>2000000</v>
      </c>
      <c r="R107" s="755"/>
      <c r="S107" s="755"/>
      <c r="T107" s="1503"/>
    </row>
    <row r="108" spans="1:20" s="2" customFormat="1" ht="18" customHeight="1" x14ac:dyDescent="0.25">
      <c r="A108" s="433">
        <v>1302</v>
      </c>
      <c r="B108" s="659" t="s">
        <v>123</v>
      </c>
      <c r="C108" s="962">
        <v>350000</v>
      </c>
      <c r="D108" s="962">
        <v>96774.09</v>
      </c>
      <c r="E108" s="962">
        <f t="shared" si="18"/>
        <v>27.649740000000001</v>
      </c>
      <c r="F108" s="877">
        <v>400000</v>
      </c>
      <c r="G108" s="653">
        <v>395289.84</v>
      </c>
      <c r="H108" s="653">
        <f t="shared" si="19"/>
        <v>98.822460000000007</v>
      </c>
      <c r="I108" s="653">
        <v>500000</v>
      </c>
      <c r="J108" s="653">
        <v>499058.51</v>
      </c>
      <c r="K108" s="653">
        <f t="shared" si="20"/>
        <v>99.811701999999997</v>
      </c>
      <c r="L108" s="653">
        <v>2000000</v>
      </c>
      <c r="M108" s="653">
        <v>1474461.87</v>
      </c>
      <c r="N108" s="877">
        <f t="shared" si="21"/>
        <v>73.723093500000004</v>
      </c>
      <c r="O108" s="755">
        <v>5700000</v>
      </c>
      <c r="P108" s="755"/>
      <c r="Q108" s="755">
        <v>3000000</v>
      </c>
      <c r="R108" s="755"/>
      <c r="S108" s="755"/>
      <c r="T108" s="1503"/>
    </row>
    <row r="109" spans="1:20" s="2" customFormat="1" ht="18" customHeight="1" x14ac:dyDescent="0.25">
      <c r="A109" s="433">
        <v>1303</v>
      </c>
      <c r="B109" s="659" t="s">
        <v>109</v>
      </c>
      <c r="C109" s="962">
        <v>500000</v>
      </c>
      <c r="D109" s="962">
        <v>218921</v>
      </c>
      <c r="E109" s="962">
        <f t="shared" si="18"/>
        <v>43.784199999999998</v>
      </c>
      <c r="F109" s="877">
        <v>9450000</v>
      </c>
      <c r="G109" s="755">
        <v>7178037.3300000001</v>
      </c>
      <c r="H109" s="653">
        <f t="shared" si="19"/>
        <v>75.958066984126987</v>
      </c>
      <c r="I109" s="755">
        <f>25000000+17000000</f>
        <v>42000000</v>
      </c>
      <c r="J109" s="755">
        <v>28301446.649999999</v>
      </c>
      <c r="K109" s="653">
        <f t="shared" si="20"/>
        <v>67.384396785714287</v>
      </c>
      <c r="L109" s="755">
        <v>135000000</v>
      </c>
      <c r="M109" s="755">
        <v>117038272.65000001</v>
      </c>
      <c r="N109" s="877">
        <f t="shared" si="21"/>
        <v>86.695016777777781</v>
      </c>
      <c r="O109" s="653">
        <v>111500000</v>
      </c>
      <c r="P109" s="653"/>
      <c r="Q109" s="653">
        <v>24000000</v>
      </c>
      <c r="R109" s="653"/>
      <c r="S109" s="653"/>
      <c r="T109" s="1503"/>
    </row>
    <row r="110" spans="1:20" s="2" customFormat="1" ht="18" customHeight="1" x14ac:dyDescent="0.25">
      <c r="A110" s="433">
        <v>1401</v>
      </c>
      <c r="B110" s="659" t="s">
        <v>127</v>
      </c>
      <c r="C110" s="962">
        <v>500000</v>
      </c>
      <c r="D110" s="962">
        <v>186239</v>
      </c>
      <c r="E110" s="962">
        <f t="shared" si="18"/>
        <v>37.247799999999998</v>
      </c>
      <c r="F110" s="877">
        <v>400000</v>
      </c>
      <c r="G110" s="755">
        <v>275626</v>
      </c>
      <c r="H110" s="755">
        <f t="shared" si="19"/>
        <v>68.906500000000008</v>
      </c>
      <c r="I110" s="755">
        <v>500000</v>
      </c>
      <c r="J110" s="755">
        <v>499760</v>
      </c>
      <c r="K110" s="755">
        <f t="shared" si="20"/>
        <v>99.951999999999998</v>
      </c>
      <c r="L110" s="755">
        <v>600000</v>
      </c>
      <c r="M110" s="755">
        <v>599383</v>
      </c>
      <c r="N110" s="877">
        <f t="shared" si="21"/>
        <v>99.897166666666664</v>
      </c>
      <c r="O110" s="755">
        <v>600000</v>
      </c>
      <c r="P110" s="755"/>
      <c r="Q110" s="755">
        <v>700000</v>
      </c>
      <c r="R110" s="755"/>
      <c r="S110" s="755"/>
      <c r="T110" s="1503"/>
    </row>
    <row r="111" spans="1:20" s="2" customFormat="1" ht="18" customHeight="1" x14ac:dyDescent="0.25">
      <c r="A111" s="433">
        <v>1402</v>
      </c>
      <c r="B111" s="659" t="s">
        <v>117</v>
      </c>
      <c r="C111" s="962">
        <v>500000</v>
      </c>
      <c r="D111" s="962">
        <v>300492.48</v>
      </c>
      <c r="E111" s="962">
        <f t="shared" si="18"/>
        <v>60.098496000000004</v>
      </c>
      <c r="F111" s="877">
        <v>650000</v>
      </c>
      <c r="G111" s="653">
        <v>448576.52</v>
      </c>
      <c r="H111" s="653">
        <f t="shared" si="19"/>
        <v>69.011772307692311</v>
      </c>
      <c r="I111" s="653">
        <v>650000</v>
      </c>
      <c r="J111" s="653">
        <v>624195.32999999996</v>
      </c>
      <c r="K111" s="653">
        <f t="shared" si="20"/>
        <v>96.030050769230769</v>
      </c>
      <c r="L111" s="653">
        <v>1000000</v>
      </c>
      <c r="M111" s="653">
        <v>891084.89</v>
      </c>
      <c r="N111" s="877">
        <f t="shared" si="21"/>
        <v>89.108489000000006</v>
      </c>
      <c r="O111" s="653">
        <v>1000000</v>
      </c>
      <c r="P111" s="653"/>
      <c r="Q111" s="653">
        <v>1000000</v>
      </c>
      <c r="R111" s="653"/>
      <c r="S111" s="653"/>
      <c r="T111" s="1503"/>
    </row>
    <row r="112" spans="1:20" s="2" customFormat="1" ht="18" customHeight="1" x14ac:dyDescent="0.25">
      <c r="A112" s="433">
        <v>1403</v>
      </c>
      <c r="B112" s="659" t="s">
        <v>118</v>
      </c>
      <c r="C112" s="962">
        <v>3000000</v>
      </c>
      <c r="D112" s="962">
        <v>2703101.68</v>
      </c>
      <c r="E112" s="962">
        <f t="shared" si="18"/>
        <v>90.10338933333334</v>
      </c>
      <c r="F112" s="877">
        <v>3000000</v>
      </c>
      <c r="G112" s="755">
        <v>2671205.2599999998</v>
      </c>
      <c r="H112" s="653">
        <f t="shared" si="19"/>
        <v>89.040175333333323</v>
      </c>
      <c r="I112" s="755">
        <v>8110500</v>
      </c>
      <c r="J112" s="755">
        <v>4898673.68</v>
      </c>
      <c r="K112" s="755">
        <f t="shared" si="20"/>
        <v>60.399157635164293</v>
      </c>
      <c r="L112" s="755">
        <v>6000000</v>
      </c>
      <c r="M112" s="755">
        <v>5999343.7699999996</v>
      </c>
      <c r="N112" s="877">
        <f t="shared" si="21"/>
        <v>99.989062833333335</v>
      </c>
      <c r="O112" s="755">
        <v>6000000</v>
      </c>
      <c r="P112" s="755"/>
      <c r="Q112" s="755">
        <v>6000000</v>
      </c>
      <c r="R112" s="755"/>
      <c r="S112" s="755"/>
      <c r="T112" s="1503"/>
    </row>
    <row r="113" spans="1:20" s="2" customFormat="1" x14ac:dyDescent="0.25">
      <c r="A113" s="433">
        <v>1404</v>
      </c>
      <c r="B113" s="659" t="s">
        <v>119</v>
      </c>
      <c r="C113" s="962">
        <v>1200000</v>
      </c>
      <c r="D113" s="962">
        <v>1172944.6399999999</v>
      </c>
      <c r="E113" s="962">
        <f t="shared" si="18"/>
        <v>97.745386666666661</v>
      </c>
      <c r="F113" s="954">
        <v>1200000</v>
      </c>
      <c r="G113" s="653">
        <v>994876.02</v>
      </c>
      <c r="H113" s="653">
        <f t="shared" si="19"/>
        <v>82.906334999999999</v>
      </c>
      <c r="I113" s="653">
        <v>1400000</v>
      </c>
      <c r="J113" s="653">
        <v>1335488.98</v>
      </c>
      <c r="K113" s="653">
        <f t="shared" si="20"/>
        <v>95.39206999999999</v>
      </c>
      <c r="L113" s="653">
        <v>1400000</v>
      </c>
      <c r="M113" s="653">
        <v>1340962.67</v>
      </c>
      <c r="N113" s="877">
        <f t="shared" si="21"/>
        <v>95.783047857142861</v>
      </c>
      <c r="O113" s="653">
        <v>1640000</v>
      </c>
      <c r="P113" s="653"/>
      <c r="Q113" s="653">
        <v>1500000</v>
      </c>
      <c r="R113" s="653"/>
      <c r="S113" s="653"/>
      <c r="T113" s="1503"/>
    </row>
    <row r="114" spans="1:20" s="2" customFormat="1" ht="18" customHeight="1" x14ac:dyDescent="0.25">
      <c r="A114" s="433" t="s">
        <v>392</v>
      </c>
      <c r="B114" s="659" t="s">
        <v>210</v>
      </c>
      <c r="C114" s="962"/>
      <c r="D114" s="962"/>
      <c r="E114" s="962"/>
      <c r="F114" s="954"/>
      <c r="G114" s="653"/>
      <c r="H114" s="653"/>
      <c r="I114" s="653"/>
      <c r="J114" s="653"/>
      <c r="K114" s="653"/>
      <c r="L114" s="653">
        <v>900000</v>
      </c>
      <c r="M114" s="653">
        <v>1217026.77</v>
      </c>
      <c r="N114" s="877">
        <f t="shared" si="21"/>
        <v>135.22519666666665</v>
      </c>
      <c r="O114" s="653">
        <v>7000000</v>
      </c>
      <c r="P114" s="653"/>
      <c r="Q114" s="653">
        <v>4000000</v>
      </c>
      <c r="R114" s="653"/>
      <c r="S114" s="653"/>
      <c r="T114" s="1503"/>
    </row>
    <row r="115" spans="1:20" s="2" customFormat="1" ht="18" customHeight="1" x14ac:dyDescent="0.25">
      <c r="A115" s="433">
        <v>1409</v>
      </c>
      <c r="B115" s="659" t="s">
        <v>17</v>
      </c>
      <c r="C115" s="962">
        <v>1250000</v>
      </c>
      <c r="D115" s="962">
        <v>1249798.46</v>
      </c>
      <c r="E115" s="962">
        <f t="shared" si="18"/>
        <v>99.98387679999999</v>
      </c>
      <c r="F115" s="955">
        <v>1300000</v>
      </c>
      <c r="G115" s="755">
        <v>1244487.46</v>
      </c>
      <c r="H115" s="755">
        <f t="shared" si="19"/>
        <v>95.729804615384623</v>
      </c>
      <c r="I115" s="755">
        <v>1400000</v>
      </c>
      <c r="J115" s="755">
        <v>1458794.74</v>
      </c>
      <c r="K115" s="755">
        <f t="shared" si="20"/>
        <v>104.19962428571428</v>
      </c>
      <c r="L115" s="755"/>
      <c r="M115" s="755">
        <v>0</v>
      </c>
      <c r="N115" s="877"/>
      <c r="O115" s="755"/>
      <c r="P115" s="755"/>
      <c r="Q115" s="755"/>
      <c r="R115" s="755"/>
      <c r="S115" s="755"/>
      <c r="T115" s="1503"/>
    </row>
    <row r="116" spans="1:20" s="2" customFormat="1" ht="30" x14ac:dyDescent="0.25">
      <c r="A116" s="433" t="s">
        <v>386</v>
      </c>
      <c r="B116" s="927" t="s">
        <v>206</v>
      </c>
      <c r="C116" s="962"/>
      <c r="D116" s="962"/>
      <c r="E116" s="962"/>
      <c r="F116" s="955"/>
      <c r="G116" s="755"/>
      <c r="H116" s="755"/>
      <c r="I116" s="755"/>
      <c r="J116" s="755"/>
      <c r="K116" s="755"/>
      <c r="L116" s="755">
        <v>592000</v>
      </c>
      <c r="M116" s="755">
        <v>578727.84</v>
      </c>
      <c r="N116" s="877">
        <f t="shared" si="21"/>
        <v>97.758081081081073</v>
      </c>
      <c r="O116" s="755">
        <v>800000</v>
      </c>
      <c r="P116" s="755"/>
      <c r="Q116" s="755">
        <v>800000</v>
      </c>
      <c r="R116" s="755"/>
      <c r="S116" s="755"/>
      <c r="T116" s="1503"/>
    </row>
    <row r="117" spans="1:20" s="2" customFormat="1" ht="18" customHeight="1" x14ac:dyDescent="0.25">
      <c r="A117" s="433" t="s">
        <v>387</v>
      </c>
      <c r="B117" s="659" t="s">
        <v>207</v>
      </c>
      <c r="C117" s="962"/>
      <c r="D117" s="962"/>
      <c r="E117" s="962"/>
      <c r="F117" s="955"/>
      <c r="G117" s="755"/>
      <c r="H117" s="755"/>
      <c r="I117" s="755"/>
      <c r="J117" s="755"/>
      <c r="K117" s="755"/>
      <c r="L117" s="755">
        <v>8000</v>
      </c>
      <c r="M117" s="755">
        <v>5616.94</v>
      </c>
      <c r="N117" s="877">
        <f t="shared" si="21"/>
        <v>70.211749999999995</v>
      </c>
      <c r="O117" s="755">
        <v>10000</v>
      </c>
      <c r="P117" s="755"/>
      <c r="Q117" s="755">
        <v>10000</v>
      </c>
      <c r="R117" s="755"/>
      <c r="S117" s="755"/>
      <c r="T117" s="1503"/>
    </row>
    <row r="118" spans="1:20" s="2" customFormat="1" ht="18" customHeight="1" x14ac:dyDescent="0.25">
      <c r="A118" s="433" t="s">
        <v>388</v>
      </c>
      <c r="B118" s="659" t="s">
        <v>203</v>
      </c>
      <c r="C118" s="962"/>
      <c r="D118" s="962"/>
      <c r="E118" s="962"/>
      <c r="F118" s="955"/>
      <c r="G118" s="755"/>
      <c r="H118" s="755"/>
      <c r="I118" s="755"/>
      <c r="J118" s="755"/>
      <c r="K118" s="755"/>
      <c r="L118" s="755">
        <v>200000</v>
      </c>
      <c r="M118" s="755">
        <v>199815</v>
      </c>
      <c r="N118" s="877">
        <f t="shared" si="21"/>
        <v>99.907499999999999</v>
      </c>
      <c r="O118" s="755">
        <v>400000</v>
      </c>
      <c r="P118" s="755"/>
      <c r="Q118" s="755">
        <v>300000</v>
      </c>
      <c r="R118" s="755"/>
      <c r="S118" s="755"/>
      <c r="T118" s="1503"/>
    </row>
    <row r="119" spans="1:20" s="2" customFormat="1" ht="21.75" customHeight="1" x14ac:dyDescent="0.25">
      <c r="A119" s="433">
        <v>1501</v>
      </c>
      <c r="B119" s="659" t="s">
        <v>111</v>
      </c>
      <c r="C119" s="962"/>
      <c r="D119" s="962"/>
      <c r="E119" s="962"/>
      <c r="F119" s="955"/>
      <c r="G119" s="755"/>
      <c r="H119" s="755"/>
      <c r="I119" s="755">
        <v>28450000</v>
      </c>
      <c r="J119" s="755">
        <v>11737841.15</v>
      </c>
      <c r="K119" s="755">
        <f t="shared" si="20"/>
        <v>41.257789630931455</v>
      </c>
      <c r="L119" s="755">
        <v>37450000</v>
      </c>
      <c r="M119" s="755">
        <v>14621792.49</v>
      </c>
      <c r="N119" s="877">
        <f t="shared" si="21"/>
        <v>39.043504646194926</v>
      </c>
      <c r="O119" s="755">
        <v>20000000</v>
      </c>
      <c r="P119" s="755"/>
      <c r="Q119" s="755">
        <v>23000000</v>
      </c>
      <c r="R119" s="755"/>
      <c r="S119" s="755"/>
      <c r="T119" s="1503"/>
    </row>
    <row r="120" spans="1:20" s="2" customFormat="1" ht="18" customHeight="1" x14ac:dyDescent="0.25">
      <c r="A120" s="433">
        <v>1702</v>
      </c>
      <c r="B120" s="659" t="s">
        <v>134</v>
      </c>
      <c r="C120" s="962">
        <v>300000</v>
      </c>
      <c r="D120" s="962">
        <v>111559</v>
      </c>
      <c r="E120" s="962">
        <f t="shared" si="18"/>
        <v>37.18633333333333</v>
      </c>
      <c r="F120" s="877">
        <v>300000</v>
      </c>
      <c r="G120" s="653">
        <v>237260</v>
      </c>
      <c r="H120" s="653">
        <f t="shared" si="19"/>
        <v>79.086666666666673</v>
      </c>
      <c r="I120" s="653">
        <v>400000</v>
      </c>
      <c r="J120" s="653">
        <v>170049</v>
      </c>
      <c r="K120" s="653">
        <f t="shared" si="20"/>
        <v>42.512250000000002</v>
      </c>
      <c r="L120" s="653">
        <v>20000000</v>
      </c>
      <c r="M120" s="653">
        <v>367654.9</v>
      </c>
      <c r="N120" s="877">
        <f t="shared" si="21"/>
        <v>1.8382745000000003</v>
      </c>
      <c r="O120" s="653"/>
      <c r="P120" s="653"/>
      <c r="Q120" s="653">
        <v>1000</v>
      </c>
      <c r="R120" s="653"/>
      <c r="S120" s="653"/>
      <c r="T120" s="1503"/>
    </row>
    <row r="121" spans="1:20" ht="25.5" customHeight="1" x14ac:dyDescent="0.3">
      <c r="A121" s="1501" t="s">
        <v>140</v>
      </c>
      <c r="B121" s="1501"/>
      <c r="C121" s="143">
        <f>SUM(C97:C120)</f>
        <v>38200000</v>
      </c>
      <c r="D121" s="143">
        <f>SUM(D97:D120)</f>
        <v>36181454.800000004</v>
      </c>
      <c r="E121" s="143">
        <f t="shared" si="18"/>
        <v>94.715850261780119</v>
      </c>
      <c r="F121" s="143">
        <f>SUM(F97:F120)</f>
        <v>57178223.109999999</v>
      </c>
      <c r="G121" s="143">
        <f>SUM(G97:G120)</f>
        <v>51998027.080000013</v>
      </c>
      <c r="H121" s="143">
        <f t="shared" si="19"/>
        <v>90.940264058163763</v>
      </c>
      <c r="I121" s="143">
        <f>SUM(I97:I120)</f>
        <v>101656000</v>
      </c>
      <c r="J121" s="143">
        <f>SUM(J97:J120)</f>
        <v>98828692.539999992</v>
      </c>
      <c r="K121" s="143">
        <f t="shared" si="20"/>
        <v>97.218750039348379</v>
      </c>
      <c r="L121" s="143">
        <f>SUM(L97:L120)</f>
        <v>263450000</v>
      </c>
      <c r="M121" s="143">
        <f>SUM(M97:M120)</f>
        <v>202041485.11000001</v>
      </c>
      <c r="N121" s="960">
        <f t="shared" si="21"/>
        <v>76.690637733915352</v>
      </c>
      <c r="O121" s="143">
        <f>SUM(O97:O120)</f>
        <v>214150000</v>
      </c>
      <c r="P121" s="143">
        <f t="shared" ref="P121:S121" si="24">SUM(P97:P120)</f>
        <v>0</v>
      </c>
      <c r="Q121" s="143">
        <f t="shared" si="24"/>
        <v>133161000</v>
      </c>
      <c r="R121" s="143">
        <f t="shared" si="24"/>
        <v>0</v>
      </c>
      <c r="S121" s="143">
        <f t="shared" si="24"/>
        <v>0</v>
      </c>
      <c r="T121" s="1503"/>
    </row>
    <row r="122" spans="1:20" s="43" customFormat="1" ht="25.5" customHeight="1" thickBot="1" x14ac:dyDescent="0.35">
      <c r="A122" s="1450" t="s">
        <v>2</v>
      </c>
      <c r="B122" s="1451"/>
      <c r="C122" s="30">
        <f>C96+C121</f>
        <v>139473660</v>
      </c>
      <c r="D122" s="30">
        <f>D96+D121</f>
        <v>137016374.72</v>
      </c>
      <c r="E122" s="30">
        <f t="shared" si="18"/>
        <v>98.238172512286553</v>
      </c>
      <c r="F122" s="30">
        <f>F96+F121</f>
        <v>188141467.11000001</v>
      </c>
      <c r="G122" s="30">
        <f>G96+G121</f>
        <v>182426197.23000002</v>
      </c>
      <c r="H122" s="70">
        <f t="shared" si="19"/>
        <v>96.962248690949949</v>
      </c>
      <c r="I122" s="30">
        <f>I96+I121</f>
        <v>238354440</v>
      </c>
      <c r="J122" s="30">
        <f>J121+J96</f>
        <v>233968396.78</v>
      </c>
      <c r="K122" s="70">
        <f t="shared" si="20"/>
        <v>98.15986510677125</v>
      </c>
      <c r="L122" s="30">
        <f>L96+L121</f>
        <v>411450000</v>
      </c>
      <c r="M122" s="30">
        <f>M96+M121</f>
        <v>371241637.52999997</v>
      </c>
      <c r="N122" s="742">
        <f t="shared" si="21"/>
        <v>90.227643098796932</v>
      </c>
      <c r="O122" s="30">
        <f>O96+O121</f>
        <v>399179000</v>
      </c>
      <c r="P122" s="30">
        <f t="shared" ref="P122:S122" si="25">P96+P121</f>
        <v>0</v>
      </c>
      <c r="Q122" s="30">
        <f t="shared" si="25"/>
        <v>347334000</v>
      </c>
      <c r="R122" s="30">
        <f t="shared" si="25"/>
        <v>0</v>
      </c>
      <c r="S122" s="30">
        <f t="shared" si="25"/>
        <v>0</v>
      </c>
      <c r="T122" s="1537"/>
    </row>
    <row r="123" spans="1:20" s="122" customFormat="1" ht="19.5" thickTop="1" x14ac:dyDescent="0.3">
      <c r="A123" s="9"/>
      <c r="B123" s="9"/>
      <c r="C123" s="131"/>
      <c r="D123" s="131"/>
      <c r="E123" s="131"/>
      <c r="F123" s="132"/>
      <c r="G123" s="90"/>
      <c r="H123" s="90"/>
      <c r="M123" s="11"/>
      <c r="N123" s="11"/>
      <c r="O123" s="11"/>
      <c r="P123" s="11"/>
      <c r="Q123" s="11"/>
      <c r="R123" s="11"/>
      <c r="S123" s="11"/>
      <c r="T123" s="638"/>
    </row>
    <row r="124" spans="1:20" s="122" customFormat="1" ht="15.75" customHeight="1" x14ac:dyDescent="0.25">
      <c r="A124" s="9"/>
      <c r="B124" s="9" t="s">
        <v>188</v>
      </c>
      <c r="C124" s="9"/>
      <c r="D124" s="9"/>
      <c r="E124" s="96"/>
      <c r="F124" s="96" t="s">
        <v>191</v>
      </c>
      <c r="G124" s="96"/>
      <c r="H124" s="96"/>
      <c r="I124" s="9"/>
      <c r="J124" s="9"/>
      <c r="K124" s="9"/>
      <c r="L124" s="9"/>
      <c r="M124" s="11"/>
      <c r="N124" s="29"/>
      <c r="O124" s="29"/>
      <c r="P124" s="29"/>
      <c r="Q124" s="29"/>
      <c r="R124" s="29"/>
      <c r="S124" s="29"/>
      <c r="T124" s="83"/>
    </row>
    <row r="125" spans="1:20" s="122" customFormat="1" ht="15.75" customHeight="1" x14ac:dyDescent="0.25">
      <c r="B125" s="121" t="s">
        <v>189</v>
      </c>
      <c r="C125" s="74"/>
      <c r="D125" s="74"/>
      <c r="E125" s="136"/>
      <c r="F125" s="136"/>
      <c r="G125" s="136" t="s">
        <v>190</v>
      </c>
      <c r="H125" s="136"/>
      <c r="I125" s="136"/>
      <c r="J125" s="136"/>
      <c r="K125" s="136"/>
      <c r="L125" s="136"/>
      <c r="M125" s="145"/>
      <c r="N125" s="74"/>
      <c r="O125" s="74"/>
      <c r="P125" s="74"/>
      <c r="Q125" s="74"/>
      <c r="R125" s="74"/>
      <c r="S125" s="74"/>
      <c r="T125" s="638"/>
    </row>
    <row r="126" spans="1:20" s="122" customFormat="1" ht="15.75" x14ac:dyDescent="0.25">
      <c r="A126" s="121"/>
      <c r="B126" s="121"/>
      <c r="C126" s="108"/>
      <c r="D126" s="108"/>
      <c r="E126" s="108"/>
      <c r="F126" s="108"/>
      <c r="G126" s="108"/>
      <c r="H126" s="108"/>
      <c r="I126" s="108"/>
      <c r="J126" s="108"/>
      <c r="K126" s="108"/>
      <c r="L126" s="108"/>
      <c r="M126" s="108"/>
      <c r="N126" s="74"/>
      <c r="O126" s="74"/>
      <c r="P126" s="74"/>
      <c r="Q126" s="74"/>
      <c r="R126" s="74"/>
      <c r="S126" s="74"/>
      <c r="T126" s="83"/>
    </row>
    <row r="127" spans="1:20" s="122" customFormat="1" ht="15.75" x14ac:dyDescent="0.25">
      <c r="A127" s="121"/>
      <c r="B127" s="121" t="s">
        <v>159</v>
      </c>
      <c r="E127" s="74"/>
      <c r="F127" s="108" t="s">
        <v>160</v>
      </c>
      <c r="G127" s="108"/>
      <c r="H127" s="108"/>
      <c r="I127" s="108"/>
      <c r="J127" s="108"/>
      <c r="K127" s="108"/>
      <c r="L127" s="124" t="s">
        <v>186</v>
      </c>
      <c r="M127" s="74"/>
      <c r="N127" s="74"/>
      <c r="O127" s="74"/>
      <c r="P127" s="74"/>
      <c r="Q127" s="74"/>
      <c r="R127" s="74"/>
      <c r="S127" s="74"/>
      <c r="T127" s="638"/>
    </row>
    <row r="128" spans="1:20" s="2" customFormat="1" ht="15.75" x14ac:dyDescent="0.25">
      <c r="A128" s="4"/>
      <c r="B128" s="46"/>
      <c r="C128" s="3"/>
      <c r="D128" s="3"/>
      <c r="E128" s="3"/>
      <c r="F128" s="11"/>
      <c r="G128" s="73"/>
      <c r="H128" s="73"/>
      <c r="M128" s="73"/>
      <c r="N128" s="74"/>
      <c r="O128" s="74"/>
      <c r="P128" s="74"/>
      <c r="Q128" s="74"/>
      <c r="R128" s="74"/>
      <c r="S128" s="74"/>
      <c r="T128" s="83"/>
    </row>
    <row r="129" spans="1:20" x14ac:dyDescent="0.25">
      <c r="G129" s="73"/>
      <c r="H129" s="73"/>
      <c r="M129" s="73"/>
      <c r="N129" s="74"/>
      <c r="O129" s="74"/>
      <c r="P129" s="74"/>
      <c r="Q129" s="74"/>
      <c r="R129" s="74"/>
      <c r="S129" s="74"/>
      <c r="T129" s="83"/>
    </row>
    <row r="130" spans="1:20" x14ac:dyDescent="0.25">
      <c r="A130" s="2"/>
      <c r="G130" s="11"/>
      <c r="H130" s="11"/>
      <c r="M130" s="11"/>
      <c r="N130" s="11"/>
      <c r="O130" s="11"/>
      <c r="P130" s="11"/>
      <c r="Q130" s="11"/>
      <c r="R130" s="11"/>
      <c r="S130" s="11"/>
      <c r="T130" s="638"/>
    </row>
    <row r="131" spans="1:20" s="2" customFormat="1" x14ac:dyDescent="0.25">
      <c r="C131" s="39"/>
      <c r="D131" s="39"/>
      <c r="E131" s="39"/>
      <c r="G131" s="39"/>
      <c r="H131" s="39"/>
      <c r="J131" s="39"/>
      <c r="K131" s="39"/>
      <c r="L131" s="39"/>
      <c r="M131" s="93" t="s">
        <v>157</v>
      </c>
      <c r="N131" s="74"/>
      <c r="O131" s="74"/>
      <c r="P131" s="74"/>
      <c r="Q131" s="74"/>
      <c r="R131" s="74"/>
      <c r="S131" s="74"/>
      <c r="T131" s="978"/>
    </row>
    <row r="132" spans="1:20" s="2" customFormat="1" x14ac:dyDescent="0.25">
      <c r="T132" s="978"/>
    </row>
    <row r="133" spans="1:20" s="2" customFormat="1" ht="16.5" customHeight="1" x14ac:dyDescent="0.3">
      <c r="A133" s="88" t="s">
        <v>444</v>
      </c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1157"/>
      <c r="O133" s="1157"/>
      <c r="P133" s="1157"/>
      <c r="Q133" s="1157"/>
      <c r="R133" s="1157"/>
      <c r="S133" s="1157"/>
      <c r="T133" s="637"/>
    </row>
    <row r="134" spans="1:20" s="2" customFormat="1" ht="18.75" x14ac:dyDescent="0.3">
      <c r="A134" s="1157"/>
      <c r="B134" s="1157"/>
      <c r="G134" s="11"/>
      <c r="H134" s="11"/>
      <c r="T134" s="978"/>
    </row>
    <row r="135" spans="1:20" s="2" customFormat="1" ht="18.75" x14ac:dyDescent="0.3">
      <c r="A135" s="33" t="s">
        <v>54</v>
      </c>
      <c r="B135" s="40"/>
      <c r="G135" s="11"/>
      <c r="H135" s="11"/>
      <c r="T135" s="978"/>
    </row>
    <row r="136" spans="1:20" s="2" customFormat="1" ht="18.75" x14ac:dyDescent="0.3">
      <c r="A136" s="33" t="s">
        <v>55</v>
      </c>
      <c r="B136" s="40"/>
      <c r="C136" s="51"/>
      <c r="D136" s="51"/>
      <c r="E136" s="51"/>
      <c r="F136" s="8"/>
      <c r="G136" s="53"/>
      <c r="H136" s="53"/>
      <c r="M136" s="73"/>
      <c r="N136" s="74"/>
      <c r="O136" s="74"/>
      <c r="P136" s="74"/>
      <c r="Q136" s="74"/>
      <c r="R136" s="74"/>
      <c r="S136" s="74"/>
      <c r="T136" s="638"/>
    </row>
    <row r="137" spans="1:20" s="2" customFormat="1" ht="18.75" x14ac:dyDescent="0.3">
      <c r="A137" s="33" t="s">
        <v>78</v>
      </c>
      <c r="B137" s="40"/>
      <c r="C137" s="73"/>
      <c r="D137" s="73"/>
      <c r="E137" s="73"/>
      <c r="F137" s="74"/>
      <c r="G137" s="11"/>
      <c r="H137" s="11"/>
      <c r="M137" s="11"/>
      <c r="N137" s="11"/>
      <c r="O137" s="11"/>
      <c r="P137" s="11"/>
      <c r="Q137" s="11"/>
      <c r="R137" s="11"/>
      <c r="S137" s="11"/>
      <c r="T137" s="83"/>
    </row>
    <row r="138" spans="1:20" x14ac:dyDescent="0.25">
      <c r="C138" s="11"/>
      <c r="D138" s="11"/>
      <c r="E138" s="11"/>
      <c r="F138" s="11"/>
      <c r="G138" s="73"/>
      <c r="H138" s="73"/>
      <c r="M138" s="73"/>
      <c r="N138" s="74"/>
      <c r="O138" s="74"/>
      <c r="P138" s="74"/>
      <c r="Q138" s="74"/>
      <c r="R138" s="74"/>
      <c r="S138" s="74"/>
      <c r="T138" s="638"/>
    </row>
    <row r="139" spans="1:20" ht="18" customHeight="1" x14ac:dyDescent="0.25">
      <c r="A139" s="1386" t="s">
        <v>18</v>
      </c>
      <c r="B139" s="1386" t="s">
        <v>7</v>
      </c>
      <c r="C139" s="1531">
        <v>2021</v>
      </c>
      <c r="D139" s="1532"/>
      <c r="E139" s="1149"/>
      <c r="F139" s="1440">
        <v>2022</v>
      </c>
      <c r="G139" s="1440"/>
      <c r="H139" s="1440"/>
      <c r="I139" s="1389">
        <v>2023</v>
      </c>
      <c r="J139" s="1390"/>
      <c r="K139" s="1391"/>
      <c r="L139" s="1235">
        <v>2024</v>
      </c>
      <c r="M139" s="1235"/>
      <c r="N139" s="1152"/>
      <c r="O139" s="1279">
        <v>2025</v>
      </c>
      <c r="P139" s="1280"/>
      <c r="Q139" s="1344" t="s">
        <v>446</v>
      </c>
      <c r="R139" s="1344" t="s">
        <v>448</v>
      </c>
      <c r="S139" s="1344" t="s">
        <v>447</v>
      </c>
      <c r="T139" s="1344" t="s">
        <v>450</v>
      </c>
    </row>
    <row r="140" spans="1:20" s="52" customFormat="1" ht="31.5" customHeight="1" x14ac:dyDescent="0.25">
      <c r="A140" s="1443"/>
      <c r="B140" s="1387"/>
      <c r="C140" s="1120" t="s">
        <v>178</v>
      </c>
      <c r="D140" s="1150" t="s">
        <v>1</v>
      </c>
      <c r="E140" s="1193" t="s">
        <v>137</v>
      </c>
      <c r="F140" s="1120" t="s">
        <v>178</v>
      </c>
      <c r="G140" s="1122" t="s">
        <v>1</v>
      </c>
      <c r="H140" s="1132" t="s">
        <v>138</v>
      </c>
      <c r="I140" s="1156" t="s">
        <v>0</v>
      </c>
      <c r="J140" s="1126" t="s">
        <v>1</v>
      </c>
      <c r="K140" s="1132" t="s">
        <v>138</v>
      </c>
      <c r="L140" s="690" t="s">
        <v>0</v>
      </c>
      <c r="M140" s="1151" t="s">
        <v>1</v>
      </c>
      <c r="N140" s="691" t="s">
        <v>138</v>
      </c>
      <c r="O140" s="690" t="s">
        <v>0</v>
      </c>
      <c r="P140" s="1151" t="s">
        <v>1</v>
      </c>
      <c r="Q140" s="1344"/>
      <c r="R140" s="1344"/>
      <c r="S140" s="1344"/>
      <c r="T140" s="1344"/>
    </row>
    <row r="141" spans="1:20" s="2" customFormat="1" ht="18" customHeight="1" x14ac:dyDescent="0.25">
      <c r="A141" s="65">
        <v>1001</v>
      </c>
      <c r="B141" s="75" t="s">
        <v>8</v>
      </c>
      <c r="C141" s="280">
        <v>27423120</v>
      </c>
      <c r="D141" s="280">
        <v>26887709</v>
      </c>
      <c r="E141" s="284">
        <f>D141/C141*100</f>
        <v>98.047592688213442</v>
      </c>
      <c r="F141" s="298">
        <v>28892360</v>
      </c>
      <c r="G141" s="401">
        <v>27602384.84</v>
      </c>
      <c r="H141" s="402">
        <f>G141/F141*100</f>
        <v>95.535237827577944</v>
      </c>
      <c r="I141" s="401">
        <v>28313640</v>
      </c>
      <c r="J141" s="401">
        <v>28100970.920000002</v>
      </c>
      <c r="K141" s="402">
        <f>J141/I141*100</f>
        <v>99.248881175292198</v>
      </c>
      <c r="L141" s="367">
        <v>32447300</v>
      </c>
      <c r="M141" s="401">
        <v>29174481.710000001</v>
      </c>
      <c r="N141" s="404">
        <f>M141/L141*100</f>
        <v>89.913434122407722</v>
      </c>
      <c r="O141" s="404">
        <v>29020000</v>
      </c>
      <c r="P141" s="404"/>
      <c r="Q141" s="404">
        <v>36465000</v>
      </c>
      <c r="R141" s="404"/>
      <c r="S141" s="404"/>
      <c r="T141" s="1538" t="s">
        <v>451</v>
      </c>
    </row>
    <row r="142" spans="1:20" s="2" customFormat="1" ht="18" customHeight="1" x14ac:dyDescent="0.25">
      <c r="A142" s="15">
        <v>1002</v>
      </c>
      <c r="B142" s="12" t="s">
        <v>9</v>
      </c>
      <c r="C142" s="285">
        <v>2620000</v>
      </c>
      <c r="D142" s="285">
        <v>1917640.2</v>
      </c>
      <c r="E142" s="284">
        <f t="shared" ref="E142:E153" si="26">D142/C142*100</f>
        <v>73.192374045801529</v>
      </c>
      <c r="F142" s="348">
        <v>2500000</v>
      </c>
      <c r="G142" s="348">
        <v>1870320.57</v>
      </c>
      <c r="H142" s="348">
        <f t="shared" ref="H142:H153" si="27">G142/F142*100</f>
        <v>74.812822800000006</v>
      </c>
      <c r="I142" s="348">
        <v>2500000</v>
      </c>
      <c r="J142" s="348">
        <v>2080766.85</v>
      </c>
      <c r="K142" s="348">
        <f t="shared" ref="K142:K153" si="28">J142/I142*100</f>
        <v>83.230674000000008</v>
      </c>
      <c r="L142" s="367">
        <v>2500000</v>
      </c>
      <c r="M142" s="348">
        <v>2203769</v>
      </c>
      <c r="N142" s="404">
        <f t="shared" ref="N142:N153" si="29">M142/L142*100</f>
        <v>88.150759999999991</v>
      </c>
      <c r="O142" s="370">
        <v>2500000</v>
      </c>
      <c r="P142" s="370"/>
      <c r="Q142" s="370">
        <v>2579000</v>
      </c>
      <c r="R142" s="370"/>
      <c r="S142" s="370"/>
      <c r="T142" s="1539"/>
    </row>
    <row r="143" spans="1:20" s="2" customFormat="1" ht="18" customHeight="1" x14ac:dyDescent="0.25">
      <c r="A143" s="22">
        <v>1003</v>
      </c>
      <c r="B143" s="24" t="s">
        <v>10</v>
      </c>
      <c r="C143" s="286">
        <v>6475600</v>
      </c>
      <c r="D143" s="286">
        <v>6151676.8399999999</v>
      </c>
      <c r="E143" s="286">
        <f t="shared" si="26"/>
        <v>94.99778923960713</v>
      </c>
      <c r="F143" s="298">
        <v>9800600</v>
      </c>
      <c r="G143" s="384">
        <v>9800598.2200000007</v>
      </c>
      <c r="H143" s="384">
        <f t="shared" si="27"/>
        <v>99.999981837846676</v>
      </c>
      <c r="I143" s="384">
        <v>9225600</v>
      </c>
      <c r="J143" s="384">
        <v>8911271.3499999996</v>
      </c>
      <c r="K143" s="384">
        <f t="shared" si="28"/>
        <v>96.59286496271244</v>
      </c>
      <c r="L143" s="367">
        <v>8793400</v>
      </c>
      <c r="M143" s="384">
        <v>13637849.41</v>
      </c>
      <c r="N143" s="404">
        <f t="shared" si="29"/>
        <v>155.09188038756341</v>
      </c>
      <c r="O143" s="385">
        <v>11493000</v>
      </c>
      <c r="P143" s="385"/>
      <c r="Q143" s="385">
        <v>10221000</v>
      </c>
      <c r="R143" s="385"/>
      <c r="S143" s="385"/>
      <c r="T143" s="1539"/>
    </row>
    <row r="144" spans="1:20" ht="25.5" customHeight="1" x14ac:dyDescent="0.3">
      <c r="A144" s="1534" t="s">
        <v>139</v>
      </c>
      <c r="B144" s="1535"/>
      <c r="C144" s="246">
        <f t="shared" ref="C144:M144" si="30">SUM(C141:C143)</f>
        <v>36518720</v>
      </c>
      <c r="D144" s="246">
        <f t="shared" si="30"/>
        <v>34957026.039999999</v>
      </c>
      <c r="E144" s="246">
        <f t="shared" si="26"/>
        <v>95.723579687349385</v>
      </c>
      <c r="F144" s="246">
        <f>SUM(F141:F143)</f>
        <v>41192960</v>
      </c>
      <c r="G144" s="246">
        <f t="shared" si="30"/>
        <v>39273303.630000003</v>
      </c>
      <c r="H144" s="246">
        <f t="shared" si="27"/>
        <v>95.339843580068063</v>
      </c>
      <c r="I144" s="246">
        <f t="shared" si="30"/>
        <v>40039240</v>
      </c>
      <c r="J144" s="246">
        <f>SUM(J141:J143)</f>
        <v>39093009.120000005</v>
      </c>
      <c r="K144" s="246">
        <f t="shared" si="28"/>
        <v>97.636741156925069</v>
      </c>
      <c r="L144" s="246">
        <f t="shared" si="30"/>
        <v>43740700</v>
      </c>
      <c r="M144" s="246">
        <f t="shared" si="30"/>
        <v>45016100.120000005</v>
      </c>
      <c r="N144" s="743">
        <f t="shared" si="29"/>
        <v>102.91582009432862</v>
      </c>
      <c r="O144" s="246">
        <f>SUM(O141:O143)</f>
        <v>43013000</v>
      </c>
      <c r="P144" s="246">
        <f>SUM(P141:P143)</f>
        <v>0</v>
      </c>
      <c r="Q144" s="246">
        <f>SUM(Q141:Q143)</f>
        <v>49265000</v>
      </c>
      <c r="R144" s="246">
        <f t="shared" ref="R144:S144" si="31">SUM(R141:R143)</f>
        <v>0</v>
      </c>
      <c r="S144" s="246">
        <f t="shared" si="31"/>
        <v>0</v>
      </c>
      <c r="T144" s="1539"/>
    </row>
    <row r="145" spans="1:20" s="2" customFormat="1" ht="24.75" customHeight="1" x14ac:dyDescent="0.25">
      <c r="A145" s="433">
        <v>1101</v>
      </c>
      <c r="B145" s="876" t="s">
        <v>112</v>
      </c>
      <c r="C145" s="288">
        <v>4250000</v>
      </c>
      <c r="D145" s="288">
        <v>3401523.75</v>
      </c>
      <c r="E145" s="288">
        <f t="shared" si="26"/>
        <v>80.035852941176472</v>
      </c>
      <c r="F145" s="653">
        <v>4000000</v>
      </c>
      <c r="G145" s="653">
        <v>3605542.58</v>
      </c>
      <c r="H145" s="653">
        <f t="shared" si="27"/>
        <v>90.138564500000001</v>
      </c>
      <c r="I145" s="653">
        <v>4250000</v>
      </c>
      <c r="J145" s="653">
        <v>3939221.7</v>
      </c>
      <c r="K145" s="653">
        <f t="shared" si="28"/>
        <v>92.687569411764713</v>
      </c>
      <c r="L145" s="877">
        <v>3500000</v>
      </c>
      <c r="M145" s="653">
        <v>3149101.6</v>
      </c>
      <c r="N145" s="877">
        <f t="shared" si="29"/>
        <v>89.974331428571432</v>
      </c>
      <c r="O145" s="653">
        <v>3200000</v>
      </c>
      <c r="P145" s="653"/>
      <c r="Q145" s="653">
        <v>3500000</v>
      </c>
      <c r="R145" s="653"/>
      <c r="S145" s="653"/>
      <c r="T145" s="1539"/>
    </row>
    <row r="146" spans="1:20" s="2" customFormat="1" ht="18" customHeight="1" x14ac:dyDescent="0.25">
      <c r="A146" s="433">
        <v>1201</v>
      </c>
      <c r="B146" s="884" t="s">
        <v>12</v>
      </c>
      <c r="C146" s="288">
        <v>200000</v>
      </c>
      <c r="D146" s="288">
        <v>131625</v>
      </c>
      <c r="E146" s="288">
        <f t="shared" si="26"/>
        <v>65.8125</v>
      </c>
      <c r="F146" s="755">
        <v>300000</v>
      </c>
      <c r="G146" s="755">
        <v>235513</v>
      </c>
      <c r="H146" s="755">
        <f t="shared" si="27"/>
        <v>78.504333333333335</v>
      </c>
      <c r="I146" s="755">
        <v>450000</v>
      </c>
      <c r="J146" s="755">
        <v>450000</v>
      </c>
      <c r="K146" s="755">
        <f t="shared" si="28"/>
        <v>100</v>
      </c>
      <c r="L146" s="877">
        <v>300000</v>
      </c>
      <c r="M146" s="755">
        <v>1050</v>
      </c>
      <c r="N146" s="877">
        <f t="shared" si="29"/>
        <v>0.35000000000000003</v>
      </c>
      <c r="O146" s="755">
        <v>300000</v>
      </c>
      <c r="P146" s="755"/>
      <c r="Q146" s="755">
        <v>200000</v>
      </c>
      <c r="R146" s="755"/>
      <c r="S146" s="755"/>
      <c r="T146" s="1539"/>
    </row>
    <row r="147" spans="1:20" s="2" customFormat="1" ht="18" customHeight="1" x14ac:dyDescent="0.25">
      <c r="A147" s="433">
        <v>1301</v>
      </c>
      <c r="B147" s="884" t="s">
        <v>14</v>
      </c>
      <c r="C147" s="288"/>
      <c r="D147" s="288"/>
      <c r="E147" s="288"/>
      <c r="F147" s="755"/>
      <c r="G147" s="755"/>
      <c r="H147" s="755"/>
      <c r="I147" s="755">
        <v>200000</v>
      </c>
      <c r="J147" s="755">
        <v>11350</v>
      </c>
      <c r="K147" s="755">
        <f t="shared" si="28"/>
        <v>5.6749999999999998</v>
      </c>
      <c r="L147" s="955"/>
      <c r="M147" s="755">
        <v>0</v>
      </c>
      <c r="N147" s="877"/>
      <c r="O147" s="755"/>
      <c r="P147" s="755"/>
      <c r="Q147" s="755"/>
      <c r="R147" s="755"/>
      <c r="S147" s="755"/>
      <c r="T147" s="1539"/>
    </row>
    <row r="148" spans="1:20" s="2" customFormat="1" ht="18" customHeight="1" x14ac:dyDescent="0.25">
      <c r="A148" s="433">
        <v>1302</v>
      </c>
      <c r="B148" s="884" t="s">
        <v>123</v>
      </c>
      <c r="C148" s="288"/>
      <c r="D148" s="288"/>
      <c r="E148" s="288"/>
      <c r="F148" s="755"/>
      <c r="G148" s="755"/>
      <c r="H148" s="755"/>
      <c r="I148" s="755">
        <v>50000</v>
      </c>
      <c r="J148" s="755">
        <v>2500</v>
      </c>
      <c r="K148" s="755">
        <f t="shared" si="28"/>
        <v>5</v>
      </c>
      <c r="L148" s="955"/>
      <c r="M148" s="755">
        <v>0</v>
      </c>
      <c r="N148" s="877"/>
      <c r="O148" s="755"/>
      <c r="P148" s="755"/>
      <c r="Q148" s="755"/>
      <c r="R148" s="755"/>
      <c r="S148" s="755"/>
      <c r="T148" s="1539"/>
    </row>
    <row r="149" spans="1:20" s="2" customFormat="1" ht="18" customHeight="1" x14ac:dyDescent="0.25">
      <c r="A149" s="433">
        <v>1303</v>
      </c>
      <c r="B149" s="884" t="s">
        <v>109</v>
      </c>
      <c r="C149" s="288"/>
      <c r="D149" s="288"/>
      <c r="E149" s="288"/>
      <c r="F149" s="755"/>
      <c r="G149" s="755"/>
      <c r="H149" s="755"/>
      <c r="I149" s="755">
        <v>20000000</v>
      </c>
      <c r="J149" s="755">
        <v>7976509.2699999996</v>
      </c>
      <c r="K149" s="755">
        <f t="shared" si="28"/>
        <v>39.882546349999998</v>
      </c>
      <c r="L149" s="955"/>
      <c r="M149" s="755">
        <v>0</v>
      </c>
      <c r="N149" s="877"/>
      <c r="O149" s="755"/>
      <c r="P149" s="755"/>
      <c r="Q149" s="755"/>
      <c r="R149" s="755"/>
      <c r="S149" s="755"/>
      <c r="T149" s="1539"/>
    </row>
    <row r="150" spans="1:20" s="2" customFormat="1" ht="18" customHeight="1" x14ac:dyDescent="0.25">
      <c r="A150" s="433">
        <v>1501</v>
      </c>
      <c r="B150" s="288" t="s">
        <v>111</v>
      </c>
      <c r="C150" s="288">
        <v>250000000</v>
      </c>
      <c r="D150" s="288">
        <v>163672917.90000001</v>
      </c>
      <c r="E150" s="288">
        <f t="shared" si="26"/>
        <v>65.469167159999998</v>
      </c>
      <c r="F150" s="877">
        <v>250000000</v>
      </c>
      <c r="G150" s="877">
        <v>159783192.25</v>
      </c>
      <c r="H150" s="877">
        <f t="shared" si="27"/>
        <v>63.913276900000007</v>
      </c>
      <c r="I150" s="755">
        <v>280000000</v>
      </c>
      <c r="J150" s="755">
        <v>184367531.44999999</v>
      </c>
      <c r="K150" s="877">
        <f t="shared" si="28"/>
        <v>65.84554694642857</v>
      </c>
      <c r="L150" s="877">
        <v>375000000</v>
      </c>
      <c r="M150" s="755">
        <v>212994965.83000001</v>
      </c>
      <c r="N150" s="877">
        <f t="shared" si="29"/>
        <v>56.798657554666661</v>
      </c>
      <c r="O150" s="755">
        <v>250000000</v>
      </c>
      <c r="P150" s="755"/>
      <c r="Q150" s="684">
        <v>200000000</v>
      </c>
      <c r="R150" s="755"/>
      <c r="S150" s="755"/>
      <c r="T150" s="1539"/>
    </row>
    <row r="151" spans="1:20" s="2" customFormat="1" ht="18" customHeight="1" x14ac:dyDescent="0.25">
      <c r="A151" s="433">
        <v>1702</v>
      </c>
      <c r="B151" s="288" t="s">
        <v>134</v>
      </c>
      <c r="C151" s="288">
        <v>60000</v>
      </c>
      <c r="D151" s="288">
        <v>0</v>
      </c>
      <c r="E151" s="288">
        <f t="shared" si="26"/>
        <v>0</v>
      </c>
      <c r="F151" s="755">
        <v>60000</v>
      </c>
      <c r="G151" s="755">
        <v>21610</v>
      </c>
      <c r="H151" s="755">
        <f t="shared" si="27"/>
        <v>36.016666666666666</v>
      </c>
      <c r="I151" s="755">
        <v>60000</v>
      </c>
      <c r="J151" s="755">
        <v>3900</v>
      </c>
      <c r="K151" s="755">
        <f t="shared" si="28"/>
        <v>6.5</v>
      </c>
      <c r="L151" s="955">
        <v>378000</v>
      </c>
      <c r="M151" s="755">
        <v>41262.44</v>
      </c>
      <c r="N151" s="877">
        <f t="shared" si="29"/>
        <v>10.915989417989419</v>
      </c>
      <c r="O151" s="755">
        <v>0</v>
      </c>
      <c r="P151" s="755"/>
      <c r="Q151" s="755">
        <v>1000</v>
      </c>
      <c r="R151" s="755"/>
      <c r="S151" s="755"/>
      <c r="T151" s="1539"/>
    </row>
    <row r="152" spans="1:20" ht="25.5" customHeight="1" x14ac:dyDescent="0.3">
      <c r="A152" s="1516" t="s">
        <v>140</v>
      </c>
      <c r="B152" s="1517"/>
      <c r="C152" s="69">
        <f>SUM(C145:C151)</f>
        <v>254510000</v>
      </c>
      <c r="D152" s="69">
        <f>SUM(D145:D151)</f>
        <v>167206066.65000001</v>
      </c>
      <c r="E152" s="69">
        <f t="shared" si="26"/>
        <v>65.69724830065617</v>
      </c>
      <c r="F152" s="69">
        <f>SUM(F145:F151)</f>
        <v>254360000</v>
      </c>
      <c r="G152" s="69">
        <f>SUM(G145:G151)</f>
        <v>163645857.83000001</v>
      </c>
      <c r="H152" s="115">
        <f t="shared" si="27"/>
        <v>64.336317750432457</v>
      </c>
      <c r="I152" s="69">
        <f>SUM(I145:I151)</f>
        <v>305010000</v>
      </c>
      <c r="J152" s="69">
        <f>SUM(J145:J151)</f>
        <v>196751012.41999999</v>
      </c>
      <c r="K152" s="115">
        <f t="shared" si="28"/>
        <v>64.50641369791154</v>
      </c>
      <c r="L152" s="69">
        <f t="shared" ref="L152:M152" si="32">SUM(L145:L151)</f>
        <v>379178000</v>
      </c>
      <c r="M152" s="69">
        <f t="shared" si="32"/>
        <v>216186379.87</v>
      </c>
      <c r="N152" s="743">
        <f t="shared" si="29"/>
        <v>57.014483928392465</v>
      </c>
      <c r="O152" s="69">
        <f>SUM(O145:O151)</f>
        <v>253500000</v>
      </c>
      <c r="P152" s="69">
        <f t="shared" ref="P152:S152" si="33">SUM(P145:P151)</f>
        <v>0</v>
      </c>
      <c r="Q152" s="69">
        <f t="shared" si="33"/>
        <v>203701000</v>
      </c>
      <c r="R152" s="69">
        <f t="shared" si="33"/>
        <v>0</v>
      </c>
      <c r="S152" s="69">
        <f t="shared" si="33"/>
        <v>0</v>
      </c>
      <c r="T152" s="1539"/>
    </row>
    <row r="153" spans="1:20" ht="25.5" customHeight="1" thickBot="1" x14ac:dyDescent="0.35">
      <c r="A153" s="1524" t="s">
        <v>2</v>
      </c>
      <c r="B153" s="1524"/>
      <c r="C153" s="30">
        <f>C144+C152</f>
        <v>291028720</v>
      </c>
      <c r="D153" s="30">
        <f>D144+D152</f>
        <v>202163092.69</v>
      </c>
      <c r="E153" s="30">
        <f t="shared" si="26"/>
        <v>69.464997368644575</v>
      </c>
      <c r="F153" s="30">
        <f>F144+F152</f>
        <v>295552960</v>
      </c>
      <c r="G153" s="30">
        <f>G144+G152</f>
        <v>202919161.46000001</v>
      </c>
      <c r="H153" s="70">
        <f t="shared" si="27"/>
        <v>68.657462087336228</v>
      </c>
      <c r="I153" s="30">
        <f>I144+I152</f>
        <v>345049240</v>
      </c>
      <c r="J153" s="30">
        <f>J152+J144</f>
        <v>235844021.53999999</v>
      </c>
      <c r="K153" s="70">
        <f t="shared" si="28"/>
        <v>68.35083060608973</v>
      </c>
      <c r="L153" s="30">
        <f>L144+L152</f>
        <v>422918700</v>
      </c>
      <c r="M153" s="30">
        <f>M144+M152</f>
        <v>261202479.99000001</v>
      </c>
      <c r="N153" s="742">
        <f t="shared" si="29"/>
        <v>61.761865812507232</v>
      </c>
      <c r="O153" s="30">
        <f>O144+O152</f>
        <v>296513000</v>
      </c>
      <c r="P153" s="30">
        <f t="shared" ref="P153:S153" si="34">P144+P152</f>
        <v>0</v>
      </c>
      <c r="Q153" s="30">
        <f t="shared" si="34"/>
        <v>252966000</v>
      </c>
      <c r="R153" s="30">
        <f t="shared" si="34"/>
        <v>0</v>
      </c>
      <c r="S153" s="30">
        <f t="shared" si="34"/>
        <v>0</v>
      </c>
      <c r="T153" s="1540"/>
    </row>
    <row r="154" spans="1:20" s="122" customFormat="1" ht="19.5" thickTop="1" x14ac:dyDescent="0.3">
      <c r="A154" s="9"/>
      <c r="B154" s="9"/>
      <c r="C154" s="131"/>
      <c r="D154" s="131"/>
      <c r="E154" s="131"/>
      <c r="F154" s="132"/>
      <c r="G154" s="90"/>
      <c r="H154" s="90"/>
      <c r="M154" s="73"/>
      <c r="N154" s="146"/>
      <c r="O154" s="146"/>
      <c r="P154" s="146"/>
      <c r="Q154" s="146"/>
      <c r="R154" s="146"/>
      <c r="S154" s="146"/>
      <c r="T154" s="638"/>
    </row>
    <row r="155" spans="1:20" s="122" customFormat="1" ht="15.75" customHeight="1" x14ac:dyDescent="0.25">
      <c r="A155" s="9"/>
      <c r="B155" s="9" t="s">
        <v>188</v>
      </c>
      <c r="C155" s="9"/>
      <c r="D155" s="9"/>
      <c r="E155" s="96"/>
      <c r="F155" s="96" t="s">
        <v>191</v>
      </c>
      <c r="G155" s="96"/>
      <c r="H155" s="96"/>
      <c r="I155" s="9"/>
      <c r="J155" s="9"/>
      <c r="K155" s="9"/>
      <c r="L155" s="9"/>
      <c r="M155" s="11"/>
      <c r="N155" s="29"/>
      <c r="O155" s="29"/>
      <c r="P155" s="29"/>
      <c r="Q155" s="29"/>
      <c r="R155" s="29"/>
      <c r="S155" s="29"/>
      <c r="T155" s="106"/>
    </row>
    <row r="156" spans="1:20" s="122" customFormat="1" ht="15.75" customHeight="1" x14ac:dyDescent="0.25">
      <c r="B156" s="121" t="s">
        <v>189</v>
      </c>
      <c r="C156" s="74"/>
      <c r="D156" s="74"/>
      <c r="E156" s="136"/>
      <c r="F156" s="136"/>
      <c r="G156" s="136" t="s">
        <v>190</v>
      </c>
      <c r="H156" s="136"/>
      <c r="I156" s="136"/>
      <c r="J156" s="136"/>
      <c r="K156" s="136"/>
      <c r="L156" s="136"/>
      <c r="M156" s="145"/>
      <c r="N156" s="74"/>
      <c r="O156" s="74"/>
      <c r="P156" s="74"/>
      <c r="Q156" s="74"/>
      <c r="R156" s="74"/>
      <c r="S156" s="74"/>
      <c r="T156" s="106"/>
    </row>
    <row r="157" spans="1:20" s="122" customFormat="1" ht="15.75" x14ac:dyDescent="0.25">
      <c r="A157" s="121"/>
      <c r="B157" s="121"/>
      <c r="C157" s="108"/>
      <c r="D157" s="108"/>
      <c r="E157" s="108"/>
      <c r="F157" s="108"/>
      <c r="G157" s="108"/>
      <c r="H157" s="108"/>
      <c r="I157" s="108"/>
      <c r="J157" s="108"/>
      <c r="K157" s="108"/>
      <c r="L157" s="108"/>
      <c r="M157" s="108"/>
      <c r="N157" s="11"/>
      <c r="O157" s="11"/>
      <c r="P157" s="11"/>
      <c r="Q157" s="11"/>
      <c r="R157" s="11"/>
      <c r="S157" s="11"/>
      <c r="T157" s="106"/>
    </row>
    <row r="158" spans="1:20" s="122" customFormat="1" ht="15.75" x14ac:dyDescent="0.25">
      <c r="A158" s="121"/>
      <c r="B158" s="121" t="s">
        <v>159</v>
      </c>
      <c r="D158" s="108"/>
      <c r="E158" s="74"/>
      <c r="F158" s="108" t="s">
        <v>160</v>
      </c>
      <c r="G158" s="108"/>
      <c r="H158" s="108"/>
      <c r="L158" s="74"/>
      <c r="M158" s="124" t="s">
        <v>186</v>
      </c>
      <c r="N158" s="146"/>
      <c r="O158" s="146"/>
      <c r="P158" s="146"/>
      <c r="Q158" s="146"/>
      <c r="R158" s="146"/>
      <c r="S158" s="146"/>
      <c r="T158" s="980"/>
    </row>
    <row r="159" spans="1:20" s="2" customFormat="1" x14ac:dyDescent="0.25">
      <c r="C159" s="34"/>
      <c r="D159" s="34"/>
      <c r="E159" s="34"/>
      <c r="F159" s="34"/>
      <c r="G159" s="11"/>
      <c r="H159" s="11"/>
      <c r="T159" s="978"/>
    </row>
    <row r="160" spans="1:20" s="2" customFormat="1" x14ac:dyDescent="0.25">
      <c r="C160" s="34"/>
      <c r="D160" s="34"/>
      <c r="E160" s="34"/>
      <c r="G160" s="102"/>
      <c r="H160" s="102"/>
      <c r="M160" s="665" t="s">
        <v>157</v>
      </c>
      <c r="N160" s="1159"/>
      <c r="O160" s="1159"/>
      <c r="P160" s="1159"/>
      <c r="Q160" s="1159"/>
      <c r="R160" s="1159"/>
      <c r="S160" s="1159"/>
      <c r="T160" s="978"/>
    </row>
    <row r="161" spans="1:20" s="2" customFormat="1" ht="15.75" customHeight="1" x14ac:dyDescent="0.25">
      <c r="A161" s="1386" t="s">
        <v>18</v>
      </c>
      <c r="B161" s="1388" t="s">
        <v>7</v>
      </c>
      <c r="C161" s="1389">
        <v>2021</v>
      </c>
      <c r="D161" s="1390"/>
      <c r="E161" s="1391"/>
      <c r="F161" s="1392">
        <v>2022</v>
      </c>
      <c r="G161" s="1392"/>
      <c r="H161" s="1392"/>
      <c r="I161" s="1393">
        <v>2023</v>
      </c>
      <c r="J161" s="1393"/>
      <c r="K161" s="1393"/>
      <c r="L161" s="1389">
        <v>2024</v>
      </c>
      <c r="M161" s="1391"/>
      <c r="N161" s="1152"/>
      <c r="O161" s="1279">
        <v>2025</v>
      </c>
      <c r="P161" s="1280"/>
      <c r="Q161" s="1344" t="s">
        <v>446</v>
      </c>
      <c r="R161" s="1344" t="s">
        <v>448</v>
      </c>
      <c r="S161" s="1344" t="s">
        <v>447</v>
      </c>
      <c r="T161" s="1344" t="s">
        <v>450</v>
      </c>
    </row>
    <row r="162" spans="1:20" s="2" customFormat="1" ht="34.5" customHeight="1" x14ac:dyDescent="0.25">
      <c r="A162" s="1387"/>
      <c r="B162" s="1387"/>
      <c r="C162" s="1120" t="s">
        <v>178</v>
      </c>
      <c r="D162" s="1129" t="s">
        <v>1</v>
      </c>
      <c r="E162" s="1130" t="s">
        <v>138</v>
      </c>
      <c r="F162" s="692" t="s">
        <v>192</v>
      </c>
      <c r="G162" s="692" t="s">
        <v>1</v>
      </c>
      <c r="H162" s="692" t="s">
        <v>138</v>
      </c>
      <c r="I162" s="690" t="s">
        <v>0</v>
      </c>
      <c r="J162" s="1151" t="s">
        <v>1</v>
      </c>
      <c r="K162" s="694" t="s">
        <v>138</v>
      </c>
      <c r="L162" s="690" t="s">
        <v>0</v>
      </c>
      <c r="M162" s="1151" t="s">
        <v>1</v>
      </c>
      <c r="N162" s="691" t="s">
        <v>138</v>
      </c>
      <c r="O162" s="690" t="s">
        <v>0</v>
      </c>
      <c r="P162" s="1151" t="s">
        <v>1</v>
      </c>
      <c r="Q162" s="1344"/>
      <c r="R162" s="1344"/>
      <c r="S162" s="1344"/>
      <c r="T162" s="1344"/>
    </row>
    <row r="163" spans="1:20" s="2" customFormat="1" x14ac:dyDescent="0.25">
      <c r="C163" s="28"/>
      <c r="D163" s="28"/>
      <c r="E163" s="28"/>
      <c r="F163" s="28"/>
      <c r="G163" s="28"/>
      <c r="H163" s="28"/>
      <c r="I163" s="28"/>
      <c r="J163" s="28"/>
      <c r="K163" s="28"/>
      <c r="L163" s="80"/>
      <c r="M163" s="80"/>
      <c r="N163" s="11"/>
      <c r="O163" s="11"/>
      <c r="P163" s="11"/>
      <c r="Q163" s="11"/>
      <c r="R163" s="11"/>
      <c r="S163" s="11"/>
      <c r="T163" s="83"/>
    </row>
    <row r="164" spans="1:20" s="2" customFormat="1" ht="31.5" customHeight="1" thickBot="1" x14ac:dyDescent="0.3">
      <c r="C164" s="695">
        <f>SUM(C119,C158)</f>
        <v>0</v>
      </c>
      <c r="D164" s="695">
        <f>SUM(D119,D158)</f>
        <v>0</v>
      </c>
      <c r="E164" s="695">
        <f>SUM(E119,E158)</f>
        <v>0</v>
      </c>
      <c r="F164" s="695">
        <f>SUM(F37,F78,F122,F153)</f>
        <v>597775615.58000004</v>
      </c>
      <c r="G164" s="695">
        <f>SUM(G37,G78,G122,G153)</f>
        <v>489694519.44000006</v>
      </c>
      <c r="H164" s="695">
        <f>G164/F164*100</f>
        <v>81.919453834674599</v>
      </c>
      <c r="I164" s="695">
        <f>SUM(I37,I78,I122,I153)</f>
        <v>714609480</v>
      </c>
      <c r="J164" s="695">
        <f>SUM(J37,J78,J122,J153)</f>
        <v>590283036.88999999</v>
      </c>
      <c r="K164" s="695">
        <f>J164/I164*100</f>
        <v>82.602183907495871</v>
      </c>
      <c r="L164" s="695">
        <f>SUM(L37,L78,L122,L153)</f>
        <v>989793700</v>
      </c>
      <c r="M164" s="695">
        <f>SUM(M37,M78,M122,M153)</f>
        <v>765486612.29999995</v>
      </c>
      <c r="N164" s="695">
        <f>M164/L164*100</f>
        <v>77.337996018766333</v>
      </c>
      <c r="O164" s="695">
        <f>SUM(O37,O78,O122,O153)</f>
        <v>866635000</v>
      </c>
      <c r="P164" s="695">
        <f t="shared" ref="P164:T164" si="35">SUM(P37,P78,P122,P153)</f>
        <v>0</v>
      </c>
      <c r="Q164" s="695">
        <f t="shared" si="35"/>
        <v>831950000</v>
      </c>
      <c r="R164" s="695">
        <f t="shared" si="35"/>
        <v>0</v>
      </c>
      <c r="S164" s="695">
        <f t="shared" si="35"/>
        <v>0</v>
      </c>
      <c r="T164" s="695">
        <f t="shared" si="35"/>
        <v>0</v>
      </c>
    </row>
    <row r="165" spans="1:20" ht="15.75" thickTop="1" x14ac:dyDescent="0.25"/>
    <row r="166" spans="1:20" x14ac:dyDescent="0.25">
      <c r="B166" s="1212" t="s">
        <v>454</v>
      </c>
      <c r="G166" s="761"/>
      <c r="H166" s="761"/>
      <c r="I166" s="761"/>
      <c r="J166" s="761"/>
      <c r="K166" s="761"/>
      <c r="L166" s="761"/>
      <c r="M166" s="761"/>
      <c r="O166" s="85"/>
      <c r="Q166" s="81"/>
      <c r="S166" s="81"/>
    </row>
    <row r="167" spans="1:20" x14ac:dyDescent="0.25">
      <c r="B167" s="1212" t="s">
        <v>455</v>
      </c>
      <c r="G167" s="761"/>
      <c r="H167" s="761"/>
      <c r="I167" s="761"/>
      <c r="J167" s="761"/>
      <c r="K167" s="761"/>
      <c r="L167" s="759"/>
      <c r="M167" s="759"/>
      <c r="O167" s="81"/>
      <c r="Q167" s="81"/>
    </row>
    <row r="168" spans="1:20" x14ac:dyDescent="0.25">
      <c r="G168" s="761"/>
      <c r="H168" s="761"/>
      <c r="I168" s="761"/>
      <c r="J168" s="761"/>
      <c r="K168" s="761"/>
      <c r="L168" s="759"/>
      <c r="M168" s="849"/>
    </row>
    <row r="169" spans="1:20" x14ac:dyDescent="0.25">
      <c r="B169" s="1213" t="s">
        <v>456</v>
      </c>
      <c r="G169" s="761"/>
      <c r="H169" s="761"/>
      <c r="I169" s="761"/>
      <c r="J169" s="761"/>
      <c r="K169" s="761"/>
      <c r="L169" s="759"/>
      <c r="M169" s="759"/>
    </row>
    <row r="170" spans="1:20" x14ac:dyDescent="0.25">
      <c r="G170" s="761"/>
      <c r="H170" s="761"/>
      <c r="I170" s="761"/>
      <c r="J170" s="761"/>
      <c r="K170" s="761"/>
      <c r="L170" s="759"/>
      <c r="M170" s="759"/>
    </row>
    <row r="171" spans="1:20" x14ac:dyDescent="0.25">
      <c r="L171" s="81"/>
    </row>
    <row r="172" spans="1:20" x14ac:dyDescent="0.25">
      <c r="L172" s="81"/>
    </row>
    <row r="173" spans="1:20" x14ac:dyDescent="0.25">
      <c r="L173" s="81"/>
    </row>
    <row r="175" spans="1:20" x14ac:dyDescent="0.25">
      <c r="I175" s="81"/>
      <c r="J175" s="81"/>
      <c r="K175" s="81"/>
      <c r="L175" s="81"/>
    </row>
    <row r="178" spans="9:19" x14ac:dyDescent="0.25">
      <c r="I178" s="85"/>
      <c r="J178" s="85"/>
      <c r="K178" s="85"/>
    </row>
    <row r="180" spans="9:19" x14ac:dyDescent="0.25">
      <c r="I180" s="97"/>
      <c r="J180" s="97"/>
      <c r="K180" s="97"/>
      <c r="N180" s="81"/>
      <c r="O180" s="81"/>
      <c r="P180" s="81"/>
      <c r="Q180" s="81"/>
      <c r="R180" s="81"/>
      <c r="S180" s="81"/>
    </row>
    <row r="182" spans="9:19" x14ac:dyDescent="0.25">
      <c r="I182" s="116"/>
      <c r="J182" s="116"/>
      <c r="K182" s="116"/>
    </row>
    <row r="184" spans="9:19" x14ac:dyDescent="0.25">
      <c r="I184" s="81"/>
      <c r="J184" s="81"/>
      <c r="K184" s="81"/>
    </row>
    <row r="190" spans="9:19" x14ac:dyDescent="0.25">
      <c r="I190" s="85"/>
      <c r="J190" s="85"/>
      <c r="K190" s="85"/>
      <c r="N190" s="81"/>
      <c r="O190" s="81"/>
      <c r="P190" s="81"/>
      <c r="Q190" s="81"/>
      <c r="R190" s="81"/>
      <c r="S190" s="81"/>
    </row>
    <row r="191" spans="9:19" x14ac:dyDescent="0.25">
      <c r="I191" s="81"/>
      <c r="J191" s="81"/>
      <c r="K191" s="81"/>
    </row>
  </sheetData>
  <mergeCells count="71">
    <mergeCell ref="T93:T122"/>
    <mergeCell ref="T141:T153"/>
    <mergeCell ref="F9:H9"/>
    <mergeCell ref="T9:T10"/>
    <mergeCell ref="I50:K50"/>
    <mergeCell ref="T50:T51"/>
    <mergeCell ref="I91:K91"/>
    <mergeCell ref="T11:T37"/>
    <mergeCell ref="T52:T78"/>
    <mergeCell ref="S91:S92"/>
    <mergeCell ref="L91:M91"/>
    <mergeCell ref="F91:H91"/>
    <mergeCell ref="S9:S10"/>
    <mergeCell ref="S50:S51"/>
    <mergeCell ref="Q9:Q10"/>
    <mergeCell ref="Q50:Q51"/>
    <mergeCell ref="A14:B14"/>
    <mergeCell ref="A37:B37"/>
    <mergeCell ref="A36:B36"/>
    <mergeCell ref="B9:B10"/>
    <mergeCell ref="C9:D9"/>
    <mergeCell ref="A9:A10"/>
    <mergeCell ref="C91:E91"/>
    <mergeCell ref="F50:H50"/>
    <mergeCell ref="C50:D50"/>
    <mergeCell ref="I9:K9"/>
    <mergeCell ref="O9:P9"/>
    <mergeCell ref="O50:P50"/>
    <mergeCell ref="L9:M9"/>
    <mergeCell ref="A77:B77"/>
    <mergeCell ref="A55:B55"/>
    <mergeCell ref="A78:B78"/>
    <mergeCell ref="L50:M50"/>
    <mergeCell ref="A50:A51"/>
    <mergeCell ref="B50:B51"/>
    <mergeCell ref="A91:A92"/>
    <mergeCell ref="A96:B96"/>
    <mergeCell ref="A122:B122"/>
    <mergeCell ref="T161:T162"/>
    <mergeCell ref="I139:K139"/>
    <mergeCell ref="T139:T140"/>
    <mergeCell ref="L139:M139"/>
    <mergeCell ref="L161:M161"/>
    <mergeCell ref="O139:P139"/>
    <mergeCell ref="S139:S140"/>
    <mergeCell ref="O161:P161"/>
    <mergeCell ref="S161:S162"/>
    <mergeCell ref="A121:B121"/>
    <mergeCell ref="B91:B92"/>
    <mergeCell ref="T91:T92"/>
    <mergeCell ref="O91:P91"/>
    <mergeCell ref="A144:B144"/>
    <mergeCell ref="A152:B152"/>
    <mergeCell ref="A153:B153"/>
    <mergeCell ref="C139:D139"/>
    <mergeCell ref="F139:H139"/>
    <mergeCell ref="B139:B140"/>
    <mergeCell ref="A139:A140"/>
    <mergeCell ref="A161:A162"/>
    <mergeCell ref="B161:B162"/>
    <mergeCell ref="C161:E161"/>
    <mergeCell ref="F161:H161"/>
    <mergeCell ref="I161:K161"/>
    <mergeCell ref="Q91:Q92"/>
    <mergeCell ref="Q139:Q140"/>
    <mergeCell ref="Q161:Q162"/>
    <mergeCell ref="R9:R10"/>
    <mergeCell ref="R50:R51"/>
    <mergeCell ref="R91:R92"/>
    <mergeCell ref="R139:R140"/>
    <mergeCell ref="R161:R162"/>
  </mergeCells>
  <pageMargins left="0.17" right="0.25" top="0.34" bottom="0.99" header="0.43" footer="2.35"/>
  <pageSetup paperSize="5" fitToHeight="0" orientation="landscape" r:id="rId1"/>
  <rowBreaks count="2" manualBreakCount="2">
    <brk id="37" max="22" man="1"/>
    <brk id="79" max="22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Q189"/>
  <sheetViews>
    <sheetView topLeftCell="A168" zoomScaleNormal="100" zoomScaleSheetLayoutView="100" workbookViewId="0">
      <pane xSplit="2" topLeftCell="I1" activePane="topRight" state="frozen"/>
      <selection activeCell="O8" sqref="O8:O9"/>
      <selection pane="topRight" activeCell="A185" sqref="A185:M189"/>
    </sheetView>
  </sheetViews>
  <sheetFormatPr defaultColWidth="9.140625" defaultRowHeight="15" x14ac:dyDescent="0.25"/>
  <cols>
    <col min="1" max="1" width="10.28515625" style="5" customWidth="1"/>
    <col min="2" max="2" width="27.140625" style="5" customWidth="1"/>
    <col min="3" max="3" width="17.42578125" style="5" hidden="1" customWidth="1"/>
    <col min="4" max="4" width="19" style="5" hidden="1" customWidth="1"/>
    <col min="5" max="5" width="7.42578125" style="5" hidden="1" customWidth="1"/>
    <col min="6" max="6" width="19" style="5" hidden="1" customWidth="1"/>
    <col min="7" max="7" width="19.42578125" style="5" hidden="1" customWidth="1"/>
    <col min="8" max="8" width="7.140625" style="5" hidden="1" customWidth="1"/>
    <col min="9" max="9" width="18.85546875" style="5" customWidth="1"/>
    <col min="10" max="10" width="18.5703125" style="5" customWidth="1"/>
    <col min="11" max="11" width="8.140625" style="5" customWidth="1"/>
    <col min="12" max="12" width="19" style="5" customWidth="1"/>
    <col min="13" max="13" width="18.140625" style="5" customWidth="1"/>
    <col min="14" max="14" width="17.7109375" style="5" customWidth="1"/>
    <col min="15" max="15" width="18.140625" style="5" customWidth="1"/>
    <col min="16" max="16" width="19.7109375" style="5" customWidth="1"/>
    <col min="17" max="17" width="16.42578125" style="5" customWidth="1"/>
    <col min="18" max="16384" width="9.140625" style="5"/>
  </cols>
  <sheetData>
    <row r="1" spans="1:17" s="2" customFormat="1" ht="15.75" thickBot="1" x14ac:dyDescent="0.3">
      <c r="I1" s="102"/>
      <c r="J1" s="1160" t="s">
        <v>157</v>
      </c>
      <c r="K1" s="1159"/>
      <c r="L1" s="1159"/>
      <c r="M1" s="1159"/>
      <c r="N1" s="1159"/>
      <c r="O1" s="1159"/>
      <c r="P1" s="1159"/>
    </row>
    <row r="2" spans="1:17" s="2" customFormat="1" ht="16.5" customHeight="1" x14ac:dyDescent="0.3">
      <c r="A2" s="88" t="s">
        <v>444</v>
      </c>
      <c r="B2" s="88"/>
      <c r="C2" s="88"/>
      <c r="D2" s="88"/>
      <c r="E2" s="88"/>
      <c r="F2" s="88"/>
      <c r="G2" s="88"/>
      <c r="H2" s="88"/>
      <c r="I2" s="88"/>
      <c r="J2" s="88"/>
      <c r="K2" s="1157"/>
      <c r="L2" s="1157"/>
      <c r="M2" s="1157"/>
      <c r="N2" s="1157"/>
      <c r="O2" s="1157"/>
      <c r="P2" s="1157"/>
      <c r="Q2" s="79"/>
    </row>
    <row r="3" spans="1:17" s="2" customFormat="1" ht="18.75" x14ac:dyDescent="0.3">
      <c r="A3" s="33" t="s">
        <v>56</v>
      </c>
      <c r="B3" s="40"/>
      <c r="D3" s="73"/>
      <c r="E3" s="73"/>
      <c r="Q3" s="241"/>
    </row>
    <row r="4" spans="1:17" s="2" customFormat="1" ht="18.75" x14ac:dyDescent="0.3">
      <c r="A4" s="33" t="s">
        <v>57</v>
      </c>
      <c r="B4" s="40"/>
      <c r="D4" s="11"/>
      <c r="E4" s="11"/>
      <c r="Q4" s="11"/>
    </row>
    <row r="5" spans="1:17" s="2" customFormat="1" ht="15" customHeight="1" x14ac:dyDescent="0.3">
      <c r="A5" s="33" t="s">
        <v>70</v>
      </c>
      <c r="B5" s="40"/>
      <c r="C5" s="140"/>
      <c r="D5" s="73"/>
      <c r="E5" s="73"/>
      <c r="Q5" s="241"/>
    </row>
    <row r="6" spans="1:17" ht="15.75" customHeight="1" x14ac:dyDescent="0.25">
      <c r="A6" s="1442" t="s">
        <v>18</v>
      </c>
      <c r="B6" s="1439" t="s">
        <v>7</v>
      </c>
      <c r="C6" s="1440">
        <v>2022</v>
      </c>
      <c r="D6" s="1440"/>
      <c r="E6" s="1440"/>
      <c r="F6" s="1389">
        <v>2023</v>
      </c>
      <c r="G6" s="1390"/>
      <c r="H6" s="1391"/>
      <c r="I6" s="1235">
        <v>2024</v>
      </c>
      <c r="J6" s="1235"/>
      <c r="K6" s="1152"/>
      <c r="L6" s="1279">
        <v>2025</v>
      </c>
      <c r="M6" s="1280"/>
      <c r="N6" s="1344" t="s">
        <v>446</v>
      </c>
      <c r="O6" s="1344" t="s">
        <v>448</v>
      </c>
      <c r="P6" s="1344" t="s">
        <v>447</v>
      </c>
      <c r="Q6" s="1344" t="s">
        <v>450</v>
      </c>
    </row>
    <row r="7" spans="1:17" s="52" customFormat="1" ht="32.25" customHeight="1" x14ac:dyDescent="0.25">
      <c r="A7" s="1443"/>
      <c r="B7" s="1439"/>
      <c r="C7" s="1120" t="s">
        <v>178</v>
      </c>
      <c r="D7" s="1122" t="s">
        <v>1</v>
      </c>
      <c r="E7" s="1132" t="s">
        <v>138</v>
      </c>
      <c r="F7" s="1156" t="s">
        <v>0</v>
      </c>
      <c r="G7" s="1126" t="s">
        <v>1</v>
      </c>
      <c r="H7" s="1132" t="s">
        <v>138</v>
      </c>
      <c r="I7" s="690" t="s">
        <v>0</v>
      </c>
      <c r="J7" s="1151" t="s">
        <v>1</v>
      </c>
      <c r="K7" s="691" t="s">
        <v>138</v>
      </c>
      <c r="L7" s="690" t="s">
        <v>0</v>
      </c>
      <c r="M7" s="1151" t="s">
        <v>1</v>
      </c>
      <c r="N7" s="1344"/>
      <c r="O7" s="1344"/>
      <c r="P7" s="1344"/>
      <c r="Q7" s="1344"/>
    </row>
    <row r="8" spans="1:17" s="2" customFormat="1" ht="18" customHeight="1" x14ac:dyDescent="0.25">
      <c r="A8" s="14">
        <v>1001</v>
      </c>
      <c r="B8" s="18" t="s">
        <v>8</v>
      </c>
      <c r="C8" s="372">
        <f>62160312+220440</f>
        <v>62380752</v>
      </c>
      <c r="D8" s="372">
        <v>50939914.789999999</v>
      </c>
      <c r="E8" s="371">
        <f>D8/C8*100</f>
        <v>81.659667696856232</v>
      </c>
      <c r="F8" s="372">
        <v>90000000</v>
      </c>
      <c r="G8" s="372">
        <v>55256066.530000001</v>
      </c>
      <c r="H8" s="371">
        <f>G8/F8*100</f>
        <v>61.395629477777781</v>
      </c>
      <c r="I8" s="372">
        <v>66000000</v>
      </c>
      <c r="J8" s="372">
        <v>52360803.840000004</v>
      </c>
      <c r="K8" s="371">
        <f>J8/I8*100</f>
        <v>79.334551272727282</v>
      </c>
      <c r="L8" s="371">
        <v>63163000</v>
      </c>
      <c r="M8" s="371"/>
      <c r="N8" s="371">
        <v>80043000</v>
      </c>
      <c r="O8" s="371"/>
      <c r="P8" s="371"/>
      <c r="Q8" s="1546" t="s">
        <v>451</v>
      </c>
    </row>
    <row r="9" spans="1:17" s="2" customFormat="1" ht="18" customHeight="1" x14ac:dyDescent="0.25">
      <c r="A9" s="15">
        <v>1002</v>
      </c>
      <c r="B9" s="12" t="s">
        <v>9</v>
      </c>
      <c r="C9" s="375">
        <v>5000000</v>
      </c>
      <c r="D9" s="375">
        <v>5901918.8200000003</v>
      </c>
      <c r="E9" s="375">
        <f t="shared" ref="E9:E39" si="0">D9/C9*100</f>
        <v>118.0383764</v>
      </c>
      <c r="F9" s="375">
        <v>6500000</v>
      </c>
      <c r="G9" s="375">
        <v>7648856.1200000001</v>
      </c>
      <c r="H9" s="375">
        <f t="shared" ref="H9:H39" si="1">G9/F9*100</f>
        <v>117.67470953846153</v>
      </c>
      <c r="I9" s="375">
        <v>6500000</v>
      </c>
      <c r="J9" s="375">
        <v>7171015.1500000004</v>
      </c>
      <c r="K9" s="371">
        <f t="shared" ref="K9:K39" si="2">J9/I9*100</f>
        <v>110.32330999999999</v>
      </c>
      <c r="L9" s="375">
        <v>7000000</v>
      </c>
      <c r="M9" s="375"/>
      <c r="N9" s="375">
        <v>9000000</v>
      </c>
      <c r="O9" s="375"/>
      <c r="P9" s="375"/>
      <c r="Q9" s="1547"/>
    </row>
    <row r="10" spans="1:17" s="2" customFormat="1" ht="18" customHeight="1" x14ac:dyDescent="0.25">
      <c r="A10" s="22">
        <v>1003</v>
      </c>
      <c r="B10" s="24" t="s">
        <v>10</v>
      </c>
      <c r="C10" s="367">
        <v>27630430</v>
      </c>
      <c r="D10" s="374">
        <v>25414055.190000001</v>
      </c>
      <c r="E10" s="374">
        <f t="shared" si="0"/>
        <v>91.978500479362793</v>
      </c>
      <c r="F10" s="374">
        <v>45000000</v>
      </c>
      <c r="G10" s="374">
        <v>28311930.710000001</v>
      </c>
      <c r="H10" s="374">
        <f t="shared" si="1"/>
        <v>62.915401577777786</v>
      </c>
      <c r="I10" s="374">
        <v>34000000</v>
      </c>
      <c r="J10" s="374">
        <v>41087585.189999998</v>
      </c>
      <c r="K10" s="371">
        <f t="shared" si="2"/>
        <v>120.84583879411764</v>
      </c>
      <c r="L10" s="374">
        <v>38745000</v>
      </c>
      <c r="M10" s="374"/>
      <c r="N10" s="374">
        <v>32211000</v>
      </c>
      <c r="O10" s="374"/>
      <c r="P10" s="374"/>
      <c r="Q10" s="1547"/>
    </row>
    <row r="11" spans="1:17" ht="17.25" customHeight="1" x14ac:dyDescent="0.3">
      <c r="A11" s="1534" t="s">
        <v>139</v>
      </c>
      <c r="B11" s="1535"/>
      <c r="C11" s="963">
        <f>SUM(C8:C10)</f>
        <v>95011182</v>
      </c>
      <c r="D11" s="963">
        <f>SUM(D8:D10)</f>
        <v>82255888.799999997</v>
      </c>
      <c r="E11" s="963">
        <f t="shared" si="0"/>
        <v>86.574955777310507</v>
      </c>
      <c r="F11" s="963">
        <f>SUM(F8:F10)</f>
        <v>141500000</v>
      </c>
      <c r="G11" s="963">
        <f>SUM(G8:G10)</f>
        <v>91216853.359999999</v>
      </c>
      <c r="H11" s="963">
        <f t="shared" si="1"/>
        <v>64.464207321554767</v>
      </c>
      <c r="I11" s="246">
        <f>SUM(I8:I10)</f>
        <v>106500000</v>
      </c>
      <c r="J11" s="246">
        <f>SUM(J8:J10)</f>
        <v>100619404.18000001</v>
      </c>
      <c r="K11" s="728">
        <f t="shared" si="2"/>
        <v>94.478313784037567</v>
      </c>
      <c r="L11" s="246">
        <f>SUM(L8:L10)</f>
        <v>108908000</v>
      </c>
      <c r="M11" s="246">
        <f t="shared" ref="M11" si="3">SUM(M8:M10)</f>
        <v>0</v>
      </c>
      <c r="N11" s="246">
        <f t="shared" ref="N11:P11" si="4">SUM(N8:N10)</f>
        <v>121254000</v>
      </c>
      <c r="O11" s="246">
        <f t="shared" si="4"/>
        <v>0</v>
      </c>
      <c r="P11" s="246">
        <f t="shared" si="4"/>
        <v>0</v>
      </c>
      <c r="Q11" s="1547"/>
    </row>
    <row r="12" spans="1:17" s="2" customFormat="1" ht="18" customHeight="1" x14ac:dyDescent="0.25">
      <c r="A12" s="433">
        <v>1101</v>
      </c>
      <c r="B12" s="876" t="s">
        <v>112</v>
      </c>
      <c r="C12" s="883">
        <v>4200000</v>
      </c>
      <c r="D12" s="883">
        <v>3132723.42</v>
      </c>
      <c r="E12" s="883">
        <f t="shared" si="0"/>
        <v>74.588652857142861</v>
      </c>
      <c r="F12" s="883">
        <v>5000000</v>
      </c>
      <c r="G12" s="883">
        <v>3424998.65</v>
      </c>
      <c r="H12" s="883">
        <f t="shared" si="1"/>
        <v>68.499972999999997</v>
      </c>
      <c r="I12" s="883">
        <v>4000000</v>
      </c>
      <c r="J12" s="883">
        <v>3332463.76</v>
      </c>
      <c r="K12" s="883">
        <f t="shared" si="2"/>
        <v>83.311593999999999</v>
      </c>
      <c r="L12" s="883">
        <v>3500000</v>
      </c>
      <c r="M12" s="883"/>
      <c r="N12" s="883">
        <v>3500000</v>
      </c>
      <c r="O12" s="883"/>
      <c r="P12" s="883"/>
      <c r="Q12" s="1547"/>
    </row>
    <row r="13" spans="1:17" s="2" customFormat="1" ht="30" x14ac:dyDescent="0.25">
      <c r="A13" s="433">
        <v>1201</v>
      </c>
      <c r="B13" s="884" t="s">
        <v>12</v>
      </c>
      <c r="C13" s="883">
        <f>4000000+1000000</f>
        <v>5000000</v>
      </c>
      <c r="D13" s="883">
        <v>1339776.1200000001</v>
      </c>
      <c r="E13" s="883">
        <f t="shared" si="0"/>
        <v>26.795522400000003</v>
      </c>
      <c r="F13" s="883">
        <v>10000000</v>
      </c>
      <c r="G13" s="883">
        <v>5558917.96</v>
      </c>
      <c r="H13" s="883">
        <f t="shared" si="1"/>
        <v>55.589179600000008</v>
      </c>
      <c r="I13" s="883">
        <v>10000000</v>
      </c>
      <c r="J13" s="883">
        <v>4300928.58</v>
      </c>
      <c r="K13" s="883">
        <f t="shared" si="2"/>
        <v>43.009285800000001</v>
      </c>
      <c r="L13" s="883">
        <v>4500000</v>
      </c>
      <c r="M13" s="883"/>
      <c r="N13" s="883">
        <v>4500000</v>
      </c>
      <c r="O13" s="883"/>
      <c r="P13" s="883"/>
      <c r="Q13" s="1547"/>
    </row>
    <row r="14" spans="1:17" s="2" customFormat="1" ht="18" customHeight="1" x14ac:dyDescent="0.25">
      <c r="A14" s="433">
        <v>1202</v>
      </c>
      <c r="B14" s="884" t="s">
        <v>135</v>
      </c>
      <c r="C14" s="892">
        <v>15000000</v>
      </c>
      <c r="D14" s="883">
        <v>14716424.939999999</v>
      </c>
      <c r="E14" s="883">
        <f t="shared" si="0"/>
        <v>98.109499599999992</v>
      </c>
      <c r="F14" s="964">
        <v>30000000</v>
      </c>
      <c r="G14" s="964">
        <v>18971757.760000002</v>
      </c>
      <c r="H14" s="883">
        <f t="shared" si="1"/>
        <v>63.239192533333345</v>
      </c>
      <c r="I14" s="964"/>
      <c r="J14" s="883">
        <v>0</v>
      </c>
      <c r="K14" s="883"/>
      <c r="L14" s="920"/>
      <c r="M14" s="920"/>
      <c r="N14" s="920"/>
      <c r="O14" s="920"/>
      <c r="P14" s="920"/>
      <c r="Q14" s="1547"/>
    </row>
    <row r="15" spans="1:17" s="2" customFormat="1" ht="18" customHeight="1" x14ac:dyDescent="0.25">
      <c r="A15" s="433" t="s">
        <v>389</v>
      </c>
      <c r="B15" s="288" t="s">
        <v>196</v>
      </c>
      <c r="C15" s="892"/>
      <c r="D15" s="883"/>
      <c r="E15" s="883"/>
      <c r="F15" s="964"/>
      <c r="G15" s="964"/>
      <c r="H15" s="883"/>
      <c r="I15" s="964">
        <v>3500000</v>
      </c>
      <c r="J15" s="883">
        <v>3500000</v>
      </c>
      <c r="K15" s="883">
        <f t="shared" si="2"/>
        <v>100</v>
      </c>
      <c r="L15" s="883">
        <v>3500000</v>
      </c>
      <c r="M15" s="883"/>
      <c r="N15" s="883">
        <v>3500000</v>
      </c>
      <c r="O15" s="883"/>
      <c r="P15" s="883"/>
      <c r="Q15" s="1547"/>
    </row>
    <row r="16" spans="1:17" s="2" customFormat="1" ht="18" customHeight="1" x14ac:dyDescent="0.25">
      <c r="A16" s="433" t="s">
        <v>390</v>
      </c>
      <c r="B16" s="288" t="s">
        <v>198</v>
      </c>
      <c r="C16" s="892"/>
      <c r="D16" s="883"/>
      <c r="E16" s="883"/>
      <c r="F16" s="964"/>
      <c r="G16" s="964"/>
      <c r="H16" s="883"/>
      <c r="I16" s="964">
        <v>6000000</v>
      </c>
      <c r="J16" s="883">
        <v>5845633.2999999998</v>
      </c>
      <c r="K16" s="883">
        <f t="shared" si="2"/>
        <v>97.427221666666668</v>
      </c>
      <c r="L16" s="883">
        <v>6000000</v>
      </c>
      <c r="M16" s="883"/>
      <c r="N16" s="883">
        <v>7000000</v>
      </c>
      <c r="O16" s="883"/>
      <c r="P16" s="883"/>
      <c r="Q16" s="1547"/>
    </row>
    <row r="17" spans="1:17" s="2" customFormat="1" ht="18" customHeight="1" x14ac:dyDescent="0.25">
      <c r="A17" s="433" t="s">
        <v>391</v>
      </c>
      <c r="B17" s="288" t="s">
        <v>197</v>
      </c>
      <c r="C17" s="892"/>
      <c r="D17" s="883"/>
      <c r="E17" s="883"/>
      <c r="F17" s="964"/>
      <c r="G17" s="964"/>
      <c r="H17" s="883"/>
      <c r="I17" s="964">
        <v>15500000</v>
      </c>
      <c r="J17" s="883">
        <v>5600323.3899999997</v>
      </c>
      <c r="K17" s="883">
        <f t="shared" si="2"/>
        <v>36.131118645161287</v>
      </c>
      <c r="L17" s="883">
        <v>4000000</v>
      </c>
      <c r="M17" s="883"/>
      <c r="N17" s="883">
        <v>700000</v>
      </c>
      <c r="O17" s="883"/>
      <c r="P17" s="883"/>
      <c r="Q17" s="1547"/>
    </row>
    <row r="18" spans="1:17" s="2" customFormat="1" ht="18" customHeight="1" x14ac:dyDescent="0.25">
      <c r="A18" s="433">
        <v>1203</v>
      </c>
      <c r="B18" s="948" t="s">
        <v>179</v>
      </c>
      <c r="C18" s="883"/>
      <c r="D18" s="883"/>
      <c r="E18" s="883"/>
      <c r="F18" s="964"/>
      <c r="G18" s="964"/>
      <c r="H18" s="883"/>
      <c r="I18" s="964"/>
      <c r="J18" s="883">
        <v>0</v>
      </c>
      <c r="K18" s="883"/>
      <c r="L18" s="920"/>
      <c r="M18" s="920"/>
      <c r="N18" s="920"/>
      <c r="O18" s="920"/>
      <c r="P18" s="920"/>
      <c r="Q18" s="1547"/>
    </row>
    <row r="19" spans="1:17" s="2" customFormat="1" ht="18" customHeight="1" x14ac:dyDescent="0.25">
      <c r="A19" s="433">
        <v>1205</v>
      </c>
      <c r="B19" s="288" t="s">
        <v>17</v>
      </c>
      <c r="C19" s="883">
        <v>5000000</v>
      </c>
      <c r="D19" s="883">
        <v>3529916.61</v>
      </c>
      <c r="E19" s="883">
        <f t="shared" si="0"/>
        <v>70.598332200000002</v>
      </c>
      <c r="F19" s="964">
        <v>6000000</v>
      </c>
      <c r="G19" s="964">
        <v>4881799.5</v>
      </c>
      <c r="H19" s="883">
        <f t="shared" si="1"/>
        <v>81.363325000000003</v>
      </c>
      <c r="I19" s="964">
        <v>5000000</v>
      </c>
      <c r="J19" s="883">
        <v>5078894.1100000003</v>
      </c>
      <c r="K19" s="883">
        <f t="shared" si="2"/>
        <v>101.57788220000002</v>
      </c>
      <c r="L19" s="883">
        <v>4000000</v>
      </c>
      <c r="M19" s="883"/>
      <c r="N19" s="883">
        <v>4200000</v>
      </c>
      <c r="O19" s="883"/>
      <c r="P19" s="883"/>
      <c r="Q19" s="1547"/>
    </row>
    <row r="20" spans="1:17" s="2" customFormat="1" ht="18" customHeight="1" x14ac:dyDescent="0.25">
      <c r="A20" s="433">
        <v>1301</v>
      </c>
      <c r="B20" s="288" t="s">
        <v>14</v>
      </c>
      <c r="C20" s="892">
        <v>10500000</v>
      </c>
      <c r="D20" s="883">
        <v>10495881.02</v>
      </c>
      <c r="E20" s="883">
        <f t="shared" si="0"/>
        <v>99.96077161904762</v>
      </c>
      <c r="F20" s="964">
        <v>10000000</v>
      </c>
      <c r="G20" s="964">
        <v>13279828.08</v>
      </c>
      <c r="H20" s="883">
        <f t="shared" si="1"/>
        <v>132.79828080000001</v>
      </c>
      <c r="I20" s="964">
        <v>10000000</v>
      </c>
      <c r="J20" s="883">
        <v>14063534.369999999</v>
      </c>
      <c r="K20" s="883">
        <f t="shared" si="2"/>
        <v>140.63534369999999</v>
      </c>
      <c r="L20" s="883">
        <v>16000000</v>
      </c>
      <c r="M20" s="883"/>
      <c r="N20" s="883">
        <v>19000000</v>
      </c>
      <c r="O20" s="883"/>
      <c r="P20" s="883"/>
      <c r="Q20" s="1547"/>
    </row>
    <row r="21" spans="1:17" s="2" customFormat="1" ht="18" customHeight="1" x14ac:dyDescent="0.25">
      <c r="A21" s="433">
        <v>1302</v>
      </c>
      <c r="B21" s="288" t="s">
        <v>123</v>
      </c>
      <c r="C21" s="883">
        <v>900000</v>
      </c>
      <c r="D21" s="883">
        <v>850374.17</v>
      </c>
      <c r="E21" s="883">
        <f t="shared" si="0"/>
        <v>94.486018888888893</v>
      </c>
      <c r="F21" s="964">
        <v>1300000</v>
      </c>
      <c r="G21" s="964">
        <v>1622182.7</v>
      </c>
      <c r="H21" s="883">
        <f t="shared" si="1"/>
        <v>124.78328461538462</v>
      </c>
      <c r="I21" s="964">
        <v>2500000</v>
      </c>
      <c r="J21" s="883">
        <v>2446413.84</v>
      </c>
      <c r="K21" s="883">
        <f t="shared" si="2"/>
        <v>97.856553599999998</v>
      </c>
      <c r="L21" s="883">
        <v>3000000</v>
      </c>
      <c r="M21" s="883"/>
      <c r="N21" s="883">
        <v>3000000</v>
      </c>
      <c r="O21" s="883"/>
      <c r="P21" s="883"/>
      <c r="Q21" s="1547"/>
    </row>
    <row r="22" spans="1:17" s="2" customFormat="1" ht="18" customHeight="1" x14ac:dyDescent="0.25">
      <c r="A22" s="433">
        <v>1303</v>
      </c>
      <c r="B22" s="288" t="s">
        <v>109</v>
      </c>
      <c r="C22" s="883">
        <v>1000000</v>
      </c>
      <c r="D22" s="883">
        <v>634154.46</v>
      </c>
      <c r="E22" s="883">
        <f t="shared" si="0"/>
        <v>63.415445999999996</v>
      </c>
      <c r="F22" s="964">
        <v>1500000</v>
      </c>
      <c r="G22" s="964">
        <v>1256847.56</v>
      </c>
      <c r="H22" s="883">
        <f t="shared" si="1"/>
        <v>83.789837333333338</v>
      </c>
      <c r="I22" s="964">
        <v>800000</v>
      </c>
      <c r="J22" s="883">
        <v>605027.25</v>
      </c>
      <c r="K22" s="883">
        <f t="shared" si="2"/>
        <v>75.628406249999998</v>
      </c>
      <c r="L22" s="883">
        <v>900000</v>
      </c>
      <c r="M22" s="883"/>
      <c r="N22" s="883">
        <v>1000000</v>
      </c>
      <c r="O22" s="883"/>
      <c r="P22" s="883"/>
      <c r="Q22" s="1547"/>
    </row>
    <row r="23" spans="1:17" s="2" customFormat="1" ht="18" customHeight="1" x14ac:dyDescent="0.25">
      <c r="A23" s="433">
        <v>1401</v>
      </c>
      <c r="B23" s="876" t="s">
        <v>127</v>
      </c>
      <c r="C23" s="892">
        <v>1300000</v>
      </c>
      <c r="D23" s="883">
        <v>599975</v>
      </c>
      <c r="E23" s="883">
        <f t="shared" si="0"/>
        <v>46.151923076923076</v>
      </c>
      <c r="F23" s="964">
        <v>100000</v>
      </c>
      <c r="G23" s="964"/>
      <c r="H23" s="883">
        <f t="shared" si="1"/>
        <v>0</v>
      </c>
      <c r="I23" s="964">
        <v>300000</v>
      </c>
      <c r="J23" s="288">
        <v>109050</v>
      </c>
      <c r="K23" s="883">
        <f t="shared" si="2"/>
        <v>36.35</v>
      </c>
      <c r="L23" s="883">
        <v>200000</v>
      </c>
      <c r="M23" s="883"/>
      <c r="N23" s="883">
        <v>300000</v>
      </c>
      <c r="O23" s="883"/>
      <c r="P23" s="883"/>
      <c r="Q23" s="1547"/>
    </row>
    <row r="24" spans="1:17" s="2" customFormat="1" ht="18" customHeight="1" x14ac:dyDescent="0.25">
      <c r="A24" s="433">
        <v>1402</v>
      </c>
      <c r="B24" s="288" t="s">
        <v>117</v>
      </c>
      <c r="C24" s="883">
        <f>3000000+2000000</f>
        <v>5000000</v>
      </c>
      <c r="D24" s="883">
        <v>3620782.43</v>
      </c>
      <c r="E24" s="883">
        <f t="shared" si="0"/>
        <v>72.415648599999997</v>
      </c>
      <c r="F24" s="964">
        <v>7000000</v>
      </c>
      <c r="G24" s="964">
        <v>4936314.17</v>
      </c>
      <c r="H24" s="883">
        <f t="shared" si="1"/>
        <v>70.518773857142861</v>
      </c>
      <c r="I24" s="964">
        <v>7000000</v>
      </c>
      <c r="J24" s="883">
        <v>4718657.76</v>
      </c>
      <c r="K24" s="883">
        <f t="shared" si="2"/>
        <v>67.409396571428573</v>
      </c>
      <c r="L24" s="883">
        <v>5000000</v>
      </c>
      <c r="M24" s="883"/>
      <c r="N24" s="883">
        <v>5000000</v>
      </c>
      <c r="O24" s="883"/>
      <c r="P24" s="883"/>
      <c r="Q24" s="1547"/>
    </row>
    <row r="25" spans="1:17" s="2" customFormat="1" ht="18" customHeight="1" x14ac:dyDescent="0.25">
      <c r="A25" s="433">
        <v>1403</v>
      </c>
      <c r="B25" s="288" t="s">
        <v>118</v>
      </c>
      <c r="C25" s="883">
        <f>3000000+2000000</f>
        <v>5000000</v>
      </c>
      <c r="D25" s="883">
        <v>2014189.27</v>
      </c>
      <c r="E25" s="883">
        <f t="shared" si="0"/>
        <v>40.283785399999999</v>
      </c>
      <c r="F25" s="964">
        <v>7000000</v>
      </c>
      <c r="G25" s="964">
        <v>3945612.6</v>
      </c>
      <c r="H25" s="883">
        <f t="shared" si="1"/>
        <v>56.36589428571429</v>
      </c>
      <c r="I25" s="964">
        <v>7000000</v>
      </c>
      <c r="J25" s="883">
        <v>5358909.66</v>
      </c>
      <c r="K25" s="883">
        <f t="shared" si="2"/>
        <v>76.55585228571428</v>
      </c>
      <c r="L25" s="883">
        <v>5000000</v>
      </c>
      <c r="M25" s="883"/>
      <c r="N25" s="883">
        <v>6000000</v>
      </c>
      <c r="O25" s="883"/>
      <c r="P25" s="883"/>
      <c r="Q25" s="1547"/>
    </row>
    <row r="26" spans="1:17" s="2" customFormat="1" ht="30" x14ac:dyDescent="0.25">
      <c r="A26" s="433">
        <v>1404</v>
      </c>
      <c r="B26" s="884" t="s">
        <v>119</v>
      </c>
      <c r="C26" s="883">
        <v>700000</v>
      </c>
      <c r="D26" s="883">
        <v>177942.47</v>
      </c>
      <c r="E26" s="883">
        <f t="shared" si="0"/>
        <v>25.420352857142859</v>
      </c>
      <c r="F26" s="964">
        <v>840000</v>
      </c>
      <c r="G26" s="964">
        <v>134250.76999999999</v>
      </c>
      <c r="H26" s="883">
        <f t="shared" si="1"/>
        <v>15.982234523809522</v>
      </c>
      <c r="I26" s="964">
        <v>840000</v>
      </c>
      <c r="J26" s="883">
        <v>43692.44</v>
      </c>
      <c r="K26" s="883">
        <f t="shared" si="2"/>
        <v>5.2014809523809529</v>
      </c>
      <c r="L26" s="883">
        <v>400000</v>
      </c>
      <c r="M26" s="883"/>
      <c r="N26" s="883">
        <v>100000</v>
      </c>
      <c r="O26" s="883"/>
      <c r="P26" s="883"/>
      <c r="Q26" s="1547"/>
    </row>
    <row r="27" spans="1:17" s="2" customFormat="1" ht="18" customHeight="1" x14ac:dyDescent="0.25">
      <c r="A27" s="433">
        <v>1405</v>
      </c>
      <c r="B27" s="884" t="s">
        <v>201</v>
      </c>
      <c r="C27" s="883"/>
      <c r="D27" s="883"/>
      <c r="E27" s="883"/>
      <c r="F27" s="964"/>
      <c r="G27" s="964"/>
      <c r="H27" s="883"/>
      <c r="I27" s="964">
        <v>5500000</v>
      </c>
      <c r="J27" s="883">
        <v>5029429.37</v>
      </c>
      <c r="K27" s="883">
        <f t="shared" si="2"/>
        <v>91.444170363636374</v>
      </c>
      <c r="L27" s="883">
        <v>5600000</v>
      </c>
      <c r="M27" s="883"/>
      <c r="N27" s="883">
        <v>5500000</v>
      </c>
      <c r="O27" s="883"/>
      <c r="P27" s="883"/>
      <c r="Q27" s="1547"/>
    </row>
    <row r="28" spans="1:17" s="2" customFormat="1" ht="18" customHeight="1" x14ac:dyDescent="0.25">
      <c r="A28" s="433">
        <v>1406</v>
      </c>
      <c r="B28" s="288" t="s">
        <v>146</v>
      </c>
      <c r="C28" s="892">
        <v>4700000</v>
      </c>
      <c r="D28" s="883">
        <v>2939123</v>
      </c>
      <c r="E28" s="883">
        <f t="shared" si="0"/>
        <v>62.53453191489362</v>
      </c>
      <c r="F28" s="883">
        <v>20000000</v>
      </c>
      <c r="G28" s="883">
        <v>2939123</v>
      </c>
      <c r="H28" s="883">
        <f t="shared" si="1"/>
        <v>14.695615</v>
      </c>
      <c r="I28" s="883">
        <v>3300000</v>
      </c>
      <c r="J28" s="883">
        <v>2404737</v>
      </c>
      <c r="K28" s="883">
        <f t="shared" si="2"/>
        <v>72.87081818181818</v>
      </c>
      <c r="L28" s="883">
        <v>1320000</v>
      </c>
      <c r="M28" s="883"/>
      <c r="N28" s="883">
        <v>1000</v>
      </c>
      <c r="O28" s="883"/>
      <c r="P28" s="883"/>
      <c r="Q28" s="1547"/>
    </row>
    <row r="29" spans="1:17" s="2" customFormat="1" ht="18" customHeight="1" x14ac:dyDescent="0.25">
      <c r="A29" s="433" t="s">
        <v>392</v>
      </c>
      <c r="B29" s="288" t="s">
        <v>210</v>
      </c>
      <c r="C29" s="892"/>
      <c r="D29" s="883"/>
      <c r="E29" s="883"/>
      <c r="F29" s="883"/>
      <c r="G29" s="883"/>
      <c r="H29" s="883"/>
      <c r="I29" s="883">
        <v>5000000</v>
      </c>
      <c r="J29" s="883">
        <v>4438580.66</v>
      </c>
      <c r="K29" s="883">
        <f t="shared" si="2"/>
        <v>88.771613200000004</v>
      </c>
      <c r="L29" s="883">
        <v>5500000</v>
      </c>
      <c r="M29" s="883"/>
      <c r="N29" s="883">
        <v>5500000</v>
      </c>
      <c r="O29" s="883"/>
      <c r="P29" s="883"/>
      <c r="Q29" s="1547"/>
    </row>
    <row r="30" spans="1:17" s="2" customFormat="1" ht="18" customHeight="1" x14ac:dyDescent="0.25">
      <c r="A30" s="433">
        <v>1409</v>
      </c>
      <c r="B30" s="288" t="s">
        <v>17</v>
      </c>
      <c r="C30" s="892">
        <v>16500000</v>
      </c>
      <c r="D30" s="883">
        <v>15914494.029999999</v>
      </c>
      <c r="E30" s="883">
        <f t="shared" si="0"/>
        <v>96.451478969696964</v>
      </c>
      <c r="F30" s="883">
        <v>30000000</v>
      </c>
      <c r="G30" s="883">
        <v>15109722.24</v>
      </c>
      <c r="H30" s="883">
        <f t="shared" si="1"/>
        <v>50.365740800000005</v>
      </c>
      <c r="I30" s="883"/>
      <c r="J30" s="883">
        <v>0</v>
      </c>
      <c r="K30" s="883"/>
      <c r="L30" s="883"/>
      <c r="M30" s="883"/>
      <c r="N30" s="883"/>
      <c r="O30" s="883"/>
      <c r="P30" s="883"/>
      <c r="Q30" s="1547"/>
    </row>
    <row r="31" spans="1:17" s="2" customFormat="1" ht="30" x14ac:dyDescent="0.25">
      <c r="A31" s="433" t="s">
        <v>386</v>
      </c>
      <c r="B31" s="919" t="s">
        <v>206</v>
      </c>
      <c r="C31" s="892"/>
      <c r="D31" s="883"/>
      <c r="E31" s="883"/>
      <c r="F31" s="883"/>
      <c r="G31" s="883"/>
      <c r="H31" s="883"/>
      <c r="I31" s="883">
        <v>1000000</v>
      </c>
      <c r="J31" s="288">
        <v>384162.27</v>
      </c>
      <c r="K31" s="883">
        <f t="shared" si="2"/>
        <v>38.416227000000006</v>
      </c>
      <c r="L31" s="883">
        <v>400000</v>
      </c>
      <c r="M31" s="883"/>
      <c r="N31" s="883">
        <v>400000</v>
      </c>
      <c r="O31" s="883"/>
      <c r="P31" s="883"/>
      <c r="Q31" s="1547"/>
    </row>
    <row r="32" spans="1:17" s="2" customFormat="1" ht="18" customHeight="1" x14ac:dyDescent="0.25">
      <c r="A32" s="433" t="s">
        <v>387</v>
      </c>
      <c r="B32" s="288" t="s">
        <v>207</v>
      </c>
      <c r="C32" s="892"/>
      <c r="D32" s="883"/>
      <c r="E32" s="883"/>
      <c r="F32" s="883"/>
      <c r="G32" s="883"/>
      <c r="H32" s="883"/>
      <c r="I32" s="883">
        <v>700000</v>
      </c>
      <c r="J32" s="288">
        <v>423037.39</v>
      </c>
      <c r="K32" s="883">
        <f t="shared" si="2"/>
        <v>60.433912857142857</v>
      </c>
      <c r="L32" s="883">
        <v>600000</v>
      </c>
      <c r="M32" s="883"/>
      <c r="N32" s="883">
        <v>500000</v>
      </c>
      <c r="O32" s="883"/>
      <c r="P32" s="883"/>
      <c r="Q32" s="1547"/>
    </row>
    <row r="33" spans="1:17" s="2" customFormat="1" ht="18" customHeight="1" x14ac:dyDescent="0.25">
      <c r="A33" s="433" t="s">
        <v>388</v>
      </c>
      <c r="B33" s="288" t="s">
        <v>203</v>
      </c>
      <c r="C33" s="892"/>
      <c r="D33" s="883"/>
      <c r="E33" s="883"/>
      <c r="F33" s="883"/>
      <c r="G33" s="883"/>
      <c r="H33" s="883"/>
      <c r="I33" s="883">
        <v>20000000</v>
      </c>
      <c r="J33" s="288">
        <v>5926674.7699999996</v>
      </c>
      <c r="K33" s="883">
        <f t="shared" si="2"/>
        <v>29.633373849999998</v>
      </c>
      <c r="L33" s="883">
        <v>7349600</v>
      </c>
      <c r="M33" s="883"/>
      <c r="N33" s="883">
        <v>5000000</v>
      </c>
      <c r="O33" s="883"/>
      <c r="P33" s="883"/>
      <c r="Q33" s="1547"/>
    </row>
    <row r="34" spans="1:17" s="2" customFormat="1" ht="30" x14ac:dyDescent="0.25">
      <c r="A34" s="433">
        <v>1506</v>
      </c>
      <c r="B34" s="884" t="s">
        <v>128</v>
      </c>
      <c r="C34" s="883">
        <f>4500000</f>
        <v>4500000</v>
      </c>
      <c r="D34" s="883">
        <v>2802212.23</v>
      </c>
      <c r="E34" s="883">
        <f t="shared" si="0"/>
        <v>62.271382888888894</v>
      </c>
      <c r="F34" s="883">
        <v>4000000</v>
      </c>
      <c r="G34" s="883">
        <v>2128895.25</v>
      </c>
      <c r="H34" s="883">
        <f t="shared" si="1"/>
        <v>53.222381249999998</v>
      </c>
      <c r="I34" s="883">
        <v>4000000</v>
      </c>
      <c r="J34" s="288">
        <v>2029640.38</v>
      </c>
      <c r="K34" s="883">
        <f t="shared" si="2"/>
        <v>50.741009500000004</v>
      </c>
      <c r="L34" s="883">
        <v>2500000</v>
      </c>
      <c r="M34" s="883"/>
      <c r="N34" s="883">
        <v>1500000</v>
      </c>
      <c r="O34" s="883"/>
      <c r="P34" s="883"/>
      <c r="Q34" s="1547"/>
    </row>
    <row r="35" spans="1:17" s="2" customFormat="1" ht="18" customHeight="1" x14ac:dyDescent="0.25">
      <c r="A35" s="433">
        <v>1701</v>
      </c>
      <c r="B35" s="920" t="s">
        <v>132</v>
      </c>
      <c r="C35" s="883">
        <v>50000</v>
      </c>
      <c r="D35" s="883">
        <v>24789</v>
      </c>
      <c r="E35" s="883">
        <f t="shared" si="0"/>
        <v>49.578000000000003</v>
      </c>
      <c r="F35" s="883">
        <v>10000</v>
      </c>
      <c r="G35" s="883">
        <v>255376</v>
      </c>
      <c r="H35" s="883">
        <f t="shared" si="1"/>
        <v>2553.7600000000002</v>
      </c>
      <c r="I35" s="883">
        <v>1000</v>
      </c>
      <c r="J35" s="288">
        <v>0</v>
      </c>
      <c r="K35" s="883">
        <f t="shared" si="2"/>
        <v>0</v>
      </c>
      <c r="L35" s="883">
        <v>1000</v>
      </c>
      <c r="M35" s="883"/>
      <c r="N35" s="883">
        <v>1000</v>
      </c>
      <c r="O35" s="883"/>
      <c r="P35" s="883"/>
      <c r="Q35" s="1547"/>
    </row>
    <row r="36" spans="1:17" s="2" customFormat="1" ht="18" customHeight="1" x14ac:dyDescent="0.25">
      <c r="A36" s="433">
        <v>1702</v>
      </c>
      <c r="B36" s="288" t="s">
        <v>134</v>
      </c>
      <c r="C36" s="892">
        <v>16600000</v>
      </c>
      <c r="D36" s="883">
        <v>1088686.58</v>
      </c>
      <c r="E36" s="883">
        <f t="shared" si="0"/>
        <v>6.5583528915662654</v>
      </c>
      <c r="F36" s="883">
        <v>20000000</v>
      </c>
      <c r="G36" s="883">
        <v>139955</v>
      </c>
      <c r="H36" s="883">
        <f t="shared" si="1"/>
        <v>0.69977499999999992</v>
      </c>
      <c r="I36" s="883">
        <v>20000000</v>
      </c>
      <c r="J36" s="288">
        <v>1719545.02</v>
      </c>
      <c r="K36" s="883">
        <f t="shared" si="2"/>
        <v>8.5977250999999999</v>
      </c>
      <c r="L36" s="883"/>
      <c r="M36" s="883"/>
      <c r="N36" s="883"/>
      <c r="O36" s="883"/>
      <c r="P36" s="883"/>
      <c r="Q36" s="1547"/>
    </row>
    <row r="37" spans="1:17" s="2" customFormat="1" ht="30" x14ac:dyDescent="0.25">
      <c r="A37" s="433">
        <v>1703</v>
      </c>
      <c r="B37" s="884" t="s">
        <v>141</v>
      </c>
      <c r="C37" s="883">
        <v>100000</v>
      </c>
      <c r="D37" s="883">
        <v>91275</v>
      </c>
      <c r="E37" s="883">
        <f t="shared" si="0"/>
        <v>91.274999999999991</v>
      </c>
      <c r="F37" s="883">
        <v>120000</v>
      </c>
      <c r="G37" s="883">
        <v>107425</v>
      </c>
      <c r="H37" s="883">
        <f t="shared" si="1"/>
        <v>89.520833333333343</v>
      </c>
      <c r="I37" s="883">
        <v>120000</v>
      </c>
      <c r="J37" s="903">
        <v>0</v>
      </c>
      <c r="K37" s="883">
        <f t="shared" si="2"/>
        <v>0</v>
      </c>
      <c r="L37" s="653">
        <v>100000</v>
      </c>
      <c r="M37" s="883"/>
      <c r="N37" s="653">
        <v>50000</v>
      </c>
      <c r="O37" s="883"/>
      <c r="P37" s="883"/>
      <c r="Q37" s="1547"/>
    </row>
    <row r="38" spans="1:17" ht="22.5" customHeight="1" x14ac:dyDescent="0.3">
      <c r="A38" s="1552" t="s">
        <v>140</v>
      </c>
      <c r="B38" s="1553"/>
      <c r="C38" s="143">
        <f>SUM(C12:C37)</f>
        <v>96050000</v>
      </c>
      <c r="D38" s="143">
        <f>SUM(D12:D37)</f>
        <v>63972719.75</v>
      </c>
      <c r="E38" s="143">
        <f t="shared" si="0"/>
        <v>66.603560385216028</v>
      </c>
      <c r="F38" s="143">
        <f t="shared" ref="F38:J38" si="5">SUM(F12:F37)</f>
        <v>152870000</v>
      </c>
      <c r="G38" s="143">
        <f>SUM(G12:G37)</f>
        <v>78693006.24000001</v>
      </c>
      <c r="H38" s="143">
        <f t="shared" si="1"/>
        <v>51.477076103879114</v>
      </c>
      <c r="I38" s="143">
        <f t="shared" si="5"/>
        <v>132061000</v>
      </c>
      <c r="J38" s="143">
        <f t="shared" si="5"/>
        <v>77359335.319999978</v>
      </c>
      <c r="K38" s="744">
        <f t="shared" si="2"/>
        <v>58.578486699328323</v>
      </c>
      <c r="L38" s="143">
        <f>SUM(L12:L37)</f>
        <v>79370600</v>
      </c>
      <c r="M38" s="143">
        <f t="shared" ref="M38" si="6">SUM(M12:M37)</f>
        <v>0</v>
      </c>
      <c r="N38" s="143">
        <f t="shared" ref="N38:P38" si="7">SUM(N12:N37)</f>
        <v>76252000</v>
      </c>
      <c r="O38" s="143">
        <f t="shared" si="7"/>
        <v>0</v>
      </c>
      <c r="P38" s="143">
        <f t="shared" si="7"/>
        <v>0</v>
      </c>
      <c r="Q38" s="1547"/>
    </row>
    <row r="39" spans="1:17" s="43" customFormat="1" ht="23.25" customHeight="1" thickBot="1" x14ac:dyDescent="0.35">
      <c r="A39" s="1417" t="s">
        <v>2</v>
      </c>
      <c r="B39" s="1418"/>
      <c r="C39" s="615">
        <f>C38+C11</f>
        <v>191061182</v>
      </c>
      <c r="D39" s="48">
        <f>D38+D11</f>
        <v>146228608.55000001</v>
      </c>
      <c r="E39" s="48">
        <f t="shared" si="0"/>
        <v>76.534964883657011</v>
      </c>
      <c r="F39" s="48">
        <f>F38+F11</f>
        <v>294370000</v>
      </c>
      <c r="G39" s="48">
        <f>G38+G11</f>
        <v>169909859.60000002</v>
      </c>
      <c r="H39" s="48">
        <f t="shared" si="1"/>
        <v>57.719828651017437</v>
      </c>
      <c r="I39" s="48">
        <f>I38+I11</f>
        <v>238561000</v>
      </c>
      <c r="J39" s="48">
        <f>J38+J11</f>
        <v>177978739.5</v>
      </c>
      <c r="K39" s="729">
        <f t="shared" si="2"/>
        <v>74.605128038531021</v>
      </c>
      <c r="L39" s="48">
        <f>L38+L11</f>
        <v>188278600</v>
      </c>
      <c r="M39" s="48">
        <f t="shared" ref="M39" si="8">M38+M11</f>
        <v>0</v>
      </c>
      <c r="N39" s="48">
        <f t="shared" ref="N39:P39" si="9">N38+N11</f>
        <v>197506000</v>
      </c>
      <c r="O39" s="48">
        <f t="shared" si="9"/>
        <v>0</v>
      </c>
      <c r="P39" s="48">
        <f t="shared" si="9"/>
        <v>0</v>
      </c>
      <c r="Q39" s="1548"/>
    </row>
    <row r="40" spans="1:17" s="122" customFormat="1" ht="19.5" hidden="1" thickTop="1" x14ac:dyDescent="0.3">
      <c r="A40" s="9"/>
      <c r="B40" s="9"/>
      <c r="C40" s="132"/>
      <c r="D40" s="90"/>
      <c r="E40" s="90"/>
      <c r="J40" s="145"/>
      <c r="K40" s="147"/>
      <c r="L40" s="147"/>
      <c r="M40" s="147"/>
      <c r="N40" s="147"/>
      <c r="O40" s="147"/>
      <c r="P40" s="147"/>
      <c r="Q40" s="11"/>
    </row>
    <row r="41" spans="1:17" s="122" customFormat="1" ht="15.75" hidden="1" customHeight="1" x14ac:dyDescent="0.25">
      <c r="A41" s="9"/>
      <c r="B41" s="9" t="s">
        <v>188</v>
      </c>
      <c r="C41" s="96" t="s">
        <v>191</v>
      </c>
      <c r="D41" s="96"/>
      <c r="E41" s="96"/>
      <c r="F41" s="9"/>
      <c r="G41" s="9"/>
      <c r="H41" s="9"/>
      <c r="I41" s="9"/>
      <c r="J41" s="11"/>
      <c r="K41" s="29"/>
      <c r="L41" s="29"/>
      <c r="M41" s="29"/>
      <c r="N41" s="29"/>
      <c r="O41" s="29"/>
      <c r="P41" s="29"/>
      <c r="Q41" s="241"/>
    </row>
    <row r="42" spans="1:17" s="122" customFormat="1" ht="15.75" hidden="1" customHeight="1" x14ac:dyDescent="0.25">
      <c r="B42" s="121" t="s">
        <v>189</v>
      </c>
      <c r="C42" s="136"/>
      <c r="D42" s="136" t="s">
        <v>190</v>
      </c>
      <c r="E42" s="136"/>
      <c r="F42" s="136"/>
      <c r="G42" s="136"/>
      <c r="H42" s="136"/>
      <c r="I42" s="136"/>
      <c r="J42" s="145"/>
      <c r="K42" s="74"/>
      <c r="L42" s="74"/>
      <c r="M42" s="74"/>
      <c r="N42" s="74"/>
      <c r="O42" s="74"/>
      <c r="P42" s="74"/>
      <c r="Q42" s="11"/>
    </row>
    <row r="43" spans="1:17" s="122" customFormat="1" ht="16.5" hidden="1" thickTop="1" x14ac:dyDescent="0.25">
      <c r="A43" s="121"/>
      <c r="B43" s="121"/>
      <c r="C43" s="108"/>
      <c r="D43" s="108"/>
      <c r="E43" s="108"/>
      <c r="F43" s="108"/>
      <c r="G43" s="108"/>
      <c r="H43" s="108"/>
      <c r="I43" s="108"/>
      <c r="J43" s="11"/>
      <c r="K43" s="83"/>
      <c r="L43" s="83"/>
      <c r="M43" s="83"/>
      <c r="N43" s="83"/>
      <c r="O43" s="83"/>
      <c r="P43" s="83"/>
      <c r="Q43" s="241"/>
    </row>
    <row r="44" spans="1:17" s="122" customFormat="1" ht="16.5" hidden="1" thickTop="1" x14ac:dyDescent="0.25">
      <c r="A44" s="121"/>
      <c r="B44" s="121" t="s">
        <v>159</v>
      </c>
      <c r="C44" s="108" t="s">
        <v>160</v>
      </c>
      <c r="D44" s="108"/>
      <c r="E44" s="108"/>
      <c r="F44" s="108"/>
      <c r="G44" s="108"/>
      <c r="H44" s="108"/>
      <c r="I44" s="124" t="s">
        <v>186</v>
      </c>
      <c r="J44" s="146"/>
      <c r="K44" s="147"/>
      <c r="L44" s="147"/>
      <c r="M44" s="147"/>
      <c r="N44" s="147"/>
      <c r="O44" s="147"/>
      <c r="P44" s="147"/>
      <c r="Q44" s="11"/>
    </row>
    <row r="45" spans="1:17" s="2" customFormat="1" ht="12" hidden="1" customHeight="1" x14ac:dyDescent="0.25">
      <c r="A45" s="4"/>
      <c r="B45" s="46"/>
      <c r="J45" s="11"/>
      <c r="K45" s="83"/>
      <c r="L45" s="83"/>
      <c r="M45" s="83"/>
      <c r="N45" s="83"/>
      <c r="O45" s="83"/>
      <c r="P45" s="83"/>
      <c r="Q45" s="241"/>
    </row>
    <row r="46" spans="1:17" s="2" customFormat="1" ht="21" hidden="1" customHeight="1" x14ac:dyDescent="0.25">
      <c r="C46" s="140"/>
      <c r="J46" s="145"/>
      <c r="K46" s="147"/>
      <c r="L46" s="147"/>
      <c r="M46" s="147"/>
      <c r="N46" s="147"/>
      <c r="O46" s="147"/>
      <c r="P46" s="147"/>
      <c r="Q46" s="11"/>
    </row>
    <row r="47" spans="1:17" s="2" customFormat="1" ht="12" customHeight="1" thickTop="1" x14ac:dyDescent="0.25">
      <c r="A47" s="4"/>
      <c r="B47" s="46"/>
      <c r="J47" s="11"/>
      <c r="K47" s="83"/>
      <c r="L47" s="83"/>
      <c r="M47" s="83"/>
      <c r="N47" s="83"/>
      <c r="O47" s="83"/>
      <c r="P47" s="83"/>
      <c r="Q47" s="241"/>
    </row>
    <row r="48" spans="1:17" hidden="1" x14ac:dyDescent="0.25">
      <c r="A48" s="2"/>
      <c r="C48" s="140"/>
      <c r="J48" s="145"/>
      <c r="K48" s="147"/>
      <c r="L48" s="147"/>
      <c r="M48" s="147"/>
      <c r="N48" s="147"/>
      <c r="O48" s="147"/>
      <c r="P48" s="147"/>
      <c r="Q48" s="11"/>
    </row>
    <row r="49" spans="1:17" s="2" customFormat="1" ht="15" hidden="1" customHeight="1" thickBot="1" x14ac:dyDescent="0.3">
      <c r="I49" s="102"/>
      <c r="J49" s="1160" t="s">
        <v>157</v>
      </c>
      <c r="K49" s="1159"/>
      <c r="L49" s="1159"/>
      <c r="M49" s="1159"/>
      <c r="N49" s="1159"/>
      <c r="O49" s="1159"/>
      <c r="P49" s="1159"/>
      <c r="Q49" s="101"/>
    </row>
    <row r="50" spans="1:17" s="2" customFormat="1" hidden="1" x14ac:dyDescent="0.25">
      <c r="J50" s="145"/>
      <c r="K50" s="147"/>
      <c r="L50" s="147"/>
      <c r="M50" s="147"/>
      <c r="N50" s="147"/>
      <c r="O50" s="147"/>
      <c r="P50" s="147"/>
      <c r="Q50" s="11"/>
    </row>
    <row r="51" spans="1:17" s="2" customFormat="1" ht="16.5" customHeight="1" x14ac:dyDescent="0.3">
      <c r="A51" s="88" t="s">
        <v>444</v>
      </c>
      <c r="B51" s="88"/>
      <c r="C51" s="88"/>
      <c r="D51" s="88"/>
      <c r="E51" s="88"/>
      <c r="F51" s="88"/>
      <c r="G51" s="88"/>
      <c r="H51" s="88"/>
      <c r="I51" s="88"/>
      <c r="J51" s="88"/>
      <c r="K51" s="1157"/>
      <c r="L51" s="1157"/>
      <c r="M51" s="1157"/>
      <c r="N51" s="1157"/>
      <c r="O51" s="1157"/>
      <c r="P51" s="1157"/>
      <c r="Q51" s="79"/>
    </row>
    <row r="52" spans="1:17" s="2" customFormat="1" ht="12.75" customHeight="1" x14ac:dyDescent="0.3">
      <c r="A52" s="1157"/>
      <c r="B52" s="1157"/>
      <c r="J52" s="73"/>
      <c r="K52" s="73"/>
      <c r="L52" s="73"/>
      <c r="M52" s="73"/>
      <c r="N52" s="73"/>
      <c r="O52" s="73"/>
      <c r="P52" s="73"/>
      <c r="Q52" s="74"/>
    </row>
    <row r="53" spans="1:17" s="2" customFormat="1" ht="18.75" x14ac:dyDescent="0.3">
      <c r="A53" s="33" t="s">
        <v>56</v>
      </c>
      <c r="B53" s="40"/>
      <c r="Q53" s="241"/>
    </row>
    <row r="54" spans="1:17" s="2" customFormat="1" ht="18.75" x14ac:dyDescent="0.3">
      <c r="A54" s="33" t="s">
        <v>57</v>
      </c>
      <c r="B54" s="40"/>
      <c r="Q54" s="11"/>
    </row>
    <row r="55" spans="1:17" s="2" customFormat="1" ht="18.75" x14ac:dyDescent="0.3">
      <c r="A55" s="33" t="s">
        <v>73</v>
      </c>
      <c r="B55" s="40"/>
      <c r="Q55" s="241"/>
    </row>
    <row r="56" spans="1:17" ht="2.25" customHeight="1" x14ac:dyDescent="0.25">
      <c r="Q56" s="11"/>
    </row>
    <row r="57" spans="1:17" ht="18.75" customHeight="1" x14ac:dyDescent="0.25">
      <c r="A57" s="1442" t="s">
        <v>18</v>
      </c>
      <c r="B57" s="1439" t="s">
        <v>7</v>
      </c>
      <c r="C57" s="1440">
        <v>2022</v>
      </c>
      <c r="D57" s="1440"/>
      <c r="E57" s="1440"/>
      <c r="F57" s="1389">
        <v>2023</v>
      </c>
      <c r="G57" s="1390"/>
      <c r="H57" s="1391"/>
      <c r="I57" s="1235">
        <v>2024</v>
      </c>
      <c r="J57" s="1235"/>
      <c r="K57" s="1152"/>
      <c r="L57" s="1279">
        <v>2025</v>
      </c>
      <c r="M57" s="1280"/>
      <c r="N57" s="1344" t="s">
        <v>446</v>
      </c>
      <c r="O57" s="1344" t="s">
        <v>448</v>
      </c>
      <c r="P57" s="1344" t="s">
        <v>447</v>
      </c>
      <c r="Q57" s="1344" t="s">
        <v>450</v>
      </c>
    </row>
    <row r="58" spans="1:17" ht="27.75" customHeight="1" x14ac:dyDescent="0.25">
      <c r="A58" s="1443"/>
      <c r="B58" s="1439"/>
      <c r="C58" s="1120" t="s">
        <v>178</v>
      </c>
      <c r="D58" s="1122" t="s">
        <v>1</v>
      </c>
      <c r="E58" s="1132" t="s">
        <v>138</v>
      </c>
      <c r="F58" s="1156" t="s">
        <v>0</v>
      </c>
      <c r="G58" s="1126" t="s">
        <v>1</v>
      </c>
      <c r="H58" s="1132" t="s">
        <v>138</v>
      </c>
      <c r="I58" s="690" t="s">
        <v>0</v>
      </c>
      <c r="J58" s="1151" t="s">
        <v>1</v>
      </c>
      <c r="K58" s="691" t="s">
        <v>138</v>
      </c>
      <c r="L58" s="690" t="s">
        <v>0</v>
      </c>
      <c r="M58" s="1151" t="s">
        <v>1</v>
      </c>
      <c r="N58" s="1344"/>
      <c r="O58" s="1344"/>
      <c r="P58" s="1344"/>
      <c r="Q58" s="1344"/>
    </row>
    <row r="59" spans="1:17" s="2" customFormat="1" ht="18" customHeight="1" x14ac:dyDescent="0.25">
      <c r="A59" s="14">
        <v>1001</v>
      </c>
      <c r="B59" s="18" t="s">
        <v>8</v>
      </c>
      <c r="C59" s="298">
        <v>26653500</v>
      </c>
      <c r="D59" s="365">
        <v>24114267.699999999</v>
      </c>
      <c r="E59" s="77">
        <f>D59/C59*100</f>
        <v>90.473175005158794</v>
      </c>
      <c r="F59" s="365">
        <v>25764000</v>
      </c>
      <c r="G59" s="365">
        <v>23311722.390000001</v>
      </c>
      <c r="H59" s="77">
        <f>G59/F59*100</f>
        <v>90.48176676758267</v>
      </c>
      <c r="I59" s="365">
        <v>27000000</v>
      </c>
      <c r="J59" s="365">
        <v>20356602.850000001</v>
      </c>
      <c r="K59" s="239">
        <f>J59/I59*100</f>
        <v>75.394825370370384</v>
      </c>
      <c r="L59" s="239">
        <v>25837000</v>
      </c>
      <c r="M59" s="239"/>
      <c r="N59" s="239">
        <v>31705000</v>
      </c>
      <c r="O59" s="239"/>
      <c r="P59" s="239"/>
      <c r="Q59" s="1496" t="s">
        <v>453</v>
      </c>
    </row>
    <row r="60" spans="1:17" s="2" customFormat="1" ht="18" customHeight="1" x14ac:dyDescent="0.25">
      <c r="A60" s="15">
        <v>1002</v>
      </c>
      <c r="B60" s="12" t="s">
        <v>9</v>
      </c>
      <c r="C60" s="298">
        <v>5500000</v>
      </c>
      <c r="D60" s="16">
        <v>5397445.9100000001</v>
      </c>
      <c r="E60" s="16">
        <f t="shared" ref="E60:E82" si="10">D60/C60*100</f>
        <v>98.135380181818192</v>
      </c>
      <c r="F60" s="16">
        <v>3500000</v>
      </c>
      <c r="G60" s="16">
        <v>3606831.35</v>
      </c>
      <c r="H60" s="16">
        <f t="shared" ref="H60:H82" si="11">G60/F60*100</f>
        <v>103.05232428571429</v>
      </c>
      <c r="I60" s="16">
        <v>3500000</v>
      </c>
      <c r="J60" s="16">
        <v>3206435.93</v>
      </c>
      <c r="K60" s="239">
        <f t="shared" ref="K60:K82" si="12">J60/I60*100</f>
        <v>91.612455142857158</v>
      </c>
      <c r="L60" s="38">
        <v>3500000</v>
      </c>
      <c r="M60" s="38"/>
      <c r="N60" s="38">
        <v>5000000</v>
      </c>
      <c r="O60" s="38"/>
      <c r="P60" s="38"/>
      <c r="Q60" s="1497"/>
    </row>
    <row r="61" spans="1:17" s="2" customFormat="1" ht="18" customHeight="1" x14ac:dyDescent="0.25">
      <c r="A61" s="22">
        <v>1003</v>
      </c>
      <c r="B61" s="24" t="s">
        <v>10</v>
      </c>
      <c r="C61" s="298">
        <v>11079580</v>
      </c>
      <c r="D61" s="391">
        <v>10641661.27</v>
      </c>
      <c r="E61" s="391">
        <f t="shared" si="10"/>
        <v>96.047515068260708</v>
      </c>
      <c r="F61" s="391">
        <v>11324000</v>
      </c>
      <c r="G61" s="391">
        <v>10483785.15</v>
      </c>
      <c r="H61" s="391">
        <f t="shared" si="11"/>
        <v>92.580229159307663</v>
      </c>
      <c r="I61" s="391">
        <v>12000000</v>
      </c>
      <c r="J61" s="391">
        <v>14921403.939999999</v>
      </c>
      <c r="K61" s="239">
        <f t="shared" si="12"/>
        <v>124.34503283333333</v>
      </c>
      <c r="L61" s="392">
        <v>14464000</v>
      </c>
      <c r="M61" s="392"/>
      <c r="N61" s="392">
        <v>11665000</v>
      </c>
      <c r="O61" s="392"/>
      <c r="P61" s="392"/>
      <c r="Q61" s="1497"/>
    </row>
    <row r="62" spans="1:17" ht="18.75" x14ac:dyDescent="0.3">
      <c r="A62" s="1534" t="s">
        <v>139</v>
      </c>
      <c r="B62" s="1535"/>
      <c r="C62" s="246">
        <f>SUM(C59:C61)</f>
        <v>43233080</v>
      </c>
      <c r="D62" s="246">
        <f>SUM(D59:D61)</f>
        <v>40153374.879999995</v>
      </c>
      <c r="E62" s="246">
        <f t="shared" si="10"/>
        <v>92.876507711224818</v>
      </c>
      <c r="F62" s="246">
        <f>SUM(F59:F61)</f>
        <v>40588000</v>
      </c>
      <c r="G62" s="246">
        <f>SUM(G59:G61)</f>
        <v>37402338.890000001</v>
      </c>
      <c r="H62" s="246">
        <f t="shared" si="11"/>
        <v>92.151224228836114</v>
      </c>
      <c r="I62" s="246">
        <f>SUM(I59:I61)</f>
        <v>42500000</v>
      </c>
      <c r="J62" s="246">
        <f>SUM(J59:J61)</f>
        <v>38484442.719999999</v>
      </c>
      <c r="K62" s="726">
        <f t="shared" si="12"/>
        <v>90.55162992941176</v>
      </c>
      <c r="L62" s="246">
        <f>SUM(L59:L61)</f>
        <v>43801000</v>
      </c>
      <c r="M62" s="246">
        <f t="shared" ref="M62" si="13">SUM(M59:M61)</f>
        <v>0</v>
      </c>
      <c r="N62" s="246">
        <f t="shared" ref="N62:P62" si="14">SUM(N59:N61)</f>
        <v>48370000</v>
      </c>
      <c r="O62" s="246">
        <f t="shared" si="14"/>
        <v>0</v>
      </c>
      <c r="P62" s="246">
        <f t="shared" si="14"/>
        <v>0</v>
      </c>
      <c r="Q62" s="1497"/>
    </row>
    <row r="63" spans="1:17" s="2" customFormat="1" ht="18" customHeight="1" x14ac:dyDescent="0.25">
      <c r="A63" s="433">
        <v>1101</v>
      </c>
      <c r="B63" s="876" t="s">
        <v>112</v>
      </c>
      <c r="C63" s="288">
        <v>1400000</v>
      </c>
      <c r="D63" s="288">
        <v>839096.27</v>
      </c>
      <c r="E63" s="288">
        <f t="shared" si="10"/>
        <v>59.935447857142854</v>
      </c>
      <c r="F63" s="288">
        <v>720000</v>
      </c>
      <c r="G63" s="288">
        <v>688857.35</v>
      </c>
      <c r="H63" s="288">
        <f t="shared" si="11"/>
        <v>95.674631944444442</v>
      </c>
      <c r="I63" s="288">
        <v>800000</v>
      </c>
      <c r="J63" s="288">
        <v>799705.68</v>
      </c>
      <c r="K63" s="288">
        <f t="shared" si="12"/>
        <v>99.963210000000004</v>
      </c>
      <c r="L63" s="288">
        <v>800000</v>
      </c>
      <c r="M63" s="288"/>
      <c r="N63" s="288">
        <v>600000</v>
      </c>
      <c r="O63" s="288"/>
      <c r="P63" s="288"/>
      <c r="Q63" s="1497"/>
    </row>
    <row r="64" spans="1:17" s="2" customFormat="1" ht="21" customHeight="1" x14ac:dyDescent="0.25">
      <c r="A64" s="433">
        <v>1102</v>
      </c>
      <c r="B64" s="288" t="s">
        <v>136</v>
      </c>
      <c r="C64" s="288">
        <v>6000000</v>
      </c>
      <c r="D64" s="288">
        <v>1869971.24</v>
      </c>
      <c r="E64" s="288">
        <f t="shared" si="10"/>
        <v>31.166187333333333</v>
      </c>
      <c r="F64" s="288">
        <v>7500000</v>
      </c>
      <c r="G64" s="288">
        <v>5550087.4199999999</v>
      </c>
      <c r="H64" s="288">
        <f t="shared" si="11"/>
        <v>74.001165599999993</v>
      </c>
      <c r="I64" s="288">
        <v>7500000</v>
      </c>
      <c r="J64" s="288">
        <v>9475973.5099999998</v>
      </c>
      <c r="K64" s="288">
        <f t="shared" si="12"/>
        <v>126.34631346666667</v>
      </c>
      <c r="L64" s="288">
        <v>10500000</v>
      </c>
      <c r="M64" s="288"/>
      <c r="N64" s="288">
        <v>10000000</v>
      </c>
      <c r="O64" s="288"/>
      <c r="P64" s="288"/>
      <c r="Q64" s="1497"/>
    </row>
    <row r="65" spans="1:17" s="2" customFormat="1" ht="24.75" customHeight="1" x14ac:dyDescent="0.25">
      <c r="A65" s="433">
        <v>1201</v>
      </c>
      <c r="B65" s="884" t="s">
        <v>12</v>
      </c>
      <c r="C65" s="288">
        <v>2200000</v>
      </c>
      <c r="D65" s="288">
        <v>310565</v>
      </c>
      <c r="E65" s="288">
        <f t="shared" si="10"/>
        <v>14.11659090909091</v>
      </c>
      <c r="F65" s="288">
        <v>2500000</v>
      </c>
      <c r="G65" s="288">
        <v>527933.5</v>
      </c>
      <c r="H65" s="288">
        <f t="shared" si="11"/>
        <v>21.117340000000002</v>
      </c>
      <c r="I65" s="288">
        <v>2000000</v>
      </c>
      <c r="J65" s="288">
        <v>1077294.25</v>
      </c>
      <c r="K65" s="288">
        <f t="shared" si="12"/>
        <v>53.864712500000003</v>
      </c>
      <c r="L65" s="288">
        <v>1200000</v>
      </c>
      <c r="M65" s="288"/>
      <c r="N65" s="288">
        <v>1000000</v>
      </c>
      <c r="O65" s="288"/>
      <c r="P65" s="288"/>
      <c r="Q65" s="1497"/>
    </row>
    <row r="66" spans="1:17" s="2" customFormat="1" ht="18" customHeight="1" x14ac:dyDescent="0.25">
      <c r="A66" s="433">
        <v>1202</v>
      </c>
      <c r="B66" s="884" t="s">
        <v>135</v>
      </c>
      <c r="C66" s="288">
        <v>3000000</v>
      </c>
      <c r="D66" s="288">
        <v>2365530</v>
      </c>
      <c r="E66" s="288">
        <f t="shared" si="10"/>
        <v>78.850999999999999</v>
      </c>
      <c r="F66" s="288">
        <v>3000000</v>
      </c>
      <c r="G66" s="288">
        <v>2255954</v>
      </c>
      <c r="H66" s="288">
        <f t="shared" si="11"/>
        <v>75.198466666666661</v>
      </c>
      <c r="I66" s="288"/>
      <c r="J66" s="288">
        <v>0</v>
      </c>
      <c r="K66" s="288"/>
      <c r="L66" s="288"/>
      <c r="M66" s="288"/>
      <c r="N66" s="288"/>
      <c r="O66" s="288"/>
      <c r="P66" s="288"/>
      <c r="Q66" s="1497"/>
    </row>
    <row r="67" spans="1:17" s="2" customFormat="1" ht="18" customHeight="1" x14ac:dyDescent="0.25">
      <c r="A67" s="433" t="s">
        <v>389</v>
      </c>
      <c r="B67" s="288" t="s">
        <v>196</v>
      </c>
      <c r="C67" s="288"/>
      <c r="D67" s="288"/>
      <c r="E67" s="288"/>
      <c r="F67" s="288"/>
      <c r="G67" s="288"/>
      <c r="H67" s="288"/>
      <c r="I67" s="288">
        <v>1100000</v>
      </c>
      <c r="J67" s="288">
        <v>1032056.26</v>
      </c>
      <c r="K67" s="288">
        <f t="shared" si="12"/>
        <v>93.823296363636359</v>
      </c>
      <c r="L67" s="288">
        <v>1050000</v>
      </c>
      <c r="M67" s="288"/>
      <c r="N67" s="288">
        <v>0</v>
      </c>
      <c r="O67" s="288"/>
      <c r="P67" s="288"/>
      <c r="Q67" s="1497"/>
    </row>
    <row r="68" spans="1:17" s="2" customFormat="1" ht="18" customHeight="1" x14ac:dyDescent="0.25">
      <c r="A68" s="433" t="s">
        <v>390</v>
      </c>
      <c r="B68" s="288" t="s">
        <v>198</v>
      </c>
      <c r="C68" s="288"/>
      <c r="D68" s="288"/>
      <c r="E68" s="288"/>
      <c r="F68" s="288"/>
      <c r="G68" s="288"/>
      <c r="H68" s="288"/>
      <c r="I68" s="288">
        <v>1000000</v>
      </c>
      <c r="J68" s="288">
        <v>999565</v>
      </c>
      <c r="K68" s="288">
        <f t="shared" si="12"/>
        <v>99.956500000000005</v>
      </c>
      <c r="L68" s="288">
        <v>900000</v>
      </c>
      <c r="M68" s="288"/>
      <c r="N68" s="288">
        <v>1000000</v>
      </c>
      <c r="O68" s="288"/>
      <c r="P68" s="288"/>
      <c r="Q68" s="1497"/>
    </row>
    <row r="69" spans="1:17" s="2" customFormat="1" ht="18" customHeight="1" x14ac:dyDescent="0.25">
      <c r="A69" s="433" t="s">
        <v>391</v>
      </c>
      <c r="B69" s="288" t="s">
        <v>197</v>
      </c>
      <c r="C69" s="288"/>
      <c r="D69" s="288"/>
      <c r="E69" s="288"/>
      <c r="F69" s="288"/>
      <c r="G69" s="288"/>
      <c r="H69" s="288"/>
      <c r="I69" s="288">
        <v>400000</v>
      </c>
      <c r="J69" s="288">
        <v>299750</v>
      </c>
      <c r="K69" s="288">
        <f t="shared" si="12"/>
        <v>74.9375</v>
      </c>
      <c r="L69" s="288">
        <v>350000</v>
      </c>
      <c r="M69" s="288"/>
      <c r="N69" s="288">
        <v>300000</v>
      </c>
      <c r="O69" s="288"/>
      <c r="P69" s="288"/>
      <c r="Q69" s="1497"/>
    </row>
    <row r="70" spans="1:17" s="2" customFormat="1" ht="18" customHeight="1" x14ac:dyDescent="0.25">
      <c r="A70" s="433">
        <v>1205</v>
      </c>
      <c r="B70" s="288" t="s">
        <v>17</v>
      </c>
      <c r="C70" s="288">
        <v>900000</v>
      </c>
      <c r="D70" s="288">
        <v>289225.74</v>
      </c>
      <c r="E70" s="288">
        <f t="shared" si="10"/>
        <v>32.136193333333338</v>
      </c>
      <c r="F70" s="288">
        <v>900000</v>
      </c>
      <c r="G70" s="288">
        <v>399843.7</v>
      </c>
      <c r="H70" s="288">
        <f t="shared" si="11"/>
        <v>44.427077777777782</v>
      </c>
      <c r="I70" s="288">
        <v>500000</v>
      </c>
      <c r="J70" s="288">
        <v>489983.9</v>
      </c>
      <c r="K70" s="288">
        <f t="shared" si="12"/>
        <v>97.996780000000001</v>
      </c>
      <c r="L70" s="288">
        <v>500000</v>
      </c>
      <c r="M70" s="288"/>
      <c r="N70" s="288">
        <v>500000</v>
      </c>
      <c r="O70" s="288"/>
      <c r="P70" s="288"/>
      <c r="Q70" s="1497"/>
    </row>
    <row r="71" spans="1:17" s="2" customFormat="1" ht="18" customHeight="1" x14ac:dyDescent="0.25">
      <c r="A71" s="433">
        <v>1301</v>
      </c>
      <c r="B71" s="288" t="s">
        <v>14</v>
      </c>
      <c r="C71" s="288">
        <v>800000</v>
      </c>
      <c r="D71" s="288">
        <v>320956</v>
      </c>
      <c r="E71" s="288">
        <f t="shared" si="10"/>
        <v>40.119500000000002</v>
      </c>
      <c r="F71" s="288">
        <v>1000000</v>
      </c>
      <c r="G71" s="288">
        <v>62562</v>
      </c>
      <c r="H71" s="288">
        <f t="shared" si="11"/>
        <v>6.2562000000000006</v>
      </c>
      <c r="I71" s="288">
        <v>1000000</v>
      </c>
      <c r="J71" s="288">
        <v>1018886.4</v>
      </c>
      <c r="K71" s="288">
        <f t="shared" si="12"/>
        <v>101.88864</v>
      </c>
      <c r="L71" s="288">
        <v>1200000</v>
      </c>
      <c r="M71" s="288"/>
      <c r="N71" s="288">
        <v>5000000</v>
      </c>
      <c r="O71" s="288"/>
      <c r="P71" s="288"/>
      <c r="Q71" s="1497"/>
    </row>
    <row r="72" spans="1:17" s="2" customFormat="1" ht="18" customHeight="1" x14ac:dyDescent="0.25">
      <c r="A72" s="433">
        <v>1302</v>
      </c>
      <c r="B72" s="288" t="s">
        <v>123</v>
      </c>
      <c r="C72" s="288">
        <v>750000</v>
      </c>
      <c r="D72" s="288">
        <v>677536.7</v>
      </c>
      <c r="E72" s="288">
        <f t="shared" si="10"/>
        <v>90.338226666666671</v>
      </c>
      <c r="F72" s="288">
        <v>500000</v>
      </c>
      <c r="G72" s="288">
        <v>436373.95</v>
      </c>
      <c r="H72" s="288">
        <f t="shared" si="11"/>
        <v>87.274789999999996</v>
      </c>
      <c r="I72" s="288">
        <v>1000000</v>
      </c>
      <c r="J72" s="288">
        <v>926982.24</v>
      </c>
      <c r="K72" s="288">
        <f t="shared" si="12"/>
        <v>92.698223999999996</v>
      </c>
      <c r="L72" s="288">
        <v>1200000</v>
      </c>
      <c r="M72" s="288"/>
      <c r="N72" s="288">
        <v>1000000</v>
      </c>
      <c r="O72" s="288"/>
      <c r="P72" s="288"/>
      <c r="Q72" s="1497"/>
    </row>
    <row r="73" spans="1:17" s="2" customFormat="1" ht="18" customHeight="1" x14ac:dyDescent="0.25">
      <c r="A73" s="433">
        <v>1303</v>
      </c>
      <c r="B73" s="288" t="s">
        <v>109</v>
      </c>
      <c r="C73" s="288">
        <v>2000000</v>
      </c>
      <c r="D73" s="288">
        <v>651180.5</v>
      </c>
      <c r="E73" s="288">
        <f t="shared" si="10"/>
        <v>32.559025000000005</v>
      </c>
      <c r="F73" s="288">
        <v>2800000</v>
      </c>
      <c r="G73" s="288">
        <v>627889.22</v>
      </c>
      <c r="H73" s="288">
        <f t="shared" si="11"/>
        <v>22.424614999999999</v>
      </c>
      <c r="I73" s="288">
        <v>1000000</v>
      </c>
      <c r="J73" s="288">
        <v>1050226.1499999999</v>
      </c>
      <c r="K73" s="288">
        <f t="shared" si="12"/>
        <v>105.02261499999999</v>
      </c>
      <c r="L73" s="288">
        <v>1200000</v>
      </c>
      <c r="M73" s="288"/>
      <c r="N73" s="288">
        <v>4000000</v>
      </c>
      <c r="O73" s="288"/>
      <c r="P73" s="288"/>
      <c r="Q73" s="1497"/>
    </row>
    <row r="74" spans="1:17" s="2" customFormat="1" ht="18" customHeight="1" x14ac:dyDescent="0.25">
      <c r="A74" s="433">
        <v>1402</v>
      </c>
      <c r="B74" s="288" t="s">
        <v>117</v>
      </c>
      <c r="C74" s="288">
        <v>550000</v>
      </c>
      <c r="D74" s="288">
        <v>238808.49</v>
      </c>
      <c r="E74" s="288">
        <f t="shared" si="10"/>
        <v>43.419725454545457</v>
      </c>
      <c r="F74" s="288">
        <v>700000</v>
      </c>
      <c r="G74" s="288">
        <v>261642.85</v>
      </c>
      <c r="H74" s="288">
        <f t="shared" si="11"/>
        <v>37.377549999999999</v>
      </c>
      <c r="I74" s="288">
        <v>500000</v>
      </c>
      <c r="J74" s="288">
        <v>273634.48</v>
      </c>
      <c r="K74" s="288">
        <f t="shared" si="12"/>
        <v>54.726895999999989</v>
      </c>
      <c r="L74" s="288">
        <v>300000</v>
      </c>
      <c r="M74" s="288"/>
      <c r="N74" s="288">
        <v>500000</v>
      </c>
      <c r="O74" s="288"/>
      <c r="P74" s="288"/>
      <c r="Q74" s="1497"/>
    </row>
    <row r="75" spans="1:17" s="2" customFormat="1" ht="18" customHeight="1" x14ac:dyDescent="0.25">
      <c r="A75" s="433">
        <v>1409</v>
      </c>
      <c r="B75" s="288" t="s">
        <v>17</v>
      </c>
      <c r="C75" s="288">
        <v>600000</v>
      </c>
      <c r="D75" s="288">
        <v>22700</v>
      </c>
      <c r="E75" s="288">
        <f t="shared" si="10"/>
        <v>3.7833333333333332</v>
      </c>
      <c r="F75" s="288">
        <v>800000</v>
      </c>
      <c r="G75" s="288">
        <v>116640</v>
      </c>
      <c r="H75" s="288">
        <f t="shared" si="11"/>
        <v>14.580000000000002</v>
      </c>
      <c r="I75" s="288"/>
      <c r="J75" s="288">
        <v>0</v>
      </c>
      <c r="K75" s="288"/>
      <c r="L75" s="288"/>
      <c r="M75" s="288"/>
      <c r="N75" s="288"/>
      <c r="O75" s="288"/>
      <c r="P75" s="288"/>
      <c r="Q75" s="1497"/>
    </row>
    <row r="76" spans="1:17" s="2" customFormat="1" ht="30" x14ac:dyDescent="0.25">
      <c r="A76" s="433" t="s">
        <v>386</v>
      </c>
      <c r="B76" s="919" t="s">
        <v>206</v>
      </c>
      <c r="C76" s="288"/>
      <c r="D76" s="288"/>
      <c r="E76" s="288"/>
      <c r="F76" s="288"/>
      <c r="G76" s="288"/>
      <c r="H76" s="288"/>
      <c r="I76" s="288">
        <v>150000</v>
      </c>
      <c r="J76" s="288">
        <v>5300</v>
      </c>
      <c r="K76" s="288">
        <f t="shared" si="12"/>
        <v>3.5333333333333337</v>
      </c>
      <c r="L76" s="288">
        <v>100000</v>
      </c>
      <c r="M76" s="288"/>
      <c r="N76" s="288">
        <v>50000</v>
      </c>
      <c r="O76" s="288"/>
      <c r="P76" s="288"/>
      <c r="Q76" s="1497"/>
    </row>
    <row r="77" spans="1:17" s="2" customFormat="1" ht="18" customHeight="1" x14ac:dyDescent="0.25">
      <c r="A77" s="433" t="s">
        <v>387</v>
      </c>
      <c r="B77" s="288" t="s">
        <v>207</v>
      </c>
      <c r="C77" s="288"/>
      <c r="D77" s="288"/>
      <c r="E77" s="288"/>
      <c r="F77" s="288"/>
      <c r="G77" s="288"/>
      <c r="H77" s="288"/>
      <c r="I77" s="288">
        <v>100000</v>
      </c>
      <c r="J77" s="288">
        <v>0</v>
      </c>
      <c r="K77" s="288">
        <f t="shared" si="12"/>
        <v>0</v>
      </c>
      <c r="L77" s="288">
        <v>50000</v>
      </c>
      <c r="M77" s="288"/>
      <c r="N77" s="288">
        <v>10000</v>
      </c>
      <c r="O77" s="288"/>
      <c r="P77" s="288"/>
      <c r="Q77" s="1497"/>
    </row>
    <row r="78" spans="1:17" s="2" customFormat="1" ht="18" customHeight="1" x14ac:dyDescent="0.25">
      <c r="A78" s="433" t="s">
        <v>388</v>
      </c>
      <c r="B78" s="288" t="s">
        <v>203</v>
      </c>
      <c r="C78" s="288"/>
      <c r="D78" s="288"/>
      <c r="E78" s="288"/>
      <c r="F78" s="288"/>
      <c r="G78" s="288"/>
      <c r="H78" s="288"/>
      <c r="I78" s="288">
        <v>250000</v>
      </c>
      <c r="J78" s="288">
        <v>228110</v>
      </c>
      <c r="K78" s="288">
        <f t="shared" si="12"/>
        <v>91.244</v>
      </c>
      <c r="L78" s="288">
        <v>300000</v>
      </c>
      <c r="M78" s="288"/>
      <c r="N78" s="288">
        <v>150000</v>
      </c>
      <c r="O78" s="288"/>
      <c r="P78" s="288"/>
      <c r="Q78" s="1497"/>
    </row>
    <row r="79" spans="1:17" s="2" customFormat="1" ht="18" customHeight="1" x14ac:dyDescent="0.25">
      <c r="A79" s="433">
        <v>1702</v>
      </c>
      <c r="B79" s="288" t="s">
        <v>134</v>
      </c>
      <c r="C79" s="288">
        <v>200000</v>
      </c>
      <c r="D79" s="288">
        <v>29657.54</v>
      </c>
      <c r="E79" s="288">
        <f t="shared" si="10"/>
        <v>14.828769999999999</v>
      </c>
      <c r="F79" s="288">
        <v>100000</v>
      </c>
      <c r="G79" s="288">
        <v>99783</v>
      </c>
      <c r="H79" s="288">
        <f t="shared" si="11"/>
        <v>99.783000000000001</v>
      </c>
      <c r="I79" s="288">
        <v>3000000</v>
      </c>
      <c r="J79" s="288">
        <v>37670</v>
      </c>
      <c r="K79" s="288">
        <f t="shared" si="12"/>
        <v>1.2556666666666667</v>
      </c>
      <c r="L79" s="288"/>
      <c r="M79" s="288"/>
      <c r="N79" s="288">
        <v>0</v>
      </c>
      <c r="O79" s="288"/>
      <c r="P79" s="288"/>
      <c r="Q79" s="1497"/>
    </row>
    <row r="80" spans="1:17" s="2" customFormat="1" ht="26.25" customHeight="1" x14ac:dyDescent="0.25">
      <c r="A80" s="433">
        <v>1703</v>
      </c>
      <c r="B80" s="884" t="s">
        <v>141</v>
      </c>
      <c r="C80" s="288">
        <v>50000</v>
      </c>
      <c r="D80" s="288">
        <v>37500</v>
      </c>
      <c r="E80" s="288">
        <f t="shared" si="10"/>
        <v>75</v>
      </c>
      <c r="F80" s="288">
        <v>60000</v>
      </c>
      <c r="G80" s="288">
        <v>20125</v>
      </c>
      <c r="H80" s="288">
        <f t="shared" si="11"/>
        <v>33.541666666666664</v>
      </c>
      <c r="I80" s="288">
        <v>60000</v>
      </c>
      <c r="J80" s="288">
        <v>0</v>
      </c>
      <c r="K80" s="288">
        <f t="shared" si="12"/>
        <v>0</v>
      </c>
      <c r="L80" s="288">
        <v>100000</v>
      </c>
      <c r="M80" s="288"/>
      <c r="N80" s="288">
        <v>100500</v>
      </c>
      <c r="O80" s="288"/>
      <c r="P80" s="288"/>
      <c r="Q80" s="1497"/>
    </row>
    <row r="81" spans="1:17" ht="25.5" customHeight="1" thickBot="1" x14ac:dyDescent="0.35">
      <c r="A81" s="1550" t="s">
        <v>140</v>
      </c>
      <c r="B81" s="1551"/>
      <c r="C81" s="47">
        <f>SUM(C63:C80)</f>
        <v>18450000</v>
      </c>
      <c r="D81" s="47">
        <f>SUM(D63:D80)</f>
        <v>7652727.4800000004</v>
      </c>
      <c r="E81" s="70">
        <f t="shared" si="10"/>
        <v>41.478197723577239</v>
      </c>
      <c r="F81" s="47">
        <f>SUM(F63:F80)</f>
        <v>20580000</v>
      </c>
      <c r="G81" s="70">
        <f>SUM(G63:G80)</f>
        <v>11047691.989999998</v>
      </c>
      <c r="H81" s="70">
        <f t="shared" si="11"/>
        <v>53.681690913508248</v>
      </c>
      <c r="I81" s="70">
        <f>SUM(I63:I80)</f>
        <v>20360000</v>
      </c>
      <c r="J81" s="47">
        <f>SUM(J63:J80)</f>
        <v>17715137.870000001</v>
      </c>
      <c r="K81" s="726">
        <f t="shared" si="12"/>
        <v>87.009518025540274</v>
      </c>
      <c r="L81" s="47">
        <f>SUM(L63:L80)</f>
        <v>19750000</v>
      </c>
      <c r="M81" s="47">
        <f t="shared" ref="M81" si="15">SUM(M63:M80)</f>
        <v>0</v>
      </c>
      <c r="N81" s="47">
        <f t="shared" ref="N81:P81" si="16">SUM(N63:N80)</f>
        <v>24210500</v>
      </c>
      <c r="O81" s="47">
        <f t="shared" si="16"/>
        <v>0</v>
      </c>
      <c r="P81" s="47">
        <f t="shared" si="16"/>
        <v>0</v>
      </c>
      <c r="Q81" s="1497"/>
    </row>
    <row r="82" spans="1:17" ht="23.25" customHeight="1" thickTop="1" thickBot="1" x14ac:dyDescent="0.35">
      <c r="A82" s="1372" t="s">
        <v>2</v>
      </c>
      <c r="B82" s="1373"/>
      <c r="C82" s="56">
        <f>C81+C62</f>
        <v>61683080</v>
      </c>
      <c r="D82" s="56">
        <f>D81+D62</f>
        <v>47806102.359999999</v>
      </c>
      <c r="E82" s="56">
        <f t="shared" si="10"/>
        <v>77.502780924687926</v>
      </c>
      <c r="F82" s="56">
        <f>F81+F62</f>
        <v>61168000</v>
      </c>
      <c r="G82" s="56">
        <f>G81+G62</f>
        <v>48450030.879999995</v>
      </c>
      <c r="H82" s="56">
        <f t="shared" si="11"/>
        <v>79.208133141511894</v>
      </c>
      <c r="I82" s="56">
        <f t="shared" ref="I82:J82" si="17">I81+I62</f>
        <v>62860000</v>
      </c>
      <c r="J82" s="56">
        <f t="shared" si="17"/>
        <v>56199580.590000004</v>
      </c>
      <c r="K82" s="717">
        <f t="shared" si="12"/>
        <v>89.404359831371309</v>
      </c>
      <c r="L82" s="56">
        <f>L81+L62</f>
        <v>63551000</v>
      </c>
      <c r="M82" s="56">
        <f t="shared" ref="M82" si="18">M81+M62</f>
        <v>0</v>
      </c>
      <c r="N82" s="56">
        <f t="shared" ref="N82:P82" si="19">N81+N62</f>
        <v>72580500</v>
      </c>
      <c r="O82" s="56">
        <f t="shared" si="19"/>
        <v>0</v>
      </c>
      <c r="P82" s="56">
        <f t="shared" si="19"/>
        <v>0</v>
      </c>
      <c r="Q82" s="1498"/>
    </row>
    <row r="83" spans="1:17" s="122" customFormat="1" ht="19.5" thickTop="1" x14ac:dyDescent="0.3">
      <c r="A83" s="9"/>
      <c r="B83" s="9"/>
      <c r="C83" s="132"/>
      <c r="D83" s="90"/>
      <c r="E83" s="90"/>
      <c r="J83" s="101"/>
      <c r="K83" s="148"/>
      <c r="L83" s="148"/>
      <c r="M83" s="148"/>
      <c r="N83" s="148"/>
      <c r="O83" s="148"/>
      <c r="P83" s="148"/>
      <c r="Q83" s="241"/>
    </row>
    <row r="84" spans="1:17" s="122" customFormat="1" ht="15.75" customHeight="1" x14ac:dyDescent="0.25">
      <c r="A84" s="9"/>
      <c r="B84" s="9" t="s">
        <v>188</v>
      </c>
      <c r="C84" s="96" t="s">
        <v>191</v>
      </c>
      <c r="D84" s="96"/>
      <c r="E84" s="96"/>
      <c r="F84" s="9"/>
      <c r="G84" s="9"/>
      <c r="H84" s="9"/>
      <c r="I84" s="9"/>
      <c r="J84" s="11"/>
      <c r="K84" s="29"/>
      <c r="L84" s="29"/>
      <c r="M84" s="29"/>
      <c r="N84" s="29"/>
      <c r="O84" s="29"/>
      <c r="P84" s="29"/>
      <c r="Q84" s="11"/>
    </row>
    <row r="85" spans="1:17" s="122" customFormat="1" ht="15.75" customHeight="1" x14ac:dyDescent="0.25">
      <c r="B85" s="121" t="s">
        <v>189</v>
      </c>
      <c r="C85" s="136"/>
      <c r="D85" s="136" t="s">
        <v>190</v>
      </c>
      <c r="E85" s="136"/>
      <c r="F85" s="136"/>
      <c r="G85" s="136"/>
      <c r="H85" s="136"/>
      <c r="I85" s="136"/>
      <c r="J85" s="145"/>
      <c r="K85" s="74"/>
      <c r="L85" s="74"/>
      <c r="M85" s="74"/>
      <c r="N85" s="74"/>
      <c r="O85" s="74"/>
      <c r="P85" s="74"/>
      <c r="Q85" s="241"/>
    </row>
    <row r="86" spans="1:17" s="122" customFormat="1" ht="15.75" x14ac:dyDescent="0.25">
      <c r="A86" s="121"/>
      <c r="B86" s="121"/>
      <c r="C86" s="108"/>
      <c r="D86" s="108"/>
      <c r="E86" s="108"/>
      <c r="F86" s="108"/>
      <c r="G86" s="108"/>
      <c r="H86" s="108"/>
      <c r="I86" s="108"/>
      <c r="J86" s="11"/>
      <c r="K86" s="82"/>
      <c r="L86" s="82"/>
      <c r="M86" s="82"/>
      <c r="N86" s="82"/>
      <c r="O86" s="82"/>
      <c r="P86" s="82"/>
      <c r="Q86" s="11"/>
    </row>
    <row r="87" spans="1:17" s="122" customFormat="1" ht="15.75" x14ac:dyDescent="0.25">
      <c r="A87" s="121"/>
      <c r="B87" s="121" t="s">
        <v>159</v>
      </c>
      <c r="C87" s="108" t="s">
        <v>160</v>
      </c>
      <c r="D87" s="108"/>
      <c r="E87" s="108"/>
      <c r="F87" s="108"/>
      <c r="G87" s="108"/>
      <c r="H87" s="108"/>
      <c r="I87" s="124" t="s">
        <v>186</v>
      </c>
      <c r="J87" s="146"/>
      <c r="K87" s="148"/>
      <c r="L87" s="148"/>
      <c r="M87" s="148"/>
      <c r="N87" s="148"/>
      <c r="O87" s="148"/>
      <c r="P87" s="148"/>
      <c r="Q87" s="241"/>
    </row>
    <row r="88" spans="1:17" s="2" customFormat="1" ht="15.75" x14ac:dyDescent="0.25">
      <c r="A88" s="4"/>
      <c r="B88" s="121"/>
      <c r="C88" s="108"/>
      <c r="D88" s="74"/>
      <c r="E88" s="74"/>
      <c r="J88" s="11"/>
      <c r="K88" s="82"/>
      <c r="L88" s="82"/>
      <c r="M88" s="82"/>
      <c r="N88" s="82"/>
      <c r="O88" s="82"/>
      <c r="P88" s="82"/>
      <c r="Q88" s="11"/>
    </row>
    <row r="89" spans="1:17" s="2" customFormat="1" ht="15.75" x14ac:dyDescent="0.25">
      <c r="A89" s="4"/>
      <c r="B89" s="46"/>
    </row>
    <row r="91" spans="1:17" x14ac:dyDescent="0.25">
      <c r="A91" s="2"/>
    </row>
    <row r="92" spans="1:17" s="2" customFormat="1" x14ac:dyDescent="0.25">
      <c r="I92" s="102"/>
      <c r="J92" s="128" t="s">
        <v>157</v>
      </c>
    </row>
    <row r="93" spans="1:17" s="2" customFormat="1" ht="16.5" customHeight="1" x14ac:dyDescent="0.3">
      <c r="A93" s="88" t="s">
        <v>444</v>
      </c>
      <c r="B93" s="88"/>
      <c r="C93" s="88"/>
      <c r="D93" s="88"/>
      <c r="E93" s="88"/>
      <c r="F93" s="88"/>
      <c r="G93" s="88"/>
      <c r="H93" s="88"/>
      <c r="I93" s="88"/>
      <c r="J93" s="88"/>
      <c r="K93" s="1157"/>
      <c r="L93" s="1157"/>
      <c r="M93" s="1157"/>
      <c r="N93" s="1157"/>
      <c r="O93" s="1157"/>
      <c r="P93" s="1157"/>
      <c r="Q93" s="79"/>
    </row>
    <row r="94" spans="1:17" s="2" customFormat="1" ht="11.25" customHeight="1" x14ac:dyDescent="0.3">
      <c r="A94" s="1157"/>
      <c r="B94" s="1157"/>
      <c r="C94" s="73"/>
      <c r="D94" s="74"/>
      <c r="E94" s="74"/>
      <c r="J94" s="73"/>
      <c r="K94" s="73"/>
      <c r="L94" s="73"/>
      <c r="M94" s="73"/>
      <c r="N94" s="73"/>
      <c r="O94" s="73"/>
      <c r="P94" s="73"/>
      <c r="Q94" s="241"/>
    </row>
    <row r="95" spans="1:17" s="2" customFormat="1" ht="18.75" x14ac:dyDescent="0.3">
      <c r="A95" s="33" t="s">
        <v>56</v>
      </c>
      <c r="B95" s="40"/>
      <c r="C95" s="11"/>
      <c r="D95" s="11"/>
      <c r="E95" s="11"/>
      <c r="J95" s="11"/>
      <c r="K95" s="11"/>
      <c r="L95" s="11"/>
      <c r="M95" s="11"/>
      <c r="N95" s="11"/>
      <c r="O95" s="11"/>
      <c r="P95" s="11"/>
      <c r="Q95" s="11"/>
    </row>
    <row r="96" spans="1:17" s="2" customFormat="1" ht="18.75" x14ac:dyDescent="0.3">
      <c r="A96" s="33" t="s">
        <v>57</v>
      </c>
      <c r="B96" s="40"/>
      <c r="C96" s="73"/>
      <c r="D96" s="74"/>
      <c r="E96" s="74"/>
      <c r="J96" s="73"/>
      <c r="K96" s="73"/>
      <c r="L96" s="73"/>
      <c r="M96" s="73"/>
      <c r="N96" s="73"/>
      <c r="O96" s="73"/>
      <c r="P96" s="73"/>
      <c r="Q96" s="241"/>
    </row>
    <row r="97" spans="1:17" s="2" customFormat="1" ht="17.25" customHeight="1" x14ac:dyDescent="0.3">
      <c r="A97" s="33" t="s">
        <v>74</v>
      </c>
      <c r="B97" s="40"/>
      <c r="C97" s="11"/>
      <c r="D97" s="11"/>
      <c r="E97" s="11"/>
      <c r="J97" s="11"/>
      <c r="K97" s="11"/>
      <c r="L97" s="11"/>
      <c r="M97" s="11"/>
      <c r="N97" s="11"/>
      <c r="O97" s="11"/>
      <c r="P97" s="11"/>
      <c r="Q97" s="11"/>
    </row>
    <row r="98" spans="1:17" ht="13.5" customHeight="1" x14ac:dyDescent="0.25">
      <c r="A98" s="1442" t="s">
        <v>18</v>
      </c>
      <c r="B98" s="1439" t="s">
        <v>7</v>
      </c>
      <c r="C98" s="1440">
        <v>2022</v>
      </c>
      <c r="D98" s="1440"/>
      <c r="E98" s="1440"/>
      <c r="F98" s="1389">
        <v>2023</v>
      </c>
      <c r="G98" s="1390"/>
      <c r="H98" s="1391"/>
      <c r="I98" s="1235">
        <v>2024</v>
      </c>
      <c r="J98" s="1235"/>
      <c r="K98" s="1152"/>
      <c r="L98" s="1279">
        <v>2025</v>
      </c>
      <c r="M98" s="1280"/>
      <c r="N98" s="1344" t="s">
        <v>446</v>
      </c>
      <c r="O98" s="1344" t="s">
        <v>448</v>
      </c>
      <c r="P98" s="1344" t="s">
        <v>447</v>
      </c>
      <c r="Q98" s="1344" t="s">
        <v>450</v>
      </c>
    </row>
    <row r="99" spans="1:17" ht="38.25" customHeight="1" x14ac:dyDescent="0.25">
      <c r="A99" s="1443"/>
      <c r="B99" s="1439"/>
      <c r="C99" s="1120" t="s">
        <v>178</v>
      </c>
      <c r="D99" s="1122" t="s">
        <v>1</v>
      </c>
      <c r="E99" s="1132" t="s">
        <v>138</v>
      </c>
      <c r="F99" s="1156" t="s">
        <v>0</v>
      </c>
      <c r="G99" s="1126" t="s">
        <v>1</v>
      </c>
      <c r="H99" s="1132" t="s">
        <v>138</v>
      </c>
      <c r="I99" s="690" t="s">
        <v>0</v>
      </c>
      <c r="J99" s="1151" t="s">
        <v>1</v>
      </c>
      <c r="K99" s="691" t="s">
        <v>138</v>
      </c>
      <c r="L99" s="690" t="s">
        <v>0</v>
      </c>
      <c r="M99" s="1151" t="s">
        <v>1</v>
      </c>
      <c r="N99" s="1344"/>
      <c r="O99" s="1344"/>
      <c r="P99" s="1344"/>
      <c r="Q99" s="1344"/>
    </row>
    <row r="100" spans="1:17" s="2" customFormat="1" ht="18" customHeight="1" x14ac:dyDescent="0.25">
      <c r="A100" s="14">
        <v>1001</v>
      </c>
      <c r="B100" s="18" t="s">
        <v>8</v>
      </c>
      <c r="C100" s="389">
        <v>40984320</v>
      </c>
      <c r="D100" s="389">
        <v>30209700.09</v>
      </c>
      <c r="E100" s="388">
        <f>D100/C100*100</f>
        <v>73.710385069216713</v>
      </c>
      <c r="F100" s="407">
        <v>24976000</v>
      </c>
      <c r="G100" s="407">
        <v>24976000</v>
      </c>
      <c r="H100" s="388">
        <f>G100/F100*100</f>
        <v>100</v>
      </c>
      <c r="I100" s="407">
        <v>30000000</v>
      </c>
      <c r="J100" s="377">
        <v>30724635.100000001</v>
      </c>
      <c r="K100" s="379">
        <f>J100/I100*100</f>
        <v>102.41545033333335</v>
      </c>
      <c r="L100" s="379">
        <v>40311000</v>
      </c>
      <c r="M100" s="379"/>
      <c r="N100" s="379">
        <v>48128000</v>
      </c>
      <c r="O100" s="379"/>
      <c r="P100" s="379"/>
      <c r="Q100" s="1496" t="s">
        <v>453</v>
      </c>
    </row>
    <row r="101" spans="1:17" s="2" customFormat="1" ht="18" customHeight="1" x14ac:dyDescent="0.25">
      <c r="A101" s="15">
        <v>1002</v>
      </c>
      <c r="B101" s="12" t="s">
        <v>9</v>
      </c>
      <c r="C101" s="373">
        <v>2000000</v>
      </c>
      <c r="D101" s="373">
        <v>1997913.5</v>
      </c>
      <c r="E101" s="373">
        <f t="shared" ref="E101:E124" si="20">D101/C101*100</f>
        <v>99.895674999999997</v>
      </c>
      <c r="F101" s="238">
        <v>2400000</v>
      </c>
      <c r="G101" s="238">
        <v>2717198.13</v>
      </c>
      <c r="H101" s="373">
        <f t="shared" ref="H101:H124" si="21">G101/F101*100</f>
        <v>113.21658875</v>
      </c>
      <c r="I101" s="238">
        <v>3000000</v>
      </c>
      <c r="J101" s="373">
        <v>2364750.5</v>
      </c>
      <c r="K101" s="379">
        <f t="shared" ref="K101:K124" si="22">J101/I101*100</f>
        <v>78.82501666666667</v>
      </c>
      <c r="L101" s="373">
        <v>2800000</v>
      </c>
      <c r="M101" s="373"/>
      <c r="N101" s="373">
        <v>4000000</v>
      </c>
      <c r="O101" s="373"/>
      <c r="P101" s="373"/>
      <c r="Q101" s="1497"/>
    </row>
    <row r="102" spans="1:17" s="2" customFormat="1" ht="18" customHeight="1" x14ac:dyDescent="0.25">
      <c r="A102" s="22">
        <v>1003</v>
      </c>
      <c r="B102" s="24" t="s">
        <v>10</v>
      </c>
      <c r="C102" s="391">
        <v>13455409</v>
      </c>
      <c r="D102" s="391">
        <v>14932888.4</v>
      </c>
      <c r="E102" s="391">
        <f t="shared" si="20"/>
        <v>110.98056105169304</v>
      </c>
      <c r="F102" s="408">
        <v>12327000</v>
      </c>
      <c r="G102" s="408">
        <v>12326102.82</v>
      </c>
      <c r="H102" s="391">
        <f t="shared" si="21"/>
        <v>99.992721830128986</v>
      </c>
      <c r="I102" s="408">
        <v>14000000</v>
      </c>
      <c r="J102" s="378">
        <v>21191087.280000001</v>
      </c>
      <c r="K102" s="379">
        <f t="shared" si="22"/>
        <v>151.36490914285713</v>
      </c>
      <c r="L102" s="380">
        <v>22183000</v>
      </c>
      <c r="M102" s="380"/>
      <c r="N102" s="380">
        <v>16353000</v>
      </c>
      <c r="O102" s="380"/>
      <c r="P102" s="380"/>
      <c r="Q102" s="1497"/>
    </row>
    <row r="103" spans="1:17" ht="18.75" x14ac:dyDescent="0.3">
      <c r="A103" s="1534" t="s">
        <v>139</v>
      </c>
      <c r="B103" s="1535"/>
      <c r="C103" s="246">
        <f>SUM(C100:C102)</f>
        <v>56439729</v>
      </c>
      <c r="D103" s="246">
        <f>SUM(D100:D102)</f>
        <v>47140501.990000002</v>
      </c>
      <c r="E103" s="246">
        <f t="shared" si="20"/>
        <v>83.52361505846352</v>
      </c>
      <c r="F103" s="246">
        <f>SUM(F100:F102)</f>
        <v>39703000</v>
      </c>
      <c r="G103" s="246">
        <f>SUM(G100:G102)</f>
        <v>40019300.950000003</v>
      </c>
      <c r="H103" s="246">
        <f t="shared" si="21"/>
        <v>100.79666763216886</v>
      </c>
      <c r="I103" s="246">
        <f>SUM(I100:I102)</f>
        <v>47000000</v>
      </c>
      <c r="J103" s="246">
        <f>SUM(J100:J102)</f>
        <v>54280472.880000003</v>
      </c>
      <c r="K103" s="732">
        <f t="shared" si="22"/>
        <v>115.49036782978723</v>
      </c>
      <c r="L103" s="246">
        <f>SUM(L100:L102)</f>
        <v>65294000</v>
      </c>
      <c r="M103" s="246">
        <f t="shared" ref="M103" si="23">SUM(M100:M102)</f>
        <v>0</v>
      </c>
      <c r="N103" s="246">
        <f t="shared" ref="N103:P103" si="24">SUM(N100:N102)</f>
        <v>68481000</v>
      </c>
      <c r="O103" s="246">
        <f t="shared" si="24"/>
        <v>0</v>
      </c>
      <c r="P103" s="246">
        <f t="shared" si="24"/>
        <v>0</v>
      </c>
      <c r="Q103" s="1497"/>
    </row>
    <row r="104" spans="1:17" s="2" customFormat="1" ht="18" customHeight="1" x14ac:dyDescent="0.25">
      <c r="A104" s="433">
        <v>1101</v>
      </c>
      <c r="B104" s="876" t="s">
        <v>112</v>
      </c>
      <c r="C104" s="288">
        <v>400000</v>
      </c>
      <c r="D104" s="288">
        <v>150747.75</v>
      </c>
      <c r="E104" s="288">
        <f t="shared" si="20"/>
        <v>37.686937499999999</v>
      </c>
      <c r="F104" s="288">
        <v>500000</v>
      </c>
      <c r="G104" s="288">
        <v>178276</v>
      </c>
      <c r="H104" s="288">
        <f t="shared" si="21"/>
        <v>35.655200000000001</v>
      </c>
      <c r="I104" s="288">
        <v>400000</v>
      </c>
      <c r="J104" s="288">
        <v>143377.56</v>
      </c>
      <c r="K104" s="940">
        <f t="shared" si="22"/>
        <v>35.844389999999997</v>
      </c>
      <c r="L104" s="288">
        <v>200000</v>
      </c>
      <c r="M104" s="288"/>
      <c r="N104" s="288">
        <v>100000</v>
      </c>
      <c r="O104" s="288"/>
      <c r="P104" s="288"/>
      <c r="Q104" s="1497"/>
    </row>
    <row r="105" spans="1:17" s="2" customFormat="1" ht="30" customHeight="1" x14ac:dyDescent="0.25">
      <c r="A105" s="433">
        <v>1201</v>
      </c>
      <c r="B105" s="884" t="s">
        <v>12</v>
      </c>
      <c r="C105" s="288">
        <v>100000</v>
      </c>
      <c r="D105" s="288">
        <v>1492.5</v>
      </c>
      <c r="E105" s="288">
        <f t="shared" si="20"/>
        <v>1.4925000000000002</v>
      </c>
      <c r="F105" s="288">
        <v>100000</v>
      </c>
      <c r="G105" s="288">
        <v>50000</v>
      </c>
      <c r="H105" s="288">
        <f t="shared" si="21"/>
        <v>50</v>
      </c>
      <c r="I105" s="288">
        <v>500000</v>
      </c>
      <c r="J105" s="288">
        <v>162467</v>
      </c>
      <c r="K105" s="940">
        <f t="shared" si="22"/>
        <v>32.493400000000001</v>
      </c>
      <c r="L105" s="288">
        <v>300000</v>
      </c>
      <c r="M105" s="288"/>
      <c r="N105" s="288">
        <v>300000</v>
      </c>
      <c r="O105" s="288"/>
      <c r="P105" s="288"/>
      <c r="Q105" s="1497"/>
    </row>
    <row r="106" spans="1:17" s="2" customFormat="1" ht="18" customHeight="1" x14ac:dyDescent="0.25">
      <c r="A106" s="433">
        <v>1202</v>
      </c>
      <c r="B106" s="884" t="s">
        <v>135</v>
      </c>
      <c r="C106" s="288">
        <v>3500000</v>
      </c>
      <c r="D106" s="288">
        <v>3495804.7</v>
      </c>
      <c r="E106" s="288">
        <f t="shared" si="20"/>
        <v>99.880134285714291</v>
      </c>
      <c r="F106" s="288">
        <v>14000000</v>
      </c>
      <c r="G106" s="288">
        <v>3462624</v>
      </c>
      <c r="H106" s="288">
        <f t="shared" si="21"/>
        <v>24.733028571428573</v>
      </c>
      <c r="I106" s="288"/>
      <c r="J106" s="288">
        <v>0</v>
      </c>
      <c r="K106" s="940"/>
      <c r="L106" s="920"/>
      <c r="M106" s="920"/>
      <c r="N106" s="920"/>
      <c r="O106" s="920"/>
      <c r="P106" s="920"/>
      <c r="Q106" s="1497"/>
    </row>
    <row r="107" spans="1:17" s="2" customFormat="1" ht="18" customHeight="1" x14ac:dyDescent="0.25">
      <c r="A107" s="433" t="s">
        <v>389</v>
      </c>
      <c r="B107" s="288" t="s">
        <v>196</v>
      </c>
      <c r="C107" s="288"/>
      <c r="D107" s="288"/>
      <c r="E107" s="288"/>
      <c r="F107" s="288"/>
      <c r="G107" s="288"/>
      <c r="H107" s="288"/>
      <c r="I107" s="288">
        <v>3500000</v>
      </c>
      <c r="J107" s="288">
        <v>3056427.42</v>
      </c>
      <c r="K107" s="940">
        <f t="shared" si="22"/>
        <v>87.326497714285708</v>
      </c>
      <c r="L107" s="288">
        <v>3200000</v>
      </c>
      <c r="M107" s="288"/>
      <c r="N107" s="288">
        <v>2900000</v>
      </c>
      <c r="O107" s="288"/>
      <c r="P107" s="288"/>
      <c r="Q107" s="1497"/>
    </row>
    <row r="108" spans="1:17" s="2" customFormat="1" ht="18" customHeight="1" x14ac:dyDescent="0.25">
      <c r="A108" s="433" t="s">
        <v>390</v>
      </c>
      <c r="B108" s="288" t="s">
        <v>198</v>
      </c>
      <c r="C108" s="288"/>
      <c r="D108" s="288"/>
      <c r="E108" s="288"/>
      <c r="F108" s="288"/>
      <c r="G108" s="288"/>
      <c r="H108" s="288"/>
      <c r="I108" s="288">
        <v>800000</v>
      </c>
      <c r="J108" s="288">
        <v>599638.18000000005</v>
      </c>
      <c r="K108" s="940">
        <f t="shared" si="22"/>
        <v>74.954772500000004</v>
      </c>
      <c r="L108" s="288">
        <v>500000</v>
      </c>
      <c r="M108" s="288"/>
      <c r="N108" s="288">
        <v>1000</v>
      </c>
      <c r="O108" s="288"/>
      <c r="P108" s="288"/>
      <c r="Q108" s="1497"/>
    </row>
    <row r="109" spans="1:17" s="2" customFormat="1" ht="18" customHeight="1" x14ac:dyDescent="0.25">
      <c r="A109" s="433" t="s">
        <v>391</v>
      </c>
      <c r="B109" s="288" t="s">
        <v>197</v>
      </c>
      <c r="C109" s="288"/>
      <c r="D109" s="288"/>
      <c r="E109" s="288"/>
      <c r="F109" s="288"/>
      <c r="G109" s="288"/>
      <c r="H109" s="288"/>
      <c r="I109" s="288">
        <v>1700000</v>
      </c>
      <c r="J109" s="288">
        <v>300812</v>
      </c>
      <c r="K109" s="940">
        <f t="shared" si="22"/>
        <v>17.694823529411767</v>
      </c>
      <c r="L109" s="288">
        <v>680000</v>
      </c>
      <c r="M109" s="288"/>
      <c r="N109" s="288">
        <v>1000</v>
      </c>
      <c r="O109" s="288"/>
      <c r="P109" s="288"/>
      <c r="Q109" s="1497"/>
    </row>
    <row r="110" spans="1:17" s="2" customFormat="1" ht="18" customHeight="1" x14ac:dyDescent="0.25">
      <c r="A110" s="433">
        <v>1205</v>
      </c>
      <c r="B110" s="288" t="s">
        <v>17</v>
      </c>
      <c r="C110" s="288">
        <v>100000</v>
      </c>
      <c r="D110" s="288">
        <v>25136</v>
      </c>
      <c r="E110" s="288">
        <f t="shared" si="20"/>
        <v>25.135999999999996</v>
      </c>
      <c r="F110" s="288">
        <v>100000</v>
      </c>
      <c r="G110" s="288">
        <v>60000</v>
      </c>
      <c r="H110" s="288">
        <f t="shared" si="21"/>
        <v>60</v>
      </c>
      <c r="I110" s="288">
        <v>100000</v>
      </c>
      <c r="J110" s="288">
        <v>69483.16</v>
      </c>
      <c r="K110" s="940">
        <f t="shared" si="22"/>
        <v>69.483159999999998</v>
      </c>
      <c r="L110" s="288">
        <v>120000</v>
      </c>
      <c r="M110" s="288"/>
      <c r="N110" s="288">
        <v>80000</v>
      </c>
      <c r="O110" s="288"/>
      <c r="P110" s="288"/>
      <c r="Q110" s="1497"/>
    </row>
    <row r="111" spans="1:17" s="2" customFormat="1" ht="18" customHeight="1" x14ac:dyDescent="0.25">
      <c r="A111" s="433">
        <v>1301</v>
      </c>
      <c r="B111" s="288" t="s">
        <v>14</v>
      </c>
      <c r="C111" s="288">
        <v>1700000</v>
      </c>
      <c r="D111" s="288">
        <v>1697589.85</v>
      </c>
      <c r="E111" s="288">
        <f t="shared" si="20"/>
        <v>99.858226470588235</v>
      </c>
      <c r="F111" s="288">
        <v>1500000</v>
      </c>
      <c r="G111" s="288">
        <v>221565</v>
      </c>
      <c r="H111" s="288">
        <f t="shared" si="21"/>
        <v>14.771000000000001</v>
      </c>
      <c r="I111" s="288">
        <v>1000000</v>
      </c>
      <c r="J111" s="288">
        <v>1030526.49</v>
      </c>
      <c r="K111" s="940">
        <f t="shared" si="22"/>
        <v>103.052649</v>
      </c>
      <c r="L111" s="288">
        <v>1500000</v>
      </c>
      <c r="M111" s="288"/>
      <c r="N111" s="288">
        <v>1000000</v>
      </c>
      <c r="O111" s="288"/>
      <c r="P111" s="288"/>
      <c r="Q111" s="1497"/>
    </row>
    <row r="112" spans="1:17" s="2" customFormat="1" ht="18" customHeight="1" x14ac:dyDescent="0.25">
      <c r="A112" s="433">
        <v>1302</v>
      </c>
      <c r="B112" s="288" t="s">
        <v>123</v>
      </c>
      <c r="C112" s="288">
        <v>400000</v>
      </c>
      <c r="D112" s="288">
        <v>396628.5</v>
      </c>
      <c r="E112" s="288">
        <f t="shared" si="20"/>
        <v>99.157125000000008</v>
      </c>
      <c r="F112" s="288">
        <v>500000</v>
      </c>
      <c r="G112" s="288">
        <v>482063.16</v>
      </c>
      <c r="H112" s="288">
        <f t="shared" si="21"/>
        <v>96.412632000000002</v>
      </c>
      <c r="I112" s="288">
        <v>500000</v>
      </c>
      <c r="J112" s="288">
        <v>45200</v>
      </c>
      <c r="K112" s="940">
        <f t="shared" si="22"/>
        <v>9.0399999999999991</v>
      </c>
      <c r="L112" s="288">
        <v>500000</v>
      </c>
      <c r="M112" s="288"/>
      <c r="N112" s="288">
        <v>800000</v>
      </c>
      <c r="O112" s="288"/>
      <c r="P112" s="288"/>
      <c r="Q112" s="1497"/>
    </row>
    <row r="113" spans="1:17" s="2" customFormat="1" ht="18" customHeight="1" x14ac:dyDescent="0.25">
      <c r="A113" s="433">
        <v>1401</v>
      </c>
      <c r="B113" s="876" t="s">
        <v>127</v>
      </c>
      <c r="C113" s="654">
        <v>2500000</v>
      </c>
      <c r="D113" s="288">
        <v>291187.24</v>
      </c>
      <c r="E113" s="756"/>
      <c r="F113" s="288">
        <v>2500000</v>
      </c>
      <c r="G113" s="288"/>
      <c r="H113" s="756">
        <f t="shared" si="21"/>
        <v>0</v>
      </c>
      <c r="I113" s="288"/>
      <c r="J113" s="288">
        <v>0</v>
      </c>
      <c r="K113" s="940"/>
      <c r="L113" s="288">
        <v>600000</v>
      </c>
      <c r="M113" s="288"/>
      <c r="N113" s="288">
        <v>100000</v>
      </c>
      <c r="O113" s="288"/>
      <c r="P113" s="288"/>
      <c r="Q113" s="1497"/>
    </row>
    <row r="114" spans="1:17" s="2" customFormat="1" ht="18" customHeight="1" x14ac:dyDescent="0.25">
      <c r="A114" s="433">
        <v>1402</v>
      </c>
      <c r="B114" s="288" t="s">
        <v>117</v>
      </c>
      <c r="C114" s="288">
        <v>800000</v>
      </c>
      <c r="D114" s="288">
        <v>541771.75</v>
      </c>
      <c r="E114" s="288">
        <f t="shared" si="20"/>
        <v>67.72146875</v>
      </c>
      <c r="F114" s="288">
        <v>800000</v>
      </c>
      <c r="G114" s="288">
        <v>613597.93999999994</v>
      </c>
      <c r="H114" s="288">
        <f t="shared" si="21"/>
        <v>76.699742499999985</v>
      </c>
      <c r="I114" s="288">
        <v>700000</v>
      </c>
      <c r="J114" s="288">
        <v>563151.18999999994</v>
      </c>
      <c r="K114" s="940">
        <f t="shared" si="22"/>
        <v>80.450169999999986</v>
      </c>
      <c r="L114" s="288">
        <v>700000</v>
      </c>
      <c r="M114" s="288"/>
      <c r="N114" s="288">
        <v>1000</v>
      </c>
      <c r="O114" s="288"/>
      <c r="P114" s="288"/>
      <c r="Q114" s="1497"/>
    </row>
    <row r="115" spans="1:17" s="2" customFormat="1" ht="18" customHeight="1" x14ac:dyDescent="0.25">
      <c r="A115" s="433">
        <v>1408</v>
      </c>
      <c r="B115" s="659" t="s">
        <v>142</v>
      </c>
      <c r="C115" s="288">
        <v>5000000</v>
      </c>
      <c r="D115" s="288">
        <v>407855</v>
      </c>
      <c r="E115" s="288">
        <f t="shared" si="20"/>
        <v>8.1570999999999998</v>
      </c>
      <c r="F115" s="288">
        <v>6000000</v>
      </c>
      <c r="G115" s="288">
        <v>267193</v>
      </c>
      <c r="H115" s="288">
        <f t="shared" si="21"/>
        <v>4.4532166666666662</v>
      </c>
      <c r="I115" s="288"/>
      <c r="J115" s="288">
        <v>0</v>
      </c>
      <c r="K115" s="940"/>
      <c r="L115" s="288">
        <v>160000</v>
      </c>
      <c r="M115" s="288"/>
      <c r="N115" s="288">
        <v>1000</v>
      </c>
      <c r="O115" s="288"/>
      <c r="P115" s="288"/>
      <c r="Q115" s="1497"/>
    </row>
    <row r="116" spans="1:17" s="2" customFormat="1" ht="18" customHeight="1" x14ac:dyDescent="0.25">
      <c r="A116" s="433">
        <v>1409</v>
      </c>
      <c r="B116" s="288" t="s">
        <v>17</v>
      </c>
      <c r="C116" s="288">
        <v>200000</v>
      </c>
      <c r="D116" s="288">
        <v>129400</v>
      </c>
      <c r="E116" s="288">
        <f t="shared" si="20"/>
        <v>64.7</v>
      </c>
      <c r="F116" s="288">
        <v>500000</v>
      </c>
      <c r="G116" s="288">
        <v>21450</v>
      </c>
      <c r="H116" s="288">
        <f t="shared" si="21"/>
        <v>4.29</v>
      </c>
      <c r="I116" s="288"/>
      <c r="J116" s="288">
        <v>0</v>
      </c>
      <c r="K116" s="940"/>
      <c r="L116" s="288"/>
      <c r="M116" s="288"/>
      <c r="N116" s="288"/>
      <c r="O116" s="288"/>
      <c r="P116" s="288"/>
      <c r="Q116" s="1497"/>
    </row>
    <row r="117" spans="1:17" s="2" customFormat="1" ht="30" x14ac:dyDescent="0.25">
      <c r="A117" s="433" t="s">
        <v>386</v>
      </c>
      <c r="B117" s="919" t="s">
        <v>206</v>
      </c>
      <c r="C117" s="288"/>
      <c r="D117" s="288"/>
      <c r="E117" s="288"/>
      <c r="F117" s="288"/>
      <c r="G117" s="288"/>
      <c r="H117" s="288"/>
      <c r="I117" s="288">
        <v>50000</v>
      </c>
      <c r="J117" s="288">
        <v>0</v>
      </c>
      <c r="K117" s="940">
        <f t="shared" si="22"/>
        <v>0</v>
      </c>
      <c r="L117" s="288">
        <v>60000</v>
      </c>
      <c r="M117" s="288"/>
      <c r="N117" s="288">
        <v>1000</v>
      </c>
      <c r="O117" s="288"/>
      <c r="P117" s="288"/>
      <c r="Q117" s="1497"/>
    </row>
    <row r="118" spans="1:17" s="2" customFormat="1" ht="18" customHeight="1" x14ac:dyDescent="0.25">
      <c r="A118" s="433" t="s">
        <v>387</v>
      </c>
      <c r="B118" s="288" t="s">
        <v>207</v>
      </c>
      <c r="C118" s="288"/>
      <c r="D118" s="288"/>
      <c r="E118" s="288"/>
      <c r="F118" s="288"/>
      <c r="G118" s="288"/>
      <c r="H118" s="288"/>
      <c r="I118" s="288">
        <v>100000</v>
      </c>
      <c r="J118" s="288">
        <v>0</v>
      </c>
      <c r="K118" s="940">
        <f t="shared" si="22"/>
        <v>0</v>
      </c>
      <c r="L118" s="288">
        <v>300000</v>
      </c>
      <c r="M118" s="288"/>
      <c r="N118" s="288">
        <v>1000</v>
      </c>
      <c r="O118" s="288"/>
      <c r="P118" s="288"/>
      <c r="Q118" s="1497"/>
    </row>
    <row r="119" spans="1:17" s="2" customFormat="1" ht="18" customHeight="1" x14ac:dyDescent="0.25">
      <c r="A119" s="433" t="s">
        <v>388</v>
      </c>
      <c r="B119" s="288" t="s">
        <v>203</v>
      </c>
      <c r="C119" s="288"/>
      <c r="D119" s="288"/>
      <c r="E119" s="288"/>
      <c r="F119" s="288"/>
      <c r="G119" s="288"/>
      <c r="H119" s="288"/>
      <c r="I119" s="288">
        <v>50000</v>
      </c>
      <c r="J119" s="288">
        <v>0</v>
      </c>
      <c r="K119" s="940">
        <f t="shared" si="22"/>
        <v>0</v>
      </c>
      <c r="L119" s="288">
        <v>200000</v>
      </c>
      <c r="M119" s="288"/>
      <c r="N119" s="288">
        <v>1000</v>
      </c>
      <c r="O119" s="288"/>
      <c r="P119" s="288"/>
      <c r="Q119" s="1497"/>
    </row>
    <row r="120" spans="1:17" s="2" customFormat="1" ht="18" customHeight="1" x14ac:dyDescent="0.25">
      <c r="A120" s="433">
        <v>1701</v>
      </c>
      <c r="B120" s="920" t="s">
        <v>132</v>
      </c>
      <c r="C120" s="288">
        <v>50000</v>
      </c>
      <c r="D120" s="288">
        <v>15524</v>
      </c>
      <c r="E120" s="288">
        <f t="shared" si="20"/>
        <v>31.047999999999998</v>
      </c>
      <c r="F120" s="288">
        <v>1000</v>
      </c>
      <c r="G120" s="288">
        <v>1000</v>
      </c>
      <c r="H120" s="288">
        <f t="shared" si="21"/>
        <v>100</v>
      </c>
      <c r="I120" s="288">
        <v>1000</v>
      </c>
      <c r="J120" s="288">
        <v>0</v>
      </c>
      <c r="K120" s="940">
        <f t="shared" si="22"/>
        <v>0</v>
      </c>
      <c r="L120" s="288">
        <v>1000</v>
      </c>
      <c r="M120" s="288"/>
      <c r="N120" s="288">
        <v>1000</v>
      </c>
      <c r="O120" s="288"/>
      <c r="P120" s="288"/>
      <c r="Q120" s="1497"/>
    </row>
    <row r="121" spans="1:17" s="2" customFormat="1" ht="18" customHeight="1" x14ac:dyDescent="0.25">
      <c r="A121" s="433">
        <v>1702</v>
      </c>
      <c r="B121" s="288" t="s">
        <v>134</v>
      </c>
      <c r="C121" s="288">
        <v>100000</v>
      </c>
      <c r="D121" s="288">
        <v>50000</v>
      </c>
      <c r="E121" s="288">
        <f t="shared" si="20"/>
        <v>50</v>
      </c>
      <c r="F121" s="288">
        <v>500000</v>
      </c>
      <c r="G121" s="288">
        <v>99388.5</v>
      </c>
      <c r="H121" s="288">
        <f t="shared" si="21"/>
        <v>19.877700000000001</v>
      </c>
      <c r="I121" s="288">
        <v>2000000</v>
      </c>
      <c r="J121" s="288">
        <v>52156</v>
      </c>
      <c r="K121" s="940">
        <f t="shared" si="22"/>
        <v>2.6078000000000001</v>
      </c>
      <c r="L121" s="288"/>
      <c r="M121" s="288"/>
      <c r="N121" s="288"/>
      <c r="O121" s="288"/>
      <c r="P121" s="288"/>
      <c r="Q121" s="1497"/>
    </row>
    <row r="122" spans="1:17" s="2" customFormat="1" ht="30" x14ac:dyDescent="0.25">
      <c r="A122" s="433">
        <v>1703</v>
      </c>
      <c r="B122" s="884" t="s">
        <v>141</v>
      </c>
      <c r="C122" s="288">
        <v>10000</v>
      </c>
      <c r="D122" s="288">
        <v>4107.5</v>
      </c>
      <c r="E122" s="288">
        <f t="shared" si="20"/>
        <v>41.075000000000003</v>
      </c>
      <c r="F122" s="288">
        <v>12000</v>
      </c>
      <c r="G122" s="288">
        <v>8642.5</v>
      </c>
      <c r="H122" s="288">
        <f t="shared" si="21"/>
        <v>72.020833333333329</v>
      </c>
      <c r="I122" s="288">
        <v>12000</v>
      </c>
      <c r="J122" s="288">
        <v>0</v>
      </c>
      <c r="K122" s="940">
        <f t="shared" si="22"/>
        <v>0</v>
      </c>
      <c r="L122" s="288">
        <v>10000</v>
      </c>
      <c r="M122" s="288"/>
      <c r="N122" s="288">
        <v>10000</v>
      </c>
      <c r="O122" s="288"/>
      <c r="P122" s="288"/>
      <c r="Q122" s="1497"/>
    </row>
    <row r="123" spans="1:17" ht="19.5" thickBot="1" x14ac:dyDescent="0.35">
      <c r="A123" s="1550" t="s">
        <v>140</v>
      </c>
      <c r="B123" s="1551"/>
      <c r="C123" s="47">
        <f>SUM(C104:C122)</f>
        <v>14860000</v>
      </c>
      <c r="D123" s="47">
        <f>SUM(D104:D122)</f>
        <v>7207244.790000001</v>
      </c>
      <c r="E123" s="70">
        <f t="shared" si="20"/>
        <v>48.500974360699871</v>
      </c>
      <c r="F123" s="47">
        <f>SUM(F104:F122)</f>
        <v>27013000</v>
      </c>
      <c r="G123" s="70">
        <f>SUM(G104:G122)</f>
        <v>5465800.0999999996</v>
      </c>
      <c r="H123" s="70">
        <f t="shared" si="21"/>
        <v>20.233961796172213</v>
      </c>
      <c r="I123" s="70">
        <f>SUM(I104:I122)</f>
        <v>11413000</v>
      </c>
      <c r="J123" s="47">
        <f>SUM(J104:J122)</f>
        <v>6023239</v>
      </c>
      <c r="K123" s="732">
        <f t="shared" si="22"/>
        <v>52.77524752475248</v>
      </c>
      <c r="L123" s="47">
        <f>SUM(L104:L122)</f>
        <v>9031000</v>
      </c>
      <c r="M123" s="47">
        <f t="shared" ref="M123" si="25">SUM(M104:M122)</f>
        <v>0</v>
      </c>
      <c r="N123" s="47">
        <f t="shared" ref="N123:P123" si="26">SUM(N104:N122)</f>
        <v>5298000</v>
      </c>
      <c r="O123" s="47">
        <f t="shared" si="26"/>
        <v>0</v>
      </c>
      <c r="P123" s="47">
        <f t="shared" si="26"/>
        <v>0</v>
      </c>
      <c r="Q123" s="1497"/>
    </row>
    <row r="124" spans="1:17" ht="20.25" thickTop="1" thickBot="1" x14ac:dyDescent="0.35">
      <c r="A124" s="1427" t="s">
        <v>2</v>
      </c>
      <c r="B124" s="1427"/>
      <c r="C124" s="48">
        <f>C123+C103</f>
        <v>71299729</v>
      </c>
      <c r="D124" s="48">
        <f>D123+D103</f>
        <v>54347746.780000001</v>
      </c>
      <c r="E124" s="48">
        <f t="shared" si="20"/>
        <v>76.224338496433845</v>
      </c>
      <c r="F124" s="48">
        <f>F123+F103</f>
        <v>66716000</v>
      </c>
      <c r="G124" s="48">
        <f>G123+G103</f>
        <v>45485101.050000004</v>
      </c>
      <c r="H124" s="48">
        <f t="shared" si="21"/>
        <v>68.177200446669474</v>
      </c>
      <c r="I124" s="48">
        <f>I123+I103</f>
        <v>58413000</v>
      </c>
      <c r="J124" s="48">
        <f>J123+J103</f>
        <v>60303711.880000003</v>
      </c>
      <c r="K124" s="733">
        <f t="shared" si="22"/>
        <v>103.23679982195743</v>
      </c>
      <c r="L124" s="48">
        <f>L123+L103</f>
        <v>74325000</v>
      </c>
      <c r="M124" s="48">
        <f t="shared" ref="M124" si="27">M123+M103</f>
        <v>0</v>
      </c>
      <c r="N124" s="48">
        <f t="shared" ref="N124:P124" si="28">N123+N103</f>
        <v>73779000</v>
      </c>
      <c r="O124" s="48">
        <f t="shared" si="28"/>
        <v>0</v>
      </c>
      <c r="P124" s="48">
        <f t="shared" si="28"/>
        <v>0</v>
      </c>
      <c r="Q124" s="1549"/>
    </row>
    <row r="125" spans="1:17" ht="20.25" thickTop="1" thickBot="1" x14ac:dyDescent="0.35">
      <c r="A125" s="89"/>
      <c r="B125" s="89"/>
      <c r="C125" s="132"/>
      <c r="D125" s="90"/>
      <c r="E125" s="90"/>
      <c r="F125" s="90"/>
      <c r="G125" s="90"/>
      <c r="H125" s="90"/>
      <c r="J125" s="11"/>
      <c r="K125" s="11"/>
      <c r="L125" s="11"/>
      <c r="M125" s="11"/>
      <c r="N125" s="11"/>
      <c r="O125" s="11"/>
      <c r="P125" s="11"/>
      <c r="Q125" s="11"/>
    </row>
    <row r="126" spans="1:17" s="122" customFormat="1" ht="15.75" hidden="1" customHeight="1" x14ac:dyDescent="0.25">
      <c r="A126" s="9"/>
      <c r="B126" s="9" t="s">
        <v>188</v>
      </c>
      <c r="C126" s="96" t="s">
        <v>191</v>
      </c>
      <c r="D126" s="96"/>
      <c r="E126" s="96"/>
      <c r="F126" s="9"/>
      <c r="G126" s="9"/>
      <c r="H126" s="9"/>
      <c r="I126" s="9"/>
      <c r="J126" s="11"/>
      <c r="K126" s="29"/>
      <c r="L126" s="29"/>
      <c r="M126" s="29"/>
      <c r="N126" s="29"/>
      <c r="O126" s="29"/>
      <c r="P126" s="29"/>
      <c r="Q126" s="241"/>
    </row>
    <row r="127" spans="1:17" s="122" customFormat="1" ht="15.75" hidden="1" customHeight="1" x14ac:dyDescent="0.25">
      <c r="B127" s="121" t="s">
        <v>189</v>
      </c>
      <c r="C127" s="136"/>
      <c r="D127" s="136" t="s">
        <v>190</v>
      </c>
      <c r="E127" s="136"/>
      <c r="F127" s="136"/>
      <c r="G127" s="136"/>
      <c r="H127" s="136"/>
      <c r="I127" s="136"/>
      <c r="J127" s="145"/>
      <c r="K127" s="74"/>
      <c r="L127" s="74"/>
      <c r="M127" s="74"/>
      <c r="N127" s="74"/>
      <c r="O127" s="74"/>
      <c r="P127" s="74"/>
      <c r="Q127" s="11"/>
    </row>
    <row r="128" spans="1:17" s="122" customFormat="1" ht="16.5" hidden="1" thickBot="1" x14ac:dyDescent="0.3">
      <c r="A128" s="121"/>
      <c r="B128" s="121"/>
      <c r="C128" s="108"/>
      <c r="D128" s="108"/>
      <c r="E128" s="108"/>
      <c r="F128" s="108"/>
      <c r="G128" s="108"/>
      <c r="H128" s="108"/>
      <c r="I128" s="108"/>
      <c r="J128" s="101"/>
      <c r="K128" s="53"/>
      <c r="L128" s="53"/>
      <c r="M128" s="53"/>
      <c r="N128" s="53"/>
      <c r="O128" s="53"/>
      <c r="P128" s="53"/>
      <c r="Q128" s="241"/>
    </row>
    <row r="129" spans="1:17" s="122" customFormat="1" ht="16.5" hidden="1" thickBot="1" x14ac:dyDescent="0.3">
      <c r="A129" s="121"/>
      <c r="B129" s="121" t="s">
        <v>159</v>
      </c>
      <c r="C129" s="108"/>
      <c r="D129" s="108"/>
      <c r="E129" s="108"/>
      <c r="F129" s="108"/>
      <c r="G129" s="108"/>
      <c r="H129" s="108"/>
      <c r="I129" s="124" t="s">
        <v>186</v>
      </c>
      <c r="J129" s="146"/>
      <c r="K129" s="11"/>
      <c r="L129" s="11"/>
      <c r="M129" s="11"/>
      <c r="N129" s="11"/>
      <c r="O129" s="11"/>
      <c r="P129" s="11"/>
      <c r="Q129" s="11"/>
    </row>
    <row r="130" spans="1:17" s="2" customFormat="1" ht="12.75" hidden="1" customHeight="1" x14ac:dyDescent="0.25">
      <c r="A130" s="4"/>
      <c r="F130" s="74"/>
      <c r="G130" s="74"/>
      <c r="H130" s="74"/>
      <c r="J130" s="101"/>
      <c r="K130" s="53"/>
      <c r="L130" s="53"/>
      <c r="M130" s="53"/>
      <c r="N130" s="53"/>
      <c r="O130" s="53"/>
      <c r="P130" s="53"/>
      <c r="Q130" s="241"/>
    </row>
    <row r="131" spans="1:17" s="2" customFormat="1" ht="16.5" hidden="1" thickBot="1" x14ac:dyDescent="0.3">
      <c r="A131" s="4"/>
      <c r="J131" s="11"/>
      <c r="K131" s="11"/>
      <c r="L131" s="11"/>
      <c r="M131" s="11"/>
      <c r="N131" s="11"/>
      <c r="O131" s="11"/>
      <c r="P131" s="11"/>
      <c r="Q131" s="11"/>
    </row>
    <row r="132" spans="1:17" s="2" customFormat="1" ht="16.5" hidden="1" thickBot="1" x14ac:dyDescent="0.3">
      <c r="A132" s="4"/>
      <c r="B132" s="46"/>
      <c r="J132" s="101"/>
      <c r="K132" s="53"/>
      <c r="L132" s="53"/>
      <c r="M132" s="53"/>
      <c r="N132" s="53"/>
      <c r="O132" s="53"/>
      <c r="P132" s="53"/>
      <c r="Q132" s="101"/>
    </row>
    <row r="133" spans="1:17" s="2" customFormat="1" ht="15.75" hidden="1" thickBot="1" x14ac:dyDescent="0.3">
      <c r="J133" s="11"/>
      <c r="K133" s="11"/>
      <c r="L133" s="11"/>
      <c r="M133" s="11"/>
      <c r="N133" s="11"/>
      <c r="O133" s="11"/>
      <c r="P133" s="11"/>
      <c r="Q133" s="11"/>
    </row>
    <row r="134" spans="1:17" s="2" customFormat="1" ht="16.5" hidden="1" thickBot="1" x14ac:dyDescent="0.3">
      <c r="A134" s="4"/>
      <c r="B134" s="45"/>
      <c r="J134" s="101"/>
      <c r="K134" s="53"/>
      <c r="L134" s="53"/>
      <c r="M134" s="53"/>
      <c r="N134" s="53"/>
      <c r="O134" s="53"/>
      <c r="P134" s="53"/>
      <c r="Q134" s="101"/>
    </row>
    <row r="135" spans="1:17" s="2" customFormat="1" ht="16.5" hidden="1" thickBot="1" x14ac:dyDescent="0.3">
      <c r="A135" s="4"/>
      <c r="B135" s="46"/>
    </row>
    <row r="136" spans="1:17" ht="15.75" hidden="1" thickBot="1" x14ac:dyDescent="0.3"/>
    <row r="137" spans="1:17" ht="15.75" hidden="1" thickBot="1" x14ac:dyDescent="0.3">
      <c r="A137" s="2"/>
    </row>
    <row r="138" spans="1:17" s="2" customFormat="1" ht="15.75" hidden="1" thickBot="1" x14ac:dyDescent="0.3"/>
    <row r="139" spans="1:17" s="2" customFormat="1" ht="15.75" thickBot="1" x14ac:dyDescent="0.3">
      <c r="I139" s="102"/>
      <c r="J139" s="1160" t="s">
        <v>157</v>
      </c>
      <c r="K139" s="1159"/>
      <c r="L139" s="1159"/>
      <c r="M139" s="1159"/>
      <c r="N139" s="1159"/>
      <c r="O139" s="1159"/>
      <c r="P139" s="1159"/>
    </row>
    <row r="140" spans="1:17" s="2" customFormat="1" ht="16.5" customHeight="1" x14ac:dyDescent="0.3">
      <c r="A140" s="88" t="s">
        <v>444</v>
      </c>
      <c r="B140" s="88"/>
      <c r="C140" s="88"/>
      <c r="D140" s="88"/>
      <c r="E140" s="88"/>
      <c r="F140" s="88"/>
      <c r="G140" s="88"/>
      <c r="H140" s="88"/>
      <c r="I140" s="88"/>
      <c r="J140" s="88"/>
      <c r="K140" s="1157"/>
      <c r="L140" s="1157"/>
      <c r="M140" s="1157"/>
      <c r="N140" s="1157"/>
      <c r="O140" s="1157"/>
      <c r="P140" s="1157"/>
      <c r="Q140" s="79"/>
    </row>
    <row r="141" spans="1:17" s="2" customFormat="1" ht="9" hidden="1" customHeight="1" x14ac:dyDescent="0.3">
      <c r="A141" s="1157"/>
      <c r="B141" s="1157"/>
    </row>
    <row r="142" spans="1:17" s="2" customFormat="1" ht="18.75" x14ac:dyDescent="0.3">
      <c r="A142" s="33" t="s">
        <v>56</v>
      </c>
      <c r="B142" s="40"/>
      <c r="C142" s="73"/>
      <c r="D142" s="74"/>
      <c r="E142" s="74"/>
    </row>
    <row r="143" spans="1:17" s="2" customFormat="1" ht="18.75" x14ac:dyDescent="0.3">
      <c r="A143" s="33" t="s">
        <v>57</v>
      </c>
      <c r="B143" s="40"/>
      <c r="C143" s="11"/>
      <c r="D143" s="11"/>
      <c r="E143" s="11"/>
      <c r="J143" s="73"/>
      <c r="K143" s="73"/>
      <c r="L143" s="73"/>
      <c r="M143" s="73"/>
      <c r="N143" s="73"/>
      <c r="O143" s="73"/>
      <c r="P143" s="73"/>
      <c r="Q143" s="241"/>
    </row>
    <row r="144" spans="1:17" s="2" customFormat="1" ht="21.75" customHeight="1" x14ac:dyDescent="0.3">
      <c r="A144" s="33" t="s">
        <v>75</v>
      </c>
      <c r="B144" s="40"/>
      <c r="C144" s="73"/>
      <c r="D144" s="74"/>
      <c r="E144" s="74"/>
      <c r="J144" s="11"/>
      <c r="K144" s="11"/>
      <c r="L144" s="11"/>
      <c r="M144" s="11"/>
      <c r="N144" s="11"/>
      <c r="O144" s="11"/>
      <c r="P144" s="11"/>
      <c r="Q144" s="11"/>
    </row>
    <row r="145" spans="1:17" ht="14.25" customHeight="1" x14ac:dyDescent="0.25">
      <c r="C145" s="11"/>
      <c r="D145" s="11"/>
      <c r="E145" s="11"/>
      <c r="J145" s="73"/>
      <c r="K145" s="73"/>
      <c r="L145" s="73"/>
      <c r="M145" s="73"/>
      <c r="N145" s="73"/>
      <c r="O145" s="73"/>
      <c r="P145" s="73"/>
      <c r="Q145" s="241"/>
    </row>
    <row r="146" spans="1:17" ht="17.25" customHeight="1" x14ac:dyDescent="0.25">
      <c r="A146" s="1442" t="s">
        <v>18</v>
      </c>
      <c r="B146" s="1439" t="s">
        <v>7</v>
      </c>
      <c r="C146" s="1440">
        <v>2022</v>
      </c>
      <c r="D146" s="1440"/>
      <c r="E146" s="1440"/>
      <c r="F146" s="1389">
        <v>2023</v>
      </c>
      <c r="G146" s="1390"/>
      <c r="H146" s="1391"/>
      <c r="I146" s="1235">
        <v>2024</v>
      </c>
      <c r="J146" s="1235"/>
      <c r="K146" s="1152"/>
      <c r="L146" s="1279">
        <v>2025</v>
      </c>
      <c r="M146" s="1280"/>
      <c r="N146" s="1344" t="s">
        <v>446</v>
      </c>
      <c r="O146" s="1344" t="s">
        <v>448</v>
      </c>
      <c r="P146" s="1344" t="s">
        <v>447</v>
      </c>
      <c r="Q146" s="1344" t="s">
        <v>450</v>
      </c>
    </row>
    <row r="147" spans="1:17" ht="31.5" customHeight="1" x14ac:dyDescent="0.25">
      <c r="A147" s="1443"/>
      <c r="B147" s="1439"/>
      <c r="C147" s="1120" t="s">
        <v>178</v>
      </c>
      <c r="D147" s="1122" t="s">
        <v>1</v>
      </c>
      <c r="E147" s="1132" t="s">
        <v>138</v>
      </c>
      <c r="F147" s="1156" t="s">
        <v>0</v>
      </c>
      <c r="G147" s="1126" t="s">
        <v>1</v>
      </c>
      <c r="H147" s="1132" t="s">
        <v>138</v>
      </c>
      <c r="I147" s="690" t="s">
        <v>0</v>
      </c>
      <c r="J147" s="1151" t="s">
        <v>1</v>
      </c>
      <c r="K147" s="691" t="s">
        <v>138</v>
      </c>
      <c r="L147" s="690" t="s">
        <v>0</v>
      </c>
      <c r="M147" s="1151" t="s">
        <v>1</v>
      </c>
      <c r="N147" s="1344"/>
      <c r="O147" s="1344"/>
      <c r="P147" s="1344"/>
      <c r="Q147" s="1344"/>
    </row>
    <row r="148" spans="1:17" s="2" customFormat="1" ht="18" customHeight="1" x14ac:dyDescent="0.25">
      <c r="A148" s="14">
        <v>1001</v>
      </c>
      <c r="B148" s="18" t="s">
        <v>8</v>
      </c>
      <c r="C148" s="409">
        <v>39343680</v>
      </c>
      <c r="D148" s="395">
        <v>36536324.18</v>
      </c>
      <c r="E148" s="389">
        <f>D148/C148*100</f>
        <v>92.864531685902278</v>
      </c>
      <c r="F148" s="410">
        <v>36000000</v>
      </c>
      <c r="G148" s="410">
        <v>21190547.02</v>
      </c>
      <c r="H148" s="389">
        <f>G148/F148*12</f>
        <v>7.0635156733333329</v>
      </c>
      <c r="I148" s="410">
        <v>20000000</v>
      </c>
      <c r="J148" s="411">
        <v>15661803.92</v>
      </c>
      <c r="K148" s="411">
        <f>J148/I148*100</f>
        <v>78.309019599999999</v>
      </c>
      <c r="L148" s="411">
        <v>11383000</v>
      </c>
      <c r="M148" s="411"/>
      <c r="N148" s="411">
        <v>11385000</v>
      </c>
      <c r="O148" s="411"/>
      <c r="P148" s="411"/>
      <c r="Q148" s="1546" t="s">
        <v>453</v>
      </c>
    </row>
    <row r="149" spans="1:17" s="2" customFormat="1" ht="18" customHeight="1" x14ac:dyDescent="0.25">
      <c r="A149" s="15">
        <v>1002</v>
      </c>
      <c r="B149" s="12" t="s">
        <v>9</v>
      </c>
      <c r="C149" s="384">
        <v>2400000</v>
      </c>
      <c r="D149" s="110">
        <v>1880680.82</v>
      </c>
      <c r="E149" s="16">
        <f t="shared" ref="E149:E170" si="29">D149/C149*100</f>
        <v>78.36170083333333</v>
      </c>
      <c r="F149" s="405">
        <v>5000000</v>
      </c>
      <c r="G149" s="405">
        <v>2132114.5299999998</v>
      </c>
      <c r="H149" s="16">
        <f t="shared" ref="H149:H170" si="30">G149/F149*12</f>
        <v>5.117074871999999</v>
      </c>
      <c r="I149" s="405">
        <v>4000000</v>
      </c>
      <c r="J149" s="406">
        <v>1144656.78</v>
      </c>
      <c r="K149" s="411">
        <f t="shared" ref="K149:K170" si="31">J149/I149*100</f>
        <v>28.616419499999999</v>
      </c>
      <c r="L149" s="406">
        <v>1000000</v>
      </c>
      <c r="M149" s="406"/>
      <c r="N149" s="406">
        <v>1000000</v>
      </c>
      <c r="O149" s="406"/>
      <c r="P149" s="406"/>
      <c r="Q149" s="1547"/>
    </row>
    <row r="150" spans="1:17" s="2" customFormat="1" ht="18" customHeight="1" x14ac:dyDescent="0.25">
      <c r="A150" s="22">
        <v>1003</v>
      </c>
      <c r="B150" s="24" t="s">
        <v>10</v>
      </c>
      <c r="C150" s="384">
        <v>15295900</v>
      </c>
      <c r="D150" s="391">
        <v>14402272.220000001</v>
      </c>
      <c r="E150" s="391">
        <f t="shared" si="29"/>
        <v>94.157729979929258</v>
      </c>
      <c r="F150" s="412">
        <v>15000000</v>
      </c>
      <c r="G150" s="412">
        <v>8579031.2300000004</v>
      </c>
      <c r="H150" s="391">
        <f t="shared" si="30"/>
        <v>6.8632249840000004</v>
      </c>
      <c r="I150" s="412">
        <v>9000000</v>
      </c>
      <c r="J150" s="413">
        <v>10699671.630000001</v>
      </c>
      <c r="K150" s="411">
        <f t="shared" si="31"/>
        <v>118.88524033333334</v>
      </c>
      <c r="L150" s="413">
        <v>5921000</v>
      </c>
      <c r="M150" s="413"/>
      <c r="N150" s="413">
        <v>3946000</v>
      </c>
      <c r="O150" s="413"/>
      <c r="P150" s="413"/>
      <c r="Q150" s="1547"/>
    </row>
    <row r="151" spans="1:17" ht="20.25" customHeight="1" x14ac:dyDescent="0.25">
      <c r="A151" s="1544" t="s">
        <v>139</v>
      </c>
      <c r="B151" s="1545"/>
      <c r="C151" s="965">
        <f>SUM(C148:C150)</f>
        <v>57039580</v>
      </c>
      <c r="D151" s="622">
        <f>SUM(D148:D150)</f>
        <v>52819277.219999999</v>
      </c>
      <c r="E151" s="622">
        <f t="shared" si="29"/>
        <v>92.601097728980477</v>
      </c>
      <c r="F151" s="622">
        <f>SUM(F148:F150)</f>
        <v>56000000</v>
      </c>
      <c r="G151" s="622">
        <f>SUM(G148:G150)</f>
        <v>31901692.780000001</v>
      </c>
      <c r="H151" s="622">
        <f t="shared" si="30"/>
        <v>6.8360770242857143</v>
      </c>
      <c r="I151" s="622">
        <f>SUM(I148:I150)</f>
        <v>33000000</v>
      </c>
      <c r="J151" s="622">
        <f>SUM(J148:J150)</f>
        <v>27506132.329999998</v>
      </c>
      <c r="K151" s="732">
        <f t="shared" si="31"/>
        <v>83.351916151515155</v>
      </c>
      <c r="L151" s="622">
        <f>SUM(L148:L150)</f>
        <v>18304000</v>
      </c>
      <c r="M151" s="622">
        <f t="shared" ref="M151" si="32">SUM(M148:M150)</f>
        <v>0</v>
      </c>
      <c r="N151" s="622">
        <f t="shared" ref="N151:P151" si="33">SUM(N148:N150)</f>
        <v>16331000</v>
      </c>
      <c r="O151" s="622">
        <f t="shared" si="33"/>
        <v>0</v>
      </c>
      <c r="P151" s="622">
        <f t="shared" si="33"/>
        <v>0</v>
      </c>
      <c r="Q151" s="1547"/>
    </row>
    <row r="152" spans="1:17" s="2" customFormat="1" ht="18" customHeight="1" x14ac:dyDescent="0.25">
      <c r="A152" s="433">
        <v>1101</v>
      </c>
      <c r="B152" s="876" t="s">
        <v>112</v>
      </c>
      <c r="C152" s="877">
        <v>7000000</v>
      </c>
      <c r="D152" s="877">
        <v>6849375.0199999996</v>
      </c>
      <c r="E152" s="877">
        <f t="shared" si="29"/>
        <v>97.848214571428556</v>
      </c>
      <c r="F152" s="877">
        <v>9000000</v>
      </c>
      <c r="G152" s="877">
        <v>8241119.0700000003</v>
      </c>
      <c r="H152" s="877">
        <f t="shared" si="30"/>
        <v>10.988158760000001</v>
      </c>
      <c r="I152" s="877">
        <v>8500000</v>
      </c>
      <c r="J152" s="877">
        <v>4637027.68</v>
      </c>
      <c r="K152" s="940">
        <f t="shared" si="31"/>
        <v>54.553266823529412</v>
      </c>
      <c r="L152" s="877">
        <v>5000000</v>
      </c>
      <c r="M152" s="877"/>
      <c r="N152" s="877">
        <v>4000000</v>
      </c>
      <c r="O152" s="877"/>
      <c r="P152" s="877"/>
      <c r="Q152" s="1547"/>
    </row>
    <row r="153" spans="1:17" s="2" customFormat="1" ht="28.5" customHeight="1" x14ac:dyDescent="0.25">
      <c r="A153" s="433">
        <v>1201</v>
      </c>
      <c r="B153" s="884" t="s">
        <v>12</v>
      </c>
      <c r="C153" s="877">
        <v>4500000</v>
      </c>
      <c r="D153" s="877">
        <v>3968290.85</v>
      </c>
      <c r="E153" s="877">
        <f t="shared" si="29"/>
        <v>88.18424111111112</v>
      </c>
      <c r="F153" s="877">
        <v>5000000</v>
      </c>
      <c r="G153" s="877">
        <v>3557040.15</v>
      </c>
      <c r="H153" s="877">
        <f t="shared" si="30"/>
        <v>8.5368963600000001</v>
      </c>
      <c r="I153" s="877">
        <v>10000000</v>
      </c>
      <c r="J153" s="877">
        <v>2167845.4500000002</v>
      </c>
      <c r="K153" s="940">
        <f t="shared" si="31"/>
        <v>21.678454500000001</v>
      </c>
      <c r="L153" s="877">
        <v>3000000</v>
      </c>
      <c r="M153" s="877"/>
      <c r="N153" s="877">
        <v>1500000</v>
      </c>
      <c r="O153" s="877"/>
      <c r="P153" s="877"/>
      <c r="Q153" s="1547"/>
    </row>
    <row r="154" spans="1:17" s="2" customFormat="1" ht="18" customHeight="1" x14ac:dyDescent="0.25">
      <c r="A154" s="433">
        <v>1202</v>
      </c>
      <c r="B154" s="884" t="s">
        <v>135</v>
      </c>
      <c r="C154" s="877">
        <v>4500000</v>
      </c>
      <c r="D154" s="877">
        <v>3859247.47</v>
      </c>
      <c r="E154" s="877">
        <f t="shared" si="29"/>
        <v>85.761054888888893</v>
      </c>
      <c r="F154" s="877">
        <v>6000000</v>
      </c>
      <c r="G154" s="877">
        <v>1494375</v>
      </c>
      <c r="H154" s="877">
        <f t="shared" si="30"/>
        <v>2.98875</v>
      </c>
      <c r="I154" s="877"/>
      <c r="J154" s="877">
        <v>0</v>
      </c>
      <c r="K154" s="940"/>
      <c r="L154" s="877"/>
      <c r="M154" s="877"/>
      <c r="N154" s="877"/>
      <c r="O154" s="877"/>
      <c r="P154" s="877"/>
      <c r="Q154" s="1547"/>
    </row>
    <row r="155" spans="1:17" s="2" customFormat="1" ht="18" customHeight="1" x14ac:dyDescent="0.25">
      <c r="A155" s="433" t="s">
        <v>390</v>
      </c>
      <c r="B155" s="288" t="s">
        <v>198</v>
      </c>
      <c r="C155" s="877"/>
      <c r="D155" s="877"/>
      <c r="E155" s="877"/>
      <c r="F155" s="877"/>
      <c r="G155" s="877"/>
      <c r="H155" s="877"/>
      <c r="I155" s="877">
        <v>2000000</v>
      </c>
      <c r="J155" s="877">
        <v>49388</v>
      </c>
      <c r="K155" s="940">
        <f t="shared" si="31"/>
        <v>2.4694000000000003</v>
      </c>
      <c r="L155" s="877">
        <v>2000000</v>
      </c>
      <c r="M155" s="877"/>
      <c r="N155" s="877">
        <v>500000</v>
      </c>
      <c r="O155" s="877"/>
      <c r="P155" s="877"/>
      <c r="Q155" s="1547"/>
    </row>
    <row r="156" spans="1:17" s="2" customFormat="1" ht="18" customHeight="1" x14ac:dyDescent="0.25">
      <c r="A156" s="433" t="s">
        <v>391</v>
      </c>
      <c r="B156" s="288" t="s">
        <v>197</v>
      </c>
      <c r="C156" s="877"/>
      <c r="D156" s="877"/>
      <c r="E156" s="877"/>
      <c r="F156" s="877"/>
      <c r="G156" s="877"/>
      <c r="H156" s="877"/>
      <c r="I156" s="877">
        <v>5500000</v>
      </c>
      <c r="J156" s="877">
        <v>663865.74</v>
      </c>
      <c r="K156" s="940">
        <f t="shared" si="31"/>
        <v>12.070286181818183</v>
      </c>
      <c r="L156" s="877">
        <v>2000000</v>
      </c>
      <c r="M156" s="877"/>
      <c r="N156" s="877">
        <v>500000</v>
      </c>
      <c r="O156" s="877"/>
      <c r="P156" s="877"/>
      <c r="Q156" s="1547"/>
    </row>
    <row r="157" spans="1:17" s="2" customFormat="1" ht="18" customHeight="1" x14ac:dyDescent="0.25">
      <c r="A157" s="433">
        <v>1205</v>
      </c>
      <c r="B157" s="288" t="s">
        <v>17</v>
      </c>
      <c r="C157" s="877">
        <v>2200000</v>
      </c>
      <c r="D157" s="877">
        <v>779614.37</v>
      </c>
      <c r="E157" s="877">
        <f t="shared" si="29"/>
        <v>35.437016818181817</v>
      </c>
      <c r="F157" s="877">
        <v>3000000</v>
      </c>
      <c r="G157" s="877">
        <v>996129.22</v>
      </c>
      <c r="H157" s="877">
        <f t="shared" si="30"/>
        <v>3.9845168800000001</v>
      </c>
      <c r="I157" s="877">
        <v>2000000</v>
      </c>
      <c r="J157" s="877">
        <v>1091300.68</v>
      </c>
      <c r="K157" s="940">
        <f t="shared" si="31"/>
        <v>54.565034000000004</v>
      </c>
      <c r="L157" s="877">
        <v>1000000</v>
      </c>
      <c r="M157" s="877"/>
      <c r="N157" s="982">
        <v>1200000</v>
      </c>
      <c r="O157" s="877"/>
      <c r="P157" s="877"/>
      <c r="Q157" s="1547"/>
    </row>
    <row r="158" spans="1:17" s="2" customFormat="1" ht="18" customHeight="1" x14ac:dyDescent="0.25">
      <c r="A158" s="433">
        <v>1206</v>
      </c>
      <c r="B158" s="884" t="s">
        <v>122</v>
      </c>
      <c r="C158" s="877">
        <v>1000000</v>
      </c>
      <c r="D158" s="877">
        <v>475535.7</v>
      </c>
      <c r="E158" s="877">
        <f t="shared" si="29"/>
        <v>47.553570000000001</v>
      </c>
      <c r="F158" s="877">
        <v>2500000</v>
      </c>
      <c r="G158" s="877">
        <v>637384.06999999995</v>
      </c>
      <c r="H158" s="877">
        <f t="shared" si="30"/>
        <v>3.0594435359999999</v>
      </c>
      <c r="I158" s="877">
        <v>1000000</v>
      </c>
      <c r="J158" s="877">
        <v>391650.51</v>
      </c>
      <c r="K158" s="940">
        <f t="shared" si="31"/>
        <v>39.165050999999998</v>
      </c>
      <c r="L158" s="877">
        <v>500000</v>
      </c>
      <c r="M158" s="877"/>
      <c r="N158" s="877">
        <v>200000</v>
      </c>
      <c r="O158" s="877"/>
      <c r="P158" s="877"/>
      <c r="Q158" s="1547"/>
    </row>
    <row r="159" spans="1:17" s="2" customFormat="1" ht="18" customHeight="1" x14ac:dyDescent="0.25">
      <c r="A159" s="433">
        <v>1301</v>
      </c>
      <c r="B159" s="288" t="s">
        <v>14</v>
      </c>
      <c r="C159" s="877">
        <v>4000000</v>
      </c>
      <c r="D159" s="877">
        <v>3097922.81</v>
      </c>
      <c r="E159" s="877">
        <f t="shared" si="29"/>
        <v>77.448070250000001</v>
      </c>
      <c r="F159" s="877">
        <v>5000000</v>
      </c>
      <c r="G159" s="877">
        <v>1170471</v>
      </c>
      <c r="H159" s="877">
        <f t="shared" si="30"/>
        <v>2.8091303999999999</v>
      </c>
      <c r="I159" s="877">
        <v>5000000</v>
      </c>
      <c r="J159" s="877">
        <v>826091.54</v>
      </c>
      <c r="K159" s="940">
        <f t="shared" si="31"/>
        <v>16.5218308</v>
      </c>
      <c r="L159" s="877">
        <v>6000000</v>
      </c>
      <c r="M159" s="877"/>
      <c r="N159" s="877">
        <v>3000000</v>
      </c>
      <c r="O159" s="877"/>
      <c r="P159" s="877"/>
      <c r="Q159" s="1547"/>
    </row>
    <row r="160" spans="1:17" s="2" customFormat="1" ht="18" customHeight="1" x14ac:dyDescent="0.25">
      <c r="A160" s="433">
        <v>1302</v>
      </c>
      <c r="B160" s="288" t="s">
        <v>123</v>
      </c>
      <c r="C160" s="877">
        <v>4000000</v>
      </c>
      <c r="D160" s="877">
        <v>3658769.06</v>
      </c>
      <c r="E160" s="877">
        <f t="shared" si="29"/>
        <v>91.469226500000005</v>
      </c>
      <c r="F160" s="877">
        <v>3400000</v>
      </c>
      <c r="G160" s="877">
        <v>5654916.6100000003</v>
      </c>
      <c r="H160" s="877">
        <f t="shared" si="30"/>
        <v>19.958529211764706</v>
      </c>
      <c r="I160" s="877">
        <v>4000000</v>
      </c>
      <c r="J160" s="877">
        <v>1701713.73</v>
      </c>
      <c r="K160" s="940">
        <f t="shared" si="31"/>
        <v>42.542843250000004</v>
      </c>
      <c r="L160" s="877">
        <v>8600000</v>
      </c>
      <c r="M160" s="877"/>
      <c r="N160" s="877">
        <v>2000000</v>
      </c>
      <c r="O160" s="877"/>
      <c r="P160" s="877"/>
      <c r="Q160" s="1547"/>
    </row>
    <row r="161" spans="1:17" s="2" customFormat="1" ht="18" customHeight="1" x14ac:dyDescent="0.25">
      <c r="A161" s="433">
        <v>1402</v>
      </c>
      <c r="B161" s="288" t="s">
        <v>117</v>
      </c>
      <c r="C161" s="877">
        <v>2800000</v>
      </c>
      <c r="D161" s="877">
        <v>2321399.9300000002</v>
      </c>
      <c r="E161" s="877">
        <f t="shared" si="29"/>
        <v>82.907140357142865</v>
      </c>
      <c r="F161" s="877">
        <v>3200000</v>
      </c>
      <c r="G161" s="877">
        <v>1721958.56</v>
      </c>
      <c r="H161" s="877">
        <f t="shared" si="30"/>
        <v>6.4573446000000008</v>
      </c>
      <c r="I161" s="877">
        <v>2500000</v>
      </c>
      <c r="J161" s="877">
        <v>796035.62</v>
      </c>
      <c r="K161" s="940">
        <f t="shared" si="31"/>
        <v>31.841424800000002</v>
      </c>
      <c r="L161" s="877">
        <v>1000000</v>
      </c>
      <c r="M161" s="877"/>
      <c r="N161" s="877">
        <v>600000</v>
      </c>
      <c r="O161" s="877"/>
      <c r="P161" s="877"/>
      <c r="Q161" s="1547"/>
    </row>
    <row r="162" spans="1:17" s="2" customFormat="1" ht="18" customHeight="1" x14ac:dyDescent="0.25">
      <c r="A162" s="433">
        <v>1403</v>
      </c>
      <c r="B162" s="288" t="s">
        <v>118</v>
      </c>
      <c r="C162" s="877">
        <v>3000000</v>
      </c>
      <c r="D162" s="877">
        <v>790790.83</v>
      </c>
      <c r="E162" s="877">
        <f t="shared" si="29"/>
        <v>26.359694333333334</v>
      </c>
      <c r="F162" s="877">
        <v>4000000</v>
      </c>
      <c r="G162" s="877">
        <v>1062959.1499999999</v>
      </c>
      <c r="H162" s="877">
        <f t="shared" si="30"/>
        <v>3.1888774499999997</v>
      </c>
      <c r="I162" s="877">
        <v>3000000</v>
      </c>
      <c r="J162" s="877">
        <v>796916.21</v>
      </c>
      <c r="K162" s="940">
        <f t="shared" si="31"/>
        <v>26.563873666666666</v>
      </c>
      <c r="L162" s="877">
        <v>1000000</v>
      </c>
      <c r="M162" s="877"/>
      <c r="N162" s="877">
        <v>600000</v>
      </c>
      <c r="O162" s="877"/>
      <c r="P162" s="877"/>
      <c r="Q162" s="1547"/>
    </row>
    <row r="163" spans="1:17" s="2" customFormat="1" ht="18" customHeight="1" x14ac:dyDescent="0.25">
      <c r="A163" s="433">
        <v>1409</v>
      </c>
      <c r="B163" s="288" t="s">
        <v>17</v>
      </c>
      <c r="C163" s="877">
        <v>7200000</v>
      </c>
      <c r="D163" s="877">
        <v>6040913.6699999999</v>
      </c>
      <c r="E163" s="877">
        <f t="shared" si="29"/>
        <v>83.901578749999999</v>
      </c>
      <c r="F163" s="877">
        <v>6000000</v>
      </c>
      <c r="G163" s="877">
        <v>7585468.9800000004</v>
      </c>
      <c r="H163" s="877">
        <f t="shared" si="30"/>
        <v>15.17093796</v>
      </c>
      <c r="I163" s="877"/>
      <c r="J163" s="877">
        <v>0</v>
      </c>
      <c r="K163" s="940"/>
      <c r="L163" s="877"/>
      <c r="M163" s="877"/>
      <c r="N163" s="877"/>
      <c r="O163" s="877"/>
      <c r="P163" s="877"/>
      <c r="Q163" s="1547"/>
    </row>
    <row r="164" spans="1:17" s="2" customFormat="1" ht="30" x14ac:dyDescent="0.25">
      <c r="A164" s="433" t="s">
        <v>386</v>
      </c>
      <c r="B164" s="919" t="s">
        <v>206</v>
      </c>
      <c r="C164" s="877"/>
      <c r="D164" s="877"/>
      <c r="E164" s="877"/>
      <c r="F164" s="877"/>
      <c r="G164" s="877"/>
      <c r="H164" s="877"/>
      <c r="I164" s="877">
        <v>100000</v>
      </c>
      <c r="J164" s="961">
        <v>0</v>
      </c>
      <c r="K164" s="940">
        <f t="shared" si="31"/>
        <v>0</v>
      </c>
      <c r="L164" s="877">
        <v>50000</v>
      </c>
      <c r="M164" s="877"/>
      <c r="N164" s="877">
        <v>1000</v>
      </c>
      <c r="O164" s="877"/>
      <c r="P164" s="877"/>
      <c r="Q164" s="1547"/>
    </row>
    <row r="165" spans="1:17" s="2" customFormat="1" ht="18" customHeight="1" x14ac:dyDescent="0.25">
      <c r="A165" s="433" t="s">
        <v>388</v>
      </c>
      <c r="B165" s="288" t="s">
        <v>203</v>
      </c>
      <c r="C165" s="892"/>
      <c r="D165" s="877"/>
      <c r="E165" s="877"/>
      <c r="F165" s="877"/>
      <c r="G165" s="877"/>
      <c r="H165" s="877"/>
      <c r="I165" s="877">
        <v>20000000</v>
      </c>
      <c r="J165" s="877">
        <v>7392979.96</v>
      </c>
      <c r="K165" s="940">
        <f t="shared" si="31"/>
        <v>36.964899799999998</v>
      </c>
      <c r="L165" s="877">
        <v>7000000</v>
      </c>
      <c r="M165" s="877"/>
      <c r="N165" s="982">
        <v>1000000</v>
      </c>
      <c r="O165" s="877"/>
      <c r="P165" s="877"/>
      <c r="Q165" s="1547"/>
    </row>
    <row r="166" spans="1:17" s="2" customFormat="1" ht="18" customHeight="1" x14ac:dyDescent="0.25">
      <c r="A166" s="433">
        <v>1701</v>
      </c>
      <c r="B166" s="288" t="s">
        <v>125</v>
      </c>
      <c r="C166" s="877"/>
      <c r="D166" s="877"/>
      <c r="E166" s="877"/>
      <c r="F166" s="877"/>
      <c r="G166" s="877"/>
      <c r="H166" s="877"/>
      <c r="I166" s="877"/>
      <c r="J166" s="877">
        <v>0</v>
      </c>
      <c r="K166" s="940"/>
      <c r="L166" s="877"/>
      <c r="M166" s="877"/>
      <c r="N166" s="877">
        <v>1000</v>
      </c>
      <c r="O166" s="877"/>
      <c r="P166" s="877"/>
      <c r="Q166" s="1547"/>
    </row>
    <row r="167" spans="1:17" s="2" customFormat="1" ht="18" customHeight="1" x14ac:dyDescent="0.25">
      <c r="A167" s="433">
        <v>1702</v>
      </c>
      <c r="B167" s="288" t="s">
        <v>134</v>
      </c>
      <c r="C167" s="877">
        <v>20000000</v>
      </c>
      <c r="D167" s="877">
        <v>8625514.4100000001</v>
      </c>
      <c r="E167" s="877">
        <f t="shared" si="29"/>
        <v>43.127572050000005</v>
      </c>
      <c r="F167" s="877">
        <v>20000000</v>
      </c>
      <c r="G167" s="877">
        <v>6828042.2400000002</v>
      </c>
      <c r="H167" s="877">
        <f t="shared" si="30"/>
        <v>4.0968253440000009</v>
      </c>
      <c r="I167" s="877">
        <v>50000000</v>
      </c>
      <c r="J167" s="877">
        <v>2181106.5</v>
      </c>
      <c r="K167" s="940">
        <f t="shared" si="31"/>
        <v>4.3622130000000006</v>
      </c>
      <c r="L167" s="877"/>
      <c r="M167" s="877"/>
      <c r="N167" s="877"/>
      <c r="O167" s="877"/>
      <c r="P167" s="877"/>
      <c r="Q167" s="1547"/>
    </row>
    <row r="168" spans="1:17" s="2" customFormat="1" ht="30" x14ac:dyDescent="0.25">
      <c r="A168" s="433">
        <v>1703</v>
      </c>
      <c r="B168" s="884" t="s">
        <v>141</v>
      </c>
      <c r="C168" s="877"/>
      <c r="D168" s="877"/>
      <c r="E168" s="877"/>
      <c r="F168" s="877"/>
      <c r="G168" s="877"/>
      <c r="H168" s="877"/>
      <c r="I168" s="877">
        <v>1000</v>
      </c>
      <c r="J168" s="961">
        <v>0</v>
      </c>
      <c r="K168" s="940">
        <f t="shared" si="31"/>
        <v>0</v>
      </c>
      <c r="L168" s="877">
        <v>1000</v>
      </c>
      <c r="M168" s="877"/>
      <c r="N168" s="877">
        <v>10000</v>
      </c>
      <c r="O168" s="877"/>
      <c r="P168" s="877"/>
      <c r="Q168" s="1547"/>
    </row>
    <row r="169" spans="1:17" ht="21" customHeight="1" x14ac:dyDescent="0.25">
      <c r="A169" s="1542" t="s">
        <v>140</v>
      </c>
      <c r="B169" s="1543"/>
      <c r="C169" s="62">
        <f>SUM(C152:C168)</f>
        <v>60200000</v>
      </c>
      <c r="D169" s="62">
        <f>SUM(D152:D168)</f>
        <v>40467374.11999999</v>
      </c>
      <c r="E169" s="62">
        <f t="shared" si="29"/>
        <v>67.221551694352144</v>
      </c>
      <c r="F169" s="105">
        <f>SUM(F152:F168)</f>
        <v>67100000</v>
      </c>
      <c r="G169" s="105">
        <f>SUM(G152:G168)</f>
        <v>38949864.049999997</v>
      </c>
      <c r="H169" s="62">
        <f t="shared" si="30"/>
        <v>6.9656984888226523</v>
      </c>
      <c r="I169" s="105">
        <f>SUM(I152:I168)</f>
        <v>113601000</v>
      </c>
      <c r="J169" s="105">
        <f>SUM(J152:J168)</f>
        <v>22695921.620000001</v>
      </c>
      <c r="K169" s="745">
        <f t="shared" si="31"/>
        <v>19.978628374750222</v>
      </c>
      <c r="L169" s="622">
        <f>SUM(L152:L168)</f>
        <v>37151000</v>
      </c>
      <c r="M169" s="622">
        <f t="shared" ref="M169" si="34">SUM(M152:M168)</f>
        <v>0</v>
      </c>
      <c r="N169" s="622">
        <f t="shared" ref="N169:P169" si="35">SUM(N152:N168)</f>
        <v>15112000</v>
      </c>
      <c r="O169" s="622">
        <f t="shared" si="35"/>
        <v>0</v>
      </c>
      <c r="P169" s="622">
        <f t="shared" si="35"/>
        <v>0</v>
      </c>
      <c r="Q169" s="1547"/>
    </row>
    <row r="170" spans="1:17" ht="23.25" customHeight="1" thickBot="1" x14ac:dyDescent="0.3">
      <c r="A170" s="1541" t="s">
        <v>2</v>
      </c>
      <c r="B170" s="1541"/>
      <c r="C170" s="61">
        <f>C169+C151</f>
        <v>117239580</v>
      </c>
      <c r="D170" s="61">
        <f>D169+D151</f>
        <v>93286651.339999989</v>
      </c>
      <c r="E170" s="61">
        <f t="shared" si="29"/>
        <v>79.569247296859984</v>
      </c>
      <c r="F170" s="104">
        <f>F169+F151</f>
        <v>123100000</v>
      </c>
      <c r="G170" s="227">
        <f>G169+G151</f>
        <v>70851556.829999998</v>
      </c>
      <c r="H170" s="61">
        <f t="shared" si="30"/>
        <v>6.906731778716491</v>
      </c>
      <c r="I170" s="227">
        <f t="shared" ref="I170:J170" si="36">I169+I151</f>
        <v>146601000</v>
      </c>
      <c r="J170" s="104">
        <f t="shared" si="36"/>
        <v>50202053.950000003</v>
      </c>
      <c r="K170" s="733">
        <f t="shared" si="31"/>
        <v>34.244005122748142</v>
      </c>
      <c r="L170" s="602">
        <f>L169+L151</f>
        <v>55455000</v>
      </c>
      <c r="M170" s="602">
        <f t="shared" ref="M170" si="37">M169+M151</f>
        <v>0</v>
      </c>
      <c r="N170" s="602">
        <f t="shared" ref="N170:P170" si="38">N169+N151</f>
        <v>31443000</v>
      </c>
      <c r="O170" s="602">
        <f t="shared" si="38"/>
        <v>0</v>
      </c>
      <c r="P170" s="602">
        <f t="shared" si="38"/>
        <v>0</v>
      </c>
      <c r="Q170" s="1548"/>
    </row>
    <row r="171" spans="1:17" s="122" customFormat="1" ht="19.5" thickTop="1" x14ac:dyDescent="0.3">
      <c r="A171" s="9"/>
      <c r="B171" s="9"/>
      <c r="C171" s="132"/>
      <c r="D171" s="90"/>
      <c r="E171" s="90"/>
      <c r="J171" s="11"/>
      <c r="K171" s="82"/>
      <c r="L171" s="82"/>
      <c r="M171" s="82"/>
      <c r="N171" s="82"/>
      <c r="O171" s="82"/>
      <c r="P171" s="82"/>
      <c r="Q171" s="241"/>
    </row>
    <row r="172" spans="1:17" s="122" customFormat="1" ht="15.75" hidden="1" customHeight="1" x14ac:dyDescent="0.25">
      <c r="A172" s="9"/>
      <c r="B172" s="9" t="s">
        <v>188</v>
      </c>
      <c r="C172" s="96" t="s">
        <v>191</v>
      </c>
      <c r="D172" s="96"/>
      <c r="E172" s="96"/>
      <c r="F172" s="9"/>
      <c r="G172" s="9"/>
      <c r="H172" s="9"/>
      <c r="I172" s="9"/>
      <c r="J172" s="11"/>
      <c r="K172" s="29"/>
      <c r="L172" s="29"/>
      <c r="M172" s="29"/>
      <c r="N172" s="29"/>
      <c r="O172" s="29"/>
      <c r="P172" s="29"/>
      <c r="Q172" s="11"/>
    </row>
    <row r="173" spans="1:17" s="122" customFormat="1" ht="15.75" hidden="1" customHeight="1" x14ac:dyDescent="0.25">
      <c r="B173" s="121" t="s">
        <v>189</v>
      </c>
      <c r="C173" s="136"/>
      <c r="D173" s="136" t="s">
        <v>190</v>
      </c>
      <c r="E173" s="136"/>
      <c r="F173" s="136"/>
      <c r="G173" s="136"/>
      <c r="H173" s="136"/>
      <c r="I173" s="136"/>
      <c r="J173" s="145"/>
      <c r="K173" s="74"/>
      <c r="L173" s="74"/>
      <c r="M173" s="74"/>
      <c r="N173" s="74"/>
      <c r="O173" s="74"/>
      <c r="P173" s="74"/>
      <c r="Q173" s="241"/>
    </row>
    <row r="174" spans="1:17" s="122" customFormat="1" ht="15.75" hidden="1" x14ac:dyDescent="0.25">
      <c r="A174" s="121"/>
      <c r="B174" s="121"/>
      <c r="C174" s="108"/>
      <c r="D174" s="108"/>
      <c r="E174" s="108"/>
      <c r="F174" s="108"/>
      <c r="G174" s="108"/>
      <c r="H174" s="108"/>
      <c r="I174" s="108"/>
      <c r="J174" s="101"/>
      <c r="K174" s="148"/>
      <c r="L174" s="148"/>
      <c r="M174" s="148"/>
      <c r="N174" s="148"/>
      <c r="O174" s="148"/>
      <c r="P174" s="148"/>
      <c r="Q174" s="101"/>
    </row>
    <row r="175" spans="1:17" s="122" customFormat="1" ht="15.75" hidden="1" x14ac:dyDescent="0.25">
      <c r="A175" s="121"/>
      <c r="B175" s="121" t="s">
        <v>159</v>
      </c>
      <c r="C175" s="108" t="s">
        <v>160</v>
      </c>
      <c r="D175" s="108"/>
      <c r="E175" s="108"/>
      <c r="F175" s="108"/>
      <c r="G175" s="108"/>
      <c r="H175" s="108"/>
      <c r="I175" s="108" t="s">
        <v>186</v>
      </c>
      <c r="J175" s="146"/>
      <c r="K175" s="82"/>
      <c r="L175" s="82"/>
      <c r="M175" s="82"/>
      <c r="N175" s="82"/>
      <c r="O175" s="82"/>
      <c r="P175" s="82"/>
      <c r="Q175" s="11"/>
    </row>
    <row r="176" spans="1:17" s="2" customFormat="1" ht="15.75" hidden="1" x14ac:dyDescent="0.25">
      <c r="A176" s="4"/>
      <c r="B176" s="46"/>
      <c r="C176" s="139"/>
      <c r="D176" s="140"/>
      <c r="E176" s="140"/>
      <c r="J176" s="101"/>
      <c r="K176" s="148"/>
      <c r="L176" s="148"/>
      <c r="M176" s="148"/>
      <c r="N176" s="148"/>
      <c r="O176" s="148"/>
      <c r="P176" s="148"/>
      <c r="Q176" s="101"/>
    </row>
    <row r="177" spans="1:17" s="122" customFormat="1" ht="15.75" hidden="1" x14ac:dyDescent="0.25">
      <c r="A177" s="121"/>
      <c r="B177" s="121"/>
      <c r="C177" s="108"/>
      <c r="D177" s="108"/>
      <c r="E177" s="108"/>
      <c r="F177" s="108"/>
      <c r="G177" s="108"/>
      <c r="H177" s="108"/>
      <c r="I177" s="74"/>
      <c r="J177" s="74"/>
      <c r="K177" s="74"/>
      <c r="L177" s="74"/>
      <c r="M177" s="74"/>
      <c r="N177" s="74"/>
      <c r="O177" s="74"/>
      <c r="P177" s="74"/>
    </row>
    <row r="178" spans="1:17" s="2" customFormat="1" hidden="1" x14ac:dyDescent="0.25">
      <c r="J178" s="86"/>
      <c r="K178" s="86"/>
      <c r="L178" s="86"/>
      <c r="M178" s="86"/>
      <c r="N178" s="86"/>
      <c r="O178" s="86"/>
      <c r="P178" s="86"/>
    </row>
    <row r="179" spans="1:17" s="2" customFormat="1" ht="15.75" x14ac:dyDescent="0.25">
      <c r="A179" s="4"/>
      <c r="B179" s="45"/>
      <c r="J179" s="91"/>
      <c r="K179" s="91"/>
      <c r="L179" s="91"/>
      <c r="M179" s="91"/>
      <c r="N179" s="91"/>
      <c r="O179" s="91"/>
      <c r="P179" s="91"/>
    </row>
    <row r="180" spans="1:17" s="2" customFormat="1" ht="15.75" customHeight="1" x14ac:dyDescent="0.25">
      <c r="A180" s="1386" t="s">
        <v>18</v>
      </c>
      <c r="B180" s="1388" t="s">
        <v>7</v>
      </c>
      <c r="C180" s="1518">
        <v>2022</v>
      </c>
      <c r="D180" s="1519"/>
      <c r="E180" s="1520"/>
      <c r="F180" s="1521">
        <v>2023</v>
      </c>
      <c r="G180" s="1522"/>
      <c r="H180" s="1523"/>
      <c r="I180" s="1235">
        <v>2024</v>
      </c>
      <c r="J180" s="1235"/>
      <c r="K180" s="1152"/>
      <c r="L180" s="1279">
        <v>2025</v>
      </c>
      <c r="M180" s="1280"/>
      <c r="N180" s="1344" t="s">
        <v>446</v>
      </c>
      <c r="O180" s="1344" t="s">
        <v>448</v>
      </c>
      <c r="P180" s="1344" t="s">
        <v>447</v>
      </c>
      <c r="Q180" s="1344" t="s">
        <v>450</v>
      </c>
    </row>
    <row r="181" spans="1:17" s="2" customFormat="1" ht="31.5" x14ac:dyDescent="0.25">
      <c r="A181" s="1387"/>
      <c r="B181" s="1387"/>
      <c r="C181" s="1195" t="s">
        <v>192</v>
      </c>
      <c r="D181" s="692" t="s">
        <v>1</v>
      </c>
      <c r="E181" s="693" t="s">
        <v>138</v>
      </c>
      <c r="F181" s="690" t="s">
        <v>0</v>
      </c>
      <c r="G181" s="1122" t="s">
        <v>1</v>
      </c>
      <c r="H181" s="691" t="s">
        <v>138</v>
      </c>
      <c r="I181" s="690" t="s">
        <v>0</v>
      </c>
      <c r="J181" s="1151" t="s">
        <v>1</v>
      </c>
      <c r="K181" s="691" t="s">
        <v>138</v>
      </c>
      <c r="L181" s="690" t="s">
        <v>0</v>
      </c>
      <c r="M181" s="1151" t="s">
        <v>1</v>
      </c>
      <c r="N181" s="1344"/>
      <c r="O181" s="1344"/>
      <c r="P181" s="1344"/>
      <c r="Q181" s="1344"/>
    </row>
    <row r="182" spans="1:17" s="2" customFormat="1" x14ac:dyDescent="0.25">
      <c r="C182" s="28"/>
      <c r="D182" s="28"/>
      <c r="E182" s="28"/>
      <c r="F182" s="28"/>
      <c r="G182" s="28"/>
      <c r="H182" s="28"/>
      <c r="I182" s="80"/>
      <c r="J182" s="80"/>
      <c r="K182" s="11"/>
      <c r="L182" s="11"/>
      <c r="M182" s="11"/>
      <c r="N182" s="11"/>
      <c r="O182" s="11"/>
      <c r="P182" s="11"/>
      <c r="Q182" s="11"/>
    </row>
    <row r="183" spans="1:17" s="2" customFormat="1" ht="31.5" customHeight="1" thickBot="1" x14ac:dyDescent="0.3">
      <c r="C183" s="695">
        <f t="shared" ref="C183:J183" si="39">SUM(C39,C82,C124,C170)</f>
        <v>441283571</v>
      </c>
      <c r="D183" s="695">
        <f t="shared" si="39"/>
        <v>341669109.03000003</v>
      </c>
      <c r="E183" s="695">
        <f>D183/C183*100</f>
        <v>77.42620198974052</v>
      </c>
      <c r="F183" s="695">
        <f t="shared" si="39"/>
        <v>545354000</v>
      </c>
      <c r="G183" s="695">
        <f t="shared" si="39"/>
        <v>334696548.36000001</v>
      </c>
      <c r="H183" s="695">
        <f>G183/F183*100</f>
        <v>61.372346835266633</v>
      </c>
      <c r="I183" s="695">
        <f t="shared" si="39"/>
        <v>506435000</v>
      </c>
      <c r="J183" s="695">
        <f t="shared" si="39"/>
        <v>344684085.92000002</v>
      </c>
      <c r="K183" s="695">
        <f>J183/I183*100</f>
        <v>68.060873738979339</v>
      </c>
      <c r="L183" s="695">
        <f>SUM(L39,L82,L124,L170)</f>
        <v>381609600</v>
      </c>
      <c r="M183" s="695">
        <f t="shared" ref="M183:Q183" si="40">SUM(M39,M82,M124,M170)</f>
        <v>0</v>
      </c>
      <c r="N183" s="695">
        <f t="shared" si="40"/>
        <v>375308500</v>
      </c>
      <c r="O183" s="695">
        <f t="shared" si="40"/>
        <v>0</v>
      </c>
      <c r="P183" s="695">
        <f t="shared" si="40"/>
        <v>0</v>
      </c>
      <c r="Q183" s="695">
        <f t="shared" si="40"/>
        <v>0</v>
      </c>
    </row>
    <row r="184" spans="1:17" ht="15.75" thickTop="1" x14ac:dyDescent="0.25"/>
    <row r="185" spans="1:17" x14ac:dyDescent="0.25">
      <c r="B185" s="1212" t="s">
        <v>454</v>
      </c>
      <c r="G185" s="761"/>
      <c r="H185" s="761"/>
      <c r="I185" s="761"/>
      <c r="J185" s="761"/>
      <c r="K185" s="761"/>
      <c r="L185" s="761"/>
      <c r="M185" s="761"/>
      <c r="P185" s="81"/>
    </row>
    <row r="186" spans="1:17" x14ac:dyDescent="0.25">
      <c r="B186" s="1212" t="s">
        <v>455</v>
      </c>
      <c r="G186" s="761"/>
      <c r="H186" s="761"/>
      <c r="I186" s="761"/>
      <c r="J186" s="761"/>
      <c r="K186" s="761"/>
      <c r="L186" s="759"/>
      <c r="M186" s="759"/>
    </row>
    <row r="187" spans="1:17" x14ac:dyDescent="0.25">
      <c r="G187" s="761"/>
      <c r="H187" s="761"/>
      <c r="I187" s="761"/>
      <c r="J187" s="761"/>
      <c r="K187" s="761"/>
      <c r="L187" s="759"/>
      <c r="M187" s="849"/>
    </row>
    <row r="188" spans="1:17" x14ac:dyDescent="0.25">
      <c r="B188" s="1213" t="s">
        <v>456</v>
      </c>
      <c r="G188" s="761"/>
      <c r="H188" s="761"/>
      <c r="I188" s="761"/>
      <c r="J188" s="761"/>
      <c r="K188" s="761"/>
      <c r="L188" s="759"/>
      <c r="M188" s="759"/>
    </row>
    <row r="189" spans="1:17" x14ac:dyDescent="0.25">
      <c r="G189" s="761"/>
      <c r="H189" s="761"/>
      <c r="I189" s="761"/>
      <c r="J189" s="761"/>
      <c r="K189" s="761"/>
      <c r="L189" s="759"/>
      <c r="M189" s="759"/>
    </row>
  </sheetData>
  <mergeCells count="66">
    <mergeCell ref="F6:H6"/>
    <mergeCell ref="I6:J6"/>
    <mergeCell ref="A103:B103"/>
    <mergeCell ref="B57:B58"/>
    <mergeCell ref="A62:B62"/>
    <mergeCell ref="A11:B11"/>
    <mergeCell ref="A38:B38"/>
    <mergeCell ref="F57:H57"/>
    <mergeCell ref="A124:B124"/>
    <mergeCell ref="B6:B7"/>
    <mergeCell ref="A123:B123"/>
    <mergeCell ref="A6:A7"/>
    <mergeCell ref="C98:E98"/>
    <mergeCell ref="A39:B39"/>
    <mergeCell ref="A57:A58"/>
    <mergeCell ref="A98:A99"/>
    <mergeCell ref="B98:B99"/>
    <mergeCell ref="A82:B82"/>
    <mergeCell ref="A81:B81"/>
    <mergeCell ref="Q6:Q7"/>
    <mergeCell ref="Q180:Q181"/>
    <mergeCell ref="Q146:Q147"/>
    <mergeCell ref="Q57:Q58"/>
    <mergeCell ref="Q98:Q99"/>
    <mergeCell ref="Q8:Q39"/>
    <mergeCell ref="Q59:Q82"/>
    <mergeCell ref="Q100:Q124"/>
    <mergeCell ref="Q148:Q170"/>
    <mergeCell ref="A170:B170"/>
    <mergeCell ref="A169:B169"/>
    <mergeCell ref="A151:B151"/>
    <mergeCell ref="B146:B147"/>
    <mergeCell ref="A146:A147"/>
    <mergeCell ref="L180:M180"/>
    <mergeCell ref="P180:P181"/>
    <mergeCell ref="A180:A181"/>
    <mergeCell ref="B180:B181"/>
    <mergeCell ref="C180:E180"/>
    <mergeCell ref="F180:H180"/>
    <mergeCell ref="I180:J180"/>
    <mergeCell ref="P146:P147"/>
    <mergeCell ref="C6:E6"/>
    <mergeCell ref="C57:E57"/>
    <mergeCell ref="L6:M6"/>
    <mergeCell ref="P6:P7"/>
    <mergeCell ref="L57:M57"/>
    <mergeCell ref="P57:P58"/>
    <mergeCell ref="L98:M98"/>
    <mergeCell ref="P98:P99"/>
    <mergeCell ref="L146:M146"/>
    <mergeCell ref="C146:E146"/>
    <mergeCell ref="I146:J146"/>
    <mergeCell ref="F146:H146"/>
    <mergeCell ref="F98:H98"/>
    <mergeCell ref="I57:J57"/>
    <mergeCell ref="I98:J98"/>
    <mergeCell ref="N6:N7"/>
    <mergeCell ref="N57:N58"/>
    <mergeCell ref="N98:N99"/>
    <mergeCell ref="N146:N147"/>
    <mergeCell ref="N180:N181"/>
    <mergeCell ref="O6:O7"/>
    <mergeCell ref="O57:O58"/>
    <mergeCell ref="O98:O99"/>
    <mergeCell ref="O146:O147"/>
    <mergeCell ref="O180:O181"/>
  </mergeCells>
  <pageMargins left="0.45" right="0" top="0.17" bottom="0.22" header="0.17" footer="0.17"/>
  <pageSetup paperSize="5" scale="98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U57"/>
  <sheetViews>
    <sheetView topLeftCell="A46" zoomScaleNormal="100" zoomScaleSheetLayoutView="100" workbookViewId="0">
      <pane xSplit="2" topLeftCell="L1" activePane="topRight" state="frozen"/>
      <selection activeCell="O8" sqref="O8:O9"/>
      <selection pane="topRight" activeCell="A53" sqref="A53:M57"/>
    </sheetView>
  </sheetViews>
  <sheetFormatPr defaultColWidth="9.140625" defaultRowHeight="15" x14ac:dyDescent="0.25"/>
  <cols>
    <col min="1" max="1" width="9.7109375" style="5" customWidth="1"/>
    <col min="2" max="2" width="29" style="5" customWidth="1"/>
    <col min="3" max="3" width="16.28515625" style="5" hidden="1" customWidth="1"/>
    <col min="4" max="4" width="16.5703125" style="5" hidden="1" customWidth="1"/>
    <col min="5" max="5" width="6.28515625" style="5" hidden="1" customWidth="1"/>
    <col min="6" max="6" width="18.7109375" style="5" hidden="1" customWidth="1"/>
    <col min="7" max="7" width="20.85546875" style="5" hidden="1" customWidth="1"/>
    <col min="8" max="8" width="6.85546875" style="5" hidden="1" customWidth="1"/>
    <col min="9" max="9" width="18.42578125" style="5" hidden="1" customWidth="1"/>
    <col min="10" max="10" width="18.5703125" style="5" hidden="1" customWidth="1"/>
    <col min="11" max="11" width="7.28515625" style="5" hidden="1" customWidth="1"/>
    <col min="12" max="12" width="19" style="5" customWidth="1"/>
    <col min="13" max="13" width="19.5703125" style="5" customWidth="1"/>
    <col min="14" max="14" width="7.5703125" style="5" customWidth="1"/>
    <col min="15" max="15" width="18.28515625" style="5" customWidth="1"/>
    <col min="16" max="16" width="18.42578125" style="5" customWidth="1"/>
    <col min="17" max="17" width="17.7109375" style="5" customWidth="1"/>
    <col min="18" max="18" width="18.42578125" style="5" customWidth="1"/>
    <col min="19" max="19" width="19.140625" style="5" customWidth="1"/>
    <col min="20" max="20" width="16.140625" style="985" customWidth="1"/>
    <col min="21" max="16384" width="9.140625" style="5"/>
  </cols>
  <sheetData>
    <row r="1" spans="1:20" s="2" customFormat="1" ht="15.75" thickBot="1" x14ac:dyDescent="0.3">
      <c r="K1" s="1554" t="s">
        <v>157</v>
      </c>
      <c r="L1" s="1555"/>
      <c r="N1" s="102"/>
      <c r="O1" s="102"/>
      <c r="P1" s="102"/>
      <c r="Q1" s="102"/>
      <c r="R1" s="102"/>
      <c r="S1" s="102"/>
      <c r="T1" s="984"/>
    </row>
    <row r="2" spans="1:20" s="2" customFormat="1" ht="16.5" customHeight="1" x14ac:dyDescent="0.3">
      <c r="A2" s="88" t="s">
        <v>444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1157"/>
      <c r="O2" s="1157"/>
      <c r="P2" s="1157"/>
      <c r="Q2" s="1157"/>
      <c r="R2" s="1157"/>
      <c r="S2" s="1157"/>
      <c r="T2" s="79"/>
    </row>
    <row r="3" spans="1:20" s="2" customFormat="1" ht="13.5" customHeight="1" x14ac:dyDescent="0.3">
      <c r="A3" s="1412" t="s">
        <v>58</v>
      </c>
      <c r="B3" s="1412"/>
      <c r="C3" s="1412"/>
      <c r="D3" s="1412"/>
      <c r="E3" s="1412"/>
      <c r="F3" s="1412"/>
      <c r="G3" s="1412"/>
      <c r="H3" s="1412"/>
      <c r="I3" s="1412"/>
      <c r="J3" s="1412"/>
      <c r="K3" s="1412"/>
      <c r="T3" s="984"/>
    </row>
    <row r="4" spans="1:20" s="2" customFormat="1" ht="18.75" x14ac:dyDescent="0.3">
      <c r="A4" s="33" t="s">
        <v>59</v>
      </c>
      <c r="B4" s="40"/>
      <c r="N4" s="241"/>
      <c r="O4" s="241"/>
      <c r="P4" s="241"/>
      <c r="Q4" s="241"/>
      <c r="R4" s="241"/>
      <c r="S4" s="241"/>
      <c r="T4" s="1183"/>
    </row>
    <row r="5" spans="1:20" s="2" customFormat="1" ht="18.75" x14ac:dyDescent="0.3">
      <c r="A5" s="33" t="s">
        <v>70</v>
      </c>
      <c r="B5" s="40"/>
      <c r="N5" s="11"/>
      <c r="O5" s="11"/>
      <c r="P5" s="11"/>
      <c r="Q5" s="11"/>
      <c r="R5" s="11"/>
      <c r="S5" s="11"/>
      <c r="T5" s="11"/>
    </row>
    <row r="6" spans="1:20" ht="12.75" customHeight="1" x14ac:dyDescent="0.25">
      <c r="N6" s="241"/>
      <c r="O6" s="241"/>
      <c r="P6" s="241"/>
      <c r="Q6" s="241"/>
      <c r="R6" s="241"/>
      <c r="S6" s="241"/>
      <c r="T6" s="1183"/>
    </row>
    <row r="7" spans="1:20" ht="17.25" customHeight="1" x14ac:dyDescent="0.25">
      <c r="A7" s="1442" t="s">
        <v>18</v>
      </c>
      <c r="B7" s="1439" t="s">
        <v>7</v>
      </c>
      <c r="C7" s="1531">
        <v>2021</v>
      </c>
      <c r="D7" s="1532"/>
      <c r="E7" s="1149"/>
      <c r="F7" s="1440">
        <v>2022</v>
      </c>
      <c r="G7" s="1440"/>
      <c r="H7" s="1440"/>
      <c r="I7" s="1389">
        <v>2023</v>
      </c>
      <c r="J7" s="1390"/>
      <c r="K7" s="1391"/>
      <c r="L7" s="1235">
        <v>2024</v>
      </c>
      <c r="M7" s="1235"/>
      <c r="N7" s="1152"/>
      <c r="O7" s="1279">
        <v>2025</v>
      </c>
      <c r="P7" s="1280"/>
      <c r="Q7" s="1344" t="s">
        <v>446</v>
      </c>
      <c r="R7" s="1344" t="s">
        <v>448</v>
      </c>
      <c r="S7" s="1344" t="s">
        <v>447</v>
      </c>
      <c r="T7" s="1344" t="s">
        <v>450</v>
      </c>
    </row>
    <row r="8" spans="1:20" ht="31.5" customHeight="1" x14ac:dyDescent="0.25">
      <c r="A8" s="1443"/>
      <c r="B8" s="1439"/>
      <c r="C8" s="1120" t="s">
        <v>178</v>
      </c>
      <c r="D8" s="1150" t="s">
        <v>1</v>
      </c>
      <c r="E8" s="1193" t="s">
        <v>137</v>
      </c>
      <c r="F8" s="1120" t="s">
        <v>178</v>
      </c>
      <c r="G8" s="1122" t="s">
        <v>1</v>
      </c>
      <c r="H8" s="1132" t="s">
        <v>138</v>
      </c>
      <c r="I8" s="1156" t="s">
        <v>0</v>
      </c>
      <c r="J8" s="1126" t="s">
        <v>1</v>
      </c>
      <c r="K8" s="1132" t="s">
        <v>138</v>
      </c>
      <c r="L8" s="690" t="s">
        <v>0</v>
      </c>
      <c r="M8" s="1151" t="s">
        <v>1</v>
      </c>
      <c r="N8" s="691" t="s">
        <v>138</v>
      </c>
      <c r="O8" s="690" t="s">
        <v>0</v>
      </c>
      <c r="P8" s="1151" t="s">
        <v>1</v>
      </c>
      <c r="Q8" s="1344"/>
      <c r="R8" s="1344"/>
      <c r="S8" s="1344"/>
      <c r="T8" s="1344"/>
    </row>
    <row r="9" spans="1:20" s="2" customFormat="1" ht="18" customHeight="1" x14ac:dyDescent="0.25">
      <c r="A9" s="14">
        <v>1001</v>
      </c>
      <c r="B9" s="18" t="s">
        <v>8</v>
      </c>
      <c r="C9" s="414">
        <v>28934000</v>
      </c>
      <c r="D9" s="414">
        <v>28487016.109999999</v>
      </c>
      <c r="E9" s="415">
        <f>D9/C9*100</f>
        <v>98.455160399529959</v>
      </c>
      <c r="F9" s="415">
        <v>31135867</v>
      </c>
      <c r="G9" s="415">
        <v>30593429.129999999</v>
      </c>
      <c r="H9" s="414">
        <f>G9/F9*100</f>
        <v>98.257835987030646</v>
      </c>
      <c r="I9" s="414">
        <v>57502440</v>
      </c>
      <c r="J9" s="414">
        <v>52951860.969999999</v>
      </c>
      <c r="K9" s="414">
        <f>J9/I9*100</f>
        <v>92.086285329805122</v>
      </c>
      <c r="L9" s="415">
        <v>60000000</v>
      </c>
      <c r="M9" s="415">
        <v>48712862.630000003</v>
      </c>
      <c r="N9" s="414">
        <f>M9/L9*100</f>
        <v>81.188104383333339</v>
      </c>
      <c r="O9" s="415">
        <v>74503700</v>
      </c>
      <c r="P9" s="414"/>
      <c r="Q9" s="415">
        <v>97989000</v>
      </c>
      <c r="R9" s="414"/>
      <c r="S9" s="414"/>
      <c r="T9" s="1557" t="s">
        <v>451</v>
      </c>
    </row>
    <row r="10" spans="1:20" s="2" customFormat="1" ht="18" customHeight="1" x14ac:dyDescent="0.25">
      <c r="A10" s="22">
        <v>1002</v>
      </c>
      <c r="B10" s="24" t="s">
        <v>9</v>
      </c>
      <c r="C10" s="416">
        <v>2510000</v>
      </c>
      <c r="D10" s="416">
        <v>2479289.37</v>
      </c>
      <c r="E10" s="416">
        <f t="shared" ref="E10:E38" si="0">D10/C10*100</f>
        <v>98.77646892430279</v>
      </c>
      <c r="F10" s="367">
        <v>1900000</v>
      </c>
      <c r="G10" s="416">
        <v>1847081.34</v>
      </c>
      <c r="H10" s="416">
        <f t="shared" ref="H10:H38" si="1">G10/F10*100</f>
        <v>97.214807368421049</v>
      </c>
      <c r="I10" s="416">
        <v>2000000</v>
      </c>
      <c r="J10" s="416">
        <v>2544979.33</v>
      </c>
      <c r="K10" s="416">
        <f t="shared" ref="K10:K38" si="2">J10/I10*100</f>
        <v>127.24896649999999</v>
      </c>
      <c r="L10" s="416">
        <v>5500000</v>
      </c>
      <c r="M10" s="416">
        <v>3484189.11</v>
      </c>
      <c r="N10" s="414">
        <f t="shared" ref="N10:N38" si="3">M10/L10*100</f>
        <v>63.348892909090907</v>
      </c>
      <c r="O10" s="307">
        <v>4000000</v>
      </c>
      <c r="P10" s="307"/>
      <c r="Q10" s="307">
        <v>6000000</v>
      </c>
      <c r="R10" s="307"/>
      <c r="S10" s="307"/>
      <c r="T10" s="1558"/>
    </row>
    <row r="11" spans="1:20" s="2" customFormat="1" ht="18" customHeight="1" x14ac:dyDescent="0.25">
      <c r="A11" s="236">
        <v>1003</v>
      </c>
      <c r="B11" s="26" t="s">
        <v>10</v>
      </c>
      <c r="C11" s="417">
        <v>9950000</v>
      </c>
      <c r="D11" s="417">
        <v>9419292.2300000004</v>
      </c>
      <c r="E11" s="417">
        <f t="shared" si="0"/>
        <v>94.666253567839192</v>
      </c>
      <c r="F11" s="367">
        <v>13279525</v>
      </c>
      <c r="G11" s="417">
        <v>13178061.67</v>
      </c>
      <c r="H11" s="417">
        <f t="shared" si="1"/>
        <v>99.235941571705311</v>
      </c>
      <c r="I11" s="417">
        <v>23983200</v>
      </c>
      <c r="J11" s="417">
        <v>19510645.91</v>
      </c>
      <c r="K11" s="417">
        <f t="shared" si="2"/>
        <v>81.351303871043072</v>
      </c>
      <c r="L11" s="418">
        <v>23000000</v>
      </c>
      <c r="M11" s="418">
        <v>29396412.18</v>
      </c>
      <c r="N11" s="414">
        <f t="shared" si="3"/>
        <v>127.81048773913044</v>
      </c>
      <c r="O11" s="418">
        <v>33732300</v>
      </c>
      <c r="P11" s="418"/>
      <c r="Q11" s="418">
        <v>29411000</v>
      </c>
      <c r="R11" s="418"/>
      <c r="S11" s="418"/>
      <c r="T11" s="1558"/>
    </row>
    <row r="12" spans="1:20" ht="25.5" customHeight="1" x14ac:dyDescent="0.3">
      <c r="A12" s="1534" t="s">
        <v>139</v>
      </c>
      <c r="B12" s="1535"/>
      <c r="C12" s="257">
        <f>SUM(C9:C11)</f>
        <v>41394000</v>
      </c>
      <c r="D12" s="257">
        <f>SUM(D9:D11)</f>
        <v>40385597.710000001</v>
      </c>
      <c r="E12" s="257">
        <f t="shared" si="0"/>
        <v>97.563892617287536</v>
      </c>
      <c r="F12" s="257">
        <f>SUM(F9:F11)</f>
        <v>46315392</v>
      </c>
      <c r="G12" s="257">
        <f>SUM(G9:G11)</f>
        <v>45618572.140000001</v>
      </c>
      <c r="H12" s="257">
        <f t="shared" si="1"/>
        <v>98.495489663565834</v>
      </c>
      <c r="I12" s="257">
        <f>SUM(I9:I11)</f>
        <v>83485640</v>
      </c>
      <c r="J12" s="257">
        <f>SUM(J9:J11)</f>
        <v>75007486.209999993</v>
      </c>
      <c r="K12" s="257">
        <f t="shared" si="2"/>
        <v>89.844775951888238</v>
      </c>
      <c r="L12" s="257">
        <f>SUM(L9:L11)</f>
        <v>88500000</v>
      </c>
      <c r="M12" s="257">
        <f>SUM(M9:M11)</f>
        <v>81593463.920000002</v>
      </c>
      <c r="N12" s="966">
        <f t="shared" si="3"/>
        <v>92.196004429378533</v>
      </c>
      <c r="O12" s="257">
        <f>SUM(O9:O11)</f>
        <v>112236000</v>
      </c>
      <c r="P12" s="257">
        <f t="shared" ref="P12" si="4">SUM(P9:P11)</f>
        <v>0</v>
      </c>
      <c r="Q12" s="257">
        <f t="shared" ref="Q12:S12" si="5">SUM(Q9:Q11)</f>
        <v>133400000</v>
      </c>
      <c r="R12" s="257">
        <f t="shared" si="5"/>
        <v>0</v>
      </c>
      <c r="S12" s="257">
        <f t="shared" si="5"/>
        <v>0</v>
      </c>
      <c r="T12" s="1558"/>
    </row>
    <row r="13" spans="1:20" s="2" customFormat="1" ht="26.25" customHeight="1" x14ac:dyDescent="0.25">
      <c r="A13" s="433">
        <v>1101</v>
      </c>
      <c r="B13" s="876" t="s">
        <v>112</v>
      </c>
      <c r="C13" s="659">
        <v>950000</v>
      </c>
      <c r="D13" s="659">
        <v>821258.9</v>
      </c>
      <c r="E13" s="659">
        <f t="shared" si="0"/>
        <v>86.448305263157891</v>
      </c>
      <c r="F13" s="877">
        <v>1200000</v>
      </c>
      <c r="G13" s="659">
        <v>1048273.88</v>
      </c>
      <c r="H13" s="659">
        <f t="shared" si="1"/>
        <v>87.356156666666664</v>
      </c>
      <c r="I13" s="659">
        <v>1200000</v>
      </c>
      <c r="J13" s="659">
        <v>1412193.04</v>
      </c>
      <c r="K13" s="659">
        <f t="shared" si="2"/>
        <v>117.68275333333334</v>
      </c>
      <c r="L13" s="659">
        <v>5000000</v>
      </c>
      <c r="M13" s="659">
        <v>4143272.83</v>
      </c>
      <c r="N13" s="967">
        <f t="shared" si="3"/>
        <v>82.865456600000002</v>
      </c>
      <c r="O13" s="659">
        <v>5000000</v>
      </c>
      <c r="P13" s="659"/>
      <c r="Q13" s="659">
        <v>5500000</v>
      </c>
      <c r="R13" s="659"/>
      <c r="S13" s="659"/>
      <c r="T13" s="1558"/>
    </row>
    <row r="14" spans="1:20" s="2" customFormat="1" x14ac:dyDescent="0.25">
      <c r="A14" s="433">
        <v>1201</v>
      </c>
      <c r="B14" s="884" t="s">
        <v>12</v>
      </c>
      <c r="C14" s="659">
        <v>1025000</v>
      </c>
      <c r="D14" s="659">
        <v>1013671.77</v>
      </c>
      <c r="E14" s="659">
        <f t="shared" si="0"/>
        <v>98.89480682926829</v>
      </c>
      <c r="F14" s="659">
        <v>1350000</v>
      </c>
      <c r="G14" s="659">
        <v>1169440.02</v>
      </c>
      <c r="H14" s="659">
        <f t="shared" si="1"/>
        <v>86.625186666666664</v>
      </c>
      <c r="I14" s="659">
        <v>1500000</v>
      </c>
      <c r="J14" s="659">
        <v>1397052.73</v>
      </c>
      <c r="K14" s="659">
        <f t="shared" si="2"/>
        <v>93.136848666666666</v>
      </c>
      <c r="L14" s="659">
        <v>1500000</v>
      </c>
      <c r="M14" s="659">
        <v>1390290.65</v>
      </c>
      <c r="N14" s="967">
        <f t="shared" si="3"/>
        <v>92.686043333333316</v>
      </c>
      <c r="O14" s="659">
        <v>1500000</v>
      </c>
      <c r="P14" s="659"/>
      <c r="Q14" s="659">
        <v>1200000</v>
      </c>
      <c r="R14" s="659"/>
      <c r="S14" s="659"/>
      <c r="T14" s="1558"/>
    </row>
    <row r="15" spans="1:20" s="2" customFormat="1" ht="18" customHeight="1" x14ac:dyDescent="0.25">
      <c r="A15" s="433">
        <v>1202</v>
      </c>
      <c r="B15" s="884" t="s">
        <v>135</v>
      </c>
      <c r="C15" s="659">
        <v>2100000</v>
      </c>
      <c r="D15" s="659">
        <v>2071392.4</v>
      </c>
      <c r="E15" s="659">
        <f t="shared" si="0"/>
        <v>98.63773333333333</v>
      </c>
      <c r="F15" s="659">
        <v>4200000</v>
      </c>
      <c r="G15" s="659">
        <v>4196588</v>
      </c>
      <c r="H15" s="659">
        <f t="shared" si="1"/>
        <v>99.918761904761908</v>
      </c>
      <c r="I15" s="659">
        <v>6000000</v>
      </c>
      <c r="J15" s="659">
        <v>5625885.7699999996</v>
      </c>
      <c r="K15" s="659">
        <f t="shared" si="2"/>
        <v>93.764762833333322</v>
      </c>
      <c r="L15" s="659"/>
      <c r="M15" s="659">
        <v>0</v>
      </c>
      <c r="N15" s="967"/>
      <c r="O15" s="659"/>
      <c r="P15" s="659"/>
      <c r="Q15" s="659"/>
      <c r="R15" s="659"/>
      <c r="S15" s="659"/>
      <c r="T15" s="1558"/>
    </row>
    <row r="16" spans="1:20" s="2" customFormat="1" ht="18" customHeight="1" x14ac:dyDescent="0.25">
      <c r="A16" s="433" t="s">
        <v>389</v>
      </c>
      <c r="B16" s="288" t="s">
        <v>196</v>
      </c>
      <c r="C16" s="659"/>
      <c r="D16" s="659"/>
      <c r="E16" s="659"/>
      <c r="F16" s="659"/>
      <c r="G16" s="659"/>
      <c r="H16" s="659"/>
      <c r="I16" s="659"/>
      <c r="J16" s="659"/>
      <c r="K16" s="659"/>
      <c r="L16" s="659">
        <v>1842600</v>
      </c>
      <c r="M16" s="659">
        <v>1604612.83</v>
      </c>
      <c r="N16" s="967">
        <f t="shared" si="3"/>
        <v>87.084165309888206</v>
      </c>
      <c r="O16" s="659">
        <v>1800000</v>
      </c>
      <c r="P16" s="659"/>
      <c r="Q16" s="659">
        <v>1600000</v>
      </c>
      <c r="R16" s="659"/>
      <c r="S16" s="659"/>
      <c r="T16" s="1558"/>
    </row>
    <row r="17" spans="1:20" s="2" customFormat="1" ht="18" customHeight="1" x14ac:dyDescent="0.25">
      <c r="A17" s="433" t="s">
        <v>390</v>
      </c>
      <c r="B17" s="288" t="s">
        <v>198</v>
      </c>
      <c r="C17" s="659"/>
      <c r="D17" s="659"/>
      <c r="E17" s="659"/>
      <c r="F17" s="659"/>
      <c r="G17" s="659"/>
      <c r="H17" s="659"/>
      <c r="I17" s="659"/>
      <c r="J17" s="659"/>
      <c r="K17" s="659"/>
      <c r="L17" s="659">
        <v>2825400</v>
      </c>
      <c r="M17" s="659">
        <v>3528551.16</v>
      </c>
      <c r="N17" s="967">
        <f t="shared" si="3"/>
        <v>124.88678275642387</v>
      </c>
      <c r="O17" s="659">
        <v>3600000</v>
      </c>
      <c r="P17" s="659"/>
      <c r="Q17" s="659">
        <v>3600000</v>
      </c>
      <c r="R17" s="659"/>
      <c r="S17" s="659"/>
      <c r="T17" s="1558"/>
    </row>
    <row r="18" spans="1:20" s="2" customFormat="1" ht="18" customHeight="1" x14ac:dyDescent="0.25">
      <c r="A18" s="433" t="s">
        <v>391</v>
      </c>
      <c r="B18" s="288" t="s">
        <v>197</v>
      </c>
      <c r="C18" s="659"/>
      <c r="D18" s="659"/>
      <c r="E18" s="659"/>
      <c r="F18" s="659"/>
      <c r="G18" s="659"/>
      <c r="H18" s="659"/>
      <c r="I18" s="659"/>
      <c r="J18" s="659"/>
      <c r="K18" s="659"/>
      <c r="L18" s="659">
        <v>1332000</v>
      </c>
      <c r="M18" s="659">
        <v>0</v>
      </c>
      <c r="N18" s="967">
        <f t="shared" si="3"/>
        <v>0</v>
      </c>
      <c r="O18" s="659">
        <v>200000</v>
      </c>
      <c r="P18" s="659"/>
      <c r="Q18" s="659">
        <v>100000</v>
      </c>
      <c r="R18" s="659"/>
      <c r="S18" s="659"/>
      <c r="T18" s="1558"/>
    </row>
    <row r="19" spans="1:20" s="2" customFormat="1" ht="18" customHeight="1" x14ac:dyDescent="0.25">
      <c r="A19" s="433">
        <v>1205</v>
      </c>
      <c r="B19" s="288" t="s">
        <v>17</v>
      </c>
      <c r="C19" s="659">
        <v>250000</v>
      </c>
      <c r="D19" s="659">
        <v>220912</v>
      </c>
      <c r="E19" s="659">
        <f t="shared" si="0"/>
        <v>88.364800000000002</v>
      </c>
      <c r="F19" s="659">
        <v>70000</v>
      </c>
      <c r="G19" s="659">
        <v>57800</v>
      </c>
      <c r="H19" s="659">
        <f t="shared" si="1"/>
        <v>82.571428571428569</v>
      </c>
      <c r="I19" s="659">
        <v>500000</v>
      </c>
      <c r="J19" s="659">
        <v>100736.14</v>
      </c>
      <c r="K19" s="659">
        <f t="shared" si="2"/>
        <v>20.147228000000002</v>
      </c>
      <c r="L19" s="659">
        <v>300000</v>
      </c>
      <c r="M19" s="659">
        <v>223998.13</v>
      </c>
      <c r="N19" s="967">
        <f t="shared" si="3"/>
        <v>74.666043333333334</v>
      </c>
      <c r="O19" s="659">
        <v>500000</v>
      </c>
      <c r="P19" s="659"/>
      <c r="Q19" s="659">
        <v>350000</v>
      </c>
      <c r="R19" s="659"/>
      <c r="S19" s="659"/>
      <c r="T19" s="1558"/>
    </row>
    <row r="20" spans="1:20" s="2" customFormat="1" ht="24" customHeight="1" x14ac:dyDescent="0.25">
      <c r="A20" s="433">
        <v>1301</v>
      </c>
      <c r="B20" s="288" t="s">
        <v>14</v>
      </c>
      <c r="C20" s="659">
        <v>2400000</v>
      </c>
      <c r="D20" s="659">
        <v>2395945.25</v>
      </c>
      <c r="E20" s="659">
        <f t="shared" si="0"/>
        <v>99.831052083333333</v>
      </c>
      <c r="F20" s="659">
        <v>1740000</v>
      </c>
      <c r="G20" s="659">
        <v>1716263</v>
      </c>
      <c r="H20" s="659">
        <f t="shared" si="1"/>
        <v>98.635804597701153</v>
      </c>
      <c r="I20" s="659">
        <v>1800000</v>
      </c>
      <c r="J20" s="659">
        <v>2099216.5</v>
      </c>
      <c r="K20" s="659">
        <f t="shared" si="2"/>
        <v>116.62313888888889</v>
      </c>
      <c r="L20" s="659">
        <v>2500000</v>
      </c>
      <c r="M20" s="659">
        <v>3089255</v>
      </c>
      <c r="N20" s="967">
        <f t="shared" si="3"/>
        <v>123.57020000000001</v>
      </c>
      <c r="O20" s="659">
        <v>3000000</v>
      </c>
      <c r="P20" s="659"/>
      <c r="Q20" s="659">
        <v>3900000</v>
      </c>
      <c r="R20" s="659"/>
      <c r="S20" s="659"/>
      <c r="T20" s="1558"/>
    </row>
    <row r="21" spans="1:20" s="2" customFormat="1" ht="18" customHeight="1" x14ac:dyDescent="0.25">
      <c r="A21" s="433">
        <v>1302</v>
      </c>
      <c r="B21" s="288" t="s">
        <v>123</v>
      </c>
      <c r="C21" s="659">
        <v>300000</v>
      </c>
      <c r="D21" s="659">
        <v>296676.8</v>
      </c>
      <c r="E21" s="659">
        <f t="shared" si="0"/>
        <v>98.892266666666657</v>
      </c>
      <c r="F21" s="659">
        <v>500000</v>
      </c>
      <c r="G21" s="659">
        <v>426023.1</v>
      </c>
      <c r="H21" s="659">
        <f t="shared" si="1"/>
        <v>85.204619999999991</v>
      </c>
      <c r="I21" s="659">
        <v>1000000</v>
      </c>
      <c r="J21" s="659">
        <v>396280.95</v>
      </c>
      <c r="K21" s="659">
        <f t="shared" si="2"/>
        <v>39.628095000000002</v>
      </c>
      <c r="L21" s="659">
        <v>1000000</v>
      </c>
      <c r="M21" s="659">
        <v>421391.6</v>
      </c>
      <c r="N21" s="967">
        <f t="shared" si="3"/>
        <v>42.139159999999997</v>
      </c>
      <c r="O21" s="659">
        <v>1500000</v>
      </c>
      <c r="P21" s="659"/>
      <c r="Q21" s="659">
        <v>1000000</v>
      </c>
      <c r="R21" s="659"/>
      <c r="S21" s="659"/>
      <c r="T21" s="1558"/>
    </row>
    <row r="22" spans="1:20" s="2" customFormat="1" ht="18" customHeight="1" x14ac:dyDescent="0.25">
      <c r="A22" s="433">
        <v>1303</v>
      </c>
      <c r="B22" s="288" t="s">
        <v>109</v>
      </c>
      <c r="C22" s="659">
        <v>200000</v>
      </c>
      <c r="D22" s="659">
        <v>136387.12</v>
      </c>
      <c r="E22" s="659">
        <f t="shared" si="0"/>
        <v>68.193559999999991</v>
      </c>
      <c r="F22" s="659">
        <v>150000</v>
      </c>
      <c r="G22" s="659">
        <v>65663.990000000005</v>
      </c>
      <c r="H22" s="659">
        <f t="shared" si="1"/>
        <v>43.775993333333332</v>
      </c>
      <c r="I22" s="659">
        <v>600000</v>
      </c>
      <c r="J22" s="659">
        <v>120075.45</v>
      </c>
      <c r="K22" s="659">
        <f t="shared" si="2"/>
        <v>20.012574999999998</v>
      </c>
      <c r="L22" s="659">
        <v>500000</v>
      </c>
      <c r="M22" s="659">
        <v>411995.4</v>
      </c>
      <c r="N22" s="967">
        <f t="shared" si="3"/>
        <v>82.399079999999998</v>
      </c>
      <c r="O22" s="659">
        <v>500000</v>
      </c>
      <c r="P22" s="659"/>
      <c r="Q22" s="659">
        <v>1700000</v>
      </c>
      <c r="R22" s="659"/>
      <c r="S22" s="659"/>
      <c r="T22" s="1558"/>
    </row>
    <row r="23" spans="1:20" s="2" customFormat="1" ht="18" customHeight="1" x14ac:dyDescent="0.25">
      <c r="A23" s="433">
        <v>1401</v>
      </c>
      <c r="B23" s="876" t="s">
        <v>127</v>
      </c>
      <c r="C23" s="659">
        <v>20000</v>
      </c>
      <c r="D23" s="659">
        <v>18110</v>
      </c>
      <c r="E23" s="659">
        <f t="shared" si="0"/>
        <v>90.55</v>
      </c>
      <c r="F23" s="659">
        <v>650000</v>
      </c>
      <c r="G23" s="659">
        <v>612650</v>
      </c>
      <c r="H23" s="659">
        <f t="shared" si="1"/>
        <v>94.253846153846155</v>
      </c>
      <c r="I23" s="659">
        <v>800000</v>
      </c>
      <c r="J23" s="659">
        <v>642350</v>
      </c>
      <c r="K23" s="659">
        <f t="shared" si="2"/>
        <v>80.293750000000003</v>
      </c>
      <c r="L23" s="659">
        <v>600000</v>
      </c>
      <c r="M23" s="659">
        <v>600000</v>
      </c>
      <c r="N23" s="967">
        <f t="shared" si="3"/>
        <v>100</v>
      </c>
      <c r="O23" s="659">
        <v>700000</v>
      </c>
      <c r="P23" s="659"/>
      <c r="Q23" s="659">
        <v>600000</v>
      </c>
      <c r="R23" s="659"/>
      <c r="S23" s="659"/>
      <c r="T23" s="1558"/>
    </row>
    <row r="24" spans="1:20" s="2" customFormat="1" ht="18" customHeight="1" x14ac:dyDescent="0.25">
      <c r="A24" s="433">
        <v>1402</v>
      </c>
      <c r="B24" s="288" t="s">
        <v>117</v>
      </c>
      <c r="C24" s="659">
        <v>1150000</v>
      </c>
      <c r="D24" s="659">
        <v>903079.51</v>
      </c>
      <c r="E24" s="659">
        <f t="shared" si="0"/>
        <v>78.528653043478258</v>
      </c>
      <c r="F24" s="659">
        <v>950000</v>
      </c>
      <c r="G24" s="659">
        <v>864521.67</v>
      </c>
      <c r="H24" s="659">
        <f t="shared" si="1"/>
        <v>91.002281052631588</v>
      </c>
      <c r="I24" s="659">
        <v>1500000</v>
      </c>
      <c r="J24" s="659">
        <v>1029454.44</v>
      </c>
      <c r="K24" s="659">
        <f t="shared" si="2"/>
        <v>68.630296000000001</v>
      </c>
      <c r="L24" s="659">
        <v>1200000</v>
      </c>
      <c r="M24" s="659">
        <v>1066649.18</v>
      </c>
      <c r="N24" s="967">
        <f t="shared" si="3"/>
        <v>88.887431666666657</v>
      </c>
      <c r="O24" s="659">
        <v>950000</v>
      </c>
      <c r="P24" s="659"/>
      <c r="Q24" s="659">
        <v>900000</v>
      </c>
      <c r="R24" s="659"/>
      <c r="S24" s="659"/>
      <c r="T24" s="1558"/>
    </row>
    <row r="25" spans="1:20" s="2" customFormat="1" ht="18" customHeight="1" x14ac:dyDescent="0.25">
      <c r="A25" s="433">
        <v>1403</v>
      </c>
      <c r="B25" s="288" t="s">
        <v>118</v>
      </c>
      <c r="C25" s="659">
        <v>700000</v>
      </c>
      <c r="D25" s="659">
        <v>531920.31000000006</v>
      </c>
      <c r="E25" s="659">
        <f t="shared" si="0"/>
        <v>75.988615714285729</v>
      </c>
      <c r="F25" s="659">
        <v>162500</v>
      </c>
      <c r="G25" s="659">
        <v>107998.05</v>
      </c>
      <c r="H25" s="659">
        <f t="shared" si="1"/>
        <v>66.460338461538456</v>
      </c>
      <c r="I25" s="659">
        <v>950000</v>
      </c>
      <c r="J25" s="659">
        <v>118409.48</v>
      </c>
      <c r="K25" s="659">
        <f t="shared" si="2"/>
        <v>12.464155789473685</v>
      </c>
      <c r="L25" s="659">
        <v>500000</v>
      </c>
      <c r="M25" s="659">
        <v>119104.68</v>
      </c>
      <c r="N25" s="967">
        <f t="shared" si="3"/>
        <v>23.820936</v>
      </c>
      <c r="O25" s="659">
        <v>150000</v>
      </c>
      <c r="P25" s="659"/>
      <c r="Q25" s="659">
        <v>150000</v>
      </c>
      <c r="R25" s="659"/>
      <c r="S25" s="659"/>
      <c r="T25" s="1558"/>
    </row>
    <row r="26" spans="1:20" s="2" customFormat="1" ht="30" x14ac:dyDescent="0.25">
      <c r="A26" s="433">
        <v>1404</v>
      </c>
      <c r="B26" s="884" t="s">
        <v>119</v>
      </c>
      <c r="C26" s="659">
        <v>120000</v>
      </c>
      <c r="D26" s="659">
        <v>65067.7</v>
      </c>
      <c r="E26" s="659">
        <f t="shared" si="0"/>
        <v>54.223083333333335</v>
      </c>
      <c r="F26" s="659">
        <v>120000</v>
      </c>
      <c r="G26" s="659">
        <v>67472.05</v>
      </c>
      <c r="H26" s="659">
        <f t="shared" si="1"/>
        <v>56.226708333333328</v>
      </c>
      <c r="I26" s="659">
        <v>200000</v>
      </c>
      <c r="J26" s="659">
        <v>62062.26</v>
      </c>
      <c r="K26" s="659">
        <f t="shared" si="2"/>
        <v>31.031130000000001</v>
      </c>
      <c r="L26" s="659">
        <v>100000</v>
      </c>
      <c r="M26" s="659">
        <v>58800.08</v>
      </c>
      <c r="N26" s="967">
        <f t="shared" si="3"/>
        <v>58.800080000000001</v>
      </c>
      <c r="O26" s="659">
        <v>100000</v>
      </c>
      <c r="P26" s="659"/>
      <c r="Q26" s="659">
        <v>60000</v>
      </c>
      <c r="R26" s="659"/>
      <c r="S26" s="659"/>
      <c r="T26" s="1558"/>
    </row>
    <row r="27" spans="1:20" s="2" customFormat="1" x14ac:dyDescent="0.25">
      <c r="A27" s="433">
        <v>1405</v>
      </c>
      <c r="B27" s="884" t="s">
        <v>201</v>
      </c>
      <c r="C27" s="659"/>
      <c r="D27" s="659"/>
      <c r="E27" s="659"/>
      <c r="F27" s="659"/>
      <c r="G27" s="659"/>
      <c r="H27" s="659"/>
      <c r="I27" s="659"/>
      <c r="J27" s="659"/>
      <c r="K27" s="659"/>
      <c r="L27" s="659">
        <v>1452000</v>
      </c>
      <c r="M27" s="659">
        <v>1299565.6200000001</v>
      </c>
      <c r="N27" s="967">
        <f t="shared" si="3"/>
        <v>89.50176446280993</v>
      </c>
      <c r="O27" s="659">
        <v>1500000</v>
      </c>
      <c r="P27" s="659"/>
      <c r="Q27" s="659">
        <v>1700000</v>
      </c>
      <c r="R27" s="659"/>
      <c r="S27" s="659"/>
      <c r="T27" s="1558"/>
    </row>
    <row r="28" spans="1:20" s="2" customFormat="1" ht="18" customHeight="1" x14ac:dyDescent="0.25">
      <c r="A28" s="433" t="s">
        <v>392</v>
      </c>
      <c r="B28" s="884" t="s">
        <v>210</v>
      </c>
      <c r="C28" s="659"/>
      <c r="D28" s="659"/>
      <c r="E28" s="659"/>
      <c r="F28" s="659"/>
      <c r="G28" s="659"/>
      <c r="H28" s="659"/>
      <c r="I28" s="659"/>
      <c r="J28" s="659"/>
      <c r="K28" s="659"/>
      <c r="L28" s="659">
        <v>888000</v>
      </c>
      <c r="M28" s="659">
        <v>863727.25</v>
      </c>
      <c r="N28" s="967">
        <f t="shared" si="3"/>
        <v>97.266582207207207</v>
      </c>
      <c r="O28" s="659">
        <v>1150000</v>
      </c>
      <c r="P28" s="659"/>
      <c r="Q28" s="659">
        <v>1700000</v>
      </c>
      <c r="R28" s="659"/>
      <c r="S28" s="659"/>
      <c r="T28" s="1558"/>
    </row>
    <row r="29" spans="1:20" s="2" customFormat="1" ht="18" customHeight="1" x14ac:dyDescent="0.25">
      <c r="A29" s="433">
        <v>1409</v>
      </c>
      <c r="B29" s="288" t="s">
        <v>17</v>
      </c>
      <c r="C29" s="659">
        <v>1715000</v>
      </c>
      <c r="D29" s="659">
        <v>1669140.88</v>
      </c>
      <c r="E29" s="659">
        <f t="shared" si="0"/>
        <v>97.325998833819241</v>
      </c>
      <c r="F29" s="659">
        <v>2000000</v>
      </c>
      <c r="G29" s="659">
        <v>1837649.35</v>
      </c>
      <c r="H29" s="659">
        <f t="shared" si="1"/>
        <v>91.882467500000004</v>
      </c>
      <c r="I29" s="659">
        <v>2500000</v>
      </c>
      <c r="J29" s="659">
        <v>2266666.19</v>
      </c>
      <c r="K29" s="659">
        <f t="shared" si="2"/>
        <v>90.66664759999999</v>
      </c>
      <c r="L29" s="659"/>
      <c r="M29" s="659">
        <v>0</v>
      </c>
      <c r="N29" s="967"/>
      <c r="O29" s="659"/>
      <c r="P29" s="659"/>
      <c r="Q29" s="659"/>
      <c r="R29" s="659"/>
      <c r="S29" s="659"/>
      <c r="T29" s="1558"/>
    </row>
    <row r="30" spans="1:20" s="2" customFormat="1" ht="30" x14ac:dyDescent="0.25">
      <c r="A30" s="433" t="s">
        <v>386</v>
      </c>
      <c r="B30" s="919" t="s">
        <v>206</v>
      </c>
      <c r="C30" s="659"/>
      <c r="D30" s="659"/>
      <c r="E30" s="659"/>
      <c r="F30" s="659"/>
      <c r="G30" s="659"/>
      <c r="H30" s="659"/>
      <c r="I30" s="659"/>
      <c r="J30" s="659"/>
      <c r="K30" s="659"/>
      <c r="L30" s="659">
        <v>80000</v>
      </c>
      <c r="M30" s="659">
        <v>0</v>
      </c>
      <c r="N30" s="967">
        <f t="shared" si="3"/>
        <v>0</v>
      </c>
      <c r="O30" s="659">
        <v>100000</v>
      </c>
      <c r="P30" s="659"/>
      <c r="Q30" s="659">
        <v>300000</v>
      </c>
      <c r="R30" s="659"/>
      <c r="S30" s="659"/>
      <c r="T30" s="1558"/>
    </row>
    <row r="31" spans="1:20" s="2" customFormat="1" ht="18" customHeight="1" x14ac:dyDescent="0.25">
      <c r="A31" s="433" t="s">
        <v>387</v>
      </c>
      <c r="B31" s="288" t="s">
        <v>207</v>
      </c>
      <c r="C31" s="659"/>
      <c r="D31" s="659"/>
      <c r="E31" s="659"/>
      <c r="F31" s="659"/>
      <c r="G31" s="659"/>
      <c r="H31" s="659"/>
      <c r="I31" s="659"/>
      <c r="J31" s="659"/>
      <c r="K31" s="659"/>
      <c r="L31" s="659">
        <v>80000</v>
      </c>
      <c r="M31" s="659">
        <v>46716.01</v>
      </c>
      <c r="N31" s="967">
        <f t="shared" si="3"/>
        <v>58.3950125</v>
      </c>
      <c r="O31" s="659">
        <v>100000</v>
      </c>
      <c r="P31" s="659"/>
      <c r="Q31" s="659">
        <v>80000</v>
      </c>
      <c r="R31" s="659"/>
      <c r="S31" s="659"/>
      <c r="T31" s="1558"/>
    </row>
    <row r="32" spans="1:20" s="2" customFormat="1" ht="18" customHeight="1" x14ac:dyDescent="0.25">
      <c r="A32" s="433" t="s">
        <v>388</v>
      </c>
      <c r="B32" s="659" t="s">
        <v>203</v>
      </c>
      <c r="C32" s="659"/>
      <c r="D32" s="659"/>
      <c r="E32" s="659"/>
      <c r="F32" s="659"/>
      <c r="G32" s="659"/>
      <c r="H32" s="659"/>
      <c r="I32" s="659"/>
      <c r="J32" s="659"/>
      <c r="K32" s="659"/>
      <c r="L32" s="659"/>
      <c r="M32" s="659">
        <v>0</v>
      </c>
      <c r="N32" s="967"/>
      <c r="O32" s="659">
        <v>300000</v>
      </c>
      <c r="P32" s="659"/>
      <c r="Q32" s="659">
        <v>400000</v>
      </c>
      <c r="R32" s="659"/>
      <c r="S32" s="659"/>
      <c r="T32" s="1558"/>
    </row>
    <row r="33" spans="1:21" s="2" customFormat="1" ht="30" x14ac:dyDescent="0.25">
      <c r="A33" s="433">
        <v>1506</v>
      </c>
      <c r="B33" s="884" t="s">
        <v>128</v>
      </c>
      <c r="C33" s="659">
        <v>800000</v>
      </c>
      <c r="D33" s="659">
        <v>423088.31</v>
      </c>
      <c r="E33" s="659">
        <f t="shared" si="0"/>
        <v>52.886038749999997</v>
      </c>
      <c r="F33" s="659">
        <v>800000</v>
      </c>
      <c r="G33" s="659">
        <v>394607.81</v>
      </c>
      <c r="H33" s="659">
        <f t="shared" si="1"/>
        <v>49.325976249999997</v>
      </c>
      <c r="I33" s="659">
        <v>1500000</v>
      </c>
      <c r="J33" s="659">
        <v>708031.56</v>
      </c>
      <c r="K33" s="659">
        <f t="shared" si="2"/>
        <v>47.202104000000006</v>
      </c>
      <c r="L33" s="659">
        <v>800000</v>
      </c>
      <c r="M33" s="659">
        <v>663720.22</v>
      </c>
      <c r="N33" s="967">
        <f t="shared" si="3"/>
        <v>82.965027500000005</v>
      </c>
      <c r="O33" s="659">
        <v>750000</v>
      </c>
      <c r="P33" s="659"/>
      <c r="Q33" s="659">
        <v>700000</v>
      </c>
      <c r="R33" s="659"/>
      <c r="S33" s="659"/>
      <c r="T33" s="1558"/>
    </row>
    <row r="34" spans="1:21" s="2" customFormat="1" ht="18" customHeight="1" x14ac:dyDescent="0.25">
      <c r="A34" s="433">
        <v>1701</v>
      </c>
      <c r="B34" s="920" t="s">
        <v>132</v>
      </c>
      <c r="C34" s="659">
        <v>1000</v>
      </c>
      <c r="D34" s="659">
        <v>0</v>
      </c>
      <c r="E34" s="659">
        <f t="shared" si="0"/>
        <v>0</v>
      </c>
      <c r="F34" s="659">
        <v>401199</v>
      </c>
      <c r="G34" s="659">
        <v>391199</v>
      </c>
      <c r="H34" s="659">
        <f t="shared" si="1"/>
        <v>97.507471354614538</v>
      </c>
      <c r="I34" s="659">
        <v>416000</v>
      </c>
      <c r="J34" s="659">
        <v>49400</v>
      </c>
      <c r="K34" s="659">
        <f t="shared" si="2"/>
        <v>11.875</v>
      </c>
      <c r="L34" s="659">
        <v>416000</v>
      </c>
      <c r="M34" s="659">
        <v>354897</v>
      </c>
      <c r="N34" s="967">
        <f t="shared" si="3"/>
        <v>85.311778846153842</v>
      </c>
      <c r="O34" s="659">
        <v>1000</v>
      </c>
      <c r="P34" s="659"/>
      <c r="Q34" s="659">
        <v>1000</v>
      </c>
      <c r="R34" s="659"/>
      <c r="S34" s="659"/>
      <c r="T34" s="1558"/>
    </row>
    <row r="35" spans="1:21" s="2" customFormat="1" ht="18" customHeight="1" x14ac:dyDescent="0.25">
      <c r="A35" s="433">
        <v>1702</v>
      </c>
      <c r="B35" s="288" t="s">
        <v>134</v>
      </c>
      <c r="C35" s="659">
        <v>250000</v>
      </c>
      <c r="D35" s="659">
        <v>223804</v>
      </c>
      <c r="E35" s="659">
        <f t="shared" si="0"/>
        <v>89.521600000000007</v>
      </c>
      <c r="F35" s="659">
        <v>190000</v>
      </c>
      <c r="G35" s="659">
        <v>83594</v>
      </c>
      <c r="H35" s="659">
        <f t="shared" si="1"/>
        <v>43.996842105263156</v>
      </c>
      <c r="I35" s="659">
        <v>600000</v>
      </c>
      <c r="J35" s="659">
        <v>343460.34</v>
      </c>
      <c r="K35" s="659">
        <f t="shared" si="2"/>
        <v>57.243390000000005</v>
      </c>
      <c r="L35" s="659">
        <v>2000000</v>
      </c>
      <c r="M35" s="659">
        <v>635242.80000000005</v>
      </c>
      <c r="N35" s="967">
        <f t="shared" si="3"/>
        <v>31.762139999999999</v>
      </c>
      <c r="O35" s="659"/>
      <c r="P35" s="659"/>
      <c r="Q35" s="659"/>
      <c r="R35" s="659"/>
      <c r="S35" s="659"/>
      <c r="T35" s="1558"/>
    </row>
    <row r="36" spans="1:21" s="3" customFormat="1" ht="30" x14ac:dyDescent="0.25">
      <c r="A36" s="433">
        <v>1703</v>
      </c>
      <c r="B36" s="884" t="s">
        <v>141</v>
      </c>
      <c r="C36" s="659"/>
      <c r="D36" s="659"/>
      <c r="E36" s="659"/>
      <c r="F36" s="659"/>
      <c r="G36" s="659"/>
      <c r="H36" s="659"/>
      <c r="I36" s="659"/>
      <c r="J36" s="659"/>
      <c r="K36" s="659"/>
      <c r="L36" s="659"/>
      <c r="M36" s="659" t="s">
        <v>430</v>
      </c>
      <c r="N36" s="967"/>
      <c r="O36" s="659">
        <v>0</v>
      </c>
      <c r="P36" s="659"/>
      <c r="Q36" s="659">
        <v>0</v>
      </c>
      <c r="R36" s="659"/>
      <c r="S36" s="659"/>
      <c r="T36" s="1558"/>
    </row>
    <row r="37" spans="1:21" s="43" customFormat="1" ht="25.5" customHeight="1" x14ac:dyDescent="0.3">
      <c r="A37" s="1501" t="s">
        <v>140</v>
      </c>
      <c r="B37" s="1501"/>
      <c r="C37" s="550">
        <f>SUM(C13:C36)</f>
        <v>11981000</v>
      </c>
      <c r="D37" s="550">
        <f>SUM(D13:D36)</f>
        <v>10790454.950000001</v>
      </c>
      <c r="E37" s="550">
        <f t="shared" si="0"/>
        <v>90.063057758117026</v>
      </c>
      <c r="F37" s="550">
        <f>SUM(F13:F36)</f>
        <v>14483699</v>
      </c>
      <c r="G37" s="550">
        <f>SUM(G13:G36)</f>
        <v>13039743.920000002</v>
      </c>
      <c r="H37" s="968">
        <f t="shared" si="1"/>
        <v>90.03048130177244</v>
      </c>
      <c r="I37" s="550">
        <f>SUM(I13:I36)</f>
        <v>21066000</v>
      </c>
      <c r="J37" s="550">
        <f>SUM(J13:J36)</f>
        <v>16371274.849999998</v>
      </c>
      <c r="K37" s="968">
        <f t="shared" si="2"/>
        <v>77.714207016044796</v>
      </c>
      <c r="L37" s="550">
        <f t="shared" ref="L37:M37" si="6">SUM(L13:L36)</f>
        <v>24916000</v>
      </c>
      <c r="M37" s="550">
        <f t="shared" si="6"/>
        <v>20521790.440000001</v>
      </c>
      <c r="N37" s="969">
        <f t="shared" si="3"/>
        <v>82.363904479049609</v>
      </c>
      <c r="O37" s="550">
        <f>SUM(O13:O36)</f>
        <v>23401000</v>
      </c>
      <c r="P37" s="550">
        <f t="shared" ref="P37" si="7">SUM(P13:P36)</f>
        <v>0</v>
      </c>
      <c r="Q37" s="550">
        <f t="shared" ref="Q37:S37" si="8">SUM(Q13:Q36)</f>
        <v>25541000</v>
      </c>
      <c r="R37" s="550">
        <f t="shared" si="8"/>
        <v>0</v>
      </c>
      <c r="S37" s="550">
        <f t="shared" si="8"/>
        <v>0</v>
      </c>
      <c r="T37" s="1558"/>
      <c r="U37" s="92"/>
    </row>
    <row r="38" spans="1:21" s="2" customFormat="1" ht="25.5" customHeight="1" thickBot="1" x14ac:dyDescent="0.35">
      <c r="A38" s="1556" t="s">
        <v>2</v>
      </c>
      <c r="B38" s="1556"/>
      <c r="C38" s="41">
        <f>C37+C12</f>
        <v>53375000</v>
      </c>
      <c r="D38" s="41">
        <f>D37+D12</f>
        <v>51176052.660000004</v>
      </c>
      <c r="E38" s="41">
        <f t="shared" si="0"/>
        <v>95.880192337236537</v>
      </c>
      <c r="F38" s="41">
        <f>F37+F12</f>
        <v>60799091</v>
      </c>
      <c r="G38" s="41">
        <f>G37+G12</f>
        <v>58658316.060000002</v>
      </c>
      <c r="H38" s="117">
        <f t="shared" si="1"/>
        <v>96.478935943302176</v>
      </c>
      <c r="I38" s="117">
        <f>I37+I12</f>
        <v>104551640</v>
      </c>
      <c r="J38" s="117">
        <f>J37+J12</f>
        <v>91378761.059999987</v>
      </c>
      <c r="K38" s="117">
        <f t="shared" si="2"/>
        <v>87.400600373174427</v>
      </c>
      <c r="L38" s="41">
        <f>L37+L12</f>
        <v>113416000</v>
      </c>
      <c r="M38" s="41">
        <f>M37+M12</f>
        <v>102115254.36</v>
      </c>
      <c r="N38" s="746">
        <f t="shared" si="3"/>
        <v>90.036021690061361</v>
      </c>
      <c r="O38" s="41">
        <f>O37+O12</f>
        <v>135637000</v>
      </c>
      <c r="P38" s="41">
        <f t="shared" ref="P38" si="9">P37+P12</f>
        <v>0</v>
      </c>
      <c r="Q38" s="41">
        <f t="shared" ref="Q38:S38" si="10">Q37+Q12</f>
        <v>158941000</v>
      </c>
      <c r="R38" s="41">
        <f t="shared" si="10"/>
        <v>0</v>
      </c>
      <c r="S38" s="41">
        <f t="shared" si="10"/>
        <v>0</v>
      </c>
      <c r="T38" s="1559"/>
    </row>
    <row r="39" spans="1:21" s="122" customFormat="1" ht="19.5" thickTop="1" x14ac:dyDescent="0.3">
      <c r="A39" s="9"/>
      <c r="B39" s="9"/>
      <c r="C39" s="131"/>
      <c r="D39" s="131"/>
      <c r="E39" s="131"/>
      <c r="F39" s="132"/>
      <c r="G39" s="90"/>
      <c r="H39" s="90"/>
      <c r="I39" s="90"/>
      <c r="J39" s="90"/>
      <c r="L39" s="134"/>
      <c r="M39" s="141"/>
      <c r="N39" s="11"/>
      <c r="O39" s="11"/>
      <c r="P39" s="11"/>
      <c r="Q39" s="11"/>
      <c r="R39" s="11"/>
      <c r="S39" s="11"/>
      <c r="T39" s="11"/>
    </row>
    <row r="40" spans="1:21" s="122" customFormat="1" ht="15.75" customHeight="1" x14ac:dyDescent="0.25">
      <c r="A40" s="9"/>
      <c r="B40" s="9" t="s">
        <v>188</v>
      </c>
      <c r="C40" s="9"/>
      <c r="D40" s="9"/>
      <c r="E40" s="96"/>
      <c r="F40" s="96" t="s">
        <v>191</v>
      </c>
      <c r="G40" s="96"/>
      <c r="H40" s="96"/>
      <c r="I40" s="96"/>
      <c r="J40" s="96"/>
      <c r="K40" s="9"/>
      <c r="L40" s="9"/>
      <c r="M40" s="11"/>
      <c r="N40" s="241"/>
      <c r="O40" s="241"/>
      <c r="P40" s="241"/>
      <c r="Q40" s="241"/>
      <c r="R40" s="241"/>
      <c r="S40" s="241"/>
      <c r="T40" s="1183"/>
    </row>
    <row r="41" spans="1:21" s="122" customFormat="1" ht="15.75" customHeight="1" x14ac:dyDescent="0.25">
      <c r="B41" s="121" t="s">
        <v>189</v>
      </c>
      <c r="C41" s="74"/>
      <c r="D41" s="74"/>
      <c r="E41" s="136"/>
      <c r="F41" s="136"/>
      <c r="G41" s="136" t="s">
        <v>190</v>
      </c>
      <c r="H41" s="136"/>
      <c r="I41" s="136"/>
      <c r="J41" s="136"/>
      <c r="K41" s="136"/>
      <c r="L41" s="136"/>
      <c r="M41" s="145"/>
      <c r="N41" s="11"/>
      <c r="O41" s="11"/>
      <c r="P41" s="11"/>
      <c r="Q41" s="11"/>
      <c r="R41" s="11"/>
      <c r="S41" s="11"/>
      <c r="T41" s="11"/>
    </row>
    <row r="42" spans="1:21" s="122" customFormat="1" ht="15.75" x14ac:dyDescent="0.25">
      <c r="A42" s="121"/>
      <c r="B42" s="121"/>
      <c r="C42" s="108"/>
      <c r="D42" s="108"/>
      <c r="E42" s="108"/>
      <c r="F42" s="108"/>
      <c r="G42" s="108"/>
      <c r="H42" s="108"/>
      <c r="I42" s="108"/>
      <c r="J42" s="108"/>
      <c r="K42" s="108"/>
      <c r="L42" s="11"/>
      <c r="M42" s="82"/>
      <c r="N42" s="241"/>
      <c r="O42" s="241"/>
      <c r="P42" s="241"/>
      <c r="Q42" s="241"/>
      <c r="R42" s="241"/>
      <c r="S42" s="241"/>
      <c r="T42" s="1183"/>
    </row>
    <row r="43" spans="1:21" s="122" customFormat="1" ht="15.75" x14ac:dyDescent="0.25">
      <c r="A43" s="121"/>
      <c r="B43" s="121" t="s">
        <v>159</v>
      </c>
      <c r="D43" s="108"/>
      <c r="E43" s="74"/>
      <c r="F43" s="108" t="s">
        <v>160</v>
      </c>
      <c r="G43" s="108"/>
      <c r="H43" s="108"/>
      <c r="I43" s="108"/>
      <c r="J43" s="108"/>
      <c r="K43" s="124" t="s">
        <v>186</v>
      </c>
      <c r="L43" s="146"/>
      <c r="M43" s="141"/>
      <c r="N43" s="11"/>
      <c r="O43" s="11"/>
      <c r="P43" s="11"/>
      <c r="Q43" s="11"/>
      <c r="R43" s="11"/>
      <c r="S43" s="11"/>
      <c r="T43" s="11"/>
    </row>
    <row r="44" spans="1:21" s="122" customFormat="1" ht="15.75" x14ac:dyDescent="0.25">
      <c r="A44" s="121"/>
      <c r="B44" s="121"/>
      <c r="C44" s="108"/>
      <c r="D44" s="108"/>
      <c r="E44" s="108"/>
      <c r="F44" s="108"/>
      <c r="G44" s="108"/>
      <c r="H44" s="108"/>
      <c r="I44" s="108"/>
      <c r="J44" s="108"/>
      <c r="K44" s="74"/>
      <c r="L44" s="11"/>
      <c r="M44" s="82"/>
      <c r="N44" s="241"/>
      <c r="O44" s="241"/>
      <c r="P44" s="241"/>
      <c r="Q44" s="241"/>
      <c r="R44" s="241"/>
      <c r="S44" s="241"/>
      <c r="T44" s="1183"/>
    </row>
    <row r="45" spans="1:21" s="2" customFormat="1" ht="15.75" x14ac:dyDescent="0.25">
      <c r="A45" s="4"/>
      <c r="B45" s="46"/>
      <c r="C45" s="32"/>
      <c r="D45" s="32"/>
      <c r="E45" s="32"/>
      <c r="F45" s="11"/>
      <c r="G45" s="80"/>
      <c r="H45" s="80"/>
      <c r="I45" s="80"/>
      <c r="J45" s="80"/>
      <c r="L45" s="232"/>
      <c r="M45" s="232"/>
      <c r="N45" s="11"/>
      <c r="O45" s="11"/>
      <c r="P45" s="11"/>
      <c r="Q45" s="11"/>
      <c r="R45" s="11"/>
      <c r="S45" s="11"/>
      <c r="T45" s="11"/>
    </row>
    <row r="46" spans="1:21" s="2" customFormat="1" x14ac:dyDescent="0.25">
      <c r="C46" s="139"/>
      <c r="D46" s="139"/>
      <c r="E46" s="139"/>
      <c r="F46" s="73"/>
      <c r="G46" s="74"/>
      <c r="H46" s="74"/>
      <c r="I46" s="74"/>
      <c r="J46" s="74"/>
      <c r="L46" s="80"/>
      <c r="M46" s="80"/>
      <c r="N46" s="241"/>
      <c r="O46" s="241"/>
      <c r="P46" s="241"/>
      <c r="Q46" s="241"/>
      <c r="R46" s="241"/>
      <c r="S46" s="241"/>
      <c r="T46" s="1183"/>
    </row>
    <row r="47" spans="1:21" s="2" customFormat="1" ht="15.75" x14ac:dyDescent="0.25">
      <c r="A47" s="4"/>
      <c r="B47" s="45"/>
      <c r="C47" s="32"/>
      <c r="D47" s="32"/>
      <c r="E47" s="32"/>
      <c r="F47" s="11"/>
      <c r="G47" s="11"/>
      <c r="H47" s="11"/>
      <c r="I47" s="11"/>
      <c r="J47" s="11"/>
      <c r="L47" s="134"/>
      <c r="M47" s="141"/>
      <c r="N47" s="101"/>
      <c r="O47" s="101"/>
      <c r="P47" s="101"/>
      <c r="Q47" s="101"/>
      <c r="R47" s="101"/>
      <c r="S47" s="101"/>
      <c r="T47" s="53"/>
    </row>
    <row r="48" spans="1:21" s="2" customFormat="1" ht="15.75" customHeight="1" x14ac:dyDescent="0.25">
      <c r="A48" s="1386" t="s">
        <v>18</v>
      </c>
      <c r="B48" s="1388" t="s">
        <v>7</v>
      </c>
      <c r="C48" s="1389">
        <v>2021</v>
      </c>
      <c r="D48" s="1390"/>
      <c r="E48" s="1391"/>
      <c r="F48" s="1392">
        <v>2022</v>
      </c>
      <c r="G48" s="1392"/>
      <c r="H48" s="1392"/>
      <c r="I48" s="1393">
        <v>2023</v>
      </c>
      <c r="J48" s="1393"/>
      <c r="K48" s="1393"/>
      <c r="L48" s="1235">
        <v>2024</v>
      </c>
      <c r="M48" s="1235"/>
      <c r="N48" s="1152"/>
      <c r="O48" s="1279">
        <v>2025</v>
      </c>
      <c r="P48" s="1280"/>
      <c r="Q48" s="1344" t="s">
        <v>446</v>
      </c>
      <c r="R48" s="1344" t="s">
        <v>448</v>
      </c>
      <c r="S48" s="1344" t="s">
        <v>447</v>
      </c>
      <c r="T48" s="1344" t="s">
        <v>450</v>
      </c>
    </row>
    <row r="49" spans="1:20" s="2" customFormat="1" ht="31.5" x14ac:dyDescent="0.25">
      <c r="A49" s="1387"/>
      <c r="B49" s="1387"/>
      <c r="C49" s="1120" t="s">
        <v>178</v>
      </c>
      <c r="D49" s="1129" t="s">
        <v>1</v>
      </c>
      <c r="E49" s="1130" t="s">
        <v>138</v>
      </c>
      <c r="F49" s="692" t="s">
        <v>192</v>
      </c>
      <c r="G49" s="692" t="s">
        <v>1</v>
      </c>
      <c r="H49" s="693" t="s">
        <v>138</v>
      </c>
      <c r="I49" s="690" t="s">
        <v>0</v>
      </c>
      <c r="J49" s="1151" t="s">
        <v>1</v>
      </c>
      <c r="K49" s="694" t="s">
        <v>138</v>
      </c>
      <c r="L49" s="690" t="s">
        <v>0</v>
      </c>
      <c r="M49" s="1151" t="s">
        <v>1</v>
      </c>
      <c r="N49" s="691" t="s">
        <v>138</v>
      </c>
      <c r="O49" s="690" t="s">
        <v>0</v>
      </c>
      <c r="P49" s="1151" t="s">
        <v>1</v>
      </c>
      <c r="Q49" s="1344"/>
      <c r="R49" s="1344"/>
      <c r="S49" s="1344"/>
      <c r="T49" s="1344"/>
    </row>
    <row r="50" spans="1:20" s="2" customFormat="1" x14ac:dyDescent="0.25">
      <c r="C50" s="28"/>
      <c r="D50" s="28"/>
      <c r="E50" s="28"/>
      <c r="F50" s="28"/>
      <c r="G50" s="28"/>
      <c r="H50" s="28"/>
      <c r="I50" s="28"/>
      <c r="J50" s="28"/>
      <c r="K50" s="28"/>
      <c r="L50" s="80"/>
      <c r="M50" s="80"/>
      <c r="N50" s="11"/>
      <c r="O50" s="11"/>
      <c r="P50" s="11"/>
      <c r="Q50" s="11"/>
      <c r="R50" s="11"/>
      <c r="S50" s="11"/>
      <c r="T50" s="11"/>
    </row>
    <row r="51" spans="1:20" s="2" customFormat="1" ht="31.5" customHeight="1" thickBot="1" x14ac:dyDescent="0.3">
      <c r="C51" s="695" t="e">
        <f>SUM(#REF!,C39)</f>
        <v>#REF!</v>
      </c>
      <c r="D51" s="695" t="e">
        <f>SUM(#REF!,D39)</f>
        <v>#REF!</v>
      </c>
      <c r="E51" s="695" t="e">
        <f>SUM(#REF!,E39)</f>
        <v>#REF!</v>
      </c>
      <c r="F51" s="695">
        <f>SUM(F38)</f>
        <v>60799091</v>
      </c>
      <c r="G51" s="695">
        <f t="shared" ref="G51:M51" si="11">SUM(G38)</f>
        <v>58658316.060000002</v>
      </c>
      <c r="H51" s="695">
        <f>G51/F51*100</f>
        <v>96.478935943302176</v>
      </c>
      <c r="I51" s="695">
        <f t="shared" si="11"/>
        <v>104551640</v>
      </c>
      <c r="J51" s="695">
        <f t="shared" si="11"/>
        <v>91378761.059999987</v>
      </c>
      <c r="K51" s="695">
        <f>J51/I51*100</f>
        <v>87.400600373174427</v>
      </c>
      <c r="L51" s="695">
        <f t="shared" si="11"/>
        <v>113416000</v>
      </c>
      <c r="M51" s="695">
        <f t="shared" si="11"/>
        <v>102115254.36</v>
      </c>
      <c r="N51" s="695">
        <f>M51/L51*100</f>
        <v>90.036021690061361</v>
      </c>
      <c r="O51" s="695">
        <f>SUM(O38)</f>
        <v>135637000</v>
      </c>
      <c r="P51" s="695">
        <f t="shared" ref="P51" si="12">SUM(P38)</f>
        <v>0</v>
      </c>
      <c r="Q51" s="695">
        <f t="shared" ref="Q51:T51" si="13">SUM(Q38)</f>
        <v>158941000</v>
      </c>
      <c r="R51" s="695">
        <f t="shared" si="13"/>
        <v>0</v>
      </c>
      <c r="S51" s="695">
        <f t="shared" si="13"/>
        <v>0</v>
      </c>
      <c r="T51" s="695">
        <f t="shared" si="13"/>
        <v>0</v>
      </c>
    </row>
    <row r="52" spans="1:20" ht="15.75" thickTop="1" x14ac:dyDescent="0.25">
      <c r="C52" s="11"/>
      <c r="D52" s="11"/>
      <c r="E52" s="11"/>
    </row>
    <row r="53" spans="1:20" x14ac:dyDescent="0.25">
      <c r="B53" s="1212" t="s">
        <v>454</v>
      </c>
      <c r="G53" s="761"/>
      <c r="H53" s="761"/>
      <c r="I53" s="761"/>
      <c r="J53" s="761"/>
      <c r="K53" s="761"/>
      <c r="L53" s="761"/>
      <c r="M53" s="761"/>
      <c r="S53" s="81"/>
    </row>
    <row r="54" spans="1:20" x14ac:dyDescent="0.25">
      <c r="B54" s="1212" t="s">
        <v>455</v>
      </c>
      <c r="G54" s="761"/>
      <c r="H54" s="761"/>
      <c r="I54" s="761"/>
      <c r="J54" s="761"/>
      <c r="K54" s="761"/>
      <c r="L54" s="759"/>
      <c r="M54" s="759"/>
    </row>
    <row r="55" spans="1:20" x14ac:dyDescent="0.25">
      <c r="G55" s="761"/>
      <c r="H55" s="761"/>
      <c r="I55" s="761"/>
      <c r="J55" s="761"/>
      <c r="K55" s="761"/>
      <c r="L55" s="759"/>
      <c r="M55" s="849"/>
    </row>
    <row r="56" spans="1:20" x14ac:dyDescent="0.25">
      <c r="B56" s="1213" t="s">
        <v>456</v>
      </c>
      <c r="G56" s="761"/>
      <c r="H56" s="761"/>
      <c r="I56" s="761"/>
      <c r="J56" s="761"/>
      <c r="K56" s="761"/>
      <c r="L56" s="759"/>
      <c r="M56" s="759"/>
    </row>
    <row r="57" spans="1:20" x14ac:dyDescent="0.25">
      <c r="G57" s="761"/>
      <c r="H57" s="761"/>
      <c r="I57" s="761"/>
      <c r="J57" s="761"/>
      <c r="K57" s="761"/>
      <c r="L57" s="759"/>
      <c r="M57" s="759"/>
    </row>
  </sheetData>
  <mergeCells count="28">
    <mergeCell ref="T9:T38"/>
    <mergeCell ref="I7:K7"/>
    <mergeCell ref="L7:M7"/>
    <mergeCell ref="O7:P7"/>
    <mergeCell ref="S7:S8"/>
    <mergeCell ref="O48:P48"/>
    <mergeCell ref="S48:S49"/>
    <mergeCell ref="L48:M48"/>
    <mergeCell ref="Q7:Q8"/>
    <mergeCell ref="Q48:Q49"/>
    <mergeCell ref="R7:R8"/>
    <mergeCell ref="R48:R49"/>
    <mergeCell ref="K1:L1"/>
    <mergeCell ref="T7:T8"/>
    <mergeCell ref="T48:T49"/>
    <mergeCell ref="A3:K3"/>
    <mergeCell ref="A38:B38"/>
    <mergeCell ref="A12:B12"/>
    <mergeCell ref="A37:B37"/>
    <mergeCell ref="B7:B8"/>
    <mergeCell ref="A7:A8"/>
    <mergeCell ref="A48:A49"/>
    <mergeCell ref="B48:B49"/>
    <mergeCell ref="C48:E48"/>
    <mergeCell ref="F48:H48"/>
    <mergeCell ref="I48:K48"/>
    <mergeCell ref="C7:D7"/>
    <mergeCell ref="F7:H7"/>
  </mergeCells>
  <pageMargins left="0.25" right="0.25" top="0.5" bottom="0.28999999999999998" header="0.3" footer="0.17"/>
  <pageSetup paperSize="5" scale="98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R103"/>
  <sheetViews>
    <sheetView topLeftCell="A86" zoomScaleNormal="100" zoomScaleSheetLayoutView="100" workbookViewId="0">
      <pane xSplit="2" topLeftCell="I1" activePane="topRight" state="frozen"/>
      <selection activeCell="O8" sqref="O8:O9"/>
      <selection pane="topRight" activeCell="A99" sqref="A99:M103"/>
    </sheetView>
  </sheetViews>
  <sheetFormatPr defaultColWidth="9.140625" defaultRowHeight="15" x14ac:dyDescent="0.25"/>
  <cols>
    <col min="1" max="1" width="9.28515625" style="5" customWidth="1"/>
    <col min="2" max="2" width="33.5703125" style="5" customWidth="1"/>
    <col min="3" max="3" width="18.7109375" style="5" hidden="1" customWidth="1"/>
    <col min="4" max="4" width="18.85546875" style="5" hidden="1" customWidth="1"/>
    <col min="5" max="5" width="7.85546875" style="5" hidden="1" customWidth="1"/>
    <col min="6" max="6" width="18.42578125" style="5" hidden="1" customWidth="1"/>
    <col min="7" max="7" width="20.42578125" style="5" hidden="1" customWidth="1"/>
    <col min="8" max="8" width="6.7109375" style="5" hidden="1" customWidth="1"/>
    <col min="9" max="9" width="18.7109375" style="5" customWidth="1"/>
    <col min="10" max="10" width="19.42578125" style="5" customWidth="1"/>
    <col min="11" max="11" width="8.28515625" style="5" customWidth="1"/>
    <col min="12" max="12" width="19.28515625" style="5" customWidth="1"/>
    <col min="13" max="13" width="18.28515625" style="5" customWidth="1"/>
    <col min="14" max="14" width="18" style="5" customWidth="1"/>
    <col min="15" max="15" width="18.28515625" style="5" customWidth="1"/>
    <col min="16" max="16" width="18.140625" style="5" customWidth="1"/>
    <col min="17" max="17" width="16" style="981" customWidth="1"/>
    <col min="18" max="16384" width="9.140625" style="5"/>
  </cols>
  <sheetData>
    <row r="1" spans="1:17" s="2" customFormat="1" x14ac:dyDescent="0.25">
      <c r="D1" s="102"/>
      <c r="E1" s="102"/>
      <c r="I1" s="102"/>
      <c r="K1" s="102"/>
      <c r="L1" s="102"/>
      <c r="M1" s="102"/>
      <c r="N1" s="102"/>
      <c r="O1" s="102"/>
      <c r="P1" s="102"/>
      <c r="Q1" s="978"/>
    </row>
    <row r="2" spans="1:17" s="2" customFormat="1" ht="16.5" customHeight="1" x14ac:dyDescent="0.3">
      <c r="A2" s="88" t="s">
        <v>444</v>
      </c>
      <c r="B2" s="88"/>
      <c r="C2" s="88"/>
      <c r="D2" s="88"/>
      <c r="E2" s="88"/>
      <c r="F2" s="88"/>
      <c r="G2" s="88"/>
      <c r="H2" s="88"/>
      <c r="I2" s="88"/>
      <c r="J2" s="88"/>
      <c r="K2" s="1171"/>
      <c r="L2" s="1171"/>
      <c r="M2" s="1171"/>
      <c r="N2" s="1171"/>
      <c r="O2" s="1171"/>
      <c r="P2" s="1171"/>
      <c r="Q2" s="637"/>
    </row>
    <row r="3" spans="1:17" s="2" customFormat="1" ht="18.75" x14ac:dyDescent="0.3">
      <c r="A3" s="33" t="s">
        <v>60</v>
      </c>
      <c r="B3" s="40"/>
      <c r="I3" s="73"/>
      <c r="J3" s="74"/>
      <c r="Q3" s="978"/>
    </row>
    <row r="4" spans="1:17" s="2" customFormat="1" ht="18.75" x14ac:dyDescent="0.3">
      <c r="A4" s="33" t="s">
        <v>61</v>
      </c>
      <c r="B4" s="40"/>
      <c r="I4" s="11"/>
      <c r="J4" s="11"/>
      <c r="Q4" s="978"/>
    </row>
    <row r="5" spans="1:17" s="2" customFormat="1" ht="18.75" x14ac:dyDescent="0.3">
      <c r="A5" s="33" t="s">
        <v>70</v>
      </c>
      <c r="B5" s="40"/>
      <c r="C5" s="73"/>
      <c r="D5" s="74"/>
      <c r="E5" s="74"/>
      <c r="I5" s="73"/>
      <c r="J5" s="74"/>
      <c r="Q5" s="638"/>
    </row>
    <row r="6" spans="1:17" x14ac:dyDescent="0.25">
      <c r="C6" s="11"/>
      <c r="D6" s="11"/>
      <c r="E6" s="11"/>
      <c r="I6" s="11"/>
      <c r="J6" s="11"/>
      <c r="Q6" s="83"/>
    </row>
    <row r="7" spans="1:17" ht="15.75" customHeight="1" x14ac:dyDescent="0.25">
      <c r="A7" s="1442" t="s">
        <v>18</v>
      </c>
      <c r="B7" s="1439" t="s">
        <v>7</v>
      </c>
      <c r="C7" s="1440">
        <v>2022</v>
      </c>
      <c r="D7" s="1440"/>
      <c r="E7" s="1440"/>
      <c r="F7" s="1389">
        <v>2023</v>
      </c>
      <c r="G7" s="1390"/>
      <c r="H7" s="1391"/>
      <c r="I7" s="1235">
        <v>2024</v>
      </c>
      <c r="J7" s="1235"/>
      <c r="K7" s="1162"/>
      <c r="L7" s="1279">
        <v>2025</v>
      </c>
      <c r="M7" s="1280"/>
      <c r="N7" s="1344" t="s">
        <v>446</v>
      </c>
      <c r="O7" s="1344" t="s">
        <v>448</v>
      </c>
      <c r="P7" s="1344" t="s">
        <v>447</v>
      </c>
      <c r="Q7" s="1344" t="s">
        <v>450</v>
      </c>
    </row>
    <row r="8" spans="1:17" s="52" customFormat="1" ht="32.25" customHeight="1" x14ac:dyDescent="0.25">
      <c r="A8" s="1443"/>
      <c r="B8" s="1439"/>
      <c r="C8" s="1120" t="s">
        <v>178</v>
      </c>
      <c r="D8" s="1174" t="s">
        <v>1</v>
      </c>
      <c r="E8" s="1132" t="s">
        <v>138</v>
      </c>
      <c r="F8" s="1170" t="s">
        <v>0</v>
      </c>
      <c r="G8" s="1126" t="s">
        <v>1</v>
      </c>
      <c r="H8" s="1132" t="s">
        <v>138</v>
      </c>
      <c r="I8" s="690" t="s">
        <v>0</v>
      </c>
      <c r="J8" s="1161" t="s">
        <v>1</v>
      </c>
      <c r="K8" s="691" t="s">
        <v>138</v>
      </c>
      <c r="L8" s="690" t="s">
        <v>0</v>
      </c>
      <c r="M8" s="1161" t="s">
        <v>1</v>
      </c>
      <c r="N8" s="1344"/>
      <c r="O8" s="1344"/>
      <c r="P8" s="1344"/>
      <c r="Q8" s="1344"/>
    </row>
    <row r="9" spans="1:17" s="2" customFormat="1" ht="18" customHeight="1" x14ac:dyDescent="0.25">
      <c r="A9" s="14">
        <v>1001</v>
      </c>
      <c r="C9" s="298">
        <v>18770680</v>
      </c>
      <c r="D9" s="365">
        <v>17701650.84</v>
      </c>
      <c r="E9" s="77">
        <f>D9/C9*100</f>
        <v>94.304792580769586</v>
      </c>
      <c r="F9" s="365">
        <v>17358000</v>
      </c>
      <c r="G9" s="365">
        <v>16347643.93</v>
      </c>
      <c r="H9" s="77">
        <f>G9/F9*100</f>
        <v>94.179305968429532</v>
      </c>
      <c r="I9" s="365">
        <v>19000000</v>
      </c>
      <c r="J9" s="365">
        <v>16764499.15</v>
      </c>
      <c r="K9" s="77">
        <f>J9/I9*100</f>
        <v>88.234206052631578</v>
      </c>
      <c r="L9" s="365">
        <v>20270000</v>
      </c>
      <c r="M9" s="77"/>
      <c r="N9" s="365">
        <v>24568000</v>
      </c>
      <c r="O9" s="77"/>
      <c r="P9" s="77"/>
      <c r="Q9" s="1473" t="s">
        <v>451</v>
      </c>
    </row>
    <row r="10" spans="1:17" s="2" customFormat="1" ht="18" customHeight="1" x14ac:dyDescent="0.25">
      <c r="A10" s="15">
        <v>1002</v>
      </c>
      <c r="C10" s="16">
        <v>1000000</v>
      </c>
      <c r="D10" s="16">
        <v>962994</v>
      </c>
      <c r="E10" s="16">
        <f t="shared" ref="E10:E38" si="0">D10/C10*100</f>
        <v>96.299400000000006</v>
      </c>
      <c r="F10" s="16">
        <v>1500000</v>
      </c>
      <c r="G10" s="16">
        <v>1308539</v>
      </c>
      <c r="H10" s="16">
        <f t="shared" ref="H10:H38" si="1">G10/F10*100</f>
        <v>87.235933333333335</v>
      </c>
      <c r="I10" s="16">
        <v>1500000</v>
      </c>
      <c r="J10" s="16">
        <v>1758789</v>
      </c>
      <c r="K10" s="18" t="s">
        <v>8</v>
      </c>
      <c r="L10" s="16">
        <v>1500000</v>
      </c>
      <c r="M10" s="16"/>
      <c r="N10" s="16">
        <v>2250000</v>
      </c>
      <c r="O10" s="16"/>
      <c r="P10" s="16"/>
      <c r="Q10" s="1474"/>
    </row>
    <row r="11" spans="1:17" s="2" customFormat="1" ht="18" customHeight="1" x14ac:dyDescent="0.25">
      <c r="A11" s="22">
        <v>1003</v>
      </c>
      <c r="B11" s="24" t="s">
        <v>10</v>
      </c>
      <c r="C11" s="298">
        <v>8752940</v>
      </c>
      <c r="D11" s="27">
        <v>8748392.5800000001</v>
      </c>
      <c r="E11" s="27">
        <f t="shared" si="0"/>
        <v>99.948046941941797</v>
      </c>
      <c r="F11" s="27">
        <v>8700000</v>
      </c>
      <c r="G11" s="27">
        <v>8155974.3600000003</v>
      </c>
      <c r="H11" s="27">
        <f t="shared" si="1"/>
        <v>93.746831724137934</v>
      </c>
      <c r="I11" s="27">
        <v>10000000</v>
      </c>
      <c r="J11" s="27">
        <v>12600000</v>
      </c>
      <c r="K11" s="12" t="s">
        <v>9</v>
      </c>
      <c r="L11" s="27">
        <v>11446000</v>
      </c>
      <c r="M11" s="27"/>
      <c r="N11" s="27">
        <v>8818000</v>
      </c>
      <c r="O11" s="27"/>
      <c r="P11" s="27"/>
      <c r="Q11" s="1474"/>
    </row>
    <row r="12" spans="1:17" s="255" customFormat="1" ht="25.5" customHeight="1" x14ac:dyDescent="0.3">
      <c r="A12" s="1534" t="s">
        <v>139</v>
      </c>
      <c r="B12" s="1535"/>
      <c r="C12" s="246">
        <f>SUM(C9:C11)</f>
        <v>28523620</v>
      </c>
      <c r="D12" s="246">
        <f>SUM(D9:D11)</f>
        <v>27413037.420000002</v>
      </c>
      <c r="E12" s="246">
        <f t="shared" si="0"/>
        <v>96.106445885900882</v>
      </c>
      <c r="F12" s="246">
        <f>SUM(F9:F11)</f>
        <v>27558000</v>
      </c>
      <c r="G12" s="246">
        <f>SUM(G9:G11)</f>
        <v>25812157.289999999</v>
      </c>
      <c r="H12" s="246">
        <f t="shared" si="1"/>
        <v>93.664842477683436</v>
      </c>
      <c r="I12" s="246">
        <f>SUM(I9:I11)</f>
        <v>30500000</v>
      </c>
      <c r="J12" s="246">
        <f>SUM(J9:J11)</f>
        <v>31123288.149999999</v>
      </c>
      <c r="K12" s="726">
        <f t="shared" ref="K12:K38" si="2">J12/I12*100</f>
        <v>102.04356770491802</v>
      </c>
      <c r="L12" s="246">
        <f>SUM(L9:L11)</f>
        <v>33216000</v>
      </c>
      <c r="M12" s="246">
        <f t="shared" ref="M12" si="3">SUM(M9:M11)</f>
        <v>0</v>
      </c>
      <c r="N12" s="246">
        <f t="shared" ref="N12:P12" si="4">SUM(N9:N11)</f>
        <v>35636000</v>
      </c>
      <c r="O12" s="246">
        <f t="shared" si="4"/>
        <v>0</v>
      </c>
      <c r="P12" s="246">
        <f t="shared" si="4"/>
        <v>0</v>
      </c>
      <c r="Q12" s="1474"/>
    </row>
    <row r="13" spans="1:17" s="2" customFormat="1" ht="18" customHeight="1" x14ac:dyDescent="0.25">
      <c r="A13" s="433">
        <v>1101</v>
      </c>
      <c r="B13" s="876" t="s">
        <v>112</v>
      </c>
      <c r="C13" s="892">
        <v>700000</v>
      </c>
      <c r="D13" s="288">
        <v>596128</v>
      </c>
      <c r="E13" s="288">
        <f t="shared" si="0"/>
        <v>85.161142857142863</v>
      </c>
      <c r="F13" s="288">
        <v>900000</v>
      </c>
      <c r="G13" s="288">
        <v>494383</v>
      </c>
      <c r="H13" s="288">
        <f t="shared" si="1"/>
        <v>54.931444444444445</v>
      </c>
      <c r="I13" s="288">
        <v>700000</v>
      </c>
      <c r="J13" s="288">
        <v>621336</v>
      </c>
      <c r="K13" s="288">
        <f t="shared" si="2"/>
        <v>88.76228571428571</v>
      </c>
      <c r="L13" s="288">
        <v>700000</v>
      </c>
      <c r="M13" s="288"/>
      <c r="N13" s="288">
        <v>600000</v>
      </c>
      <c r="O13" s="288"/>
      <c r="P13" s="288"/>
      <c r="Q13" s="1474"/>
    </row>
    <row r="14" spans="1:17" s="2" customFormat="1" ht="18" customHeight="1" x14ac:dyDescent="0.25">
      <c r="A14" s="433">
        <v>1201</v>
      </c>
      <c r="B14" s="884" t="s">
        <v>12</v>
      </c>
      <c r="C14" s="892">
        <v>1180000</v>
      </c>
      <c r="D14" s="288">
        <v>1015985.45</v>
      </c>
      <c r="E14" s="288">
        <f t="shared" si="0"/>
        <v>86.100461864406768</v>
      </c>
      <c r="F14" s="288">
        <v>1200000</v>
      </c>
      <c r="G14" s="288">
        <v>1179958</v>
      </c>
      <c r="H14" s="288">
        <f t="shared" si="1"/>
        <v>98.32983333333334</v>
      </c>
      <c r="I14" s="288">
        <v>1300000</v>
      </c>
      <c r="J14" s="288">
        <v>1195838.75</v>
      </c>
      <c r="K14" s="288">
        <f t="shared" si="2"/>
        <v>91.987596153846155</v>
      </c>
      <c r="L14" s="288">
        <v>1300000</v>
      </c>
      <c r="M14" s="288"/>
      <c r="N14" s="288">
        <v>900000</v>
      </c>
      <c r="O14" s="288"/>
      <c r="P14" s="288"/>
      <c r="Q14" s="1474"/>
    </row>
    <row r="15" spans="1:17" s="2" customFormat="1" ht="18" customHeight="1" x14ac:dyDescent="0.25">
      <c r="A15" s="433">
        <v>1202</v>
      </c>
      <c r="B15" s="884" t="s">
        <v>135</v>
      </c>
      <c r="C15" s="892">
        <v>2200000</v>
      </c>
      <c r="D15" s="288">
        <v>2196828</v>
      </c>
      <c r="E15" s="288">
        <f t="shared" si="0"/>
        <v>99.855818181818179</v>
      </c>
      <c r="F15" s="288">
        <v>4500000</v>
      </c>
      <c r="G15" s="288">
        <v>1834834.39</v>
      </c>
      <c r="H15" s="288">
        <f t="shared" si="1"/>
        <v>40.774097555555556</v>
      </c>
      <c r="I15" s="288"/>
      <c r="J15" s="288">
        <v>0</v>
      </c>
      <c r="K15" s="288"/>
      <c r="L15" s="288"/>
      <c r="M15" s="288"/>
      <c r="N15" s="288"/>
      <c r="O15" s="288"/>
      <c r="P15" s="288"/>
      <c r="Q15" s="1474"/>
    </row>
    <row r="16" spans="1:17" s="2" customFormat="1" ht="18" customHeight="1" x14ac:dyDescent="0.25">
      <c r="A16" s="433" t="s">
        <v>389</v>
      </c>
      <c r="B16" s="288" t="s">
        <v>196</v>
      </c>
      <c r="C16" s="892"/>
      <c r="D16" s="288"/>
      <c r="E16" s="288"/>
      <c r="F16" s="288"/>
      <c r="G16" s="288"/>
      <c r="H16" s="288"/>
      <c r="I16" s="288">
        <v>1100000</v>
      </c>
      <c r="J16" s="288">
        <v>1064633.0900000001</v>
      </c>
      <c r="K16" s="288">
        <f t="shared" si="2"/>
        <v>96.78482636363637</v>
      </c>
      <c r="L16" s="288">
        <v>1100000</v>
      </c>
      <c r="M16" s="288"/>
      <c r="N16" s="288">
        <v>820000</v>
      </c>
      <c r="O16" s="288"/>
      <c r="P16" s="288"/>
      <c r="Q16" s="1474"/>
    </row>
    <row r="17" spans="1:17" s="2" customFormat="1" ht="18" customHeight="1" x14ac:dyDescent="0.25">
      <c r="A17" s="433" t="s">
        <v>390</v>
      </c>
      <c r="B17" s="288" t="s">
        <v>198</v>
      </c>
      <c r="C17" s="892"/>
      <c r="D17" s="288"/>
      <c r="E17" s="288"/>
      <c r="F17" s="288"/>
      <c r="G17" s="288"/>
      <c r="H17" s="288"/>
      <c r="I17" s="288">
        <v>1500000</v>
      </c>
      <c r="J17" s="288">
        <v>1279269.74</v>
      </c>
      <c r="K17" s="288">
        <f t="shared" si="2"/>
        <v>85.284649333333334</v>
      </c>
      <c r="L17" s="288">
        <v>1300000</v>
      </c>
      <c r="M17" s="288"/>
      <c r="N17" s="288">
        <v>1200000</v>
      </c>
      <c r="O17" s="288"/>
      <c r="P17" s="288"/>
      <c r="Q17" s="1474"/>
    </row>
    <row r="18" spans="1:17" s="2" customFormat="1" ht="18" customHeight="1" x14ac:dyDescent="0.25">
      <c r="A18" s="433" t="s">
        <v>391</v>
      </c>
      <c r="B18" s="288" t="s">
        <v>197</v>
      </c>
      <c r="C18" s="892"/>
      <c r="D18" s="288"/>
      <c r="E18" s="288"/>
      <c r="F18" s="288"/>
      <c r="G18" s="288"/>
      <c r="H18" s="288"/>
      <c r="I18" s="288">
        <v>400000</v>
      </c>
      <c r="J18" s="288">
        <v>44634</v>
      </c>
      <c r="K18" s="288">
        <f t="shared" si="2"/>
        <v>11.1585</v>
      </c>
      <c r="L18" s="288">
        <v>200000</v>
      </c>
      <c r="M18" s="288"/>
      <c r="N18" s="288">
        <v>100000</v>
      </c>
      <c r="O18" s="288"/>
      <c r="P18" s="288"/>
      <c r="Q18" s="1474"/>
    </row>
    <row r="19" spans="1:17" s="2" customFormat="1" ht="18" customHeight="1" x14ac:dyDescent="0.25">
      <c r="A19" s="433">
        <v>1205</v>
      </c>
      <c r="B19" s="288" t="s">
        <v>17</v>
      </c>
      <c r="C19" s="892">
        <v>40000</v>
      </c>
      <c r="D19" s="288">
        <v>39286</v>
      </c>
      <c r="E19" s="288">
        <f t="shared" si="0"/>
        <v>98.215000000000003</v>
      </c>
      <c r="F19" s="288">
        <v>100000</v>
      </c>
      <c r="G19" s="288">
        <v>36367</v>
      </c>
      <c r="H19" s="288">
        <f t="shared" si="1"/>
        <v>36.366999999999997</v>
      </c>
      <c r="I19" s="288">
        <v>100000</v>
      </c>
      <c r="J19" s="288">
        <v>99566</v>
      </c>
      <c r="K19" s="288">
        <f t="shared" si="2"/>
        <v>99.566000000000003</v>
      </c>
      <c r="L19" s="288">
        <v>160000</v>
      </c>
      <c r="M19" s="288"/>
      <c r="N19" s="288">
        <v>200000</v>
      </c>
      <c r="O19" s="288"/>
      <c r="P19" s="288"/>
      <c r="Q19" s="1474"/>
    </row>
    <row r="20" spans="1:17" s="2" customFormat="1" ht="18" customHeight="1" x14ac:dyDescent="0.25">
      <c r="A20" s="433">
        <v>1301</v>
      </c>
      <c r="B20" s="288" t="s">
        <v>14</v>
      </c>
      <c r="C20" s="892">
        <v>1350000</v>
      </c>
      <c r="D20" s="288">
        <v>1344543.64</v>
      </c>
      <c r="E20" s="288">
        <f t="shared" si="0"/>
        <v>99.595825185185177</v>
      </c>
      <c r="F20" s="288">
        <v>1500000</v>
      </c>
      <c r="G20" s="288">
        <v>1284511.1499999999</v>
      </c>
      <c r="H20" s="288">
        <f t="shared" si="1"/>
        <v>85.634076666666658</v>
      </c>
      <c r="I20" s="288">
        <v>1600000</v>
      </c>
      <c r="J20" s="288">
        <v>1161283</v>
      </c>
      <c r="K20" s="288">
        <f t="shared" si="2"/>
        <v>72.580187500000008</v>
      </c>
      <c r="L20" s="288">
        <v>1600000</v>
      </c>
      <c r="M20" s="288"/>
      <c r="N20" s="288">
        <v>1600000</v>
      </c>
      <c r="O20" s="288"/>
      <c r="P20" s="288"/>
      <c r="Q20" s="1474"/>
    </row>
    <row r="21" spans="1:17" s="2" customFormat="1" ht="18" customHeight="1" x14ac:dyDescent="0.25">
      <c r="A21" s="433">
        <v>1302</v>
      </c>
      <c r="B21" s="288" t="s">
        <v>123</v>
      </c>
      <c r="C21" s="892">
        <v>300000</v>
      </c>
      <c r="D21" s="288">
        <v>289504.34000000003</v>
      </c>
      <c r="E21" s="288">
        <f t="shared" si="0"/>
        <v>96.501446666666681</v>
      </c>
      <c r="F21" s="288">
        <v>300000</v>
      </c>
      <c r="G21" s="288">
        <v>293172.24</v>
      </c>
      <c r="H21" s="288">
        <f t="shared" si="1"/>
        <v>97.724080000000001</v>
      </c>
      <c r="I21" s="288">
        <v>400000</v>
      </c>
      <c r="J21" s="288">
        <v>397981.71</v>
      </c>
      <c r="K21" s="288">
        <f t="shared" si="2"/>
        <v>99.495427500000005</v>
      </c>
      <c r="L21" s="288">
        <v>600000</v>
      </c>
      <c r="M21" s="288"/>
      <c r="N21" s="288">
        <v>500000</v>
      </c>
      <c r="O21" s="288"/>
      <c r="P21" s="288"/>
      <c r="Q21" s="1474"/>
    </row>
    <row r="22" spans="1:17" s="2" customFormat="1" ht="18" customHeight="1" x14ac:dyDescent="0.25">
      <c r="A22" s="433">
        <v>1303</v>
      </c>
      <c r="B22" s="288" t="s">
        <v>109</v>
      </c>
      <c r="C22" s="892">
        <v>300000</v>
      </c>
      <c r="D22" s="288"/>
      <c r="E22" s="288">
        <f t="shared" si="0"/>
        <v>0</v>
      </c>
      <c r="F22" s="288">
        <v>1000</v>
      </c>
      <c r="G22" s="288"/>
      <c r="H22" s="288">
        <f t="shared" si="1"/>
        <v>0</v>
      </c>
      <c r="I22" s="288">
        <v>10000</v>
      </c>
      <c r="J22" s="288">
        <v>0</v>
      </c>
      <c r="K22" s="288">
        <f t="shared" si="2"/>
        <v>0</v>
      </c>
      <c r="L22" s="288">
        <v>100000</v>
      </c>
      <c r="M22" s="288"/>
      <c r="N22" s="288">
        <v>550000</v>
      </c>
      <c r="O22" s="288"/>
      <c r="P22" s="288"/>
      <c r="Q22" s="1474"/>
    </row>
    <row r="23" spans="1:17" s="2" customFormat="1" ht="18" customHeight="1" x14ac:dyDescent="0.25">
      <c r="A23" s="433">
        <v>1401</v>
      </c>
      <c r="B23" s="876" t="s">
        <v>127</v>
      </c>
      <c r="C23" s="892">
        <v>350000</v>
      </c>
      <c r="D23" s="288">
        <v>268590.27</v>
      </c>
      <c r="E23" s="288">
        <f t="shared" si="0"/>
        <v>76.740077142857146</v>
      </c>
      <c r="F23" s="288">
        <v>300000</v>
      </c>
      <c r="G23" s="288">
        <v>150000</v>
      </c>
      <c r="H23" s="288">
        <f t="shared" si="1"/>
        <v>50</v>
      </c>
      <c r="I23" s="288">
        <v>100000</v>
      </c>
      <c r="J23" s="288">
        <v>0</v>
      </c>
      <c r="K23" s="288">
        <f t="shared" si="2"/>
        <v>0</v>
      </c>
      <c r="L23" s="288">
        <v>600000</v>
      </c>
      <c r="M23" s="288"/>
      <c r="N23" s="288">
        <v>0</v>
      </c>
      <c r="O23" s="288"/>
      <c r="P23" s="288"/>
      <c r="Q23" s="1474"/>
    </row>
    <row r="24" spans="1:17" s="2" customFormat="1" ht="18" customHeight="1" x14ac:dyDescent="0.25">
      <c r="A24" s="433">
        <v>1402</v>
      </c>
      <c r="B24" s="288" t="s">
        <v>117</v>
      </c>
      <c r="C24" s="892">
        <v>550000</v>
      </c>
      <c r="D24" s="288">
        <v>550000</v>
      </c>
      <c r="E24" s="288">
        <f t="shared" si="0"/>
        <v>100</v>
      </c>
      <c r="F24" s="288">
        <v>700000</v>
      </c>
      <c r="G24" s="288">
        <v>671715.81</v>
      </c>
      <c r="H24" s="288">
        <f t="shared" si="1"/>
        <v>95.959401428571439</v>
      </c>
      <c r="I24" s="288">
        <v>700000</v>
      </c>
      <c r="J24" s="288">
        <v>886283.25</v>
      </c>
      <c r="K24" s="288">
        <f t="shared" si="2"/>
        <v>126.61189285714285</v>
      </c>
      <c r="L24" s="288">
        <v>1000000</v>
      </c>
      <c r="M24" s="288"/>
      <c r="N24" s="288">
        <v>1000000</v>
      </c>
      <c r="O24" s="288"/>
      <c r="P24" s="288"/>
      <c r="Q24" s="1474"/>
    </row>
    <row r="25" spans="1:17" s="2" customFormat="1" ht="18" customHeight="1" x14ac:dyDescent="0.25">
      <c r="A25" s="433">
        <v>1403</v>
      </c>
      <c r="B25" s="288" t="s">
        <v>118</v>
      </c>
      <c r="C25" s="892">
        <v>520000</v>
      </c>
      <c r="D25" s="288">
        <v>463344.69</v>
      </c>
      <c r="E25" s="288">
        <f t="shared" si="0"/>
        <v>89.104748076923073</v>
      </c>
      <c r="F25" s="288">
        <v>1200000</v>
      </c>
      <c r="G25" s="288">
        <v>390234.68</v>
      </c>
      <c r="H25" s="288">
        <f t="shared" si="1"/>
        <v>32.519556666666666</v>
      </c>
      <c r="I25" s="288">
        <v>1000000</v>
      </c>
      <c r="J25" s="288">
        <v>992153.47</v>
      </c>
      <c r="K25" s="288">
        <f t="shared" si="2"/>
        <v>99.215346999999994</v>
      </c>
      <c r="L25" s="288">
        <v>1100000</v>
      </c>
      <c r="M25" s="288"/>
      <c r="N25" s="288">
        <v>1200000</v>
      </c>
      <c r="O25" s="288"/>
      <c r="P25" s="288"/>
      <c r="Q25" s="1474"/>
    </row>
    <row r="26" spans="1:17" s="2" customFormat="1" ht="18" customHeight="1" x14ac:dyDescent="0.25">
      <c r="A26" s="433">
        <v>1404</v>
      </c>
      <c r="B26" s="884" t="s">
        <v>119</v>
      </c>
      <c r="C26" s="892">
        <v>25000</v>
      </c>
      <c r="D26" s="288">
        <v>22657.759999999998</v>
      </c>
      <c r="E26" s="288">
        <f t="shared" si="0"/>
        <v>90.631039999999999</v>
      </c>
      <c r="F26" s="288">
        <v>50000</v>
      </c>
      <c r="G26" s="288">
        <v>49999.34</v>
      </c>
      <c r="H26" s="288">
        <f t="shared" si="1"/>
        <v>99.998679999999993</v>
      </c>
      <c r="I26" s="288">
        <v>50000</v>
      </c>
      <c r="J26" s="288">
        <v>21214.34</v>
      </c>
      <c r="K26" s="288">
        <f t="shared" si="2"/>
        <v>42.42868</v>
      </c>
      <c r="L26" s="288">
        <v>50000</v>
      </c>
      <c r="M26" s="288"/>
      <c r="N26" s="288">
        <v>50000</v>
      </c>
      <c r="O26" s="288"/>
      <c r="P26" s="288"/>
      <c r="Q26" s="1474"/>
    </row>
    <row r="27" spans="1:17" s="2" customFormat="1" ht="18" customHeight="1" x14ac:dyDescent="0.25">
      <c r="A27" s="433">
        <v>1405</v>
      </c>
      <c r="B27" s="884" t="s">
        <v>201</v>
      </c>
      <c r="C27" s="892"/>
      <c r="D27" s="288"/>
      <c r="E27" s="288"/>
      <c r="F27" s="288"/>
      <c r="G27" s="288"/>
      <c r="H27" s="288"/>
      <c r="I27" s="288">
        <v>1200000</v>
      </c>
      <c r="J27" s="288">
        <v>1192671.7</v>
      </c>
      <c r="K27" s="288">
        <f t="shared" si="2"/>
        <v>99.389308333333332</v>
      </c>
      <c r="L27" s="288">
        <v>1300000</v>
      </c>
      <c r="M27" s="288"/>
      <c r="N27" s="288">
        <v>1300000</v>
      </c>
      <c r="O27" s="288"/>
      <c r="P27" s="288"/>
      <c r="Q27" s="1474"/>
    </row>
    <row r="28" spans="1:17" s="2" customFormat="1" ht="18" customHeight="1" x14ac:dyDescent="0.25">
      <c r="A28" s="433" t="s">
        <v>392</v>
      </c>
      <c r="B28" s="884" t="s">
        <v>210</v>
      </c>
      <c r="C28" s="892"/>
      <c r="D28" s="288"/>
      <c r="E28" s="288"/>
      <c r="F28" s="288"/>
      <c r="G28" s="288"/>
      <c r="H28" s="288"/>
      <c r="I28" s="288">
        <v>800000</v>
      </c>
      <c r="J28" s="288">
        <v>780435</v>
      </c>
      <c r="K28" s="288">
        <f t="shared" si="2"/>
        <v>97.554375000000007</v>
      </c>
      <c r="L28" s="288">
        <v>1100000</v>
      </c>
      <c r="M28" s="288"/>
      <c r="N28" s="288">
        <v>1300000</v>
      </c>
      <c r="O28" s="288"/>
      <c r="P28" s="288"/>
      <c r="Q28" s="1474"/>
    </row>
    <row r="29" spans="1:17" s="2" customFormat="1" ht="18" customHeight="1" x14ac:dyDescent="0.25">
      <c r="A29" s="433">
        <v>1409</v>
      </c>
      <c r="B29" s="288" t="s">
        <v>17</v>
      </c>
      <c r="C29" s="892">
        <v>1800000</v>
      </c>
      <c r="D29" s="288">
        <v>1612628.19</v>
      </c>
      <c r="E29" s="288">
        <f t="shared" si="0"/>
        <v>89.590455000000006</v>
      </c>
      <c r="F29" s="288">
        <v>1800000</v>
      </c>
      <c r="G29" s="288">
        <v>2909627.67</v>
      </c>
      <c r="H29" s="288">
        <f t="shared" si="1"/>
        <v>161.64598166666667</v>
      </c>
      <c r="I29" s="288"/>
      <c r="J29" s="288">
        <v>0</v>
      </c>
      <c r="K29" s="288"/>
      <c r="L29" s="288">
        <v>0</v>
      </c>
      <c r="M29" s="288"/>
      <c r="N29" s="288"/>
      <c r="O29" s="288"/>
      <c r="P29" s="288"/>
      <c r="Q29" s="1474"/>
    </row>
    <row r="30" spans="1:17" s="2" customFormat="1" ht="31.9" customHeight="1" x14ac:dyDescent="0.25">
      <c r="A30" s="433" t="s">
        <v>386</v>
      </c>
      <c r="B30" s="919" t="s">
        <v>206</v>
      </c>
      <c r="C30" s="892"/>
      <c r="D30" s="288"/>
      <c r="E30" s="288"/>
      <c r="F30" s="288"/>
      <c r="G30" s="288"/>
      <c r="H30" s="288"/>
      <c r="I30" s="288"/>
      <c r="J30" s="288">
        <v>0</v>
      </c>
      <c r="K30" s="288"/>
      <c r="L30" s="288">
        <v>100000</v>
      </c>
      <c r="M30" s="288"/>
      <c r="N30" s="288">
        <v>100000</v>
      </c>
      <c r="O30" s="288"/>
      <c r="P30" s="288"/>
      <c r="Q30" s="1474"/>
    </row>
    <row r="31" spans="1:17" s="2" customFormat="1" ht="18" customHeight="1" x14ac:dyDescent="0.25">
      <c r="A31" s="433" t="s">
        <v>387</v>
      </c>
      <c r="B31" s="288" t="s">
        <v>207</v>
      </c>
      <c r="C31" s="892"/>
      <c r="D31" s="288"/>
      <c r="E31" s="288"/>
      <c r="F31" s="288"/>
      <c r="G31" s="288"/>
      <c r="H31" s="288"/>
      <c r="I31" s="288"/>
      <c r="J31" s="288">
        <v>0</v>
      </c>
      <c r="K31" s="288"/>
      <c r="L31" s="288">
        <v>50000</v>
      </c>
      <c r="M31" s="288"/>
      <c r="N31" s="288">
        <v>70000</v>
      </c>
      <c r="O31" s="288"/>
      <c r="P31" s="288"/>
      <c r="Q31" s="1474"/>
    </row>
    <row r="32" spans="1:17" s="2" customFormat="1" ht="18" customHeight="1" x14ac:dyDescent="0.25">
      <c r="A32" s="433" t="s">
        <v>388</v>
      </c>
      <c r="B32" s="919" t="s">
        <v>231</v>
      </c>
      <c r="C32" s="892"/>
      <c r="D32" s="288"/>
      <c r="E32" s="288"/>
      <c r="F32" s="288"/>
      <c r="G32" s="288"/>
      <c r="H32" s="288"/>
      <c r="I32" s="288"/>
      <c r="J32" s="288">
        <v>0</v>
      </c>
      <c r="K32" s="288"/>
      <c r="L32" s="288">
        <v>0</v>
      </c>
      <c r="M32" s="288"/>
      <c r="N32" s="288"/>
      <c r="O32" s="288"/>
      <c r="P32" s="288"/>
      <c r="Q32" s="1474"/>
    </row>
    <row r="33" spans="1:17" s="2" customFormat="1" ht="30" x14ac:dyDescent="0.25">
      <c r="A33" s="433">
        <v>1506</v>
      </c>
      <c r="B33" s="884" t="s">
        <v>128</v>
      </c>
      <c r="C33" s="288">
        <v>3500000</v>
      </c>
      <c r="D33" s="288">
        <v>2922294.27</v>
      </c>
      <c r="E33" s="288">
        <f t="shared" si="0"/>
        <v>83.494122000000004</v>
      </c>
      <c r="F33" s="288">
        <v>3000000</v>
      </c>
      <c r="G33" s="288">
        <v>2781666.15</v>
      </c>
      <c r="H33" s="288">
        <f t="shared" si="1"/>
        <v>92.722205000000002</v>
      </c>
      <c r="I33" s="288">
        <v>3000000</v>
      </c>
      <c r="J33" s="288">
        <v>2320055.98</v>
      </c>
      <c r="K33" s="288">
        <f t="shared" si="2"/>
        <v>77.335199333333335</v>
      </c>
      <c r="L33" s="288">
        <v>2400000</v>
      </c>
      <c r="M33" s="288"/>
      <c r="N33" s="288">
        <v>2500000</v>
      </c>
      <c r="O33" s="288"/>
      <c r="P33" s="288"/>
      <c r="Q33" s="1474"/>
    </row>
    <row r="34" spans="1:17" s="2" customFormat="1" ht="18" customHeight="1" x14ac:dyDescent="0.25">
      <c r="A34" s="433">
        <v>1701</v>
      </c>
      <c r="B34" s="920" t="s">
        <v>132</v>
      </c>
      <c r="C34" s="288">
        <v>10000</v>
      </c>
      <c r="D34" s="288"/>
      <c r="E34" s="288">
        <f t="shared" si="0"/>
        <v>0</v>
      </c>
      <c r="F34" s="288">
        <v>1000</v>
      </c>
      <c r="G34" s="288"/>
      <c r="H34" s="288">
        <f t="shared" si="1"/>
        <v>0</v>
      </c>
      <c r="I34" s="288">
        <v>1000</v>
      </c>
      <c r="J34" s="288">
        <v>0</v>
      </c>
      <c r="K34" s="288">
        <f t="shared" si="2"/>
        <v>0</v>
      </c>
      <c r="L34" s="288">
        <v>1000</v>
      </c>
      <c r="M34" s="288"/>
      <c r="N34" s="288">
        <v>1000</v>
      </c>
      <c r="O34" s="288"/>
      <c r="P34" s="288"/>
      <c r="Q34" s="1474"/>
    </row>
    <row r="35" spans="1:17" s="2" customFormat="1" ht="18" customHeight="1" x14ac:dyDescent="0.25">
      <c r="A35" s="433">
        <v>1702</v>
      </c>
      <c r="B35" s="288" t="s">
        <v>134</v>
      </c>
      <c r="C35" s="892">
        <v>50000</v>
      </c>
      <c r="D35" s="288">
        <v>37850</v>
      </c>
      <c r="E35" s="288">
        <f t="shared" si="0"/>
        <v>75.7</v>
      </c>
      <c r="F35" s="288">
        <v>150000</v>
      </c>
      <c r="G35" s="288">
        <v>44562</v>
      </c>
      <c r="H35" s="288">
        <f t="shared" si="1"/>
        <v>29.708000000000002</v>
      </c>
      <c r="I35" s="288">
        <v>930000</v>
      </c>
      <c r="J35" s="288">
        <v>136395.5</v>
      </c>
      <c r="K35" s="288">
        <f t="shared" si="2"/>
        <v>14.666182795698926</v>
      </c>
      <c r="L35" s="288"/>
      <c r="M35" s="288"/>
      <c r="N35" s="288">
        <v>1000</v>
      </c>
      <c r="O35" s="288"/>
      <c r="P35" s="288"/>
      <c r="Q35" s="1474"/>
    </row>
    <row r="36" spans="1:17" s="2" customFormat="1" ht="30" x14ac:dyDescent="0.25">
      <c r="A36" s="433">
        <v>1703</v>
      </c>
      <c r="B36" s="884" t="s">
        <v>141</v>
      </c>
      <c r="C36" s="288">
        <v>1000</v>
      </c>
      <c r="D36" s="288"/>
      <c r="E36" s="288">
        <f t="shared" si="0"/>
        <v>0</v>
      </c>
      <c r="F36" s="288">
        <v>1000</v>
      </c>
      <c r="G36" s="288"/>
      <c r="H36" s="288">
        <f t="shared" si="1"/>
        <v>0</v>
      </c>
      <c r="I36" s="288">
        <v>1000</v>
      </c>
      <c r="J36" s="288">
        <v>0</v>
      </c>
      <c r="K36" s="288">
        <f t="shared" si="2"/>
        <v>0</v>
      </c>
      <c r="L36" s="288">
        <v>1000</v>
      </c>
      <c r="M36" s="288"/>
      <c r="N36" s="288">
        <v>1000</v>
      </c>
      <c r="O36" s="288"/>
      <c r="P36" s="288"/>
      <c r="Q36" s="1474"/>
    </row>
    <row r="37" spans="1:17" s="255" customFormat="1" ht="25.5" customHeight="1" thickBot="1" x14ac:dyDescent="0.35">
      <c r="A37" s="1527" t="s">
        <v>140</v>
      </c>
      <c r="B37" s="1528"/>
      <c r="C37" s="47">
        <f>SUM(C13:C36)</f>
        <v>12876000</v>
      </c>
      <c r="D37" s="47">
        <f>SUM(D13:D36)</f>
        <v>11359640.609999999</v>
      </c>
      <c r="E37" s="70">
        <f t="shared" si="0"/>
        <v>88.223366029822927</v>
      </c>
      <c r="F37" s="47">
        <f>SUM(F13:F36)</f>
        <v>15703000</v>
      </c>
      <c r="G37" s="47">
        <f>SUM(G13:G36)</f>
        <v>12121031.43</v>
      </c>
      <c r="H37" s="70">
        <f t="shared" si="1"/>
        <v>77.189272304655148</v>
      </c>
      <c r="I37" s="47">
        <f t="shared" ref="I37:J37" si="5">SUM(I13:I36)</f>
        <v>14892000</v>
      </c>
      <c r="J37" s="47">
        <f t="shared" si="5"/>
        <v>12193751.529999999</v>
      </c>
      <c r="K37" s="716">
        <f t="shared" si="2"/>
        <v>81.881221662637643</v>
      </c>
      <c r="L37" s="47">
        <f>SUM(L13:L36)</f>
        <v>14762000</v>
      </c>
      <c r="M37" s="47">
        <f t="shared" ref="M37" si="6">SUM(M13:M36)</f>
        <v>0</v>
      </c>
      <c r="N37" s="47">
        <f t="shared" ref="N37:P37" si="7">SUM(N13:N36)</f>
        <v>13993000</v>
      </c>
      <c r="O37" s="47">
        <f t="shared" si="7"/>
        <v>0</v>
      </c>
      <c r="P37" s="47">
        <f t="shared" si="7"/>
        <v>0</v>
      </c>
      <c r="Q37" s="1474"/>
    </row>
    <row r="38" spans="1:17" s="204" customFormat="1" ht="25.5" customHeight="1" thickTop="1" thickBot="1" x14ac:dyDescent="0.35">
      <c r="A38" s="1427" t="s">
        <v>2</v>
      </c>
      <c r="B38" s="1427"/>
      <c r="C38" s="48">
        <f>C37+C12</f>
        <v>41399620</v>
      </c>
      <c r="D38" s="48">
        <f>D37+D12</f>
        <v>38772678.030000001</v>
      </c>
      <c r="E38" s="48">
        <f t="shared" si="0"/>
        <v>93.654671298915304</v>
      </c>
      <c r="F38" s="48">
        <f>F37+F12</f>
        <v>43261000</v>
      </c>
      <c r="G38" s="48">
        <f>G37+G12</f>
        <v>37933188.719999999</v>
      </c>
      <c r="H38" s="48">
        <f t="shared" si="1"/>
        <v>87.684493469868926</v>
      </c>
      <c r="I38" s="48">
        <f t="shared" ref="I38:J38" si="8">I37+I12</f>
        <v>45392000</v>
      </c>
      <c r="J38" s="48">
        <f t="shared" si="8"/>
        <v>43317039.68</v>
      </c>
      <c r="K38" s="717">
        <f t="shared" si="2"/>
        <v>95.428797321113862</v>
      </c>
      <c r="L38" s="48">
        <f>L37+L12</f>
        <v>47978000</v>
      </c>
      <c r="M38" s="48">
        <f t="shared" ref="M38" si="9">M37+M12</f>
        <v>0</v>
      </c>
      <c r="N38" s="48">
        <f t="shared" ref="N38:P38" si="10">N37+N12</f>
        <v>49629000</v>
      </c>
      <c r="O38" s="48">
        <f t="shared" si="10"/>
        <v>0</v>
      </c>
      <c r="P38" s="48">
        <f t="shared" si="10"/>
        <v>0</v>
      </c>
      <c r="Q38" s="1560"/>
    </row>
    <row r="39" spans="1:17" s="122" customFormat="1" ht="19.5" thickTop="1" x14ac:dyDescent="0.3">
      <c r="A39" s="9"/>
      <c r="B39" s="9"/>
      <c r="C39" s="132"/>
      <c r="D39" s="90"/>
      <c r="E39" s="90"/>
      <c r="I39" s="73"/>
      <c r="J39" s="134"/>
      <c r="K39" s="141"/>
      <c r="L39" s="141"/>
      <c r="M39" s="141"/>
      <c r="N39" s="141"/>
      <c r="O39" s="141"/>
      <c r="P39" s="141"/>
      <c r="Q39" s="638"/>
    </row>
    <row r="40" spans="1:17" s="122" customFormat="1" ht="15.75" hidden="1" customHeight="1" x14ac:dyDescent="0.25">
      <c r="A40" s="9"/>
      <c r="B40" s="9" t="s">
        <v>188</v>
      </c>
      <c r="C40" s="96" t="s">
        <v>191</v>
      </c>
      <c r="D40" s="96"/>
      <c r="E40" s="96"/>
      <c r="F40" s="9"/>
      <c r="G40" s="9"/>
      <c r="H40" s="9"/>
      <c r="I40" s="9"/>
      <c r="J40" s="11"/>
      <c r="K40" s="29"/>
      <c r="L40" s="29"/>
      <c r="M40" s="29"/>
      <c r="N40" s="29"/>
      <c r="O40" s="29"/>
      <c r="P40" s="29"/>
      <c r="Q40" s="83"/>
    </row>
    <row r="41" spans="1:17" s="122" customFormat="1" ht="15.75" hidden="1" customHeight="1" x14ac:dyDescent="0.25">
      <c r="B41" s="121" t="s">
        <v>189</v>
      </c>
      <c r="C41" s="136"/>
      <c r="D41" s="136" t="s">
        <v>190</v>
      </c>
      <c r="E41" s="136"/>
      <c r="F41" s="136"/>
      <c r="G41" s="136"/>
      <c r="H41" s="136"/>
      <c r="I41" s="136"/>
      <c r="J41" s="145"/>
      <c r="K41" s="74"/>
      <c r="L41" s="74"/>
      <c r="M41" s="74"/>
      <c r="N41" s="74"/>
      <c r="O41" s="74"/>
      <c r="P41" s="74"/>
      <c r="Q41" s="638"/>
    </row>
    <row r="42" spans="1:17" s="122" customFormat="1" ht="15.75" hidden="1" customHeight="1" x14ac:dyDescent="0.25">
      <c r="A42" s="121"/>
      <c r="B42" s="121"/>
      <c r="C42" s="108"/>
      <c r="D42" s="108"/>
      <c r="E42" s="108"/>
      <c r="F42" s="108"/>
      <c r="G42" s="108"/>
      <c r="H42" s="108"/>
      <c r="I42" s="108"/>
      <c r="J42" s="11"/>
      <c r="K42" s="82"/>
      <c r="L42" s="82"/>
      <c r="M42" s="82"/>
      <c r="N42" s="82"/>
      <c r="O42" s="82"/>
      <c r="P42" s="82"/>
      <c r="Q42" s="83"/>
    </row>
    <row r="43" spans="1:17" s="122" customFormat="1" ht="15.75" hidden="1" customHeight="1" x14ac:dyDescent="0.25">
      <c r="A43" s="121"/>
      <c r="B43" s="121" t="s">
        <v>159</v>
      </c>
      <c r="C43" s="108"/>
      <c r="D43" s="108"/>
      <c r="E43" s="108"/>
      <c r="F43" s="108"/>
      <c r="G43" s="108"/>
      <c r="H43" s="108"/>
      <c r="I43" s="124" t="s">
        <v>186</v>
      </c>
      <c r="J43" s="134"/>
      <c r="K43" s="141"/>
      <c r="L43" s="141"/>
      <c r="M43" s="141"/>
      <c r="N43" s="141"/>
      <c r="O43" s="141"/>
      <c r="P43" s="141"/>
      <c r="Q43" s="638"/>
    </row>
    <row r="44" spans="1:17" s="122" customFormat="1" ht="15.75" hidden="1" customHeight="1" x14ac:dyDescent="0.25">
      <c r="A44" s="121"/>
      <c r="B44" s="121"/>
      <c r="C44" s="108"/>
      <c r="D44" s="108"/>
      <c r="E44" s="108"/>
      <c r="F44" s="108"/>
      <c r="G44" s="108"/>
      <c r="H44" s="108"/>
      <c r="I44" s="11"/>
      <c r="J44" s="11"/>
      <c r="K44" s="82"/>
      <c r="L44" s="82"/>
      <c r="M44" s="82"/>
      <c r="N44" s="82"/>
      <c r="O44" s="82"/>
      <c r="P44" s="82"/>
      <c r="Q44" s="83"/>
    </row>
    <row r="45" spans="1:17" s="2" customFormat="1" ht="15.75" hidden="1" customHeight="1" x14ac:dyDescent="0.25">
      <c r="A45" s="4"/>
      <c r="B45" s="46"/>
      <c r="C45" s="73"/>
      <c r="D45" s="74"/>
      <c r="E45" s="74"/>
      <c r="F45" s="74"/>
      <c r="G45" s="74"/>
      <c r="H45" s="74"/>
      <c r="I45" s="73"/>
      <c r="J45" s="134"/>
      <c r="K45" s="141"/>
      <c r="L45" s="141"/>
      <c r="M45" s="141"/>
      <c r="N45" s="141"/>
      <c r="O45" s="141"/>
      <c r="P45" s="141"/>
      <c r="Q45" s="638"/>
    </row>
    <row r="46" spans="1:17" s="2" customFormat="1" ht="15.75" hidden="1" customHeight="1" x14ac:dyDescent="0.25">
      <c r="A46" s="4"/>
      <c r="B46" s="45"/>
      <c r="F46" s="11"/>
      <c r="G46" s="11"/>
      <c r="H46" s="11"/>
      <c r="I46" s="11"/>
      <c r="J46" s="11"/>
      <c r="K46" s="82"/>
      <c r="L46" s="82"/>
      <c r="M46" s="82"/>
      <c r="N46" s="82"/>
      <c r="O46" s="82"/>
      <c r="P46" s="82"/>
      <c r="Q46" s="83"/>
    </row>
    <row r="47" spans="1:17" s="2" customFormat="1" ht="15.75" hidden="1" customHeight="1" x14ac:dyDescent="0.25">
      <c r="A47" s="4"/>
      <c r="B47" s="46"/>
      <c r="F47" s="74"/>
      <c r="G47" s="74"/>
      <c r="H47" s="74"/>
      <c r="I47" s="73"/>
      <c r="J47" s="134"/>
      <c r="K47" s="141"/>
      <c r="L47" s="141"/>
      <c r="M47" s="141"/>
      <c r="N47" s="141"/>
      <c r="O47" s="141"/>
      <c r="P47" s="141"/>
      <c r="Q47" s="638"/>
    </row>
    <row r="48" spans="1:17" ht="15" hidden="1" customHeight="1" x14ac:dyDescent="0.25">
      <c r="I48" s="11"/>
      <c r="J48" s="11"/>
      <c r="K48" s="82"/>
      <c r="L48" s="82"/>
      <c r="M48" s="82"/>
      <c r="N48" s="82"/>
      <c r="O48" s="82"/>
      <c r="P48" s="82"/>
      <c r="Q48" s="83"/>
    </row>
    <row r="49" spans="1:17" x14ac:dyDescent="0.25">
      <c r="A49" s="2"/>
      <c r="F49" s="102"/>
      <c r="G49" s="102"/>
      <c r="H49" s="102"/>
      <c r="I49" s="73"/>
      <c r="J49" s="134"/>
      <c r="K49" s="102"/>
      <c r="L49" s="102"/>
      <c r="M49" s="102"/>
      <c r="N49" s="102"/>
      <c r="O49" s="102"/>
      <c r="P49" s="102"/>
      <c r="Q49" s="638"/>
    </row>
    <row r="50" spans="1:17" s="2" customFormat="1" x14ac:dyDescent="0.25">
      <c r="C50" s="142"/>
      <c r="Q50" s="978"/>
    </row>
    <row r="51" spans="1:17" s="2" customFormat="1" ht="16.5" customHeight="1" x14ac:dyDescent="0.3">
      <c r="A51" s="79" t="s">
        <v>444</v>
      </c>
      <c r="B51" s="79"/>
      <c r="C51" s="79"/>
      <c r="D51" s="79"/>
      <c r="E51" s="79"/>
      <c r="F51" s="79"/>
      <c r="G51" s="79"/>
      <c r="H51" s="79"/>
      <c r="I51" s="79"/>
      <c r="J51" s="79"/>
      <c r="K51" s="1163"/>
      <c r="L51" s="1163"/>
      <c r="M51" s="1163"/>
      <c r="N51" s="1163"/>
      <c r="O51" s="1163"/>
      <c r="P51" s="1163"/>
      <c r="Q51" s="637"/>
    </row>
    <row r="52" spans="1:17" s="2" customFormat="1" ht="18.75" x14ac:dyDescent="0.3">
      <c r="A52" s="33" t="s">
        <v>60</v>
      </c>
      <c r="B52" s="40"/>
      <c r="Q52" s="978"/>
    </row>
    <row r="53" spans="1:17" s="2" customFormat="1" ht="18.75" x14ac:dyDescent="0.3">
      <c r="A53" s="33" t="s">
        <v>61</v>
      </c>
      <c r="B53" s="40"/>
      <c r="C53" s="140"/>
      <c r="D53" s="110"/>
      <c r="E53" s="110"/>
      <c r="Q53" s="978"/>
    </row>
    <row r="54" spans="1:17" s="2" customFormat="1" ht="18.75" x14ac:dyDescent="0.3">
      <c r="A54" s="33" t="s">
        <v>72</v>
      </c>
      <c r="B54" s="40"/>
      <c r="Q54" s="978"/>
    </row>
    <row r="55" spans="1:17" ht="8.25" customHeight="1" x14ac:dyDescent="0.25">
      <c r="C55" s="140"/>
    </row>
    <row r="56" spans="1:17" ht="16.5" customHeight="1" x14ac:dyDescent="0.25">
      <c r="A56" s="1442" t="s">
        <v>18</v>
      </c>
      <c r="B56" s="1439" t="s">
        <v>7</v>
      </c>
      <c r="C56" s="1440">
        <v>2022</v>
      </c>
      <c r="D56" s="1440"/>
      <c r="E56" s="1440"/>
      <c r="F56" s="1389">
        <v>2023</v>
      </c>
      <c r="G56" s="1390"/>
      <c r="H56" s="1391"/>
      <c r="I56" s="1235">
        <v>2024</v>
      </c>
      <c r="J56" s="1235"/>
      <c r="K56" s="1162"/>
      <c r="L56" s="1279">
        <v>2025</v>
      </c>
      <c r="M56" s="1280"/>
      <c r="N56" s="1344" t="s">
        <v>446</v>
      </c>
      <c r="O56" s="1344" t="s">
        <v>448</v>
      </c>
      <c r="P56" s="1344" t="s">
        <v>447</v>
      </c>
      <c r="Q56" s="1344" t="s">
        <v>450</v>
      </c>
    </row>
    <row r="57" spans="1:17" ht="29.25" customHeight="1" x14ac:dyDescent="0.25">
      <c r="A57" s="1443"/>
      <c r="B57" s="1439"/>
      <c r="C57" s="1120" t="s">
        <v>178</v>
      </c>
      <c r="D57" s="1174" t="s">
        <v>1</v>
      </c>
      <c r="E57" s="1132" t="s">
        <v>138</v>
      </c>
      <c r="F57" s="1170" t="s">
        <v>0</v>
      </c>
      <c r="G57" s="1126" t="s">
        <v>1</v>
      </c>
      <c r="H57" s="1132" t="s">
        <v>138</v>
      </c>
      <c r="I57" s="690" t="s">
        <v>0</v>
      </c>
      <c r="J57" s="1161" t="s">
        <v>1</v>
      </c>
      <c r="K57" s="691" t="s">
        <v>138</v>
      </c>
      <c r="L57" s="690" t="s">
        <v>0</v>
      </c>
      <c r="M57" s="1161" t="s">
        <v>1</v>
      </c>
      <c r="N57" s="1344"/>
      <c r="O57" s="1344"/>
      <c r="P57" s="1344"/>
      <c r="Q57" s="1344"/>
    </row>
    <row r="58" spans="1:17" s="2" customFormat="1" ht="18" customHeight="1" x14ac:dyDescent="0.25">
      <c r="A58" s="14">
        <v>1001</v>
      </c>
      <c r="B58" s="18" t="s">
        <v>8</v>
      </c>
      <c r="C58" s="298">
        <v>159451136</v>
      </c>
      <c r="D58" s="77">
        <v>158605006.81</v>
      </c>
      <c r="E58" s="77">
        <f>D58/C58*100</f>
        <v>99.469348910753453</v>
      </c>
      <c r="F58" s="77">
        <v>164879000</v>
      </c>
      <c r="G58" s="77">
        <v>150836965.03</v>
      </c>
      <c r="H58" s="77">
        <f>G58/F58*100</f>
        <v>91.483430291304529</v>
      </c>
      <c r="I58" s="77">
        <v>156000000</v>
      </c>
      <c r="J58" s="77">
        <v>149639071.08000001</v>
      </c>
      <c r="K58" s="77">
        <f>J58/I58*100</f>
        <v>95.922481461538467</v>
      </c>
      <c r="L58" s="77">
        <v>158733000</v>
      </c>
      <c r="M58" s="77"/>
      <c r="N58" s="288">
        <v>219253000</v>
      </c>
      <c r="O58" s="77"/>
      <c r="P58" s="77"/>
      <c r="Q58" s="1434" t="s">
        <v>453</v>
      </c>
    </row>
    <row r="59" spans="1:17" s="2" customFormat="1" ht="18" customHeight="1" x14ac:dyDescent="0.25">
      <c r="A59" s="15">
        <v>1002</v>
      </c>
      <c r="B59" s="12" t="s">
        <v>9</v>
      </c>
      <c r="C59" s="298">
        <v>4100000</v>
      </c>
      <c r="D59" s="16">
        <v>3759132.69</v>
      </c>
      <c r="E59" s="16">
        <f t="shared" ref="E59:E85" si="11">D59/C59*100</f>
        <v>91.686163170731703</v>
      </c>
      <c r="F59" s="16">
        <v>4000000</v>
      </c>
      <c r="G59" s="16">
        <v>3148734.59</v>
      </c>
      <c r="H59" s="16">
        <f t="shared" ref="H59:H85" si="12">G59/F59*100</f>
        <v>78.718364749999992</v>
      </c>
      <c r="I59" s="16">
        <v>3500000</v>
      </c>
      <c r="J59" s="16">
        <v>3854884.48</v>
      </c>
      <c r="K59" s="77">
        <f t="shared" ref="K59:K85" si="13">J59/I59*100</f>
        <v>110.13955657142857</v>
      </c>
      <c r="L59" s="16">
        <v>3800000</v>
      </c>
      <c r="M59" s="16"/>
      <c r="N59" s="288">
        <v>5000000</v>
      </c>
      <c r="O59" s="16"/>
      <c r="P59" s="16"/>
      <c r="Q59" s="1435"/>
    </row>
    <row r="60" spans="1:17" s="2" customFormat="1" ht="18" customHeight="1" x14ac:dyDescent="0.25">
      <c r="A60" s="22">
        <v>1003</v>
      </c>
      <c r="B60" s="24" t="s">
        <v>10</v>
      </c>
      <c r="C60" s="298">
        <v>71699550</v>
      </c>
      <c r="D60" s="27">
        <v>71699550</v>
      </c>
      <c r="E60" s="27">
        <f t="shared" si="11"/>
        <v>100</v>
      </c>
      <c r="F60" s="27">
        <v>71766000</v>
      </c>
      <c r="G60" s="27">
        <v>70907543.670000002</v>
      </c>
      <c r="H60" s="27">
        <f t="shared" si="12"/>
        <v>98.803811930440602</v>
      </c>
      <c r="I60" s="27">
        <v>68000000</v>
      </c>
      <c r="J60" s="27">
        <v>83456349.709999993</v>
      </c>
      <c r="K60" s="77">
        <f t="shared" si="13"/>
        <v>122.72992604411763</v>
      </c>
      <c r="L60" s="27">
        <v>83684000</v>
      </c>
      <c r="M60" s="27"/>
      <c r="N60" s="288">
        <v>72878000</v>
      </c>
      <c r="O60" s="27"/>
      <c r="P60" s="27"/>
      <c r="Q60" s="1435"/>
    </row>
    <row r="61" spans="1:17" ht="25.5" customHeight="1" x14ac:dyDescent="0.3">
      <c r="A61" s="1534" t="s">
        <v>139</v>
      </c>
      <c r="B61" s="1535"/>
      <c r="C61" s="94">
        <f>SUM(C58:C60)</f>
        <v>235250686</v>
      </c>
      <c r="D61" s="94">
        <f t="shared" ref="D61:J61" si="14">SUM(D58:D60)</f>
        <v>234063689.5</v>
      </c>
      <c r="E61" s="94">
        <f t="shared" si="11"/>
        <v>99.495433352317619</v>
      </c>
      <c r="F61" s="246">
        <f t="shared" si="14"/>
        <v>240645000</v>
      </c>
      <c r="G61" s="246">
        <f>SUM(G58:G60)</f>
        <v>224893243.29000002</v>
      </c>
      <c r="H61" s="94">
        <f t="shared" si="12"/>
        <v>93.454359446487572</v>
      </c>
      <c r="I61" s="246">
        <f t="shared" si="14"/>
        <v>227500000</v>
      </c>
      <c r="J61" s="246">
        <f t="shared" si="14"/>
        <v>236950305.26999998</v>
      </c>
      <c r="K61" s="726">
        <f t="shared" si="13"/>
        <v>104.15398033846152</v>
      </c>
      <c r="L61" s="246">
        <f>SUM(L58:L60)</f>
        <v>246217000</v>
      </c>
      <c r="M61" s="246">
        <f t="shared" ref="M61" si="15">SUM(M58:M60)</f>
        <v>0</v>
      </c>
      <c r="N61" s="246">
        <f t="shared" ref="N61:P61" si="16">SUM(N58:N60)</f>
        <v>297131000</v>
      </c>
      <c r="O61" s="246">
        <f t="shared" si="16"/>
        <v>0</v>
      </c>
      <c r="P61" s="246">
        <f t="shared" si="16"/>
        <v>0</v>
      </c>
      <c r="Q61" s="1435"/>
    </row>
    <row r="62" spans="1:17" s="278" customFormat="1" ht="37.5" customHeight="1" x14ac:dyDescent="0.25">
      <c r="A62" s="651">
        <v>1101</v>
      </c>
      <c r="B62" s="935" t="s">
        <v>112</v>
      </c>
      <c r="C62" s="892">
        <v>16860000</v>
      </c>
      <c r="D62" s="700">
        <v>16052081.949999999</v>
      </c>
      <c r="E62" s="700">
        <f t="shared" si="11"/>
        <v>95.208077995255039</v>
      </c>
      <c r="F62" s="700">
        <v>17000000</v>
      </c>
      <c r="G62" s="700">
        <v>16338002.51</v>
      </c>
      <c r="H62" s="700">
        <f t="shared" si="12"/>
        <v>96.105897117647061</v>
      </c>
      <c r="I62" s="700">
        <v>17000000</v>
      </c>
      <c r="J62" s="700">
        <v>15655638.07</v>
      </c>
      <c r="K62" s="288">
        <f t="shared" si="13"/>
        <v>92.091988647058827</v>
      </c>
      <c r="L62" s="700">
        <v>17000000</v>
      </c>
      <c r="M62" s="700"/>
      <c r="N62" s="700">
        <v>18000000</v>
      </c>
      <c r="O62" s="700"/>
      <c r="P62" s="700"/>
      <c r="Q62" s="1435"/>
    </row>
    <row r="63" spans="1:17" s="2" customFormat="1" ht="18" customHeight="1" x14ac:dyDescent="0.25">
      <c r="A63" s="433">
        <v>1201</v>
      </c>
      <c r="B63" s="884" t="s">
        <v>12</v>
      </c>
      <c r="C63" s="892">
        <v>1950000</v>
      </c>
      <c r="D63" s="288">
        <v>1884690.97</v>
      </c>
      <c r="E63" s="288">
        <f t="shared" si="11"/>
        <v>96.65081897435897</v>
      </c>
      <c r="F63" s="288">
        <v>2000000</v>
      </c>
      <c r="G63" s="288">
        <v>1755317.17</v>
      </c>
      <c r="H63" s="288">
        <f t="shared" si="12"/>
        <v>87.765858499999993</v>
      </c>
      <c r="I63" s="288">
        <v>1800000</v>
      </c>
      <c r="J63" s="288">
        <v>1784706.2</v>
      </c>
      <c r="K63" s="288">
        <f t="shared" si="13"/>
        <v>99.150344444444443</v>
      </c>
      <c r="L63" s="288">
        <v>1800000</v>
      </c>
      <c r="M63" s="288"/>
      <c r="N63" s="288">
        <v>1600000</v>
      </c>
      <c r="O63" s="288"/>
      <c r="P63" s="288"/>
      <c r="Q63" s="1435"/>
    </row>
    <row r="64" spans="1:17" s="2" customFormat="1" ht="18" customHeight="1" x14ac:dyDescent="0.25">
      <c r="A64" s="433">
        <v>1202</v>
      </c>
      <c r="B64" s="884" t="s">
        <v>135</v>
      </c>
      <c r="C64" s="892">
        <v>4450000</v>
      </c>
      <c r="D64" s="288">
        <v>4450000</v>
      </c>
      <c r="E64" s="288">
        <f t="shared" si="11"/>
        <v>100</v>
      </c>
      <c r="F64" s="288">
        <v>6000000</v>
      </c>
      <c r="G64" s="288">
        <v>5553651.7599999998</v>
      </c>
      <c r="H64" s="288">
        <f t="shared" si="12"/>
        <v>92.560862666666665</v>
      </c>
      <c r="I64" s="288"/>
      <c r="J64" s="288">
        <v>0</v>
      </c>
      <c r="K64" s="288"/>
      <c r="L64" s="288"/>
      <c r="M64" s="288"/>
      <c r="N64" s="288"/>
      <c r="O64" s="288"/>
      <c r="P64" s="288"/>
      <c r="Q64" s="1435"/>
    </row>
    <row r="65" spans="1:17" s="2" customFormat="1" ht="27.75" customHeight="1" x14ac:dyDescent="0.25">
      <c r="A65" s="433" t="s">
        <v>389</v>
      </c>
      <c r="B65" s="288" t="s">
        <v>196</v>
      </c>
      <c r="C65" s="892"/>
      <c r="D65" s="288"/>
      <c r="E65" s="288"/>
      <c r="F65" s="288"/>
      <c r="G65" s="288"/>
      <c r="H65" s="288"/>
      <c r="I65" s="288">
        <v>1500000</v>
      </c>
      <c r="J65" s="288">
        <v>1350118</v>
      </c>
      <c r="K65" s="288">
        <f t="shared" si="13"/>
        <v>90.007866666666672</v>
      </c>
      <c r="L65" s="288">
        <v>2500000</v>
      </c>
      <c r="M65" s="288"/>
      <c r="N65" s="288">
        <v>3000000</v>
      </c>
      <c r="O65" s="288"/>
      <c r="P65" s="288"/>
      <c r="Q65" s="1435"/>
    </row>
    <row r="66" spans="1:17" s="2" customFormat="1" ht="18" customHeight="1" x14ac:dyDescent="0.25">
      <c r="A66" s="433" t="s">
        <v>390</v>
      </c>
      <c r="B66" s="288" t="s">
        <v>198</v>
      </c>
      <c r="C66" s="892"/>
      <c r="D66" s="288"/>
      <c r="E66" s="288"/>
      <c r="F66" s="288"/>
      <c r="G66" s="288"/>
      <c r="H66" s="288"/>
      <c r="I66" s="288">
        <v>5000000</v>
      </c>
      <c r="J66" s="288">
        <v>5254482</v>
      </c>
      <c r="K66" s="288">
        <f t="shared" si="13"/>
        <v>105.08964</v>
      </c>
      <c r="L66" s="288">
        <v>5500000</v>
      </c>
      <c r="M66" s="288"/>
      <c r="N66" s="288">
        <v>5000000</v>
      </c>
      <c r="O66" s="288"/>
      <c r="P66" s="288"/>
      <c r="Q66" s="1435"/>
    </row>
    <row r="67" spans="1:17" s="2" customFormat="1" ht="18" customHeight="1" x14ac:dyDescent="0.25">
      <c r="A67" s="433">
        <v>1205</v>
      </c>
      <c r="B67" s="288" t="s">
        <v>17</v>
      </c>
      <c r="C67" s="288">
        <v>100000</v>
      </c>
      <c r="D67" s="288">
        <v>65885</v>
      </c>
      <c r="E67" s="288">
        <f t="shared" si="11"/>
        <v>65.885000000000005</v>
      </c>
      <c r="F67" s="288">
        <v>50000</v>
      </c>
      <c r="G67" s="288">
        <v>45100</v>
      </c>
      <c r="H67" s="288">
        <f t="shared" si="12"/>
        <v>90.2</v>
      </c>
      <c r="I67" s="288">
        <v>100000</v>
      </c>
      <c r="J67" s="288">
        <v>91261.39</v>
      </c>
      <c r="K67" s="288">
        <f t="shared" si="13"/>
        <v>91.261389999999992</v>
      </c>
      <c r="L67" s="288">
        <v>100000</v>
      </c>
      <c r="M67" s="288"/>
      <c r="N67" s="288">
        <v>300000</v>
      </c>
      <c r="O67" s="288"/>
      <c r="P67" s="288"/>
      <c r="Q67" s="1435"/>
    </row>
    <row r="68" spans="1:17" s="2" customFormat="1" ht="18" customHeight="1" x14ac:dyDescent="0.25">
      <c r="A68" s="433">
        <v>1301</v>
      </c>
      <c r="B68" s="288" t="s">
        <v>14</v>
      </c>
      <c r="C68" s="892">
        <v>3700000</v>
      </c>
      <c r="D68" s="288">
        <v>3523458.27</v>
      </c>
      <c r="E68" s="288">
        <f t="shared" si="11"/>
        <v>95.228601891891898</v>
      </c>
      <c r="F68" s="288">
        <v>3800000</v>
      </c>
      <c r="G68" s="288">
        <v>3740321.73</v>
      </c>
      <c r="H68" s="288">
        <f t="shared" si="12"/>
        <v>98.429519210526323</v>
      </c>
      <c r="I68" s="288">
        <v>4500000</v>
      </c>
      <c r="J68" s="288">
        <v>4719106.95</v>
      </c>
      <c r="K68" s="288">
        <f t="shared" si="13"/>
        <v>104.86904333333334</v>
      </c>
      <c r="L68" s="288">
        <v>5500000</v>
      </c>
      <c r="M68" s="288"/>
      <c r="N68" s="288">
        <v>5500000</v>
      </c>
      <c r="O68" s="288"/>
      <c r="P68" s="288"/>
      <c r="Q68" s="1435"/>
    </row>
    <row r="69" spans="1:17" s="2" customFormat="1" ht="18" customHeight="1" x14ac:dyDescent="0.25">
      <c r="A69" s="433">
        <v>1302</v>
      </c>
      <c r="B69" s="288" t="s">
        <v>123</v>
      </c>
      <c r="C69" s="892">
        <v>850000</v>
      </c>
      <c r="D69" s="288">
        <v>850000</v>
      </c>
      <c r="E69" s="288">
        <f t="shared" si="11"/>
        <v>100</v>
      </c>
      <c r="F69" s="288">
        <v>900000</v>
      </c>
      <c r="G69" s="288">
        <v>1383949.91</v>
      </c>
      <c r="H69" s="288">
        <f t="shared" si="12"/>
        <v>153.77221222222221</v>
      </c>
      <c r="I69" s="288">
        <v>1500000</v>
      </c>
      <c r="J69" s="288">
        <v>2512500.33</v>
      </c>
      <c r="K69" s="288">
        <f t="shared" si="13"/>
        <v>167.500022</v>
      </c>
      <c r="L69" s="288">
        <v>3000000</v>
      </c>
      <c r="M69" s="288"/>
      <c r="N69" s="288">
        <v>2500000</v>
      </c>
      <c r="O69" s="288"/>
      <c r="P69" s="288"/>
      <c r="Q69" s="1435"/>
    </row>
    <row r="70" spans="1:17" s="2" customFormat="1" ht="18" customHeight="1" x14ac:dyDescent="0.25">
      <c r="A70" s="433">
        <v>1303</v>
      </c>
      <c r="B70" s="288" t="s">
        <v>109</v>
      </c>
      <c r="C70" s="892">
        <v>60000</v>
      </c>
      <c r="D70" s="288">
        <v>57200</v>
      </c>
      <c r="E70" s="288">
        <f t="shared" si="11"/>
        <v>95.333333333333343</v>
      </c>
      <c r="F70" s="288">
        <v>50000</v>
      </c>
      <c r="G70" s="288">
        <v>44433</v>
      </c>
      <c r="H70" s="288">
        <f t="shared" si="12"/>
        <v>88.866</v>
      </c>
      <c r="I70" s="288">
        <v>50000</v>
      </c>
      <c r="J70" s="288">
        <v>19040</v>
      </c>
      <c r="K70" s="288">
        <f t="shared" si="13"/>
        <v>38.080000000000005</v>
      </c>
      <c r="L70" s="288">
        <v>50000</v>
      </c>
      <c r="M70" s="288"/>
      <c r="N70" s="288">
        <v>950000</v>
      </c>
      <c r="O70" s="288"/>
      <c r="P70" s="288"/>
      <c r="Q70" s="1435"/>
    </row>
    <row r="71" spans="1:17" s="2" customFormat="1" ht="18" customHeight="1" x14ac:dyDescent="0.25">
      <c r="A71" s="433">
        <v>1401</v>
      </c>
      <c r="B71" s="876" t="s">
        <v>127</v>
      </c>
      <c r="C71" s="288">
        <v>600000</v>
      </c>
      <c r="D71" s="288">
        <v>600000</v>
      </c>
      <c r="E71" s="288">
        <f t="shared" si="11"/>
        <v>100</v>
      </c>
      <c r="F71" s="288">
        <v>500000</v>
      </c>
      <c r="G71" s="288">
        <v>450000</v>
      </c>
      <c r="H71" s="288">
        <f t="shared" si="12"/>
        <v>90</v>
      </c>
      <c r="I71" s="288">
        <v>700000</v>
      </c>
      <c r="J71" s="288">
        <v>600000</v>
      </c>
      <c r="K71" s="288">
        <f t="shared" si="13"/>
        <v>85.714285714285708</v>
      </c>
      <c r="L71" s="288">
        <v>2400000</v>
      </c>
      <c r="M71" s="288"/>
      <c r="N71" s="288">
        <v>2400000</v>
      </c>
      <c r="O71" s="288"/>
      <c r="P71" s="288"/>
      <c r="Q71" s="1435"/>
    </row>
    <row r="72" spans="1:17" s="2" customFormat="1" ht="18" customHeight="1" x14ac:dyDescent="0.25">
      <c r="A72" s="433">
        <v>1402</v>
      </c>
      <c r="B72" s="288" t="s">
        <v>117</v>
      </c>
      <c r="C72" s="892">
        <v>650000</v>
      </c>
      <c r="D72" s="288">
        <v>649408.65</v>
      </c>
      <c r="E72" s="288">
        <f t="shared" si="11"/>
        <v>99.909023076923077</v>
      </c>
      <c r="F72" s="288">
        <v>600000</v>
      </c>
      <c r="G72" s="288">
        <v>583276.73</v>
      </c>
      <c r="H72" s="288">
        <f t="shared" si="12"/>
        <v>97.212788333333336</v>
      </c>
      <c r="I72" s="288">
        <v>800000</v>
      </c>
      <c r="J72" s="288">
        <v>788389.51</v>
      </c>
      <c r="K72" s="288">
        <f t="shared" si="13"/>
        <v>98.548688749999997</v>
      </c>
      <c r="L72" s="288">
        <v>800000</v>
      </c>
      <c r="M72" s="288"/>
      <c r="N72" s="288">
        <v>800000</v>
      </c>
      <c r="O72" s="288"/>
      <c r="P72" s="288"/>
      <c r="Q72" s="1435"/>
    </row>
    <row r="73" spans="1:17" s="2" customFormat="1" ht="18" customHeight="1" x14ac:dyDescent="0.25">
      <c r="A73" s="433">
        <v>1403</v>
      </c>
      <c r="B73" s="288" t="s">
        <v>118</v>
      </c>
      <c r="C73" s="892">
        <v>700000</v>
      </c>
      <c r="D73" s="288">
        <v>649644.79</v>
      </c>
      <c r="E73" s="288">
        <f t="shared" si="11"/>
        <v>92.806398571428574</v>
      </c>
      <c r="F73" s="288">
        <v>1800000</v>
      </c>
      <c r="G73" s="288">
        <v>1675301.07</v>
      </c>
      <c r="H73" s="288">
        <f t="shared" si="12"/>
        <v>93.072281666666669</v>
      </c>
      <c r="I73" s="288">
        <v>1400000</v>
      </c>
      <c r="J73" s="288">
        <v>1757006.09</v>
      </c>
      <c r="K73" s="288">
        <f t="shared" si="13"/>
        <v>125.50043500000001</v>
      </c>
      <c r="L73" s="288">
        <v>1800000</v>
      </c>
      <c r="M73" s="288"/>
      <c r="N73" s="288">
        <v>1500000</v>
      </c>
      <c r="O73" s="288"/>
      <c r="P73" s="288"/>
      <c r="Q73" s="1435"/>
    </row>
    <row r="74" spans="1:17" s="2" customFormat="1" ht="18" customHeight="1" x14ac:dyDescent="0.25">
      <c r="A74" s="433">
        <v>1404</v>
      </c>
      <c r="B74" s="884" t="s">
        <v>119</v>
      </c>
      <c r="C74" s="892">
        <v>5270000</v>
      </c>
      <c r="D74" s="288">
        <v>5113362.54</v>
      </c>
      <c r="E74" s="288">
        <f t="shared" si="11"/>
        <v>97.027752182163184</v>
      </c>
      <c r="F74" s="288">
        <v>5000000</v>
      </c>
      <c r="G74" s="288">
        <v>6924532.3300000001</v>
      </c>
      <c r="H74" s="288">
        <f t="shared" si="12"/>
        <v>138.49064660000002</v>
      </c>
      <c r="I74" s="288">
        <v>7150000</v>
      </c>
      <c r="J74" s="288">
        <v>6857438.6100000003</v>
      </c>
      <c r="K74" s="288">
        <f t="shared" si="13"/>
        <v>95.908232307692316</v>
      </c>
      <c r="L74" s="288">
        <v>7600000</v>
      </c>
      <c r="M74" s="288"/>
      <c r="N74" s="288">
        <v>7000000</v>
      </c>
      <c r="O74" s="288"/>
      <c r="P74" s="288"/>
      <c r="Q74" s="1435"/>
    </row>
    <row r="75" spans="1:17" s="2" customFormat="1" ht="18" customHeight="1" x14ac:dyDescent="0.25">
      <c r="A75" s="433">
        <v>1405</v>
      </c>
      <c r="B75" s="884" t="s">
        <v>201</v>
      </c>
      <c r="C75" s="892"/>
      <c r="D75" s="288"/>
      <c r="E75" s="288"/>
      <c r="F75" s="288"/>
      <c r="G75" s="288"/>
      <c r="H75" s="288"/>
      <c r="I75" s="288">
        <v>1300000</v>
      </c>
      <c r="J75" s="288">
        <v>1949446.72</v>
      </c>
      <c r="K75" s="288">
        <f t="shared" si="13"/>
        <v>149.95743999999999</v>
      </c>
      <c r="L75" s="288">
        <v>2400000</v>
      </c>
      <c r="M75" s="288"/>
      <c r="N75" s="288">
        <v>2400000</v>
      </c>
      <c r="O75" s="288"/>
      <c r="P75" s="288"/>
      <c r="Q75" s="1435"/>
    </row>
    <row r="76" spans="1:17" s="2" customFormat="1" ht="18" customHeight="1" x14ac:dyDescent="0.25">
      <c r="A76" s="433" t="s">
        <v>392</v>
      </c>
      <c r="B76" s="884" t="s">
        <v>210</v>
      </c>
      <c r="C76" s="892"/>
      <c r="D76" s="288"/>
      <c r="E76" s="288"/>
      <c r="F76" s="288"/>
      <c r="G76" s="288"/>
      <c r="H76" s="288"/>
      <c r="I76" s="288">
        <v>1000000</v>
      </c>
      <c r="J76" s="288">
        <v>1903086.2</v>
      </c>
      <c r="K76" s="288">
        <f t="shared" si="13"/>
        <v>190.30861999999999</v>
      </c>
      <c r="L76" s="288">
        <v>2400000</v>
      </c>
      <c r="M76" s="288"/>
      <c r="N76" s="288">
        <v>2400000</v>
      </c>
      <c r="O76" s="288"/>
      <c r="P76" s="288"/>
      <c r="Q76" s="1435"/>
    </row>
    <row r="77" spans="1:17" s="2" customFormat="1" ht="30" x14ac:dyDescent="0.25">
      <c r="A77" s="433">
        <v>1408</v>
      </c>
      <c r="B77" s="884" t="s">
        <v>150</v>
      </c>
      <c r="C77" s="892">
        <v>3345000</v>
      </c>
      <c r="D77" s="288">
        <v>3344846.84</v>
      </c>
      <c r="E77" s="288">
        <f t="shared" si="11"/>
        <v>99.995421225710018</v>
      </c>
      <c r="F77" s="288">
        <v>6000000</v>
      </c>
      <c r="G77" s="288">
        <v>0</v>
      </c>
      <c r="H77" s="288">
        <f t="shared" si="12"/>
        <v>0</v>
      </c>
      <c r="I77" s="288">
        <v>3000000</v>
      </c>
      <c r="J77" s="288">
        <v>0</v>
      </c>
      <c r="K77" s="288">
        <f t="shared" si="13"/>
        <v>0</v>
      </c>
      <c r="L77" s="288">
        <v>1000</v>
      </c>
      <c r="M77" s="288"/>
      <c r="N77" s="288">
        <v>1000</v>
      </c>
      <c r="O77" s="288"/>
      <c r="P77" s="288"/>
      <c r="Q77" s="1435"/>
    </row>
    <row r="78" spans="1:17" s="2" customFormat="1" ht="18" customHeight="1" x14ac:dyDescent="0.25">
      <c r="A78" s="433">
        <v>1409</v>
      </c>
      <c r="B78" s="288" t="s">
        <v>17</v>
      </c>
      <c r="C78" s="288">
        <v>3300000</v>
      </c>
      <c r="D78" s="288">
        <v>3274654.96</v>
      </c>
      <c r="E78" s="288">
        <f t="shared" si="11"/>
        <v>99.231968484848494</v>
      </c>
      <c r="F78" s="288">
        <v>3500000</v>
      </c>
      <c r="G78" s="288">
        <v>2981757.99</v>
      </c>
      <c r="H78" s="288">
        <f t="shared" si="12"/>
        <v>85.193085428571436</v>
      </c>
      <c r="I78" s="288"/>
      <c r="J78" s="288">
        <v>0</v>
      </c>
      <c r="K78" s="288"/>
      <c r="L78" s="288"/>
      <c r="M78" s="288"/>
      <c r="N78" s="288"/>
      <c r="O78" s="288"/>
      <c r="P78" s="288"/>
      <c r="Q78" s="1435"/>
    </row>
    <row r="79" spans="1:17" s="2" customFormat="1" ht="30" x14ac:dyDescent="0.25">
      <c r="A79" s="433" t="s">
        <v>386</v>
      </c>
      <c r="B79" s="919" t="s">
        <v>206</v>
      </c>
      <c r="C79" s="288"/>
      <c r="D79" s="288"/>
      <c r="E79" s="288"/>
      <c r="F79" s="288"/>
      <c r="G79" s="288"/>
      <c r="H79" s="288"/>
      <c r="I79" s="288">
        <v>1000000</v>
      </c>
      <c r="J79" s="288">
        <v>785197.7</v>
      </c>
      <c r="K79" s="288">
        <f t="shared" si="13"/>
        <v>78.519769999999994</v>
      </c>
      <c r="L79" s="288">
        <v>1170000</v>
      </c>
      <c r="M79" s="288"/>
      <c r="N79" s="288">
        <v>1100000</v>
      </c>
      <c r="O79" s="288"/>
      <c r="P79" s="288"/>
      <c r="Q79" s="1435"/>
    </row>
    <row r="80" spans="1:17" s="2" customFormat="1" ht="18" customHeight="1" x14ac:dyDescent="0.25">
      <c r="A80" s="433" t="s">
        <v>388</v>
      </c>
      <c r="B80" s="288" t="s">
        <v>203</v>
      </c>
      <c r="C80" s="288"/>
      <c r="D80" s="288"/>
      <c r="E80" s="288"/>
      <c r="F80" s="288"/>
      <c r="G80" s="288"/>
      <c r="H80" s="288"/>
      <c r="I80" s="288">
        <v>700000</v>
      </c>
      <c r="J80" s="288">
        <v>586901.80000000005</v>
      </c>
      <c r="K80" s="288">
        <f t="shared" si="13"/>
        <v>83.843114285714293</v>
      </c>
      <c r="L80" s="288">
        <v>700000</v>
      </c>
      <c r="M80" s="288"/>
      <c r="N80" s="288">
        <v>700000</v>
      </c>
      <c r="O80" s="288"/>
      <c r="P80" s="288"/>
      <c r="Q80" s="1435"/>
    </row>
    <row r="81" spans="1:18" s="2" customFormat="1" ht="18" customHeight="1" x14ac:dyDescent="0.25">
      <c r="A81" s="433">
        <v>1701</v>
      </c>
      <c r="B81" s="920" t="s">
        <v>132</v>
      </c>
      <c r="C81" s="288">
        <v>10000</v>
      </c>
      <c r="D81" s="288"/>
      <c r="E81" s="288"/>
      <c r="F81" s="288">
        <v>1000</v>
      </c>
      <c r="G81" s="288"/>
      <c r="H81" s="288">
        <f t="shared" si="12"/>
        <v>0</v>
      </c>
      <c r="I81" s="288">
        <v>1000</v>
      </c>
      <c r="J81" s="288">
        <v>0</v>
      </c>
      <c r="K81" s="288">
        <f t="shared" si="13"/>
        <v>0</v>
      </c>
      <c r="L81" s="288">
        <v>1000</v>
      </c>
      <c r="M81" s="288"/>
      <c r="N81" s="288">
        <v>1000</v>
      </c>
      <c r="O81" s="288"/>
      <c r="P81" s="288"/>
      <c r="Q81" s="1435"/>
    </row>
    <row r="82" spans="1:18" s="2" customFormat="1" ht="18" customHeight="1" x14ac:dyDescent="0.25">
      <c r="A82" s="433">
        <v>1702</v>
      </c>
      <c r="B82" s="288" t="s">
        <v>134</v>
      </c>
      <c r="C82" s="288">
        <v>500000</v>
      </c>
      <c r="D82" s="288">
        <v>412994.41</v>
      </c>
      <c r="E82" s="288">
        <f t="shared" si="11"/>
        <v>82.598881999999989</v>
      </c>
      <c r="F82" s="288">
        <v>500000</v>
      </c>
      <c r="G82" s="288">
        <v>354790</v>
      </c>
      <c r="H82" s="288">
        <f t="shared" si="12"/>
        <v>70.957999999999998</v>
      </c>
      <c r="I82" s="288">
        <v>3100000</v>
      </c>
      <c r="J82" s="288">
        <v>409836.01</v>
      </c>
      <c r="K82" s="288">
        <f t="shared" si="13"/>
        <v>13.220516451612903</v>
      </c>
      <c r="L82" s="288"/>
      <c r="M82" s="288"/>
      <c r="N82" s="288">
        <v>1000</v>
      </c>
      <c r="O82" s="288"/>
      <c r="P82" s="288"/>
      <c r="Q82" s="1435"/>
    </row>
    <row r="83" spans="1:18" s="2" customFormat="1" ht="30" x14ac:dyDescent="0.25">
      <c r="A83" s="433">
        <v>1703</v>
      </c>
      <c r="B83" s="884" t="s">
        <v>141</v>
      </c>
      <c r="C83" s="288">
        <v>1000</v>
      </c>
      <c r="D83" s="288"/>
      <c r="E83" s="288">
        <f t="shared" si="11"/>
        <v>0</v>
      </c>
      <c r="F83" s="288">
        <v>1000</v>
      </c>
      <c r="G83" s="288"/>
      <c r="H83" s="288">
        <f t="shared" si="12"/>
        <v>0</v>
      </c>
      <c r="I83" s="288">
        <v>1000</v>
      </c>
      <c r="J83" s="288">
        <v>0</v>
      </c>
      <c r="K83" s="288">
        <f t="shared" si="13"/>
        <v>0</v>
      </c>
      <c r="L83" s="288">
        <v>1000</v>
      </c>
      <c r="M83" s="288"/>
      <c r="N83" s="288">
        <v>1000</v>
      </c>
      <c r="O83" s="288"/>
      <c r="P83" s="288"/>
      <c r="Q83" s="1435"/>
    </row>
    <row r="84" spans="1:18" ht="25.5" customHeight="1" x14ac:dyDescent="0.3">
      <c r="A84" s="1501" t="s">
        <v>140</v>
      </c>
      <c r="B84" s="1501"/>
      <c r="C84" s="143">
        <f>SUM(C62:C83)</f>
        <v>42346000</v>
      </c>
      <c r="D84" s="143">
        <f>SUM(D62:D83)</f>
        <v>40928228.379999988</v>
      </c>
      <c r="E84" s="143">
        <f t="shared" si="11"/>
        <v>96.651934964341351</v>
      </c>
      <c r="F84" s="143">
        <f>SUM(F62:F83)</f>
        <v>47702000</v>
      </c>
      <c r="G84" s="143">
        <f>SUM(G62:G83)</f>
        <v>41830434.200000003</v>
      </c>
      <c r="H84" s="143">
        <f t="shared" si="12"/>
        <v>87.691153830028099</v>
      </c>
      <c r="I84" s="143">
        <f t="shared" ref="I84:J84" si="17">SUM(I62:I83)</f>
        <v>51602000</v>
      </c>
      <c r="J84" s="143">
        <f t="shared" si="17"/>
        <v>47024155.579999998</v>
      </c>
      <c r="K84" s="738">
        <f t="shared" si="13"/>
        <v>91.128552342932451</v>
      </c>
      <c r="L84" s="143">
        <f>SUM(L62:L83)</f>
        <v>54723000</v>
      </c>
      <c r="M84" s="143">
        <f t="shared" ref="M84" si="18">SUM(M62:M83)</f>
        <v>0</v>
      </c>
      <c r="N84" s="143">
        <f t="shared" ref="N84:P84" si="19">SUM(N62:N83)</f>
        <v>55154000</v>
      </c>
      <c r="O84" s="143">
        <f t="shared" si="19"/>
        <v>0</v>
      </c>
      <c r="P84" s="143">
        <f t="shared" si="19"/>
        <v>0</v>
      </c>
      <c r="Q84" s="1435"/>
    </row>
    <row r="85" spans="1:18" s="43" customFormat="1" ht="25.5" customHeight="1" thickBot="1" x14ac:dyDescent="0.35">
      <c r="A85" s="1427" t="s">
        <v>2</v>
      </c>
      <c r="B85" s="1427"/>
      <c r="C85" s="144">
        <f>C84+C61</f>
        <v>277596686</v>
      </c>
      <c r="D85" s="144">
        <f>D84+D61</f>
        <v>274991917.88</v>
      </c>
      <c r="E85" s="144">
        <f t="shared" si="11"/>
        <v>99.061671752090007</v>
      </c>
      <c r="F85" s="144">
        <f>F84+F61</f>
        <v>288347000</v>
      </c>
      <c r="G85" s="144">
        <f>G84+G61</f>
        <v>266723677.49000001</v>
      </c>
      <c r="H85" s="144">
        <f t="shared" si="12"/>
        <v>92.500937235344921</v>
      </c>
      <c r="I85" s="144">
        <f t="shared" ref="I85:J85" si="20">I84+I61</f>
        <v>279102000</v>
      </c>
      <c r="J85" s="144">
        <f t="shared" si="20"/>
        <v>283974460.84999996</v>
      </c>
      <c r="K85" s="715">
        <f t="shared" si="13"/>
        <v>101.74576350223215</v>
      </c>
      <c r="L85" s="48">
        <f>L84+L61</f>
        <v>300940000</v>
      </c>
      <c r="M85" s="48">
        <f t="shared" ref="M85" si="21">M84+M61</f>
        <v>0</v>
      </c>
      <c r="N85" s="970">
        <f t="shared" ref="N85:P85" si="22">N84+N61</f>
        <v>352285000</v>
      </c>
      <c r="O85" s="970">
        <f t="shared" si="22"/>
        <v>0</v>
      </c>
      <c r="P85" s="970">
        <f t="shared" si="22"/>
        <v>0</v>
      </c>
      <c r="Q85" s="1436"/>
      <c r="R85" s="90"/>
    </row>
    <row r="86" spans="1:18" s="122" customFormat="1" ht="19.5" thickTop="1" x14ac:dyDescent="0.3">
      <c r="A86" s="9"/>
      <c r="B86" s="9"/>
      <c r="C86" s="132"/>
      <c r="D86" s="90"/>
      <c r="E86" s="90"/>
      <c r="J86" s="145"/>
      <c r="K86" s="134"/>
      <c r="L86" s="134"/>
      <c r="M86" s="134"/>
      <c r="N86" s="134"/>
      <c r="O86" s="134"/>
      <c r="P86" s="134"/>
      <c r="Q86" s="638"/>
    </row>
    <row r="87" spans="1:18" s="122" customFormat="1" ht="15.75" hidden="1" customHeight="1" x14ac:dyDescent="0.25">
      <c r="A87" s="9"/>
      <c r="B87" s="9" t="s">
        <v>188</v>
      </c>
      <c r="C87" s="96" t="s">
        <v>191</v>
      </c>
      <c r="D87" s="96"/>
      <c r="E87" s="96"/>
      <c r="F87" s="9"/>
      <c r="G87" s="9"/>
      <c r="H87" s="9"/>
      <c r="I87" s="9"/>
      <c r="J87" s="11"/>
      <c r="K87" s="29"/>
      <c r="L87" s="29"/>
      <c r="M87" s="29"/>
      <c r="N87" s="29"/>
      <c r="O87" s="29"/>
      <c r="P87" s="29"/>
      <c r="Q87" s="83"/>
    </row>
    <row r="88" spans="1:18" s="122" customFormat="1" ht="15.75" hidden="1" customHeight="1" x14ac:dyDescent="0.25">
      <c r="B88" s="121" t="s">
        <v>189</v>
      </c>
      <c r="C88" s="136"/>
      <c r="D88" s="136" t="s">
        <v>190</v>
      </c>
      <c r="E88" s="136"/>
      <c r="F88" s="136"/>
      <c r="G88" s="136"/>
      <c r="H88" s="136"/>
      <c r="I88" s="136"/>
      <c r="J88" s="145"/>
      <c r="K88" s="74"/>
      <c r="L88" s="74"/>
      <c r="M88" s="74"/>
      <c r="N88" s="74"/>
      <c r="O88" s="74"/>
      <c r="P88" s="74"/>
      <c r="Q88" s="638"/>
    </row>
    <row r="89" spans="1:18" s="122" customFormat="1" ht="15.75" hidden="1" customHeight="1" x14ac:dyDescent="0.25">
      <c r="A89" s="121"/>
      <c r="B89" s="121"/>
      <c r="C89" s="108"/>
      <c r="D89" s="108"/>
      <c r="E89" s="108"/>
      <c r="F89" s="108"/>
      <c r="G89" s="108"/>
      <c r="H89" s="108"/>
      <c r="I89" s="108"/>
      <c r="J89" s="11"/>
      <c r="K89" s="11"/>
      <c r="L89" s="11"/>
      <c r="M89" s="11"/>
      <c r="N89" s="11"/>
      <c r="O89" s="11"/>
      <c r="P89" s="11"/>
      <c r="Q89" s="83"/>
    </row>
    <row r="90" spans="1:18" s="122" customFormat="1" ht="15.75" hidden="1" customHeight="1" x14ac:dyDescent="0.25">
      <c r="A90" s="121"/>
      <c r="B90" s="121" t="s">
        <v>159</v>
      </c>
      <c r="C90" s="108"/>
      <c r="D90" s="108"/>
      <c r="E90" s="108"/>
      <c r="F90" s="108"/>
      <c r="G90" s="108"/>
      <c r="H90" s="108"/>
      <c r="I90" s="124" t="s">
        <v>186</v>
      </c>
      <c r="J90" s="145"/>
      <c r="K90" s="134"/>
      <c r="L90" s="134"/>
      <c r="M90" s="134"/>
      <c r="N90" s="134"/>
      <c r="O90" s="134"/>
      <c r="P90" s="134"/>
      <c r="Q90" s="638"/>
    </row>
    <row r="91" spans="1:18" s="122" customFormat="1" ht="15.75" hidden="1" customHeight="1" x14ac:dyDescent="0.25">
      <c r="A91" s="121"/>
      <c r="B91" s="121"/>
      <c r="C91" s="108"/>
      <c r="D91" s="108"/>
      <c r="E91" s="108"/>
      <c r="F91" s="108"/>
      <c r="G91" s="108"/>
      <c r="H91" s="108"/>
      <c r="I91" s="74"/>
      <c r="J91" s="11"/>
      <c r="K91" s="11"/>
      <c r="L91" s="11"/>
      <c r="M91" s="11"/>
      <c r="N91" s="11"/>
      <c r="O91" s="11"/>
      <c r="P91" s="11"/>
      <c r="Q91" s="83"/>
    </row>
    <row r="92" spans="1:18" s="2" customFormat="1" ht="15.75" hidden="1" customHeight="1" x14ac:dyDescent="0.25">
      <c r="A92" s="4"/>
      <c r="B92" s="46"/>
      <c r="C92" s="11"/>
      <c r="D92" s="80"/>
      <c r="E92" s="80"/>
      <c r="F92" s="11"/>
      <c r="G92" s="11"/>
      <c r="H92" s="11"/>
      <c r="J92" s="147"/>
      <c r="K92" s="147"/>
      <c r="L92" s="147"/>
      <c r="M92" s="147"/>
      <c r="N92" s="147"/>
      <c r="O92" s="147"/>
      <c r="P92" s="147"/>
      <c r="Q92" s="638"/>
    </row>
    <row r="93" spans="1:18" s="2" customFormat="1" x14ac:dyDescent="0.25">
      <c r="C93" s="73"/>
      <c r="D93" s="74"/>
      <c r="E93" s="74"/>
      <c r="F93" s="74"/>
      <c r="G93" s="74"/>
      <c r="H93" s="74"/>
      <c r="J93" s="80"/>
      <c r="K93" s="80"/>
      <c r="L93" s="80"/>
      <c r="M93" s="80"/>
      <c r="N93" s="80"/>
      <c r="O93" s="80"/>
      <c r="P93" s="80"/>
      <c r="Q93" s="83"/>
    </row>
    <row r="94" spans="1:18" s="2" customFormat="1" ht="15.75" customHeight="1" x14ac:dyDescent="0.25">
      <c r="A94" s="1386" t="s">
        <v>18</v>
      </c>
      <c r="B94" s="1388" t="s">
        <v>7</v>
      </c>
      <c r="C94" s="1392">
        <v>2022</v>
      </c>
      <c r="D94" s="1392"/>
      <c r="E94" s="1392"/>
      <c r="F94" s="1393">
        <v>2023</v>
      </c>
      <c r="G94" s="1393"/>
      <c r="H94" s="1393"/>
      <c r="I94" s="1235">
        <v>2024</v>
      </c>
      <c r="J94" s="1235"/>
      <c r="K94" s="1162"/>
      <c r="L94" s="1279">
        <v>2025</v>
      </c>
      <c r="M94" s="1280"/>
      <c r="N94" s="1344" t="s">
        <v>446</v>
      </c>
      <c r="O94" s="1344" t="s">
        <v>448</v>
      </c>
      <c r="P94" s="1344" t="s">
        <v>447</v>
      </c>
      <c r="Q94" s="1344" t="s">
        <v>450</v>
      </c>
    </row>
    <row r="95" spans="1:18" s="2" customFormat="1" ht="31.5" x14ac:dyDescent="0.25">
      <c r="A95" s="1387"/>
      <c r="B95" s="1387"/>
      <c r="C95" s="692" t="s">
        <v>192</v>
      </c>
      <c r="D95" s="692" t="s">
        <v>1</v>
      </c>
      <c r="E95" s="693" t="s">
        <v>138</v>
      </c>
      <c r="F95" s="690" t="s">
        <v>0</v>
      </c>
      <c r="G95" s="1161" t="s">
        <v>1</v>
      </c>
      <c r="H95" s="694" t="s">
        <v>138</v>
      </c>
      <c r="I95" s="690" t="s">
        <v>0</v>
      </c>
      <c r="J95" s="1161" t="s">
        <v>1</v>
      </c>
      <c r="K95" s="691" t="s">
        <v>138</v>
      </c>
      <c r="L95" s="690" t="s">
        <v>0</v>
      </c>
      <c r="M95" s="1161" t="s">
        <v>1</v>
      </c>
      <c r="N95" s="1344"/>
      <c r="O95" s="1344"/>
      <c r="P95" s="1344"/>
      <c r="Q95" s="1344"/>
    </row>
    <row r="96" spans="1:18" s="2" customFormat="1" x14ac:dyDescent="0.25">
      <c r="C96" s="28"/>
      <c r="D96" s="28"/>
      <c r="E96" s="28"/>
      <c r="F96" s="28"/>
      <c r="G96" s="28"/>
      <c r="H96" s="28"/>
      <c r="I96" s="80"/>
      <c r="J96" s="80"/>
      <c r="K96" s="11"/>
      <c r="L96" s="11"/>
      <c r="M96" s="11"/>
      <c r="N96" s="11"/>
      <c r="O96" s="11"/>
      <c r="P96" s="11"/>
      <c r="Q96" s="83"/>
    </row>
    <row r="97" spans="2:17" s="2" customFormat="1" ht="31.5" customHeight="1" thickBot="1" x14ac:dyDescent="0.3">
      <c r="C97" s="695">
        <f>SUM(C44,C85)</f>
        <v>277596686</v>
      </c>
      <c r="D97" s="695">
        <f t="shared" ref="D97:J97" si="23">SUM(D38,D85)</f>
        <v>313764595.90999997</v>
      </c>
      <c r="E97" s="695">
        <f>D97/C97*100</f>
        <v>113.02894153066364</v>
      </c>
      <c r="F97" s="695">
        <f t="shared" si="23"/>
        <v>331608000</v>
      </c>
      <c r="G97" s="695">
        <f t="shared" si="23"/>
        <v>304656866.21000004</v>
      </c>
      <c r="H97" s="695">
        <f>G97/F97*100</f>
        <v>91.872592401268989</v>
      </c>
      <c r="I97" s="695">
        <f t="shared" si="23"/>
        <v>324494000</v>
      </c>
      <c r="J97" s="695">
        <f t="shared" si="23"/>
        <v>327291500.52999997</v>
      </c>
      <c r="K97" s="695">
        <f>J97/I97*100</f>
        <v>100.86211163534611</v>
      </c>
      <c r="L97" s="695">
        <f>SUM(L38,L85)</f>
        <v>348918000</v>
      </c>
      <c r="M97" s="695">
        <f t="shared" ref="M97" si="24">SUM(M38,M85)</f>
        <v>0</v>
      </c>
      <c r="N97" s="695">
        <f t="shared" ref="N97:Q97" si="25">SUM(N38,N85)</f>
        <v>401914000</v>
      </c>
      <c r="O97" s="695">
        <f t="shared" si="25"/>
        <v>0</v>
      </c>
      <c r="P97" s="695">
        <f t="shared" si="25"/>
        <v>0</v>
      </c>
      <c r="Q97" s="695">
        <f t="shared" si="25"/>
        <v>0</v>
      </c>
    </row>
    <row r="98" spans="2:17" ht="15.75" thickTop="1" x14ac:dyDescent="0.25">
      <c r="J98" s="145"/>
      <c r="K98" s="134"/>
      <c r="L98" s="134"/>
      <c r="M98" s="134"/>
      <c r="N98" s="134"/>
      <c r="O98" s="134"/>
      <c r="P98" s="134"/>
      <c r="Q98" s="638"/>
    </row>
    <row r="99" spans="2:17" x14ac:dyDescent="0.25">
      <c r="B99" s="1212" t="s">
        <v>454</v>
      </c>
      <c r="G99" s="761"/>
      <c r="H99" s="761"/>
      <c r="I99" s="761"/>
      <c r="J99" s="761"/>
      <c r="K99" s="761"/>
      <c r="L99" s="761"/>
      <c r="M99" s="761"/>
      <c r="N99" s="11"/>
      <c r="O99" s="11"/>
      <c r="P99" s="80"/>
      <c r="Q99" s="83"/>
    </row>
    <row r="100" spans="2:17" x14ac:dyDescent="0.25">
      <c r="B100" s="1212" t="s">
        <v>455</v>
      </c>
      <c r="G100" s="761"/>
      <c r="H100" s="761"/>
      <c r="I100" s="761"/>
      <c r="J100" s="761"/>
      <c r="K100" s="761"/>
      <c r="L100" s="759"/>
      <c r="M100" s="759"/>
      <c r="N100" s="134"/>
      <c r="O100" s="134"/>
      <c r="P100" s="232"/>
      <c r="Q100" s="232"/>
    </row>
    <row r="101" spans="2:17" x14ac:dyDescent="0.25">
      <c r="G101" s="761"/>
      <c r="H101" s="761"/>
      <c r="I101" s="761"/>
      <c r="J101" s="761"/>
      <c r="K101" s="761"/>
      <c r="L101" s="759"/>
      <c r="M101" s="849"/>
    </row>
    <row r="102" spans="2:17" x14ac:dyDescent="0.25">
      <c r="B102" s="1213" t="s">
        <v>456</v>
      </c>
      <c r="G102" s="761"/>
      <c r="H102" s="761"/>
      <c r="I102" s="761"/>
      <c r="J102" s="761"/>
      <c r="K102" s="761"/>
      <c r="L102" s="759"/>
      <c r="M102" s="759"/>
    </row>
    <row r="103" spans="2:17" x14ac:dyDescent="0.25">
      <c r="G103" s="761"/>
      <c r="H103" s="761"/>
      <c r="I103" s="761"/>
      <c r="J103" s="761"/>
      <c r="K103" s="761"/>
      <c r="L103" s="759"/>
      <c r="M103" s="759"/>
    </row>
  </sheetData>
  <mergeCells count="38">
    <mergeCell ref="F56:H56"/>
    <mergeCell ref="Q56:Q57"/>
    <mergeCell ref="A85:B85"/>
    <mergeCell ref="A38:B38"/>
    <mergeCell ref="B56:B57"/>
    <mergeCell ref="A61:B61"/>
    <mergeCell ref="A84:B84"/>
    <mergeCell ref="A56:A57"/>
    <mergeCell ref="P7:P8"/>
    <mergeCell ref="L56:M56"/>
    <mergeCell ref="P56:P57"/>
    <mergeCell ref="O7:O8"/>
    <mergeCell ref="Q58:Q85"/>
    <mergeCell ref="Q7:Q8"/>
    <mergeCell ref="Q9:Q38"/>
    <mergeCell ref="Q94:Q95"/>
    <mergeCell ref="I94:J94"/>
    <mergeCell ref="L94:M94"/>
    <mergeCell ref="P94:P95"/>
    <mergeCell ref="O56:O57"/>
    <mergeCell ref="O94:O95"/>
    <mergeCell ref="I56:J56"/>
    <mergeCell ref="A94:A95"/>
    <mergeCell ref="B94:B95"/>
    <mergeCell ref="C94:E94"/>
    <mergeCell ref="F94:H94"/>
    <mergeCell ref="N7:N8"/>
    <mergeCell ref="N56:N57"/>
    <mergeCell ref="N94:N95"/>
    <mergeCell ref="F7:H7"/>
    <mergeCell ref="I7:J7"/>
    <mergeCell ref="L7:M7"/>
    <mergeCell ref="C56:E56"/>
    <mergeCell ref="A7:A8"/>
    <mergeCell ref="B7:B8"/>
    <mergeCell ref="A12:B12"/>
    <mergeCell ref="A37:B37"/>
    <mergeCell ref="C7:E7"/>
  </mergeCells>
  <pageMargins left="0.7" right="0.7" top="0.6" bottom="0.17" header="0.3" footer="0.17"/>
  <pageSetup paperSize="5" scale="89" fitToHeight="0" orientation="landscape" r:id="rId1"/>
  <rowBreaks count="2" manualBreakCount="2">
    <brk id="38" max="13" man="1"/>
    <brk id="86" max="1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X56"/>
  <sheetViews>
    <sheetView topLeftCell="A43" zoomScaleNormal="100" zoomScaleSheetLayoutView="100" workbookViewId="0">
      <pane xSplit="2" topLeftCell="L1" activePane="topRight" state="frozen"/>
      <selection activeCell="O8" sqref="O8:O9"/>
      <selection pane="topRight" activeCell="A52" sqref="A52:M56"/>
    </sheetView>
  </sheetViews>
  <sheetFormatPr defaultColWidth="9.140625" defaultRowHeight="15" x14ac:dyDescent="0.25"/>
  <cols>
    <col min="1" max="1" width="9.140625" style="5" customWidth="1"/>
    <col min="2" max="2" width="28.7109375" style="5" customWidth="1"/>
    <col min="3" max="3" width="16.7109375" style="5" hidden="1" customWidth="1"/>
    <col min="4" max="4" width="16" style="5" hidden="1" customWidth="1"/>
    <col min="5" max="5" width="6.85546875" style="5" hidden="1" customWidth="1"/>
    <col min="6" max="6" width="17" style="5" hidden="1" customWidth="1"/>
    <col min="7" max="7" width="17.7109375" style="5" hidden="1" customWidth="1"/>
    <col min="8" max="8" width="8" style="5" hidden="1" customWidth="1"/>
    <col min="9" max="9" width="17.85546875" style="5" hidden="1" customWidth="1"/>
    <col min="10" max="10" width="18.28515625" style="5" hidden="1" customWidth="1"/>
    <col min="11" max="11" width="7.42578125" style="5" hidden="1" customWidth="1"/>
    <col min="12" max="12" width="17.28515625" style="5" customWidth="1"/>
    <col min="13" max="13" width="19.85546875" style="5" customWidth="1"/>
    <col min="14" max="14" width="8.7109375" style="5" customWidth="1"/>
    <col min="15" max="19" width="18" style="5" customWidth="1"/>
    <col min="20" max="20" width="17.140625" style="5" customWidth="1"/>
    <col min="21" max="21" width="16.7109375" style="85" customWidth="1"/>
    <col min="22" max="22" width="16.5703125" style="55" customWidth="1"/>
    <col min="23" max="23" width="17" style="55" customWidth="1"/>
    <col min="24" max="24" width="13.5703125" style="5" customWidth="1"/>
    <col min="25" max="16384" width="9.140625" style="5"/>
  </cols>
  <sheetData>
    <row r="1" spans="1:24" s="2" customFormat="1" x14ac:dyDescent="0.25">
      <c r="U1" s="110"/>
      <c r="V1" s="34"/>
      <c r="W1" s="34"/>
    </row>
    <row r="2" spans="1:24" s="2" customFormat="1" x14ac:dyDescent="0.25">
      <c r="D2" s="102"/>
      <c r="E2" s="102"/>
      <c r="U2" s="110"/>
      <c r="V2" s="34"/>
      <c r="W2" s="34"/>
    </row>
    <row r="3" spans="1:24" s="2" customFormat="1" ht="16.5" customHeight="1" thickBot="1" x14ac:dyDescent="0.35">
      <c r="A3" s="1211" t="s">
        <v>444</v>
      </c>
      <c r="B3" s="1211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1163"/>
      <c r="O3" s="1163"/>
      <c r="P3" s="1163"/>
      <c r="Q3" s="1163"/>
      <c r="R3" s="1163"/>
      <c r="S3" s="1163"/>
      <c r="T3" s="79"/>
      <c r="U3" s="638"/>
      <c r="V3" s="223"/>
      <c r="W3" s="224"/>
    </row>
    <row r="4" spans="1:24" s="2" customFormat="1" ht="19.5" thickBot="1" x14ac:dyDescent="0.35">
      <c r="A4" s="88" t="s">
        <v>62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1173" t="s">
        <v>157</v>
      </c>
      <c r="N4" s="1172"/>
      <c r="O4" s="1172"/>
      <c r="P4" s="1172"/>
      <c r="Q4" s="1172"/>
      <c r="R4" s="1172"/>
      <c r="S4" s="1172"/>
      <c r="U4" s="234"/>
      <c r="V4" s="76"/>
      <c r="W4" s="11"/>
      <c r="X4" s="11"/>
    </row>
    <row r="5" spans="1:24" s="2" customFormat="1" ht="18.75" x14ac:dyDescent="0.3">
      <c r="A5" s="33" t="s">
        <v>63</v>
      </c>
      <c r="B5" s="40"/>
      <c r="T5" s="241"/>
      <c r="U5" s="83"/>
      <c r="V5" s="11"/>
      <c r="W5" s="1200"/>
      <c r="X5" s="1183"/>
    </row>
    <row r="6" spans="1:24" s="2" customFormat="1" ht="18.75" x14ac:dyDescent="0.3">
      <c r="A6" s="33" t="s">
        <v>71</v>
      </c>
      <c r="B6" s="40"/>
      <c r="C6" s="142"/>
      <c r="D6" s="142"/>
      <c r="E6" s="142"/>
      <c r="T6" s="11"/>
      <c r="U6" s="234"/>
      <c r="V6" s="76"/>
      <c r="W6" s="11"/>
      <c r="X6" s="11"/>
    </row>
    <row r="7" spans="1:24" ht="9.75" customHeight="1" x14ac:dyDescent="0.25">
      <c r="T7" s="241"/>
      <c r="U7" s="83"/>
      <c r="V7" s="11"/>
      <c r="W7" s="1200"/>
      <c r="X7" s="1183"/>
    </row>
    <row r="8" spans="1:24" ht="20.25" customHeight="1" x14ac:dyDescent="0.25">
      <c r="A8" s="1442" t="s">
        <v>18</v>
      </c>
      <c r="B8" s="1439" t="s">
        <v>7</v>
      </c>
      <c r="C8" s="1468">
        <v>2021</v>
      </c>
      <c r="D8" s="1468"/>
      <c r="E8" s="1468"/>
      <c r="F8" s="1440">
        <v>2022</v>
      </c>
      <c r="G8" s="1440"/>
      <c r="H8" s="1440"/>
      <c r="I8" s="1389">
        <v>2023</v>
      </c>
      <c r="J8" s="1390"/>
      <c r="K8" s="1391"/>
      <c r="L8" s="1235">
        <v>2024</v>
      </c>
      <c r="M8" s="1235"/>
      <c r="N8" s="1162"/>
      <c r="O8" s="1279">
        <v>2025</v>
      </c>
      <c r="P8" s="1280"/>
      <c r="Q8" s="1344" t="s">
        <v>446</v>
      </c>
      <c r="R8" s="1344" t="s">
        <v>448</v>
      </c>
      <c r="S8" s="1344" t="s">
        <v>447</v>
      </c>
      <c r="T8" s="1344" t="s">
        <v>450</v>
      </c>
      <c r="U8" s="234"/>
      <c r="V8" s="76"/>
      <c r="W8" s="11"/>
      <c r="X8" s="11"/>
    </row>
    <row r="9" spans="1:24" s="52" customFormat="1" ht="30.75" customHeight="1" x14ac:dyDescent="0.25">
      <c r="A9" s="1443"/>
      <c r="B9" s="1439"/>
      <c r="C9" s="1170" t="s">
        <v>178</v>
      </c>
      <c r="D9" s="1170" t="s">
        <v>1</v>
      </c>
      <c r="E9" s="1170" t="s">
        <v>138</v>
      </c>
      <c r="F9" s="1170" t="s">
        <v>178</v>
      </c>
      <c r="G9" s="1174" t="s">
        <v>1</v>
      </c>
      <c r="H9" s="1132" t="s">
        <v>138</v>
      </c>
      <c r="I9" s="1170" t="s">
        <v>0</v>
      </c>
      <c r="J9" s="1126" t="s">
        <v>1</v>
      </c>
      <c r="K9" s="1132" t="s">
        <v>138</v>
      </c>
      <c r="L9" s="690" t="s">
        <v>0</v>
      </c>
      <c r="M9" s="1161" t="s">
        <v>1</v>
      </c>
      <c r="N9" s="691" t="s">
        <v>138</v>
      </c>
      <c r="O9" s="690" t="s">
        <v>0</v>
      </c>
      <c r="P9" s="1161" t="s">
        <v>1</v>
      </c>
      <c r="Q9" s="1344"/>
      <c r="R9" s="1344"/>
      <c r="S9" s="1344"/>
      <c r="T9" s="1344"/>
      <c r="U9" s="83"/>
      <c r="V9" s="11"/>
      <c r="W9" s="1200"/>
      <c r="X9" s="1183"/>
    </row>
    <row r="10" spans="1:24" s="2" customFormat="1" ht="18" customHeight="1" x14ac:dyDescent="0.25">
      <c r="A10" s="14">
        <v>1001</v>
      </c>
      <c r="B10" s="18" t="s">
        <v>8</v>
      </c>
      <c r="C10" s="77">
        <v>26112000</v>
      </c>
      <c r="D10" s="77">
        <v>25519870.809999999</v>
      </c>
      <c r="E10" s="365">
        <f>D10/C10*100</f>
        <v>97.732348383884798</v>
      </c>
      <c r="F10" s="298">
        <v>27356720</v>
      </c>
      <c r="G10" s="365">
        <v>26892227.539999999</v>
      </c>
      <c r="H10" s="77">
        <f>G10/F10*100</f>
        <v>98.302090089747594</v>
      </c>
      <c r="I10" s="365">
        <f>27959000+4981860</f>
        <v>32940860</v>
      </c>
      <c r="J10" s="365">
        <v>26630840.940000001</v>
      </c>
      <c r="K10" s="77">
        <f>J10/I10*100</f>
        <v>80.844400965852131</v>
      </c>
      <c r="L10" s="365">
        <v>29000000</v>
      </c>
      <c r="M10" s="365">
        <v>25413041.949999999</v>
      </c>
      <c r="N10" s="77">
        <f>M10/L10*100</f>
        <v>87.631179137931042</v>
      </c>
      <c r="O10" s="365">
        <v>31295000</v>
      </c>
      <c r="P10" s="77"/>
      <c r="Q10" s="365">
        <v>41126000</v>
      </c>
      <c r="R10" s="77"/>
      <c r="S10" s="77"/>
      <c r="T10" s="1546" t="s">
        <v>451</v>
      </c>
      <c r="U10" s="623"/>
      <c r="V10" s="77">
        <v>50687916</v>
      </c>
      <c r="W10" s="42"/>
      <c r="X10" s="291"/>
    </row>
    <row r="11" spans="1:24" s="2" customFormat="1" ht="18" customHeight="1" x14ac:dyDescent="0.25">
      <c r="A11" s="15">
        <v>1002</v>
      </c>
      <c r="B11" s="12" t="s">
        <v>9</v>
      </c>
      <c r="C11" s="16">
        <v>800000</v>
      </c>
      <c r="D11" s="16">
        <v>413660.58</v>
      </c>
      <c r="E11" s="16">
        <f t="shared" ref="E11:E37" si="0">D11/C11*100</f>
        <v>51.707572499999998</v>
      </c>
      <c r="F11" s="16">
        <v>800000</v>
      </c>
      <c r="G11" s="16">
        <v>353325.03</v>
      </c>
      <c r="H11" s="16">
        <f t="shared" ref="H11:H37" si="1">G11/F11*100</f>
        <v>44.165628750000003</v>
      </c>
      <c r="I11" s="16">
        <v>1000000</v>
      </c>
      <c r="J11" s="16">
        <v>1115583.3999999999</v>
      </c>
      <c r="K11" s="16">
        <f t="shared" ref="K11:K37" si="2">J11/I11*100</f>
        <v>111.55834</v>
      </c>
      <c r="L11" s="16">
        <v>2800000</v>
      </c>
      <c r="M11" s="16">
        <v>1081096.6399999999</v>
      </c>
      <c r="N11" s="77">
        <f t="shared" ref="N11:N37" si="3">M11/L11*100</f>
        <v>38.610594285714285</v>
      </c>
      <c r="O11" s="16">
        <v>1500000</v>
      </c>
      <c r="P11" s="16"/>
      <c r="Q11" s="16">
        <v>2000000</v>
      </c>
      <c r="R11" s="16"/>
      <c r="S11" s="16"/>
      <c r="T11" s="1547"/>
      <c r="U11" s="290"/>
      <c r="V11" s="16">
        <v>3451267</v>
      </c>
      <c r="W11" s="42"/>
      <c r="X11" s="298"/>
    </row>
    <row r="12" spans="1:24" s="2" customFormat="1" ht="18" customHeight="1" x14ac:dyDescent="0.25">
      <c r="A12" s="22">
        <v>1003</v>
      </c>
      <c r="B12" s="24" t="s">
        <v>10</v>
      </c>
      <c r="C12" s="27">
        <v>8510000</v>
      </c>
      <c r="D12" s="27">
        <v>8448287.3200000003</v>
      </c>
      <c r="E12" s="27">
        <f t="shared" si="0"/>
        <v>99.274821621621626</v>
      </c>
      <c r="F12" s="298">
        <v>12354320</v>
      </c>
      <c r="G12" s="27">
        <v>12161231.83</v>
      </c>
      <c r="H12" s="27">
        <f t="shared" si="1"/>
        <v>98.437079742146878</v>
      </c>
      <c r="I12" s="27">
        <f>12536000+1216800+1170000</f>
        <v>14922800</v>
      </c>
      <c r="J12" s="27">
        <v>13585181.039999999</v>
      </c>
      <c r="K12" s="27">
        <f t="shared" si="2"/>
        <v>91.036407644677936</v>
      </c>
      <c r="L12" s="27">
        <v>14000000</v>
      </c>
      <c r="M12" s="27">
        <v>18846593.559999999</v>
      </c>
      <c r="N12" s="77">
        <f t="shared" si="3"/>
        <v>134.61852542857142</v>
      </c>
      <c r="O12" s="27">
        <v>16729000</v>
      </c>
      <c r="P12" s="27"/>
      <c r="Q12" s="27">
        <v>14059000</v>
      </c>
      <c r="R12" s="27"/>
      <c r="S12" s="27"/>
      <c r="T12" s="1547"/>
      <c r="U12" s="623"/>
      <c r="V12" s="27">
        <v>17476100</v>
      </c>
      <c r="W12" s="42"/>
      <c r="X12" s="291"/>
    </row>
    <row r="13" spans="1:24" s="244" customFormat="1" ht="26.25" customHeight="1" x14ac:dyDescent="0.25">
      <c r="A13" s="1561" t="s">
        <v>139</v>
      </c>
      <c r="B13" s="1562"/>
      <c r="C13" s="941">
        <f>SUM(C10:C12)</f>
        <v>35422000</v>
      </c>
      <c r="D13" s="941">
        <f>SUM(D10:D12)</f>
        <v>34381818.709999993</v>
      </c>
      <c r="E13" s="941">
        <f t="shared" si="0"/>
        <v>97.063459742532871</v>
      </c>
      <c r="F13" s="941">
        <f>SUM(F10:F12)</f>
        <v>40511040</v>
      </c>
      <c r="G13" s="941">
        <f>SUM(G10:G12)</f>
        <v>39406784.399999999</v>
      </c>
      <c r="H13" s="941">
        <f t="shared" si="1"/>
        <v>97.274185999668234</v>
      </c>
      <c r="I13" s="941">
        <f>SUM(I10:I12)</f>
        <v>48863660</v>
      </c>
      <c r="J13" s="941">
        <f>SUM(J10:J12)</f>
        <v>41331605.379999995</v>
      </c>
      <c r="K13" s="941">
        <f t="shared" si="2"/>
        <v>84.585570094421897</v>
      </c>
      <c r="L13" s="941">
        <f>SUM(L10:L12)</f>
        <v>45800000</v>
      </c>
      <c r="M13" s="941">
        <f>SUM(M10:M12)</f>
        <v>45340732.149999999</v>
      </c>
      <c r="N13" s="726">
        <f t="shared" si="3"/>
        <v>98.997231768558947</v>
      </c>
      <c r="O13" s="941">
        <f>SUM(O10:O12)</f>
        <v>49524000</v>
      </c>
      <c r="P13" s="941">
        <f t="shared" ref="P13" si="4">SUM(P10:P12)</f>
        <v>0</v>
      </c>
      <c r="Q13" s="941">
        <f t="shared" ref="Q13:S13" si="5">SUM(Q10:Q12)</f>
        <v>57185000</v>
      </c>
      <c r="R13" s="941">
        <f t="shared" si="5"/>
        <v>0</v>
      </c>
      <c r="S13" s="941">
        <f t="shared" si="5"/>
        <v>0</v>
      </c>
      <c r="T13" s="1547"/>
      <c r="U13" s="658"/>
      <c r="V13" s="661"/>
      <c r="W13" s="1201"/>
      <c r="X13" s="136"/>
    </row>
    <row r="14" spans="1:24" s="2" customFormat="1" ht="18" customHeight="1" x14ac:dyDescent="0.25">
      <c r="A14" s="433">
        <v>1101</v>
      </c>
      <c r="B14" s="876" t="s">
        <v>112</v>
      </c>
      <c r="C14" s="288">
        <v>5000000</v>
      </c>
      <c r="D14" s="288">
        <v>2606316.7999999998</v>
      </c>
      <c r="E14" s="288">
        <f t="shared" si="0"/>
        <v>52.126335999999995</v>
      </c>
      <c r="F14" s="892">
        <v>4950000</v>
      </c>
      <c r="G14" s="288">
        <v>4934623.9400000004</v>
      </c>
      <c r="H14" s="288">
        <f t="shared" si="1"/>
        <v>99.689372525252523</v>
      </c>
      <c r="I14" s="288">
        <v>6000000</v>
      </c>
      <c r="J14" s="288">
        <v>7234516</v>
      </c>
      <c r="K14" s="288">
        <f t="shared" si="2"/>
        <v>120.57526666666666</v>
      </c>
      <c r="L14" s="654">
        <v>9000000</v>
      </c>
      <c r="M14" s="288">
        <v>7395009.2199999997</v>
      </c>
      <c r="N14" s="288">
        <f t="shared" si="3"/>
        <v>82.166769111111108</v>
      </c>
      <c r="O14" s="288">
        <v>9500000</v>
      </c>
      <c r="P14" s="288"/>
      <c r="Q14" s="288">
        <v>7500000</v>
      </c>
      <c r="R14" s="288"/>
      <c r="S14" s="288"/>
      <c r="T14" s="1547"/>
      <c r="U14" s="623"/>
      <c r="V14" s="668"/>
      <c r="W14" s="653">
        <f t="shared" ref="W14:W35" si="6">P14/8*12</f>
        <v>0</v>
      </c>
      <c r="X14" s="291"/>
    </row>
    <row r="15" spans="1:24" s="2" customFormat="1" ht="18" customHeight="1" x14ac:dyDescent="0.25">
      <c r="A15" s="433">
        <v>1201</v>
      </c>
      <c r="B15" s="884" t="s">
        <v>12</v>
      </c>
      <c r="C15" s="288">
        <v>700000</v>
      </c>
      <c r="D15" s="288">
        <v>591311.04</v>
      </c>
      <c r="E15" s="288">
        <f t="shared" si="0"/>
        <v>84.473005714285719</v>
      </c>
      <c r="F15" s="288">
        <v>700000</v>
      </c>
      <c r="G15" s="288">
        <v>686271</v>
      </c>
      <c r="H15" s="288">
        <f t="shared" si="1"/>
        <v>98.038714285714292</v>
      </c>
      <c r="I15" s="288">
        <v>1200000</v>
      </c>
      <c r="J15" s="288">
        <v>1197002</v>
      </c>
      <c r="K15" s="288">
        <f t="shared" si="2"/>
        <v>99.750166666666658</v>
      </c>
      <c r="L15" s="654">
        <v>2000000</v>
      </c>
      <c r="M15" s="288">
        <v>11158210</v>
      </c>
      <c r="N15" s="288">
        <f t="shared" si="3"/>
        <v>557.91050000000007</v>
      </c>
      <c r="O15" s="288">
        <v>1800000</v>
      </c>
      <c r="P15" s="288"/>
      <c r="Q15" s="288">
        <v>1500000</v>
      </c>
      <c r="R15" s="288"/>
      <c r="S15" s="288"/>
      <c r="T15" s="1547"/>
      <c r="U15" s="290"/>
      <c r="V15" s="291"/>
      <c r="W15" s="653">
        <f t="shared" si="6"/>
        <v>0</v>
      </c>
      <c r="X15" s="298"/>
    </row>
    <row r="16" spans="1:24" s="2" customFormat="1" ht="18" customHeight="1" x14ac:dyDescent="0.25">
      <c r="A16" s="433">
        <v>1202</v>
      </c>
      <c r="B16" s="884" t="s">
        <v>135</v>
      </c>
      <c r="C16" s="288">
        <v>800000</v>
      </c>
      <c r="D16" s="288">
        <v>507160</v>
      </c>
      <c r="E16" s="288">
        <f t="shared" si="0"/>
        <v>63.395000000000003</v>
      </c>
      <c r="F16" s="877">
        <v>820000</v>
      </c>
      <c r="G16" s="288">
        <v>815490</v>
      </c>
      <c r="H16" s="288">
        <f t="shared" si="1"/>
        <v>99.45</v>
      </c>
      <c r="I16" s="288">
        <v>1200000</v>
      </c>
      <c r="J16" s="288">
        <v>688330</v>
      </c>
      <c r="K16" s="288">
        <f t="shared" si="2"/>
        <v>57.360833333333339</v>
      </c>
      <c r="L16" s="654"/>
      <c r="M16" s="288">
        <v>0</v>
      </c>
      <c r="N16" s="288"/>
      <c r="O16" s="288"/>
      <c r="P16" s="288"/>
      <c r="Q16" s="288"/>
      <c r="R16" s="288"/>
      <c r="S16" s="288"/>
      <c r="T16" s="1547"/>
      <c r="U16" s="623"/>
      <c r="V16" s="668"/>
      <c r="W16" s="653">
        <f t="shared" si="6"/>
        <v>0</v>
      </c>
      <c r="X16" s="291"/>
    </row>
    <row r="17" spans="1:24" s="2" customFormat="1" ht="18" customHeight="1" x14ac:dyDescent="0.25">
      <c r="A17" s="433" t="s">
        <v>389</v>
      </c>
      <c r="B17" s="288" t="s">
        <v>196</v>
      </c>
      <c r="C17" s="288"/>
      <c r="D17" s="288"/>
      <c r="E17" s="288"/>
      <c r="F17" s="877"/>
      <c r="G17" s="288"/>
      <c r="H17" s="288"/>
      <c r="I17" s="288"/>
      <c r="J17" s="288"/>
      <c r="K17" s="288"/>
      <c r="L17" s="654">
        <v>840000</v>
      </c>
      <c r="M17" s="288">
        <v>706010</v>
      </c>
      <c r="N17" s="288">
        <f t="shared" si="3"/>
        <v>84.048809523809524</v>
      </c>
      <c r="O17" s="288">
        <v>900000</v>
      </c>
      <c r="P17" s="288"/>
      <c r="Q17" s="288">
        <v>920000</v>
      </c>
      <c r="R17" s="288"/>
      <c r="S17" s="288"/>
      <c r="T17" s="1547"/>
      <c r="U17" s="290"/>
      <c r="V17" s="291"/>
      <c r="W17" s="653">
        <f t="shared" si="6"/>
        <v>0</v>
      </c>
      <c r="X17" s="291"/>
    </row>
    <row r="18" spans="1:24" s="2" customFormat="1" ht="18" customHeight="1" x14ac:dyDescent="0.25">
      <c r="A18" s="433" t="s">
        <v>390</v>
      </c>
      <c r="B18" s="288" t="s">
        <v>198</v>
      </c>
      <c r="C18" s="288"/>
      <c r="D18" s="288"/>
      <c r="E18" s="288"/>
      <c r="F18" s="877"/>
      <c r="G18" s="288"/>
      <c r="H18" s="288"/>
      <c r="I18" s="288"/>
      <c r="J18" s="288"/>
      <c r="K18" s="288"/>
      <c r="L18" s="654">
        <v>160000</v>
      </c>
      <c r="M18" s="288">
        <v>0</v>
      </c>
      <c r="N18" s="288">
        <f t="shared" si="3"/>
        <v>0</v>
      </c>
      <c r="O18" s="288">
        <v>0</v>
      </c>
      <c r="P18" s="288"/>
      <c r="Q18" s="288"/>
      <c r="R18" s="288"/>
      <c r="S18" s="288"/>
      <c r="T18" s="1547"/>
      <c r="U18" s="623"/>
      <c r="V18" s="668"/>
      <c r="W18" s="653">
        <f t="shared" si="6"/>
        <v>0</v>
      </c>
      <c r="X18" s="291"/>
    </row>
    <row r="19" spans="1:24" s="2" customFormat="1" ht="18" customHeight="1" x14ac:dyDescent="0.25">
      <c r="A19" s="433" t="s">
        <v>379</v>
      </c>
      <c r="B19" s="434" t="s">
        <v>197</v>
      </c>
      <c r="C19" s="288"/>
      <c r="D19" s="288"/>
      <c r="E19" s="288"/>
      <c r="F19" s="877"/>
      <c r="G19" s="288"/>
      <c r="H19" s="288"/>
      <c r="I19" s="288"/>
      <c r="J19" s="288"/>
      <c r="K19" s="288"/>
      <c r="L19" s="654"/>
      <c r="M19" s="288">
        <v>0</v>
      </c>
      <c r="N19" s="288"/>
      <c r="O19" s="288">
        <v>20000</v>
      </c>
      <c r="P19" s="288"/>
      <c r="Q19" s="288">
        <v>0</v>
      </c>
      <c r="R19" s="288"/>
      <c r="S19" s="288"/>
      <c r="T19" s="1547"/>
      <c r="U19" s="623"/>
      <c r="V19" s="668"/>
      <c r="W19" s="653">
        <f t="shared" si="6"/>
        <v>0</v>
      </c>
      <c r="X19" s="291"/>
    </row>
    <row r="20" spans="1:24" s="2" customFormat="1" ht="18" customHeight="1" x14ac:dyDescent="0.25">
      <c r="A20" s="433">
        <v>1205</v>
      </c>
      <c r="B20" s="288" t="s">
        <v>17</v>
      </c>
      <c r="C20" s="288">
        <v>250000</v>
      </c>
      <c r="D20" s="288">
        <v>181487.89</v>
      </c>
      <c r="E20" s="288">
        <f t="shared" si="0"/>
        <v>72.595156000000003</v>
      </c>
      <c r="F20" s="288">
        <v>300000</v>
      </c>
      <c r="G20" s="288">
        <v>299382.11</v>
      </c>
      <c r="H20" s="288">
        <f t="shared" si="1"/>
        <v>99.79403666666667</v>
      </c>
      <c r="I20" s="288">
        <v>400000</v>
      </c>
      <c r="J20" s="288">
        <v>264221.5</v>
      </c>
      <c r="K20" s="288">
        <f t="shared" si="2"/>
        <v>66.055374999999998</v>
      </c>
      <c r="L20" s="654">
        <v>400000</v>
      </c>
      <c r="M20" s="288">
        <v>269855.28000000003</v>
      </c>
      <c r="N20" s="288">
        <f t="shared" si="3"/>
        <v>67.463820000000013</v>
      </c>
      <c r="O20" s="288">
        <v>300000</v>
      </c>
      <c r="P20" s="288"/>
      <c r="Q20" s="288">
        <v>350000</v>
      </c>
      <c r="R20" s="288"/>
      <c r="S20" s="288"/>
      <c r="T20" s="1547"/>
      <c r="U20" s="290"/>
      <c r="V20" s="291"/>
      <c r="W20" s="653">
        <f t="shared" si="6"/>
        <v>0</v>
      </c>
      <c r="X20" s="298"/>
    </row>
    <row r="21" spans="1:24" s="2" customFormat="1" ht="18" customHeight="1" x14ac:dyDescent="0.25">
      <c r="A21" s="433">
        <v>1206</v>
      </c>
      <c r="B21" s="288" t="s">
        <v>122</v>
      </c>
      <c r="C21" s="288"/>
      <c r="D21" s="288"/>
      <c r="E21" s="288"/>
      <c r="F21" s="288"/>
      <c r="G21" s="288"/>
      <c r="H21" s="288"/>
      <c r="I21" s="288"/>
      <c r="J21" s="288"/>
      <c r="K21" s="288"/>
      <c r="L21" s="654"/>
      <c r="M21" s="288">
        <v>0</v>
      </c>
      <c r="N21" s="288"/>
      <c r="O21" s="288">
        <v>50000</v>
      </c>
      <c r="P21" s="288"/>
      <c r="Q21" s="288">
        <v>20000</v>
      </c>
      <c r="R21" s="288"/>
      <c r="S21" s="288"/>
      <c r="T21" s="1547"/>
      <c r="U21" s="290"/>
      <c r="V21" s="291"/>
      <c r="W21" s="653">
        <f t="shared" si="6"/>
        <v>0</v>
      </c>
      <c r="X21" s="298"/>
    </row>
    <row r="22" spans="1:24" s="2" customFormat="1" ht="18" customHeight="1" x14ac:dyDescent="0.25">
      <c r="A22" s="433">
        <v>1301</v>
      </c>
      <c r="B22" s="288" t="s">
        <v>14</v>
      </c>
      <c r="C22" s="288">
        <v>500000</v>
      </c>
      <c r="D22" s="288">
        <v>397750</v>
      </c>
      <c r="E22" s="288">
        <f t="shared" si="0"/>
        <v>79.55</v>
      </c>
      <c r="F22" s="288">
        <v>0</v>
      </c>
      <c r="G22" s="288">
        <v>0</v>
      </c>
      <c r="H22" s="288"/>
      <c r="I22" s="288">
        <v>500000</v>
      </c>
      <c r="J22" s="288"/>
      <c r="K22" s="288">
        <f t="shared" si="2"/>
        <v>0</v>
      </c>
      <c r="L22" s="654">
        <v>1000</v>
      </c>
      <c r="M22" s="288">
        <v>0</v>
      </c>
      <c r="N22" s="288">
        <f t="shared" si="3"/>
        <v>0</v>
      </c>
      <c r="O22" s="288">
        <v>1000</v>
      </c>
      <c r="P22" s="288"/>
      <c r="Q22" s="288">
        <v>1000</v>
      </c>
      <c r="R22" s="288"/>
      <c r="S22" s="288"/>
      <c r="T22" s="1547"/>
      <c r="U22" s="623"/>
      <c r="V22" s="668"/>
      <c r="W22" s="653">
        <f t="shared" si="6"/>
        <v>0</v>
      </c>
      <c r="X22" s="291"/>
    </row>
    <row r="23" spans="1:24" s="2" customFormat="1" ht="18" customHeight="1" x14ac:dyDescent="0.25">
      <c r="A23" s="433">
        <v>1302</v>
      </c>
      <c r="B23" s="288" t="s">
        <v>123</v>
      </c>
      <c r="C23" s="288">
        <v>200000</v>
      </c>
      <c r="D23" s="288">
        <v>36033</v>
      </c>
      <c r="E23" s="288">
        <f t="shared" si="0"/>
        <v>18.016500000000001</v>
      </c>
      <c r="F23" s="288">
        <v>300000</v>
      </c>
      <c r="G23" s="288">
        <v>297537.99</v>
      </c>
      <c r="H23" s="288">
        <f t="shared" si="1"/>
        <v>99.179329999999993</v>
      </c>
      <c r="I23" s="288">
        <v>500000</v>
      </c>
      <c r="J23" s="288">
        <v>443473.95</v>
      </c>
      <c r="K23" s="288">
        <f t="shared" si="2"/>
        <v>88.694789999999998</v>
      </c>
      <c r="L23" s="654">
        <v>500000</v>
      </c>
      <c r="M23" s="288">
        <v>395538.4</v>
      </c>
      <c r="N23" s="288">
        <f t="shared" si="3"/>
        <v>79.107680000000002</v>
      </c>
      <c r="O23" s="288">
        <v>1000000</v>
      </c>
      <c r="P23" s="288"/>
      <c r="Q23" s="288">
        <v>1200000</v>
      </c>
      <c r="R23" s="288"/>
      <c r="S23" s="288"/>
      <c r="T23" s="1547"/>
      <c r="U23" s="290"/>
      <c r="V23" s="291"/>
      <c r="W23" s="653">
        <f t="shared" si="6"/>
        <v>0</v>
      </c>
      <c r="X23" s="298"/>
    </row>
    <row r="24" spans="1:24" s="2" customFormat="1" ht="18" customHeight="1" x14ac:dyDescent="0.25">
      <c r="A24" s="433">
        <v>1303</v>
      </c>
      <c r="B24" s="288" t="s">
        <v>109</v>
      </c>
      <c r="C24" s="288">
        <v>1000</v>
      </c>
      <c r="D24" s="288">
        <v>0</v>
      </c>
      <c r="E24" s="288">
        <f t="shared" si="0"/>
        <v>0</v>
      </c>
      <c r="F24" s="288">
        <v>1000</v>
      </c>
      <c r="G24" s="288"/>
      <c r="H24" s="288">
        <f t="shared" si="1"/>
        <v>0</v>
      </c>
      <c r="I24" s="288">
        <v>100000</v>
      </c>
      <c r="J24" s="288"/>
      <c r="K24" s="288">
        <f t="shared" si="2"/>
        <v>0</v>
      </c>
      <c r="L24" s="654">
        <v>100000</v>
      </c>
      <c r="M24" s="288">
        <v>62462.879999999997</v>
      </c>
      <c r="N24" s="288">
        <f t="shared" si="3"/>
        <v>62.462879999999998</v>
      </c>
      <c r="O24" s="288">
        <v>200000</v>
      </c>
      <c r="P24" s="288"/>
      <c r="Q24" s="288">
        <v>300000</v>
      </c>
      <c r="R24" s="288"/>
      <c r="S24" s="288"/>
      <c r="T24" s="1547"/>
      <c r="U24" s="623"/>
      <c r="V24" s="668"/>
      <c r="W24" s="653">
        <f t="shared" si="6"/>
        <v>0</v>
      </c>
      <c r="X24" s="291"/>
    </row>
    <row r="25" spans="1:24" s="2" customFormat="1" ht="18" customHeight="1" x14ac:dyDescent="0.25">
      <c r="A25" s="433">
        <v>1401</v>
      </c>
      <c r="B25" s="876" t="s">
        <v>127</v>
      </c>
      <c r="C25" s="288">
        <v>1000</v>
      </c>
      <c r="D25" s="288">
        <v>0</v>
      </c>
      <c r="E25" s="288">
        <f t="shared" si="0"/>
        <v>0</v>
      </c>
      <c r="F25" s="288">
        <v>1000</v>
      </c>
      <c r="G25" s="288"/>
      <c r="H25" s="288">
        <f t="shared" si="1"/>
        <v>0</v>
      </c>
      <c r="I25" s="288">
        <v>1000</v>
      </c>
      <c r="J25" s="288"/>
      <c r="K25" s="288">
        <f t="shared" si="2"/>
        <v>0</v>
      </c>
      <c r="L25" s="654">
        <v>1000</v>
      </c>
      <c r="M25" s="288">
        <v>0</v>
      </c>
      <c r="N25" s="288">
        <f t="shared" si="3"/>
        <v>0</v>
      </c>
      <c r="O25" s="288">
        <v>600000</v>
      </c>
      <c r="P25" s="288"/>
      <c r="Q25" s="288">
        <v>600000</v>
      </c>
      <c r="R25" s="288"/>
      <c r="S25" s="288"/>
      <c r="T25" s="1547"/>
      <c r="U25" s="290"/>
      <c r="V25" s="291"/>
      <c r="W25" s="653">
        <f t="shared" si="6"/>
        <v>0</v>
      </c>
      <c r="X25" s="298"/>
    </row>
    <row r="26" spans="1:24" s="2" customFormat="1" ht="18" customHeight="1" x14ac:dyDescent="0.25">
      <c r="A26" s="433">
        <v>1402</v>
      </c>
      <c r="B26" s="288" t="s">
        <v>117</v>
      </c>
      <c r="C26" s="288">
        <v>550000</v>
      </c>
      <c r="D26" s="288">
        <v>404428.94</v>
      </c>
      <c r="E26" s="288">
        <f t="shared" si="0"/>
        <v>73.532534545454538</v>
      </c>
      <c r="F26" s="892">
        <v>505000</v>
      </c>
      <c r="G26" s="288">
        <v>429544.72</v>
      </c>
      <c r="H26" s="288">
        <f t="shared" si="1"/>
        <v>85.058360396039603</v>
      </c>
      <c r="I26" s="288">
        <v>800000</v>
      </c>
      <c r="J26" s="288">
        <v>527253.78</v>
      </c>
      <c r="K26" s="288">
        <f t="shared" si="2"/>
        <v>65.906722500000001</v>
      </c>
      <c r="L26" s="654">
        <v>1200000</v>
      </c>
      <c r="M26" s="288">
        <v>498265.78</v>
      </c>
      <c r="N26" s="288">
        <f t="shared" si="3"/>
        <v>41.522148333333334</v>
      </c>
      <c r="O26" s="288">
        <v>700000</v>
      </c>
      <c r="P26" s="288"/>
      <c r="Q26" s="288">
        <v>600000</v>
      </c>
      <c r="R26" s="288"/>
      <c r="S26" s="288"/>
      <c r="T26" s="1547"/>
      <c r="U26" s="623"/>
      <c r="V26" s="668"/>
      <c r="W26" s="653">
        <f t="shared" si="6"/>
        <v>0</v>
      </c>
      <c r="X26" s="291"/>
    </row>
    <row r="27" spans="1:24" s="2" customFormat="1" ht="18" customHeight="1" x14ac:dyDescent="0.25">
      <c r="A27" s="433">
        <v>1403</v>
      </c>
      <c r="B27" s="288" t="s">
        <v>118</v>
      </c>
      <c r="C27" s="288">
        <v>225000</v>
      </c>
      <c r="D27" s="288">
        <v>69796.710000000006</v>
      </c>
      <c r="E27" s="288">
        <f t="shared" si="0"/>
        <v>31.020760000000003</v>
      </c>
      <c r="F27" s="892">
        <v>50000</v>
      </c>
      <c r="G27" s="288">
        <v>43124.25</v>
      </c>
      <c r="H27" s="288">
        <f t="shared" si="1"/>
        <v>86.248499999999993</v>
      </c>
      <c r="I27" s="288">
        <v>400000</v>
      </c>
      <c r="J27" s="288">
        <v>107611.26</v>
      </c>
      <c r="K27" s="288">
        <f t="shared" si="2"/>
        <v>26.902814999999997</v>
      </c>
      <c r="L27" s="654">
        <v>250000</v>
      </c>
      <c r="M27" s="288">
        <v>201181.23</v>
      </c>
      <c r="N27" s="288">
        <f t="shared" si="3"/>
        <v>80.472492000000003</v>
      </c>
      <c r="O27" s="288">
        <v>300000</v>
      </c>
      <c r="P27" s="288"/>
      <c r="Q27" s="288">
        <v>350000</v>
      </c>
      <c r="R27" s="288"/>
      <c r="S27" s="288"/>
      <c r="T27" s="1547"/>
      <c r="U27" s="290"/>
      <c r="V27" s="291"/>
      <c r="W27" s="653">
        <f t="shared" si="6"/>
        <v>0</v>
      </c>
      <c r="X27" s="298"/>
    </row>
    <row r="28" spans="1:24" s="2" customFormat="1" ht="30" x14ac:dyDescent="0.25">
      <c r="A28" s="433">
        <v>1404</v>
      </c>
      <c r="B28" s="884" t="s">
        <v>119</v>
      </c>
      <c r="C28" s="288">
        <v>2000000</v>
      </c>
      <c r="D28" s="288">
        <v>1059120</v>
      </c>
      <c r="E28" s="288">
        <f t="shared" si="0"/>
        <v>52.956000000000003</v>
      </c>
      <c r="F28" s="892">
        <v>1250000</v>
      </c>
      <c r="G28" s="288">
        <v>1221740</v>
      </c>
      <c r="H28" s="288">
        <f t="shared" si="1"/>
        <v>97.739200000000011</v>
      </c>
      <c r="I28" s="288">
        <v>1450000</v>
      </c>
      <c r="J28" s="288">
        <v>1412640</v>
      </c>
      <c r="K28" s="288">
        <f t="shared" si="2"/>
        <v>97.423448275862071</v>
      </c>
      <c r="L28" s="654">
        <v>1600000</v>
      </c>
      <c r="M28" s="288">
        <v>1412640</v>
      </c>
      <c r="N28" s="288">
        <f t="shared" si="3"/>
        <v>88.29</v>
      </c>
      <c r="O28" s="288">
        <v>1600000</v>
      </c>
      <c r="P28" s="288"/>
      <c r="Q28" s="288">
        <v>2000000</v>
      </c>
      <c r="R28" s="288"/>
      <c r="S28" s="288"/>
      <c r="T28" s="1547"/>
      <c r="U28" s="623"/>
      <c r="V28" s="668"/>
      <c r="W28" s="653">
        <f t="shared" si="6"/>
        <v>0</v>
      </c>
      <c r="X28" s="291"/>
    </row>
    <row r="29" spans="1:24" s="2" customFormat="1" ht="18" customHeight="1" x14ac:dyDescent="0.25">
      <c r="A29" s="433">
        <v>1408</v>
      </c>
      <c r="B29" s="659" t="s">
        <v>142</v>
      </c>
      <c r="C29" s="288"/>
      <c r="D29" s="288"/>
      <c r="E29" s="288"/>
      <c r="F29" s="288"/>
      <c r="G29" s="288"/>
      <c r="H29" s="288"/>
      <c r="I29" s="288"/>
      <c r="J29" s="288"/>
      <c r="K29" s="288"/>
      <c r="L29" s="654"/>
      <c r="M29" s="288">
        <v>0</v>
      </c>
      <c r="N29" s="288"/>
      <c r="O29" s="288"/>
      <c r="P29" s="288"/>
      <c r="Q29" s="288"/>
      <c r="R29" s="288"/>
      <c r="S29" s="288"/>
      <c r="T29" s="1547"/>
      <c r="U29" s="290"/>
      <c r="V29" s="291"/>
      <c r="W29" s="653">
        <f t="shared" si="6"/>
        <v>0</v>
      </c>
      <c r="X29" s="298"/>
    </row>
    <row r="30" spans="1:24" s="2" customFormat="1" ht="18" customHeight="1" x14ac:dyDescent="0.25">
      <c r="A30" s="433">
        <v>1409</v>
      </c>
      <c r="B30" s="288" t="s">
        <v>17</v>
      </c>
      <c r="C30" s="288">
        <v>150000</v>
      </c>
      <c r="D30" s="288">
        <v>84820</v>
      </c>
      <c r="E30" s="288">
        <f t="shared" si="0"/>
        <v>56.546666666666667</v>
      </c>
      <c r="F30" s="288">
        <v>200000</v>
      </c>
      <c r="G30" s="288">
        <v>144597</v>
      </c>
      <c r="H30" s="288">
        <f t="shared" si="1"/>
        <v>72.298500000000004</v>
      </c>
      <c r="I30" s="288">
        <v>500000</v>
      </c>
      <c r="J30" s="288">
        <v>104753.5</v>
      </c>
      <c r="K30" s="288">
        <f t="shared" si="2"/>
        <v>20.950700000000001</v>
      </c>
      <c r="L30" s="654"/>
      <c r="M30" s="288">
        <v>0</v>
      </c>
      <c r="N30" s="288"/>
      <c r="O30" s="288"/>
      <c r="P30" s="288"/>
      <c r="Q30" s="288"/>
      <c r="R30" s="288"/>
      <c r="S30" s="288"/>
      <c r="T30" s="1547"/>
      <c r="U30" s="623"/>
      <c r="V30" s="668"/>
      <c r="W30" s="653">
        <f t="shared" si="6"/>
        <v>0</v>
      </c>
      <c r="X30" s="291"/>
    </row>
    <row r="31" spans="1:24" s="2" customFormat="1" ht="30" x14ac:dyDescent="0.25">
      <c r="A31" s="433" t="s">
        <v>386</v>
      </c>
      <c r="B31" s="919" t="s">
        <v>206</v>
      </c>
      <c r="C31" s="288"/>
      <c r="D31" s="288"/>
      <c r="E31" s="288"/>
      <c r="F31" s="288"/>
      <c r="G31" s="288"/>
      <c r="H31" s="288"/>
      <c r="I31" s="288"/>
      <c r="J31" s="288"/>
      <c r="K31" s="288"/>
      <c r="L31" s="654">
        <v>150000</v>
      </c>
      <c r="M31" s="288">
        <v>138679.74</v>
      </c>
      <c r="N31" s="288">
        <f t="shared" si="3"/>
        <v>92.453159999999997</v>
      </c>
      <c r="O31" s="288">
        <v>200000</v>
      </c>
      <c r="P31" s="288"/>
      <c r="Q31" s="288">
        <v>150000</v>
      </c>
      <c r="R31" s="288"/>
      <c r="S31" s="288"/>
      <c r="T31" s="1547"/>
      <c r="U31" s="290"/>
      <c r="V31" s="291"/>
      <c r="W31" s="653">
        <f t="shared" si="6"/>
        <v>0</v>
      </c>
      <c r="X31" s="291"/>
    </row>
    <row r="32" spans="1:24" s="2" customFormat="1" ht="18" customHeight="1" x14ac:dyDescent="0.25">
      <c r="A32" s="433" t="s">
        <v>388</v>
      </c>
      <c r="B32" s="288" t="s">
        <v>203</v>
      </c>
      <c r="C32" s="288"/>
      <c r="D32" s="288"/>
      <c r="E32" s="288"/>
      <c r="F32" s="288"/>
      <c r="G32" s="288"/>
      <c r="H32" s="288"/>
      <c r="I32" s="288"/>
      <c r="J32" s="288"/>
      <c r="K32" s="288"/>
      <c r="L32" s="654">
        <v>250000</v>
      </c>
      <c r="M32" s="288">
        <v>0</v>
      </c>
      <c r="N32" s="288">
        <f t="shared" si="3"/>
        <v>0</v>
      </c>
      <c r="O32" s="288">
        <v>200000</v>
      </c>
      <c r="P32" s="288"/>
      <c r="Q32" s="288">
        <v>100000</v>
      </c>
      <c r="R32" s="288"/>
      <c r="S32" s="288"/>
      <c r="T32" s="1547"/>
      <c r="U32" s="623"/>
      <c r="V32" s="668"/>
      <c r="W32" s="653">
        <f t="shared" si="6"/>
        <v>0</v>
      </c>
      <c r="X32" s="291"/>
    </row>
    <row r="33" spans="1:24" s="2" customFormat="1" ht="30" x14ac:dyDescent="0.25">
      <c r="A33" s="433">
        <v>1506</v>
      </c>
      <c r="B33" s="884" t="s">
        <v>128</v>
      </c>
      <c r="C33" s="288">
        <v>400000</v>
      </c>
      <c r="D33" s="288">
        <v>276775.2</v>
      </c>
      <c r="E33" s="288">
        <f t="shared" si="0"/>
        <v>69.19380000000001</v>
      </c>
      <c r="F33" s="288">
        <v>400000</v>
      </c>
      <c r="G33" s="288">
        <v>252018.99</v>
      </c>
      <c r="H33" s="288">
        <f t="shared" si="1"/>
        <v>63.004747500000001</v>
      </c>
      <c r="I33" s="288">
        <v>400000</v>
      </c>
      <c r="J33" s="288">
        <v>296110.8</v>
      </c>
      <c r="K33" s="288">
        <f t="shared" si="2"/>
        <v>74.027699999999996</v>
      </c>
      <c r="L33" s="654">
        <v>400000</v>
      </c>
      <c r="M33" s="288">
        <v>234512.91</v>
      </c>
      <c r="N33" s="288">
        <f t="shared" si="3"/>
        <v>58.628227499999994</v>
      </c>
      <c r="O33" s="288">
        <v>300000</v>
      </c>
      <c r="P33" s="288"/>
      <c r="Q33" s="288">
        <v>300000</v>
      </c>
      <c r="R33" s="288"/>
      <c r="S33" s="288"/>
      <c r="T33" s="1547"/>
      <c r="U33" s="290"/>
      <c r="V33" s="291"/>
      <c r="W33" s="653">
        <f t="shared" si="6"/>
        <v>0</v>
      </c>
      <c r="X33" s="298"/>
    </row>
    <row r="34" spans="1:24" s="2" customFormat="1" ht="18" customHeight="1" x14ac:dyDescent="0.25">
      <c r="A34" s="433">
        <v>1702</v>
      </c>
      <c r="B34" s="288" t="s">
        <v>134</v>
      </c>
      <c r="C34" s="288">
        <v>1000</v>
      </c>
      <c r="D34" s="288"/>
      <c r="E34" s="288">
        <f t="shared" si="0"/>
        <v>0</v>
      </c>
      <c r="F34" s="288">
        <v>1000</v>
      </c>
      <c r="G34" s="288"/>
      <c r="H34" s="288">
        <f t="shared" si="1"/>
        <v>0</v>
      </c>
      <c r="I34" s="288">
        <v>1000</v>
      </c>
      <c r="J34" s="288"/>
      <c r="K34" s="288">
        <f t="shared" si="2"/>
        <v>0</v>
      </c>
      <c r="L34" s="654">
        <v>2000000</v>
      </c>
      <c r="M34" s="288">
        <v>0</v>
      </c>
      <c r="N34" s="288">
        <f t="shared" si="3"/>
        <v>0</v>
      </c>
      <c r="O34" s="288"/>
      <c r="P34" s="288"/>
      <c r="Q34" s="288"/>
      <c r="R34" s="288"/>
      <c r="S34" s="288"/>
      <c r="T34" s="1547"/>
      <c r="U34" s="623"/>
      <c r="V34" s="668"/>
      <c r="W34" s="653">
        <f t="shared" si="6"/>
        <v>0</v>
      </c>
      <c r="X34" s="291"/>
    </row>
    <row r="35" spans="1:24" s="2" customFormat="1" ht="30" x14ac:dyDescent="0.25">
      <c r="A35" s="433">
        <v>1703</v>
      </c>
      <c r="B35" s="884" t="s">
        <v>141</v>
      </c>
      <c r="C35" s="288">
        <v>1000</v>
      </c>
      <c r="D35" s="288"/>
      <c r="E35" s="288">
        <f t="shared" si="0"/>
        <v>0</v>
      </c>
      <c r="F35" s="288">
        <v>1000</v>
      </c>
      <c r="G35" s="288"/>
      <c r="H35" s="288">
        <f t="shared" si="1"/>
        <v>0</v>
      </c>
      <c r="I35" s="288">
        <v>1000</v>
      </c>
      <c r="J35" s="288"/>
      <c r="K35" s="288">
        <f t="shared" si="2"/>
        <v>0</v>
      </c>
      <c r="L35" s="654">
        <v>1000</v>
      </c>
      <c r="M35" s="288">
        <v>0</v>
      </c>
      <c r="N35" s="288">
        <f t="shared" si="3"/>
        <v>0</v>
      </c>
      <c r="O35" s="288">
        <v>1000</v>
      </c>
      <c r="P35" s="288"/>
      <c r="Q35" s="288">
        <v>1000</v>
      </c>
      <c r="R35" s="288"/>
      <c r="S35" s="288"/>
      <c r="T35" s="1547"/>
      <c r="U35" s="290"/>
      <c r="V35" s="291"/>
      <c r="W35" s="653">
        <f t="shared" si="6"/>
        <v>0</v>
      </c>
      <c r="X35" s="298"/>
    </row>
    <row r="36" spans="1:24" ht="27.75" customHeight="1" x14ac:dyDescent="0.3">
      <c r="A36" s="1501" t="s">
        <v>140</v>
      </c>
      <c r="B36" s="1501"/>
      <c r="C36" s="143">
        <f>SUM(C14:C35)</f>
        <v>10779000</v>
      </c>
      <c r="D36" s="143">
        <f>SUM(D14:D35)</f>
        <v>6214999.580000001</v>
      </c>
      <c r="E36" s="143">
        <f t="shared" si="0"/>
        <v>57.658405974580205</v>
      </c>
      <c r="F36" s="143">
        <f>SUM(F14:F35)</f>
        <v>9479000</v>
      </c>
      <c r="G36" s="143">
        <f>SUM(G14:G35)</f>
        <v>9124330.0000000019</v>
      </c>
      <c r="H36" s="143">
        <f t="shared" si="1"/>
        <v>96.258360586559789</v>
      </c>
      <c r="I36" s="143">
        <f>SUM(I14:I35)</f>
        <v>13453000</v>
      </c>
      <c r="J36" s="143">
        <f>SUM(J14:J35)</f>
        <v>12275912.789999999</v>
      </c>
      <c r="K36" s="143">
        <f t="shared" si="2"/>
        <v>91.250373819965802</v>
      </c>
      <c r="L36" s="569">
        <f>SUM(L14:L35)</f>
        <v>18853000</v>
      </c>
      <c r="M36" s="143">
        <f>SUM(M14:M35)</f>
        <v>22472365.439999998</v>
      </c>
      <c r="N36" s="738">
        <f t="shared" si="3"/>
        <v>119.19782230944675</v>
      </c>
      <c r="O36" s="143">
        <f>SUM(O14:O35)</f>
        <v>17672000</v>
      </c>
      <c r="P36" s="143">
        <f t="shared" ref="P36" si="7">SUM(P14:P35)</f>
        <v>0</v>
      </c>
      <c r="Q36" s="143">
        <f t="shared" ref="Q36:S36" si="8">SUM(Q14:Q35)</f>
        <v>15892000</v>
      </c>
      <c r="R36" s="143">
        <f t="shared" si="8"/>
        <v>0</v>
      </c>
      <c r="S36" s="143">
        <f t="shared" si="8"/>
        <v>0</v>
      </c>
      <c r="T36" s="1547"/>
      <c r="U36" s="234"/>
      <c r="V36" s="76"/>
      <c r="W36" s="11"/>
      <c r="X36" s="11"/>
    </row>
    <row r="37" spans="1:24" s="43" customFormat="1" ht="27.75" customHeight="1" thickBot="1" x14ac:dyDescent="0.35">
      <c r="A37" s="1514" t="s">
        <v>2</v>
      </c>
      <c r="B37" s="1515"/>
      <c r="C37" s="47">
        <f>C36+C13</f>
        <v>46201000</v>
      </c>
      <c r="D37" s="47">
        <f>D36+D13</f>
        <v>40596818.289999992</v>
      </c>
      <c r="E37" s="47">
        <f t="shared" si="0"/>
        <v>87.869999112573311</v>
      </c>
      <c r="F37" s="47">
        <f>F36+F13</f>
        <v>49990040</v>
      </c>
      <c r="G37" s="47">
        <f>G36+G13</f>
        <v>48531114.399999999</v>
      </c>
      <c r="H37" s="70">
        <f t="shared" si="1"/>
        <v>97.081567448235688</v>
      </c>
      <c r="I37" s="47">
        <f>I36+I13</f>
        <v>62316660</v>
      </c>
      <c r="J37" s="47">
        <f>J36+J13</f>
        <v>53607518.169999994</v>
      </c>
      <c r="K37" s="70">
        <f t="shared" si="2"/>
        <v>86.024376418761832</v>
      </c>
      <c r="L37" s="245">
        <f>L36+L13</f>
        <v>64653000</v>
      </c>
      <c r="M37" s="47">
        <f>M36+M13</f>
        <v>67813097.590000004</v>
      </c>
      <c r="N37" s="717">
        <f t="shared" si="3"/>
        <v>104.88778183533634</v>
      </c>
      <c r="O37" s="47">
        <f>O36+O13</f>
        <v>67196000</v>
      </c>
      <c r="P37" s="47">
        <f t="shared" ref="P37" si="9">P36+P13</f>
        <v>0</v>
      </c>
      <c r="Q37" s="47">
        <f t="shared" ref="Q37:S37" si="10">Q36+Q13</f>
        <v>73077000</v>
      </c>
      <c r="R37" s="47">
        <f t="shared" si="10"/>
        <v>0</v>
      </c>
      <c r="S37" s="47">
        <f t="shared" si="10"/>
        <v>0</v>
      </c>
      <c r="T37" s="1548"/>
      <c r="U37" s="83"/>
      <c r="V37" s="11"/>
      <c r="W37" s="1200"/>
      <c r="X37" s="1183"/>
    </row>
    <row r="38" spans="1:24" s="122" customFormat="1" ht="20.25" customHeight="1" thickTop="1" x14ac:dyDescent="0.3">
      <c r="A38" s="9"/>
      <c r="B38" s="9"/>
      <c r="C38" s="131"/>
      <c r="D38" s="131"/>
      <c r="E38" s="131"/>
      <c r="F38" s="132"/>
      <c r="G38" s="90"/>
      <c r="H38" s="90"/>
      <c r="L38" s="73"/>
      <c r="M38" s="134"/>
      <c r="N38" s="130"/>
      <c r="O38" s="130"/>
      <c r="P38" s="130"/>
      <c r="Q38" s="130"/>
      <c r="R38" s="130"/>
      <c r="S38" s="130"/>
      <c r="T38" s="11"/>
      <c r="U38" s="234"/>
      <c r="V38" s="76"/>
      <c r="W38" s="11"/>
      <c r="X38" s="11"/>
    </row>
    <row r="39" spans="1:24" s="122" customFormat="1" ht="15.75" customHeight="1" x14ac:dyDescent="0.25">
      <c r="A39" s="9"/>
      <c r="B39" s="9" t="s">
        <v>188</v>
      </c>
      <c r="C39" s="9"/>
      <c r="D39" s="9"/>
      <c r="E39" s="96"/>
      <c r="F39" s="96" t="s">
        <v>191</v>
      </c>
      <c r="G39" s="96"/>
      <c r="H39" s="96"/>
      <c r="I39" s="9"/>
      <c r="J39" s="9"/>
      <c r="K39" s="9"/>
      <c r="L39" s="9"/>
      <c r="M39" s="11"/>
      <c r="N39" s="29"/>
      <c r="O39" s="29"/>
      <c r="P39" s="29"/>
      <c r="Q39" s="29"/>
      <c r="R39" s="29"/>
      <c r="S39" s="29"/>
      <c r="T39" s="241"/>
      <c r="U39" s="83"/>
      <c r="V39" s="11"/>
      <c r="W39" s="1200"/>
      <c r="X39" s="1183"/>
    </row>
    <row r="40" spans="1:24" s="122" customFormat="1" ht="15.75" customHeight="1" x14ac:dyDescent="0.25">
      <c r="B40" s="121" t="s">
        <v>189</v>
      </c>
      <c r="C40" s="74"/>
      <c r="D40" s="74"/>
      <c r="E40" s="136"/>
      <c r="F40" s="136"/>
      <c r="G40" s="136" t="s">
        <v>190</v>
      </c>
      <c r="H40" s="136"/>
      <c r="I40" s="136"/>
      <c r="J40" s="136"/>
      <c r="K40" s="136"/>
      <c r="L40" s="136"/>
      <c r="M40" s="145"/>
      <c r="N40" s="74"/>
      <c r="O40" s="74"/>
      <c r="P40" s="74"/>
      <c r="Q40" s="74"/>
      <c r="R40" s="74"/>
      <c r="S40" s="74"/>
      <c r="T40" s="11"/>
      <c r="U40" s="234"/>
      <c r="V40" s="76"/>
      <c r="W40" s="11"/>
      <c r="X40" s="11"/>
    </row>
    <row r="41" spans="1:24" s="122" customFormat="1" ht="15.75" x14ac:dyDescent="0.25">
      <c r="A41" s="121"/>
      <c r="B41" s="121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1"/>
      <c r="N41" s="11"/>
      <c r="O41" s="11"/>
      <c r="P41" s="11"/>
      <c r="Q41" s="11"/>
      <c r="R41" s="11"/>
      <c r="S41" s="11"/>
      <c r="T41" s="241"/>
      <c r="U41" s="638"/>
      <c r="V41" s="4"/>
      <c r="W41" s="1200"/>
      <c r="X41" s="1183"/>
    </row>
    <row r="42" spans="1:24" s="122" customFormat="1" ht="15.75" x14ac:dyDescent="0.25">
      <c r="A42" s="121"/>
      <c r="B42" s="121" t="s">
        <v>159</v>
      </c>
      <c r="E42" s="74"/>
      <c r="F42" s="108" t="s">
        <v>160</v>
      </c>
      <c r="G42" s="108"/>
      <c r="H42" s="108"/>
      <c r="I42" s="108"/>
      <c r="J42" s="108"/>
      <c r="K42" s="108"/>
      <c r="L42" s="74"/>
      <c r="M42" s="124" t="s">
        <v>186</v>
      </c>
      <c r="N42" s="130"/>
      <c r="O42" s="130"/>
      <c r="P42" s="130"/>
      <c r="Q42" s="130"/>
      <c r="R42" s="130"/>
      <c r="S42" s="130"/>
      <c r="T42" s="11"/>
      <c r="U42" s="83"/>
      <c r="V42" s="4"/>
      <c r="W42" s="11"/>
      <c r="X42" s="11"/>
    </row>
    <row r="43" spans="1:24" s="2" customFormat="1" ht="15.75" x14ac:dyDescent="0.25">
      <c r="A43" s="4"/>
      <c r="B43" s="138"/>
      <c r="C43" s="139"/>
      <c r="D43" s="139"/>
      <c r="E43" s="139"/>
      <c r="F43" s="73"/>
      <c r="G43" s="74"/>
      <c r="H43" s="74"/>
      <c r="I43" s="73"/>
      <c r="J43" s="73"/>
      <c r="K43" s="73"/>
      <c r="L43" s="11"/>
      <c r="M43" s="11"/>
      <c r="N43" s="11"/>
      <c r="O43" s="11"/>
      <c r="P43" s="11"/>
      <c r="Q43" s="11"/>
      <c r="R43" s="11"/>
      <c r="S43" s="11"/>
      <c r="T43" s="241"/>
      <c r="U43" s="638"/>
      <c r="V43" s="34"/>
      <c r="W43" s="1200"/>
      <c r="X43" s="1183"/>
    </row>
    <row r="44" spans="1:24" s="122" customFormat="1" ht="15.75" x14ac:dyDescent="0.25">
      <c r="A44" s="121"/>
      <c r="B44" s="121"/>
      <c r="C44" s="108"/>
      <c r="D44" s="108"/>
      <c r="E44" s="108"/>
      <c r="F44" s="108"/>
      <c r="G44" s="108"/>
      <c r="H44" s="108"/>
      <c r="I44" s="108"/>
      <c r="J44" s="108"/>
      <c r="K44" s="108"/>
      <c r="L44" s="73"/>
      <c r="M44" s="134"/>
      <c r="N44" s="130"/>
      <c r="O44" s="130"/>
      <c r="P44" s="130"/>
      <c r="Q44" s="130"/>
      <c r="R44" s="130"/>
      <c r="S44" s="130"/>
      <c r="T44" s="11"/>
      <c r="U44" s="83"/>
      <c r="V44" s="4"/>
      <c r="W44" s="4"/>
    </row>
    <row r="45" spans="1:24" s="2" customFormat="1" ht="15.75" x14ac:dyDescent="0.25">
      <c r="A45" s="4"/>
      <c r="B45" s="46"/>
      <c r="C45" s="139"/>
      <c r="D45" s="139"/>
      <c r="E45" s="139"/>
      <c r="F45" s="73"/>
      <c r="G45" s="74"/>
      <c r="H45" s="74"/>
      <c r="I45" s="73"/>
      <c r="J45" s="73"/>
      <c r="K45" s="73"/>
      <c r="L45" s="11"/>
      <c r="M45" s="80"/>
      <c r="N45" s="80"/>
      <c r="O45" s="80"/>
      <c r="P45" s="80"/>
      <c r="Q45" s="80"/>
      <c r="R45" s="80"/>
      <c r="S45" s="80"/>
      <c r="T45" s="241"/>
      <c r="U45" s="638"/>
      <c r="V45" s="34"/>
      <c r="W45" s="34"/>
    </row>
    <row r="46" spans="1:24" s="2" customFormat="1" x14ac:dyDescent="0.25">
      <c r="L46" s="73"/>
      <c r="M46" s="134"/>
      <c r="N46" s="232"/>
      <c r="O46" s="232"/>
      <c r="P46" s="232"/>
      <c r="Q46" s="232"/>
      <c r="R46" s="232"/>
      <c r="S46" s="232"/>
      <c r="T46" s="11"/>
      <c r="U46" s="83"/>
      <c r="V46" s="34"/>
      <c r="W46" s="34"/>
    </row>
    <row r="47" spans="1:24" s="2" customFormat="1" ht="15.75" customHeight="1" x14ac:dyDescent="0.25">
      <c r="A47" s="1386" t="s">
        <v>18</v>
      </c>
      <c r="B47" s="1388" t="s">
        <v>7</v>
      </c>
      <c r="C47" s="1389">
        <v>2021</v>
      </c>
      <c r="D47" s="1390"/>
      <c r="E47" s="1391"/>
      <c r="F47" s="1392">
        <v>2022</v>
      </c>
      <c r="G47" s="1392"/>
      <c r="H47" s="1392"/>
      <c r="I47" s="1393">
        <v>2023</v>
      </c>
      <c r="J47" s="1393"/>
      <c r="K47" s="1393"/>
      <c r="L47" s="1235">
        <v>2024</v>
      </c>
      <c r="M47" s="1235"/>
      <c r="N47" s="1162"/>
      <c r="O47" s="1279">
        <v>2025</v>
      </c>
      <c r="P47" s="1280"/>
      <c r="Q47" s="1344" t="s">
        <v>446</v>
      </c>
      <c r="R47" s="1344" t="s">
        <v>448</v>
      </c>
      <c r="S47" s="1344" t="s">
        <v>447</v>
      </c>
      <c r="T47" s="1344" t="s">
        <v>450</v>
      </c>
      <c r="U47" s="103"/>
      <c r="V47" s="34"/>
      <c r="W47" s="34"/>
    </row>
    <row r="48" spans="1:24" s="2" customFormat="1" ht="31.5" x14ac:dyDescent="0.25">
      <c r="A48" s="1387"/>
      <c r="B48" s="1387"/>
      <c r="C48" s="1120" t="s">
        <v>178</v>
      </c>
      <c r="D48" s="1129" t="s">
        <v>1</v>
      </c>
      <c r="E48" s="1130" t="s">
        <v>138</v>
      </c>
      <c r="F48" s="692" t="s">
        <v>192</v>
      </c>
      <c r="G48" s="692" t="s">
        <v>1</v>
      </c>
      <c r="H48" s="693" t="s">
        <v>138</v>
      </c>
      <c r="I48" s="690" t="s">
        <v>0</v>
      </c>
      <c r="J48" s="1161" t="s">
        <v>1</v>
      </c>
      <c r="K48" s="694" t="s">
        <v>138</v>
      </c>
      <c r="L48" s="690" t="s">
        <v>0</v>
      </c>
      <c r="M48" s="1161" t="s">
        <v>1</v>
      </c>
      <c r="N48" s="691" t="s">
        <v>138</v>
      </c>
      <c r="O48" s="690" t="s">
        <v>0</v>
      </c>
      <c r="P48" s="1161" t="s">
        <v>1</v>
      </c>
      <c r="Q48" s="1344"/>
      <c r="R48" s="1344"/>
      <c r="S48" s="1344"/>
      <c r="T48" s="1344"/>
      <c r="U48" s="103"/>
      <c r="V48" s="34"/>
      <c r="W48" s="34"/>
    </row>
    <row r="49" spans="2:23" s="2" customFormat="1" x14ac:dyDescent="0.25">
      <c r="C49" s="28"/>
      <c r="D49" s="28"/>
      <c r="E49" s="28"/>
      <c r="F49" s="28"/>
      <c r="G49" s="28"/>
      <c r="H49" s="28"/>
      <c r="I49" s="28"/>
      <c r="J49" s="28"/>
      <c r="K49" s="28"/>
      <c r="L49" s="80"/>
      <c r="M49" s="80"/>
      <c r="N49" s="11"/>
      <c r="O49" s="11"/>
      <c r="P49" s="11"/>
      <c r="Q49" s="11"/>
      <c r="R49" s="11"/>
      <c r="S49" s="11"/>
      <c r="T49" s="11"/>
      <c r="U49" s="110"/>
      <c r="V49" s="34"/>
      <c r="W49" s="34"/>
    </row>
    <row r="50" spans="2:23" s="2" customFormat="1" ht="31.5" customHeight="1" thickBot="1" x14ac:dyDescent="0.3">
      <c r="C50" s="695" t="e">
        <f>SUM(#REF!,C38)</f>
        <v>#REF!</v>
      </c>
      <c r="D50" s="695" t="e">
        <f>SUM(#REF!,D38)</f>
        <v>#REF!</v>
      </c>
      <c r="E50" s="695" t="e">
        <f>SUM(#REF!,E38)</f>
        <v>#REF!</v>
      </c>
      <c r="F50" s="695">
        <f>SUM(F37)</f>
        <v>49990040</v>
      </c>
      <c r="G50" s="695">
        <f t="shared" ref="G50:T50" si="11">SUM(G37)</f>
        <v>48531114.399999999</v>
      </c>
      <c r="H50" s="695">
        <f>G50/F50*100</f>
        <v>97.081567448235688</v>
      </c>
      <c r="I50" s="695">
        <f t="shared" si="11"/>
        <v>62316660</v>
      </c>
      <c r="J50" s="695">
        <f t="shared" si="11"/>
        <v>53607518.169999994</v>
      </c>
      <c r="K50" s="695">
        <f>J50/I50*100</f>
        <v>86.024376418761832</v>
      </c>
      <c r="L50" s="695">
        <f t="shared" si="11"/>
        <v>64653000</v>
      </c>
      <c r="M50" s="695">
        <f t="shared" si="11"/>
        <v>67813097.590000004</v>
      </c>
      <c r="N50" s="695">
        <f>M50/L50*100</f>
        <v>104.88778183533634</v>
      </c>
      <c r="O50" s="695">
        <f t="shared" si="11"/>
        <v>67196000</v>
      </c>
      <c r="P50" s="695">
        <f t="shared" si="11"/>
        <v>0</v>
      </c>
      <c r="Q50" s="695">
        <f t="shared" si="11"/>
        <v>73077000</v>
      </c>
      <c r="R50" s="695">
        <f t="shared" si="11"/>
        <v>0</v>
      </c>
      <c r="S50" s="695">
        <f t="shared" si="11"/>
        <v>0</v>
      </c>
      <c r="T50" s="695">
        <f t="shared" si="11"/>
        <v>0</v>
      </c>
      <c r="U50" s="110"/>
      <c r="V50" s="34"/>
      <c r="W50" s="34"/>
    </row>
    <row r="51" spans="2:23" ht="15.75" thickTop="1" x14ac:dyDescent="0.25"/>
    <row r="52" spans="2:23" x14ac:dyDescent="0.25">
      <c r="B52" s="1212" t="s">
        <v>454</v>
      </c>
      <c r="G52" s="761"/>
      <c r="H52" s="761"/>
      <c r="I52" s="761"/>
      <c r="J52" s="761"/>
      <c r="K52" s="761"/>
      <c r="L52" s="761"/>
      <c r="M52" s="761"/>
      <c r="S52" s="81"/>
    </row>
    <row r="53" spans="2:23" x14ac:dyDescent="0.25">
      <c r="B53" s="1212" t="s">
        <v>455</v>
      </c>
      <c r="G53" s="761"/>
      <c r="H53" s="761"/>
      <c r="I53" s="761"/>
      <c r="J53" s="761"/>
      <c r="K53" s="761"/>
      <c r="L53" s="759"/>
      <c r="M53" s="759"/>
    </row>
    <row r="54" spans="2:23" x14ac:dyDescent="0.25">
      <c r="G54" s="761"/>
      <c r="H54" s="761"/>
      <c r="I54" s="761"/>
      <c r="J54" s="761"/>
      <c r="K54" s="761"/>
      <c r="L54" s="759"/>
      <c r="M54" s="849"/>
    </row>
    <row r="55" spans="2:23" x14ac:dyDescent="0.25">
      <c r="B55" s="1213" t="s">
        <v>456</v>
      </c>
      <c r="G55" s="761"/>
      <c r="H55" s="761"/>
      <c r="I55" s="761"/>
      <c r="J55" s="761"/>
      <c r="K55" s="761"/>
      <c r="L55" s="759"/>
      <c r="M55" s="759"/>
    </row>
    <row r="56" spans="2:23" x14ac:dyDescent="0.25">
      <c r="G56" s="761"/>
      <c r="H56" s="761"/>
      <c r="I56" s="761"/>
      <c r="J56" s="761"/>
      <c r="K56" s="761"/>
      <c r="L56" s="759"/>
      <c r="M56" s="759"/>
    </row>
  </sheetData>
  <mergeCells count="26">
    <mergeCell ref="T10:T37"/>
    <mergeCell ref="I8:K8"/>
    <mergeCell ref="L8:M8"/>
    <mergeCell ref="T8:T9"/>
    <mergeCell ref="A37:B37"/>
    <mergeCell ref="A13:B13"/>
    <mergeCell ref="A36:B36"/>
    <mergeCell ref="A8:A9"/>
    <mergeCell ref="B8:B9"/>
    <mergeCell ref="F8:H8"/>
    <mergeCell ref="C8:E8"/>
    <mergeCell ref="O8:P8"/>
    <mergeCell ref="S8:S9"/>
    <mergeCell ref="Q8:Q9"/>
    <mergeCell ref="R8:R9"/>
    <mergeCell ref="A47:A48"/>
    <mergeCell ref="B47:B48"/>
    <mergeCell ref="C47:E47"/>
    <mergeCell ref="F47:H47"/>
    <mergeCell ref="I47:K47"/>
    <mergeCell ref="T47:T48"/>
    <mergeCell ref="L47:M47"/>
    <mergeCell ref="O47:P47"/>
    <mergeCell ref="S47:S48"/>
    <mergeCell ref="Q47:Q48"/>
    <mergeCell ref="R47:R48"/>
  </mergeCells>
  <pageMargins left="0" right="0" top="0.31" bottom="0" header="0.56000000000000005" footer="0.31496062992126"/>
  <pageSetup paperSize="5" fitToHeight="0" orientation="landscape" r:id="rId1"/>
  <rowBreaks count="1" manualBreakCount="1">
    <brk id="37" max="16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Q55"/>
  <sheetViews>
    <sheetView topLeftCell="A48" zoomScaleNormal="100" zoomScaleSheetLayoutView="100" workbookViewId="0">
      <pane xSplit="2" topLeftCell="I1" activePane="topRight" state="frozen"/>
      <selection activeCell="O8" sqref="O8:O9"/>
      <selection pane="topRight" activeCell="A51" sqref="A51:M55"/>
    </sheetView>
  </sheetViews>
  <sheetFormatPr defaultColWidth="16" defaultRowHeight="15" x14ac:dyDescent="0.25"/>
  <cols>
    <col min="1" max="1" width="9.5703125" style="5" customWidth="1"/>
    <col min="2" max="2" width="27.5703125" style="5" customWidth="1"/>
    <col min="3" max="3" width="19.28515625" style="5" hidden="1" customWidth="1"/>
    <col min="4" max="4" width="19.85546875" style="5" hidden="1" customWidth="1"/>
    <col min="5" max="5" width="7.7109375" style="5" hidden="1" customWidth="1"/>
    <col min="6" max="6" width="19" style="5" hidden="1" customWidth="1"/>
    <col min="7" max="7" width="19.7109375" style="5" hidden="1" customWidth="1"/>
    <col min="8" max="8" width="7.42578125" style="5" hidden="1" customWidth="1"/>
    <col min="9" max="9" width="20" style="254" customWidth="1"/>
    <col min="10" max="10" width="19.7109375" style="5" customWidth="1"/>
    <col min="11" max="11" width="9.140625" style="5" customWidth="1"/>
    <col min="12" max="12" width="19.140625" style="5" customWidth="1"/>
    <col min="13" max="13" width="19.85546875" style="5" customWidth="1"/>
    <col min="14" max="14" width="19.140625" style="5" customWidth="1"/>
    <col min="15" max="16" width="19.85546875" style="5" customWidth="1"/>
    <col min="17" max="17" width="15.7109375" style="5" customWidth="1"/>
    <col min="18" max="16384" width="16" style="5"/>
  </cols>
  <sheetData>
    <row r="1" spans="1:17" s="2" customFormat="1" ht="15" hidden="1" customHeight="1" x14ac:dyDescent="0.25">
      <c r="I1" s="247"/>
    </row>
    <row r="2" spans="1:17" s="2" customFormat="1" ht="17.25" customHeight="1" x14ac:dyDescent="0.3">
      <c r="A2" s="79"/>
      <c r="B2" s="79"/>
      <c r="D2" s="102"/>
      <c r="E2" s="102"/>
      <c r="I2" s="247"/>
      <c r="J2" s="708" t="s">
        <v>157</v>
      </c>
      <c r="K2" s="1172"/>
      <c r="L2" s="1172"/>
      <c r="M2" s="1172"/>
      <c r="N2" s="1172"/>
      <c r="O2" s="1172"/>
      <c r="P2" s="1172"/>
    </row>
    <row r="3" spans="1:17" s="2" customFormat="1" ht="16.5" customHeight="1" x14ac:dyDescent="0.3">
      <c r="A3" s="79" t="s">
        <v>444</v>
      </c>
      <c r="B3" s="79"/>
      <c r="C3" s="79"/>
      <c r="D3" s="79"/>
      <c r="E3" s="79"/>
      <c r="F3" s="79"/>
      <c r="G3" s="79"/>
      <c r="H3" s="79"/>
      <c r="I3" s="79"/>
      <c r="J3" s="79"/>
      <c r="K3" s="1163"/>
      <c r="L3" s="1163"/>
      <c r="M3" s="1163"/>
      <c r="N3" s="1163"/>
      <c r="O3" s="1163"/>
      <c r="P3" s="1163"/>
      <c r="Q3" s="79"/>
    </row>
    <row r="4" spans="1:17" s="2" customFormat="1" ht="20.25" customHeight="1" x14ac:dyDescent="0.3">
      <c r="A4" s="88" t="s">
        <v>171</v>
      </c>
      <c r="B4" s="88"/>
      <c r="C4" s="88"/>
      <c r="D4" s="88"/>
      <c r="E4" s="88"/>
      <c r="F4" s="88"/>
      <c r="G4" s="88"/>
      <c r="H4" s="88"/>
      <c r="I4" s="248"/>
    </row>
    <row r="5" spans="1:17" s="2" customFormat="1" ht="18.75" x14ac:dyDescent="0.3">
      <c r="A5" s="33" t="s">
        <v>69</v>
      </c>
      <c r="B5" s="40"/>
      <c r="I5" s="247"/>
      <c r="J5" s="73"/>
      <c r="K5" s="74"/>
      <c r="L5" s="74"/>
      <c r="M5" s="74"/>
      <c r="N5" s="74"/>
      <c r="O5" s="74"/>
      <c r="P5" s="74"/>
      <c r="Q5" s="241"/>
    </row>
    <row r="6" spans="1:17" s="2" customFormat="1" ht="18.75" x14ac:dyDescent="0.3">
      <c r="A6" s="33" t="s">
        <v>70</v>
      </c>
      <c r="B6" s="40"/>
      <c r="C6" s="73"/>
      <c r="D6" s="74"/>
      <c r="E6" s="74"/>
      <c r="I6" s="247"/>
      <c r="J6" s="11"/>
      <c r="K6" s="11"/>
      <c r="L6" s="11"/>
      <c r="M6" s="11"/>
      <c r="N6" s="11"/>
      <c r="O6" s="11"/>
      <c r="P6" s="11"/>
      <c r="Q6" s="11"/>
    </row>
    <row r="7" spans="1:17" ht="16.5" customHeight="1" x14ac:dyDescent="0.25">
      <c r="A7" s="1442" t="s">
        <v>18</v>
      </c>
      <c r="B7" s="1439" t="s">
        <v>7</v>
      </c>
      <c r="C7" s="1440">
        <v>2022</v>
      </c>
      <c r="D7" s="1440"/>
      <c r="E7" s="1440"/>
      <c r="F7" s="1389">
        <v>2023</v>
      </c>
      <c r="G7" s="1390"/>
      <c r="H7" s="1391"/>
      <c r="I7" s="1235">
        <v>2024</v>
      </c>
      <c r="J7" s="1235"/>
      <c r="K7" s="1162"/>
      <c r="L7" s="1279">
        <v>2025</v>
      </c>
      <c r="M7" s="1280"/>
      <c r="N7" s="1344" t="s">
        <v>446</v>
      </c>
      <c r="O7" s="1344" t="s">
        <v>448</v>
      </c>
      <c r="P7" s="1344" t="s">
        <v>447</v>
      </c>
      <c r="Q7" s="1344" t="s">
        <v>450</v>
      </c>
    </row>
    <row r="8" spans="1:17" s="137" customFormat="1" ht="30.75" customHeight="1" x14ac:dyDescent="0.25">
      <c r="A8" s="1443"/>
      <c r="B8" s="1439"/>
      <c r="C8" s="1120" t="s">
        <v>178</v>
      </c>
      <c r="D8" s="1150" t="s">
        <v>1</v>
      </c>
      <c r="E8" s="1132" t="s">
        <v>138</v>
      </c>
      <c r="F8" s="1170" t="s">
        <v>0</v>
      </c>
      <c r="G8" s="1126" t="s">
        <v>1</v>
      </c>
      <c r="H8" s="1132" t="s">
        <v>138</v>
      </c>
      <c r="I8" s="690" t="s">
        <v>0</v>
      </c>
      <c r="J8" s="1161" t="s">
        <v>1</v>
      </c>
      <c r="K8" s="691" t="s">
        <v>138</v>
      </c>
      <c r="L8" s="690" t="s">
        <v>0</v>
      </c>
      <c r="M8" s="1161" t="s">
        <v>1</v>
      </c>
      <c r="N8" s="1344"/>
      <c r="O8" s="1344"/>
      <c r="P8" s="1344"/>
      <c r="Q8" s="1344"/>
    </row>
    <row r="9" spans="1:17" s="2" customFormat="1" ht="18.75" customHeight="1" x14ac:dyDescent="0.25">
      <c r="A9" s="14">
        <v>1001</v>
      </c>
      <c r="B9" s="18" t="s">
        <v>8</v>
      </c>
      <c r="C9" s="419">
        <v>55623000</v>
      </c>
      <c r="D9" s="419">
        <v>53804569.789999999</v>
      </c>
      <c r="E9" s="306">
        <f>D9/C9*100</f>
        <v>96.730794437552817</v>
      </c>
      <c r="F9" s="419">
        <f>56826000+766440</f>
        <v>57592440</v>
      </c>
      <c r="G9" s="419">
        <v>54920762.909999996</v>
      </c>
      <c r="H9" s="306">
        <f>G9/F9*100</f>
        <v>95.361062858250136</v>
      </c>
      <c r="I9" s="547">
        <v>58000000</v>
      </c>
      <c r="J9" s="419">
        <v>56045532.390000001</v>
      </c>
      <c r="K9" s="306">
        <f>J9/I9*100</f>
        <v>96.63022825862069</v>
      </c>
      <c r="L9" s="419">
        <v>61465000</v>
      </c>
      <c r="M9" s="306"/>
      <c r="N9" s="419">
        <v>80808000</v>
      </c>
      <c r="O9" s="306"/>
      <c r="P9" s="306"/>
      <c r="Q9" s="1496" t="s">
        <v>451</v>
      </c>
    </row>
    <row r="10" spans="1:17" s="2" customFormat="1" ht="16.5" customHeight="1" x14ac:dyDescent="0.25">
      <c r="A10" s="15">
        <v>1002</v>
      </c>
      <c r="B10" s="12" t="s">
        <v>9</v>
      </c>
      <c r="C10" s="298">
        <v>2500000</v>
      </c>
      <c r="D10" s="17">
        <v>2328675.67</v>
      </c>
      <c r="E10" s="17">
        <f t="shared" ref="E10:E37" si="0">D10/C10*100</f>
        <v>93.147026799999992</v>
      </c>
      <c r="F10" s="17">
        <v>2499999</v>
      </c>
      <c r="G10" s="17">
        <v>2466314.79</v>
      </c>
      <c r="H10" s="17">
        <f t="shared" ref="H10:H37" si="1">G10/F10*100</f>
        <v>98.652631061052418</v>
      </c>
      <c r="I10" s="222">
        <v>2700000</v>
      </c>
      <c r="J10" s="17">
        <v>2984252.54</v>
      </c>
      <c r="K10" s="306">
        <f t="shared" ref="K10:K37" si="2">J10/I10*100</f>
        <v>110.52787185185184</v>
      </c>
      <c r="L10" s="17">
        <v>2800000</v>
      </c>
      <c r="M10" s="17"/>
      <c r="N10" s="17">
        <v>4000000</v>
      </c>
      <c r="O10" s="17"/>
      <c r="P10" s="17"/>
      <c r="Q10" s="1497"/>
    </row>
    <row r="11" spans="1:17" s="2" customFormat="1" ht="15" customHeight="1" x14ac:dyDescent="0.25">
      <c r="A11" s="22">
        <v>1003</v>
      </c>
      <c r="B11" s="24" t="s">
        <v>10</v>
      </c>
      <c r="C11" s="298">
        <v>64826080</v>
      </c>
      <c r="D11" s="195">
        <v>61573771.649999999</v>
      </c>
      <c r="E11" s="195">
        <f t="shared" si="0"/>
        <v>94.983024810384947</v>
      </c>
      <c r="F11" s="195">
        <f>66916000+187000+180000</f>
        <v>67283000</v>
      </c>
      <c r="G11" s="195">
        <v>64608156.469999999</v>
      </c>
      <c r="H11" s="195">
        <f t="shared" si="1"/>
        <v>96.024488310568785</v>
      </c>
      <c r="I11" s="548">
        <v>73000000</v>
      </c>
      <c r="J11" s="195">
        <v>77516212.329999998</v>
      </c>
      <c r="K11" s="306">
        <f t="shared" si="2"/>
        <v>106.18659223287672</v>
      </c>
      <c r="L11" s="195">
        <v>90823100</v>
      </c>
      <c r="M11" s="195"/>
      <c r="N11" s="195">
        <v>96499000</v>
      </c>
      <c r="O11" s="195"/>
      <c r="P11" s="195"/>
      <c r="Q11" s="1497"/>
    </row>
    <row r="12" spans="1:17" ht="25.5" customHeight="1" x14ac:dyDescent="0.3">
      <c r="A12" s="1534" t="s">
        <v>139</v>
      </c>
      <c r="B12" s="1535"/>
      <c r="C12" s="257">
        <f t="shared" ref="C12:J12" si="3">SUM(C9:C11)</f>
        <v>122949080</v>
      </c>
      <c r="D12" s="257">
        <f t="shared" si="3"/>
        <v>117707017.11</v>
      </c>
      <c r="E12" s="257">
        <f t="shared" si="0"/>
        <v>95.736395188967663</v>
      </c>
      <c r="F12" s="257">
        <f t="shared" si="3"/>
        <v>127375439</v>
      </c>
      <c r="G12" s="257">
        <f>SUM(G9:G11)</f>
        <v>121995234.16999999</v>
      </c>
      <c r="H12" s="257">
        <f t="shared" si="1"/>
        <v>95.776104975779504</v>
      </c>
      <c r="I12" s="971">
        <f t="shared" si="3"/>
        <v>133700000</v>
      </c>
      <c r="J12" s="257">
        <f t="shared" si="3"/>
        <v>136545997.25999999</v>
      </c>
      <c r="K12" s="725">
        <f t="shared" si="2"/>
        <v>102.12864417352282</v>
      </c>
      <c r="L12" s="257">
        <f>SUM(L9:L11)</f>
        <v>155088100</v>
      </c>
      <c r="M12" s="257">
        <f t="shared" ref="M12" si="4">SUM(M9:M11)</f>
        <v>0</v>
      </c>
      <c r="N12" s="257">
        <f t="shared" ref="N12:P12" si="5">SUM(N9:N11)</f>
        <v>181307000</v>
      </c>
      <c r="O12" s="257">
        <f t="shared" si="5"/>
        <v>0</v>
      </c>
      <c r="P12" s="257">
        <f t="shared" si="5"/>
        <v>0</v>
      </c>
      <c r="Q12" s="1497"/>
    </row>
    <row r="13" spans="1:17" s="2" customFormat="1" ht="22.9" customHeight="1" x14ac:dyDescent="0.25">
      <c r="A13" s="433">
        <v>1101</v>
      </c>
      <c r="B13" s="876" t="s">
        <v>112</v>
      </c>
      <c r="C13" s="659">
        <v>2000000</v>
      </c>
      <c r="D13" s="659">
        <v>1733847.96</v>
      </c>
      <c r="E13" s="659">
        <f t="shared" si="0"/>
        <v>86.692397999999997</v>
      </c>
      <c r="F13" s="659">
        <v>2200000</v>
      </c>
      <c r="G13" s="659">
        <v>2182747.7200000002</v>
      </c>
      <c r="H13" s="659">
        <f t="shared" si="1"/>
        <v>99.215805454545475</v>
      </c>
      <c r="I13" s="934">
        <v>2200000</v>
      </c>
      <c r="J13" s="659">
        <v>2172805.71</v>
      </c>
      <c r="K13" s="659">
        <f t="shared" si="2"/>
        <v>98.763895909090905</v>
      </c>
      <c r="L13" s="659">
        <v>2100000</v>
      </c>
      <c r="M13" s="659"/>
      <c r="N13" s="659">
        <v>2100000</v>
      </c>
      <c r="O13" s="659"/>
      <c r="P13" s="659"/>
      <c r="Q13" s="1497"/>
    </row>
    <row r="14" spans="1:17" s="2" customFormat="1" ht="31.9" customHeight="1" x14ac:dyDescent="0.25">
      <c r="A14" s="433">
        <v>1201</v>
      </c>
      <c r="B14" s="884" t="s">
        <v>12</v>
      </c>
      <c r="C14" s="892">
        <v>2600000</v>
      </c>
      <c r="D14" s="659">
        <v>2527553.5</v>
      </c>
      <c r="E14" s="659">
        <f t="shared" si="0"/>
        <v>97.213596153846154</v>
      </c>
      <c r="F14" s="659">
        <v>3000000</v>
      </c>
      <c r="G14" s="659">
        <v>2216321.6</v>
      </c>
      <c r="H14" s="659">
        <f t="shared" si="1"/>
        <v>73.877386666666666</v>
      </c>
      <c r="I14" s="934">
        <v>2500000</v>
      </c>
      <c r="J14" s="659">
        <v>2499967.65</v>
      </c>
      <c r="K14" s="659">
        <f t="shared" si="2"/>
        <v>99.998705999999999</v>
      </c>
      <c r="L14" s="659">
        <v>2400000</v>
      </c>
      <c r="M14" s="659"/>
      <c r="N14" s="659">
        <v>2600000</v>
      </c>
      <c r="O14" s="659"/>
      <c r="P14" s="659"/>
      <c r="Q14" s="1497"/>
    </row>
    <row r="15" spans="1:17" s="2" customFormat="1" ht="22.9" customHeight="1" x14ac:dyDescent="0.25">
      <c r="A15" s="433">
        <v>1202</v>
      </c>
      <c r="B15" s="884" t="s">
        <v>135</v>
      </c>
      <c r="C15" s="892">
        <v>3100000</v>
      </c>
      <c r="D15" s="659">
        <v>3029960</v>
      </c>
      <c r="E15" s="659">
        <f t="shared" si="0"/>
        <v>97.740645161290317</v>
      </c>
      <c r="F15" s="659">
        <v>4000000</v>
      </c>
      <c r="G15" s="659">
        <v>3457797</v>
      </c>
      <c r="H15" s="659">
        <f t="shared" si="1"/>
        <v>86.444924999999998</v>
      </c>
      <c r="I15" s="934"/>
      <c r="J15" s="659">
        <v>0</v>
      </c>
      <c r="K15" s="659"/>
      <c r="L15" s="659"/>
      <c r="M15" s="659"/>
      <c r="N15" s="659"/>
      <c r="O15" s="659"/>
      <c r="P15" s="659"/>
      <c r="Q15" s="1497"/>
    </row>
    <row r="16" spans="1:17" s="2" customFormat="1" ht="22.9" customHeight="1" x14ac:dyDescent="0.25">
      <c r="A16" s="433" t="s">
        <v>389</v>
      </c>
      <c r="B16" s="288" t="s">
        <v>196</v>
      </c>
      <c r="C16" s="892"/>
      <c r="D16" s="659"/>
      <c r="E16" s="659"/>
      <c r="F16" s="659"/>
      <c r="G16" s="659"/>
      <c r="H16" s="659"/>
      <c r="I16" s="934">
        <v>2500000</v>
      </c>
      <c r="J16" s="659">
        <v>2547369.71</v>
      </c>
      <c r="K16" s="659">
        <f t="shared" si="2"/>
        <v>101.8947884</v>
      </c>
      <c r="L16" s="659">
        <v>2500000</v>
      </c>
      <c r="M16" s="659"/>
      <c r="N16" s="659">
        <v>2500000</v>
      </c>
      <c r="O16" s="659"/>
      <c r="P16" s="659"/>
      <c r="Q16" s="1497"/>
    </row>
    <row r="17" spans="1:17" s="2" customFormat="1" ht="22.9" customHeight="1" x14ac:dyDescent="0.25">
      <c r="A17" s="433" t="s">
        <v>390</v>
      </c>
      <c r="B17" s="288" t="s">
        <v>198</v>
      </c>
      <c r="C17" s="892"/>
      <c r="D17" s="659"/>
      <c r="E17" s="659"/>
      <c r="F17" s="659"/>
      <c r="G17" s="659"/>
      <c r="H17" s="659"/>
      <c r="I17" s="934">
        <v>3200000</v>
      </c>
      <c r="J17" s="659">
        <v>3175541.1</v>
      </c>
      <c r="K17" s="659">
        <f t="shared" si="2"/>
        <v>99.235659375000012</v>
      </c>
      <c r="L17" s="659">
        <v>3200000</v>
      </c>
      <c r="M17" s="659"/>
      <c r="N17" s="659">
        <v>3400000</v>
      </c>
      <c r="O17" s="659"/>
      <c r="P17" s="659"/>
      <c r="Q17" s="1497"/>
    </row>
    <row r="18" spans="1:17" s="2" customFormat="1" ht="22.9" customHeight="1" x14ac:dyDescent="0.25">
      <c r="A18" s="433" t="s">
        <v>391</v>
      </c>
      <c r="B18" s="288" t="s">
        <v>197</v>
      </c>
      <c r="C18" s="892"/>
      <c r="D18" s="659"/>
      <c r="E18" s="659"/>
      <c r="F18" s="659"/>
      <c r="G18" s="659"/>
      <c r="H18" s="659"/>
      <c r="I18" s="934">
        <v>300000</v>
      </c>
      <c r="J18" s="659">
        <v>573733</v>
      </c>
      <c r="K18" s="659">
        <f t="shared" si="2"/>
        <v>191.24433333333332</v>
      </c>
      <c r="L18" s="659">
        <v>600000</v>
      </c>
      <c r="M18" s="659"/>
      <c r="N18" s="659">
        <v>100000</v>
      </c>
      <c r="O18" s="659"/>
      <c r="P18" s="659"/>
      <c r="Q18" s="1497"/>
    </row>
    <row r="19" spans="1:17" s="2" customFormat="1" ht="22.9" customHeight="1" x14ac:dyDescent="0.25">
      <c r="A19" s="433">
        <v>1205</v>
      </c>
      <c r="B19" s="288" t="s">
        <v>17</v>
      </c>
      <c r="C19" s="659">
        <v>500000</v>
      </c>
      <c r="D19" s="659">
        <v>63791</v>
      </c>
      <c r="E19" s="659">
        <f t="shared" si="0"/>
        <v>12.7582</v>
      </c>
      <c r="F19" s="659">
        <v>800000</v>
      </c>
      <c r="G19" s="659">
        <v>743596.5</v>
      </c>
      <c r="H19" s="659">
        <f t="shared" si="1"/>
        <v>92.949562499999999</v>
      </c>
      <c r="I19" s="934">
        <v>800000</v>
      </c>
      <c r="J19" s="659">
        <v>799878.24</v>
      </c>
      <c r="K19" s="659">
        <f t="shared" si="2"/>
        <v>99.984780000000001</v>
      </c>
      <c r="L19" s="659">
        <v>800000</v>
      </c>
      <c r="M19" s="659"/>
      <c r="N19" s="659">
        <v>800000</v>
      </c>
      <c r="O19" s="659"/>
      <c r="P19" s="659"/>
      <c r="Q19" s="1497"/>
    </row>
    <row r="20" spans="1:17" s="2" customFormat="1" ht="22.9" customHeight="1" x14ac:dyDescent="0.25">
      <c r="A20" s="433">
        <v>1206</v>
      </c>
      <c r="B20" s="288" t="s">
        <v>122</v>
      </c>
      <c r="C20" s="659"/>
      <c r="D20" s="659"/>
      <c r="E20" s="659"/>
      <c r="F20" s="659"/>
      <c r="G20" s="659"/>
      <c r="H20" s="659"/>
      <c r="I20" s="934"/>
      <c r="J20" s="659">
        <v>0</v>
      </c>
      <c r="K20" s="659"/>
      <c r="L20" s="659">
        <v>500000</v>
      </c>
      <c r="M20" s="659"/>
      <c r="N20" s="659">
        <v>200000</v>
      </c>
      <c r="O20" s="659"/>
      <c r="P20" s="659"/>
      <c r="Q20" s="1497"/>
    </row>
    <row r="21" spans="1:17" s="2" customFormat="1" ht="22.9" customHeight="1" x14ac:dyDescent="0.25">
      <c r="A21" s="433">
        <v>1301</v>
      </c>
      <c r="B21" s="288" t="s">
        <v>14</v>
      </c>
      <c r="C21" s="892">
        <v>2300000</v>
      </c>
      <c r="D21" s="659">
        <v>1940317.83</v>
      </c>
      <c r="E21" s="659">
        <f t="shared" si="0"/>
        <v>84.361644782608707</v>
      </c>
      <c r="F21" s="659">
        <v>2500000</v>
      </c>
      <c r="G21" s="659">
        <v>2401624.7599999998</v>
      </c>
      <c r="H21" s="659">
        <f t="shared" si="1"/>
        <v>96.064990399999999</v>
      </c>
      <c r="I21" s="934">
        <v>2500000</v>
      </c>
      <c r="J21" s="659">
        <v>2025784.18</v>
      </c>
      <c r="K21" s="659">
        <f t="shared" si="2"/>
        <v>81.031367199999991</v>
      </c>
      <c r="L21" s="659">
        <v>3000000</v>
      </c>
      <c r="M21" s="659"/>
      <c r="N21" s="659">
        <v>3000000</v>
      </c>
      <c r="O21" s="659"/>
      <c r="P21" s="659"/>
      <c r="Q21" s="1497"/>
    </row>
    <row r="22" spans="1:17" s="2" customFormat="1" ht="22.9" customHeight="1" x14ac:dyDescent="0.25">
      <c r="A22" s="433">
        <v>1302</v>
      </c>
      <c r="B22" s="288" t="s">
        <v>123</v>
      </c>
      <c r="C22" s="659">
        <v>1500000</v>
      </c>
      <c r="D22" s="659">
        <v>615083.97</v>
      </c>
      <c r="E22" s="659">
        <f t="shared" si="0"/>
        <v>41.005597999999999</v>
      </c>
      <c r="F22" s="659">
        <v>1500000</v>
      </c>
      <c r="G22" s="659">
        <v>2410150.42</v>
      </c>
      <c r="H22" s="659">
        <f t="shared" si="1"/>
        <v>160.67669466666666</v>
      </c>
      <c r="I22" s="934">
        <v>1500000</v>
      </c>
      <c r="J22" s="659">
        <v>1797503.58</v>
      </c>
      <c r="K22" s="659">
        <f t="shared" si="2"/>
        <v>119.833572</v>
      </c>
      <c r="L22" s="659">
        <v>3000000</v>
      </c>
      <c r="M22" s="659"/>
      <c r="N22" s="659">
        <v>4000000</v>
      </c>
      <c r="O22" s="659"/>
      <c r="P22" s="659"/>
      <c r="Q22" s="1497"/>
    </row>
    <row r="23" spans="1:17" s="2" customFormat="1" ht="22.9" customHeight="1" x14ac:dyDescent="0.25">
      <c r="A23" s="433">
        <v>1303</v>
      </c>
      <c r="B23" s="288" t="s">
        <v>109</v>
      </c>
      <c r="C23" s="892">
        <v>250000</v>
      </c>
      <c r="D23" s="659">
        <v>91338</v>
      </c>
      <c r="E23" s="659">
        <f t="shared" si="0"/>
        <v>36.535200000000003</v>
      </c>
      <c r="F23" s="659">
        <v>1500000</v>
      </c>
      <c r="G23" s="659">
        <v>84670</v>
      </c>
      <c r="H23" s="659">
        <f t="shared" si="1"/>
        <v>5.6446666666666667</v>
      </c>
      <c r="I23" s="934">
        <v>200000</v>
      </c>
      <c r="J23" s="659">
        <v>341911.25</v>
      </c>
      <c r="K23" s="659">
        <f t="shared" si="2"/>
        <v>170.955625</v>
      </c>
      <c r="L23" s="659">
        <v>2000000</v>
      </c>
      <c r="M23" s="659"/>
      <c r="N23" s="659">
        <v>2200000</v>
      </c>
      <c r="O23" s="659"/>
      <c r="P23" s="659"/>
      <c r="Q23" s="1497"/>
    </row>
    <row r="24" spans="1:17" s="2" customFormat="1" ht="22.9" customHeight="1" x14ac:dyDescent="0.25">
      <c r="A24" s="433">
        <v>1401</v>
      </c>
      <c r="B24" s="288" t="s">
        <v>127</v>
      </c>
      <c r="C24" s="892">
        <v>150000</v>
      </c>
      <c r="D24" s="659">
        <v>105000</v>
      </c>
      <c r="E24" s="659">
        <f t="shared" si="0"/>
        <v>70</v>
      </c>
      <c r="F24" s="659">
        <v>1000000</v>
      </c>
      <c r="G24" s="659">
        <v>130965</v>
      </c>
      <c r="H24" s="659">
        <f t="shared" si="1"/>
        <v>13.096499999999999</v>
      </c>
      <c r="I24" s="934">
        <v>200000</v>
      </c>
      <c r="J24" s="659">
        <v>244781</v>
      </c>
      <c r="K24" s="659">
        <f t="shared" si="2"/>
        <v>122.3905</v>
      </c>
      <c r="L24" s="659">
        <v>1800000</v>
      </c>
      <c r="M24" s="659"/>
      <c r="N24" s="659">
        <v>2000000</v>
      </c>
      <c r="O24" s="659"/>
      <c r="P24" s="659"/>
      <c r="Q24" s="1497"/>
    </row>
    <row r="25" spans="1:17" s="2" customFormat="1" ht="22.9" customHeight="1" x14ac:dyDescent="0.25">
      <c r="A25" s="433">
        <v>1402</v>
      </c>
      <c r="B25" s="288" t="s">
        <v>117</v>
      </c>
      <c r="C25" s="659">
        <v>2500000</v>
      </c>
      <c r="D25" s="659">
        <v>1961950.16</v>
      </c>
      <c r="E25" s="659">
        <f t="shared" si="0"/>
        <v>78.478006399999998</v>
      </c>
      <c r="F25" s="659">
        <v>2600000</v>
      </c>
      <c r="G25" s="659">
        <v>2930283.25</v>
      </c>
      <c r="H25" s="659">
        <f t="shared" si="1"/>
        <v>112.70320192307692</v>
      </c>
      <c r="I25" s="934">
        <v>3500000</v>
      </c>
      <c r="J25" s="659">
        <v>3450888.63</v>
      </c>
      <c r="K25" s="659">
        <f t="shared" si="2"/>
        <v>98.596817999999999</v>
      </c>
      <c r="L25" s="659">
        <v>3500000</v>
      </c>
      <c r="M25" s="659"/>
      <c r="N25" s="659">
        <v>4000000</v>
      </c>
      <c r="O25" s="659"/>
      <c r="P25" s="659"/>
      <c r="Q25" s="1497"/>
    </row>
    <row r="26" spans="1:17" s="2" customFormat="1" ht="22.9" customHeight="1" x14ac:dyDescent="0.25">
      <c r="A26" s="433">
        <v>1403</v>
      </c>
      <c r="B26" s="288" t="s">
        <v>118</v>
      </c>
      <c r="C26" s="892">
        <v>800000</v>
      </c>
      <c r="D26" s="659">
        <v>508072.76</v>
      </c>
      <c r="E26" s="659">
        <f t="shared" si="0"/>
        <v>63.509095000000002</v>
      </c>
      <c r="F26" s="659">
        <v>2000000</v>
      </c>
      <c r="G26" s="659">
        <v>1207026.29</v>
      </c>
      <c r="H26" s="659">
        <f t="shared" si="1"/>
        <v>60.351314500000001</v>
      </c>
      <c r="I26" s="934">
        <v>1300000</v>
      </c>
      <c r="J26" s="659">
        <v>1482276.28</v>
      </c>
      <c r="K26" s="659">
        <f t="shared" si="2"/>
        <v>114.02125230769231</v>
      </c>
      <c r="L26" s="659">
        <v>1500000</v>
      </c>
      <c r="M26" s="659"/>
      <c r="N26" s="659">
        <v>1500000</v>
      </c>
      <c r="O26" s="659"/>
      <c r="P26" s="659"/>
      <c r="Q26" s="1497"/>
    </row>
    <row r="27" spans="1:17" s="2" customFormat="1" ht="30" x14ac:dyDescent="0.25">
      <c r="A27" s="433">
        <v>1404</v>
      </c>
      <c r="B27" s="884" t="s">
        <v>119</v>
      </c>
      <c r="C27" s="892">
        <v>750000</v>
      </c>
      <c r="D27" s="659">
        <v>277101</v>
      </c>
      <c r="E27" s="659">
        <f t="shared" si="0"/>
        <v>36.946800000000003</v>
      </c>
      <c r="F27" s="659">
        <v>1000000</v>
      </c>
      <c r="G27" s="659">
        <v>437602.48</v>
      </c>
      <c r="H27" s="659">
        <f t="shared" si="1"/>
        <v>43.760247999999997</v>
      </c>
      <c r="I27" s="934">
        <v>600000</v>
      </c>
      <c r="J27" s="659">
        <v>390562.77</v>
      </c>
      <c r="K27" s="659">
        <f t="shared" si="2"/>
        <v>65.093795</v>
      </c>
      <c r="L27" s="659">
        <v>700000</v>
      </c>
      <c r="M27" s="659"/>
      <c r="N27" s="659">
        <v>1000000</v>
      </c>
      <c r="O27" s="659"/>
      <c r="P27" s="659"/>
      <c r="Q27" s="1497"/>
    </row>
    <row r="28" spans="1:17" s="2" customFormat="1" ht="28.5" customHeight="1" x14ac:dyDescent="0.25">
      <c r="A28" s="433">
        <v>1405</v>
      </c>
      <c r="B28" s="884" t="s">
        <v>201</v>
      </c>
      <c r="C28" s="892"/>
      <c r="D28" s="659"/>
      <c r="E28" s="659"/>
      <c r="F28" s="659"/>
      <c r="G28" s="659"/>
      <c r="H28" s="659"/>
      <c r="I28" s="934">
        <v>2700000</v>
      </c>
      <c r="J28" s="659">
        <v>2737084</v>
      </c>
      <c r="K28" s="659">
        <f t="shared" si="2"/>
        <v>101.37348148148149</v>
      </c>
      <c r="L28" s="659">
        <v>2600000</v>
      </c>
      <c r="M28" s="659"/>
      <c r="N28" s="659">
        <v>4000000</v>
      </c>
      <c r="O28" s="659"/>
      <c r="P28" s="659"/>
      <c r="Q28" s="1497"/>
    </row>
    <row r="29" spans="1:17" s="2" customFormat="1" ht="22.9" customHeight="1" x14ac:dyDescent="0.25">
      <c r="A29" s="433" t="s">
        <v>392</v>
      </c>
      <c r="B29" s="884" t="s">
        <v>210</v>
      </c>
      <c r="C29" s="892"/>
      <c r="D29" s="659"/>
      <c r="E29" s="659"/>
      <c r="F29" s="659"/>
      <c r="G29" s="659"/>
      <c r="H29" s="659"/>
      <c r="I29" s="934">
        <v>3600000</v>
      </c>
      <c r="J29" s="659">
        <v>2959997.19</v>
      </c>
      <c r="K29" s="659">
        <f t="shared" si="2"/>
        <v>82.222144166666666</v>
      </c>
      <c r="L29" s="659">
        <v>3400000</v>
      </c>
      <c r="M29" s="659"/>
      <c r="N29" s="659">
        <v>4000000</v>
      </c>
      <c r="O29" s="659"/>
      <c r="P29" s="659"/>
      <c r="Q29" s="1497"/>
    </row>
    <row r="30" spans="1:17" s="2" customFormat="1" ht="22.9" customHeight="1" x14ac:dyDescent="0.25">
      <c r="A30" s="433">
        <v>1409</v>
      </c>
      <c r="B30" s="288" t="s">
        <v>17</v>
      </c>
      <c r="C30" s="892">
        <v>5000000</v>
      </c>
      <c r="D30" s="659">
        <v>4329512.13</v>
      </c>
      <c r="E30" s="659">
        <f t="shared" si="0"/>
        <v>86.590242599999996</v>
      </c>
      <c r="F30" s="659">
        <v>5000000</v>
      </c>
      <c r="G30" s="659">
        <v>4569665.17</v>
      </c>
      <c r="H30" s="659">
        <f t="shared" si="1"/>
        <v>91.393303400000008</v>
      </c>
      <c r="I30" s="934"/>
      <c r="J30" s="659">
        <v>0</v>
      </c>
      <c r="K30" s="659"/>
      <c r="L30" s="659"/>
      <c r="M30" s="659"/>
      <c r="N30" s="659"/>
      <c r="O30" s="659"/>
      <c r="P30" s="659"/>
      <c r="Q30" s="1497"/>
    </row>
    <row r="31" spans="1:17" s="2" customFormat="1" ht="30" x14ac:dyDescent="0.25">
      <c r="A31" s="433" t="s">
        <v>386</v>
      </c>
      <c r="B31" s="919" t="s">
        <v>206</v>
      </c>
      <c r="C31" s="892"/>
      <c r="D31" s="659"/>
      <c r="E31" s="659"/>
      <c r="F31" s="659"/>
      <c r="G31" s="659"/>
      <c r="H31" s="659"/>
      <c r="I31" s="934">
        <v>200000</v>
      </c>
      <c r="J31" s="659">
        <v>199920.7</v>
      </c>
      <c r="K31" s="659">
        <f t="shared" si="2"/>
        <v>99.960350000000005</v>
      </c>
      <c r="L31" s="659">
        <v>300000</v>
      </c>
      <c r="M31" s="659"/>
      <c r="N31" s="659">
        <v>200000</v>
      </c>
      <c r="O31" s="659"/>
      <c r="P31" s="659"/>
      <c r="Q31" s="1497"/>
    </row>
    <row r="32" spans="1:17" s="2" customFormat="1" ht="22.9" customHeight="1" x14ac:dyDescent="0.25">
      <c r="A32" s="433" t="s">
        <v>387</v>
      </c>
      <c r="B32" s="919" t="s">
        <v>224</v>
      </c>
      <c r="C32" s="892"/>
      <c r="D32" s="659"/>
      <c r="E32" s="659"/>
      <c r="F32" s="659"/>
      <c r="G32" s="659"/>
      <c r="H32" s="659"/>
      <c r="I32" s="934"/>
      <c r="J32" s="659">
        <v>0</v>
      </c>
      <c r="K32" s="659"/>
      <c r="L32" s="659">
        <v>100000</v>
      </c>
      <c r="M32" s="659"/>
      <c r="N32" s="659">
        <v>80000</v>
      </c>
      <c r="O32" s="659"/>
      <c r="P32" s="659"/>
      <c r="Q32" s="1497"/>
    </row>
    <row r="33" spans="1:17" s="2" customFormat="1" ht="22.5" customHeight="1" x14ac:dyDescent="0.25">
      <c r="A33" s="433" t="s">
        <v>388</v>
      </c>
      <c r="B33" s="919" t="s">
        <v>231</v>
      </c>
      <c r="C33" s="892"/>
      <c r="D33" s="659"/>
      <c r="E33" s="659"/>
      <c r="F33" s="659"/>
      <c r="G33" s="659"/>
      <c r="H33" s="659"/>
      <c r="I33" s="934"/>
      <c r="J33" s="659">
        <v>0</v>
      </c>
      <c r="K33" s="659"/>
      <c r="L33" s="659">
        <v>200000</v>
      </c>
      <c r="M33" s="659"/>
      <c r="N33" s="659">
        <v>150000</v>
      </c>
      <c r="O33" s="659"/>
      <c r="P33" s="659"/>
      <c r="Q33" s="1497"/>
    </row>
    <row r="34" spans="1:17" s="2" customFormat="1" ht="30" customHeight="1" x14ac:dyDescent="0.25">
      <c r="A34" s="433">
        <v>1506</v>
      </c>
      <c r="B34" s="884" t="s">
        <v>128</v>
      </c>
      <c r="C34" s="892">
        <v>1400000</v>
      </c>
      <c r="D34" s="659">
        <v>1253991.82</v>
      </c>
      <c r="E34" s="659">
        <f t="shared" si="0"/>
        <v>89.570844285714287</v>
      </c>
      <c r="F34" s="659">
        <v>2000000</v>
      </c>
      <c r="G34" s="659">
        <v>1095873.54</v>
      </c>
      <c r="H34" s="659">
        <f t="shared" si="1"/>
        <v>54.79367700000001</v>
      </c>
      <c r="I34" s="934">
        <v>1500000</v>
      </c>
      <c r="J34" s="659">
        <v>1115818.17</v>
      </c>
      <c r="K34" s="659">
        <f t="shared" si="2"/>
        <v>74.387878000000001</v>
      </c>
      <c r="L34" s="659">
        <v>1200000</v>
      </c>
      <c r="M34" s="659"/>
      <c r="N34" s="659">
        <v>1200000</v>
      </c>
      <c r="O34" s="659"/>
      <c r="P34" s="659"/>
      <c r="Q34" s="1497"/>
    </row>
    <row r="35" spans="1:17" s="2" customFormat="1" ht="25.5" customHeight="1" x14ac:dyDescent="0.25">
      <c r="A35" s="433">
        <v>1702</v>
      </c>
      <c r="B35" s="288" t="s">
        <v>134</v>
      </c>
      <c r="C35" s="892">
        <v>500000</v>
      </c>
      <c r="D35" s="659">
        <v>320580.23</v>
      </c>
      <c r="E35" s="659">
        <f t="shared" si="0"/>
        <v>64.116045999999997</v>
      </c>
      <c r="F35" s="659">
        <v>1000000</v>
      </c>
      <c r="G35" s="659">
        <v>221695</v>
      </c>
      <c r="H35" s="659">
        <f t="shared" si="1"/>
        <v>22.169499999999999</v>
      </c>
      <c r="I35" s="934">
        <v>2125000</v>
      </c>
      <c r="J35" s="659">
        <v>449938</v>
      </c>
      <c r="K35" s="659">
        <f t="shared" si="2"/>
        <v>21.173552941176471</v>
      </c>
      <c r="L35" s="659"/>
      <c r="M35" s="659"/>
      <c r="N35" s="659">
        <v>1000</v>
      </c>
      <c r="O35" s="659"/>
      <c r="P35" s="659"/>
      <c r="Q35" s="1497"/>
    </row>
    <row r="36" spans="1:17" ht="25.5" customHeight="1" x14ac:dyDescent="0.3">
      <c r="A36" s="1501" t="s">
        <v>140</v>
      </c>
      <c r="B36" s="1501"/>
      <c r="C36" s="550">
        <f>SUM(C13:C35)</f>
        <v>23350000</v>
      </c>
      <c r="D36" s="550">
        <f>SUM(D13:D35)</f>
        <v>18758100.359999999</v>
      </c>
      <c r="E36" s="550">
        <f t="shared" si="0"/>
        <v>80.334476916488214</v>
      </c>
      <c r="F36" s="550">
        <f>SUM(F13:F35)</f>
        <v>30100000</v>
      </c>
      <c r="G36" s="550">
        <f>SUM(G13:G35)</f>
        <v>24090018.729999997</v>
      </c>
      <c r="H36" s="550">
        <f t="shared" si="1"/>
        <v>80.033284817275742</v>
      </c>
      <c r="I36" s="973">
        <f>SUM(I13:I35)</f>
        <v>31425000</v>
      </c>
      <c r="J36" s="550">
        <f>SUM(J13:J35)</f>
        <v>28965761.160000004</v>
      </c>
      <c r="K36" s="926">
        <f t="shared" si="2"/>
        <v>92.174259856801925</v>
      </c>
      <c r="L36" s="550">
        <f>SUM(L13:L35)</f>
        <v>35400000</v>
      </c>
      <c r="M36" s="550">
        <f t="shared" ref="M36" si="6">SUM(M13:M35)</f>
        <v>0</v>
      </c>
      <c r="N36" s="550">
        <f t="shared" ref="N36:P36" si="7">SUM(N13:N35)</f>
        <v>39031000</v>
      </c>
      <c r="O36" s="550">
        <f t="shared" si="7"/>
        <v>0</v>
      </c>
      <c r="P36" s="550">
        <f t="shared" si="7"/>
        <v>0</v>
      </c>
      <c r="Q36" s="1497"/>
    </row>
    <row r="37" spans="1:17" s="43" customFormat="1" ht="25.5" customHeight="1" thickBot="1" x14ac:dyDescent="0.35">
      <c r="A37" s="1427" t="s">
        <v>2</v>
      </c>
      <c r="B37" s="1427"/>
      <c r="C37" s="35">
        <f>C36+C12</f>
        <v>146299080</v>
      </c>
      <c r="D37" s="35">
        <f>D36+D12</f>
        <v>136465117.47</v>
      </c>
      <c r="E37" s="35">
        <f t="shared" si="0"/>
        <v>93.278178830652934</v>
      </c>
      <c r="F37" s="35">
        <f>F36+F12</f>
        <v>157475439</v>
      </c>
      <c r="G37" s="35">
        <f>G36+G12</f>
        <v>146085252.89999998</v>
      </c>
      <c r="H37" s="35">
        <f t="shared" si="1"/>
        <v>92.767007876066302</v>
      </c>
      <c r="I37" s="549">
        <f>I36+I12</f>
        <v>165125000</v>
      </c>
      <c r="J37" s="35">
        <f>J36+J12</f>
        <v>165511758.41999999</v>
      </c>
      <c r="K37" s="972">
        <f t="shared" si="2"/>
        <v>100.23422160181678</v>
      </c>
      <c r="L37" s="35">
        <f>L36+L12</f>
        <v>190488100</v>
      </c>
      <c r="M37" s="35">
        <f t="shared" ref="M37" si="8">M36+M12</f>
        <v>0</v>
      </c>
      <c r="N37" s="35">
        <f t="shared" ref="N37:P37" si="9">N36+N12</f>
        <v>220338000</v>
      </c>
      <c r="O37" s="35">
        <f t="shared" si="9"/>
        <v>0</v>
      </c>
      <c r="P37" s="35">
        <f t="shared" si="9"/>
        <v>0</v>
      </c>
      <c r="Q37" s="1549"/>
    </row>
    <row r="38" spans="1:17" s="122" customFormat="1" ht="19.5" thickTop="1" x14ac:dyDescent="0.3">
      <c r="A38" s="9"/>
      <c r="B38" s="9"/>
      <c r="C38" s="132"/>
      <c r="D38" s="90"/>
      <c r="E38" s="90"/>
      <c r="I38" s="249"/>
      <c r="J38" s="74"/>
      <c r="K38" s="11"/>
      <c r="L38" s="11"/>
      <c r="M38" s="11"/>
      <c r="N38" s="11"/>
      <c r="O38" s="11"/>
      <c r="P38" s="11"/>
      <c r="Q38" s="241"/>
    </row>
    <row r="39" spans="1:17" s="122" customFormat="1" ht="15.75" hidden="1" customHeight="1" x14ac:dyDescent="0.25">
      <c r="A39" s="9"/>
      <c r="B39" s="9" t="s">
        <v>188</v>
      </c>
      <c r="C39" s="96" t="s">
        <v>191</v>
      </c>
      <c r="D39" s="96"/>
      <c r="E39" s="96"/>
      <c r="F39" s="9"/>
      <c r="G39" s="9"/>
      <c r="H39" s="9"/>
      <c r="I39" s="250"/>
      <c r="J39" s="11"/>
      <c r="K39" s="29"/>
      <c r="L39" s="29"/>
      <c r="M39" s="29"/>
      <c r="N39" s="29"/>
      <c r="O39" s="29"/>
      <c r="P39" s="29"/>
      <c r="Q39" s="11"/>
    </row>
    <row r="40" spans="1:17" s="122" customFormat="1" ht="15.75" hidden="1" customHeight="1" x14ac:dyDescent="0.25">
      <c r="B40" s="121" t="s">
        <v>189</v>
      </c>
      <c r="C40" s="136"/>
      <c r="D40" s="136" t="s">
        <v>190</v>
      </c>
      <c r="E40" s="136"/>
      <c r="F40" s="136"/>
      <c r="G40" s="136"/>
      <c r="H40" s="136"/>
      <c r="I40" s="1202"/>
      <c r="J40" s="145"/>
      <c r="K40" s="74"/>
      <c r="L40" s="74"/>
      <c r="M40" s="74"/>
      <c r="N40" s="74"/>
      <c r="O40" s="74"/>
      <c r="P40" s="74"/>
      <c r="Q40" s="241"/>
    </row>
    <row r="41" spans="1:17" s="122" customFormat="1" ht="15.75" hidden="1" x14ac:dyDescent="0.25">
      <c r="A41" s="121"/>
      <c r="B41" s="121"/>
      <c r="C41" s="108"/>
      <c r="D41" s="108"/>
      <c r="E41" s="108"/>
      <c r="F41" s="108"/>
      <c r="G41" s="108"/>
      <c r="H41" s="108"/>
      <c r="I41" s="251"/>
      <c r="J41" s="108"/>
      <c r="K41" s="74"/>
      <c r="L41" s="74"/>
      <c r="M41" s="74"/>
      <c r="N41" s="74"/>
      <c r="O41" s="74"/>
      <c r="P41" s="74"/>
      <c r="Q41" s="11"/>
    </row>
    <row r="42" spans="1:17" s="122" customFormat="1" ht="15.75" hidden="1" x14ac:dyDescent="0.25">
      <c r="A42" s="121"/>
      <c r="B42" s="121" t="s">
        <v>159</v>
      </c>
      <c r="C42" s="108" t="s">
        <v>160</v>
      </c>
      <c r="D42" s="108"/>
      <c r="E42" s="108"/>
      <c r="F42" s="108"/>
      <c r="G42" s="108"/>
      <c r="H42" s="108"/>
      <c r="I42" s="252" t="s">
        <v>186</v>
      </c>
      <c r="J42" s="130"/>
      <c r="K42" s="74"/>
      <c r="L42" s="74"/>
      <c r="M42" s="74"/>
      <c r="N42" s="74"/>
      <c r="O42" s="74"/>
      <c r="P42" s="74"/>
      <c r="Q42" s="241"/>
    </row>
    <row r="43" spans="1:17" s="2" customFormat="1" hidden="1" x14ac:dyDescent="0.25">
      <c r="A43" s="138"/>
      <c r="B43" s="138"/>
      <c r="C43" s="73"/>
      <c r="D43" s="74"/>
      <c r="E43" s="74"/>
      <c r="I43" s="253"/>
      <c r="J43" s="11"/>
      <c r="K43" s="11"/>
      <c r="L43" s="11"/>
      <c r="M43" s="11"/>
      <c r="N43" s="11"/>
      <c r="O43" s="11"/>
      <c r="P43" s="11"/>
      <c r="Q43" s="11"/>
    </row>
    <row r="44" spans="1:17" s="122" customFormat="1" ht="15.75" hidden="1" x14ac:dyDescent="0.25">
      <c r="A44" s="121"/>
      <c r="B44" s="121"/>
      <c r="C44" s="108"/>
      <c r="D44" s="108"/>
      <c r="E44" s="108"/>
      <c r="F44" s="108"/>
      <c r="G44" s="108"/>
      <c r="H44" s="108"/>
      <c r="I44" s="249"/>
      <c r="J44" s="74"/>
      <c r="Q44" s="241"/>
    </row>
    <row r="45" spans="1:17" ht="15.75" x14ac:dyDescent="0.25">
      <c r="A45" s="4"/>
      <c r="B45" s="46"/>
      <c r="I45" s="253"/>
      <c r="J45" s="11"/>
      <c r="Q45" s="11"/>
    </row>
    <row r="46" spans="1:17" s="2" customFormat="1" ht="15.75" customHeight="1" x14ac:dyDescent="0.25">
      <c r="A46" s="1386" t="s">
        <v>18</v>
      </c>
      <c r="B46" s="1388" t="s">
        <v>7</v>
      </c>
      <c r="C46" s="1518">
        <v>2022</v>
      </c>
      <c r="D46" s="1519"/>
      <c r="E46" s="1520"/>
      <c r="F46" s="1521">
        <v>2023</v>
      </c>
      <c r="G46" s="1522"/>
      <c r="H46" s="1523"/>
      <c r="I46" s="1235">
        <v>2024</v>
      </c>
      <c r="J46" s="1235"/>
      <c r="K46" s="1162"/>
      <c r="L46" s="1279">
        <v>2025</v>
      </c>
      <c r="M46" s="1280"/>
      <c r="N46" s="1344" t="s">
        <v>446</v>
      </c>
      <c r="O46" s="1344" t="s">
        <v>448</v>
      </c>
      <c r="P46" s="1344" t="s">
        <v>447</v>
      </c>
      <c r="Q46" s="1344" t="s">
        <v>450</v>
      </c>
    </row>
    <row r="47" spans="1:17" s="2" customFormat="1" ht="31.5" x14ac:dyDescent="0.25">
      <c r="A47" s="1387"/>
      <c r="B47" s="1387"/>
      <c r="C47" s="1187" t="s">
        <v>192</v>
      </c>
      <c r="D47" s="1187" t="s">
        <v>1</v>
      </c>
      <c r="E47" s="1194" t="s">
        <v>138</v>
      </c>
      <c r="F47" s="1125" t="s">
        <v>0</v>
      </c>
      <c r="G47" s="1170" t="s">
        <v>1</v>
      </c>
      <c r="H47" s="694" t="s">
        <v>138</v>
      </c>
      <c r="I47" s="690" t="s">
        <v>0</v>
      </c>
      <c r="J47" s="1161" t="s">
        <v>1</v>
      </c>
      <c r="K47" s="691" t="s">
        <v>138</v>
      </c>
      <c r="L47" s="690" t="s">
        <v>0</v>
      </c>
      <c r="M47" s="1161" t="s">
        <v>1</v>
      </c>
      <c r="N47" s="1344"/>
      <c r="O47" s="1344"/>
      <c r="P47" s="1344"/>
      <c r="Q47" s="1344"/>
    </row>
    <row r="48" spans="1:17" s="2" customFormat="1" x14ac:dyDescent="0.25">
      <c r="C48" s="28"/>
      <c r="D48" s="28"/>
      <c r="E48" s="28"/>
      <c r="F48" s="28"/>
      <c r="G48" s="28"/>
      <c r="H48" s="28"/>
      <c r="I48" s="80"/>
      <c r="J48" s="80"/>
      <c r="K48" s="11"/>
      <c r="L48" s="11"/>
      <c r="M48" s="11"/>
      <c r="N48" s="11"/>
      <c r="O48" s="11"/>
      <c r="P48" s="11"/>
      <c r="Q48" s="11"/>
    </row>
    <row r="49" spans="2:17" s="2" customFormat="1" ht="31.5" customHeight="1" thickBot="1" x14ac:dyDescent="0.3">
      <c r="C49" s="695">
        <f>SUM(C37)</f>
        <v>146299080</v>
      </c>
      <c r="D49" s="695">
        <f t="shared" ref="D49:J49" si="10">SUM(D37)</f>
        <v>136465117.47</v>
      </c>
      <c r="E49" s="695">
        <f>D49/C49*100</f>
        <v>93.278178830652934</v>
      </c>
      <c r="F49" s="695">
        <f t="shared" si="10"/>
        <v>157475439</v>
      </c>
      <c r="G49" s="695">
        <f t="shared" si="10"/>
        <v>146085252.89999998</v>
      </c>
      <c r="H49" s="695">
        <f>G49/F49*100</f>
        <v>92.767007876066302</v>
      </c>
      <c r="I49" s="695">
        <f t="shared" si="10"/>
        <v>165125000</v>
      </c>
      <c r="J49" s="695">
        <f t="shared" si="10"/>
        <v>165511758.41999999</v>
      </c>
      <c r="K49" s="695">
        <f>J49/I49*100</f>
        <v>100.23422160181678</v>
      </c>
      <c r="L49" s="695">
        <f>SUM(L37)</f>
        <v>190488100</v>
      </c>
      <c r="M49" s="695">
        <f t="shared" ref="M49" si="11">SUM(M37)</f>
        <v>0</v>
      </c>
      <c r="N49" s="695">
        <f t="shared" ref="N49:Q49" si="12">SUM(N37)</f>
        <v>220338000</v>
      </c>
      <c r="O49" s="695">
        <f t="shared" si="12"/>
        <v>0</v>
      </c>
      <c r="P49" s="695">
        <f t="shared" si="12"/>
        <v>0</v>
      </c>
      <c r="Q49" s="695">
        <f t="shared" si="12"/>
        <v>0</v>
      </c>
    </row>
    <row r="50" spans="2:17" ht="15.75" thickTop="1" x14ac:dyDescent="0.25"/>
    <row r="51" spans="2:17" x14ac:dyDescent="0.25">
      <c r="B51" s="1212" t="s">
        <v>454</v>
      </c>
      <c r="G51" s="761"/>
      <c r="H51" s="761"/>
      <c r="I51" s="761"/>
      <c r="J51" s="761"/>
      <c r="K51" s="761"/>
      <c r="L51" s="761"/>
      <c r="M51" s="761"/>
      <c r="P51" s="81"/>
    </row>
    <row r="52" spans="2:17" x14ac:dyDescent="0.25">
      <c r="B52" s="1212" t="s">
        <v>455</v>
      </c>
      <c r="G52" s="761"/>
      <c r="H52" s="761"/>
      <c r="I52" s="761"/>
      <c r="J52" s="761"/>
      <c r="K52" s="761"/>
      <c r="L52" s="759"/>
      <c r="M52" s="759"/>
    </row>
    <row r="53" spans="2:17" x14ac:dyDescent="0.25">
      <c r="G53" s="761"/>
      <c r="H53" s="761"/>
      <c r="I53" s="761"/>
      <c r="J53" s="761"/>
      <c r="K53" s="761"/>
      <c r="L53" s="759"/>
      <c r="M53" s="849"/>
    </row>
    <row r="54" spans="2:17" x14ac:dyDescent="0.25">
      <c r="B54" s="1213" t="s">
        <v>456</v>
      </c>
      <c r="G54" s="761"/>
      <c r="H54" s="761"/>
      <c r="I54" s="761"/>
      <c r="J54" s="761"/>
      <c r="K54" s="761"/>
      <c r="L54" s="759"/>
      <c r="M54" s="759"/>
    </row>
    <row r="55" spans="2:17" x14ac:dyDescent="0.25">
      <c r="G55" s="761"/>
      <c r="H55" s="761"/>
      <c r="I55" s="761"/>
      <c r="J55" s="761"/>
      <c r="K55" s="761"/>
      <c r="L55" s="759"/>
      <c r="M55" s="759"/>
    </row>
  </sheetData>
  <mergeCells count="24">
    <mergeCell ref="A46:A47"/>
    <mergeCell ref="B46:B47"/>
    <mergeCell ref="C46:E46"/>
    <mergeCell ref="F46:H46"/>
    <mergeCell ref="C7:E7"/>
    <mergeCell ref="F7:H7"/>
    <mergeCell ref="A37:B37"/>
    <mergeCell ref="A7:A8"/>
    <mergeCell ref="B7:B8"/>
    <mergeCell ref="A12:B12"/>
    <mergeCell ref="A36:B36"/>
    <mergeCell ref="Q46:Q47"/>
    <mergeCell ref="I46:J46"/>
    <mergeCell ref="Q7:Q8"/>
    <mergeCell ref="L7:M7"/>
    <mergeCell ref="P7:P8"/>
    <mergeCell ref="L46:M46"/>
    <mergeCell ref="P46:P47"/>
    <mergeCell ref="I7:J7"/>
    <mergeCell ref="N7:N8"/>
    <mergeCell ref="N46:N47"/>
    <mergeCell ref="O7:O8"/>
    <mergeCell ref="O46:O47"/>
    <mergeCell ref="Q9:Q37"/>
  </mergeCells>
  <pageMargins left="0" right="0" top="0.25" bottom="0" header="0.35" footer="0.196850393700787"/>
  <pageSetup paperSize="5" fitToHeight="0" orientation="landscape" r:id="rId1"/>
  <rowBreaks count="1" manualBreakCount="1">
    <brk id="37" max="15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A1:Q55"/>
  <sheetViews>
    <sheetView tabSelected="1" topLeftCell="A40" zoomScaleNormal="100" zoomScaleSheetLayoutView="100" workbookViewId="0">
      <pane xSplit="2" topLeftCell="I1" activePane="topRight" state="frozen"/>
      <selection activeCell="O8" sqref="O8:O9"/>
      <selection pane="topRight" activeCell="A51" sqref="A51:M55"/>
    </sheetView>
  </sheetViews>
  <sheetFormatPr defaultColWidth="13.7109375" defaultRowHeight="15" x14ac:dyDescent="0.25"/>
  <cols>
    <col min="1" max="1" width="11.140625" style="5" customWidth="1"/>
    <col min="2" max="2" width="28.7109375" style="5" customWidth="1"/>
    <col min="3" max="3" width="17.28515625" style="5" hidden="1" customWidth="1"/>
    <col min="4" max="4" width="17.42578125" style="5" hidden="1" customWidth="1"/>
    <col min="5" max="5" width="7.85546875" style="5" hidden="1" customWidth="1"/>
    <col min="6" max="6" width="18.5703125" style="5" hidden="1" customWidth="1"/>
    <col min="7" max="7" width="18.28515625" style="5" hidden="1" customWidth="1"/>
    <col min="8" max="8" width="6.28515625" style="5" hidden="1" customWidth="1"/>
    <col min="9" max="9" width="18" style="5" customWidth="1"/>
    <col min="10" max="10" width="21.140625" style="5" customWidth="1"/>
    <col min="11" max="11" width="10.140625" style="5" customWidth="1"/>
    <col min="12" max="12" width="18.5703125" style="5" customWidth="1"/>
    <col min="13" max="13" width="18.42578125" style="5" customWidth="1"/>
    <col min="14" max="14" width="17" style="5" customWidth="1"/>
    <col min="15" max="15" width="18.42578125" style="5" customWidth="1"/>
    <col min="16" max="16" width="17.28515625" style="5" customWidth="1"/>
    <col min="17" max="17" width="17" style="981" customWidth="1"/>
    <col min="18" max="16384" width="13.7109375" style="5"/>
  </cols>
  <sheetData>
    <row r="1" spans="1:17" ht="15.75" thickBot="1" x14ac:dyDescent="0.3">
      <c r="A1" s="2"/>
      <c r="C1" s="101"/>
      <c r="D1" s="53"/>
      <c r="E1" s="53"/>
    </row>
    <row r="2" spans="1:17" s="2" customFormat="1" ht="15.75" thickBot="1" x14ac:dyDescent="0.3">
      <c r="H2" s="39"/>
      <c r="I2" s="39"/>
      <c r="J2" s="664" t="s">
        <v>157</v>
      </c>
      <c r="Q2" s="978"/>
    </row>
    <row r="3" spans="1:17" s="2" customFormat="1" x14ac:dyDescent="0.25">
      <c r="C3" s="101"/>
      <c r="D3" s="53"/>
      <c r="E3" s="53"/>
      <c r="I3" s="73"/>
      <c r="J3" s="74"/>
      <c r="K3" s="74"/>
      <c r="L3" s="74"/>
      <c r="M3" s="74"/>
      <c r="N3" s="74"/>
      <c r="O3" s="74"/>
      <c r="P3" s="74"/>
      <c r="Q3" s="978"/>
    </row>
    <row r="4" spans="1:17" s="2" customFormat="1" ht="16.5" customHeight="1" x14ac:dyDescent="0.3">
      <c r="A4" s="79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1183"/>
      <c r="L4" s="1183"/>
      <c r="M4" s="1183"/>
      <c r="N4" s="1183"/>
      <c r="O4" s="1183"/>
      <c r="P4" s="1183"/>
      <c r="Q4" s="637"/>
    </row>
    <row r="5" spans="1:17" s="2" customFormat="1" ht="21.75" customHeight="1" x14ac:dyDescent="0.3">
      <c r="A5" s="1371" t="s">
        <v>168</v>
      </c>
      <c r="B5" s="1371"/>
      <c r="C5" s="1371"/>
      <c r="D5" s="1371"/>
      <c r="E5" s="1371"/>
      <c r="F5" s="1371"/>
      <c r="G5" s="1371"/>
      <c r="H5" s="1371"/>
      <c r="I5" s="1371"/>
      <c r="J5" s="74"/>
      <c r="K5" s="74"/>
      <c r="L5" s="74"/>
      <c r="M5" s="74"/>
      <c r="N5" s="74"/>
      <c r="O5" s="74"/>
      <c r="P5" s="74"/>
      <c r="Q5" s="978"/>
    </row>
    <row r="6" spans="1:17" s="2" customFormat="1" ht="17.25" customHeight="1" x14ac:dyDescent="0.3">
      <c r="A6" s="33" t="s">
        <v>166</v>
      </c>
      <c r="B6" s="40"/>
      <c r="C6" s="101"/>
      <c r="D6" s="53"/>
      <c r="E6" s="53"/>
      <c r="I6" s="11"/>
      <c r="J6" s="11"/>
      <c r="K6" s="11"/>
      <c r="L6" s="11"/>
      <c r="M6" s="11"/>
      <c r="N6" s="11"/>
      <c r="O6" s="11"/>
      <c r="P6" s="11"/>
      <c r="Q6" s="978"/>
    </row>
    <row r="7" spans="1:17" s="2" customFormat="1" ht="18.75" x14ac:dyDescent="0.3">
      <c r="A7" s="33" t="s">
        <v>167</v>
      </c>
      <c r="B7" s="40"/>
      <c r="C7" s="74"/>
      <c r="F7" s="129"/>
      <c r="G7" s="129"/>
      <c r="H7" s="129"/>
      <c r="I7" s="73"/>
      <c r="J7" s="74"/>
      <c r="K7" s="74"/>
      <c r="L7" s="74"/>
      <c r="M7" s="74"/>
      <c r="N7" s="74"/>
      <c r="O7" s="74"/>
      <c r="P7" s="74"/>
      <c r="Q7" s="978"/>
    </row>
    <row r="8" spans="1:17" x14ac:dyDescent="0.25">
      <c r="C8" s="76"/>
      <c r="F8" s="11"/>
      <c r="G8" s="11"/>
      <c r="H8" s="11"/>
      <c r="I8" s="73"/>
      <c r="J8" s="74"/>
      <c r="K8" s="74"/>
      <c r="L8" s="74"/>
      <c r="M8" s="74"/>
      <c r="N8" s="74"/>
      <c r="O8" s="74"/>
      <c r="P8" s="74"/>
    </row>
    <row r="9" spans="1:17" ht="20.25" customHeight="1" x14ac:dyDescent="0.25">
      <c r="A9" s="1386" t="s">
        <v>18</v>
      </c>
      <c r="B9" s="1513" t="s">
        <v>7</v>
      </c>
      <c r="C9" s="1440">
        <v>2022</v>
      </c>
      <c r="D9" s="1440"/>
      <c r="E9" s="1440"/>
      <c r="F9" s="1389">
        <v>2023</v>
      </c>
      <c r="G9" s="1390"/>
      <c r="H9" s="1391"/>
      <c r="I9" s="1235">
        <v>2024</v>
      </c>
      <c r="J9" s="1235"/>
      <c r="K9" s="1162"/>
      <c r="L9" s="1279">
        <v>2025</v>
      </c>
      <c r="M9" s="1280"/>
      <c r="N9" s="1344" t="s">
        <v>446</v>
      </c>
      <c r="O9" s="1344" t="s">
        <v>448</v>
      </c>
      <c r="P9" s="1344" t="s">
        <v>447</v>
      </c>
      <c r="Q9" s="1344" t="s">
        <v>450</v>
      </c>
    </row>
    <row r="10" spans="1:17" ht="36" customHeight="1" x14ac:dyDescent="0.25">
      <c r="A10" s="1387"/>
      <c r="B10" s="1513"/>
      <c r="C10" s="1170" t="s">
        <v>178</v>
      </c>
      <c r="D10" s="1174" t="s">
        <v>1</v>
      </c>
      <c r="E10" s="1132" t="s">
        <v>138</v>
      </c>
      <c r="F10" s="1170" t="s">
        <v>0</v>
      </c>
      <c r="G10" s="1126" t="s">
        <v>1</v>
      </c>
      <c r="H10" s="1132" t="s">
        <v>138</v>
      </c>
      <c r="I10" s="690" t="s">
        <v>0</v>
      </c>
      <c r="J10" s="1161" t="s">
        <v>1</v>
      </c>
      <c r="K10" s="691" t="s">
        <v>138</v>
      </c>
      <c r="L10" s="690" t="s">
        <v>0</v>
      </c>
      <c r="M10" s="1161" t="s">
        <v>1</v>
      </c>
      <c r="N10" s="1344"/>
      <c r="O10" s="1344"/>
      <c r="P10" s="1344"/>
      <c r="Q10" s="1344"/>
    </row>
    <row r="11" spans="1:17" s="2" customFormat="1" ht="20.25" customHeight="1" x14ac:dyDescent="0.25">
      <c r="A11" s="67">
        <v>1001</v>
      </c>
      <c r="B11" s="68" t="s">
        <v>8</v>
      </c>
      <c r="C11" s="298">
        <v>8507240</v>
      </c>
      <c r="D11" s="77">
        <v>8497869.6300000008</v>
      </c>
      <c r="E11" s="77">
        <f>D11/C11*100</f>
        <v>99.889854171270599</v>
      </c>
      <c r="F11" s="210">
        <v>8544180</v>
      </c>
      <c r="G11" s="210">
        <v>8537525.3800000008</v>
      </c>
      <c r="H11" s="77">
        <f>G11/F11*100</f>
        <v>99.92211517079464</v>
      </c>
      <c r="I11" s="210">
        <v>10000000</v>
      </c>
      <c r="J11" s="77">
        <v>8881662.8000000007</v>
      </c>
      <c r="K11" s="77">
        <f>J11/I11*100</f>
        <v>88.816628000000009</v>
      </c>
      <c r="L11" s="77">
        <v>10607000</v>
      </c>
      <c r="M11" s="77"/>
      <c r="N11" s="77">
        <v>15368000</v>
      </c>
      <c r="O11" s="77"/>
      <c r="P11" s="77"/>
      <c r="Q11" s="1434" t="s">
        <v>451</v>
      </c>
    </row>
    <row r="12" spans="1:17" s="2" customFormat="1" ht="16.5" customHeight="1" x14ac:dyDescent="0.25">
      <c r="A12" s="15">
        <v>1002</v>
      </c>
      <c r="B12" s="13" t="s">
        <v>9</v>
      </c>
      <c r="C12" s="298">
        <v>700000</v>
      </c>
      <c r="D12" s="16">
        <v>434409.91</v>
      </c>
      <c r="E12" s="16">
        <f t="shared" ref="E12:E37" si="0">D12/C12*100</f>
        <v>62.05855857142857</v>
      </c>
      <c r="F12" s="149">
        <v>1000000</v>
      </c>
      <c r="G12" s="149">
        <v>913089.36</v>
      </c>
      <c r="H12" s="16">
        <f t="shared" ref="H12:H37" si="1">G12/F12*100</f>
        <v>91.308936000000003</v>
      </c>
      <c r="I12" s="149">
        <v>900000</v>
      </c>
      <c r="J12" s="16">
        <v>1245472.71</v>
      </c>
      <c r="K12" s="77">
        <f t="shared" ref="K12:K37" si="2">J12/I12*100</f>
        <v>138.38585666666668</v>
      </c>
      <c r="L12" s="16">
        <f>900000+94000+106000</f>
        <v>1100000</v>
      </c>
      <c r="M12" s="16"/>
      <c r="N12" s="16">
        <v>2000000</v>
      </c>
      <c r="O12" s="16"/>
      <c r="P12" s="16"/>
      <c r="Q12" s="1435"/>
    </row>
    <row r="13" spans="1:17" s="2" customFormat="1" x14ac:dyDescent="0.25">
      <c r="A13" s="22">
        <v>1003</v>
      </c>
      <c r="B13" s="20" t="s">
        <v>10</v>
      </c>
      <c r="C13" s="298">
        <v>3815000</v>
      </c>
      <c r="D13" s="212">
        <v>3806346.25</v>
      </c>
      <c r="E13" s="212">
        <f t="shared" si="0"/>
        <v>99.773165137614683</v>
      </c>
      <c r="F13" s="212">
        <v>4012025</v>
      </c>
      <c r="G13" s="212">
        <v>3696986.43</v>
      </c>
      <c r="H13" s="212">
        <f t="shared" si="1"/>
        <v>92.147641901533518</v>
      </c>
      <c r="I13" s="212">
        <v>5000000</v>
      </c>
      <c r="J13" s="27">
        <v>5995231.9500000002</v>
      </c>
      <c r="K13" s="77">
        <f t="shared" si="2"/>
        <v>119.90463900000002</v>
      </c>
      <c r="L13" s="27">
        <v>5642000</v>
      </c>
      <c r="M13" s="27"/>
      <c r="N13" s="27">
        <v>5244000</v>
      </c>
      <c r="O13" s="27"/>
      <c r="P13" s="27"/>
      <c r="Q13" s="1435"/>
    </row>
    <row r="14" spans="1:17" ht="25.5" customHeight="1" x14ac:dyDescent="0.25">
      <c r="A14" s="1534" t="s">
        <v>139</v>
      </c>
      <c r="B14" s="1535"/>
      <c r="C14" s="974">
        <f>SUM(C11:C13)</f>
        <v>13022240</v>
      </c>
      <c r="D14" s="974">
        <f>SUM(D11:D13)</f>
        <v>12738625.790000001</v>
      </c>
      <c r="E14" s="974">
        <f t="shared" si="0"/>
        <v>97.822078152453045</v>
      </c>
      <c r="F14" s="974">
        <f>SUM(F11:F13)</f>
        <v>13556205</v>
      </c>
      <c r="G14" s="974">
        <f>SUM(G11:G13)</f>
        <v>13147601.17</v>
      </c>
      <c r="H14" s="974">
        <f t="shared" si="1"/>
        <v>96.985853858067202</v>
      </c>
      <c r="I14" s="974">
        <f>SUM(I11:I13)</f>
        <v>15900000</v>
      </c>
      <c r="J14" s="975">
        <f>SUM(J11:J13)</f>
        <v>16122367.460000001</v>
      </c>
      <c r="K14" s="726">
        <f t="shared" si="2"/>
        <v>101.39853748427674</v>
      </c>
      <c r="L14" s="976">
        <f>SUM(L11:L13)</f>
        <v>17349000</v>
      </c>
      <c r="M14" s="976">
        <f t="shared" ref="M14:P14" si="3">SUM(M11:M13)</f>
        <v>0</v>
      </c>
      <c r="N14" s="976">
        <f t="shared" ref="N14" si="4">SUM(N11:N13)</f>
        <v>22612000</v>
      </c>
      <c r="O14" s="976"/>
      <c r="P14" s="976">
        <f t="shared" si="3"/>
        <v>0</v>
      </c>
      <c r="Q14" s="1435"/>
    </row>
    <row r="15" spans="1:17" s="2" customFormat="1" ht="19.899999999999999" customHeight="1" x14ac:dyDescent="0.25">
      <c r="A15" s="433">
        <v>1101</v>
      </c>
      <c r="B15" s="288" t="s">
        <v>112</v>
      </c>
      <c r="C15" s="892">
        <v>442000</v>
      </c>
      <c r="D15" s="288">
        <v>270168</v>
      </c>
      <c r="E15" s="288">
        <f t="shared" si="0"/>
        <v>61.123981900452485</v>
      </c>
      <c r="F15" s="288">
        <v>700000</v>
      </c>
      <c r="G15" s="288">
        <v>664086.38</v>
      </c>
      <c r="H15" s="288">
        <f t="shared" si="1"/>
        <v>94.869482857142856</v>
      </c>
      <c r="I15" s="288">
        <v>700000</v>
      </c>
      <c r="J15" s="288">
        <v>613370.6</v>
      </c>
      <c r="K15" s="288">
        <f t="shared" si="2"/>
        <v>87.624371428571422</v>
      </c>
      <c r="L15" s="288">
        <v>650000</v>
      </c>
      <c r="M15" s="288"/>
      <c r="N15" s="288">
        <v>600000</v>
      </c>
      <c r="O15" s="288"/>
      <c r="P15" s="288"/>
      <c r="Q15" s="1435"/>
    </row>
    <row r="16" spans="1:17" s="2" customFormat="1" ht="19.899999999999999" customHeight="1" x14ac:dyDescent="0.25">
      <c r="A16" s="433">
        <v>1201</v>
      </c>
      <c r="B16" s="884" t="s">
        <v>12</v>
      </c>
      <c r="C16" s="288">
        <v>16000000</v>
      </c>
      <c r="D16" s="288">
        <v>13568119.5</v>
      </c>
      <c r="E16" s="288">
        <f t="shared" si="0"/>
        <v>84.800746875000002</v>
      </c>
      <c r="F16" s="288">
        <v>10000000</v>
      </c>
      <c r="G16" s="288">
        <v>6734805</v>
      </c>
      <c r="H16" s="288">
        <f t="shared" si="1"/>
        <v>67.348050000000001</v>
      </c>
      <c r="I16" s="288">
        <v>15000000</v>
      </c>
      <c r="J16" s="288">
        <v>8128668.7000000002</v>
      </c>
      <c r="K16" s="288">
        <f t="shared" si="2"/>
        <v>54.191124666666667</v>
      </c>
      <c r="L16" s="288">
        <v>8500000</v>
      </c>
      <c r="M16" s="288"/>
      <c r="N16" s="288">
        <v>9000000</v>
      </c>
      <c r="O16" s="288"/>
      <c r="P16" s="288"/>
      <c r="Q16" s="1435"/>
    </row>
    <row r="17" spans="1:17" s="2" customFormat="1" ht="19.899999999999999" customHeight="1" x14ac:dyDescent="0.25">
      <c r="A17" s="433">
        <v>1202</v>
      </c>
      <c r="B17" s="288" t="s">
        <v>13</v>
      </c>
      <c r="C17" s="288">
        <v>1100000</v>
      </c>
      <c r="D17" s="288">
        <v>1098155</v>
      </c>
      <c r="E17" s="288">
        <f t="shared" si="0"/>
        <v>99.832272727272738</v>
      </c>
      <c r="F17" s="288">
        <v>2000000</v>
      </c>
      <c r="G17" s="288">
        <v>1272706.6599999999</v>
      </c>
      <c r="H17" s="288">
        <f t="shared" si="1"/>
        <v>63.635332999999996</v>
      </c>
      <c r="I17" s="288"/>
      <c r="J17" s="288">
        <v>0</v>
      </c>
      <c r="K17" s="288"/>
      <c r="L17" s="288"/>
      <c r="M17" s="288"/>
      <c r="N17" s="288"/>
      <c r="O17" s="288"/>
      <c r="P17" s="288"/>
      <c r="Q17" s="1435"/>
    </row>
    <row r="18" spans="1:17" s="2" customFormat="1" ht="19.899999999999999" customHeight="1" x14ac:dyDescent="0.25">
      <c r="A18" s="433" t="s">
        <v>390</v>
      </c>
      <c r="B18" s="288" t="s">
        <v>198</v>
      </c>
      <c r="C18" s="288"/>
      <c r="D18" s="288"/>
      <c r="E18" s="288"/>
      <c r="F18" s="288"/>
      <c r="G18" s="288"/>
      <c r="H18" s="288"/>
      <c r="I18" s="288">
        <v>1600000</v>
      </c>
      <c r="J18" s="288">
        <v>1290575</v>
      </c>
      <c r="K18" s="288">
        <f t="shared" si="2"/>
        <v>80.660937500000003</v>
      </c>
      <c r="L18" s="288">
        <v>1300000</v>
      </c>
      <c r="M18" s="288"/>
      <c r="N18" s="288">
        <v>900000</v>
      </c>
      <c r="O18" s="288"/>
      <c r="P18" s="288"/>
      <c r="Q18" s="1435"/>
    </row>
    <row r="19" spans="1:17" s="2" customFormat="1" ht="19.899999999999999" customHeight="1" x14ac:dyDescent="0.25">
      <c r="A19" s="433" t="s">
        <v>391</v>
      </c>
      <c r="B19" s="288" t="s">
        <v>197</v>
      </c>
      <c r="C19" s="288"/>
      <c r="D19" s="288"/>
      <c r="E19" s="288"/>
      <c r="F19" s="288"/>
      <c r="G19" s="288"/>
      <c r="H19" s="288"/>
      <c r="I19" s="288">
        <v>200000</v>
      </c>
      <c r="J19" s="288">
        <v>45345</v>
      </c>
      <c r="K19" s="288">
        <f t="shared" si="2"/>
        <v>22.672499999999999</v>
      </c>
      <c r="L19" s="288">
        <v>200000</v>
      </c>
      <c r="M19" s="288"/>
      <c r="N19" s="288">
        <v>100000</v>
      </c>
      <c r="O19" s="288"/>
      <c r="P19" s="288"/>
      <c r="Q19" s="1435"/>
    </row>
    <row r="20" spans="1:17" s="2" customFormat="1" ht="19.899999999999999" customHeight="1" x14ac:dyDescent="0.25">
      <c r="A20" s="433">
        <v>1205</v>
      </c>
      <c r="B20" s="288" t="s">
        <v>124</v>
      </c>
      <c r="C20" s="288">
        <v>200000</v>
      </c>
      <c r="D20" s="288">
        <v>180333</v>
      </c>
      <c r="E20" s="288">
        <f t="shared" si="0"/>
        <v>90.166499999999999</v>
      </c>
      <c r="F20" s="288">
        <v>300000</v>
      </c>
      <c r="G20" s="288">
        <v>199189</v>
      </c>
      <c r="H20" s="288">
        <f t="shared" si="1"/>
        <v>66.396333333333331</v>
      </c>
      <c r="I20" s="288">
        <v>300000</v>
      </c>
      <c r="J20" s="288">
        <v>299431.82</v>
      </c>
      <c r="K20" s="288">
        <f t="shared" si="2"/>
        <v>99.810606666666672</v>
      </c>
      <c r="L20" s="288">
        <v>300000</v>
      </c>
      <c r="M20" s="288"/>
      <c r="N20" s="288">
        <v>300000</v>
      </c>
      <c r="O20" s="288"/>
      <c r="P20" s="288"/>
      <c r="Q20" s="1435"/>
    </row>
    <row r="21" spans="1:17" s="2" customFormat="1" ht="19.899999999999999" customHeight="1" x14ac:dyDescent="0.25">
      <c r="A21" s="433">
        <v>1301</v>
      </c>
      <c r="B21" s="288" t="s">
        <v>14</v>
      </c>
      <c r="C21" s="288">
        <v>600000</v>
      </c>
      <c r="D21" s="288">
        <v>597908.43000000005</v>
      </c>
      <c r="E21" s="288">
        <f t="shared" si="0"/>
        <v>99.651405000000011</v>
      </c>
      <c r="F21" s="288">
        <v>800000</v>
      </c>
      <c r="G21" s="288">
        <v>798259.08</v>
      </c>
      <c r="H21" s="288">
        <f t="shared" si="1"/>
        <v>99.782384999999991</v>
      </c>
      <c r="I21" s="288">
        <v>700000</v>
      </c>
      <c r="J21" s="288">
        <v>419566</v>
      </c>
      <c r="K21" s="288">
        <f t="shared" si="2"/>
        <v>59.938000000000002</v>
      </c>
      <c r="L21" s="288">
        <v>900000</v>
      </c>
      <c r="M21" s="288"/>
      <c r="N21" s="288">
        <v>1200000</v>
      </c>
      <c r="O21" s="288"/>
      <c r="P21" s="288"/>
      <c r="Q21" s="1435"/>
    </row>
    <row r="22" spans="1:17" s="2" customFormat="1" ht="19.899999999999999" customHeight="1" x14ac:dyDescent="0.25">
      <c r="A22" s="433">
        <v>1302</v>
      </c>
      <c r="B22" s="288" t="s">
        <v>123</v>
      </c>
      <c r="C22" s="288">
        <v>250000</v>
      </c>
      <c r="D22" s="288">
        <v>168060.61</v>
      </c>
      <c r="E22" s="288">
        <f t="shared" si="0"/>
        <v>67.224243999999999</v>
      </c>
      <c r="F22" s="288">
        <v>200000</v>
      </c>
      <c r="G22" s="288">
        <v>415121.6</v>
      </c>
      <c r="H22" s="288">
        <f t="shared" si="1"/>
        <v>207.5608</v>
      </c>
      <c r="I22" s="288">
        <v>300000</v>
      </c>
      <c r="J22" s="288">
        <v>404062.42</v>
      </c>
      <c r="K22" s="288">
        <f t="shared" si="2"/>
        <v>134.68747333333334</v>
      </c>
      <c r="L22" s="288">
        <v>600000</v>
      </c>
      <c r="M22" s="288"/>
      <c r="N22" s="288">
        <v>600000</v>
      </c>
      <c r="O22" s="288"/>
      <c r="P22" s="288"/>
      <c r="Q22" s="1435"/>
    </row>
    <row r="23" spans="1:17" s="2" customFormat="1" ht="19.899999999999999" customHeight="1" x14ac:dyDescent="0.25">
      <c r="A23" s="433">
        <v>1303</v>
      </c>
      <c r="B23" s="288" t="s">
        <v>109</v>
      </c>
      <c r="C23" s="288">
        <v>200000</v>
      </c>
      <c r="D23" s="288"/>
      <c r="E23" s="288">
        <f t="shared" si="0"/>
        <v>0</v>
      </c>
      <c r="F23" s="288">
        <v>300000</v>
      </c>
      <c r="G23" s="288">
        <v>48420</v>
      </c>
      <c r="H23" s="288">
        <f t="shared" si="1"/>
        <v>16.14</v>
      </c>
      <c r="I23" s="288">
        <v>100000</v>
      </c>
      <c r="J23" s="288">
        <v>6800</v>
      </c>
      <c r="K23" s="288">
        <f t="shared" si="2"/>
        <v>6.8000000000000007</v>
      </c>
      <c r="L23" s="288">
        <v>100000</v>
      </c>
      <c r="M23" s="288"/>
      <c r="N23" s="288">
        <v>500000</v>
      </c>
      <c r="O23" s="288"/>
      <c r="P23" s="288"/>
      <c r="Q23" s="1435"/>
    </row>
    <row r="24" spans="1:17" s="2" customFormat="1" ht="19.899999999999999" customHeight="1" x14ac:dyDescent="0.25">
      <c r="A24" s="433">
        <v>1402</v>
      </c>
      <c r="B24" s="288" t="s">
        <v>117</v>
      </c>
      <c r="C24" s="288">
        <v>3000000</v>
      </c>
      <c r="D24" s="288">
        <v>2761800.32</v>
      </c>
      <c r="E24" s="288">
        <f t="shared" si="0"/>
        <v>92.060010666666656</v>
      </c>
      <c r="F24" s="288">
        <v>4400000</v>
      </c>
      <c r="G24" s="288">
        <v>4220056.46</v>
      </c>
      <c r="H24" s="288">
        <f t="shared" si="1"/>
        <v>95.910374090909087</v>
      </c>
      <c r="I24" s="288">
        <v>4400000</v>
      </c>
      <c r="J24" s="288">
        <v>4899148.01</v>
      </c>
      <c r="K24" s="288">
        <f t="shared" si="2"/>
        <v>111.34427295454546</v>
      </c>
      <c r="L24" s="288">
        <v>5500000</v>
      </c>
      <c r="M24" s="288"/>
      <c r="N24" s="288">
        <v>5600000</v>
      </c>
      <c r="O24" s="288"/>
      <c r="P24" s="288"/>
      <c r="Q24" s="1435"/>
    </row>
    <row r="25" spans="1:17" s="2" customFormat="1" ht="19.899999999999999" customHeight="1" x14ac:dyDescent="0.25">
      <c r="A25" s="433">
        <v>1403</v>
      </c>
      <c r="B25" s="288" t="s">
        <v>118</v>
      </c>
      <c r="C25" s="288">
        <v>450000</v>
      </c>
      <c r="D25" s="288">
        <v>371521.71</v>
      </c>
      <c r="E25" s="288">
        <f t="shared" si="0"/>
        <v>82.560379999999995</v>
      </c>
      <c r="F25" s="288">
        <v>1200000</v>
      </c>
      <c r="G25" s="288">
        <v>756936.65</v>
      </c>
      <c r="H25" s="288">
        <f t="shared" si="1"/>
        <v>63.078054166666661</v>
      </c>
      <c r="I25" s="288">
        <v>900000</v>
      </c>
      <c r="J25" s="288">
        <v>879228.57</v>
      </c>
      <c r="K25" s="288">
        <f t="shared" si="2"/>
        <v>97.692063333333323</v>
      </c>
      <c r="L25" s="288">
        <v>900000</v>
      </c>
      <c r="M25" s="288"/>
      <c r="N25" s="288">
        <v>900000</v>
      </c>
      <c r="O25" s="288"/>
      <c r="P25" s="288"/>
      <c r="Q25" s="1435"/>
    </row>
    <row r="26" spans="1:17" s="2" customFormat="1" ht="19.899999999999999" customHeight="1" x14ac:dyDescent="0.25">
      <c r="A26" s="433">
        <v>1405</v>
      </c>
      <c r="B26" s="884" t="s">
        <v>201</v>
      </c>
      <c r="C26" s="288"/>
      <c r="D26" s="288"/>
      <c r="E26" s="288"/>
      <c r="F26" s="288"/>
      <c r="G26" s="288"/>
      <c r="H26" s="288"/>
      <c r="I26" s="288">
        <v>720000</v>
      </c>
      <c r="J26" s="288">
        <v>694471.4</v>
      </c>
      <c r="K26" s="288">
        <f t="shared" si="2"/>
        <v>96.454361111111126</v>
      </c>
      <c r="L26" s="288">
        <v>575000</v>
      </c>
      <c r="M26" s="288"/>
      <c r="N26" s="288">
        <v>600000</v>
      </c>
      <c r="O26" s="288"/>
      <c r="P26" s="288"/>
      <c r="Q26" s="1435"/>
    </row>
    <row r="27" spans="1:17" s="2" customFormat="1" ht="19.899999999999999" customHeight="1" x14ac:dyDescent="0.25">
      <c r="A27" s="433" t="s">
        <v>392</v>
      </c>
      <c r="B27" s="884" t="s">
        <v>210</v>
      </c>
      <c r="C27" s="288"/>
      <c r="D27" s="288"/>
      <c r="E27" s="288"/>
      <c r="F27" s="288"/>
      <c r="G27" s="288"/>
      <c r="H27" s="288"/>
      <c r="I27" s="288">
        <v>900000</v>
      </c>
      <c r="J27" s="288">
        <v>871928.4</v>
      </c>
      <c r="K27" s="288">
        <f t="shared" si="2"/>
        <v>96.880933333333346</v>
      </c>
      <c r="L27" s="288">
        <v>1225000</v>
      </c>
      <c r="M27" s="288"/>
      <c r="N27" s="288">
        <v>1300000</v>
      </c>
      <c r="O27" s="288"/>
      <c r="P27" s="288"/>
      <c r="Q27" s="1435"/>
    </row>
    <row r="28" spans="1:17" s="2" customFormat="1" ht="19.899999999999999" customHeight="1" x14ac:dyDescent="0.25">
      <c r="A28" s="433">
        <v>1409</v>
      </c>
      <c r="B28" s="288" t="s">
        <v>17</v>
      </c>
      <c r="C28" s="288">
        <v>18100000</v>
      </c>
      <c r="D28" s="288">
        <v>17983561.050000001</v>
      </c>
      <c r="E28" s="288">
        <f t="shared" si="0"/>
        <v>99.356690883977905</v>
      </c>
      <c r="F28" s="288">
        <v>18000000</v>
      </c>
      <c r="G28" s="288">
        <v>16534183.77</v>
      </c>
      <c r="H28" s="288">
        <f t="shared" si="1"/>
        <v>91.856576500000003</v>
      </c>
      <c r="I28" s="288"/>
      <c r="J28" s="288">
        <v>0</v>
      </c>
      <c r="K28" s="288"/>
      <c r="L28" s="288"/>
      <c r="M28" s="288"/>
      <c r="N28" s="288"/>
      <c r="O28" s="288"/>
      <c r="P28" s="288"/>
      <c r="Q28" s="1435"/>
    </row>
    <row r="29" spans="1:17" s="2" customFormat="1" ht="30" x14ac:dyDescent="0.25">
      <c r="A29" s="433" t="s">
        <v>386</v>
      </c>
      <c r="B29" s="919" t="s">
        <v>206</v>
      </c>
      <c r="C29" s="288"/>
      <c r="D29" s="288"/>
      <c r="E29" s="288"/>
      <c r="F29" s="288"/>
      <c r="G29" s="288"/>
      <c r="H29" s="288"/>
      <c r="I29" s="288">
        <v>200000</v>
      </c>
      <c r="J29" s="288">
        <v>95319.08</v>
      </c>
      <c r="K29" s="288">
        <f t="shared" si="2"/>
        <v>47.65954</v>
      </c>
      <c r="L29" s="288">
        <v>200000</v>
      </c>
      <c r="M29" s="288"/>
      <c r="N29" s="288">
        <v>200000</v>
      </c>
      <c r="O29" s="288"/>
      <c r="P29" s="288"/>
      <c r="Q29" s="1435"/>
    </row>
    <row r="30" spans="1:17" s="2" customFormat="1" ht="19.899999999999999" customHeight="1" x14ac:dyDescent="0.25">
      <c r="A30" s="433" t="s">
        <v>387</v>
      </c>
      <c r="B30" s="288" t="s">
        <v>207</v>
      </c>
      <c r="C30" s="288"/>
      <c r="D30" s="288"/>
      <c r="E30" s="288"/>
      <c r="F30" s="288"/>
      <c r="G30" s="288"/>
      <c r="H30" s="288"/>
      <c r="I30" s="288">
        <v>100000</v>
      </c>
      <c r="J30" s="288">
        <v>56689.25</v>
      </c>
      <c r="K30" s="288">
        <f t="shared" si="2"/>
        <v>56.689250000000001</v>
      </c>
      <c r="L30" s="288">
        <v>100000</v>
      </c>
      <c r="M30" s="288"/>
      <c r="N30" s="288">
        <v>100000</v>
      </c>
      <c r="O30" s="288"/>
      <c r="P30" s="288"/>
      <c r="Q30" s="1435"/>
    </row>
    <row r="31" spans="1:17" s="2" customFormat="1" ht="19.899999999999999" customHeight="1" x14ac:dyDescent="0.25">
      <c r="A31" s="433" t="s">
        <v>388</v>
      </c>
      <c r="B31" s="288" t="s">
        <v>203</v>
      </c>
      <c r="C31" s="288"/>
      <c r="D31" s="288"/>
      <c r="E31" s="288"/>
      <c r="F31" s="288"/>
      <c r="G31" s="288"/>
      <c r="H31" s="288"/>
      <c r="I31" s="288">
        <v>100000</v>
      </c>
      <c r="J31" s="288">
        <v>47672.959999999999</v>
      </c>
      <c r="K31" s="288">
        <f t="shared" si="2"/>
        <v>47.672959999999996</v>
      </c>
      <c r="L31" s="288">
        <v>300000</v>
      </c>
      <c r="M31" s="288"/>
      <c r="N31" s="288">
        <v>250000</v>
      </c>
      <c r="O31" s="288"/>
      <c r="P31" s="288"/>
      <c r="Q31" s="1435"/>
    </row>
    <row r="32" spans="1:17" s="278" customFormat="1" ht="24.75" customHeight="1" x14ac:dyDescent="0.25">
      <c r="A32" s="651" t="s">
        <v>396</v>
      </c>
      <c r="B32" s="700" t="s">
        <v>218</v>
      </c>
      <c r="C32" s="700"/>
      <c r="D32" s="700"/>
      <c r="E32" s="700"/>
      <c r="F32" s="700"/>
      <c r="G32" s="700"/>
      <c r="H32" s="700"/>
      <c r="I32" s="700">
        <v>17980000</v>
      </c>
      <c r="J32" s="700">
        <v>15743204.84</v>
      </c>
      <c r="K32" s="700">
        <f t="shared" si="2"/>
        <v>87.559537486095664</v>
      </c>
      <c r="L32" s="700">
        <v>16000000</v>
      </c>
      <c r="M32" s="700"/>
      <c r="N32" s="700">
        <v>15000000</v>
      </c>
      <c r="O32" s="700"/>
      <c r="P32" s="700"/>
      <c r="Q32" s="1435"/>
    </row>
    <row r="33" spans="1:17" s="2" customFormat="1" ht="30" x14ac:dyDescent="0.25">
      <c r="A33" s="433">
        <v>1506</v>
      </c>
      <c r="B33" s="884" t="s">
        <v>128</v>
      </c>
      <c r="C33" s="288">
        <v>250000</v>
      </c>
      <c r="D33" s="288">
        <v>137107.70000000001</v>
      </c>
      <c r="E33" s="288">
        <f t="shared" si="0"/>
        <v>54.84308</v>
      </c>
      <c r="F33" s="288">
        <v>300000</v>
      </c>
      <c r="G33" s="288">
        <v>192814.72</v>
      </c>
      <c r="H33" s="288">
        <f t="shared" si="1"/>
        <v>64.271573333333336</v>
      </c>
      <c r="I33" s="288">
        <v>300000</v>
      </c>
      <c r="J33" s="288">
        <v>191863.37</v>
      </c>
      <c r="K33" s="288">
        <f t="shared" si="2"/>
        <v>63.954456666666673</v>
      </c>
      <c r="L33" s="288">
        <v>225000</v>
      </c>
      <c r="M33" s="288"/>
      <c r="N33" s="288">
        <v>200000</v>
      </c>
      <c r="O33" s="288"/>
      <c r="P33" s="288"/>
      <c r="Q33" s="1435"/>
    </row>
    <row r="34" spans="1:17" s="2" customFormat="1" ht="19.899999999999999" customHeight="1" x14ac:dyDescent="0.25">
      <c r="A34" s="433">
        <v>1701</v>
      </c>
      <c r="B34" s="288" t="s">
        <v>125</v>
      </c>
      <c r="C34" s="288"/>
      <c r="D34" s="288"/>
      <c r="E34" s="288"/>
      <c r="F34" s="288"/>
      <c r="G34" s="288"/>
      <c r="H34" s="288"/>
      <c r="I34" s="288"/>
      <c r="J34" s="288">
        <v>0</v>
      </c>
      <c r="K34" s="288"/>
      <c r="L34" s="288"/>
      <c r="M34" s="288"/>
      <c r="N34" s="288"/>
      <c r="O34" s="288"/>
      <c r="P34" s="288"/>
      <c r="Q34" s="1435"/>
    </row>
    <row r="35" spans="1:17" s="2" customFormat="1" ht="19.899999999999999" customHeight="1" x14ac:dyDescent="0.25">
      <c r="A35" s="433">
        <v>1702</v>
      </c>
      <c r="B35" s="884" t="s">
        <v>134</v>
      </c>
      <c r="C35" s="288">
        <v>100000</v>
      </c>
      <c r="D35" s="288">
        <v>94204.86</v>
      </c>
      <c r="E35" s="288">
        <f t="shared" si="0"/>
        <v>94.204859999999996</v>
      </c>
      <c r="F35" s="288">
        <v>200000</v>
      </c>
      <c r="G35" s="288">
        <v>82955</v>
      </c>
      <c r="H35" s="288">
        <f t="shared" si="1"/>
        <v>41.477499999999999</v>
      </c>
      <c r="I35" s="288">
        <v>2480000</v>
      </c>
      <c r="J35" s="288">
        <v>298032.09000000003</v>
      </c>
      <c r="K35" s="288">
        <f t="shared" si="2"/>
        <v>12.017422983870969</v>
      </c>
      <c r="L35" s="288">
        <v>0</v>
      </c>
      <c r="M35" s="288"/>
      <c r="N35" s="288"/>
      <c r="O35" s="288"/>
      <c r="P35" s="288"/>
      <c r="Q35" s="1435"/>
    </row>
    <row r="36" spans="1:17" ht="25.5" customHeight="1" x14ac:dyDescent="0.3">
      <c r="A36" s="1563" t="s">
        <v>140</v>
      </c>
      <c r="B36" s="1563"/>
      <c r="C36" s="143">
        <f>SUM(C15:C35)</f>
        <v>40692000</v>
      </c>
      <c r="D36" s="143">
        <f>SUM(D15:D35)</f>
        <v>37230940.180000007</v>
      </c>
      <c r="E36" s="143">
        <f t="shared" si="0"/>
        <v>91.494495674825544</v>
      </c>
      <c r="F36" s="143">
        <f>SUM(F15:F35)</f>
        <v>38400000</v>
      </c>
      <c r="G36" s="143">
        <f>SUM(G15:G35)</f>
        <v>31919534.32</v>
      </c>
      <c r="H36" s="143">
        <f t="shared" si="1"/>
        <v>83.123787291666659</v>
      </c>
      <c r="I36" s="143">
        <f>SUM(I15:I35)</f>
        <v>46980000</v>
      </c>
      <c r="J36" s="143">
        <f>SUM(J15:J35)</f>
        <v>34985377.509999998</v>
      </c>
      <c r="K36" s="738">
        <f t="shared" si="2"/>
        <v>74.46866221796509</v>
      </c>
      <c r="L36" s="143">
        <f>SUM(L15:L35)</f>
        <v>37575000</v>
      </c>
      <c r="M36" s="143">
        <f t="shared" ref="M36:P36" si="5">SUM(M15:M35)</f>
        <v>0</v>
      </c>
      <c r="N36" s="143">
        <f t="shared" ref="N36" si="6">SUM(N15:N35)</f>
        <v>37350000</v>
      </c>
      <c r="O36" s="143"/>
      <c r="P36" s="143">
        <f t="shared" si="5"/>
        <v>0</v>
      </c>
      <c r="Q36" s="1435"/>
    </row>
    <row r="37" spans="1:17" s="43" customFormat="1" ht="30.75" customHeight="1" thickBot="1" x14ac:dyDescent="0.35">
      <c r="A37" s="1437" t="s">
        <v>2</v>
      </c>
      <c r="B37" s="1564"/>
      <c r="C37" s="70">
        <f>C36+C14</f>
        <v>53714240</v>
      </c>
      <c r="D37" s="70">
        <f>D36+D14</f>
        <v>49969565.970000006</v>
      </c>
      <c r="E37" s="70">
        <f t="shared" si="0"/>
        <v>93.028526457788487</v>
      </c>
      <c r="F37" s="70">
        <f>F36+F14</f>
        <v>51956205</v>
      </c>
      <c r="G37" s="70">
        <f>G36+G14</f>
        <v>45067135.490000002</v>
      </c>
      <c r="H37" s="70">
        <f t="shared" si="1"/>
        <v>86.740622202872601</v>
      </c>
      <c r="I37" s="70">
        <f>I36+I14</f>
        <v>62880000</v>
      </c>
      <c r="J37" s="70">
        <f>J36+J14</f>
        <v>51107744.969999999</v>
      </c>
      <c r="K37" s="717">
        <f t="shared" si="2"/>
        <v>81.278220372137397</v>
      </c>
      <c r="L37" s="70">
        <f>L36+L14</f>
        <v>54924000</v>
      </c>
      <c r="M37" s="70">
        <f t="shared" ref="M37:P37" si="7">M36+M14</f>
        <v>0</v>
      </c>
      <c r="N37" s="70">
        <f t="shared" ref="N37" si="8">N36+N14</f>
        <v>59962000</v>
      </c>
      <c r="O37" s="70"/>
      <c r="P37" s="70">
        <f t="shared" si="7"/>
        <v>0</v>
      </c>
      <c r="Q37" s="1436"/>
    </row>
    <row r="38" spans="1:17" s="122" customFormat="1" ht="19.5" thickTop="1" x14ac:dyDescent="0.3">
      <c r="A38" s="9"/>
      <c r="B38" s="9"/>
      <c r="C38" s="132"/>
      <c r="D38" s="90"/>
      <c r="E38" s="90"/>
      <c r="I38" s="11"/>
      <c r="J38" s="11"/>
      <c r="K38" s="11"/>
      <c r="L38" s="11"/>
      <c r="M38" s="11"/>
      <c r="N38" s="11"/>
      <c r="O38" s="11"/>
      <c r="P38" s="11"/>
      <c r="Q38" s="83"/>
    </row>
    <row r="39" spans="1:17" s="122" customFormat="1" ht="15.75" customHeight="1" x14ac:dyDescent="0.25">
      <c r="A39" s="9"/>
      <c r="B39" s="9" t="s">
        <v>188</v>
      </c>
      <c r="C39" s="96" t="s">
        <v>191</v>
      </c>
      <c r="D39" s="96"/>
      <c r="E39" s="96"/>
      <c r="F39" s="9"/>
      <c r="G39" s="9"/>
      <c r="H39" s="9"/>
      <c r="I39" s="9"/>
      <c r="J39" s="11"/>
      <c r="K39" s="11"/>
      <c r="L39" s="83"/>
      <c r="M39" s="11"/>
      <c r="N39" s="83"/>
      <c r="O39" s="11"/>
      <c r="P39" s="11"/>
      <c r="Q39" s="638"/>
    </row>
    <row r="40" spans="1:17" s="122" customFormat="1" ht="15.75" customHeight="1" x14ac:dyDescent="0.25">
      <c r="B40" s="121" t="s">
        <v>189</v>
      </c>
      <c r="C40" s="136"/>
      <c r="D40" s="136" t="s">
        <v>190</v>
      </c>
      <c r="E40" s="136"/>
      <c r="F40" s="136"/>
      <c r="G40" s="136"/>
      <c r="H40" s="136"/>
      <c r="I40" s="136"/>
      <c r="J40" s="145"/>
      <c r="K40" s="145"/>
      <c r="L40" s="147"/>
      <c r="M40" s="145"/>
      <c r="N40" s="147"/>
      <c r="O40" s="145"/>
      <c r="P40" s="145"/>
      <c r="Q40" s="83"/>
    </row>
    <row r="41" spans="1:17" s="122" customFormat="1" ht="15.75" x14ac:dyDescent="0.25">
      <c r="A41" s="121"/>
      <c r="B41" s="121"/>
      <c r="C41" s="108"/>
      <c r="D41" s="108"/>
      <c r="E41" s="108"/>
      <c r="F41" s="108"/>
      <c r="G41" s="108"/>
      <c r="H41" s="108"/>
      <c r="I41" s="108"/>
      <c r="J41" s="133"/>
      <c r="K41" s="133"/>
      <c r="L41" s="133"/>
      <c r="M41" s="133"/>
      <c r="N41" s="133"/>
      <c r="O41" s="133"/>
      <c r="P41" s="133"/>
      <c r="Q41" s="638"/>
    </row>
    <row r="42" spans="1:17" s="122" customFormat="1" ht="15.75" x14ac:dyDescent="0.25">
      <c r="A42" s="121"/>
      <c r="B42" s="121" t="s">
        <v>159</v>
      </c>
      <c r="D42" s="108" t="s">
        <v>160</v>
      </c>
      <c r="E42" s="108"/>
      <c r="F42" s="108"/>
      <c r="G42" s="108"/>
      <c r="H42" s="108"/>
      <c r="I42" s="74"/>
      <c r="J42" s="124" t="s">
        <v>186</v>
      </c>
      <c r="K42" s="124"/>
      <c r="L42" s="124" t="s">
        <v>186</v>
      </c>
      <c r="M42" s="124"/>
      <c r="N42" s="124" t="s">
        <v>186</v>
      </c>
      <c r="O42" s="124"/>
      <c r="P42" s="124"/>
      <c r="Q42" s="83"/>
    </row>
    <row r="43" spans="1:17" x14ac:dyDescent="0.25">
      <c r="J43" s="133"/>
      <c r="K43" s="133"/>
      <c r="L43" s="133"/>
      <c r="M43" s="133"/>
      <c r="N43" s="133"/>
      <c r="O43" s="133"/>
      <c r="P43" s="133"/>
      <c r="Q43" s="638"/>
    </row>
    <row r="44" spans="1:17" s="122" customFormat="1" ht="15.75" x14ac:dyDescent="0.25">
      <c r="A44" s="121"/>
      <c r="B44" s="121"/>
      <c r="C44" s="108"/>
      <c r="D44" s="108"/>
      <c r="E44" s="108"/>
      <c r="F44" s="108"/>
      <c r="G44" s="108"/>
      <c r="H44" s="108"/>
      <c r="I44" s="74"/>
      <c r="J44" s="11"/>
      <c r="K44" s="11"/>
      <c r="L44" s="11"/>
      <c r="M44" s="11"/>
      <c r="N44" s="11"/>
      <c r="O44" s="11"/>
      <c r="P44" s="11"/>
      <c r="Q44" s="83"/>
    </row>
    <row r="45" spans="1:17" x14ac:dyDescent="0.25">
      <c r="J45" s="133"/>
      <c r="K45" s="133"/>
      <c r="L45" s="133"/>
      <c r="M45" s="133"/>
      <c r="N45" s="133"/>
      <c r="O45" s="133"/>
      <c r="P45" s="133"/>
      <c r="Q45" s="638"/>
    </row>
    <row r="46" spans="1:17" s="2" customFormat="1" ht="15.75" customHeight="1" x14ac:dyDescent="0.25">
      <c r="A46" s="1386" t="s">
        <v>18</v>
      </c>
      <c r="B46" s="1388" t="s">
        <v>7</v>
      </c>
      <c r="C46" s="1392">
        <v>2022</v>
      </c>
      <c r="D46" s="1392"/>
      <c r="E46" s="1392"/>
      <c r="F46" s="1393">
        <v>2023</v>
      </c>
      <c r="G46" s="1393"/>
      <c r="H46" s="1393"/>
      <c r="I46" s="1235">
        <v>2024</v>
      </c>
      <c r="J46" s="1235"/>
      <c r="K46" s="1162"/>
      <c r="L46" s="1279">
        <v>2025</v>
      </c>
      <c r="M46" s="1280"/>
      <c r="N46" s="1344" t="s">
        <v>446</v>
      </c>
      <c r="O46" s="1344" t="s">
        <v>448</v>
      </c>
      <c r="P46" s="1344" t="s">
        <v>447</v>
      </c>
      <c r="Q46" s="1344" t="s">
        <v>450</v>
      </c>
    </row>
    <row r="47" spans="1:17" s="2" customFormat="1" ht="31.5" x14ac:dyDescent="0.25">
      <c r="A47" s="1387"/>
      <c r="B47" s="1387"/>
      <c r="C47" s="692" t="s">
        <v>192</v>
      </c>
      <c r="D47" s="692" t="s">
        <v>1</v>
      </c>
      <c r="E47" s="693" t="s">
        <v>138</v>
      </c>
      <c r="F47" s="690" t="s">
        <v>0</v>
      </c>
      <c r="G47" s="1161" t="s">
        <v>1</v>
      </c>
      <c r="H47" s="694" t="s">
        <v>138</v>
      </c>
      <c r="I47" s="690" t="s">
        <v>0</v>
      </c>
      <c r="J47" s="1161" t="s">
        <v>1</v>
      </c>
      <c r="K47" s="691" t="s">
        <v>138</v>
      </c>
      <c r="L47" s="690" t="s">
        <v>0</v>
      </c>
      <c r="M47" s="1161" t="s">
        <v>1</v>
      </c>
      <c r="N47" s="1344"/>
      <c r="O47" s="1344"/>
      <c r="P47" s="1344"/>
      <c r="Q47" s="1344"/>
    </row>
    <row r="48" spans="1:17" s="2" customFormat="1" x14ac:dyDescent="0.25">
      <c r="C48" s="28"/>
      <c r="D48" s="28"/>
      <c r="E48" s="28"/>
      <c r="F48" s="28"/>
      <c r="G48" s="28"/>
      <c r="H48" s="28"/>
      <c r="I48" s="80"/>
      <c r="J48" s="80"/>
      <c r="K48" s="11"/>
      <c r="L48" s="11"/>
      <c r="M48" s="11"/>
      <c r="N48" s="11"/>
      <c r="O48" s="11"/>
      <c r="P48" s="11"/>
      <c r="Q48" s="83"/>
    </row>
    <row r="49" spans="2:17" s="2" customFormat="1" ht="31.5" customHeight="1" thickBot="1" x14ac:dyDescent="0.3">
      <c r="C49" s="695">
        <f>SUM(C37)</f>
        <v>53714240</v>
      </c>
      <c r="D49" s="695">
        <f t="shared" ref="D49:J49" si="9">SUM(D37)</f>
        <v>49969565.970000006</v>
      </c>
      <c r="E49" s="695">
        <f>D49/C49*100</f>
        <v>93.028526457788487</v>
      </c>
      <c r="F49" s="695">
        <f t="shared" si="9"/>
        <v>51956205</v>
      </c>
      <c r="G49" s="695">
        <f t="shared" si="9"/>
        <v>45067135.490000002</v>
      </c>
      <c r="H49" s="695">
        <f>G49/F49*100</f>
        <v>86.740622202872601</v>
      </c>
      <c r="I49" s="695">
        <f t="shared" si="9"/>
        <v>62880000</v>
      </c>
      <c r="J49" s="695">
        <f t="shared" si="9"/>
        <v>51107744.969999999</v>
      </c>
      <c r="K49" s="695">
        <f>J49/I49*100</f>
        <v>81.278220372137397</v>
      </c>
      <c r="L49" s="695">
        <f>SUM(L37)</f>
        <v>54924000</v>
      </c>
      <c r="M49" s="695">
        <f t="shared" ref="M49" si="10">SUM(M37)</f>
        <v>0</v>
      </c>
      <c r="N49" s="695">
        <f t="shared" ref="N49:Q49" si="11">SUM(N37)</f>
        <v>59962000</v>
      </c>
      <c r="O49" s="695">
        <f t="shared" si="11"/>
        <v>0</v>
      </c>
      <c r="P49" s="695">
        <f t="shared" si="11"/>
        <v>0</v>
      </c>
      <c r="Q49" s="695">
        <f t="shared" si="11"/>
        <v>0</v>
      </c>
    </row>
    <row r="50" spans="2:17" ht="15.75" thickTop="1" x14ac:dyDescent="0.25"/>
    <row r="51" spans="2:17" x14ac:dyDescent="0.25">
      <c r="B51" s="1212" t="s">
        <v>454</v>
      </c>
      <c r="G51" s="761"/>
      <c r="H51" s="761"/>
      <c r="I51" s="761"/>
      <c r="J51" s="761"/>
      <c r="K51" s="761"/>
      <c r="L51" s="761"/>
      <c r="M51" s="761"/>
      <c r="P51" s="81"/>
    </row>
    <row r="52" spans="2:17" x14ac:dyDescent="0.25">
      <c r="B52" s="1212" t="s">
        <v>455</v>
      </c>
      <c r="G52" s="761"/>
      <c r="H52" s="761"/>
      <c r="I52" s="761"/>
      <c r="J52" s="761"/>
      <c r="K52" s="761"/>
      <c r="L52" s="759"/>
      <c r="M52" s="759"/>
    </row>
    <row r="53" spans="2:17" x14ac:dyDescent="0.25">
      <c r="G53" s="761"/>
      <c r="H53" s="761"/>
      <c r="I53" s="761"/>
      <c r="J53" s="761"/>
      <c r="K53" s="761"/>
      <c r="L53" s="759"/>
      <c r="M53" s="849"/>
    </row>
    <row r="54" spans="2:17" x14ac:dyDescent="0.25">
      <c r="B54" s="1213" t="s">
        <v>456</v>
      </c>
      <c r="G54" s="761"/>
      <c r="H54" s="761"/>
      <c r="I54" s="761"/>
      <c r="J54" s="761"/>
      <c r="K54" s="761"/>
      <c r="L54" s="759"/>
      <c r="M54" s="759"/>
    </row>
    <row r="55" spans="2:17" x14ac:dyDescent="0.25">
      <c r="G55" s="761"/>
      <c r="H55" s="761"/>
      <c r="I55" s="761"/>
      <c r="J55" s="761"/>
      <c r="K55" s="761"/>
      <c r="L55" s="759"/>
      <c r="M55" s="759"/>
    </row>
  </sheetData>
  <mergeCells count="25">
    <mergeCell ref="Q9:Q10"/>
    <mergeCell ref="Q46:Q47"/>
    <mergeCell ref="L9:M9"/>
    <mergeCell ref="P9:P10"/>
    <mergeCell ref="L46:M46"/>
    <mergeCell ref="P46:P47"/>
    <mergeCell ref="N9:N10"/>
    <mergeCell ref="N46:N47"/>
    <mergeCell ref="O9:O10"/>
    <mergeCell ref="O46:O47"/>
    <mergeCell ref="Q11:Q37"/>
    <mergeCell ref="A5:I5"/>
    <mergeCell ref="C9:E9"/>
    <mergeCell ref="I9:J9"/>
    <mergeCell ref="A46:A47"/>
    <mergeCell ref="B46:B47"/>
    <mergeCell ref="C46:E46"/>
    <mergeCell ref="F46:H46"/>
    <mergeCell ref="A36:B36"/>
    <mergeCell ref="A37:B37"/>
    <mergeCell ref="A9:A10"/>
    <mergeCell ref="B9:B10"/>
    <mergeCell ref="A14:B14"/>
    <mergeCell ref="I46:J46"/>
    <mergeCell ref="F9:H9"/>
  </mergeCells>
  <pageMargins left="0" right="0" top="0.18" bottom="0.17" header="0.17" footer="0.39"/>
  <pageSetup paperSize="5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rgb="FF00FFFF"/>
  </sheetPr>
  <dimension ref="A3:B11"/>
  <sheetViews>
    <sheetView workbookViewId="0">
      <selection activeCell="B5" sqref="B5"/>
    </sheetView>
  </sheetViews>
  <sheetFormatPr defaultRowHeight="15" x14ac:dyDescent="0.25"/>
  <cols>
    <col min="1" max="1" width="29.28515625" bestFit="1" customWidth="1"/>
    <col min="2" max="2" width="20.7109375" customWidth="1"/>
  </cols>
  <sheetData>
    <row r="3" spans="1:2" ht="18.75" x14ac:dyDescent="0.3">
      <c r="A3" s="1565" t="s">
        <v>369</v>
      </c>
      <c r="B3" s="1565"/>
    </row>
    <row r="4" spans="1:2" ht="30" x14ac:dyDescent="0.25">
      <c r="A4" s="269" t="s">
        <v>370</v>
      </c>
      <c r="B4" s="1" t="s">
        <v>371</v>
      </c>
    </row>
    <row r="5" spans="1:2" x14ac:dyDescent="0.25">
      <c r="A5" s="270" t="s">
        <v>372</v>
      </c>
      <c r="B5" s="275">
        <v>314.76497799999999</v>
      </c>
    </row>
    <row r="6" spans="1:2" x14ac:dyDescent="0.25">
      <c r="A6" s="271" t="s">
        <v>373</v>
      </c>
      <c r="B6" s="275">
        <v>180.99275</v>
      </c>
    </row>
    <row r="7" spans="1:2" x14ac:dyDescent="0.25">
      <c r="A7" s="81" t="s">
        <v>374</v>
      </c>
      <c r="B7" s="275">
        <v>37.089364000000003</v>
      </c>
    </row>
    <row r="8" spans="1:2" x14ac:dyDescent="0.25">
      <c r="A8" s="97" t="s">
        <v>375</v>
      </c>
      <c r="B8" s="275">
        <v>27.791658000000002</v>
      </c>
    </row>
    <row r="9" spans="1:2" x14ac:dyDescent="0.25">
      <c r="A9" s="5" t="s">
        <v>376</v>
      </c>
      <c r="B9" s="275">
        <v>19.132605999999999</v>
      </c>
    </row>
    <row r="10" spans="1:2" ht="15.75" thickBot="1" x14ac:dyDescent="0.3">
      <c r="A10" s="267"/>
      <c r="B10" s="276">
        <f>SUM(B5:B9)</f>
        <v>579.77135599999997</v>
      </c>
    </row>
    <row r="11" spans="1:2" ht="15.75" thickTop="1" x14ac:dyDescent="0.25"/>
  </sheetData>
  <mergeCells count="1">
    <mergeCell ref="A3:B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T122"/>
  <sheetViews>
    <sheetView topLeftCell="A79" zoomScale="95" zoomScaleNormal="95" zoomScaleSheetLayoutView="100" workbookViewId="0">
      <pane xSplit="2" topLeftCell="L1" activePane="topRight" state="frozen"/>
      <selection activeCell="K16" sqref="K16"/>
      <selection pane="topRight" activeCell="A87" sqref="A87:M91"/>
    </sheetView>
  </sheetViews>
  <sheetFormatPr defaultColWidth="9.140625" defaultRowHeight="15" x14ac:dyDescent="0.25"/>
  <cols>
    <col min="1" max="1" width="8.85546875" style="759" customWidth="1"/>
    <col min="2" max="2" width="29" style="759" customWidth="1"/>
    <col min="3" max="3" width="17.42578125" style="761" hidden="1" customWidth="1"/>
    <col min="4" max="4" width="17.140625" style="761" hidden="1" customWidth="1"/>
    <col min="5" max="5" width="6.5703125" style="761" hidden="1" customWidth="1"/>
    <col min="6" max="6" width="17.28515625" style="761" hidden="1" customWidth="1"/>
    <col min="7" max="7" width="17.140625" style="761" hidden="1" customWidth="1"/>
    <col min="8" max="8" width="7.42578125" style="761" hidden="1" customWidth="1"/>
    <col min="9" max="9" width="20.5703125" style="761" hidden="1" customWidth="1"/>
    <col min="10" max="10" width="17.42578125" style="761" hidden="1" customWidth="1"/>
    <col min="11" max="11" width="8.140625" style="761" hidden="1" customWidth="1"/>
    <col min="12" max="12" width="20.7109375" style="759" customWidth="1"/>
    <col min="13" max="13" width="19.140625" style="759" customWidth="1"/>
    <col min="14" max="14" width="8.5703125" style="759" customWidth="1"/>
    <col min="15" max="16" width="19.85546875" style="759" customWidth="1"/>
    <col min="17" max="18" width="18.5703125" style="759" customWidth="1"/>
    <col min="19" max="19" width="19.85546875" style="759" customWidth="1"/>
    <col min="20" max="20" width="13.85546875" style="759" customWidth="1"/>
    <col min="21" max="16384" width="9.140625" style="759"/>
  </cols>
  <sheetData>
    <row r="1" spans="1:20" x14ac:dyDescent="0.25">
      <c r="C1" s="760"/>
      <c r="L1" s="1259" t="s">
        <v>157</v>
      </c>
      <c r="M1" s="1260"/>
      <c r="N1" s="760"/>
      <c r="O1" s="760"/>
      <c r="P1" s="760"/>
      <c r="Q1" s="760"/>
      <c r="R1" s="760"/>
      <c r="S1" s="760"/>
    </row>
    <row r="2" spans="1:20" ht="16.5" customHeight="1" x14ac:dyDescent="0.3">
      <c r="A2" s="1270" t="s">
        <v>444</v>
      </c>
      <c r="B2" s="1270"/>
      <c r="C2" s="1270"/>
      <c r="D2" s="1270"/>
      <c r="E2" s="1270"/>
      <c r="F2" s="1270"/>
      <c r="G2" s="1270"/>
      <c r="H2" s="1270"/>
      <c r="I2" s="1270"/>
      <c r="J2" s="1270"/>
      <c r="K2" s="1270"/>
      <c r="L2" s="1270"/>
      <c r="M2" s="1270"/>
      <c r="N2" s="1270"/>
      <c r="O2" s="1270"/>
      <c r="P2" s="1270"/>
      <c r="Q2" s="1270"/>
      <c r="R2" s="1270"/>
      <c r="S2" s="1270"/>
    </row>
    <row r="3" spans="1:20" ht="18.75" x14ac:dyDescent="0.3">
      <c r="A3" s="764" t="s">
        <v>6</v>
      </c>
      <c r="B3" s="765"/>
      <c r="C3" s="766"/>
      <c r="D3" s="766"/>
      <c r="E3" s="766"/>
      <c r="F3" s="766"/>
      <c r="G3" s="766"/>
      <c r="H3" s="766"/>
      <c r="I3" s="766"/>
      <c r="J3" s="767"/>
      <c r="K3" s="767"/>
      <c r="L3" s="768"/>
      <c r="M3" s="768"/>
      <c r="N3" s="768"/>
      <c r="O3" s="769"/>
      <c r="P3" s="769"/>
      <c r="Q3" s="768"/>
      <c r="R3" s="768"/>
      <c r="S3" s="769"/>
    </row>
    <row r="4" spans="1:20" ht="15" customHeight="1" x14ac:dyDescent="0.3">
      <c r="A4" s="764" t="s">
        <v>439</v>
      </c>
      <c r="B4" s="765"/>
      <c r="L4" s="768"/>
      <c r="M4" s="768"/>
      <c r="N4" s="768"/>
      <c r="O4" s="761"/>
      <c r="P4" s="761"/>
      <c r="Q4" s="761"/>
      <c r="R4" s="761"/>
      <c r="S4" s="761"/>
    </row>
    <row r="5" spans="1:20" ht="18" customHeight="1" x14ac:dyDescent="0.3">
      <c r="A5" s="764" t="s">
        <v>158</v>
      </c>
      <c r="B5" s="765"/>
      <c r="L5" s="770"/>
      <c r="M5" s="770"/>
      <c r="N5" s="770"/>
      <c r="O5" s="770"/>
      <c r="P5" s="770"/>
      <c r="Q5" s="1027"/>
      <c r="R5" s="770"/>
      <c r="S5" s="770"/>
    </row>
    <row r="6" spans="1:20" ht="20.25" customHeight="1" x14ac:dyDescent="0.25">
      <c r="A6" s="1251" t="s">
        <v>18</v>
      </c>
      <c r="B6" s="1252" t="s">
        <v>7</v>
      </c>
      <c r="C6" s="1253">
        <v>2021</v>
      </c>
      <c r="D6" s="1253"/>
      <c r="E6" s="1254"/>
      <c r="F6" s="1264">
        <v>2022</v>
      </c>
      <c r="G6" s="1265"/>
      <c r="H6" s="1266"/>
      <c r="I6" s="1267">
        <v>2023</v>
      </c>
      <c r="J6" s="1268"/>
      <c r="K6" s="1269"/>
      <c r="L6" s="1240">
        <v>2024</v>
      </c>
      <c r="M6" s="1240"/>
      <c r="N6" s="1006"/>
      <c r="O6" s="1241">
        <v>2025</v>
      </c>
      <c r="P6" s="1242"/>
      <c r="Q6" s="1245" t="s">
        <v>446</v>
      </c>
      <c r="R6" s="1243" t="s">
        <v>448</v>
      </c>
      <c r="S6" s="1243" t="s">
        <v>447</v>
      </c>
      <c r="T6" s="1235" t="s">
        <v>450</v>
      </c>
    </row>
    <row r="7" spans="1:20" ht="33.75" customHeight="1" x14ac:dyDescent="0.25">
      <c r="A7" s="1244"/>
      <c r="B7" s="1244"/>
      <c r="C7" s="1007" t="s">
        <v>178</v>
      </c>
      <c r="D7" s="1008" t="s">
        <v>1</v>
      </c>
      <c r="E7" s="1009" t="s">
        <v>138</v>
      </c>
      <c r="F7" s="1010" t="s">
        <v>192</v>
      </c>
      <c r="G7" s="1011" t="s">
        <v>1</v>
      </c>
      <c r="H7" s="1012" t="s">
        <v>138</v>
      </c>
      <c r="I7" s="1013" t="s">
        <v>0</v>
      </c>
      <c r="J7" s="1014" t="s">
        <v>1</v>
      </c>
      <c r="K7" s="1015" t="s">
        <v>138</v>
      </c>
      <c r="L7" s="1016" t="s">
        <v>0</v>
      </c>
      <c r="M7" s="1006" t="s">
        <v>1</v>
      </c>
      <c r="N7" s="1015" t="s">
        <v>138</v>
      </c>
      <c r="O7" s="1017" t="s">
        <v>0</v>
      </c>
      <c r="P7" s="1006" t="s">
        <v>445</v>
      </c>
      <c r="Q7" s="1271"/>
      <c r="R7" s="1244"/>
      <c r="S7" s="1257"/>
      <c r="T7" s="1236"/>
    </row>
    <row r="8" spans="1:20" ht="17.25" customHeight="1" x14ac:dyDescent="0.25">
      <c r="A8" s="771">
        <v>1001</v>
      </c>
      <c r="B8" s="772" t="s">
        <v>8</v>
      </c>
      <c r="C8" s="773">
        <v>10243000</v>
      </c>
      <c r="D8" s="773">
        <v>8530510.6400000006</v>
      </c>
      <c r="E8" s="774">
        <f t="shared" ref="E8:E15" si="0">D8/C8*100</f>
        <v>83.281369130137662</v>
      </c>
      <c r="F8" s="775">
        <v>7298600</v>
      </c>
      <c r="G8" s="773">
        <v>6968315.5199999996</v>
      </c>
      <c r="H8" s="773">
        <f t="shared" ref="H8:H15" si="1">G8/F8*100</f>
        <v>95.474687200284976</v>
      </c>
      <c r="I8" s="773">
        <v>12324720</v>
      </c>
      <c r="J8" s="775">
        <v>10975440.25</v>
      </c>
      <c r="K8" s="773">
        <f t="shared" ref="K8:K32" si="2">J8/I8*100</f>
        <v>89.052248245801934</v>
      </c>
      <c r="L8" s="834">
        <v>11000000</v>
      </c>
      <c r="M8" s="834">
        <v>9273179.0199999996</v>
      </c>
      <c r="N8" s="834">
        <f>M8/L8*100</f>
        <v>84.301627454545454</v>
      </c>
      <c r="O8" s="834">
        <v>11177000</v>
      </c>
      <c r="P8" s="834"/>
      <c r="Q8" s="977">
        <v>7892000</v>
      </c>
      <c r="R8" s="834"/>
      <c r="S8" s="853"/>
      <c r="T8" s="1237" t="s">
        <v>451</v>
      </c>
    </row>
    <row r="9" spans="1:20" ht="17.25" customHeight="1" x14ac:dyDescent="0.25">
      <c r="A9" s="776">
        <v>1002</v>
      </c>
      <c r="B9" s="777" t="s">
        <v>9</v>
      </c>
      <c r="C9" s="778">
        <v>2450000</v>
      </c>
      <c r="D9" s="778">
        <v>2352101.0699999998</v>
      </c>
      <c r="E9" s="779">
        <f t="shared" si="0"/>
        <v>96.004125306122447</v>
      </c>
      <c r="F9" s="780">
        <v>2200000</v>
      </c>
      <c r="G9" s="780">
        <v>2100758.08</v>
      </c>
      <c r="H9" s="778">
        <f t="shared" si="1"/>
        <v>95.489003636363648</v>
      </c>
      <c r="I9" s="780">
        <v>2600000</v>
      </c>
      <c r="J9" s="780">
        <v>2433306.44</v>
      </c>
      <c r="K9" s="778">
        <f t="shared" si="2"/>
        <v>93.588709230769226</v>
      </c>
      <c r="L9" s="850">
        <v>2900000</v>
      </c>
      <c r="M9" s="850">
        <v>3076510.36</v>
      </c>
      <c r="N9" s="834">
        <f t="shared" ref="N9:N32" si="3">M9/L9*100</f>
        <v>106.08656413793102</v>
      </c>
      <c r="O9" s="850">
        <v>2900000</v>
      </c>
      <c r="P9" s="850"/>
      <c r="Q9" s="850">
        <v>3200000</v>
      </c>
      <c r="R9" s="850"/>
      <c r="S9" s="853"/>
      <c r="T9" s="1238"/>
    </row>
    <row r="10" spans="1:20" ht="17.25" customHeight="1" x14ac:dyDescent="0.25">
      <c r="A10" s="781">
        <v>1003</v>
      </c>
      <c r="B10" s="782" t="s">
        <v>10</v>
      </c>
      <c r="C10" s="783">
        <v>7404000</v>
      </c>
      <c r="D10" s="783">
        <v>3195205.42</v>
      </c>
      <c r="E10" s="784">
        <f t="shared" si="0"/>
        <v>43.155124527282553</v>
      </c>
      <c r="F10" s="785">
        <v>3491680</v>
      </c>
      <c r="G10" s="785">
        <v>3477270.89</v>
      </c>
      <c r="H10" s="783">
        <f t="shared" si="1"/>
        <v>99.587330167712963</v>
      </c>
      <c r="I10" s="785">
        <v>6975746</v>
      </c>
      <c r="J10" s="785">
        <v>5717776.8399999999</v>
      </c>
      <c r="K10" s="783">
        <f t="shared" si="2"/>
        <v>81.966528597801585</v>
      </c>
      <c r="L10" s="834">
        <v>19000000</v>
      </c>
      <c r="M10" s="834">
        <v>10458258.32</v>
      </c>
      <c r="N10" s="834">
        <f t="shared" si="3"/>
        <v>55.043464842105259</v>
      </c>
      <c r="O10" s="834">
        <v>12406000</v>
      </c>
      <c r="P10" s="834"/>
      <c r="Q10" s="977">
        <v>4665000</v>
      </c>
      <c r="R10" s="852"/>
      <c r="S10" s="853"/>
      <c r="T10" s="1238"/>
    </row>
    <row r="11" spans="1:20" s="789" customFormat="1" ht="25.5" customHeight="1" thickBot="1" x14ac:dyDescent="0.3">
      <c r="A11" s="1261" t="s">
        <v>139</v>
      </c>
      <c r="B11" s="1262"/>
      <c r="C11" s="786">
        <f t="shared" ref="C11:S11" si="4">SUM(C8:C10)</f>
        <v>20097000</v>
      </c>
      <c r="D11" s="786">
        <f t="shared" si="4"/>
        <v>14077817.130000001</v>
      </c>
      <c r="E11" s="787">
        <f t="shared" si="0"/>
        <v>70.049346320346331</v>
      </c>
      <c r="F11" s="786">
        <f t="shared" si="4"/>
        <v>12990280</v>
      </c>
      <c r="G11" s="786">
        <f t="shared" si="4"/>
        <v>12546344.49</v>
      </c>
      <c r="H11" s="788">
        <f t="shared" si="1"/>
        <v>96.582556265145953</v>
      </c>
      <c r="I11" s="786">
        <f>SUM(I8:I10)</f>
        <v>21900466</v>
      </c>
      <c r="J11" s="786">
        <f>SUM(J8:J10)</f>
        <v>19126523.530000001</v>
      </c>
      <c r="K11" s="788">
        <f t="shared" si="2"/>
        <v>87.333865544230889</v>
      </c>
      <c r="L11" s="854">
        <f t="shared" si="4"/>
        <v>32900000</v>
      </c>
      <c r="M11" s="854">
        <f t="shared" si="4"/>
        <v>22807947.699999999</v>
      </c>
      <c r="N11" s="854">
        <f t="shared" si="4"/>
        <v>245.43165643458173</v>
      </c>
      <c r="O11" s="854">
        <f t="shared" si="4"/>
        <v>26483000</v>
      </c>
      <c r="P11" s="854">
        <f t="shared" si="4"/>
        <v>0</v>
      </c>
      <c r="Q11" s="854">
        <f t="shared" si="4"/>
        <v>15757000</v>
      </c>
      <c r="R11" s="854">
        <f t="shared" si="4"/>
        <v>0</v>
      </c>
      <c r="S11" s="854">
        <f t="shared" si="4"/>
        <v>0</v>
      </c>
      <c r="T11" s="1238"/>
    </row>
    <row r="12" spans="1:20" ht="17.25" customHeight="1" x14ac:dyDescent="0.25">
      <c r="A12" s="790">
        <v>1101</v>
      </c>
      <c r="B12" s="791" t="s">
        <v>112</v>
      </c>
      <c r="C12" s="792">
        <v>2050000</v>
      </c>
      <c r="D12" s="780">
        <v>1899786</v>
      </c>
      <c r="E12" s="793">
        <f t="shared" si="0"/>
        <v>92.672487804878045</v>
      </c>
      <c r="F12" s="785">
        <v>2100000</v>
      </c>
      <c r="G12" s="785">
        <v>1738150.42</v>
      </c>
      <c r="H12" s="794">
        <f t="shared" si="1"/>
        <v>82.769067619047618</v>
      </c>
      <c r="I12" s="785">
        <v>3000000</v>
      </c>
      <c r="J12" s="785">
        <v>1764268.5</v>
      </c>
      <c r="K12" s="794">
        <f t="shared" si="2"/>
        <v>58.808950000000003</v>
      </c>
      <c r="L12" s="834">
        <v>3000000</v>
      </c>
      <c r="M12" s="834">
        <v>1743569.55</v>
      </c>
      <c r="N12" s="834">
        <f t="shared" si="3"/>
        <v>58.118985000000002</v>
      </c>
      <c r="O12" s="836">
        <v>3000000</v>
      </c>
      <c r="P12" s="836"/>
      <c r="Q12" s="836">
        <v>2000000</v>
      </c>
      <c r="R12" s="836"/>
      <c r="S12" s="836"/>
      <c r="T12" s="1238"/>
    </row>
    <row r="13" spans="1:20" ht="17.25" customHeight="1" x14ac:dyDescent="0.25">
      <c r="A13" s="776">
        <v>1102</v>
      </c>
      <c r="B13" s="780" t="s">
        <v>113</v>
      </c>
      <c r="C13" s="795">
        <v>300000</v>
      </c>
      <c r="D13" s="780">
        <v>0</v>
      </c>
      <c r="E13" s="796">
        <f t="shared" si="0"/>
        <v>0</v>
      </c>
      <c r="F13" s="780">
        <v>500000</v>
      </c>
      <c r="G13" s="780">
        <v>500000</v>
      </c>
      <c r="H13" s="778">
        <f t="shared" si="1"/>
        <v>100</v>
      </c>
      <c r="I13" s="780">
        <v>3000000</v>
      </c>
      <c r="J13" s="780">
        <v>2875085.45</v>
      </c>
      <c r="K13" s="778">
        <f t="shared" si="2"/>
        <v>95.836181666666675</v>
      </c>
      <c r="L13" s="850">
        <v>3000000</v>
      </c>
      <c r="M13" s="850">
        <v>323348.62</v>
      </c>
      <c r="N13" s="834">
        <f t="shared" si="3"/>
        <v>10.778287333333333</v>
      </c>
      <c r="O13" s="836">
        <v>3000000</v>
      </c>
      <c r="P13" s="836"/>
      <c r="Q13" s="836">
        <v>3000000</v>
      </c>
      <c r="R13" s="836"/>
      <c r="S13" s="836"/>
      <c r="T13" s="1238"/>
    </row>
    <row r="14" spans="1:20" ht="17.25" customHeight="1" x14ac:dyDescent="0.25">
      <c r="A14" s="776">
        <v>1201</v>
      </c>
      <c r="B14" s="780" t="s">
        <v>12</v>
      </c>
      <c r="C14" s="795">
        <v>1500000</v>
      </c>
      <c r="D14" s="780">
        <v>1383166.29</v>
      </c>
      <c r="E14" s="796">
        <f t="shared" si="0"/>
        <v>92.211085999999995</v>
      </c>
      <c r="F14" s="780">
        <v>1550000</v>
      </c>
      <c r="G14" s="780">
        <v>1053431.8</v>
      </c>
      <c r="H14" s="778">
        <f t="shared" si="1"/>
        <v>67.963341935483882</v>
      </c>
      <c r="I14" s="780">
        <v>4650000</v>
      </c>
      <c r="J14" s="780">
        <v>1892108.96</v>
      </c>
      <c r="K14" s="778">
        <f t="shared" si="2"/>
        <v>40.690515268817201</v>
      </c>
      <c r="L14" s="850">
        <v>4650000</v>
      </c>
      <c r="M14" s="850">
        <v>1855591.5</v>
      </c>
      <c r="N14" s="834">
        <f t="shared" si="3"/>
        <v>39.905193548387096</v>
      </c>
      <c r="O14" s="836">
        <v>3000000</v>
      </c>
      <c r="P14" s="836"/>
      <c r="Q14" s="836">
        <v>2000000</v>
      </c>
      <c r="R14" s="836"/>
      <c r="S14" s="836"/>
      <c r="T14" s="1238"/>
    </row>
    <row r="15" spans="1:20" ht="17.25" customHeight="1" x14ac:dyDescent="0.25">
      <c r="A15" s="776" t="s">
        <v>380</v>
      </c>
      <c r="B15" s="780" t="s">
        <v>135</v>
      </c>
      <c r="C15" s="795">
        <v>5500000</v>
      </c>
      <c r="D15" s="780">
        <v>5435396.3200000003</v>
      </c>
      <c r="E15" s="796">
        <f t="shared" si="0"/>
        <v>98.825387636363644</v>
      </c>
      <c r="F15" s="780">
        <v>14000000</v>
      </c>
      <c r="G15" s="780">
        <v>12946988.75</v>
      </c>
      <c r="H15" s="778">
        <f t="shared" si="1"/>
        <v>92.478491071428564</v>
      </c>
      <c r="I15" s="780">
        <v>14000000</v>
      </c>
      <c r="J15" s="780">
        <v>13396976.25</v>
      </c>
      <c r="K15" s="778">
        <f t="shared" si="2"/>
        <v>95.692687499999991</v>
      </c>
      <c r="L15" s="850"/>
      <c r="M15" s="850">
        <v>0</v>
      </c>
      <c r="N15" s="834"/>
      <c r="O15" s="1018"/>
      <c r="P15" s="1018"/>
      <c r="Q15" s="1018"/>
      <c r="R15" s="1018"/>
      <c r="S15" s="1018"/>
      <c r="T15" s="1238"/>
    </row>
    <row r="16" spans="1:20" ht="17.25" customHeight="1" x14ac:dyDescent="0.25">
      <c r="A16" s="776" t="s">
        <v>377</v>
      </c>
      <c r="B16" s="780" t="s">
        <v>196</v>
      </c>
      <c r="C16" s="795"/>
      <c r="D16" s="780"/>
      <c r="E16" s="796"/>
      <c r="F16" s="780"/>
      <c r="G16" s="780"/>
      <c r="H16" s="778"/>
      <c r="I16" s="780"/>
      <c r="J16" s="780"/>
      <c r="K16" s="778"/>
      <c r="L16" s="850">
        <v>16500000</v>
      </c>
      <c r="M16" s="850">
        <v>10514714.210000001</v>
      </c>
      <c r="N16" s="834">
        <f t="shared" si="3"/>
        <v>63.725540666666667</v>
      </c>
      <c r="O16" s="836">
        <v>18000000</v>
      </c>
      <c r="P16" s="836"/>
      <c r="Q16" s="836">
        <v>18000000</v>
      </c>
      <c r="R16" s="856"/>
      <c r="S16" s="836"/>
      <c r="T16" s="1238"/>
    </row>
    <row r="17" spans="1:20" ht="17.25" customHeight="1" x14ac:dyDescent="0.25">
      <c r="A17" s="776" t="s">
        <v>378</v>
      </c>
      <c r="B17" s="780" t="s">
        <v>198</v>
      </c>
      <c r="C17" s="795"/>
      <c r="D17" s="780"/>
      <c r="E17" s="796"/>
      <c r="F17" s="780"/>
      <c r="G17" s="780"/>
      <c r="H17" s="778"/>
      <c r="I17" s="780"/>
      <c r="J17" s="780"/>
      <c r="K17" s="778"/>
      <c r="L17" s="850"/>
      <c r="M17" s="850">
        <v>0</v>
      </c>
      <c r="N17" s="834"/>
      <c r="O17" s="836">
        <v>500000</v>
      </c>
      <c r="P17" s="836"/>
      <c r="Q17" s="836"/>
      <c r="R17" s="836"/>
      <c r="S17" s="836"/>
      <c r="T17" s="1238"/>
    </row>
    <row r="18" spans="1:20" ht="17.25" customHeight="1" x14ac:dyDescent="0.25">
      <c r="A18" s="776" t="s">
        <v>379</v>
      </c>
      <c r="B18" s="780" t="s">
        <v>197</v>
      </c>
      <c r="C18" s="795"/>
      <c r="D18" s="780"/>
      <c r="E18" s="796"/>
      <c r="F18" s="780"/>
      <c r="G18" s="780"/>
      <c r="H18" s="778"/>
      <c r="I18" s="780"/>
      <c r="J18" s="780"/>
      <c r="K18" s="778"/>
      <c r="L18" s="850">
        <v>1500000</v>
      </c>
      <c r="M18" s="850">
        <v>1179699</v>
      </c>
      <c r="N18" s="834">
        <f t="shared" si="3"/>
        <v>78.646600000000007</v>
      </c>
      <c r="O18" s="834">
        <v>1500000</v>
      </c>
      <c r="P18" s="834"/>
      <c r="Q18" s="977">
        <v>1000000</v>
      </c>
      <c r="R18" s="834"/>
      <c r="S18" s="834"/>
      <c r="T18" s="1238"/>
    </row>
    <row r="19" spans="1:20" ht="17.25" customHeight="1" x14ac:dyDescent="0.25">
      <c r="A19" s="776">
        <v>1205</v>
      </c>
      <c r="B19" s="780" t="s">
        <v>114</v>
      </c>
      <c r="C19" s="795">
        <v>1000000</v>
      </c>
      <c r="D19" s="780">
        <v>993223.94</v>
      </c>
      <c r="E19" s="796">
        <f>D19/C19*100</f>
        <v>99.322393999999989</v>
      </c>
      <c r="F19" s="780">
        <v>500000</v>
      </c>
      <c r="G19" s="780">
        <v>459435</v>
      </c>
      <c r="H19" s="778">
        <f t="shared" ref="H19:H25" si="5">G19/F19*100</f>
        <v>91.887</v>
      </c>
      <c r="I19" s="780">
        <v>2500000</v>
      </c>
      <c r="J19" s="780">
        <v>630032.42000000004</v>
      </c>
      <c r="K19" s="778">
        <f t="shared" si="2"/>
        <v>25.201296800000001</v>
      </c>
      <c r="L19" s="850">
        <v>2500000</v>
      </c>
      <c r="M19" s="850">
        <v>2191066.5699999998</v>
      </c>
      <c r="N19" s="834">
        <f t="shared" si="3"/>
        <v>87.642662799999997</v>
      </c>
      <c r="O19" s="834">
        <v>2500000</v>
      </c>
      <c r="P19" s="834"/>
      <c r="Q19" s="977">
        <v>5000000</v>
      </c>
      <c r="R19" s="834"/>
      <c r="S19" s="834"/>
      <c r="T19" s="1238"/>
    </row>
    <row r="20" spans="1:20" ht="17.25" customHeight="1" x14ac:dyDescent="0.25">
      <c r="A20" s="776">
        <v>1301</v>
      </c>
      <c r="B20" s="780" t="s">
        <v>14</v>
      </c>
      <c r="C20" s="795">
        <v>7000000</v>
      </c>
      <c r="D20" s="780">
        <v>6489796.2999999998</v>
      </c>
      <c r="E20" s="796">
        <f>D20/C20*100</f>
        <v>92.711375714285708</v>
      </c>
      <c r="F20" s="780">
        <v>7500000</v>
      </c>
      <c r="G20" s="780">
        <v>7094080.6699999999</v>
      </c>
      <c r="H20" s="778">
        <f t="shared" si="5"/>
        <v>94.587742266666666</v>
      </c>
      <c r="I20" s="780">
        <v>14000000</v>
      </c>
      <c r="J20" s="780">
        <v>5727227.9199999999</v>
      </c>
      <c r="K20" s="778">
        <f t="shared" si="2"/>
        <v>40.908770857142855</v>
      </c>
      <c r="L20" s="850">
        <v>14000000</v>
      </c>
      <c r="M20" s="850">
        <v>10722683.060000001</v>
      </c>
      <c r="N20" s="834">
        <f t="shared" si="3"/>
        <v>76.590593285714291</v>
      </c>
      <c r="O20" s="850">
        <v>14000000</v>
      </c>
      <c r="P20" s="850"/>
      <c r="Q20" s="850">
        <v>14000000</v>
      </c>
      <c r="R20" s="850"/>
      <c r="S20" s="850"/>
      <c r="T20" s="1238"/>
    </row>
    <row r="21" spans="1:20" ht="17.25" customHeight="1" x14ac:dyDescent="0.25">
      <c r="A21" s="776">
        <v>1302</v>
      </c>
      <c r="B21" s="780" t="s">
        <v>115</v>
      </c>
      <c r="C21" s="795">
        <v>500000</v>
      </c>
      <c r="D21" s="780">
        <v>228448.52</v>
      </c>
      <c r="E21" s="796"/>
      <c r="F21" s="780">
        <v>750000</v>
      </c>
      <c r="G21" s="780">
        <v>577936</v>
      </c>
      <c r="H21" s="778">
        <f t="shared" si="5"/>
        <v>77.05813333333333</v>
      </c>
      <c r="I21" s="780">
        <v>1500000</v>
      </c>
      <c r="J21" s="780">
        <v>539060.53</v>
      </c>
      <c r="K21" s="778">
        <f t="shared" si="2"/>
        <v>35.937368666666671</v>
      </c>
      <c r="L21" s="850">
        <v>1500000</v>
      </c>
      <c r="M21" s="850">
        <v>610548.66</v>
      </c>
      <c r="N21" s="834">
        <f t="shared" si="3"/>
        <v>40.703243999999998</v>
      </c>
      <c r="O21" s="834">
        <v>1500000</v>
      </c>
      <c r="P21" s="834"/>
      <c r="Q21" s="977">
        <v>2000000</v>
      </c>
      <c r="R21" s="834"/>
      <c r="S21" s="834"/>
      <c r="T21" s="1238"/>
    </row>
    <row r="22" spans="1:20" ht="17.25" customHeight="1" x14ac:dyDescent="0.25">
      <c r="A22" s="776">
        <v>1303</v>
      </c>
      <c r="B22" s="780" t="s">
        <v>116</v>
      </c>
      <c r="C22" s="795">
        <v>1250000</v>
      </c>
      <c r="D22" s="780">
        <v>212479</v>
      </c>
      <c r="E22" s="796"/>
      <c r="F22" s="780">
        <v>1250000</v>
      </c>
      <c r="G22" s="780">
        <v>720418.57</v>
      </c>
      <c r="H22" s="778">
        <f t="shared" si="5"/>
        <v>57.6334856</v>
      </c>
      <c r="I22" s="780">
        <v>2500000</v>
      </c>
      <c r="J22" s="780">
        <v>1231408.05</v>
      </c>
      <c r="K22" s="778">
        <f t="shared" si="2"/>
        <v>49.256322000000004</v>
      </c>
      <c r="L22" s="850">
        <v>2500000</v>
      </c>
      <c r="M22" s="850">
        <v>2496366.5499999998</v>
      </c>
      <c r="N22" s="834">
        <f t="shared" si="3"/>
        <v>99.85466199999999</v>
      </c>
      <c r="O22" s="834">
        <v>2500000</v>
      </c>
      <c r="P22" s="834"/>
      <c r="Q22" s="977">
        <v>3000000</v>
      </c>
      <c r="R22" s="834"/>
      <c r="S22" s="834"/>
      <c r="T22" s="1238"/>
    </row>
    <row r="23" spans="1:20" ht="17.25" customHeight="1" x14ac:dyDescent="0.25">
      <c r="A23" s="776">
        <v>1402</v>
      </c>
      <c r="B23" s="780" t="s">
        <v>117</v>
      </c>
      <c r="C23" s="795">
        <v>1500000</v>
      </c>
      <c r="D23" s="780">
        <v>989354.29</v>
      </c>
      <c r="E23" s="796">
        <f>D23/C23*100</f>
        <v>65.956952666666666</v>
      </c>
      <c r="F23" s="780">
        <v>1250000</v>
      </c>
      <c r="G23" s="780">
        <v>1191130.75</v>
      </c>
      <c r="H23" s="778">
        <f t="shared" si="5"/>
        <v>95.290459999999996</v>
      </c>
      <c r="I23" s="780">
        <v>2500000</v>
      </c>
      <c r="J23" s="780">
        <v>1025427.55</v>
      </c>
      <c r="K23" s="778">
        <f t="shared" si="2"/>
        <v>41.017102000000001</v>
      </c>
      <c r="L23" s="850">
        <v>2500000</v>
      </c>
      <c r="M23" s="850">
        <v>1009286.7</v>
      </c>
      <c r="N23" s="834">
        <f t="shared" si="3"/>
        <v>40.371468</v>
      </c>
      <c r="O23" s="850">
        <v>2000000</v>
      </c>
      <c r="P23" s="850"/>
      <c r="Q23" s="850">
        <v>1500000</v>
      </c>
      <c r="R23" s="850"/>
      <c r="S23" s="850"/>
      <c r="T23" s="1238"/>
    </row>
    <row r="24" spans="1:20" ht="17.25" customHeight="1" x14ac:dyDescent="0.25">
      <c r="A24" s="776">
        <v>1403</v>
      </c>
      <c r="B24" s="780" t="s">
        <v>118</v>
      </c>
      <c r="C24" s="795">
        <v>2000000</v>
      </c>
      <c r="D24" s="780">
        <v>972599.55</v>
      </c>
      <c r="E24" s="796">
        <f>D24/C24*100</f>
        <v>48.629977500000003</v>
      </c>
      <c r="F24" s="780">
        <v>1600000</v>
      </c>
      <c r="G24" s="780">
        <v>1199095.27</v>
      </c>
      <c r="H24" s="778">
        <f t="shared" si="5"/>
        <v>74.943454375000002</v>
      </c>
      <c r="I24" s="780">
        <v>4200000</v>
      </c>
      <c r="J24" s="780">
        <v>1848195.35</v>
      </c>
      <c r="K24" s="778">
        <f t="shared" si="2"/>
        <v>44.004651190476189</v>
      </c>
      <c r="L24" s="850">
        <v>4200000</v>
      </c>
      <c r="M24" s="850">
        <v>2006833.32</v>
      </c>
      <c r="N24" s="834">
        <f t="shared" si="3"/>
        <v>47.781745714285719</v>
      </c>
      <c r="O24" s="834">
        <v>2500000</v>
      </c>
      <c r="P24" s="834"/>
      <c r="Q24" s="977">
        <v>2000000</v>
      </c>
      <c r="R24" s="834"/>
      <c r="S24" s="834"/>
      <c r="T24" s="1238"/>
    </row>
    <row r="25" spans="1:20" ht="27" customHeight="1" x14ac:dyDescent="0.25">
      <c r="A25" s="776">
        <v>1404</v>
      </c>
      <c r="B25" s="797" t="s">
        <v>381</v>
      </c>
      <c r="C25" s="795">
        <v>60000</v>
      </c>
      <c r="D25" s="780">
        <v>34233.4</v>
      </c>
      <c r="E25" s="796">
        <f>D25/C25*100</f>
        <v>57.055666666666674</v>
      </c>
      <c r="F25" s="780">
        <v>60000</v>
      </c>
      <c r="G25" s="780">
        <v>52415.43</v>
      </c>
      <c r="H25" s="778">
        <f t="shared" si="5"/>
        <v>87.359050000000011</v>
      </c>
      <c r="I25" s="780">
        <v>60000</v>
      </c>
      <c r="J25" s="780">
        <v>33308.17</v>
      </c>
      <c r="K25" s="778">
        <f t="shared" si="2"/>
        <v>55.513616666666664</v>
      </c>
      <c r="L25" s="850">
        <v>60000</v>
      </c>
      <c r="M25" s="850">
        <v>33308.17</v>
      </c>
      <c r="N25" s="834">
        <f t="shared" si="3"/>
        <v>55.513616666666664</v>
      </c>
      <c r="O25" s="850">
        <v>60000</v>
      </c>
      <c r="P25" s="850"/>
      <c r="Q25" s="850">
        <v>50000</v>
      </c>
      <c r="R25" s="850"/>
      <c r="S25" s="850"/>
      <c r="T25" s="1238"/>
    </row>
    <row r="26" spans="1:20" ht="22.5" customHeight="1" x14ac:dyDescent="0.25">
      <c r="A26" s="798" t="s">
        <v>404</v>
      </c>
      <c r="B26" s="799" t="s">
        <v>207</v>
      </c>
      <c r="C26" s="795"/>
      <c r="D26" s="780"/>
      <c r="E26" s="796"/>
      <c r="F26" s="780"/>
      <c r="G26" s="780"/>
      <c r="H26" s="778"/>
      <c r="I26" s="780"/>
      <c r="J26" s="780"/>
      <c r="K26" s="778"/>
      <c r="L26" s="850"/>
      <c r="M26" s="850">
        <v>0</v>
      </c>
      <c r="N26" s="834"/>
      <c r="O26" s="850">
        <v>1200000</v>
      </c>
      <c r="P26" s="850"/>
      <c r="Q26" s="850">
        <v>600000</v>
      </c>
      <c r="R26" s="850"/>
      <c r="S26" s="850"/>
      <c r="T26" s="1238"/>
    </row>
    <row r="27" spans="1:20" ht="22.5" customHeight="1" x14ac:dyDescent="0.25">
      <c r="A27" s="798" t="s">
        <v>382</v>
      </c>
      <c r="B27" s="777" t="s">
        <v>203</v>
      </c>
      <c r="C27" s="795"/>
      <c r="D27" s="780"/>
      <c r="E27" s="796"/>
      <c r="F27" s="780"/>
      <c r="G27" s="780"/>
      <c r="H27" s="778"/>
      <c r="I27" s="780"/>
      <c r="J27" s="780"/>
      <c r="K27" s="778"/>
      <c r="L27" s="850"/>
      <c r="M27" s="850">
        <v>0</v>
      </c>
      <c r="N27" s="834"/>
      <c r="O27" s="850">
        <v>1500000</v>
      </c>
      <c r="P27" s="850"/>
      <c r="Q27" s="850">
        <v>5000000</v>
      </c>
      <c r="R27" s="850"/>
      <c r="S27" s="850"/>
      <c r="T27" s="1238"/>
    </row>
    <row r="28" spans="1:20" ht="17.25" customHeight="1" x14ac:dyDescent="0.25">
      <c r="A28" s="776">
        <v>1501</v>
      </c>
      <c r="B28" s="780" t="s">
        <v>111</v>
      </c>
      <c r="C28" s="795">
        <v>60000000</v>
      </c>
      <c r="D28" s="780">
        <v>3655547.5</v>
      </c>
      <c r="E28" s="796">
        <f>D28/C28*100</f>
        <v>6.0925791666666669</v>
      </c>
      <c r="F28" s="780">
        <v>40000000</v>
      </c>
      <c r="G28" s="780">
        <v>9166376.5099999998</v>
      </c>
      <c r="H28" s="778">
        <f>G28/F28*100</f>
        <v>22.915941274999998</v>
      </c>
      <c r="I28" s="780">
        <v>70000000</v>
      </c>
      <c r="J28" s="780">
        <v>10442448.25</v>
      </c>
      <c r="K28" s="778">
        <f t="shared" si="2"/>
        <v>14.917783214285715</v>
      </c>
      <c r="L28" s="850">
        <v>100000000</v>
      </c>
      <c r="M28" s="850">
        <v>87070164.379999995</v>
      </c>
      <c r="N28" s="834">
        <f t="shared" si="3"/>
        <v>87.070164379999994</v>
      </c>
      <c r="O28" s="850">
        <v>90000000</v>
      </c>
      <c r="P28" s="850"/>
      <c r="Q28" s="850">
        <v>90000000</v>
      </c>
      <c r="R28" s="850"/>
      <c r="S28" s="850"/>
      <c r="T28" s="1238"/>
    </row>
    <row r="29" spans="1:20" ht="30" customHeight="1" x14ac:dyDescent="0.25">
      <c r="A29" s="776">
        <v>1509</v>
      </c>
      <c r="B29" s="797" t="s">
        <v>199</v>
      </c>
      <c r="C29" s="795"/>
      <c r="D29" s="780"/>
      <c r="E29" s="796"/>
      <c r="F29" s="780"/>
      <c r="G29" s="780"/>
      <c r="H29" s="778"/>
      <c r="I29" s="780">
        <v>100000000</v>
      </c>
      <c r="J29" s="780">
        <v>992715</v>
      </c>
      <c r="K29" s="778">
        <f t="shared" si="2"/>
        <v>0.9927149999999999</v>
      </c>
      <c r="L29" s="850">
        <v>12000000</v>
      </c>
      <c r="M29" s="850">
        <v>834245.45</v>
      </c>
      <c r="N29" s="834">
        <f t="shared" si="3"/>
        <v>6.9520454166666665</v>
      </c>
      <c r="O29" s="850">
        <v>5000000</v>
      </c>
      <c r="P29" s="850"/>
      <c r="Q29" s="850">
        <v>1000000</v>
      </c>
      <c r="R29" s="850"/>
      <c r="S29" s="850"/>
      <c r="T29" s="1238"/>
    </row>
    <row r="30" spans="1:20" ht="17.25" customHeight="1" x14ac:dyDescent="0.25">
      <c r="A30" s="800">
        <v>1702</v>
      </c>
      <c r="B30" s="801" t="s">
        <v>134</v>
      </c>
      <c r="C30" s="802">
        <v>9800000</v>
      </c>
      <c r="D30" s="802">
        <v>1456024</v>
      </c>
      <c r="E30" s="803">
        <f>D30/C30*100</f>
        <v>14.857387755102042</v>
      </c>
      <c r="F30" s="780">
        <v>3000000</v>
      </c>
      <c r="G30" s="780">
        <v>2972787.47</v>
      </c>
      <c r="H30" s="794">
        <f>G30/F30*100</f>
        <v>99.09291566666667</v>
      </c>
      <c r="I30" s="785">
        <v>10000000</v>
      </c>
      <c r="J30" s="785">
        <v>2342224.89</v>
      </c>
      <c r="K30" s="794">
        <f t="shared" si="2"/>
        <v>23.4222489</v>
      </c>
      <c r="L30" s="850">
        <v>40000000</v>
      </c>
      <c r="M30" s="850">
        <v>36933847.079999998</v>
      </c>
      <c r="N30" s="834">
        <f t="shared" si="3"/>
        <v>92.334617699999995</v>
      </c>
      <c r="O30" s="834"/>
      <c r="P30" s="834"/>
      <c r="Q30" s="977">
        <v>0</v>
      </c>
      <c r="R30" s="834"/>
      <c r="S30" s="834"/>
      <c r="T30" s="1238"/>
    </row>
    <row r="31" spans="1:20" ht="25.5" customHeight="1" x14ac:dyDescent="0.3">
      <c r="A31" s="1263" t="s">
        <v>140</v>
      </c>
      <c r="B31" s="1263"/>
      <c r="C31" s="804">
        <f>SUM(C12:C30)</f>
        <v>92460000</v>
      </c>
      <c r="D31" s="804">
        <f>SUM(D12:D30)</f>
        <v>23750055.109999996</v>
      </c>
      <c r="E31" s="805">
        <f>D31/C31*100</f>
        <v>25.686843078087819</v>
      </c>
      <c r="F31" s="804">
        <f>SUM(F12:F30)</f>
        <v>74060000</v>
      </c>
      <c r="G31" s="804">
        <f>SUM(G12:G30)</f>
        <v>39672246.640000001</v>
      </c>
      <c r="H31" s="806">
        <f>G31/F31*100</f>
        <v>53.567710829057525</v>
      </c>
      <c r="I31" s="807">
        <f>SUM(I12:I30)</f>
        <v>231910000</v>
      </c>
      <c r="J31" s="807">
        <f>SUM(J12:J30)</f>
        <v>44740487.290000007</v>
      </c>
      <c r="K31" s="808">
        <f t="shared" si="2"/>
        <v>19.292176831529474</v>
      </c>
      <c r="L31" s="807">
        <f>SUM(L12:L30)</f>
        <v>207910000</v>
      </c>
      <c r="M31" s="807">
        <f>SUM(M12:M30)</f>
        <v>159525272.81999999</v>
      </c>
      <c r="N31" s="855">
        <f t="shared" si="3"/>
        <v>76.728042335625986</v>
      </c>
      <c r="O31" s="807">
        <f>SUM(O12:O30)</f>
        <v>151760000</v>
      </c>
      <c r="P31" s="807">
        <f t="shared" ref="P31" si="6">SUM(P12:P30)</f>
        <v>0</v>
      </c>
      <c r="Q31" s="807">
        <f t="shared" ref="Q31:S31" si="7">SUM(Q12:Q30)</f>
        <v>150150000</v>
      </c>
      <c r="R31" s="807">
        <f t="shared" si="7"/>
        <v>0</v>
      </c>
      <c r="S31" s="807">
        <f t="shared" si="7"/>
        <v>0</v>
      </c>
      <c r="T31" s="1238"/>
    </row>
    <row r="32" spans="1:20" s="814" customFormat="1" ht="25.5" customHeight="1" thickBot="1" x14ac:dyDescent="0.35">
      <c r="A32" s="810" t="s">
        <v>2</v>
      </c>
      <c r="B32" s="810"/>
      <c r="C32" s="810">
        <f>C31+C11</f>
        <v>112557000</v>
      </c>
      <c r="D32" s="810">
        <f>D31+D11</f>
        <v>37827872.239999995</v>
      </c>
      <c r="E32" s="811">
        <f>D32/C32*100</f>
        <v>33.607747399095565</v>
      </c>
      <c r="F32" s="810">
        <f>F31+F11</f>
        <v>87050280</v>
      </c>
      <c r="G32" s="810">
        <f>G31+G11</f>
        <v>52218591.130000003</v>
      </c>
      <c r="H32" s="812">
        <f>G32/F32*100</f>
        <v>59.986700938813755</v>
      </c>
      <c r="I32" s="812">
        <f>I31+I11</f>
        <v>253810466</v>
      </c>
      <c r="J32" s="812">
        <f>J31+J11</f>
        <v>63867010.820000008</v>
      </c>
      <c r="K32" s="813">
        <f t="shared" si="2"/>
        <v>25.163269201042326</v>
      </c>
      <c r="L32" s="807">
        <f>L31+L11</f>
        <v>240810000</v>
      </c>
      <c r="M32" s="807">
        <f>M31+M11</f>
        <v>182333220.51999998</v>
      </c>
      <c r="N32" s="855">
        <f t="shared" si="3"/>
        <v>75.716631585067063</v>
      </c>
      <c r="O32" s="807">
        <f>O11+O31</f>
        <v>178243000</v>
      </c>
      <c r="P32" s="807">
        <f t="shared" ref="P32" si="8">P11+P31</f>
        <v>0</v>
      </c>
      <c r="Q32" s="807">
        <f t="shared" ref="Q32:S32" si="9">Q11+Q31</f>
        <v>165907000</v>
      </c>
      <c r="R32" s="807">
        <f t="shared" si="9"/>
        <v>0</v>
      </c>
      <c r="S32" s="807">
        <f t="shared" si="9"/>
        <v>0</v>
      </c>
      <c r="T32" s="1239"/>
    </row>
    <row r="33" spans="1:20" s="814" customFormat="1" ht="21.75" customHeight="1" thickTop="1" x14ac:dyDescent="0.3">
      <c r="A33" s="815"/>
      <c r="B33" s="815"/>
      <c r="C33" s="815"/>
      <c r="D33" s="815"/>
      <c r="E33" s="815"/>
      <c r="F33" s="815"/>
      <c r="G33" s="815"/>
      <c r="H33" s="815"/>
      <c r="I33" s="815"/>
      <c r="J33" s="815"/>
      <c r="K33" s="815"/>
      <c r="L33" s="815"/>
      <c r="M33" s="815"/>
      <c r="N33" s="815"/>
      <c r="O33" s="768"/>
      <c r="P33" s="768"/>
      <c r="Q33" s="768"/>
      <c r="R33" s="768"/>
      <c r="S33" s="768"/>
    </row>
    <row r="34" spans="1:20" s="814" customFormat="1" ht="15.75" customHeight="1" x14ac:dyDescent="0.25">
      <c r="A34" s="816"/>
      <c r="B34" s="816"/>
      <c r="C34" s="816"/>
      <c r="D34" s="816"/>
      <c r="E34" s="816"/>
      <c r="F34" s="816"/>
      <c r="G34" s="816"/>
      <c r="H34" s="816"/>
      <c r="I34" s="816"/>
      <c r="J34" s="816"/>
      <c r="K34" s="816"/>
      <c r="L34" s="817"/>
      <c r="M34" s="818"/>
      <c r="N34" s="818"/>
      <c r="O34" s="1019"/>
      <c r="P34" s="1019"/>
      <c r="Q34" s="1028"/>
      <c r="R34" s="1019"/>
      <c r="S34" s="1019"/>
    </row>
    <row r="35" spans="1:20" s="814" customFormat="1" ht="15.75" customHeight="1" x14ac:dyDescent="0.25">
      <c r="A35" s="816"/>
      <c r="B35" s="816" t="s">
        <v>188</v>
      </c>
      <c r="C35" s="816"/>
      <c r="D35" s="816"/>
      <c r="E35" s="819"/>
      <c r="F35" s="819" t="s">
        <v>191</v>
      </c>
      <c r="G35" s="819"/>
      <c r="H35" s="819"/>
      <c r="I35" s="819"/>
      <c r="J35" s="816"/>
      <c r="K35" s="816"/>
      <c r="M35" s="818"/>
      <c r="N35" s="818"/>
      <c r="O35" s="768"/>
      <c r="P35" s="768"/>
      <c r="Q35" s="768"/>
      <c r="R35" s="1046"/>
      <c r="S35" s="768"/>
    </row>
    <row r="36" spans="1:20" s="814" customFormat="1" ht="15.75" customHeight="1" x14ac:dyDescent="0.25">
      <c r="B36" s="820" t="s">
        <v>189</v>
      </c>
      <c r="C36" s="821"/>
      <c r="D36" s="821"/>
      <c r="E36" s="822"/>
      <c r="F36" s="822"/>
      <c r="G36" s="822" t="s">
        <v>190</v>
      </c>
      <c r="H36" s="822"/>
      <c r="I36" s="822"/>
      <c r="J36" s="821"/>
      <c r="K36" s="821"/>
      <c r="L36" s="823"/>
      <c r="M36" s="821"/>
      <c r="N36" s="821"/>
      <c r="O36" s="1019"/>
      <c r="P36" s="1019"/>
      <c r="Q36" s="1028"/>
      <c r="R36" s="1019"/>
      <c r="S36" s="1019"/>
    </row>
    <row r="37" spans="1:20" s="814" customFormat="1" ht="15.75" customHeight="1" x14ac:dyDescent="0.25">
      <c r="B37" s="820" t="s">
        <v>159</v>
      </c>
      <c r="D37" s="824"/>
      <c r="E37" s="821"/>
      <c r="F37" s="824" t="s">
        <v>160</v>
      </c>
      <c r="G37" s="824"/>
      <c r="H37" s="824"/>
      <c r="I37" s="824"/>
      <c r="J37" s="824"/>
      <c r="K37" s="824"/>
      <c r="L37" s="824" t="s">
        <v>186</v>
      </c>
      <c r="M37" s="825"/>
      <c r="N37" s="825"/>
      <c r="O37" s="768"/>
      <c r="P37" s="768"/>
      <c r="Q37" s="768"/>
      <c r="R37" s="768"/>
      <c r="S37" s="768"/>
    </row>
    <row r="38" spans="1:20" s="814" customFormat="1" ht="15" customHeight="1" x14ac:dyDescent="0.25">
      <c r="A38" s="1272" t="s">
        <v>176</v>
      </c>
      <c r="B38" s="1272"/>
      <c r="C38" s="1272"/>
      <c r="D38" s="1272"/>
      <c r="E38" s="1272"/>
      <c r="F38" s="1272"/>
      <c r="G38" s="1272"/>
      <c r="H38" s="1272"/>
      <c r="I38" s="1272"/>
      <c r="J38" s="1272"/>
      <c r="K38" s="1272"/>
      <c r="L38" s="1272"/>
      <c r="M38" s="1272"/>
      <c r="N38" s="988"/>
      <c r="O38" s="1019"/>
      <c r="P38" s="1019"/>
      <c r="Q38" s="1028"/>
      <c r="R38" s="1019"/>
      <c r="S38" s="1019"/>
    </row>
    <row r="39" spans="1:20" ht="15" customHeight="1" x14ac:dyDescent="0.25">
      <c r="L39" s="768"/>
      <c r="M39" s="768"/>
      <c r="N39" s="768"/>
      <c r="O39" s="1019"/>
      <c r="P39" s="1019"/>
      <c r="Q39" s="1028"/>
      <c r="R39" s="1019"/>
      <c r="S39" s="1019"/>
    </row>
    <row r="40" spans="1:20" ht="17.25" customHeight="1" x14ac:dyDescent="0.25">
      <c r="C40" s="826"/>
      <c r="L40" s="1259" t="s">
        <v>157</v>
      </c>
      <c r="M40" s="1260"/>
      <c r="N40" s="760"/>
      <c r="O40" s="760"/>
      <c r="P40" s="760"/>
      <c r="Q40" s="760"/>
      <c r="R40" s="760"/>
      <c r="S40" s="760"/>
    </row>
    <row r="41" spans="1:20" ht="16.5" customHeight="1" x14ac:dyDescent="0.3">
      <c r="A41" s="1032" t="s">
        <v>444</v>
      </c>
      <c r="B41" s="1032"/>
      <c r="C41" s="1032"/>
      <c r="D41" s="1032"/>
      <c r="E41" s="1032"/>
      <c r="F41" s="1032"/>
      <c r="G41" s="1032"/>
      <c r="H41" s="1032"/>
      <c r="I41" s="1032"/>
      <c r="J41" s="1032"/>
      <c r="K41" s="1032"/>
      <c r="L41" s="1032"/>
      <c r="M41" s="989"/>
      <c r="N41" s="989"/>
    </row>
    <row r="42" spans="1:20" ht="17.25" customHeight="1" x14ac:dyDescent="0.3">
      <c r="A42" s="764" t="s">
        <v>6</v>
      </c>
      <c r="B42" s="765"/>
      <c r="C42" s="766"/>
      <c r="D42" s="766"/>
      <c r="E42" s="766"/>
      <c r="F42" s="766"/>
      <c r="G42" s="766"/>
      <c r="H42" s="766"/>
      <c r="I42" s="766"/>
      <c r="J42" s="766"/>
      <c r="K42" s="766"/>
      <c r="L42" s="768"/>
      <c r="M42" s="768"/>
      <c r="N42" s="768"/>
      <c r="O42" s="768"/>
      <c r="P42" s="768"/>
      <c r="Q42" s="768"/>
      <c r="R42" s="768"/>
      <c r="S42" s="768"/>
    </row>
    <row r="43" spans="1:20" ht="19.5" customHeight="1" x14ac:dyDescent="0.3">
      <c r="A43" s="764" t="s">
        <v>5</v>
      </c>
      <c r="B43" s="765"/>
      <c r="L43" s="770"/>
      <c r="M43" s="823"/>
      <c r="N43" s="823"/>
      <c r="O43" s="823"/>
      <c r="P43" s="823"/>
      <c r="Q43" s="1029"/>
      <c r="R43" s="823"/>
      <c r="S43" s="823"/>
    </row>
    <row r="44" spans="1:20" ht="18.75" x14ac:dyDescent="0.3">
      <c r="A44" s="764" t="s">
        <v>161</v>
      </c>
      <c r="B44" s="765"/>
      <c r="C44" s="760"/>
      <c r="D44" s="760"/>
      <c r="E44" s="760"/>
      <c r="F44" s="760"/>
      <c r="G44" s="760"/>
      <c r="H44" s="760"/>
      <c r="I44" s="760"/>
      <c r="J44" s="760"/>
      <c r="K44" s="760"/>
      <c r="L44" s="768"/>
      <c r="M44" s="768"/>
      <c r="N44" s="768"/>
      <c r="O44" s="768"/>
      <c r="P44" s="768"/>
      <c r="Q44" s="768"/>
      <c r="R44" s="768"/>
      <c r="S44" s="768"/>
    </row>
    <row r="45" spans="1:20" ht="6.75" customHeight="1" x14ac:dyDescent="0.25">
      <c r="L45" s="768"/>
      <c r="M45" s="823"/>
      <c r="N45" s="823"/>
      <c r="O45" s="823"/>
      <c r="P45" s="823"/>
      <c r="Q45" s="1029"/>
      <c r="R45" s="823"/>
      <c r="S45" s="823"/>
    </row>
    <row r="46" spans="1:20" ht="21.75" customHeight="1" x14ac:dyDescent="0.25">
      <c r="A46" s="1250" t="s">
        <v>18</v>
      </c>
      <c r="B46" s="1250" t="s">
        <v>7</v>
      </c>
      <c r="C46" s="1248">
        <v>2021</v>
      </c>
      <c r="D46" s="1249"/>
      <c r="E46" s="1231" t="s">
        <v>138</v>
      </c>
      <c r="F46" s="1255">
        <v>2022</v>
      </c>
      <c r="G46" s="1255"/>
      <c r="H46" s="1255"/>
      <c r="I46" s="1258">
        <v>2023</v>
      </c>
      <c r="J46" s="1258"/>
      <c r="K46" s="1258"/>
      <c r="L46" s="1240">
        <v>2024</v>
      </c>
      <c r="M46" s="1240"/>
      <c r="N46" s="1006"/>
      <c r="O46" s="1241">
        <v>2025</v>
      </c>
      <c r="P46" s="1242"/>
      <c r="Q46" s="1245" t="s">
        <v>449</v>
      </c>
      <c r="R46" s="1243" t="s">
        <v>448</v>
      </c>
      <c r="S46" s="1243" t="s">
        <v>447</v>
      </c>
      <c r="T46" s="1235" t="s">
        <v>450</v>
      </c>
    </row>
    <row r="47" spans="1:20" ht="30" customHeight="1" x14ac:dyDescent="0.25">
      <c r="A47" s="1250"/>
      <c r="B47" s="1250"/>
      <c r="C47" s="1020" t="s">
        <v>178</v>
      </c>
      <c r="D47" s="1021" t="s">
        <v>1</v>
      </c>
      <c r="E47" s="1232"/>
      <c r="F47" s="1022" t="s">
        <v>192</v>
      </c>
      <c r="G47" s="1023" t="s">
        <v>1</v>
      </c>
      <c r="H47" s="1024" t="s">
        <v>138</v>
      </c>
      <c r="I47" s="1022" t="s">
        <v>200</v>
      </c>
      <c r="J47" s="1020" t="s">
        <v>1</v>
      </c>
      <c r="K47" s="1022" t="s">
        <v>138</v>
      </c>
      <c r="L47" s="1016" t="s">
        <v>0</v>
      </c>
      <c r="M47" s="1020" t="s">
        <v>1</v>
      </c>
      <c r="N47" s="1015" t="s">
        <v>138</v>
      </c>
      <c r="O47" s="1016" t="s">
        <v>0</v>
      </c>
      <c r="P47" s="1020" t="s">
        <v>445</v>
      </c>
      <c r="Q47" s="1246"/>
      <c r="R47" s="1244"/>
      <c r="S47" s="1244"/>
      <c r="T47" s="1236"/>
    </row>
    <row r="48" spans="1:20" ht="18" customHeight="1" x14ac:dyDescent="0.25">
      <c r="A48" s="771">
        <v>1001</v>
      </c>
      <c r="B48" s="772" t="s">
        <v>8</v>
      </c>
      <c r="C48" s="773">
        <v>13633000</v>
      </c>
      <c r="D48" s="773">
        <v>13578451.689999999</v>
      </c>
      <c r="E48" s="774">
        <f t="shared" ref="E48:E54" si="10">D48/C48*100</f>
        <v>99.599880363823061</v>
      </c>
      <c r="F48" s="775">
        <v>14696000</v>
      </c>
      <c r="G48" s="773">
        <v>14640081.689999999</v>
      </c>
      <c r="H48" s="773">
        <f t="shared" ref="H48:H54" si="11">G48/F48*100</f>
        <v>99.619499795862822</v>
      </c>
      <c r="I48" s="773">
        <v>14387700</v>
      </c>
      <c r="J48" s="775">
        <v>13627037.1</v>
      </c>
      <c r="K48" s="773">
        <f t="shared" ref="K48:K75" si="12">J48/I48*100</f>
        <v>94.713102858691798</v>
      </c>
      <c r="L48" s="834">
        <v>17000000</v>
      </c>
      <c r="M48" s="834">
        <v>16396766.939999999</v>
      </c>
      <c r="N48" s="834">
        <f>M48/L48*100</f>
        <v>96.451570235294113</v>
      </c>
      <c r="O48" s="834">
        <v>20137000</v>
      </c>
      <c r="P48" s="834"/>
      <c r="Q48" s="977">
        <v>27663000</v>
      </c>
      <c r="R48" s="834"/>
      <c r="S48" s="853"/>
      <c r="T48" s="1237" t="s">
        <v>451</v>
      </c>
    </row>
    <row r="49" spans="1:20" x14ac:dyDescent="0.25">
      <c r="A49" s="776">
        <v>1002</v>
      </c>
      <c r="B49" s="777" t="s">
        <v>9</v>
      </c>
      <c r="C49" s="778">
        <v>2000000</v>
      </c>
      <c r="D49" s="778">
        <v>1769801.66</v>
      </c>
      <c r="E49" s="779">
        <f t="shared" si="10"/>
        <v>88.490082999999998</v>
      </c>
      <c r="F49" s="780">
        <v>2500000</v>
      </c>
      <c r="G49" s="780">
        <v>1941193.28</v>
      </c>
      <c r="H49" s="778">
        <f t="shared" si="11"/>
        <v>77.64773120000001</v>
      </c>
      <c r="I49" s="780">
        <v>2500000</v>
      </c>
      <c r="J49" s="780">
        <v>2297020.34</v>
      </c>
      <c r="K49" s="778">
        <f t="shared" si="12"/>
        <v>91.880813599999982</v>
      </c>
      <c r="L49" s="850">
        <v>3000000</v>
      </c>
      <c r="M49" s="850">
        <v>3269120.12</v>
      </c>
      <c r="N49" s="834">
        <f t="shared" ref="N49:N75" si="13">M49/L49*100</f>
        <v>108.97067066666668</v>
      </c>
      <c r="O49" s="850">
        <v>3000000</v>
      </c>
      <c r="P49" s="850"/>
      <c r="Q49" s="850">
        <v>3300000</v>
      </c>
      <c r="R49" s="850"/>
      <c r="S49" s="853"/>
      <c r="T49" s="1238"/>
    </row>
    <row r="50" spans="1:20" ht="17.25" customHeight="1" thickBot="1" x14ac:dyDescent="0.3">
      <c r="A50" s="781">
        <v>1003</v>
      </c>
      <c r="B50" s="782" t="s">
        <v>10</v>
      </c>
      <c r="C50" s="783">
        <v>5942000</v>
      </c>
      <c r="D50" s="783">
        <v>5229145.28</v>
      </c>
      <c r="E50" s="784">
        <f t="shared" si="10"/>
        <v>88.003118142039725</v>
      </c>
      <c r="F50" s="780">
        <v>7285000</v>
      </c>
      <c r="G50" s="780">
        <v>7278479.0700000003</v>
      </c>
      <c r="H50" s="783">
        <f t="shared" si="11"/>
        <v>99.910488263555251</v>
      </c>
      <c r="I50" s="780">
        <v>7869000</v>
      </c>
      <c r="J50" s="780">
        <v>7669404.4299999997</v>
      </c>
      <c r="K50" s="783">
        <f t="shared" si="12"/>
        <v>97.463520523573507</v>
      </c>
      <c r="L50" s="834">
        <v>10000000</v>
      </c>
      <c r="M50" s="834">
        <v>9349585.4000000004</v>
      </c>
      <c r="N50" s="834">
        <f t="shared" si="13"/>
        <v>93.495853999999994</v>
      </c>
      <c r="O50" s="834">
        <v>13144000</v>
      </c>
      <c r="P50" s="834"/>
      <c r="Q50" s="977">
        <v>10748000</v>
      </c>
      <c r="R50" s="852"/>
      <c r="S50" s="853"/>
      <c r="T50" s="1238"/>
    </row>
    <row r="51" spans="1:20" ht="25.5" customHeight="1" thickBot="1" x14ac:dyDescent="0.3">
      <c r="A51" s="1233" t="s">
        <v>139</v>
      </c>
      <c r="B51" s="1234" t="s">
        <v>139</v>
      </c>
      <c r="C51" s="827">
        <f>SUM(C48:C50)</f>
        <v>21575000</v>
      </c>
      <c r="D51" s="827">
        <f>SUM(D48:D50)</f>
        <v>20577398.629999999</v>
      </c>
      <c r="E51" s="828">
        <f t="shared" si="10"/>
        <v>95.376123429895713</v>
      </c>
      <c r="F51" s="827">
        <f t="shared" ref="F51:P51" si="14">SUM(F48:F50)</f>
        <v>24481000</v>
      </c>
      <c r="G51" s="827">
        <f t="shared" si="14"/>
        <v>23859754.039999999</v>
      </c>
      <c r="H51" s="829">
        <f t="shared" si="11"/>
        <v>97.462334218373428</v>
      </c>
      <c r="I51" s="827">
        <f>SUM(I48:I50)</f>
        <v>24756700</v>
      </c>
      <c r="J51" s="827">
        <f t="shared" si="14"/>
        <v>23593461.869999997</v>
      </c>
      <c r="K51" s="829">
        <f t="shared" si="12"/>
        <v>95.301319925515102</v>
      </c>
      <c r="L51" s="854">
        <f t="shared" si="14"/>
        <v>30000000</v>
      </c>
      <c r="M51" s="854">
        <f t="shared" si="14"/>
        <v>29015472.460000001</v>
      </c>
      <c r="N51" s="855">
        <f t="shared" si="13"/>
        <v>96.718241533333341</v>
      </c>
      <c r="O51" s="854">
        <f t="shared" si="14"/>
        <v>36281000</v>
      </c>
      <c r="P51" s="854">
        <f t="shared" si="14"/>
        <v>0</v>
      </c>
      <c r="Q51" s="854">
        <f t="shared" ref="Q51:S51" si="15">SUM(Q48:Q50)</f>
        <v>41711000</v>
      </c>
      <c r="R51" s="854">
        <f t="shared" si="15"/>
        <v>0</v>
      </c>
      <c r="S51" s="854">
        <f t="shared" si="15"/>
        <v>0</v>
      </c>
      <c r="T51" s="1238"/>
    </row>
    <row r="52" spans="1:20" ht="18" customHeight="1" thickTop="1" x14ac:dyDescent="0.25">
      <c r="A52" s="830">
        <v>1101</v>
      </c>
      <c r="B52" s="831" t="s">
        <v>11</v>
      </c>
      <c r="C52" s="802">
        <v>1000000</v>
      </c>
      <c r="D52" s="802">
        <v>778633.88</v>
      </c>
      <c r="E52" s="803">
        <f t="shared" si="10"/>
        <v>77.863388</v>
      </c>
      <c r="F52" s="780">
        <v>1000000</v>
      </c>
      <c r="G52" s="780">
        <v>754376.86</v>
      </c>
      <c r="H52" s="832">
        <f t="shared" si="11"/>
        <v>75.437685999999999</v>
      </c>
      <c r="I52" s="780">
        <v>2000000</v>
      </c>
      <c r="J52" s="780">
        <v>1211862.29</v>
      </c>
      <c r="K52" s="832">
        <f t="shared" si="12"/>
        <v>60.593114499999999</v>
      </c>
      <c r="L52" s="834">
        <v>2000000</v>
      </c>
      <c r="M52" s="834">
        <v>1360917.5</v>
      </c>
      <c r="N52" s="834">
        <f t="shared" si="13"/>
        <v>68.045874999999995</v>
      </c>
      <c r="O52" s="834">
        <v>2000000</v>
      </c>
      <c r="P52" s="834"/>
      <c r="Q52" s="977">
        <v>1500000</v>
      </c>
      <c r="R52" s="834"/>
      <c r="S52" s="834"/>
      <c r="T52" s="1238"/>
    </row>
    <row r="53" spans="1:20" ht="18" customHeight="1" x14ac:dyDescent="0.25">
      <c r="A53" s="776">
        <v>1201</v>
      </c>
      <c r="B53" s="791" t="s">
        <v>12</v>
      </c>
      <c r="C53" s="802">
        <v>850000</v>
      </c>
      <c r="D53" s="802">
        <v>848589.4</v>
      </c>
      <c r="E53" s="803">
        <f t="shared" si="10"/>
        <v>99.834047058823529</v>
      </c>
      <c r="F53" s="780">
        <v>1000000</v>
      </c>
      <c r="G53" s="780">
        <v>969400.57</v>
      </c>
      <c r="H53" s="832">
        <f t="shared" si="11"/>
        <v>96.940056999999996</v>
      </c>
      <c r="I53" s="780">
        <v>3000000</v>
      </c>
      <c r="J53" s="780">
        <v>2352571.17</v>
      </c>
      <c r="K53" s="832">
        <f t="shared" si="12"/>
        <v>78.419038999999998</v>
      </c>
      <c r="L53" s="850">
        <v>3000000</v>
      </c>
      <c r="M53" s="850">
        <v>1653497.8</v>
      </c>
      <c r="N53" s="834">
        <f t="shared" si="13"/>
        <v>55.116593333333327</v>
      </c>
      <c r="O53" s="850">
        <v>3000000</v>
      </c>
      <c r="P53" s="850"/>
      <c r="Q53" s="850">
        <v>2000000</v>
      </c>
      <c r="R53" s="850"/>
      <c r="S53" s="850"/>
      <c r="T53" s="1238"/>
    </row>
    <row r="54" spans="1:20" ht="18" customHeight="1" x14ac:dyDescent="0.25">
      <c r="A54" s="776" t="s">
        <v>380</v>
      </c>
      <c r="B54" s="777" t="s">
        <v>13</v>
      </c>
      <c r="C54" s="802">
        <v>1700000</v>
      </c>
      <c r="D54" s="802">
        <v>1569842</v>
      </c>
      <c r="E54" s="803">
        <f t="shared" si="10"/>
        <v>92.343647058823535</v>
      </c>
      <c r="F54" s="780">
        <v>3500000</v>
      </c>
      <c r="G54" s="780">
        <v>3462553.81</v>
      </c>
      <c r="H54" s="832">
        <f t="shared" si="11"/>
        <v>98.930108857142869</v>
      </c>
      <c r="I54" s="780">
        <v>7000000</v>
      </c>
      <c r="J54" s="780">
        <v>4209626.1500000004</v>
      </c>
      <c r="K54" s="832">
        <f t="shared" si="12"/>
        <v>60.137516428571438</v>
      </c>
      <c r="L54" s="834"/>
      <c r="M54" s="834">
        <v>0</v>
      </c>
      <c r="N54" s="834"/>
      <c r="O54" s="850"/>
      <c r="P54" s="850"/>
      <c r="Q54" s="850"/>
      <c r="R54" s="850"/>
      <c r="S54" s="850"/>
      <c r="T54" s="1238"/>
    </row>
    <row r="55" spans="1:20" ht="18" customHeight="1" x14ac:dyDescent="0.25">
      <c r="A55" s="833" t="s">
        <v>377</v>
      </c>
      <c r="B55" s="791" t="s">
        <v>196</v>
      </c>
      <c r="C55" s="802"/>
      <c r="D55" s="802"/>
      <c r="E55" s="803"/>
      <c r="F55" s="780"/>
      <c r="G55" s="780"/>
      <c r="H55" s="832"/>
      <c r="I55" s="780"/>
      <c r="J55" s="780"/>
      <c r="K55" s="832"/>
      <c r="L55" s="850">
        <v>1500000</v>
      </c>
      <c r="M55" s="850">
        <v>1011464.32</v>
      </c>
      <c r="N55" s="834">
        <f t="shared" si="13"/>
        <v>67.430954666666665</v>
      </c>
      <c r="O55" s="850">
        <v>1500000</v>
      </c>
      <c r="P55" s="850"/>
      <c r="Q55" s="850">
        <v>1500000</v>
      </c>
      <c r="R55" s="851"/>
      <c r="S55" s="850"/>
      <c r="T55" s="1238"/>
    </row>
    <row r="56" spans="1:20" ht="18" customHeight="1" x14ac:dyDescent="0.25">
      <c r="A56" s="776" t="s">
        <v>378</v>
      </c>
      <c r="B56" s="782" t="s">
        <v>198</v>
      </c>
      <c r="C56" s="802"/>
      <c r="D56" s="802"/>
      <c r="E56" s="803"/>
      <c r="F56" s="780"/>
      <c r="G56" s="780"/>
      <c r="H56" s="832"/>
      <c r="I56" s="780"/>
      <c r="J56" s="780"/>
      <c r="K56" s="832"/>
      <c r="L56" s="850">
        <v>5000000</v>
      </c>
      <c r="M56" s="850">
        <v>3455091.53</v>
      </c>
      <c r="N56" s="834">
        <f t="shared" si="13"/>
        <v>69.101830599999985</v>
      </c>
      <c r="O56" s="850">
        <v>5000000</v>
      </c>
      <c r="P56" s="850"/>
      <c r="Q56" s="850">
        <v>4000000</v>
      </c>
      <c r="R56" s="850"/>
      <c r="S56" s="850"/>
      <c r="T56" s="1238"/>
    </row>
    <row r="57" spans="1:20" ht="18" customHeight="1" x14ac:dyDescent="0.25">
      <c r="A57" s="776" t="s">
        <v>379</v>
      </c>
      <c r="B57" s="782" t="s">
        <v>197</v>
      </c>
      <c r="C57" s="802"/>
      <c r="D57" s="802"/>
      <c r="E57" s="803"/>
      <c r="F57" s="780"/>
      <c r="G57" s="780"/>
      <c r="H57" s="832"/>
      <c r="I57" s="780"/>
      <c r="J57" s="780"/>
      <c r="K57" s="832"/>
      <c r="L57" s="850">
        <v>500000</v>
      </c>
      <c r="M57" s="850">
        <v>498180</v>
      </c>
      <c r="N57" s="834">
        <f t="shared" si="13"/>
        <v>99.635999999999996</v>
      </c>
      <c r="O57" s="850">
        <v>500000</v>
      </c>
      <c r="P57" s="850"/>
      <c r="Q57" s="850">
        <v>300000</v>
      </c>
      <c r="R57" s="850"/>
      <c r="S57" s="850"/>
      <c r="T57" s="1238"/>
    </row>
    <row r="58" spans="1:20" ht="18" customHeight="1" x14ac:dyDescent="0.25">
      <c r="A58" s="776">
        <v>1205</v>
      </c>
      <c r="B58" s="782" t="s">
        <v>107</v>
      </c>
      <c r="C58" s="802">
        <v>800000</v>
      </c>
      <c r="D58" s="802">
        <v>762315.2</v>
      </c>
      <c r="E58" s="803">
        <f t="shared" ref="E58:E64" si="16">D58/C58*100</f>
        <v>95.289399999999986</v>
      </c>
      <c r="F58" s="780">
        <v>550000</v>
      </c>
      <c r="G58" s="780">
        <v>328266.61</v>
      </c>
      <c r="H58" s="832">
        <f t="shared" ref="H58:H64" si="17">G58/F58*100</f>
        <v>59.684838181818179</v>
      </c>
      <c r="I58" s="780">
        <v>1300000</v>
      </c>
      <c r="J58" s="780">
        <v>382443.11</v>
      </c>
      <c r="K58" s="832">
        <f t="shared" si="12"/>
        <v>29.418700769230767</v>
      </c>
      <c r="L58" s="850">
        <v>1300000</v>
      </c>
      <c r="M58" s="850">
        <v>738381.28</v>
      </c>
      <c r="N58" s="834">
        <f t="shared" si="13"/>
        <v>56.798559999999995</v>
      </c>
      <c r="O58" s="850">
        <v>1300000</v>
      </c>
      <c r="P58" s="850"/>
      <c r="Q58" s="850">
        <v>1300000</v>
      </c>
      <c r="R58" s="850"/>
      <c r="S58" s="850"/>
      <c r="T58" s="1238"/>
    </row>
    <row r="59" spans="1:20" ht="18" customHeight="1" x14ac:dyDescent="0.25">
      <c r="A59" s="776">
        <v>1301</v>
      </c>
      <c r="B59" s="777" t="s">
        <v>14</v>
      </c>
      <c r="C59" s="802">
        <v>2500000</v>
      </c>
      <c r="D59" s="802">
        <v>1051587.7</v>
      </c>
      <c r="E59" s="803">
        <f t="shared" si="16"/>
        <v>42.063507999999999</v>
      </c>
      <c r="F59" s="780">
        <v>2800000</v>
      </c>
      <c r="G59" s="780">
        <v>2477920.63</v>
      </c>
      <c r="H59" s="832">
        <f t="shared" si="17"/>
        <v>88.497165357142848</v>
      </c>
      <c r="I59" s="780">
        <v>5000000</v>
      </c>
      <c r="J59" s="780">
        <v>2697486.38</v>
      </c>
      <c r="K59" s="832">
        <f t="shared" si="12"/>
        <v>53.949727599999996</v>
      </c>
      <c r="L59" s="834">
        <v>5000000</v>
      </c>
      <c r="M59" s="834">
        <v>4964391.71</v>
      </c>
      <c r="N59" s="834">
        <f t="shared" si="13"/>
        <v>99.287834200000006</v>
      </c>
      <c r="O59" s="850">
        <v>5000000</v>
      </c>
      <c r="P59" s="850"/>
      <c r="Q59" s="850">
        <v>6000000</v>
      </c>
      <c r="R59" s="850"/>
      <c r="S59" s="850"/>
      <c r="T59" s="1238"/>
    </row>
    <row r="60" spans="1:20" ht="18" customHeight="1" x14ac:dyDescent="0.25">
      <c r="A60" s="776">
        <v>1302</v>
      </c>
      <c r="B60" s="791" t="s">
        <v>108</v>
      </c>
      <c r="C60" s="802">
        <v>400000</v>
      </c>
      <c r="D60" s="802">
        <v>375530.52</v>
      </c>
      <c r="E60" s="803">
        <f t="shared" si="16"/>
        <v>93.882630000000006</v>
      </c>
      <c r="F60" s="780">
        <v>550000</v>
      </c>
      <c r="G60" s="780">
        <v>548940.05000000005</v>
      </c>
      <c r="H60" s="832">
        <f t="shared" si="17"/>
        <v>99.807281818181821</v>
      </c>
      <c r="I60" s="780">
        <v>1650000</v>
      </c>
      <c r="J60" s="780">
        <v>1207213.23</v>
      </c>
      <c r="K60" s="832">
        <f t="shared" si="12"/>
        <v>73.164438181818184</v>
      </c>
      <c r="L60" s="834">
        <v>1650000</v>
      </c>
      <c r="M60" s="834">
        <v>808786.28</v>
      </c>
      <c r="N60" s="834">
        <f t="shared" si="13"/>
        <v>49.017350303030305</v>
      </c>
      <c r="O60" s="850">
        <v>1600000</v>
      </c>
      <c r="P60" s="850"/>
      <c r="Q60" s="850">
        <v>2000000</v>
      </c>
      <c r="R60" s="850"/>
      <c r="S60" s="850"/>
      <c r="T60" s="1238"/>
    </row>
    <row r="61" spans="1:20" ht="18" customHeight="1" x14ac:dyDescent="0.25">
      <c r="A61" s="776">
        <v>1303</v>
      </c>
      <c r="B61" s="782" t="s">
        <v>109</v>
      </c>
      <c r="C61" s="802">
        <v>550000</v>
      </c>
      <c r="D61" s="802">
        <v>534367.78</v>
      </c>
      <c r="E61" s="803">
        <f t="shared" si="16"/>
        <v>97.157778181818188</v>
      </c>
      <c r="F61" s="780">
        <v>650000</v>
      </c>
      <c r="G61" s="780">
        <v>268864</v>
      </c>
      <c r="H61" s="832">
        <f t="shared" si="17"/>
        <v>41.363692307692304</v>
      </c>
      <c r="I61" s="780">
        <v>1300000</v>
      </c>
      <c r="J61" s="780">
        <v>442611.5</v>
      </c>
      <c r="K61" s="832">
        <f t="shared" si="12"/>
        <v>34.047038461538456</v>
      </c>
      <c r="L61" s="850">
        <v>1300000</v>
      </c>
      <c r="M61" s="850">
        <v>842270.36</v>
      </c>
      <c r="N61" s="834">
        <f t="shared" si="13"/>
        <v>64.790027692307689</v>
      </c>
      <c r="O61" s="850">
        <v>1300000</v>
      </c>
      <c r="P61" s="850"/>
      <c r="Q61" s="850">
        <v>1500000</v>
      </c>
      <c r="R61" s="850"/>
      <c r="S61" s="850"/>
      <c r="T61" s="1238"/>
    </row>
    <row r="62" spans="1:20" ht="18" customHeight="1" x14ac:dyDescent="0.25">
      <c r="A62" s="776">
        <v>1402</v>
      </c>
      <c r="B62" s="777" t="s">
        <v>16</v>
      </c>
      <c r="C62" s="802">
        <v>850000</v>
      </c>
      <c r="D62" s="802">
        <v>575158.43000000005</v>
      </c>
      <c r="E62" s="803">
        <f t="shared" si="16"/>
        <v>67.665697647058835</v>
      </c>
      <c r="F62" s="780">
        <v>850000</v>
      </c>
      <c r="G62" s="780">
        <v>649291.4</v>
      </c>
      <c r="H62" s="832">
        <f t="shared" si="17"/>
        <v>76.387223529411756</v>
      </c>
      <c r="I62" s="780">
        <v>1250000</v>
      </c>
      <c r="J62" s="780">
        <v>780198.44</v>
      </c>
      <c r="K62" s="832">
        <f t="shared" si="12"/>
        <v>62.415875199999995</v>
      </c>
      <c r="L62" s="834">
        <v>1250000</v>
      </c>
      <c r="M62" s="834">
        <v>1151447.81</v>
      </c>
      <c r="N62" s="834">
        <f t="shared" si="13"/>
        <v>92.115824799999999</v>
      </c>
      <c r="O62" s="850">
        <v>1250000</v>
      </c>
      <c r="P62" s="850"/>
      <c r="Q62" s="850">
        <v>1250000</v>
      </c>
      <c r="R62" s="850"/>
      <c r="S62" s="850"/>
      <c r="T62" s="1238"/>
    </row>
    <row r="63" spans="1:20" ht="18" customHeight="1" x14ac:dyDescent="0.25">
      <c r="A63" s="776">
        <v>1403</v>
      </c>
      <c r="B63" s="791" t="s">
        <v>110</v>
      </c>
      <c r="C63" s="802">
        <v>1000000</v>
      </c>
      <c r="D63" s="802">
        <v>599327.81000000006</v>
      </c>
      <c r="E63" s="803">
        <f t="shared" si="16"/>
        <v>59.932780999999999</v>
      </c>
      <c r="F63" s="780">
        <v>900000</v>
      </c>
      <c r="G63" s="780">
        <v>510939.17</v>
      </c>
      <c r="H63" s="832">
        <f t="shared" si="17"/>
        <v>56.771018888888889</v>
      </c>
      <c r="I63" s="780">
        <v>2400000</v>
      </c>
      <c r="J63" s="780">
        <v>1194906.8700000001</v>
      </c>
      <c r="K63" s="832">
        <f t="shared" si="12"/>
        <v>49.787786250000003</v>
      </c>
      <c r="L63" s="834">
        <v>2400000</v>
      </c>
      <c r="M63" s="834">
        <v>1340682.3600000001</v>
      </c>
      <c r="N63" s="834">
        <f t="shared" si="13"/>
        <v>55.861765000000005</v>
      </c>
      <c r="O63" s="850">
        <v>2400000</v>
      </c>
      <c r="P63" s="850"/>
      <c r="Q63" s="850">
        <v>1800000</v>
      </c>
      <c r="R63" s="850"/>
      <c r="S63" s="850"/>
      <c r="T63" s="1238"/>
    </row>
    <row r="64" spans="1:20" ht="36.75" customHeight="1" x14ac:dyDescent="0.25">
      <c r="A64" s="776">
        <v>1404</v>
      </c>
      <c r="B64" s="777" t="s">
        <v>381</v>
      </c>
      <c r="C64" s="802">
        <v>250000</v>
      </c>
      <c r="D64" s="802">
        <v>163526.92000000001</v>
      </c>
      <c r="E64" s="803">
        <f t="shared" si="16"/>
        <v>65.410768000000004</v>
      </c>
      <c r="F64" s="780">
        <v>350000</v>
      </c>
      <c r="G64" s="780">
        <v>332415.44</v>
      </c>
      <c r="H64" s="832">
        <f t="shared" si="17"/>
        <v>94.975840000000005</v>
      </c>
      <c r="I64" s="780">
        <v>250000</v>
      </c>
      <c r="J64" s="780">
        <v>159107.26</v>
      </c>
      <c r="K64" s="832">
        <f t="shared" si="12"/>
        <v>63.642904000000001</v>
      </c>
      <c r="L64" s="850">
        <v>250000</v>
      </c>
      <c r="M64" s="850">
        <v>159107.26</v>
      </c>
      <c r="N64" s="834">
        <f t="shared" si="13"/>
        <v>63.642904000000001</v>
      </c>
      <c r="O64" s="850">
        <v>250000</v>
      </c>
      <c r="P64" s="850"/>
      <c r="Q64" s="850">
        <v>250000</v>
      </c>
      <c r="R64" s="850"/>
      <c r="S64" s="850"/>
      <c r="T64" s="1238"/>
    </row>
    <row r="65" spans="1:20" ht="18" customHeight="1" x14ac:dyDescent="0.25">
      <c r="A65" s="776">
        <v>1405</v>
      </c>
      <c r="B65" s="791" t="s">
        <v>201</v>
      </c>
      <c r="C65" s="802"/>
      <c r="D65" s="802"/>
      <c r="E65" s="803"/>
      <c r="F65" s="780"/>
      <c r="G65" s="780"/>
      <c r="H65" s="832"/>
      <c r="I65" s="780"/>
      <c r="J65" s="780"/>
      <c r="K65" s="832"/>
      <c r="L65" s="834">
        <v>1650000</v>
      </c>
      <c r="M65" s="834">
        <v>1584302.5</v>
      </c>
      <c r="N65" s="834">
        <f t="shared" si="13"/>
        <v>96.018333333333345</v>
      </c>
      <c r="O65" s="850">
        <v>1650000</v>
      </c>
      <c r="P65" s="850"/>
      <c r="Q65" s="850">
        <v>2000000</v>
      </c>
      <c r="R65" s="850"/>
      <c r="S65" s="850"/>
      <c r="T65" s="1238"/>
    </row>
    <row r="66" spans="1:20" ht="18" customHeight="1" x14ac:dyDescent="0.25">
      <c r="A66" s="781" t="s">
        <v>413</v>
      </c>
      <c r="B66" s="777" t="s">
        <v>202</v>
      </c>
      <c r="C66" s="802"/>
      <c r="D66" s="802"/>
      <c r="E66" s="803"/>
      <c r="F66" s="780"/>
      <c r="G66" s="780"/>
      <c r="H66" s="832"/>
      <c r="I66" s="780"/>
      <c r="J66" s="780"/>
      <c r="K66" s="832"/>
      <c r="L66" s="850">
        <v>2250000</v>
      </c>
      <c r="M66" s="850">
        <v>2136606</v>
      </c>
      <c r="N66" s="834">
        <f t="shared" si="13"/>
        <v>94.960266666666669</v>
      </c>
      <c r="O66" s="850">
        <v>2250000</v>
      </c>
      <c r="P66" s="850"/>
      <c r="Q66" s="850">
        <v>2500000</v>
      </c>
      <c r="R66" s="850"/>
      <c r="S66" s="850"/>
      <c r="T66" s="1238"/>
    </row>
    <row r="67" spans="1:20" ht="18" customHeight="1" x14ac:dyDescent="0.25">
      <c r="A67" s="798">
        <v>1409</v>
      </c>
      <c r="B67" s="777" t="s">
        <v>17</v>
      </c>
      <c r="C67" s="802">
        <v>4600000</v>
      </c>
      <c r="D67" s="802">
        <v>4019019.79</v>
      </c>
      <c r="E67" s="803">
        <f>D67/C67*100</f>
        <v>87.369995434782609</v>
      </c>
      <c r="F67" s="780">
        <v>4100000</v>
      </c>
      <c r="G67" s="780">
        <v>4067357.01</v>
      </c>
      <c r="H67" s="832">
        <f>G67/F67*100</f>
        <v>99.203829512195114</v>
      </c>
      <c r="I67" s="780">
        <v>4600000</v>
      </c>
      <c r="J67" s="780">
        <v>4487029.53</v>
      </c>
      <c r="K67" s="832">
        <f t="shared" si="12"/>
        <v>97.54412021739131</v>
      </c>
      <c r="L67" s="850"/>
      <c r="M67" s="850">
        <v>0</v>
      </c>
      <c r="N67" s="834"/>
      <c r="O67" s="850"/>
      <c r="P67" s="850"/>
      <c r="Q67" s="850"/>
      <c r="R67" s="850"/>
      <c r="S67" s="850"/>
      <c r="T67" s="1238"/>
    </row>
    <row r="68" spans="1:20" ht="18" customHeight="1" x14ac:dyDescent="0.25">
      <c r="A68" s="798" t="s">
        <v>403</v>
      </c>
      <c r="B68" s="799" t="s">
        <v>206</v>
      </c>
      <c r="C68" s="802"/>
      <c r="D68" s="802"/>
      <c r="E68" s="803"/>
      <c r="F68" s="780"/>
      <c r="G68" s="780"/>
      <c r="H68" s="832"/>
      <c r="I68" s="780"/>
      <c r="J68" s="780"/>
      <c r="K68" s="832"/>
      <c r="L68" s="850"/>
      <c r="M68" s="850">
        <v>0</v>
      </c>
      <c r="N68" s="834"/>
      <c r="O68" s="850"/>
      <c r="P68" s="850"/>
      <c r="Q68" s="850">
        <v>1000000</v>
      </c>
      <c r="R68" s="850"/>
      <c r="S68" s="850"/>
      <c r="T68" s="1238"/>
    </row>
    <row r="69" spans="1:20" ht="18" customHeight="1" x14ac:dyDescent="0.25">
      <c r="A69" s="798" t="s">
        <v>404</v>
      </c>
      <c r="B69" s="799" t="s">
        <v>207</v>
      </c>
      <c r="C69" s="802"/>
      <c r="D69" s="802"/>
      <c r="E69" s="803"/>
      <c r="F69" s="780"/>
      <c r="G69" s="780"/>
      <c r="H69" s="832"/>
      <c r="I69" s="780"/>
      <c r="J69" s="780"/>
      <c r="K69" s="832"/>
      <c r="L69" s="850"/>
      <c r="M69" s="850">
        <v>0</v>
      </c>
      <c r="N69" s="834"/>
      <c r="O69" s="834"/>
      <c r="P69" s="834"/>
      <c r="Q69" s="977">
        <v>1000000</v>
      </c>
      <c r="R69" s="977"/>
      <c r="S69" s="834"/>
      <c r="T69" s="1238"/>
    </row>
    <row r="70" spans="1:20" ht="18" customHeight="1" x14ac:dyDescent="0.25">
      <c r="A70" s="798" t="s">
        <v>382</v>
      </c>
      <c r="B70" s="777" t="s">
        <v>203</v>
      </c>
      <c r="C70" s="802"/>
      <c r="D70" s="802"/>
      <c r="E70" s="803"/>
      <c r="F70" s="780"/>
      <c r="G70" s="780"/>
      <c r="H70" s="832"/>
      <c r="I70" s="780"/>
      <c r="J70" s="780"/>
      <c r="K70" s="832"/>
      <c r="L70" s="850">
        <v>700000</v>
      </c>
      <c r="M70" s="850">
        <v>662437.63</v>
      </c>
      <c r="N70" s="834">
        <f t="shared" si="13"/>
        <v>94.633947142857139</v>
      </c>
      <c r="O70" s="850">
        <v>700000</v>
      </c>
      <c r="P70" s="850"/>
      <c r="Q70" s="850">
        <v>1500000</v>
      </c>
      <c r="R70" s="850"/>
      <c r="S70" s="850"/>
      <c r="T70" s="1238"/>
    </row>
    <row r="71" spans="1:20" ht="18" customHeight="1" x14ac:dyDescent="0.25">
      <c r="A71" s="798">
        <v>1504</v>
      </c>
      <c r="B71" s="777" t="s">
        <v>434</v>
      </c>
      <c r="C71" s="802"/>
      <c r="D71" s="802"/>
      <c r="E71" s="803"/>
      <c r="F71" s="780"/>
      <c r="G71" s="780"/>
      <c r="H71" s="832"/>
      <c r="I71" s="780"/>
      <c r="J71" s="780"/>
      <c r="K71" s="832"/>
      <c r="L71" s="850"/>
      <c r="M71" s="850"/>
      <c r="N71" s="834"/>
      <c r="O71" s="850">
        <v>100000000</v>
      </c>
      <c r="P71" s="850"/>
      <c r="Q71" s="850">
        <v>50000000</v>
      </c>
      <c r="R71" s="850"/>
      <c r="S71" s="850"/>
      <c r="T71" s="1238"/>
    </row>
    <row r="72" spans="1:20" ht="27.75" customHeight="1" x14ac:dyDescent="0.25">
      <c r="A72" s="798">
        <v>1506</v>
      </c>
      <c r="B72" s="777" t="s">
        <v>128</v>
      </c>
      <c r="C72" s="802">
        <v>300000</v>
      </c>
      <c r="D72" s="802">
        <v>131473.17000000001</v>
      </c>
      <c r="E72" s="803">
        <f>D72/C72*100</f>
        <v>43.824390000000001</v>
      </c>
      <c r="F72" s="780">
        <v>300000</v>
      </c>
      <c r="G72" s="780">
        <v>87052.29</v>
      </c>
      <c r="H72" s="832">
        <f>G72/F72*100</f>
        <v>29.017430000000001</v>
      </c>
      <c r="I72" s="780">
        <v>300000</v>
      </c>
      <c r="J72" s="780">
        <v>107417.92</v>
      </c>
      <c r="K72" s="832">
        <f t="shared" si="12"/>
        <v>35.805973333333334</v>
      </c>
      <c r="L72" s="850">
        <v>300000</v>
      </c>
      <c r="M72" s="850">
        <v>112371.26</v>
      </c>
      <c r="N72" s="834">
        <f t="shared" si="13"/>
        <v>37.457086666666669</v>
      </c>
      <c r="O72" s="850">
        <v>300000</v>
      </c>
      <c r="P72" s="850"/>
      <c r="Q72" s="850">
        <v>300000</v>
      </c>
      <c r="R72" s="850"/>
      <c r="S72" s="850"/>
      <c r="T72" s="1238"/>
    </row>
    <row r="73" spans="1:20" ht="18" customHeight="1" x14ac:dyDescent="0.25">
      <c r="A73" s="776">
        <v>1702</v>
      </c>
      <c r="B73" s="777" t="s">
        <v>134</v>
      </c>
      <c r="C73" s="778">
        <v>1500000</v>
      </c>
      <c r="D73" s="778">
        <v>343756.09</v>
      </c>
      <c r="E73" s="779">
        <f>D73/C73*100</f>
        <v>22.91707266666667</v>
      </c>
      <c r="F73" s="780">
        <v>750000</v>
      </c>
      <c r="G73" s="780">
        <v>686973.76</v>
      </c>
      <c r="H73" s="783">
        <f>G73/F73*100</f>
        <v>91.596501333333336</v>
      </c>
      <c r="I73" s="780">
        <v>5000000</v>
      </c>
      <c r="J73" s="780">
        <v>1482881.38</v>
      </c>
      <c r="K73" s="778">
        <f t="shared" si="12"/>
        <v>29.657627599999998</v>
      </c>
      <c r="L73" s="850">
        <v>5000000</v>
      </c>
      <c r="M73" s="850">
        <v>1096970.07</v>
      </c>
      <c r="N73" s="834">
        <f t="shared" si="13"/>
        <v>21.939401400000001</v>
      </c>
      <c r="O73" s="850"/>
      <c r="P73" s="850"/>
      <c r="Q73" s="850">
        <v>1000</v>
      </c>
      <c r="R73" s="850"/>
      <c r="S73" s="850"/>
      <c r="T73" s="1238"/>
    </row>
    <row r="74" spans="1:20" ht="25.5" customHeight="1" x14ac:dyDescent="0.3">
      <c r="A74" s="1247" t="s">
        <v>140</v>
      </c>
      <c r="B74" s="1247"/>
      <c r="C74" s="835">
        <f>SUM(C52:C73)</f>
        <v>16300000</v>
      </c>
      <c r="D74" s="835">
        <f>SUM(D52:D73)</f>
        <v>11753128.689999999</v>
      </c>
      <c r="E74" s="835">
        <f>D74/C74*100</f>
        <v>72.105083987730055</v>
      </c>
      <c r="F74" s="835">
        <f>SUM(F52:F73)</f>
        <v>17300000</v>
      </c>
      <c r="G74" s="835">
        <f>SUM(G52:G73)</f>
        <v>15144351.6</v>
      </c>
      <c r="H74" s="836">
        <f>G74/F74*100</f>
        <v>87.539604624277459</v>
      </c>
      <c r="I74" s="837">
        <f>SUM(I52:I73)</f>
        <v>35050000</v>
      </c>
      <c r="J74" s="837">
        <f>SUM(J52:J73)</f>
        <v>20715355.23</v>
      </c>
      <c r="K74" s="837">
        <f t="shared" si="12"/>
        <v>59.102297375178317</v>
      </c>
      <c r="L74" s="835">
        <f>SUM(L52:L73)</f>
        <v>35050000</v>
      </c>
      <c r="M74" s="838">
        <f>SUM(M52:M73)</f>
        <v>23576905.670000002</v>
      </c>
      <c r="N74" s="855">
        <f t="shared" si="13"/>
        <v>67.266492639087033</v>
      </c>
      <c r="O74" s="838">
        <f>SUM(O52:O73)</f>
        <v>130000000</v>
      </c>
      <c r="P74" s="838">
        <f t="shared" ref="P74" si="18">SUM(P52:P73)</f>
        <v>0</v>
      </c>
      <c r="Q74" s="1030">
        <f t="shared" ref="Q74:S74" si="19">SUM(Q52:Q73)</f>
        <v>81701000</v>
      </c>
      <c r="R74" s="1030">
        <f t="shared" si="19"/>
        <v>0</v>
      </c>
      <c r="S74" s="1030">
        <f t="shared" si="19"/>
        <v>0</v>
      </c>
      <c r="T74" s="1238"/>
    </row>
    <row r="75" spans="1:20" s="814" customFormat="1" ht="25.5" customHeight="1" thickBot="1" x14ac:dyDescent="0.35">
      <c r="A75" s="1247" t="s">
        <v>2</v>
      </c>
      <c r="B75" s="1247"/>
      <c r="C75" s="839">
        <f>C51+C74</f>
        <v>37875000</v>
      </c>
      <c r="D75" s="839">
        <f>D51+D74</f>
        <v>32330527.32</v>
      </c>
      <c r="E75" s="839">
        <f>D75/C75*100</f>
        <v>85.36112823762376</v>
      </c>
      <c r="F75" s="839">
        <f>F51+F74</f>
        <v>41781000</v>
      </c>
      <c r="G75" s="839">
        <f>G51+G74</f>
        <v>39004105.640000001</v>
      </c>
      <c r="H75" s="840">
        <f>G75/F75*100</f>
        <v>93.353691007874389</v>
      </c>
      <c r="I75" s="839">
        <f>I74+I51</f>
        <v>59806700</v>
      </c>
      <c r="J75" s="839">
        <f>J51+J74</f>
        <v>44308817.099999994</v>
      </c>
      <c r="K75" s="839">
        <f t="shared" si="12"/>
        <v>74.086711187876929</v>
      </c>
      <c r="L75" s="857">
        <f>L51+L74</f>
        <v>65050000</v>
      </c>
      <c r="M75" s="857">
        <f>M51+M74</f>
        <v>52592378.130000003</v>
      </c>
      <c r="N75" s="855">
        <f t="shared" si="13"/>
        <v>80.849159308224444</v>
      </c>
      <c r="O75" s="857">
        <f>O51+O74</f>
        <v>166281000</v>
      </c>
      <c r="P75" s="857">
        <f t="shared" ref="P75" si="20">P51+P74</f>
        <v>0</v>
      </c>
      <c r="Q75" s="857">
        <f t="shared" ref="Q75:S75" si="21">Q51+Q74</f>
        <v>123412000</v>
      </c>
      <c r="R75" s="857">
        <f t="shared" si="21"/>
        <v>0</v>
      </c>
      <c r="S75" s="857">
        <f t="shared" si="21"/>
        <v>0</v>
      </c>
      <c r="T75" s="1239"/>
    </row>
    <row r="76" spans="1:20" s="814" customFormat="1" ht="15.75" customHeight="1" thickTop="1" x14ac:dyDescent="0.25">
      <c r="A76" s="816"/>
      <c r="B76" s="816"/>
      <c r="C76" s="816"/>
      <c r="D76" s="816"/>
      <c r="E76" s="816"/>
      <c r="F76" s="816"/>
      <c r="G76" s="816"/>
      <c r="H76" s="816"/>
      <c r="I76" s="816"/>
      <c r="J76" s="816"/>
      <c r="K76" s="816"/>
      <c r="L76" s="817"/>
      <c r="M76" s="818"/>
      <c r="N76" s="818"/>
      <c r="O76" s="768"/>
      <c r="P76" s="768"/>
      <c r="Q76" s="768"/>
      <c r="R76" s="768"/>
      <c r="S76" s="768"/>
    </row>
    <row r="77" spans="1:20" s="814" customFormat="1" ht="15.75" customHeight="1" x14ac:dyDescent="0.25">
      <c r="A77" s="816"/>
      <c r="B77" s="816" t="s">
        <v>188</v>
      </c>
      <c r="C77" s="816"/>
      <c r="D77" s="816"/>
      <c r="E77" s="819"/>
      <c r="F77" s="819" t="s">
        <v>191</v>
      </c>
      <c r="G77" s="819"/>
      <c r="H77" s="819"/>
      <c r="I77" s="816"/>
      <c r="J77" s="816"/>
      <c r="K77" s="816"/>
      <c r="M77" s="818"/>
      <c r="N77" s="818"/>
      <c r="O77" s="841"/>
      <c r="P77" s="841"/>
      <c r="Q77" s="1031"/>
      <c r="R77" s="841"/>
      <c r="S77" s="841"/>
    </row>
    <row r="78" spans="1:20" s="814" customFormat="1" ht="15.75" customHeight="1" x14ac:dyDescent="0.25">
      <c r="B78" s="820" t="s">
        <v>189</v>
      </c>
      <c r="C78" s="821"/>
      <c r="D78" s="821"/>
      <c r="E78" s="822"/>
      <c r="F78" s="822"/>
      <c r="G78" s="822" t="s">
        <v>190</v>
      </c>
      <c r="H78" s="822"/>
      <c r="I78" s="822"/>
      <c r="J78" s="821"/>
      <c r="K78" s="821"/>
      <c r="L78" s="823"/>
      <c r="M78" s="821"/>
      <c r="N78" s="821"/>
      <c r="O78" s="768"/>
      <c r="P78" s="768"/>
      <c r="Q78" s="768"/>
      <c r="R78" s="768"/>
      <c r="S78" s="768"/>
    </row>
    <row r="79" spans="1:20" s="814" customFormat="1" ht="15" customHeight="1" x14ac:dyDescent="0.25">
      <c r="B79" s="820" t="s">
        <v>159</v>
      </c>
      <c r="D79" s="824"/>
      <c r="E79" s="821"/>
      <c r="F79" s="824" t="s">
        <v>160</v>
      </c>
      <c r="G79" s="824"/>
      <c r="H79" s="824"/>
      <c r="I79" s="824"/>
      <c r="J79" s="824"/>
      <c r="K79" s="824"/>
      <c r="L79" s="824" t="s">
        <v>186</v>
      </c>
      <c r="M79" s="825"/>
      <c r="N79" s="825"/>
      <c r="O79" s="823"/>
      <c r="P79" s="823"/>
      <c r="Q79" s="1029"/>
      <c r="R79" s="823"/>
      <c r="S79" s="823"/>
    </row>
    <row r="80" spans="1:20" x14ac:dyDescent="0.25">
      <c r="C80" s="763"/>
      <c r="D80" s="763"/>
      <c r="E80" s="763"/>
      <c r="F80" s="763"/>
      <c r="G80" s="763"/>
      <c r="H80" s="763"/>
      <c r="I80" s="763"/>
      <c r="J80" s="842"/>
      <c r="K80" s="842"/>
      <c r="L80" s="842"/>
      <c r="M80" s="842"/>
      <c r="N80" s="842"/>
      <c r="O80" s="823"/>
      <c r="P80" s="823"/>
      <c r="Q80" s="1029"/>
      <c r="R80" s="823"/>
      <c r="S80" s="823"/>
    </row>
    <row r="81" spans="1:20" ht="15.75" customHeight="1" x14ac:dyDescent="0.25">
      <c r="A81" s="1251" t="s">
        <v>18</v>
      </c>
      <c r="B81" s="1252" t="s">
        <v>7</v>
      </c>
      <c r="C81" s="1240">
        <v>2021</v>
      </c>
      <c r="D81" s="1253"/>
      <c r="E81" s="1254"/>
      <c r="F81" s="1255">
        <v>2022</v>
      </c>
      <c r="G81" s="1255"/>
      <c r="H81" s="1255"/>
      <c r="I81" s="1256">
        <v>2023</v>
      </c>
      <c r="J81" s="1256"/>
      <c r="K81" s="1256"/>
      <c r="L81" s="1240">
        <v>2024</v>
      </c>
      <c r="M81" s="1240"/>
      <c r="N81" s="1006"/>
      <c r="O81" s="1241">
        <v>2025</v>
      </c>
      <c r="P81" s="1242"/>
      <c r="Q81" s="1245" t="s">
        <v>449</v>
      </c>
      <c r="R81" s="1243" t="s">
        <v>448</v>
      </c>
      <c r="S81" s="1243" t="s">
        <v>447</v>
      </c>
      <c r="T81" s="1235" t="s">
        <v>450</v>
      </c>
    </row>
    <row r="82" spans="1:20" ht="31.5" customHeight="1" x14ac:dyDescent="0.25">
      <c r="A82" s="1244"/>
      <c r="B82" s="1244"/>
      <c r="C82" s="1020" t="s">
        <v>178</v>
      </c>
      <c r="D82" s="1021" t="s">
        <v>1</v>
      </c>
      <c r="E82" s="1024" t="s">
        <v>138</v>
      </c>
      <c r="F82" s="1023" t="s">
        <v>192</v>
      </c>
      <c r="G82" s="1023" t="s">
        <v>1</v>
      </c>
      <c r="H82" s="1024" t="s">
        <v>138</v>
      </c>
      <c r="I82" s="1016" t="s">
        <v>0</v>
      </c>
      <c r="J82" s="1020" t="s">
        <v>1</v>
      </c>
      <c r="K82" s="1022" t="s">
        <v>138</v>
      </c>
      <c r="L82" s="1016" t="s">
        <v>0</v>
      </c>
      <c r="M82" s="1020" t="s">
        <v>1</v>
      </c>
      <c r="N82" s="1022" t="s">
        <v>138</v>
      </c>
      <c r="O82" s="1016" t="s">
        <v>0</v>
      </c>
      <c r="P82" s="1020" t="s">
        <v>1</v>
      </c>
      <c r="Q82" s="1246"/>
      <c r="R82" s="1244"/>
      <c r="S82" s="1244"/>
      <c r="T82" s="1236"/>
    </row>
    <row r="83" spans="1:20" x14ac:dyDescent="0.25">
      <c r="L83" s="843"/>
      <c r="M83" s="843"/>
      <c r="N83" s="843"/>
      <c r="O83" s="768"/>
      <c r="P83" s="768"/>
      <c r="Q83" s="768"/>
      <c r="R83" s="768"/>
      <c r="S83" s="768"/>
    </row>
    <row r="84" spans="1:20" ht="31.5" customHeight="1" thickBot="1" x14ac:dyDescent="0.3">
      <c r="A84" s="1018"/>
      <c r="B84" s="1025" t="s">
        <v>383</v>
      </c>
      <c r="C84" s="844">
        <f>SUM(C32,C75)</f>
        <v>150432000</v>
      </c>
      <c r="D84" s="1026">
        <f>SUM(D32,D75)</f>
        <v>70158399.560000002</v>
      </c>
      <c r="E84" s="1026">
        <f>SUM(E32,E75)</f>
        <v>118.96887563671933</v>
      </c>
      <c r="F84" s="1026">
        <f>SUM(F32,F75)</f>
        <v>128831280</v>
      </c>
      <c r="G84" s="1026">
        <f>SUM(G32,G75)</f>
        <v>91222696.770000011</v>
      </c>
      <c r="H84" s="1026">
        <f>G84/F84*100</f>
        <v>70.807878932818198</v>
      </c>
      <c r="I84" s="1026">
        <f>SUM(I32,I75)</f>
        <v>313617166</v>
      </c>
      <c r="J84" s="1026">
        <f>SUM(J32,J75)</f>
        <v>108175827.92</v>
      </c>
      <c r="K84" s="1026">
        <f>J84/I84*100</f>
        <v>34.492954993413846</v>
      </c>
      <c r="L84" s="1026">
        <f>SUM(L32,L75)</f>
        <v>305860000</v>
      </c>
      <c r="M84" s="1026">
        <f>SUM(M32,M75)</f>
        <v>234925598.64999998</v>
      </c>
      <c r="N84" s="1026">
        <f>M84/L84*100</f>
        <v>76.80821246648793</v>
      </c>
      <c r="O84" s="1026">
        <f>SUM(O32,O75)</f>
        <v>344524000</v>
      </c>
      <c r="P84" s="1026">
        <f>P32+P75</f>
        <v>0</v>
      </c>
      <c r="Q84" s="1026">
        <f t="shared" ref="Q84:S84" si="22">Q32+Q75</f>
        <v>289319000</v>
      </c>
      <c r="R84" s="1026">
        <f t="shared" si="22"/>
        <v>0</v>
      </c>
      <c r="S84" s="1026">
        <f t="shared" si="22"/>
        <v>0</v>
      </c>
      <c r="T84" s="1018"/>
    </row>
    <row r="85" spans="1:20" ht="15.75" thickTop="1" x14ac:dyDescent="0.25">
      <c r="D85" s="845"/>
      <c r="E85" s="845"/>
      <c r="F85" s="845"/>
      <c r="G85" s="845"/>
      <c r="H85" s="845"/>
      <c r="I85" s="845"/>
      <c r="J85" s="845"/>
      <c r="K85" s="845"/>
      <c r="L85" s="809"/>
      <c r="M85" s="762"/>
      <c r="N85" s="762"/>
    </row>
    <row r="86" spans="1:20" x14ac:dyDescent="0.25">
      <c r="C86" s="846"/>
      <c r="D86" s="846"/>
      <c r="E86" s="846"/>
      <c r="F86" s="846"/>
      <c r="G86" s="846"/>
      <c r="H86" s="846"/>
      <c r="I86" s="846"/>
      <c r="J86" s="847"/>
      <c r="K86" s="847"/>
      <c r="L86" s="762"/>
      <c r="M86" s="848"/>
      <c r="N86" s="848"/>
    </row>
    <row r="87" spans="1:20" x14ac:dyDescent="0.25">
      <c r="A87" s="5"/>
      <c r="B87" s="1212" t="s">
        <v>454</v>
      </c>
      <c r="C87" s="5"/>
      <c r="D87" s="5"/>
      <c r="E87" s="5"/>
      <c r="F87" s="5"/>
      <c r="L87" s="761"/>
      <c r="M87" s="761"/>
      <c r="N87" s="761"/>
      <c r="O87" s="761"/>
      <c r="P87" s="761"/>
      <c r="Q87" s="761"/>
      <c r="R87" s="761"/>
      <c r="S87" s="761"/>
    </row>
    <row r="88" spans="1:20" x14ac:dyDescent="0.25">
      <c r="A88" s="5"/>
      <c r="B88" s="1212" t="s">
        <v>455</v>
      </c>
      <c r="C88" s="5"/>
      <c r="D88" s="5"/>
      <c r="E88" s="5"/>
      <c r="F88" s="5"/>
    </row>
    <row r="89" spans="1:20" x14ac:dyDescent="0.25">
      <c r="A89" s="5"/>
      <c r="B89" s="5"/>
      <c r="C89" s="5"/>
      <c r="D89" s="5"/>
      <c r="E89" s="5"/>
      <c r="F89" s="5"/>
      <c r="M89" s="849"/>
      <c r="N89" s="849"/>
    </row>
    <row r="90" spans="1:20" x14ac:dyDescent="0.25">
      <c r="A90" s="5"/>
      <c r="B90" s="1213" t="s">
        <v>456</v>
      </c>
      <c r="C90" s="5"/>
      <c r="D90" s="5"/>
      <c r="E90" s="5"/>
      <c r="F90" s="5"/>
    </row>
    <row r="91" spans="1:20" x14ac:dyDescent="0.25">
      <c r="A91" s="5"/>
      <c r="B91" s="5"/>
      <c r="C91" s="5"/>
      <c r="D91" s="5"/>
      <c r="E91" s="5"/>
      <c r="F91" s="5"/>
    </row>
    <row r="95" spans="1:20" x14ac:dyDescent="0.25">
      <c r="C95" s="759"/>
      <c r="D95" s="759"/>
      <c r="E95" s="759"/>
      <c r="F95" s="759"/>
      <c r="G95" s="759"/>
      <c r="H95" s="759"/>
      <c r="I95" s="759"/>
      <c r="J95" s="759"/>
      <c r="K95" s="759"/>
    </row>
    <row r="96" spans="1:20" x14ac:dyDescent="0.25">
      <c r="C96" s="759"/>
      <c r="D96" s="759"/>
      <c r="E96" s="759"/>
      <c r="F96" s="759"/>
      <c r="G96" s="759"/>
      <c r="H96" s="759"/>
      <c r="I96" s="759"/>
      <c r="J96" s="759"/>
      <c r="K96" s="759"/>
    </row>
    <row r="97" spans="3:11" x14ac:dyDescent="0.25">
      <c r="C97" s="759"/>
      <c r="D97" s="759"/>
      <c r="E97" s="759"/>
      <c r="F97" s="759"/>
      <c r="G97" s="759"/>
      <c r="H97" s="759"/>
      <c r="I97" s="759"/>
      <c r="J97" s="759"/>
      <c r="K97" s="759"/>
    </row>
    <row r="98" spans="3:11" x14ac:dyDescent="0.25">
      <c r="C98" s="759"/>
      <c r="D98" s="759"/>
      <c r="E98" s="759"/>
      <c r="F98" s="759"/>
      <c r="G98" s="759"/>
      <c r="H98" s="759"/>
      <c r="I98" s="759"/>
      <c r="J98" s="759"/>
      <c r="K98" s="759"/>
    </row>
    <row r="99" spans="3:11" x14ac:dyDescent="0.25">
      <c r="C99" s="759"/>
      <c r="D99" s="759"/>
      <c r="E99" s="759"/>
      <c r="F99" s="759"/>
      <c r="G99" s="759"/>
      <c r="H99" s="759"/>
      <c r="I99" s="759"/>
      <c r="J99" s="759"/>
      <c r="K99" s="759"/>
    </row>
    <row r="100" spans="3:11" x14ac:dyDescent="0.25">
      <c r="C100" s="759"/>
      <c r="D100" s="759"/>
      <c r="E100" s="759"/>
      <c r="F100" s="759"/>
      <c r="G100" s="759"/>
      <c r="H100" s="759"/>
      <c r="I100" s="759"/>
      <c r="J100" s="759"/>
      <c r="K100" s="759"/>
    </row>
    <row r="101" spans="3:11" x14ac:dyDescent="0.25">
      <c r="C101" s="759"/>
      <c r="D101" s="759"/>
      <c r="E101" s="759"/>
      <c r="F101" s="759"/>
      <c r="G101" s="759"/>
      <c r="H101" s="759"/>
      <c r="I101" s="759"/>
      <c r="J101" s="759"/>
      <c r="K101" s="759"/>
    </row>
    <row r="103" spans="3:11" x14ac:dyDescent="0.25">
      <c r="C103" s="759"/>
      <c r="D103" s="759"/>
      <c r="E103" s="759"/>
      <c r="F103" s="759"/>
      <c r="G103" s="759"/>
      <c r="H103" s="759"/>
      <c r="I103" s="759"/>
      <c r="J103" s="759"/>
      <c r="K103" s="759"/>
    </row>
    <row r="105" spans="3:11" x14ac:dyDescent="0.25">
      <c r="C105" s="759"/>
      <c r="D105" s="759"/>
      <c r="E105" s="759"/>
      <c r="F105" s="759"/>
      <c r="G105" s="759"/>
      <c r="H105" s="759"/>
      <c r="I105" s="759"/>
      <c r="J105" s="759"/>
      <c r="K105" s="759"/>
    </row>
    <row r="107" spans="3:11" x14ac:dyDescent="0.25">
      <c r="C107" s="759"/>
      <c r="D107" s="759"/>
      <c r="E107" s="759"/>
      <c r="F107" s="759"/>
      <c r="G107" s="759"/>
      <c r="H107" s="759"/>
      <c r="I107" s="759"/>
      <c r="J107" s="759"/>
      <c r="K107" s="759"/>
    </row>
    <row r="109" spans="3:11" x14ac:dyDescent="0.25">
      <c r="C109" s="759"/>
      <c r="D109" s="759"/>
      <c r="E109" s="759"/>
      <c r="F109" s="759"/>
      <c r="G109" s="759"/>
      <c r="H109" s="759"/>
      <c r="I109" s="759"/>
      <c r="J109" s="759"/>
      <c r="K109" s="759"/>
    </row>
    <row r="111" spans="3:11" x14ac:dyDescent="0.25">
      <c r="C111" s="759"/>
      <c r="D111" s="759"/>
      <c r="E111" s="759"/>
      <c r="F111" s="759"/>
      <c r="G111" s="759"/>
      <c r="H111" s="759"/>
      <c r="I111" s="759"/>
      <c r="J111" s="759"/>
      <c r="K111" s="759"/>
    </row>
    <row r="113" spans="3:11" x14ac:dyDescent="0.25">
      <c r="C113" s="759"/>
      <c r="D113" s="759"/>
      <c r="E113" s="759"/>
      <c r="F113" s="759"/>
      <c r="G113" s="759"/>
      <c r="H113" s="759"/>
      <c r="I113" s="759"/>
      <c r="J113" s="759"/>
      <c r="K113" s="759"/>
    </row>
    <row r="115" spans="3:11" x14ac:dyDescent="0.25">
      <c r="C115" s="759"/>
      <c r="D115" s="759"/>
      <c r="E115" s="759"/>
      <c r="F115" s="759"/>
      <c r="G115" s="759"/>
      <c r="H115" s="759"/>
      <c r="I115" s="759"/>
      <c r="J115" s="759"/>
      <c r="K115" s="759"/>
    </row>
    <row r="117" spans="3:11" x14ac:dyDescent="0.25">
      <c r="C117" s="759"/>
      <c r="D117" s="759"/>
      <c r="E117" s="759"/>
      <c r="F117" s="759"/>
      <c r="G117" s="759"/>
      <c r="H117" s="759"/>
      <c r="I117" s="759"/>
      <c r="J117" s="759"/>
      <c r="K117" s="759"/>
    </row>
    <row r="119" spans="3:11" x14ac:dyDescent="0.25">
      <c r="C119" s="759"/>
      <c r="D119" s="759"/>
      <c r="E119" s="759"/>
      <c r="F119" s="759"/>
      <c r="G119" s="759"/>
      <c r="H119" s="759"/>
      <c r="I119" s="759"/>
      <c r="J119" s="759"/>
      <c r="K119" s="759"/>
    </row>
    <row r="121" spans="3:11" x14ac:dyDescent="0.25">
      <c r="C121" s="759"/>
      <c r="D121" s="759"/>
      <c r="E121" s="759"/>
      <c r="F121" s="759"/>
      <c r="G121" s="759"/>
      <c r="H121" s="759"/>
      <c r="I121" s="759"/>
      <c r="J121" s="759"/>
      <c r="K121" s="759"/>
    </row>
    <row r="122" spans="3:11" x14ac:dyDescent="0.25">
      <c r="C122" s="759"/>
      <c r="D122" s="759"/>
      <c r="E122" s="759"/>
      <c r="F122" s="759"/>
      <c r="G122" s="759"/>
      <c r="H122" s="759"/>
      <c r="I122" s="759"/>
      <c r="J122" s="759"/>
      <c r="K122" s="759"/>
    </row>
  </sheetData>
  <mergeCells count="45">
    <mergeCell ref="L1:M1"/>
    <mergeCell ref="L40:M40"/>
    <mergeCell ref="A11:B11"/>
    <mergeCell ref="B6:B7"/>
    <mergeCell ref="A31:B31"/>
    <mergeCell ref="A6:A7"/>
    <mergeCell ref="C6:E6"/>
    <mergeCell ref="F6:H6"/>
    <mergeCell ref="I6:K6"/>
    <mergeCell ref="L6:M6"/>
    <mergeCell ref="A2:S2"/>
    <mergeCell ref="Q6:Q7"/>
    <mergeCell ref="A38:M38"/>
    <mergeCell ref="B81:B82"/>
    <mergeCell ref="C81:E81"/>
    <mergeCell ref="F81:H81"/>
    <mergeCell ref="I81:K81"/>
    <mergeCell ref="T6:T7"/>
    <mergeCell ref="F46:H46"/>
    <mergeCell ref="O6:P6"/>
    <mergeCell ref="S6:S7"/>
    <mergeCell ref="O46:P46"/>
    <mergeCell ref="S46:S47"/>
    <mergeCell ref="T46:T47"/>
    <mergeCell ref="Q46:Q47"/>
    <mergeCell ref="I46:K46"/>
    <mergeCell ref="L46:M46"/>
    <mergeCell ref="R6:R7"/>
    <mergeCell ref="R46:R47"/>
    <mergeCell ref="E46:E47"/>
    <mergeCell ref="A51:B51"/>
    <mergeCell ref="T81:T82"/>
    <mergeCell ref="T48:T75"/>
    <mergeCell ref="T8:T32"/>
    <mergeCell ref="L81:M81"/>
    <mergeCell ref="O81:P81"/>
    <mergeCell ref="S81:S82"/>
    <mergeCell ref="Q81:Q82"/>
    <mergeCell ref="A75:B75"/>
    <mergeCell ref="C46:D46"/>
    <mergeCell ref="A46:A47"/>
    <mergeCell ref="B46:B47"/>
    <mergeCell ref="A74:B74"/>
    <mergeCell ref="R81:R82"/>
    <mergeCell ref="A81:A82"/>
  </mergeCells>
  <pageMargins left="0.25" right="0.25" top="0.37" bottom="0.37" header="0.3" footer="0.3"/>
  <pageSetup paperSize="5" fitToHeight="0" orientation="landscape" r:id="rId1"/>
  <rowBreaks count="2" manualBreakCount="2">
    <brk id="32" max="16383" man="1"/>
    <brk id="75" max="14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W117"/>
  <sheetViews>
    <sheetView topLeftCell="A91" zoomScaleNormal="100" zoomScaleSheetLayoutView="100" workbookViewId="0">
      <pane xSplit="5" topLeftCell="F1" activePane="topRight" state="frozen"/>
      <selection pane="topRight" activeCell="L100" sqref="L100"/>
    </sheetView>
  </sheetViews>
  <sheetFormatPr defaultColWidth="9.140625" defaultRowHeight="15" x14ac:dyDescent="0.25"/>
  <cols>
    <col min="1" max="1" width="9.5703125" style="435" customWidth="1"/>
    <col min="2" max="2" width="24.42578125" style="435" customWidth="1"/>
    <col min="3" max="3" width="17.28515625" style="435" hidden="1" customWidth="1"/>
    <col min="4" max="4" width="16.140625" style="435" hidden="1" customWidth="1"/>
    <col min="5" max="5" width="7.140625" style="435" hidden="1" customWidth="1"/>
    <col min="6" max="6" width="17.85546875" style="442" hidden="1" customWidth="1"/>
    <col min="7" max="7" width="17.7109375" style="442" hidden="1" customWidth="1"/>
    <col min="8" max="8" width="7.7109375" style="442" hidden="1" customWidth="1"/>
    <col min="9" max="9" width="19.7109375" style="442" hidden="1" customWidth="1"/>
    <col min="10" max="10" width="18.140625" style="442" hidden="1" customWidth="1"/>
    <col min="11" max="11" width="7.85546875" style="442" hidden="1" customWidth="1"/>
    <col min="12" max="12" width="19.5703125" style="442" customWidth="1"/>
    <col min="13" max="13" width="17.28515625" style="435" customWidth="1"/>
    <col min="14" max="14" width="8.28515625" style="435" customWidth="1"/>
    <col min="15" max="15" width="18.85546875" style="435" customWidth="1"/>
    <col min="16" max="16" width="18.140625" style="435" customWidth="1"/>
    <col min="17" max="18" width="19.28515625" style="435" customWidth="1"/>
    <col min="19" max="19" width="18.7109375" style="435" customWidth="1"/>
    <col min="20" max="20" width="14.42578125" style="435" customWidth="1"/>
    <col min="21" max="21" width="9.140625" style="435" customWidth="1"/>
    <col min="22" max="22" width="9.140625" style="435"/>
    <col min="23" max="23" width="15.42578125" style="435" customWidth="1"/>
    <col min="24" max="16384" width="9.140625" style="435"/>
  </cols>
  <sheetData>
    <row r="1" spans="1:23" ht="13.5" customHeight="1" x14ac:dyDescent="0.25">
      <c r="C1" s="436"/>
      <c r="D1" s="437"/>
      <c r="E1" s="437"/>
      <c r="F1" s="435"/>
      <c r="G1" s="435"/>
      <c r="H1" s="435"/>
      <c r="I1" s="436"/>
      <c r="J1" s="436"/>
      <c r="K1" s="436"/>
      <c r="L1" s="1284" t="s">
        <v>157</v>
      </c>
      <c r="M1" s="1285"/>
    </row>
    <row r="2" spans="1:23" ht="16.5" customHeight="1" x14ac:dyDescent="0.25">
      <c r="A2" s="1043" t="s">
        <v>444</v>
      </c>
      <c r="B2" s="1044"/>
      <c r="C2" s="1044"/>
      <c r="D2" s="1044"/>
      <c r="E2" s="1044"/>
      <c r="F2" s="1044"/>
      <c r="G2" s="1044"/>
      <c r="H2" s="1044"/>
      <c r="I2" s="1044"/>
      <c r="J2" s="1044"/>
      <c r="K2" s="1044"/>
      <c r="L2" s="1044"/>
      <c r="M2" s="1044"/>
      <c r="N2" s="1045"/>
      <c r="O2" s="1045"/>
      <c r="P2" s="1045"/>
      <c r="Q2" s="1045"/>
      <c r="R2" s="1045"/>
      <c r="S2" s="1045"/>
      <c r="T2" s="439"/>
    </row>
    <row r="3" spans="1:23" ht="18.75" x14ac:dyDescent="0.3">
      <c r="A3" s="440" t="s">
        <v>19</v>
      </c>
      <c r="B3" s="441"/>
      <c r="T3" s="660"/>
    </row>
    <row r="4" spans="1:23" ht="14.25" customHeight="1" x14ac:dyDescent="0.3">
      <c r="A4" s="440" t="s">
        <v>20</v>
      </c>
      <c r="B4" s="441"/>
      <c r="F4" s="443"/>
      <c r="G4" s="443"/>
      <c r="H4" s="443"/>
      <c r="I4" s="443"/>
      <c r="J4" s="443"/>
      <c r="K4" s="443"/>
      <c r="L4" s="439"/>
      <c r="T4" s="444"/>
    </row>
    <row r="5" spans="1:23" ht="15" customHeight="1" x14ac:dyDescent="0.3">
      <c r="A5" s="440" t="s">
        <v>65</v>
      </c>
      <c r="B5" s="441"/>
      <c r="F5" s="445"/>
      <c r="G5" s="445"/>
      <c r="H5" s="445"/>
      <c r="I5" s="445"/>
      <c r="J5" s="445"/>
      <c r="K5" s="445"/>
      <c r="L5" s="445"/>
      <c r="M5" s="445"/>
      <c r="T5" s="660"/>
    </row>
    <row r="6" spans="1:23" s="446" customFormat="1" ht="16.5" customHeight="1" x14ac:dyDescent="0.25">
      <c r="A6" s="1286" t="s">
        <v>18</v>
      </c>
      <c r="B6" s="1286" t="s">
        <v>7</v>
      </c>
      <c r="C6" s="1290">
        <v>2021</v>
      </c>
      <c r="D6" s="1291"/>
      <c r="E6" s="1292"/>
      <c r="F6" s="1287">
        <v>2022</v>
      </c>
      <c r="G6" s="1288"/>
      <c r="H6" s="1289"/>
      <c r="I6" s="1293">
        <v>2023</v>
      </c>
      <c r="J6" s="1294"/>
      <c r="K6" s="1295"/>
      <c r="L6" s="1235">
        <v>2024</v>
      </c>
      <c r="M6" s="1235"/>
      <c r="N6" s="998"/>
      <c r="O6" s="1279">
        <v>2025</v>
      </c>
      <c r="P6" s="1280"/>
      <c r="Q6" s="1245" t="s">
        <v>446</v>
      </c>
      <c r="R6" s="1243" t="s">
        <v>448</v>
      </c>
      <c r="S6" s="1243" t="s">
        <v>447</v>
      </c>
      <c r="T6" s="1273" t="s">
        <v>450</v>
      </c>
    </row>
    <row r="7" spans="1:23" s="447" customFormat="1" ht="29.25" customHeight="1" x14ac:dyDescent="0.25">
      <c r="A7" s="1274"/>
      <c r="B7" s="1274"/>
      <c r="C7" s="1033" t="s">
        <v>178</v>
      </c>
      <c r="D7" s="1034" t="s">
        <v>1</v>
      </c>
      <c r="E7" s="1033" t="s">
        <v>138</v>
      </c>
      <c r="F7" s="1035" t="s">
        <v>192</v>
      </c>
      <c r="G7" s="999" t="s">
        <v>1</v>
      </c>
      <c r="H7" s="1033" t="s">
        <v>138</v>
      </c>
      <c r="I7" s="1035" t="s">
        <v>0</v>
      </c>
      <c r="J7" s="999" t="s">
        <v>1</v>
      </c>
      <c r="K7" s="999" t="s">
        <v>138</v>
      </c>
      <c r="L7" s="690" t="s">
        <v>0</v>
      </c>
      <c r="M7" s="1000" t="s">
        <v>1</v>
      </c>
      <c r="N7" s="691" t="s">
        <v>138</v>
      </c>
      <c r="O7" s="690" t="s">
        <v>0</v>
      </c>
      <c r="P7" s="1000" t="s">
        <v>1</v>
      </c>
      <c r="Q7" s="1271"/>
      <c r="R7" s="1244"/>
      <c r="S7" s="1257"/>
      <c r="T7" s="1274"/>
    </row>
    <row r="8" spans="1:23" s="452" customFormat="1" ht="18" customHeight="1" x14ac:dyDescent="0.25">
      <c r="A8" s="65">
        <v>1001</v>
      </c>
      <c r="B8" s="448" t="s">
        <v>8</v>
      </c>
      <c r="C8" s="449">
        <v>45976680</v>
      </c>
      <c r="D8" s="450">
        <v>2519770</v>
      </c>
      <c r="E8" s="450">
        <f>D8/C8*100</f>
        <v>5.4805392646880984</v>
      </c>
      <c r="F8" s="449">
        <v>34482510</v>
      </c>
      <c r="G8" s="450">
        <v>2301125</v>
      </c>
      <c r="H8" s="450">
        <f>G8/F8*100</f>
        <v>6.673310614569532</v>
      </c>
      <c r="I8" s="449">
        <v>34482510</v>
      </c>
      <c r="J8" s="450">
        <v>1822720</v>
      </c>
      <c r="K8" s="450">
        <f>J8/I8*100</f>
        <v>5.2859261115272647</v>
      </c>
      <c r="L8" s="749">
        <v>45977000</v>
      </c>
      <c r="M8" s="749">
        <v>1798824</v>
      </c>
      <c r="N8" s="749">
        <f>M8/L8*100</f>
        <v>3.9124431781107942</v>
      </c>
      <c r="O8" s="749">
        <v>46030000</v>
      </c>
      <c r="P8" s="749"/>
      <c r="Q8" s="749">
        <v>66000000</v>
      </c>
      <c r="R8" s="749"/>
      <c r="S8" s="749"/>
      <c r="T8" s="1281" t="s">
        <v>451</v>
      </c>
      <c r="V8" s="534"/>
      <c r="W8" s="534"/>
    </row>
    <row r="9" spans="1:23" s="452" customFormat="1" ht="18" customHeight="1" x14ac:dyDescent="0.25">
      <c r="A9" s="15">
        <v>1002</v>
      </c>
      <c r="B9" s="453" t="s">
        <v>9</v>
      </c>
      <c r="C9" s="454">
        <v>463500</v>
      </c>
      <c r="D9" s="454">
        <v>300704.5</v>
      </c>
      <c r="E9" s="454">
        <f t="shared" ref="E9:E38" si="0">D9/C9*100</f>
        <v>64.876914778856531</v>
      </c>
      <c r="F9" s="454">
        <v>463500</v>
      </c>
      <c r="G9" s="454">
        <v>247814</v>
      </c>
      <c r="H9" s="454">
        <f t="shared" ref="H9:H38" si="1">G9/F9*100</f>
        <v>53.465803667745412</v>
      </c>
      <c r="I9" s="454">
        <v>463500</v>
      </c>
      <c r="J9" s="454">
        <v>160490</v>
      </c>
      <c r="K9" s="454">
        <f t="shared" ref="K9:K38" si="2">J9/I9*100</f>
        <v>34.625674217907225</v>
      </c>
      <c r="L9" s="749">
        <v>500000</v>
      </c>
      <c r="M9" s="749">
        <v>123600</v>
      </c>
      <c r="N9" s="749">
        <f t="shared" ref="N9:N38" si="3">M9/L9*100</f>
        <v>24.72</v>
      </c>
      <c r="O9" s="749">
        <v>500000</v>
      </c>
      <c r="P9" s="749"/>
      <c r="Q9" s="749">
        <v>563500</v>
      </c>
      <c r="R9" s="749"/>
      <c r="S9" s="749"/>
      <c r="T9" s="1282"/>
      <c r="V9" s="451"/>
      <c r="W9" s="451"/>
    </row>
    <row r="10" spans="1:23" s="452" customFormat="1" ht="18" customHeight="1" x14ac:dyDescent="0.25">
      <c r="A10" s="22">
        <v>1003</v>
      </c>
      <c r="B10" s="455" t="s">
        <v>10</v>
      </c>
      <c r="C10" s="456">
        <v>108901287</v>
      </c>
      <c r="D10" s="456">
        <v>3518050.44</v>
      </c>
      <c r="E10" s="456">
        <f t="shared" si="0"/>
        <v>3.2304948241796265</v>
      </c>
      <c r="F10" s="456">
        <v>81675966</v>
      </c>
      <c r="G10" s="456">
        <v>3553719.6</v>
      </c>
      <c r="H10" s="456">
        <f t="shared" si="1"/>
        <v>4.3509979422832901</v>
      </c>
      <c r="I10" s="456">
        <v>81675966</v>
      </c>
      <c r="J10" s="456">
        <v>1735916.22</v>
      </c>
      <c r="K10" s="456">
        <f t="shared" si="2"/>
        <v>2.1253696834145801</v>
      </c>
      <c r="L10" s="749">
        <v>109502000</v>
      </c>
      <c r="M10" s="749">
        <v>2334385.2799999998</v>
      </c>
      <c r="N10" s="749">
        <f t="shared" si="3"/>
        <v>2.1318197658490252</v>
      </c>
      <c r="O10" s="749">
        <v>50000000</v>
      </c>
      <c r="P10" s="749"/>
      <c r="Q10" s="684">
        <v>70000000</v>
      </c>
      <c r="R10" s="684"/>
      <c r="S10" s="749"/>
      <c r="T10" s="1282"/>
      <c r="V10" s="534"/>
      <c r="W10" s="534"/>
    </row>
    <row r="11" spans="1:23" ht="18.75" customHeight="1" x14ac:dyDescent="0.3">
      <c r="A11" s="433"/>
      <c r="B11" s="571" t="s">
        <v>139</v>
      </c>
      <c r="C11" s="572">
        <f t="shared" ref="C11:M11" si="4">SUM(C8:C10)</f>
        <v>155341467</v>
      </c>
      <c r="D11" s="572">
        <f t="shared" si="4"/>
        <v>6338524.9399999995</v>
      </c>
      <c r="E11" s="572">
        <f t="shared" si="0"/>
        <v>4.0803817952871526</v>
      </c>
      <c r="F11" s="632">
        <f t="shared" si="4"/>
        <v>116621976</v>
      </c>
      <c r="G11" s="572">
        <f t="shared" si="4"/>
        <v>6102658.5999999996</v>
      </c>
      <c r="H11" s="572">
        <f t="shared" si="1"/>
        <v>5.2328547408594748</v>
      </c>
      <c r="I11" s="572">
        <f>SUM(I8:I10)</f>
        <v>116621976</v>
      </c>
      <c r="J11" s="572">
        <f>SUM(J8:J10)</f>
        <v>3719126.2199999997</v>
      </c>
      <c r="K11" s="572">
        <f t="shared" si="2"/>
        <v>3.1890440786220253</v>
      </c>
      <c r="L11" s="572">
        <f t="shared" si="4"/>
        <v>155979000</v>
      </c>
      <c r="M11" s="572">
        <f t="shared" si="4"/>
        <v>4256809.2799999993</v>
      </c>
      <c r="N11" s="858">
        <f t="shared" si="3"/>
        <v>2.729091275107546</v>
      </c>
      <c r="O11" s="572">
        <f>SUM(O8:O10)</f>
        <v>96530000</v>
      </c>
      <c r="P11" s="572">
        <f t="shared" ref="P11:S11" si="5">SUM(P8:P10)</f>
        <v>0</v>
      </c>
      <c r="Q11" s="572">
        <f t="shared" ref="Q11" si="6">SUM(Q8:Q10)</f>
        <v>136563500</v>
      </c>
      <c r="R11" s="572"/>
      <c r="S11" s="572">
        <f t="shared" si="5"/>
        <v>0</v>
      </c>
      <c r="T11" s="1282"/>
      <c r="V11" s="444"/>
      <c r="W11" s="444"/>
    </row>
    <row r="12" spans="1:23" s="452" customFormat="1" ht="18" customHeight="1" x14ac:dyDescent="0.25">
      <c r="A12" s="23">
        <v>1101</v>
      </c>
      <c r="B12" s="570" t="s">
        <v>120</v>
      </c>
      <c r="C12" s="458">
        <v>380000</v>
      </c>
      <c r="D12" s="458">
        <v>252000</v>
      </c>
      <c r="E12" s="458">
        <f t="shared" si="0"/>
        <v>66.315789473684205</v>
      </c>
      <c r="F12" s="458">
        <v>380000</v>
      </c>
      <c r="G12" s="458">
        <v>201880</v>
      </c>
      <c r="H12" s="458">
        <f t="shared" si="1"/>
        <v>53.126315789473686</v>
      </c>
      <c r="I12" s="458">
        <v>380000</v>
      </c>
      <c r="J12" s="458">
        <v>74200</v>
      </c>
      <c r="K12" s="458">
        <f t="shared" si="2"/>
        <v>19.526315789473685</v>
      </c>
      <c r="L12" s="749">
        <v>380000</v>
      </c>
      <c r="M12" s="749">
        <v>67200</v>
      </c>
      <c r="N12" s="749">
        <f t="shared" si="3"/>
        <v>17.684210526315788</v>
      </c>
      <c r="O12" s="749">
        <v>400000</v>
      </c>
      <c r="P12" s="749"/>
      <c r="Q12" s="749">
        <v>200000</v>
      </c>
      <c r="R12" s="749"/>
      <c r="S12" s="749"/>
      <c r="T12" s="1282"/>
      <c r="V12" s="534"/>
      <c r="W12" s="534"/>
    </row>
    <row r="13" spans="1:23" s="452" customFormat="1" ht="30" x14ac:dyDescent="0.25">
      <c r="A13" s="15">
        <v>1201</v>
      </c>
      <c r="B13" s="453" t="s">
        <v>12</v>
      </c>
      <c r="C13" s="454">
        <v>1000000</v>
      </c>
      <c r="D13" s="454">
        <v>156509.26</v>
      </c>
      <c r="E13" s="454">
        <f t="shared" si="0"/>
        <v>15.650926000000002</v>
      </c>
      <c r="F13" s="454">
        <v>622000</v>
      </c>
      <c r="G13" s="454">
        <v>127122.5</v>
      </c>
      <c r="H13" s="454">
        <f t="shared" si="1"/>
        <v>20.437700964630228</v>
      </c>
      <c r="I13" s="454">
        <v>1200000</v>
      </c>
      <c r="J13" s="454">
        <v>267448.99</v>
      </c>
      <c r="K13" s="454">
        <f t="shared" si="2"/>
        <v>22.287415833333331</v>
      </c>
      <c r="L13" s="749">
        <v>1200000</v>
      </c>
      <c r="M13" s="749">
        <v>405839</v>
      </c>
      <c r="N13" s="749">
        <f t="shared" si="3"/>
        <v>33.819916666666664</v>
      </c>
      <c r="O13" s="749">
        <v>1200000</v>
      </c>
      <c r="P13" s="749"/>
      <c r="Q13" s="749">
        <v>800000</v>
      </c>
      <c r="R13" s="749"/>
      <c r="S13" s="749"/>
      <c r="T13" s="1282"/>
      <c r="V13" s="451"/>
      <c r="W13" s="534"/>
    </row>
    <row r="14" spans="1:23" s="452" customFormat="1" ht="18" customHeight="1" x14ac:dyDescent="0.25">
      <c r="A14" s="15" t="s">
        <v>414</v>
      </c>
      <c r="B14" s="453" t="s">
        <v>13</v>
      </c>
      <c r="C14" s="454">
        <v>10000000</v>
      </c>
      <c r="D14" s="454">
        <v>2644000</v>
      </c>
      <c r="E14" s="454">
        <f t="shared" si="0"/>
        <v>26.44</v>
      </c>
      <c r="F14" s="454">
        <v>17600000</v>
      </c>
      <c r="G14" s="454">
        <v>6083725.6399999997</v>
      </c>
      <c r="H14" s="454">
        <f t="shared" si="1"/>
        <v>34.566622954545451</v>
      </c>
      <c r="I14" s="454">
        <v>19100000</v>
      </c>
      <c r="J14" s="454">
        <v>2662482.46</v>
      </c>
      <c r="K14" s="454">
        <f t="shared" si="2"/>
        <v>13.939698743455498</v>
      </c>
      <c r="L14" s="749"/>
      <c r="M14" s="749">
        <v>0</v>
      </c>
      <c r="N14" s="749"/>
      <c r="O14" s="749"/>
      <c r="P14" s="749"/>
      <c r="Q14" s="749"/>
      <c r="R14" s="749"/>
      <c r="S14" s="749"/>
      <c r="T14" s="1282"/>
      <c r="V14" s="534"/>
      <c r="W14" s="534"/>
    </row>
    <row r="15" spans="1:23" s="452" customFormat="1" ht="18" customHeight="1" x14ac:dyDescent="0.25">
      <c r="A15" s="235" t="s">
        <v>377</v>
      </c>
      <c r="B15" s="453" t="s">
        <v>196</v>
      </c>
      <c r="C15" s="454"/>
      <c r="D15" s="454"/>
      <c r="E15" s="454"/>
      <c r="F15" s="454"/>
      <c r="G15" s="454"/>
      <c r="H15" s="454"/>
      <c r="I15" s="454"/>
      <c r="J15" s="454"/>
      <c r="K15" s="454"/>
      <c r="L15" s="749">
        <v>7040000</v>
      </c>
      <c r="M15" s="749">
        <v>2333684.92</v>
      </c>
      <c r="N15" s="749">
        <f t="shared" si="3"/>
        <v>33.148933522727269</v>
      </c>
      <c r="O15" s="749">
        <v>8000000</v>
      </c>
      <c r="P15" s="749"/>
      <c r="Q15" s="702">
        <v>3000000</v>
      </c>
      <c r="R15" s="702"/>
      <c r="S15" s="702"/>
      <c r="T15" s="1282"/>
      <c r="V15" s="534"/>
      <c r="W15" s="534"/>
    </row>
    <row r="16" spans="1:23" s="452" customFormat="1" ht="18" customHeight="1" x14ac:dyDescent="0.25">
      <c r="A16" s="15" t="s">
        <v>378</v>
      </c>
      <c r="B16" s="20" t="s">
        <v>198</v>
      </c>
      <c r="C16" s="454"/>
      <c r="D16" s="454"/>
      <c r="E16" s="454"/>
      <c r="F16" s="454"/>
      <c r="G16" s="454"/>
      <c r="H16" s="454"/>
      <c r="I16" s="454"/>
      <c r="J16" s="454"/>
      <c r="K16" s="454"/>
      <c r="L16" s="749"/>
      <c r="M16" s="749">
        <v>0</v>
      </c>
      <c r="N16" s="749"/>
      <c r="O16" s="749"/>
      <c r="P16" s="749"/>
      <c r="Q16" s="749"/>
      <c r="R16" s="749"/>
      <c r="S16" s="749"/>
      <c r="T16" s="1282"/>
      <c r="V16" s="534"/>
      <c r="W16" s="534"/>
    </row>
    <row r="17" spans="1:23" s="452" customFormat="1" ht="18" customHeight="1" x14ac:dyDescent="0.25">
      <c r="A17" s="15" t="s">
        <v>379</v>
      </c>
      <c r="B17" s="453" t="s">
        <v>197</v>
      </c>
      <c r="C17" s="454"/>
      <c r="D17" s="454"/>
      <c r="E17" s="454"/>
      <c r="F17" s="454"/>
      <c r="G17" s="454"/>
      <c r="H17" s="454"/>
      <c r="I17" s="454"/>
      <c r="J17" s="454"/>
      <c r="K17" s="454"/>
      <c r="L17" s="749">
        <v>960000</v>
      </c>
      <c r="M17" s="749">
        <v>77460</v>
      </c>
      <c r="N17" s="749">
        <f t="shared" si="3"/>
        <v>8.0687499999999996</v>
      </c>
      <c r="O17" s="749">
        <v>500000</v>
      </c>
      <c r="P17" s="749"/>
      <c r="Q17" s="749">
        <v>200000</v>
      </c>
      <c r="R17" s="749"/>
      <c r="S17" s="749"/>
      <c r="T17" s="1282"/>
      <c r="V17" s="534"/>
      <c r="W17" s="534"/>
    </row>
    <row r="18" spans="1:23" s="452" customFormat="1" ht="18" customHeight="1" x14ac:dyDescent="0.25">
      <c r="A18" s="15">
        <v>1203</v>
      </c>
      <c r="B18" s="453" t="s">
        <v>179</v>
      </c>
      <c r="C18" s="454">
        <v>4000000</v>
      </c>
      <c r="D18" s="454">
        <v>102835.48</v>
      </c>
      <c r="E18" s="454">
        <f t="shared" si="0"/>
        <v>2.5708869999999999</v>
      </c>
      <c r="F18" s="454">
        <v>1360000</v>
      </c>
      <c r="G18" s="454">
        <v>93620.88</v>
      </c>
      <c r="H18" s="454">
        <f t="shared" si="1"/>
        <v>6.8838882352941182</v>
      </c>
      <c r="I18" s="454">
        <v>4000000</v>
      </c>
      <c r="J18" s="454">
        <v>274698.40000000002</v>
      </c>
      <c r="K18" s="454">
        <f t="shared" si="2"/>
        <v>6.8674600000000003</v>
      </c>
      <c r="L18" s="749"/>
      <c r="M18" s="749">
        <v>0</v>
      </c>
      <c r="N18" s="749"/>
      <c r="O18" s="749"/>
      <c r="P18" s="749"/>
      <c r="Q18" s="749"/>
      <c r="R18" s="749"/>
      <c r="S18" s="749"/>
      <c r="T18" s="1282"/>
      <c r="V18" s="451"/>
      <c r="W18" s="534"/>
    </row>
    <row r="19" spans="1:23" s="452" customFormat="1" ht="18" customHeight="1" x14ac:dyDescent="0.25">
      <c r="A19" s="15" t="s">
        <v>384</v>
      </c>
      <c r="B19" s="453" t="s">
        <v>204</v>
      </c>
      <c r="C19" s="454"/>
      <c r="D19" s="454"/>
      <c r="E19" s="454"/>
      <c r="F19" s="454"/>
      <c r="G19" s="454"/>
      <c r="H19" s="454"/>
      <c r="I19" s="454"/>
      <c r="J19" s="454"/>
      <c r="K19" s="454"/>
      <c r="L19" s="749">
        <v>970000</v>
      </c>
      <c r="M19" s="749">
        <v>139238.04999999999</v>
      </c>
      <c r="N19" s="749">
        <f t="shared" si="3"/>
        <v>14.354438144329896</v>
      </c>
      <c r="O19" s="749">
        <v>1000000</v>
      </c>
      <c r="P19" s="749"/>
      <c r="Q19" s="749">
        <v>1000000</v>
      </c>
      <c r="R19" s="749"/>
      <c r="S19" s="749"/>
      <c r="T19" s="1282"/>
      <c r="V19" s="451"/>
      <c r="W19" s="534"/>
    </row>
    <row r="20" spans="1:23" s="452" customFormat="1" ht="18" customHeight="1" x14ac:dyDescent="0.25">
      <c r="A20" s="15" t="s">
        <v>385</v>
      </c>
      <c r="B20" s="453" t="s">
        <v>205</v>
      </c>
      <c r="C20" s="454"/>
      <c r="D20" s="454"/>
      <c r="E20" s="454"/>
      <c r="F20" s="454"/>
      <c r="G20" s="454"/>
      <c r="H20" s="454"/>
      <c r="I20" s="454"/>
      <c r="J20" s="454"/>
      <c r="K20" s="454"/>
      <c r="L20" s="749">
        <v>30000</v>
      </c>
      <c r="M20" s="749">
        <v>0</v>
      </c>
      <c r="N20" s="749">
        <f t="shared" si="3"/>
        <v>0</v>
      </c>
      <c r="O20" s="749">
        <v>30000</v>
      </c>
      <c r="P20" s="749"/>
      <c r="Q20" s="749">
        <v>30000</v>
      </c>
      <c r="R20" s="749"/>
      <c r="S20" s="749"/>
      <c r="T20" s="1282"/>
      <c r="V20" s="451"/>
      <c r="W20" s="534"/>
    </row>
    <row r="21" spans="1:23" s="452" customFormat="1" ht="18" customHeight="1" x14ac:dyDescent="0.25">
      <c r="A21" s="15">
        <v>1205</v>
      </c>
      <c r="B21" s="453" t="s">
        <v>121</v>
      </c>
      <c r="C21" s="454">
        <v>50000</v>
      </c>
      <c r="D21" s="454">
        <v>23491</v>
      </c>
      <c r="E21" s="454">
        <f t="shared" si="0"/>
        <v>46.981999999999999</v>
      </c>
      <c r="F21" s="454">
        <v>50000</v>
      </c>
      <c r="G21" s="454">
        <v>10339</v>
      </c>
      <c r="H21" s="454">
        <f t="shared" si="1"/>
        <v>20.678000000000001</v>
      </c>
      <c r="I21" s="454">
        <v>50000</v>
      </c>
      <c r="J21" s="454">
        <v>35060</v>
      </c>
      <c r="K21" s="454">
        <f t="shared" si="2"/>
        <v>70.12</v>
      </c>
      <c r="L21" s="749">
        <v>50000</v>
      </c>
      <c r="M21" s="749">
        <v>50000</v>
      </c>
      <c r="N21" s="749">
        <f t="shared" si="3"/>
        <v>100</v>
      </c>
      <c r="O21" s="749">
        <v>80000</v>
      </c>
      <c r="P21" s="749"/>
      <c r="Q21" s="749">
        <v>80000</v>
      </c>
      <c r="R21" s="749"/>
      <c r="S21" s="749"/>
      <c r="T21" s="1282"/>
      <c r="V21" s="534"/>
      <c r="W21" s="534"/>
    </row>
    <row r="22" spans="1:23" s="452" customFormat="1" ht="18" customHeight="1" x14ac:dyDescent="0.25">
      <c r="A22" s="15">
        <v>1301</v>
      </c>
      <c r="B22" s="453" t="s">
        <v>14</v>
      </c>
      <c r="C22" s="454">
        <v>5000000</v>
      </c>
      <c r="D22" s="454">
        <v>1720382.1</v>
      </c>
      <c r="E22" s="454">
        <f t="shared" si="0"/>
        <v>34.407642000000003</v>
      </c>
      <c r="F22" s="454">
        <v>3878000</v>
      </c>
      <c r="G22" s="454">
        <v>3850184.57</v>
      </c>
      <c r="H22" s="454">
        <f t="shared" si="1"/>
        <v>99.282737751418253</v>
      </c>
      <c r="I22" s="454">
        <v>2000000</v>
      </c>
      <c r="J22" s="454">
        <v>1838084.75</v>
      </c>
      <c r="K22" s="454">
        <f t="shared" si="2"/>
        <v>91.904237499999994</v>
      </c>
      <c r="L22" s="749">
        <v>3000000</v>
      </c>
      <c r="M22" s="749">
        <v>2227406.9900000002</v>
      </c>
      <c r="N22" s="749">
        <f t="shared" si="3"/>
        <v>74.246899666666678</v>
      </c>
      <c r="O22" s="749">
        <v>5000000</v>
      </c>
      <c r="P22" s="749"/>
      <c r="Q22" s="749">
        <v>5000000</v>
      </c>
      <c r="R22" s="749"/>
      <c r="S22" s="749"/>
      <c r="T22" s="1282"/>
      <c r="V22" s="451"/>
      <c r="W22" s="534"/>
    </row>
    <row r="23" spans="1:23" s="452" customFormat="1" ht="18" customHeight="1" x14ac:dyDescent="0.25">
      <c r="A23" s="15">
        <v>1302</v>
      </c>
      <c r="B23" s="453" t="s">
        <v>123</v>
      </c>
      <c r="C23" s="454">
        <v>200000</v>
      </c>
      <c r="D23" s="454">
        <v>198306</v>
      </c>
      <c r="E23" s="454">
        <f t="shared" si="0"/>
        <v>99.153000000000006</v>
      </c>
      <c r="F23" s="454">
        <v>500000</v>
      </c>
      <c r="G23" s="454">
        <v>238837.47</v>
      </c>
      <c r="H23" s="454">
        <f t="shared" si="1"/>
        <v>47.767493999999999</v>
      </c>
      <c r="I23" s="454">
        <v>500000</v>
      </c>
      <c r="J23" s="454">
        <v>487229.36</v>
      </c>
      <c r="K23" s="454">
        <f t="shared" si="2"/>
        <v>97.445871999999994</v>
      </c>
      <c r="L23" s="749">
        <v>500000</v>
      </c>
      <c r="M23" s="749">
        <v>440980.27</v>
      </c>
      <c r="N23" s="749">
        <f t="shared" si="3"/>
        <v>88.196054000000004</v>
      </c>
      <c r="O23" s="749">
        <v>500000</v>
      </c>
      <c r="P23" s="749"/>
      <c r="Q23" s="749">
        <v>1000000</v>
      </c>
      <c r="R23" s="749"/>
      <c r="S23" s="749"/>
      <c r="T23" s="1282"/>
      <c r="V23" s="534"/>
      <c r="W23" s="534"/>
    </row>
    <row r="24" spans="1:23" s="452" customFormat="1" ht="18" customHeight="1" x14ac:dyDescent="0.25">
      <c r="A24" s="15">
        <v>1303</v>
      </c>
      <c r="B24" s="453" t="s">
        <v>109</v>
      </c>
      <c r="C24" s="454">
        <v>500000</v>
      </c>
      <c r="D24" s="454">
        <v>43140</v>
      </c>
      <c r="E24" s="454">
        <f t="shared" si="0"/>
        <v>8.6280000000000001</v>
      </c>
      <c r="F24" s="454">
        <v>135000</v>
      </c>
      <c r="G24" s="454">
        <v>6710</v>
      </c>
      <c r="H24" s="454">
        <f t="shared" si="1"/>
        <v>4.9703703703703699</v>
      </c>
      <c r="I24" s="454">
        <v>500000</v>
      </c>
      <c r="J24" s="454">
        <v>73947.5</v>
      </c>
      <c r="K24" s="454">
        <f t="shared" si="2"/>
        <v>14.7895</v>
      </c>
      <c r="L24" s="749">
        <v>500000</v>
      </c>
      <c r="M24" s="749">
        <v>48089</v>
      </c>
      <c r="N24" s="749">
        <f t="shared" si="3"/>
        <v>9.6178000000000008</v>
      </c>
      <c r="O24" s="749">
        <v>600000</v>
      </c>
      <c r="P24" s="749"/>
      <c r="Q24" s="749">
        <v>1000000</v>
      </c>
      <c r="R24" s="749"/>
      <c r="S24" s="749"/>
      <c r="T24" s="1282"/>
      <c r="V24" s="451"/>
      <c r="W24" s="534"/>
    </row>
    <row r="25" spans="1:23" s="452" customFormat="1" ht="18" customHeight="1" x14ac:dyDescent="0.25">
      <c r="A25" s="15">
        <v>1304</v>
      </c>
      <c r="B25" s="453" t="s">
        <v>114</v>
      </c>
      <c r="C25" s="454"/>
      <c r="D25" s="454"/>
      <c r="E25" s="454"/>
      <c r="F25" s="454"/>
      <c r="G25" s="454"/>
      <c r="H25" s="454"/>
      <c r="I25" s="454"/>
      <c r="J25" s="454"/>
      <c r="K25" s="454"/>
      <c r="L25" s="749"/>
      <c r="M25" s="749">
        <v>0</v>
      </c>
      <c r="N25" s="749"/>
      <c r="O25" s="749">
        <v>0</v>
      </c>
      <c r="P25" s="749"/>
      <c r="Q25" s="749"/>
      <c r="R25" s="749"/>
      <c r="S25" s="749"/>
      <c r="T25" s="1282"/>
      <c r="V25" s="534"/>
      <c r="W25" s="534"/>
    </row>
    <row r="26" spans="1:23" s="452" customFormat="1" ht="18" customHeight="1" x14ac:dyDescent="0.25">
      <c r="A26" s="15">
        <v>1401</v>
      </c>
      <c r="B26" s="453" t="s">
        <v>15</v>
      </c>
      <c r="C26" s="454">
        <v>1200000</v>
      </c>
      <c r="D26" s="454">
        <v>1200000</v>
      </c>
      <c r="E26" s="454">
        <f t="shared" si="0"/>
        <v>100</v>
      </c>
      <c r="F26" s="454">
        <v>1202000</v>
      </c>
      <c r="G26" s="454">
        <v>1000000</v>
      </c>
      <c r="H26" s="454">
        <f t="shared" si="1"/>
        <v>83.194675540765388</v>
      </c>
      <c r="I26" s="454">
        <v>1202000</v>
      </c>
      <c r="J26" s="454"/>
      <c r="K26" s="454">
        <f t="shared" si="2"/>
        <v>0</v>
      </c>
      <c r="L26" s="749">
        <v>1202000</v>
      </c>
      <c r="M26" s="749">
        <v>950</v>
      </c>
      <c r="N26" s="749">
        <f t="shared" si="3"/>
        <v>7.9034941763727121E-2</v>
      </c>
      <c r="O26" s="749">
        <v>50000</v>
      </c>
      <c r="P26" s="749"/>
      <c r="Q26" s="749">
        <v>100000</v>
      </c>
      <c r="R26" s="749"/>
      <c r="S26" s="749"/>
      <c r="T26" s="1282"/>
      <c r="V26" s="451"/>
      <c r="W26" s="534"/>
    </row>
    <row r="27" spans="1:23" s="452" customFormat="1" ht="18" customHeight="1" x14ac:dyDescent="0.25">
      <c r="A27" s="22">
        <v>1402</v>
      </c>
      <c r="B27" s="453" t="s">
        <v>117</v>
      </c>
      <c r="C27" s="454">
        <v>450000</v>
      </c>
      <c r="D27" s="454">
        <v>229827.7</v>
      </c>
      <c r="E27" s="454">
        <f t="shared" si="0"/>
        <v>51.072822222222229</v>
      </c>
      <c r="F27" s="454">
        <v>450000</v>
      </c>
      <c r="G27" s="454">
        <v>253792.08</v>
      </c>
      <c r="H27" s="454">
        <f t="shared" si="1"/>
        <v>56.398240000000001</v>
      </c>
      <c r="I27" s="454">
        <v>450000</v>
      </c>
      <c r="J27" s="454">
        <v>236711.37</v>
      </c>
      <c r="K27" s="454">
        <f t="shared" si="2"/>
        <v>52.602526666666662</v>
      </c>
      <c r="L27" s="749">
        <v>450000</v>
      </c>
      <c r="M27" s="749">
        <v>242230.15</v>
      </c>
      <c r="N27" s="749">
        <f t="shared" si="3"/>
        <v>53.828922222222218</v>
      </c>
      <c r="O27" s="749">
        <v>450000</v>
      </c>
      <c r="P27" s="749"/>
      <c r="Q27" s="749">
        <v>300000</v>
      </c>
      <c r="R27" s="749"/>
      <c r="S27" s="749"/>
      <c r="T27" s="1282"/>
      <c r="V27" s="534"/>
      <c r="W27" s="534"/>
    </row>
    <row r="28" spans="1:23" s="452" customFormat="1" x14ac:dyDescent="0.25">
      <c r="A28" s="236">
        <v>1403</v>
      </c>
      <c r="B28" s="453" t="s">
        <v>118</v>
      </c>
      <c r="C28" s="454">
        <v>35000</v>
      </c>
      <c r="D28" s="454">
        <v>0</v>
      </c>
      <c r="E28" s="454">
        <f t="shared" si="0"/>
        <v>0</v>
      </c>
      <c r="F28" s="454">
        <v>35000</v>
      </c>
      <c r="G28" s="454"/>
      <c r="H28" s="454">
        <f t="shared" si="1"/>
        <v>0</v>
      </c>
      <c r="I28" s="454">
        <v>35000</v>
      </c>
      <c r="J28" s="454"/>
      <c r="K28" s="454">
        <f t="shared" si="2"/>
        <v>0</v>
      </c>
      <c r="L28" s="749"/>
      <c r="M28" s="749">
        <v>0</v>
      </c>
      <c r="N28" s="749"/>
      <c r="O28" s="749"/>
      <c r="P28" s="749"/>
      <c r="Q28" s="749"/>
      <c r="R28" s="749"/>
      <c r="S28" s="749"/>
      <c r="T28" s="1282"/>
      <c r="V28" s="451"/>
      <c r="W28" s="534"/>
    </row>
    <row r="29" spans="1:23" s="452" customFormat="1" ht="30" x14ac:dyDescent="0.25">
      <c r="A29" s="23">
        <v>1404</v>
      </c>
      <c r="B29" s="453" t="s">
        <v>119</v>
      </c>
      <c r="C29" s="454">
        <v>700000</v>
      </c>
      <c r="D29" s="454" t="e">
        <f>#REF!</f>
        <v>#REF!</v>
      </c>
      <c r="E29" s="454" t="e">
        <f t="shared" si="0"/>
        <v>#REF!</v>
      </c>
      <c r="F29" s="454">
        <v>640000</v>
      </c>
      <c r="G29" s="454">
        <v>46062.98</v>
      </c>
      <c r="H29" s="454">
        <f t="shared" si="1"/>
        <v>7.1973406250000007</v>
      </c>
      <c r="I29" s="454"/>
      <c r="J29" s="454"/>
      <c r="K29" s="454"/>
      <c r="L29" s="749"/>
      <c r="M29" s="749">
        <v>0</v>
      </c>
      <c r="N29" s="749"/>
      <c r="O29" s="749"/>
      <c r="P29" s="749"/>
      <c r="Q29" s="749"/>
      <c r="R29" s="749"/>
      <c r="S29" s="749"/>
      <c r="T29" s="1282"/>
      <c r="V29" s="534"/>
      <c r="W29" s="534"/>
    </row>
    <row r="30" spans="1:23" s="452" customFormat="1" ht="18.75" customHeight="1" x14ac:dyDescent="0.25">
      <c r="A30" s="23" t="s">
        <v>418</v>
      </c>
      <c r="B30" s="453" t="s">
        <v>17</v>
      </c>
      <c r="C30" s="454">
        <v>4620000</v>
      </c>
      <c r="D30" s="454">
        <v>586921.9</v>
      </c>
      <c r="E30" s="454">
        <f t="shared" si="0"/>
        <v>12.703937229437228</v>
      </c>
      <c r="F30" s="454">
        <v>6235000</v>
      </c>
      <c r="G30" s="534">
        <v>1027514.25</v>
      </c>
      <c r="H30" s="454">
        <f t="shared" si="1"/>
        <v>16.479779470729753</v>
      </c>
      <c r="I30" s="454">
        <v>8000000</v>
      </c>
      <c r="J30" s="454">
        <v>1373331.57</v>
      </c>
      <c r="K30" s="454">
        <f t="shared" si="2"/>
        <v>17.166644625000004</v>
      </c>
      <c r="L30" s="749"/>
      <c r="M30" s="749">
        <v>0</v>
      </c>
      <c r="N30" s="749"/>
      <c r="O30" s="749"/>
      <c r="P30" s="749"/>
      <c r="Q30" s="749"/>
      <c r="R30" s="749"/>
      <c r="S30" s="749"/>
      <c r="T30" s="1282"/>
      <c r="V30" s="451"/>
      <c r="W30" s="534"/>
    </row>
    <row r="31" spans="1:23" s="452" customFormat="1" ht="30" x14ac:dyDescent="0.25">
      <c r="A31" s="15" t="s">
        <v>386</v>
      </c>
      <c r="B31" s="453" t="s">
        <v>206</v>
      </c>
      <c r="C31" s="454"/>
      <c r="D31" s="454"/>
      <c r="E31" s="454"/>
      <c r="F31" s="454"/>
      <c r="G31" s="534"/>
      <c r="H31" s="454"/>
      <c r="I31" s="454"/>
      <c r="J31" s="454"/>
      <c r="K31" s="454"/>
      <c r="L31" s="749">
        <v>300000</v>
      </c>
      <c r="M31" s="749">
        <v>268715</v>
      </c>
      <c r="N31" s="749">
        <f t="shared" si="3"/>
        <v>89.571666666666673</v>
      </c>
      <c r="O31" s="749">
        <v>700000</v>
      </c>
      <c r="P31" s="749"/>
      <c r="Q31" s="749">
        <v>500000</v>
      </c>
      <c r="R31" s="749"/>
      <c r="S31" s="749"/>
      <c r="T31" s="1282"/>
      <c r="V31" s="451"/>
      <c r="W31" s="534"/>
    </row>
    <row r="32" spans="1:23" s="452" customFormat="1" ht="18" customHeight="1" x14ac:dyDescent="0.25">
      <c r="A32" s="15" t="s">
        <v>387</v>
      </c>
      <c r="B32" s="453" t="s">
        <v>207</v>
      </c>
      <c r="C32" s="454"/>
      <c r="D32" s="454"/>
      <c r="E32" s="454"/>
      <c r="F32" s="454"/>
      <c r="G32" s="534"/>
      <c r="H32" s="454"/>
      <c r="I32" s="454"/>
      <c r="J32" s="454"/>
      <c r="K32" s="454"/>
      <c r="L32" s="749">
        <v>1000000</v>
      </c>
      <c r="M32" s="749">
        <v>39973.96</v>
      </c>
      <c r="N32" s="749">
        <f t="shared" si="3"/>
        <v>3.9973959999999997</v>
      </c>
      <c r="O32" s="749">
        <v>800000</v>
      </c>
      <c r="P32" s="749"/>
      <c r="Q32" s="749">
        <v>600000</v>
      </c>
      <c r="R32" s="749"/>
      <c r="S32" s="749"/>
      <c r="T32" s="1282"/>
      <c r="V32" s="451"/>
      <c r="W32" s="534"/>
    </row>
    <row r="33" spans="1:23" s="452" customFormat="1" ht="18" customHeight="1" x14ac:dyDescent="0.25">
      <c r="A33" s="235" t="s">
        <v>388</v>
      </c>
      <c r="B33" s="453" t="s">
        <v>203</v>
      </c>
      <c r="C33" s="454"/>
      <c r="D33" s="454"/>
      <c r="E33" s="454"/>
      <c r="F33" s="454"/>
      <c r="G33" s="534"/>
      <c r="H33" s="454"/>
      <c r="I33" s="454"/>
      <c r="J33" s="454"/>
      <c r="K33" s="454"/>
      <c r="L33" s="749">
        <v>200000</v>
      </c>
      <c r="M33" s="749">
        <v>127037.9</v>
      </c>
      <c r="N33" s="749">
        <f t="shared" si="3"/>
        <v>63.518949999999997</v>
      </c>
      <c r="O33" s="749">
        <v>500000</v>
      </c>
      <c r="P33" s="749"/>
      <c r="Q33" s="749">
        <v>500000</v>
      </c>
      <c r="R33" s="749"/>
      <c r="S33" s="749"/>
      <c r="T33" s="1282"/>
      <c r="V33" s="451"/>
      <c r="W33" s="534"/>
    </row>
    <row r="34" spans="1:23" s="452" customFormat="1" ht="18" customHeight="1" x14ac:dyDescent="0.25">
      <c r="A34" s="15">
        <v>1701</v>
      </c>
      <c r="B34" s="453" t="s">
        <v>143</v>
      </c>
      <c r="C34" s="454"/>
      <c r="D34" s="454"/>
      <c r="E34" s="454"/>
      <c r="F34" s="459"/>
      <c r="G34" s="459"/>
      <c r="H34" s="454"/>
      <c r="I34" s="459"/>
      <c r="J34" s="459"/>
      <c r="K34" s="454"/>
      <c r="L34" s="859"/>
      <c r="M34" s="859">
        <v>0</v>
      </c>
      <c r="N34" s="749"/>
      <c r="O34" s="859">
        <v>0</v>
      </c>
      <c r="P34" s="859"/>
      <c r="Q34" s="859"/>
      <c r="R34" s="859"/>
      <c r="S34" s="859"/>
      <c r="T34" s="1282"/>
      <c r="V34" s="534"/>
      <c r="W34" s="534"/>
    </row>
    <row r="35" spans="1:23" s="452" customFormat="1" ht="18" customHeight="1" x14ac:dyDescent="0.25">
      <c r="A35" s="15">
        <v>1702</v>
      </c>
      <c r="B35" s="453" t="s">
        <v>134</v>
      </c>
      <c r="C35" s="454">
        <v>175000</v>
      </c>
      <c r="D35" s="454">
        <v>9527.5</v>
      </c>
      <c r="E35" s="454">
        <f t="shared" si="0"/>
        <v>5.444285714285714</v>
      </c>
      <c r="F35" s="454">
        <v>175000</v>
      </c>
      <c r="G35" s="454">
        <v>130846.03</v>
      </c>
      <c r="H35" s="454">
        <f t="shared" si="1"/>
        <v>74.769159999999999</v>
      </c>
      <c r="I35" s="454">
        <v>175000</v>
      </c>
      <c r="J35" s="454">
        <v>120160.38</v>
      </c>
      <c r="K35" s="454">
        <f t="shared" si="2"/>
        <v>68.663074285714288</v>
      </c>
      <c r="L35" s="749">
        <v>210000</v>
      </c>
      <c r="M35" s="749">
        <v>0</v>
      </c>
      <c r="N35" s="749">
        <f t="shared" si="3"/>
        <v>0</v>
      </c>
      <c r="O35" s="749"/>
      <c r="P35" s="749"/>
      <c r="Q35" s="749"/>
      <c r="R35" s="749"/>
      <c r="S35" s="749"/>
      <c r="T35" s="1282"/>
      <c r="V35" s="451"/>
      <c r="W35" s="534"/>
    </row>
    <row r="36" spans="1:23" s="452" customFormat="1" ht="30" x14ac:dyDescent="0.25">
      <c r="A36" s="15">
        <v>1703</v>
      </c>
      <c r="B36" s="460" t="s">
        <v>141</v>
      </c>
      <c r="C36" s="454"/>
      <c r="D36" s="454"/>
      <c r="E36" s="454"/>
      <c r="F36" s="459"/>
      <c r="G36" s="459"/>
      <c r="H36" s="454"/>
      <c r="I36" s="459"/>
      <c r="J36" s="459"/>
      <c r="K36" s="454"/>
      <c r="L36" s="859"/>
      <c r="M36" s="859">
        <v>0</v>
      </c>
      <c r="N36" s="749"/>
      <c r="O36" s="859">
        <v>0</v>
      </c>
      <c r="P36" s="859"/>
      <c r="Q36" s="859"/>
      <c r="R36" s="859"/>
      <c r="S36" s="859"/>
      <c r="T36" s="1282"/>
      <c r="V36" s="534"/>
      <c r="W36" s="534"/>
    </row>
    <row r="37" spans="1:23" ht="20.25" customHeight="1" x14ac:dyDescent="0.3">
      <c r="A37" s="1277" t="s">
        <v>140</v>
      </c>
      <c r="B37" s="1277"/>
      <c r="C37" s="581">
        <f>SUM(C12:C36)</f>
        <v>28310000</v>
      </c>
      <c r="D37" s="581" t="e">
        <f>SUM(D12:D36)</f>
        <v>#REF!</v>
      </c>
      <c r="E37" s="581" t="e">
        <f t="shared" si="0"/>
        <v>#REF!</v>
      </c>
      <c r="F37" s="581">
        <f>SUM(F12:F36)</f>
        <v>33262000</v>
      </c>
      <c r="G37" s="581">
        <f>SUM(G12:G36)</f>
        <v>13070635.4</v>
      </c>
      <c r="H37" s="581">
        <f t="shared" si="1"/>
        <v>39.295999639227944</v>
      </c>
      <c r="I37" s="581">
        <f>SUM(I12:I36)</f>
        <v>37592000</v>
      </c>
      <c r="J37" s="581">
        <f>SUM(J12:J36)</f>
        <v>7443354.7800000003</v>
      </c>
      <c r="K37" s="581">
        <f t="shared" si="2"/>
        <v>19.800369174292403</v>
      </c>
      <c r="L37" s="572">
        <f>SUM(L12:L36)</f>
        <v>17992000</v>
      </c>
      <c r="M37" s="572">
        <f>SUM(M12:M36)</f>
        <v>6468805.2400000012</v>
      </c>
      <c r="N37" s="858">
        <f t="shared" si="3"/>
        <v>35.953786349488666</v>
      </c>
      <c r="O37" s="572">
        <f>SUM(O12:O36)</f>
        <v>19810000</v>
      </c>
      <c r="P37" s="572">
        <f t="shared" ref="P37:S37" si="7">SUM(P12:P36)</f>
        <v>0</v>
      </c>
      <c r="Q37" s="572">
        <f t="shared" ref="Q37" si="8">SUM(Q12:Q36)</f>
        <v>14310000</v>
      </c>
      <c r="R37" s="572"/>
      <c r="S37" s="572">
        <f t="shared" si="7"/>
        <v>0</v>
      </c>
      <c r="T37" s="1282"/>
      <c r="V37" s="444"/>
      <c r="W37" s="444"/>
    </row>
    <row r="38" spans="1:23" s="462" customFormat="1" ht="24.75" customHeight="1" thickBot="1" x14ac:dyDescent="0.35">
      <c r="A38" s="1278" t="s">
        <v>2</v>
      </c>
      <c r="B38" s="1278"/>
      <c r="C38" s="484">
        <f>C37+C11</f>
        <v>183651467</v>
      </c>
      <c r="D38" s="484" t="e">
        <f>D37+D11</f>
        <v>#REF!</v>
      </c>
      <c r="E38" s="484" t="e">
        <f t="shared" si="0"/>
        <v>#REF!</v>
      </c>
      <c r="F38" s="633">
        <f>F37+F11</f>
        <v>149883976</v>
      </c>
      <c r="G38" s="484">
        <f>G37+G11</f>
        <v>19173294</v>
      </c>
      <c r="H38" s="484">
        <f t="shared" si="1"/>
        <v>12.792090596796019</v>
      </c>
      <c r="I38" s="484">
        <f>I37+I11</f>
        <v>154213976</v>
      </c>
      <c r="J38" s="484">
        <f>J37+J11</f>
        <v>11162481</v>
      </c>
      <c r="K38" s="484">
        <f t="shared" si="2"/>
        <v>7.238306987169568</v>
      </c>
      <c r="L38" s="572">
        <f>L37+L11</f>
        <v>173971000</v>
      </c>
      <c r="M38" s="572">
        <f>M37+M11</f>
        <v>10725614.52</v>
      </c>
      <c r="N38" s="858">
        <f t="shared" si="3"/>
        <v>6.1651738048295401</v>
      </c>
      <c r="O38" s="572">
        <f>O37+O11</f>
        <v>116340000</v>
      </c>
      <c r="P38" s="572">
        <f t="shared" ref="P38:S38" si="9">P37+P11</f>
        <v>0</v>
      </c>
      <c r="Q38" s="572">
        <f t="shared" ref="Q38" si="10">Q37+Q11</f>
        <v>150873500</v>
      </c>
      <c r="R38" s="572"/>
      <c r="S38" s="572">
        <f t="shared" si="9"/>
        <v>0</v>
      </c>
      <c r="T38" s="1283"/>
      <c r="V38" s="660"/>
      <c r="W38" s="472"/>
    </row>
    <row r="39" spans="1:23" s="462" customFormat="1" ht="19.5" thickTop="1" x14ac:dyDescent="0.3">
      <c r="A39" s="463"/>
      <c r="B39" s="463"/>
      <c r="C39" s="464"/>
      <c r="D39" s="464"/>
      <c r="E39" s="464"/>
      <c r="F39" s="464"/>
      <c r="G39" s="464"/>
      <c r="H39" s="464"/>
      <c r="I39" s="464"/>
      <c r="J39" s="464"/>
      <c r="K39" s="464"/>
      <c r="L39" s="464"/>
      <c r="M39" s="464"/>
      <c r="N39" s="465"/>
      <c r="O39" s="465"/>
      <c r="P39" s="465"/>
      <c r="Q39" s="465"/>
      <c r="R39" s="465"/>
      <c r="S39" s="465"/>
      <c r="T39" s="660"/>
      <c r="V39" s="444"/>
      <c r="W39" s="444"/>
    </row>
    <row r="40" spans="1:23" s="462" customFormat="1" ht="14.25" customHeight="1" x14ac:dyDescent="0.25">
      <c r="A40" s="466"/>
      <c r="B40" s="467" t="s">
        <v>188</v>
      </c>
      <c r="C40" s="467"/>
      <c r="D40" s="467"/>
      <c r="E40" s="468"/>
      <c r="F40" s="468" t="s">
        <v>191</v>
      </c>
      <c r="G40" s="468"/>
      <c r="H40" s="468"/>
      <c r="I40" s="469"/>
      <c r="J40" s="469"/>
      <c r="K40" s="469"/>
      <c r="L40" s="470"/>
      <c r="T40" s="444"/>
      <c r="V40" s="660"/>
      <c r="W40" s="472"/>
    </row>
    <row r="41" spans="1:23" s="462" customFormat="1" ht="17.25" customHeight="1" x14ac:dyDescent="0.25">
      <c r="A41" s="466"/>
      <c r="B41" s="471" t="s">
        <v>189</v>
      </c>
      <c r="C41" s="472"/>
      <c r="D41" s="472"/>
      <c r="E41" s="473"/>
      <c r="F41" s="473"/>
      <c r="G41" s="473" t="s">
        <v>190</v>
      </c>
      <c r="H41" s="473"/>
      <c r="L41" s="470"/>
      <c r="T41" s="660"/>
      <c r="V41" s="444"/>
      <c r="W41" s="444"/>
    </row>
    <row r="42" spans="1:23" s="462" customFormat="1" ht="15.75" customHeight="1" x14ac:dyDescent="0.25">
      <c r="B42" s="474"/>
      <c r="C42" s="439"/>
      <c r="D42" s="475"/>
      <c r="E42" s="475"/>
      <c r="F42" s="439"/>
      <c r="G42" s="439"/>
      <c r="H42" s="439"/>
      <c r="I42" s="443"/>
      <c r="J42" s="443"/>
      <c r="K42" s="443"/>
      <c r="L42" s="439"/>
      <c r="T42" s="444"/>
      <c r="V42" s="660"/>
      <c r="W42" s="472"/>
    </row>
    <row r="43" spans="1:23" s="462" customFormat="1" ht="15.75" x14ac:dyDescent="0.25">
      <c r="B43" s="474" t="s">
        <v>159</v>
      </c>
      <c r="C43" s="476"/>
      <c r="D43" s="439"/>
      <c r="E43" s="476" t="s">
        <v>160</v>
      </c>
      <c r="F43" s="476"/>
      <c r="G43" s="476"/>
      <c r="H43" s="476"/>
      <c r="I43" s="476"/>
      <c r="J43" s="476"/>
      <c r="K43" s="476"/>
      <c r="L43" s="476" t="s">
        <v>186</v>
      </c>
      <c r="M43" s="477"/>
      <c r="T43" s="660"/>
      <c r="V43" s="444"/>
      <c r="W43" s="444"/>
    </row>
    <row r="44" spans="1:23" s="462" customFormat="1" ht="15.75" x14ac:dyDescent="0.25">
      <c r="B44" s="474"/>
      <c r="C44" s="476"/>
      <c r="D44" s="439"/>
      <c r="E44" s="476"/>
      <c r="F44" s="476"/>
      <c r="G44" s="476"/>
      <c r="H44" s="476"/>
      <c r="I44" s="476"/>
      <c r="J44" s="476"/>
      <c r="K44" s="476"/>
      <c r="L44" s="476"/>
      <c r="M44" s="477"/>
      <c r="T44" s="660"/>
      <c r="V44" s="444"/>
      <c r="W44" s="444"/>
    </row>
    <row r="45" spans="1:23" ht="16.5" customHeight="1" x14ac:dyDescent="0.3">
      <c r="A45" s="483"/>
      <c r="B45" s="483"/>
      <c r="C45" s="483"/>
      <c r="D45" s="483"/>
      <c r="E45" s="483"/>
      <c r="F45" s="483"/>
      <c r="G45" s="483"/>
      <c r="H45" s="483"/>
      <c r="I45" s="483"/>
      <c r="J45" s="483"/>
      <c r="K45" s="483"/>
      <c r="L45" s="483"/>
      <c r="M45" s="483"/>
      <c r="N45" s="483"/>
      <c r="O45" s="483"/>
      <c r="P45" s="483"/>
      <c r="Q45" s="483"/>
      <c r="R45" s="483"/>
      <c r="S45" s="483"/>
      <c r="T45" s="439"/>
    </row>
    <row r="46" spans="1:23" ht="18" customHeight="1" x14ac:dyDescent="0.3">
      <c r="A46" s="1275" t="s">
        <v>444</v>
      </c>
      <c r="B46" s="1276"/>
      <c r="C46" s="1276"/>
      <c r="D46" s="1276"/>
      <c r="E46" s="1276"/>
      <c r="F46" s="1276"/>
      <c r="G46" s="1276"/>
      <c r="H46" s="1276"/>
      <c r="I46" s="1276"/>
      <c r="J46" s="1276"/>
      <c r="K46" s="1276"/>
      <c r="L46" s="1276"/>
      <c r="M46" s="1276"/>
      <c r="N46" s="1276"/>
      <c r="O46" s="1276"/>
      <c r="P46" s="1276"/>
      <c r="Q46" s="1276"/>
      <c r="R46" s="1276"/>
      <c r="S46" s="1276"/>
      <c r="T46" s="1276"/>
    </row>
    <row r="47" spans="1:23" ht="13.5" customHeight="1" x14ac:dyDescent="0.3">
      <c r="A47" s="440" t="s">
        <v>19</v>
      </c>
      <c r="B47" s="441"/>
      <c r="L47" s="443"/>
      <c r="M47" s="439"/>
    </row>
    <row r="48" spans="1:23" ht="14.25" customHeight="1" x14ac:dyDescent="0.3">
      <c r="A48" s="440" t="s">
        <v>20</v>
      </c>
      <c r="B48" s="441"/>
      <c r="F48" s="443"/>
      <c r="G48" s="443"/>
      <c r="H48" s="443"/>
      <c r="I48" s="443"/>
      <c r="J48" s="443"/>
      <c r="K48" s="443"/>
      <c r="L48" s="439"/>
      <c r="T48" s="660"/>
    </row>
    <row r="49" spans="1:23" ht="16.5" customHeight="1" x14ac:dyDescent="0.3">
      <c r="A49" s="440" t="s">
        <v>66</v>
      </c>
      <c r="B49" s="441"/>
      <c r="T49" s="444"/>
    </row>
    <row r="50" spans="1:23" ht="9.75" customHeight="1" x14ac:dyDescent="0.25">
      <c r="F50" s="443"/>
      <c r="G50" s="443"/>
      <c r="H50" s="443"/>
      <c r="I50" s="443"/>
      <c r="J50" s="443"/>
      <c r="K50" s="443"/>
      <c r="L50" s="439"/>
      <c r="T50" s="660"/>
    </row>
    <row r="51" spans="1:23" s="446" customFormat="1" ht="15" customHeight="1" x14ac:dyDescent="0.25">
      <c r="A51" s="1001" t="s">
        <v>18</v>
      </c>
      <c r="B51" s="1236" t="s">
        <v>7</v>
      </c>
      <c r="C51" s="1296">
        <v>2021</v>
      </c>
      <c r="D51" s="1296"/>
      <c r="E51" s="1036"/>
      <c r="F51" s="1297">
        <v>2022</v>
      </c>
      <c r="G51" s="1297"/>
      <c r="H51" s="1297"/>
      <c r="I51" s="1298">
        <v>2023</v>
      </c>
      <c r="J51" s="1298"/>
      <c r="K51" s="1298"/>
      <c r="L51" s="1235">
        <v>2024</v>
      </c>
      <c r="M51" s="1235"/>
      <c r="N51" s="1000"/>
      <c r="O51" s="1235">
        <v>2025</v>
      </c>
      <c r="P51" s="1235"/>
      <c r="Q51" s="1245" t="s">
        <v>446</v>
      </c>
      <c r="R51" s="1243" t="s">
        <v>448</v>
      </c>
      <c r="S51" s="1243" t="s">
        <v>447</v>
      </c>
      <c r="T51" s="1273" t="s">
        <v>450</v>
      </c>
    </row>
    <row r="52" spans="1:23" s="446" customFormat="1" ht="49.5" customHeight="1" x14ac:dyDescent="0.25">
      <c r="A52" s="1001"/>
      <c r="B52" s="1236"/>
      <c r="C52" s="1001" t="s">
        <v>178</v>
      </c>
      <c r="D52" s="1037" t="s">
        <v>1</v>
      </c>
      <c r="E52" s="1001" t="s">
        <v>138</v>
      </c>
      <c r="F52" s="1001" t="s">
        <v>192</v>
      </c>
      <c r="G52" s="1001" t="s">
        <v>1</v>
      </c>
      <c r="H52" s="1001" t="s">
        <v>138</v>
      </c>
      <c r="I52" s="1038" t="s">
        <v>0</v>
      </c>
      <c r="J52" s="1039" t="s">
        <v>1</v>
      </c>
      <c r="K52" s="1001" t="s">
        <v>138</v>
      </c>
      <c r="L52" s="690" t="s">
        <v>0</v>
      </c>
      <c r="M52" s="1000" t="s">
        <v>1</v>
      </c>
      <c r="N52" s="694" t="s">
        <v>138</v>
      </c>
      <c r="O52" s="690" t="s">
        <v>0</v>
      </c>
      <c r="P52" s="1000" t="s">
        <v>1</v>
      </c>
      <c r="Q52" s="1271"/>
      <c r="R52" s="1244"/>
      <c r="S52" s="1257"/>
      <c r="T52" s="1274"/>
    </row>
    <row r="53" spans="1:23" s="452" customFormat="1" ht="18" customHeight="1" x14ac:dyDescent="0.25">
      <c r="A53" s="433">
        <v>1001</v>
      </c>
      <c r="B53" s="863" t="s">
        <v>8</v>
      </c>
      <c r="C53" s="749">
        <v>14456360</v>
      </c>
      <c r="D53" s="749">
        <v>14355262.550000001</v>
      </c>
      <c r="E53" s="749">
        <f>D53/C53*100</f>
        <v>99.300671469166517</v>
      </c>
      <c r="F53" s="860">
        <v>14642760</v>
      </c>
      <c r="G53" s="860">
        <v>14586263.720000001</v>
      </c>
      <c r="H53" s="749">
        <f>G53/F53*100</f>
        <v>99.614169186683384</v>
      </c>
      <c r="I53" s="860">
        <v>16338220</v>
      </c>
      <c r="J53" s="860">
        <v>13343359.800000001</v>
      </c>
      <c r="K53" s="749">
        <f>J53/I53*100</f>
        <v>81.669605379288569</v>
      </c>
      <c r="L53" s="749">
        <v>16000000</v>
      </c>
      <c r="M53" s="860">
        <v>12527040.41</v>
      </c>
      <c r="N53" s="860">
        <f>M53/L53*100</f>
        <v>78.294002562499998</v>
      </c>
      <c r="O53" s="860">
        <v>16643000</v>
      </c>
      <c r="P53" s="860"/>
      <c r="Q53" s="860">
        <v>19817000</v>
      </c>
      <c r="R53" s="860"/>
      <c r="S53" s="860"/>
      <c r="T53" s="1301" t="s">
        <v>451</v>
      </c>
      <c r="V53" s="534"/>
      <c r="W53" s="534"/>
    </row>
    <row r="54" spans="1:23" s="452" customFormat="1" ht="18" customHeight="1" x14ac:dyDescent="0.25">
      <c r="A54" s="433">
        <v>1002</v>
      </c>
      <c r="B54" s="863" t="s">
        <v>9</v>
      </c>
      <c r="C54" s="749">
        <v>2500000</v>
      </c>
      <c r="D54" s="749">
        <v>660990.31999999995</v>
      </c>
      <c r="E54" s="749">
        <f t="shared" ref="E54:E81" si="11">D54/C54*100</f>
        <v>26.439612799999995</v>
      </c>
      <c r="F54" s="860">
        <v>1410000</v>
      </c>
      <c r="G54" s="860">
        <v>1405923.25</v>
      </c>
      <c r="H54" s="749">
        <f t="shared" ref="H54:H81" si="12">G54/F54*100</f>
        <v>99.710868794326245</v>
      </c>
      <c r="I54" s="860">
        <v>1100000</v>
      </c>
      <c r="J54" s="860">
        <v>1289000</v>
      </c>
      <c r="K54" s="749">
        <f t="shared" ref="K54:K81" si="13">J54/I54*100</f>
        <v>117.18181818181819</v>
      </c>
      <c r="L54" s="749">
        <v>1400000</v>
      </c>
      <c r="M54" s="749">
        <v>1201871.75</v>
      </c>
      <c r="N54" s="860">
        <f t="shared" ref="N54:N81" si="14">M54/L54*100</f>
        <v>85.847982142857134</v>
      </c>
      <c r="O54" s="749">
        <v>1400000</v>
      </c>
      <c r="P54" s="749"/>
      <c r="Q54" s="749">
        <v>2000000</v>
      </c>
      <c r="R54" s="749"/>
      <c r="S54" s="749"/>
      <c r="T54" s="1302"/>
      <c r="V54" s="451"/>
      <c r="W54" s="451"/>
    </row>
    <row r="55" spans="1:23" s="452" customFormat="1" ht="18" customHeight="1" x14ac:dyDescent="0.25">
      <c r="A55" s="433">
        <v>1003</v>
      </c>
      <c r="B55" s="863" t="s">
        <v>10</v>
      </c>
      <c r="C55" s="749">
        <v>4753000</v>
      </c>
      <c r="D55" s="749">
        <v>4263639.38</v>
      </c>
      <c r="E55" s="749">
        <f t="shared" si="11"/>
        <v>89.704173784977897</v>
      </c>
      <c r="F55" s="869">
        <v>6452100</v>
      </c>
      <c r="G55" s="860">
        <v>6430561.3600000003</v>
      </c>
      <c r="H55" s="749">
        <f t="shared" si="12"/>
        <v>99.666176283690589</v>
      </c>
      <c r="I55" s="860">
        <v>7457600</v>
      </c>
      <c r="J55" s="860">
        <v>6197192.2400000002</v>
      </c>
      <c r="K55" s="749">
        <f t="shared" si="13"/>
        <v>83.099016305513842</v>
      </c>
      <c r="L55" s="861">
        <v>7500000</v>
      </c>
      <c r="M55" s="860">
        <v>8878158.75</v>
      </c>
      <c r="N55" s="860">
        <f t="shared" si="14"/>
        <v>118.37545</v>
      </c>
      <c r="O55" s="860">
        <v>9196000</v>
      </c>
      <c r="P55" s="860"/>
      <c r="Q55" s="860">
        <v>7211000</v>
      </c>
      <c r="R55" s="860"/>
      <c r="S55" s="860"/>
      <c r="T55" s="1302"/>
      <c r="V55" s="534"/>
      <c r="W55" s="534"/>
    </row>
    <row r="56" spans="1:23" ht="18.75" customHeight="1" x14ac:dyDescent="0.3">
      <c r="A56" s="864"/>
      <c r="B56" s="571" t="s">
        <v>139</v>
      </c>
      <c r="C56" s="572">
        <f>SUM(C53:C55)</f>
        <v>21709360</v>
      </c>
      <c r="D56" s="572">
        <f>SUM(D53:D55)</f>
        <v>19279892.25</v>
      </c>
      <c r="E56" s="572">
        <f t="shared" si="11"/>
        <v>88.809123115559373</v>
      </c>
      <c r="F56" s="572">
        <f>SUM(F53:F55)</f>
        <v>22504860</v>
      </c>
      <c r="G56" s="572">
        <f>SUM(G53:G55)</f>
        <v>22422748.330000002</v>
      </c>
      <c r="H56" s="572">
        <f t="shared" si="12"/>
        <v>99.635138054624647</v>
      </c>
      <c r="I56" s="572">
        <f>SUM(I53:I55)</f>
        <v>24895820</v>
      </c>
      <c r="J56" s="572">
        <f>SUM(J53:J55)</f>
        <v>20829552.039999999</v>
      </c>
      <c r="K56" s="572">
        <f t="shared" si="13"/>
        <v>83.666864718655575</v>
      </c>
      <c r="L56" s="572">
        <f>SUM(L53:L55)</f>
        <v>24900000</v>
      </c>
      <c r="M56" s="572">
        <f>SUM(M53:M55)</f>
        <v>22607070.91</v>
      </c>
      <c r="N56" s="862">
        <f t="shared" si="14"/>
        <v>90.791449437750998</v>
      </c>
      <c r="O56" s="572">
        <f>SUM(O53:O55)</f>
        <v>27239000</v>
      </c>
      <c r="P56" s="572">
        <f t="shared" ref="P56" si="15">SUM(P53:P55)</f>
        <v>0</v>
      </c>
      <c r="Q56" s="572">
        <f>SUM(Q53:Q55)</f>
        <v>29028000</v>
      </c>
      <c r="R56" s="572">
        <f t="shared" ref="R56:S56" si="16">SUM(R53:R55)</f>
        <v>0</v>
      </c>
      <c r="S56" s="572">
        <f t="shared" si="16"/>
        <v>0</v>
      </c>
      <c r="T56" s="1302"/>
      <c r="V56" s="444"/>
      <c r="W56" s="444"/>
    </row>
    <row r="57" spans="1:23" s="452" customFormat="1" ht="18" customHeight="1" x14ac:dyDescent="0.25">
      <c r="A57" s="433">
        <v>1101</v>
      </c>
      <c r="B57" s="863" t="s">
        <v>120</v>
      </c>
      <c r="C57" s="749">
        <v>300000</v>
      </c>
      <c r="D57" s="749">
        <v>233936</v>
      </c>
      <c r="E57" s="749">
        <f t="shared" si="11"/>
        <v>77.978666666666669</v>
      </c>
      <c r="F57" s="869">
        <v>415000</v>
      </c>
      <c r="G57" s="749">
        <v>391540.33</v>
      </c>
      <c r="H57" s="749">
        <f t="shared" si="12"/>
        <v>94.347067469879519</v>
      </c>
      <c r="I57" s="749">
        <v>457000</v>
      </c>
      <c r="J57" s="749">
        <v>378766</v>
      </c>
      <c r="K57" s="749">
        <f t="shared" si="13"/>
        <v>82.880962800875267</v>
      </c>
      <c r="L57" s="861">
        <v>450000</v>
      </c>
      <c r="M57" s="749">
        <v>348371</v>
      </c>
      <c r="N57" s="860">
        <f t="shared" si="14"/>
        <v>77.415777777777777</v>
      </c>
      <c r="O57" s="749">
        <v>450000</v>
      </c>
      <c r="P57" s="749"/>
      <c r="Q57" s="749">
        <v>350000</v>
      </c>
      <c r="R57" s="749"/>
      <c r="S57" s="749"/>
      <c r="T57" s="1302"/>
      <c r="V57" s="534"/>
      <c r="W57" s="534"/>
    </row>
    <row r="58" spans="1:23" s="452" customFormat="1" ht="15" customHeight="1" x14ac:dyDescent="0.25">
      <c r="A58" s="433">
        <v>1201</v>
      </c>
      <c r="B58" s="863" t="s">
        <v>12</v>
      </c>
      <c r="C58" s="749">
        <v>600000</v>
      </c>
      <c r="D58" s="749">
        <v>374761.3</v>
      </c>
      <c r="E58" s="749">
        <f t="shared" si="11"/>
        <v>62.460216666666668</v>
      </c>
      <c r="F58" s="869">
        <v>450000</v>
      </c>
      <c r="G58" s="860">
        <v>188663.32</v>
      </c>
      <c r="H58" s="749">
        <f t="shared" si="12"/>
        <v>41.925182222222226</v>
      </c>
      <c r="I58" s="860">
        <v>900000</v>
      </c>
      <c r="J58" s="860">
        <v>310468.26</v>
      </c>
      <c r="K58" s="749">
        <f t="shared" si="13"/>
        <v>34.496473333333334</v>
      </c>
      <c r="L58" s="861">
        <v>800000</v>
      </c>
      <c r="M58" s="749">
        <v>268250.09999999998</v>
      </c>
      <c r="N58" s="860">
        <f t="shared" si="14"/>
        <v>33.531262499999997</v>
      </c>
      <c r="O58" s="749">
        <v>500000</v>
      </c>
      <c r="P58" s="749"/>
      <c r="Q58" s="749">
        <v>500000</v>
      </c>
      <c r="R58" s="749"/>
      <c r="S58" s="749"/>
      <c r="T58" s="1302"/>
      <c r="V58" s="451"/>
      <c r="W58" s="534"/>
    </row>
    <row r="59" spans="1:23" s="452" customFormat="1" ht="15" customHeight="1" x14ac:dyDescent="0.25">
      <c r="A59" s="433" t="s">
        <v>380</v>
      </c>
      <c r="B59" s="863" t="s">
        <v>13</v>
      </c>
      <c r="C59" s="749">
        <v>750000</v>
      </c>
      <c r="D59" s="749">
        <v>653586.62</v>
      </c>
      <c r="E59" s="749">
        <f t="shared" si="11"/>
        <v>87.14488266666666</v>
      </c>
      <c r="F59" s="869">
        <v>2035000</v>
      </c>
      <c r="G59" s="860">
        <v>1745651</v>
      </c>
      <c r="H59" s="749">
        <f t="shared" si="12"/>
        <v>85.781375921375925</v>
      </c>
      <c r="I59" s="860">
        <v>2000000</v>
      </c>
      <c r="J59" s="860">
        <v>1998093.65</v>
      </c>
      <c r="K59" s="749">
        <f t="shared" si="13"/>
        <v>99.904682499999993</v>
      </c>
      <c r="L59" s="861"/>
      <c r="M59" s="749">
        <v>0</v>
      </c>
      <c r="N59" s="860"/>
      <c r="O59" s="749"/>
      <c r="P59" s="749"/>
      <c r="Q59" s="749"/>
      <c r="R59" s="749"/>
      <c r="S59" s="749"/>
      <c r="T59" s="1302"/>
      <c r="V59" s="534"/>
      <c r="W59" s="534"/>
    </row>
    <row r="60" spans="1:23" s="452" customFormat="1" ht="16.5" customHeight="1" x14ac:dyDescent="0.25">
      <c r="A60" s="433" t="s">
        <v>377</v>
      </c>
      <c r="B60" s="863" t="s">
        <v>196</v>
      </c>
      <c r="C60" s="749"/>
      <c r="D60" s="749"/>
      <c r="E60" s="749"/>
      <c r="F60" s="869"/>
      <c r="G60" s="860"/>
      <c r="H60" s="749"/>
      <c r="I60" s="860"/>
      <c r="J60" s="860"/>
      <c r="K60" s="749"/>
      <c r="L60" s="861">
        <v>1080000</v>
      </c>
      <c r="M60" s="749">
        <v>1017485</v>
      </c>
      <c r="N60" s="860">
        <f t="shared" si="14"/>
        <v>94.211574074074079</v>
      </c>
      <c r="O60" s="749">
        <v>1100000</v>
      </c>
      <c r="P60" s="749"/>
      <c r="Q60" s="749">
        <v>1000000</v>
      </c>
      <c r="R60" s="749"/>
      <c r="S60" s="749"/>
      <c r="T60" s="1302"/>
      <c r="V60" s="534"/>
      <c r="W60" s="534"/>
    </row>
    <row r="61" spans="1:23" s="452" customFormat="1" ht="18" customHeight="1" x14ac:dyDescent="0.25">
      <c r="A61" s="433" t="s">
        <v>378</v>
      </c>
      <c r="B61" s="863" t="s">
        <v>198</v>
      </c>
      <c r="C61" s="749"/>
      <c r="D61" s="749"/>
      <c r="E61" s="749"/>
      <c r="F61" s="869"/>
      <c r="G61" s="860"/>
      <c r="H61" s="749"/>
      <c r="I61" s="860"/>
      <c r="J61" s="860"/>
      <c r="K61" s="749"/>
      <c r="L61" s="861">
        <v>920000</v>
      </c>
      <c r="M61" s="749">
        <v>872495</v>
      </c>
      <c r="N61" s="860">
        <f t="shared" si="14"/>
        <v>94.83641304347826</v>
      </c>
      <c r="O61" s="749">
        <v>600000</v>
      </c>
      <c r="P61" s="749"/>
      <c r="Q61" s="749">
        <v>500000</v>
      </c>
      <c r="R61" s="749"/>
      <c r="S61" s="749"/>
      <c r="T61" s="1302"/>
      <c r="V61" s="534"/>
      <c r="W61" s="534"/>
    </row>
    <row r="62" spans="1:23" s="452" customFormat="1" ht="15" customHeight="1" x14ac:dyDescent="0.25">
      <c r="A62" s="433">
        <v>1205</v>
      </c>
      <c r="B62" s="863" t="s">
        <v>121</v>
      </c>
      <c r="C62" s="749">
        <v>15000</v>
      </c>
      <c r="D62" s="749">
        <v>13425</v>
      </c>
      <c r="E62" s="749">
        <f t="shared" si="11"/>
        <v>89.5</v>
      </c>
      <c r="F62" s="860">
        <v>20000</v>
      </c>
      <c r="G62" s="860">
        <v>9140</v>
      </c>
      <c r="H62" s="749">
        <f t="shared" si="12"/>
        <v>45.7</v>
      </c>
      <c r="I62" s="860">
        <v>30000</v>
      </c>
      <c r="J62" s="860">
        <v>20410.5</v>
      </c>
      <c r="K62" s="749">
        <f t="shared" si="13"/>
        <v>68.034999999999997</v>
      </c>
      <c r="L62" s="749">
        <v>15000</v>
      </c>
      <c r="M62" s="749">
        <v>11550</v>
      </c>
      <c r="N62" s="860">
        <f t="shared" si="14"/>
        <v>77</v>
      </c>
      <c r="O62" s="749">
        <v>25000</v>
      </c>
      <c r="P62" s="749"/>
      <c r="Q62" s="749">
        <v>30000</v>
      </c>
      <c r="R62" s="749"/>
      <c r="S62" s="749"/>
      <c r="T62" s="1302"/>
      <c r="V62" s="451"/>
      <c r="W62" s="534"/>
    </row>
    <row r="63" spans="1:23" s="452" customFormat="1" ht="18" customHeight="1" x14ac:dyDescent="0.25">
      <c r="A63" s="433">
        <v>1206</v>
      </c>
      <c r="B63" s="863" t="s">
        <v>415</v>
      </c>
      <c r="C63" s="749"/>
      <c r="D63" s="749"/>
      <c r="E63" s="749"/>
      <c r="F63" s="860"/>
      <c r="G63" s="860"/>
      <c r="H63" s="749"/>
      <c r="I63" s="860"/>
      <c r="J63" s="860"/>
      <c r="K63" s="749"/>
      <c r="L63" s="749"/>
      <c r="M63" s="749">
        <v>0</v>
      </c>
      <c r="N63" s="860"/>
      <c r="O63" s="749">
        <v>100000</v>
      </c>
      <c r="P63" s="749"/>
      <c r="Q63" s="749">
        <v>50000</v>
      </c>
      <c r="R63" s="749"/>
      <c r="S63" s="749"/>
      <c r="T63" s="1302"/>
      <c r="V63" s="451"/>
      <c r="W63" s="534"/>
    </row>
    <row r="64" spans="1:23" s="452" customFormat="1" ht="18" customHeight="1" x14ac:dyDescent="0.25">
      <c r="A64" s="433">
        <v>1301</v>
      </c>
      <c r="B64" s="863" t="s">
        <v>14</v>
      </c>
      <c r="C64" s="749">
        <v>700000</v>
      </c>
      <c r="D64" s="749">
        <v>481547.57</v>
      </c>
      <c r="E64" s="749">
        <f t="shared" si="11"/>
        <v>68.792509999999993</v>
      </c>
      <c r="F64" s="860">
        <v>930000</v>
      </c>
      <c r="G64" s="860">
        <v>926622.12</v>
      </c>
      <c r="H64" s="749">
        <f t="shared" si="12"/>
        <v>99.636787096774199</v>
      </c>
      <c r="I64" s="860">
        <v>900000</v>
      </c>
      <c r="J64" s="860">
        <v>772901.5</v>
      </c>
      <c r="K64" s="749">
        <f t="shared" si="13"/>
        <v>85.877944444444438</v>
      </c>
      <c r="L64" s="861">
        <v>900000</v>
      </c>
      <c r="M64" s="749">
        <v>895258.54</v>
      </c>
      <c r="N64" s="860">
        <f t="shared" si="14"/>
        <v>99.473171111111114</v>
      </c>
      <c r="O64" s="749">
        <v>1000000</v>
      </c>
      <c r="P64" s="749"/>
      <c r="Q64" s="749">
        <v>1000000</v>
      </c>
      <c r="R64" s="749"/>
      <c r="S64" s="749"/>
      <c r="T64" s="1302"/>
      <c r="V64" s="534"/>
      <c r="W64" s="534"/>
    </row>
    <row r="65" spans="1:23" s="452" customFormat="1" ht="15" customHeight="1" x14ac:dyDescent="0.25">
      <c r="A65" s="433">
        <v>1302</v>
      </c>
      <c r="B65" s="863" t="s">
        <v>123</v>
      </c>
      <c r="C65" s="749">
        <v>300000</v>
      </c>
      <c r="D65" s="749">
        <v>264746.09999999998</v>
      </c>
      <c r="E65" s="749">
        <f t="shared" si="11"/>
        <v>88.248699999999985</v>
      </c>
      <c r="F65" s="860">
        <v>350000</v>
      </c>
      <c r="G65" s="860">
        <v>254557.76</v>
      </c>
      <c r="H65" s="749">
        <f t="shared" si="12"/>
        <v>72.730788571428576</v>
      </c>
      <c r="I65" s="860">
        <v>200000</v>
      </c>
      <c r="J65" s="860">
        <v>373212.98</v>
      </c>
      <c r="K65" s="749">
        <f t="shared" si="13"/>
        <v>186.60648999999998</v>
      </c>
      <c r="L65" s="861">
        <v>500000</v>
      </c>
      <c r="M65" s="749">
        <v>500000</v>
      </c>
      <c r="N65" s="860">
        <f t="shared" si="14"/>
        <v>100</v>
      </c>
      <c r="O65" s="749">
        <v>600000</v>
      </c>
      <c r="P65" s="749"/>
      <c r="Q65" s="749">
        <v>800000</v>
      </c>
      <c r="R65" s="749"/>
      <c r="S65" s="749"/>
      <c r="T65" s="1302"/>
      <c r="V65" s="451"/>
      <c r="W65" s="534"/>
    </row>
    <row r="66" spans="1:23" s="452" customFormat="1" ht="14.25" customHeight="1" x14ac:dyDescent="0.25">
      <c r="A66" s="433">
        <v>1303</v>
      </c>
      <c r="B66" s="863" t="s">
        <v>109</v>
      </c>
      <c r="C66" s="749">
        <v>10000</v>
      </c>
      <c r="D66" s="749">
        <v>8190</v>
      </c>
      <c r="E66" s="749">
        <f t="shared" si="11"/>
        <v>81.899999999999991</v>
      </c>
      <c r="F66" s="860">
        <v>15000</v>
      </c>
      <c r="G66" s="860">
        <v>880</v>
      </c>
      <c r="H66" s="749">
        <f t="shared" si="12"/>
        <v>5.8666666666666663</v>
      </c>
      <c r="I66" s="860">
        <v>25000</v>
      </c>
      <c r="J66" s="860">
        <v>7870</v>
      </c>
      <c r="K66" s="749">
        <f t="shared" si="13"/>
        <v>31.480000000000004</v>
      </c>
      <c r="L66" s="861">
        <v>20000</v>
      </c>
      <c r="M66" s="749">
        <v>6000</v>
      </c>
      <c r="N66" s="860">
        <f t="shared" si="14"/>
        <v>30</v>
      </c>
      <c r="O66" s="749">
        <v>40000</v>
      </c>
      <c r="P66" s="749"/>
      <c r="Q66" s="749">
        <v>1500000</v>
      </c>
      <c r="R66" s="749"/>
      <c r="S66" s="749"/>
      <c r="T66" s="1302"/>
      <c r="V66" s="534"/>
      <c r="W66" s="534"/>
    </row>
    <row r="67" spans="1:23" s="452" customFormat="1" ht="18" customHeight="1" x14ac:dyDescent="0.25">
      <c r="A67" s="433">
        <v>1401</v>
      </c>
      <c r="B67" s="863" t="s">
        <v>15</v>
      </c>
      <c r="C67" s="749">
        <v>1500</v>
      </c>
      <c r="D67" s="749">
        <v>300</v>
      </c>
      <c r="E67" s="749">
        <f t="shared" si="11"/>
        <v>20</v>
      </c>
      <c r="F67" s="860">
        <v>2000</v>
      </c>
      <c r="G67" s="860">
        <v>950</v>
      </c>
      <c r="H67" s="749">
        <f t="shared" si="12"/>
        <v>47.5</v>
      </c>
      <c r="I67" s="860">
        <v>5700</v>
      </c>
      <c r="J67" s="860">
        <v>1000</v>
      </c>
      <c r="K67" s="749">
        <f t="shared" si="13"/>
        <v>17.543859649122805</v>
      </c>
      <c r="L67" s="861">
        <v>1000</v>
      </c>
      <c r="M67" s="749">
        <v>0</v>
      </c>
      <c r="N67" s="860">
        <f t="shared" si="14"/>
        <v>0</v>
      </c>
      <c r="O67" s="749">
        <v>1000</v>
      </c>
      <c r="P67" s="749"/>
      <c r="Q67" s="749">
        <v>1000</v>
      </c>
      <c r="R67" s="749"/>
      <c r="S67" s="749"/>
      <c r="T67" s="1302"/>
      <c r="V67" s="451"/>
      <c r="W67" s="534"/>
    </row>
    <row r="68" spans="1:23" s="452" customFormat="1" ht="18" customHeight="1" x14ac:dyDescent="0.25">
      <c r="A68" s="433">
        <v>1402</v>
      </c>
      <c r="B68" s="863" t="s">
        <v>117</v>
      </c>
      <c r="C68" s="749">
        <v>550000</v>
      </c>
      <c r="D68" s="749">
        <v>183730.86</v>
      </c>
      <c r="E68" s="749">
        <f t="shared" si="11"/>
        <v>33.405610909090903</v>
      </c>
      <c r="F68" s="860">
        <v>570000</v>
      </c>
      <c r="G68" s="860">
        <v>161320.69</v>
      </c>
      <c r="H68" s="749">
        <f t="shared" si="12"/>
        <v>28.30187543859649</v>
      </c>
      <c r="I68" s="860">
        <v>600000</v>
      </c>
      <c r="J68" s="860">
        <v>252872.18</v>
      </c>
      <c r="K68" s="749">
        <f t="shared" si="13"/>
        <v>42.145363333333329</v>
      </c>
      <c r="L68" s="861">
        <v>300000</v>
      </c>
      <c r="M68" s="749">
        <v>217642.08</v>
      </c>
      <c r="N68" s="860">
        <f t="shared" si="14"/>
        <v>72.547359999999998</v>
      </c>
      <c r="O68" s="749">
        <v>400000</v>
      </c>
      <c r="P68" s="749"/>
      <c r="Q68" s="749">
        <v>300000</v>
      </c>
      <c r="R68" s="749"/>
      <c r="S68" s="749"/>
      <c r="T68" s="1302"/>
      <c r="V68" s="534"/>
      <c r="W68" s="534"/>
    </row>
    <row r="69" spans="1:23" s="452" customFormat="1" ht="18" customHeight="1" x14ac:dyDescent="0.25">
      <c r="A69" s="433">
        <v>1403</v>
      </c>
      <c r="B69" s="863" t="s">
        <v>118</v>
      </c>
      <c r="C69" s="749">
        <v>1000000</v>
      </c>
      <c r="D69" s="749">
        <v>418432.84</v>
      </c>
      <c r="E69" s="749">
        <f t="shared" si="11"/>
        <v>41.843284000000004</v>
      </c>
      <c r="F69" s="860">
        <v>1020000</v>
      </c>
      <c r="G69" s="860">
        <v>378110.77</v>
      </c>
      <c r="H69" s="749">
        <f t="shared" si="12"/>
        <v>37.069683333333337</v>
      </c>
      <c r="I69" s="860">
        <v>2000000</v>
      </c>
      <c r="J69" s="860">
        <v>601326.44999999995</v>
      </c>
      <c r="K69" s="749">
        <f t="shared" si="13"/>
        <v>30.066322499999998</v>
      </c>
      <c r="L69" s="861">
        <v>700000</v>
      </c>
      <c r="M69" s="749">
        <v>695763.9</v>
      </c>
      <c r="N69" s="860">
        <f t="shared" si="14"/>
        <v>99.394842857142862</v>
      </c>
      <c r="O69" s="749">
        <v>900000</v>
      </c>
      <c r="P69" s="749"/>
      <c r="Q69" s="749">
        <v>800000</v>
      </c>
      <c r="R69" s="749"/>
      <c r="S69" s="749"/>
      <c r="T69" s="1302"/>
      <c r="V69" s="451"/>
      <c r="W69" s="534"/>
    </row>
    <row r="70" spans="1:23" s="452" customFormat="1" ht="18" customHeight="1" x14ac:dyDescent="0.25">
      <c r="A70" s="433">
        <v>1404</v>
      </c>
      <c r="B70" s="863" t="s">
        <v>119</v>
      </c>
      <c r="C70" s="749">
        <v>52000</v>
      </c>
      <c r="D70" s="749">
        <v>46062.98</v>
      </c>
      <c r="E70" s="749">
        <f t="shared" si="11"/>
        <v>88.582653846153846</v>
      </c>
      <c r="F70" s="860">
        <v>55000</v>
      </c>
      <c r="G70" s="860"/>
      <c r="H70" s="749">
        <f t="shared" si="12"/>
        <v>0</v>
      </c>
      <c r="I70" s="860">
        <v>60000</v>
      </c>
      <c r="J70" s="860">
        <v>46062.98</v>
      </c>
      <c r="K70" s="749">
        <f t="shared" si="13"/>
        <v>76.771633333333327</v>
      </c>
      <c r="L70" s="861">
        <v>60000</v>
      </c>
      <c r="M70" s="749">
        <v>46062.98</v>
      </c>
      <c r="N70" s="860">
        <f t="shared" si="14"/>
        <v>76.771633333333327</v>
      </c>
      <c r="O70" s="749">
        <v>50000</v>
      </c>
      <c r="P70" s="749"/>
      <c r="Q70" s="749">
        <v>55000</v>
      </c>
      <c r="R70" s="749"/>
      <c r="S70" s="749"/>
      <c r="T70" s="1302"/>
      <c r="V70" s="534"/>
      <c r="W70" s="534"/>
    </row>
    <row r="71" spans="1:23" s="452" customFormat="1" ht="18" customHeight="1" x14ac:dyDescent="0.25">
      <c r="A71" s="433">
        <v>1405</v>
      </c>
      <c r="B71" s="863" t="s">
        <v>201</v>
      </c>
      <c r="C71" s="749"/>
      <c r="D71" s="749"/>
      <c r="E71" s="749"/>
      <c r="F71" s="860"/>
      <c r="G71" s="860"/>
      <c r="H71" s="749"/>
      <c r="I71" s="860"/>
      <c r="J71" s="860"/>
      <c r="K71" s="749"/>
      <c r="L71" s="861">
        <v>1800000</v>
      </c>
      <c r="M71" s="749">
        <v>2116700</v>
      </c>
      <c r="N71" s="860">
        <f t="shared" si="14"/>
        <v>117.59444444444445</v>
      </c>
      <c r="O71" s="749">
        <v>2150000</v>
      </c>
      <c r="P71" s="749"/>
      <c r="Q71" s="749">
        <v>2500000</v>
      </c>
      <c r="R71" s="749"/>
      <c r="S71" s="749"/>
      <c r="T71" s="1302"/>
      <c r="V71" s="534"/>
      <c r="W71" s="534"/>
    </row>
    <row r="72" spans="1:23" s="452" customFormat="1" ht="18" customHeight="1" x14ac:dyDescent="0.25">
      <c r="A72" s="433" t="s">
        <v>413</v>
      </c>
      <c r="B72" s="863" t="s">
        <v>202</v>
      </c>
      <c r="C72" s="749"/>
      <c r="D72" s="749"/>
      <c r="E72" s="749"/>
      <c r="F72" s="860"/>
      <c r="G72" s="860"/>
      <c r="H72" s="749"/>
      <c r="I72" s="860"/>
      <c r="J72" s="860"/>
      <c r="K72" s="749"/>
      <c r="L72" s="861">
        <v>1800000</v>
      </c>
      <c r="M72" s="749">
        <v>1906780.82</v>
      </c>
      <c r="N72" s="860">
        <f t="shared" si="14"/>
        <v>105.93226777777778</v>
      </c>
      <c r="O72" s="749">
        <v>3350000</v>
      </c>
      <c r="P72" s="749"/>
      <c r="Q72" s="749">
        <v>3500000</v>
      </c>
      <c r="R72" s="749"/>
      <c r="S72" s="749"/>
      <c r="T72" s="1302"/>
      <c r="V72" s="534"/>
      <c r="W72" s="534"/>
    </row>
    <row r="73" spans="1:23" s="452" customFormat="1" ht="18" customHeight="1" x14ac:dyDescent="0.25">
      <c r="A73" s="433">
        <v>1409</v>
      </c>
      <c r="B73" s="863" t="s">
        <v>17</v>
      </c>
      <c r="C73" s="749">
        <v>4500000</v>
      </c>
      <c r="D73" s="749">
        <v>3556961.3</v>
      </c>
      <c r="E73" s="749">
        <f t="shared" si="11"/>
        <v>79.043584444444434</v>
      </c>
      <c r="F73" s="860">
        <v>4500000</v>
      </c>
      <c r="G73" s="860">
        <v>4295525.8600000003</v>
      </c>
      <c r="H73" s="749">
        <f t="shared" si="12"/>
        <v>95.456130222222242</v>
      </c>
      <c r="I73" s="860">
        <v>4900000</v>
      </c>
      <c r="J73" s="860">
        <v>3318512.98</v>
      </c>
      <c r="K73" s="749">
        <f t="shared" si="13"/>
        <v>67.724754693877557</v>
      </c>
      <c r="L73" s="861"/>
      <c r="M73" s="749">
        <v>0</v>
      </c>
      <c r="N73" s="860"/>
      <c r="O73" s="749"/>
      <c r="P73" s="749"/>
      <c r="Q73" s="749"/>
      <c r="R73" s="749"/>
      <c r="S73" s="749"/>
      <c r="T73" s="1302"/>
      <c r="V73" s="451"/>
      <c r="W73" s="534"/>
    </row>
    <row r="74" spans="1:23" s="452" customFormat="1" ht="30" x14ac:dyDescent="0.25">
      <c r="A74" s="433" t="s">
        <v>386</v>
      </c>
      <c r="B74" s="863" t="s">
        <v>206</v>
      </c>
      <c r="C74" s="749"/>
      <c r="D74" s="749"/>
      <c r="E74" s="749"/>
      <c r="F74" s="860"/>
      <c r="G74" s="860"/>
      <c r="H74" s="749"/>
      <c r="I74" s="860"/>
      <c r="J74" s="860"/>
      <c r="K74" s="749"/>
      <c r="L74" s="861">
        <v>150000</v>
      </c>
      <c r="M74" s="749">
        <v>119870</v>
      </c>
      <c r="N74" s="860">
        <f t="shared" si="14"/>
        <v>79.913333333333341</v>
      </c>
      <c r="O74" s="749">
        <v>400000</v>
      </c>
      <c r="P74" s="749"/>
      <c r="Q74" s="749">
        <v>200000</v>
      </c>
      <c r="R74" s="749"/>
      <c r="S74" s="749"/>
      <c r="T74" s="1302"/>
      <c r="V74" s="451"/>
      <c r="W74" s="534"/>
    </row>
    <row r="75" spans="1:23" s="452" customFormat="1" ht="18" customHeight="1" x14ac:dyDescent="0.25">
      <c r="A75" s="433" t="s">
        <v>387</v>
      </c>
      <c r="B75" s="863" t="s">
        <v>207</v>
      </c>
      <c r="C75" s="749"/>
      <c r="D75" s="749"/>
      <c r="E75" s="749"/>
      <c r="F75" s="860"/>
      <c r="G75" s="860"/>
      <c r="H75" s="749"/>
      <c r="I75" s="860"/>
      <c r="J75" s="860"/>
      <c r="K75" s="749"/>
      <c r="L75" s="861">
        <v>200000</v>
      </c>
      <c r="M75" s="749">
        <v>67178.53</v>
      </c>
      <c r="N75" s="860">
        <f t="shared" si="14"/>
        <v>33.589265000000005</v>
      </c>
      <c r="O75" s="749">
        <v>200000</v>
      </c>
      <c r="P75" s="749"/>
      <c r="Q75" s="749">
        <v>150000</v>
      </c>
      <c r="R75" s="749"/>
      <c r="S75" s="749"/>
      <c r="T75" s="1302"/>
      <c r="V75" s="451"/>
      <c r="W75" s="534"/>
    </row>
    <row r="76" spans="1:23" s="452" customFormat="1" ht="14.25" customHeight="1" x14ac:dyDescent="0.25">
      <c r="A76" s="433" t="s">
        <v>388</v>
      </c>
      <c r="B76" s="863" t="s">
        <v>203</v>
      </c>
      <c r="C76" s="749"/>
      <c r="D76" s="749"/>
      <c r="E76" s="749"/>
      <c r="F76" s="860"/>
      <c r="G76" s="860"/>
      <c r="H76" s="749"/>
      <c r="I76" s="860"/>
      <c r="J76" s="860"/>
      <c r="K76" s="749"/>
      <c r="L76" s="861">
        <v>50000</v>
      </c>
      <c r="M76" s="749">
        <v>27570</v>
      </c>
      <c r="N76" s="860">
        <f t="shared" si="14"/>
        <v>55.14</v>
      </c>
      <c r="O76" s="749">
        <v>300000</v>
      </c>
      <c r="P76" s="749"/>
      <c r="Q76" s="749">
        <v>300000</v>
      </c>
      <c r="R76" s="749"/>
      <c r="S76" s="749"/>
      <c r="T76" s="1302"/>
      <c r="V76" s="451"/>
      <c r="W76" s="534"/>
    </row>
    <row r="77" spans="1:23" s="452" customFormat="1" ht="15" customHeight="1" x14ac:dyDescent="0.25">
      <c r="A77" s="433">
        <v>1501</v>
      </c>
      <c r="B77" s="863" t="s">
        <v>111</v>
      </c>
      <c r="C77" s="749">
        <v>25000</v>
      </c>
      <c r="D77" s="749">
        <v>397</v>
      </c>
      <c r="E77" s="749">
        <f t="shared" si="11"/>
        <v>1.5879999999999999</v>
      </c>
      <c r="F77" s="860">
        <v>25000</v>
      </c>
      <c r="G77" s="860">
        <v>24900</v>
      </c>
      <c r="H77" s="749">
        <f t="shared" si="12"/>
        <v>99.6</v>
      </c>
      <c r="I77" s="860">
        <v>35000</v>
      </c>
      <c r="J77" s="860">
        <v>35000</v>
      </c>
      <c r="K77" s="749">
        <f t="shared" si="13"/>
        <v>100</v>
      </c>
      <c r="L77" s="749">
        <v>1000</v>
      </c>
      <c r="M77" s="749">
        <v>0</v>
      </c>
      <c r="N77" s="860">
        <f t="shared" si="14"/>
        <v>0</v>
      </c>
      <c r="O77" s="749">
        <v>1000</v>
      </c>
      <c r="P77" s="749"/>
      <c r="Q77" s="749">
        <v>1000</v>
      </c>
      <c r="R77" s="749"/>
      <c r="S77" s="749"/>
      <c r="T77" s="1302"/>
      <c r="V77" s="534"/>
      <c r="W77" s="534"/>
    </row>
    <row r="78" spans="1:23" s="452" customFormat="1" ht="30" x14ac:dyDescent="0.25">
      <c r="A78" s="433">
        <v>1506</v>
      </c>
      <c r="B78" s="863" t="s">
        <v>128</v>
      </c>
      <c r="C78" s="749">
        <v>300000</v>
      </c>
      <c r="D78" s="749">
        <v>256876.59</v>
      </c>
      <c r="E78" s="749">
        <f t="shared" si="11"/>
        <v>85.625529999999998</v>
      </c>
      <c r="F78" s="860">
        <v>300000</v>
      </c>
      <c r="G78" s="860">
        <v>298357.64</v>
      </c>
      <c r="H78" s="749">
        <f t="shared" si="12"/>
        <v>99.452546666666677</v>
      </c>
      <c r="I78" s="860">
        <v>300000</v>
      </c>
      <c r="J78" s="860">
        <v>287698.08</v>
      </c>
      <c r="K78" s="749">
        <f t="shared" si="13"/>
        <v>95.899360000000001</v>
      </c>
      <c r="L78" s="860">
        <v>300000</v>
      </c>
      <c r="M78" s="749">
        <v>251603.71</v>
      </c>
      <c r="N78" s="860">
        <f t="shared" si="14"/>
        <v>83.867903333333331</v>
      </c>
      <c r="O78" s="749">
        <v>320000</v>
      </c>
      <c r="P78" s="749"/>
      <c r="Q78" s="749">
        <v>300000</v>
      </c>
      <c r="R78" s="749"/>
      <c r="S78" s="749"/>
      <c r="T78" s="1302"/>
      <c r="V78" s="451"/>
      <c r="W78" s="534"/>
    </row>
    <row r="79" spans="1:23" s="452" customFormat="1" ht="16.5" customHeight="1" x14ac:dyDescent="0.25">
      <c r="A79" s="433">
        <v>1702</v>
      </c>
      <c r="B79" s="865" t="s">
        <v>134</v>
      </c>
      <c r="C79" s="749">
        <v>175000</v>
      </c>
      <c r="D79" s="749">
        <v>35980</v>
      </c>
      <c r="E79" s="749">
        <f t="shared" si="11"/>
        <v>20.560000000000002</v>
      </c>
      <c r="F79" s="869">
        <v>105000</v>
      </c>
      <c r="G79" s="860">
        <v>1600</v>
      </c>
      <c r="H79" s="749">
        <f t="shared" si="12"/>
        <v>1.5238095238095237</v>
      </c>
      <c r="I79" s="860">
        <v>190000</v>
      </c>
      <c r="J79" s="860">
        <v>175000</v>
      </c>
      <c r="K79" s="749">
        <f t="shared" si="13"/>
        <v>92.10526315789474</v>
      </c>
      <c r="L79" s="749">
        <v>650000</v>
      </c>
      <c r="M79" s="749">
        <v>33000</v>
      </c>
      <c r="N79" s="860">
        <f t="shared" si="14"/>
        <v>5.0769230769230766</v>
      </c>
      <c r="O79" s="749">
        <v>0</v>
      </c>
      <c r="P79" s="749"/>
      <c r="Q79" s="749"/>
      <c r="R79" s="749"/>
      <c r="S79" s="749"/>
      <c r="T79" s="1302"/>
      <c r="V79" s="534"/>
      <c r="W79" s="534"/>
    </row>
    <row r="80" spans="1:23" ht="23.25" customHeight="1" x14ac:dyDescent="0.3">
      <c r="A80" s="866" t="s">
        <v>140</v>
      </c>
      <c r="B80" s="992"/>
      <c r="C80" s="572">
        <f>SUM(C57:C79)</f>
        <v>9278500</v>
      </c>
      <c r="D80" s="572">
        <f>SUM(D57:D79)</f>
        <v>6528934.1599999992</v>
      </c>
      <c r="E80" s="572">
        <f t="shared" si="11"/>
        <v>70.366267823462834</v>
      </c>
      <c r="F80" s="572">
        <f>SUM(F57:F79)</f>
        <v>10792000</v>
      </c>
      <c r="G80" s="572">
        <f>SUM(G57:G79)</f>
        <v>8677819.4900000002</v>
      </c>
      <c r="H80" s="572">
        <f t="shared" si="12"/>
        <v>80.409743235730176</v>
      </c>
      <c r="I80" s="572">
        <f>SUM(I57:I79)</f>
        <v>12602700</v>
      </c>
      <c r="J80" s="572">
        <f>SUM(J57:J79)</f>
        <v>8579195.5600000005</v>
      </c>
      <c r="K80" s="572">
        <f t="shared" si="13"/>
        <v>68.074266308013364</v>
      </c>
      <c r="L80" s="572">
        <f>SUM(L57:L79)</f>
        <v>10697000</v>
      </c>
      <c r="M80" s="572">
        <f>SUM(M57:M79)</f>
        <v>9401581.6600000001</v>
      </c>
      <c r="N80" s="862">
        <f t="shared" si="14"/>
        <v>87.889891184444238</v>
      </c>
      <c r="O80" s="572">
        <f>SUM(O57:O79)</f>
        <v>12487000</v>
      </c>
      <c r="P80" s="572">
        <f t="shared" ref="P80" si="17">SUM(P57:P79)</f>
        <v>0</v>
      </c>
      <c r="Q80" s="572">
        <f t="shared" ref="Q80:S80" si="18">SUM(Q57:Q79)</f>
        <v>13837000</v>
      </c>
      <c r="R80" s="572">
        <f t="shared" si="18"/>
        <v>0</v>
      </c>
      <c r="S80" s="572">
        <f t="shared" si="18"/>
        <v>0</v>
      </c>
      <c r="T80" s="1302"/>
      <c r="V80" s="444"/>
      <c r="W80" s="444"/>
    </row>
    <row r="81" spans="1:23" s="462" customFormat="1" ht="20.45" customHeight="1" x14ac:dyDescent="0.3">
      <c r="A81" s="992" t="s">
        <v>2</v>
      </c>
      <c r="B81" s="992"/>
      <c r="C81" s="572">
        <f>C56+C80</f>
        <v>30987860</v>
      </c>
      <c r="D81" s="572">
        <f>D56+D80</f>
        <v>25808826.41</v>
      </c>
      <c r="E81" s="572">
        <f t="shared" si="11"/>
        <v>83.286894964673266</v>
      </c>
      <c r="F81" s="572">
        <f>F56+F80</f>
        <v>33296860</v>
      </c>
      <c r="G81" s="572">
        <f>G56+G80</f>
        <v>31100567.82</v>
      </c>
      <c r="H81" s="572">
        <f t="shared" si="12"/>
        <v>93.40390601396048</v>
      </c>
      <c r="I81" s="572">
        <f>I56+I80</f>
        <v>37498520</v>
      </c>
      <c r="J81" s="572">
        <f>J80+J56</f>
        <v>29408747.600000001</v>
      </c>
      <c r="K81" s="572">
        <f t="shared" si="13"/>
        <v>78.426422162794694</v>
      </c>
      <c r="L81" s="572">
        <f>L56+L80</f>
        <v>35597000</v>
      </c>
      <c r="M81" s="572">
        <f>M56+M80</f>
        <v>32008652.57</v>
      </c>
      <c r="N81" s="862">
        <f t="shared" si="14"/>
        <v>89.919522909233933</v>
      </c>
      <c r="O81" s="572">
        <f>O56+O80</f>
        <v>39726000</v>
      </c>
      <c r="P81" s="572">
        <f>P56+P80</f>
        <v>0</v>
      </c>
      <c r="Q81" s="572">
        <f>Q56+Q80</f>
        <v>42865000</v>
      </c>
      <c r="R81" s="572">
        <f t="shared" ref="R81:S81" si="19">R56+R80</f>
        <v>0</v>
      </c>
      <c r="S81" s="572">
        <f t="shared" si="19"/>
        <v>0</v>
      </c>
      <c r="T81" s="1303"/>
      <c r="V81" s="660"/>
      <c r="W81" s="472"/>
    </row>
    <row r="82" spans="1:23" s="462" customFormat="1" ht="7.5" customHeight="1" x14ac:dyDescent="0.25">
      <c r="A82" s="466"/>
      <c r="B82" s="466"/>
      <c r="C82" s="466"/>
      <c r="D82" s="466"/>
      <c r="E82" s="466"/>
      <c r="F82" s="466"/>
      <c r="G82" s="466"/>
      <c r="H82" s="466"/>
      <c r="I82" s="469"/>
      <c r="J82" s="469"/>
      <c r="K82" s="469"/>
      <c r="L82" s="470"/>
      <c r="T82" s="660"/>
      <c r="V82" s="444"/>
      <c r="W82" s="444"/>
    </row>
    <row r="83" spans="1:23" s="462" customFormat="1" ht="15.75" customHeight="1" x14ac:dyDescent="0.25">
      <c r="A83" s="466"/>
      <c r="B83" s="467" t="s">
        <v>188</v>
      </c>
      <c r="C83" s="467"/>
      <c r="D83" s="467"/>
      <c r="E83" s="468"/>
      <c r="F83" s="468" t="s">
        <v>191</v>
      </c>
      <c r="G83" s="468"/>
      <c r="H83" s="468"/>
      <c r="I83" s="469"/>
      <c r="J83" s="469"/>
      <c r="K83" s="469"/>
      <c r="L83" s="470"/>
      <c r="T83" s="444"/>
      <c r="V83" s="660"/>
      <c r="W83" s="472"/>
    </row>
    <row r="84" spans="1:23" s="462" customFormat="1" ht="15.75" customHeight="1" x14ac:dyDescent="0.25">
      <c r="A84" s="466"/>
      <c r="B84" s="471" t="s">
        <v>189</v>
      </c>
      <c r="C84" s="472"/>
      <c r="D84" s="472"/>
      <c r="E84" s="473"/>
      <c r="F84" s="473"/>
      <c r="G84" s="473" t="s">
        <v>190</v>
      </c>
      <c r="H84" s="473"/>
      <c r="L84" s="470"/>
      <c r="T84" s="660"/>
      <c r="V84" s="444"/>
      <c r="W84" s="444"/>
    </row>
    <row r="85" spans="1:23" s="462" customFormat="1" ht="15.75" customHeight="1" x14ac:dyDescent="0.25">
      <c r="B85" s="474"/>
      <c r="C85" s="439"/>
      <c r="D85" s="475"/>
      <c r="E85" s="475"/>
      <c r="F85" s="439"/>
      <c r="G85" s="439"/>
      <c r="H85" s="439"/>
      <c r="I85" s="443"/>
      <c r="J85" s="443"/>
      <c r="K85" s="443"/>
      <c r="L85" s="439"/>
      <c r="M85" s="487"/>
      <c r="T85" s="444"/>
      <c r="V85" s="660"/>
      <c r="W85" s="472"/>
    </row>
    <row r="86" spans="1:23" s="462" customFormat="1" ht="15.75" x14ac:dyDescent="0.25">
      <c r="B86" s="474" t="s">
        <v>159</v>
      </c>
      <c r="C86" s="476"/>
      <c r="D86" s="439"/>
      <c r="E86" s="476" t="s">
        <v>160</v>
      </c>
      <c r="F86" s="476"/>
      <c r="G86" s="476"/>
      <c r="H86" s="476"/>
      <c r="I86" s="476"/>
      <c r="J86" s="476"/>
      <c r="K86" s="476"/>
      <c r="L86" s="476" t="s">
        <v>186</v>
      </c>
      <c r="M86" s="477"/>
      <c r="T86" s="660"/>
      <c r="V86" s="444"/>
      <c r="W86" s="444"/>
    </row>
    <row r="87" spans="1:23" s="462" customFormat="1" ht="15.75" x14ac:dyDescent="0.25">
      <c r="A87" s="1300"/>
      <c r="B87" s="1300"/>
      <c r="C87" s="1300"/>
      <c r="D87" s="1300"/>
      <c r="E87" s="1300"/>
      <c r="F87" s="1300"/>
      <c r="G87" s="1300"/>
      <c r="H87" s="1300"/>
      <c r="I87" s="1300"/>
      <c r="J87" s="1300"/>
      <c r="K87" s="1300"/>
      <c r="L87" s="1300"/>
      <c r="M87" s="442"/>
      <c r="T87" s="444"/>
      <c r="V87" s="660"/>
      <c r="W87" s="472"/>
    </row>
    <row r="88" spans="1:23" s="462" customFormat="1" ht="15.75" x14ac:dyDescent="0.25">
      <c r="B88" s="489"/>
      <c r="C88" s="442"/>
      <c r="D88" s="442"/>
      <c r="E88" s="442"/>
      <c r="F88" s="490"/>
      <c r="G88" s="490"/>
      <c r="H88" s="490"/>
      <c r="I88" s="490"/>
      <c r="J88" s="490"/>
      <c r="K88" s="490"/>
      <c r="L88" s="490"/>
      <c r="T88" s="660"/>
      <c r="V88" s="444"/>
      <c r="W88" s="444"/>
    </row>
    <row r="89" spans="1:23" s="462" customFormat="1" ht="9.75" customHeight="1" x14ac:dyDescent="0.25">
      <c r="A89" s="479"/>
      <c r="B89" s="480"/>
      <c r="C89" s="443"/>
      <c r="D89" s="443"/>
      <c r="E89" s="443"/>
      <c r="F89" s="439"/>
      <c r="G89" s="439"/>
      <c r="H89" s="439"/>
      <c r="I89" s="439"/>
      <c r="J89" s="439"/>
      <c r="K89" s="439"/>
      <c r="L89" s="439"/>
      <c r="T89" s="444"/>
      <c r="V89" s="660"/>
      <c r="W89" s="472"/>
    </row>
    <row r="90" spans="1:23" s="446" customFormat="1" ht="15" customHeight="1" x14ac:dyDescent="0.25">
      <c r="A90" s="1001" t="s">
        <v>18</v>
      </c>
      <c r="B90" s="1236" t="s">
        <v>7</v>
      </c>
      <c r="C90" s="1296">
        <v>2021</v>
      </c>
      <c r="D90" s="1296"/>
      <c r="E90" s="1036"/>
      <c r="F90" s="1297">
        <v>2022</v>
      </c>
      <c r="G90" s="1297"/>
      <c r="H90" s="1297"/>
      <c r="I90" s="1298">
        <v>2023</v>
      </c>
      <c r="J90" s="1298"/>
      <c r="K90" s="1298"/>
      <c r="L90" s="1235">
        <v>2024</v>
      </c>
      <c r="M90" s="1235"/>
      <c r="N90" s="1000"/>
      <c r="O90" s="1235">
        <v>2025</v>
      </c>
      <c r="P90" s="1235"/>
      <c r="Q90" s="1299" t="s">
        <v>446</v>
      </c>
      <c r="R90" s="1240" t="s">
        <v>448</v>
      </c>
      <c r="S90" s="1240" t="s">
        <v>447</v>
      </c>
      <c r="T90" s="1235" t="s">
        <v>450</v>
      </c>
    </row>
    <row r="91" spans="1:23" s="446" customFormat="1" ht="28.5" customHeight="1" x14ac:dyDescent="0.25">
      <c r="A91" s="1001"/>
      <c r="B91" s="1236"/>
      <c r="C91" s="1001" t="s">
        <v>178</v>
      </c>
      <c r="D91" s="1037" t="s">
        <v>1</v>
      </c>
      <c r="E91" s="1001" t="s">
        <v>138</v>
      </c>
      <c r="F91" s="1001" t="s">
        <v>192</v>
      </c>
      <c r="G91" s="1001" t="s">
        <v>1</v>
      </c>
      <c r="H91" s="1001" t="s">
        <v>138</v>
      </c>
      <c r="I91" s="1038" t="s">
        <v>0</v>
      </c>
      <c r="J91" s="1039" t="s">
        <v>1</v>
      </c>
      <c r="K91" s="1001" t="s">
        <v>138</v>
      </c>
      <c r="L91" s="690" t="s">
        <v>0</v>
      </c>
      <c r="M91" s="1000" t="s">
        <v>1</v>
      </c>
      <c r="N91" s="694" t="s">
        <v>138</v>
      </c>
      <c r="O91" s="690" t="s">
        <v>0</v>
      </c>
      <c r="P91" s="1000" t="s">
        <v>1</v>
      </c>
      <c r="Q91" s="1299"/>
      <c r="R91" s="1240"/>
      <c r="S91" s="1240"/>
      <c r="T91" s="1236"/>
    </row>
    <row r="92" spans="1:23" ht="12" customHeight="1" x14ac:dyDescent="0.25">
      <c r="M92" s="438"/>
    </row>
    <row r="93" spans="1:23" s="2" customFormat="1" ht="16.5" customHeight="1" x14ac:dyDescent="0.25">
      <c r="A93" s="920"/>
      <c r="B93" s="1040" t="s">
        <v>383</v>
      </c>
      <c r="C93" s="1041">
        <f>SUM(C38,C81)</f>
        <v>214639327</v>
      </c>
      <c r="D93" s="1041" t="e">
        <f>SUM(D38,D81)</f>
        <v>#REF!</v>
      </c>
      <c r="E93" s="1041" t="e">
        <f>SUM(E38,E81)</f>
        <v>#REF!</v>
      </c>
      <c r="F93" s="1042">
        <f>F38+F81</f>
        <v>183180836</v>
      </c>
      <c r="G93" s="1042">
        <f>G38+G81</f>
        <v>50273861.82</v>
      </c>
      <c r="H93" s="1042">
        <f>G93/F93*100</f>
        <v>27.444935244208622</v>
      </c>
      <c r="I93" s="1042">
        <f>I38+I81</f>
        <v>191712496</v>
      </c>
      <c r="J93" s="1042">
        <f>J38+J81</f>
        <v>40571228.600000001</v>
      </c>
      <c r="K93" s="1042">
        <f>J93/I93*100</f>
        <v>21.162537365326465</v>
      </c>
      <c r="L93" s="1042">
        <f>L38+L81</f>
        <v>209568000</v>
      </c>
      <c r="M93" s="1042">
        <f>M38+M81</f>
        <v>42734267.090000004</v>
      </c>
      <c r="N93" s="1042">
        <f>M93/L93*100</f>
        <v>20.391599428347842</v>
      </c>
      <c r="O93" s="1042">
        <f>O38+O81</f>
        <v>156066000</v>
      </c>
      <c r="P93" s="1042">
        <f>P38+P81</f>
        <v>0</v>
      </c>
      <c r="Q93" s="1042">
        <f>Q38+Q81</f>
        <v>193738500</v>
      </c>
      <c r="R93" s="1042">
        <f t="shared" ref="R93:T93" si="20">R38+R81</f>
        <v>0</v>
      </c>
      <c r="S93" s="1042">
        <f t="shared" si="20"/>
        <v>0</v>
      </c>
      <c r="T93" s="1042">
        <f t="shared" si="20"/>
        <v>0</v>
      </c>
    </row>
    <row r="94" spans="1:23" x14ac:dyDescent="0.25">
      <c r="M94" s="438"/>
    </row>
    <row r="95" spans="1:23" x14ac:dyDescent="0.25">
      <c r="A95" s="5"/>
      <c r="B95" s="1212" t="s">
        <v>454</v>
      </c>
      <c r="C95" s="5"/>
      <c r="D95" s="5"/>
      <c r="E95" s="5"/>
      <c r="F95" s="5"/>
      <c r="G95" s="761"/>
      <c r="H95" s="761"/>
      <c r="I95" s="761"/>
      <c r="J95" s="761"/>
      <c r="K95" s="761"/>
      <c r="L95" s="761"/>
      <c r="M95" s="761"/>
      <c r="N95" s="761"/>
      <c r="S95" s="457"/>
    </row>
    <row r="96" spans="1:23" x14ac:dyDescent="0.25">
      <c r="A96" s="5"/>
      <c r="B96" s="1212" t="s">
        <v>455</v>
      </c>
      <c r="C96" s="5"/>
      <c r="D96" s="5"/>
      <c r="E96" s="5"/>
      <c r="F96" s="5"/>
      <c r="G96" s="761"/>
      <c r="H96" s="761"/>
      <c r="I96" s="761"/>
      <c r="J96" s="761"/>
      <c r="K96" s="761"/>
      <c r="L96" s="759"/>
      <c r="M96" s="759"/>
      <c r="N96" s="759"/>
      <c r="O96" s="710"/>
      <c r="P96" s="710"/>
      <c r="S96" s="457"/>
    </row>
    <row r="97" spans="1:14" x14ac:dyDescent="0.25">
      <c r="A97" s="5"/>
      <c r="B97" s="5"/>
      <c r="C97" s="5"/>
      <c r="D97" s="5"/>
      <c r="E97" s="5"/>
      <c r="F97" s="5"/>
      <c r="G97" s="761"/>
      <c r="H97" s="761"/>
      <c r="I97" s="761"/>
      <c r="J97" s="761"/>
      <c r="K97" s="761"/>
      <c r="L97" s="759"/>
      <c r="M97" s="849"/>
      <c r="N97" s="849"/>
    </row>
    <row r="98" spans="1:14" x14ac:dyDescent="0.25">
      <c r="A98" s="5"/>
      <c r="B98" s="1213" t="s">
        <v>456</v>
      </c>
      <c r="C98" s="5"/>
      <c r="D98" s="5"/>
      <c r="E98" s="5"/>
      <c r="F98" s="5"/>
      <c r="G98" s="761"/>
      <c r="H98" s="761"/>
      <c r="I98" s="761"/>
      <c r="J98" s="761"/>
      <c r="K98" s="761"/>
      <c r="L98" s="759"/>
      <c r="M98" s="759"/>
      <c r="N98" s="759"/>
    </row>
    <row r="99" spans="1:14" x14ac:dyDescent="0.25">
      <c r="A99" s="5"/>
      <c r="B99" s="5"/>
      <c r="C99" s="5"/>
      <c r="D99" s="5"/>
      <c r="E99" s="5"/>
      <c r="F99" s="5"/>
      <c r="G99" s="761"/>
      <c r="H99" s="761"/>
      <c r="I99" s="761"/>
      <c r="J99" s="761"/>
      <c r="K99" s="761"/>
      <c r="L99" s="759"/>
      <c r="M99" s="759"/>
      <c r="N99" s="759"/>
    </row>
    <row r="100" spans="1:14" x14ac:dyDescent="0.25">
      <c r="F100" s="443"/>
      <c r="G100" s="443"/>
      <c r="H100" s="443"/>
      <c r="I100" s="443"/>
      <c r="J100" s="443"/>
      <c r="K100" s="443"/>
      <c r="L100" s="439"/>
    </row>
    <row r="102" spans="1:14" x14ac:dyDescent="0.25">
      <c r="F102" s="443"/>
      <c r="G102" s="443"/>
      <c r="H102" s="443"/>
      <c r="I102" s="443"/>
      <c r="J102" s="443"/>
      <c r="K102" s="443"/>
      <c r="L102" s="439"/>
    </row>
    <row r="104" spans="1:14" x14ac:dyDescent="0.25">
      <c r="F104" s="495"/>
      <c r="G104" s="495"/>
      <c r="H104" s="495"/>
      <c r="I104" s="495"/>
      <c r="J104" s="495"/>
      <c r="K104" s="495"/>
      <c r="L104" s="496"/>
    </row>
    <row r="111" spans="1:14" x14ac:dyDescent="0.25">
      <c r="F111" s="435"/>
      <c r="G111" s="435"/>
      <c r="H111" s="435"/>
      <c r="I111" s="435"/>
      <c r="J111" s="435"/>
      <c r="K111" s="435"/>
      <c r="L111" s="435"/>
    </row>
    <row r="112" spans="1:14" x14ac:dyDescent="0.25">
      <c r="F112" s="435"/>
      <c r="G112" s="435"/>
      <c r="H112" s="435"/>
      <c r="I112" s="435"/>
      <c r="J112" s="435"/>
      <c r="K112" s="435"/>
      <c r="L112" s="435"/>
    </row>
    <row r="113" spans="6:12" x14ac:dyDescent="0.25">
      <c r="F113" s="435"/>
      <c r="G113" s="435"/>
      <c r="H113" s="435"/>
      <c r="I113" s="435"/>
      <c r="J113" s="435"/>
      <c r="K113" s="435"/>
      <c r="L113" s="435"/>
    </row>
    <row r="114" spans="6:12" x14ac:dyDescent="0.25">
      <c r="F114" s="435"/>
      <c r="G114" s="435"/>
      <c r="H114" s="435"/>
      <c r="I114" s="435"/>
      <c r="J114" s="435"/>
      <c r="K114" s="435"/>
      <c r="L114" s="435"/>
    </row>
    <row r="115" spans="6:12" x14ac:dyDescent="0.25">
      <c r="F115" s="435"/>
      <c r="G115" s="435"/>
      <c r="H115" s="435"/>
      <c r="I115" s="435"/>
      <c r="J115" s="435"/>
      <c r="K115" s="435"/>
      <c r="L115" s="435"/>
    </row>
    <row r="116" spans="6:12" x14ac:dyDescent="0.25">
      <c r="F116" s="435"/>
      <c r="G116" s="435"/>
      <c r="H116" s="435"/>
      <c r="I116" s="435"/>
      <c r="J116" s="435"/>
      <c r="K116" s="435"/>
      <c r="L116" s="435"/>
    </row>
    <row r="117" spans="6:12" x14ac:dyDescent="0.25">
      <c r="F117" s="435"/>
      <c r="G117" s="435"/>
      <c r="H117" s="435"/>
      <c r="I117" s="435"/>
      <c r="J117" s="435"/>
      <c r="K117" s="435"/>
      <c r="L117" s="435"/>
    </row>
  </sheetData>
  <mergeCells count="38">
    <mergeCell ref="T51:T52"/>
    <mergeCell ref="A87:L87"/>
    <mergeCell ref="F51:H51"/>
    <mergeCell ref="I51:K51"/>
    <mergeCell ref="L51:M51"/>
    <mergeCell ref="O51:P51"/>
    <mergeCell ref="B51:B52"/>
    <mergeCell ref="C51:D51"/>
    <mergeCell ref="S51:S52"/>
    <mergeCell ref="Q51:Q52"/>
    <mergeCell ref="T53:T81"/>
    <mergeCell ref="R51:R52"/>
    <mergeCell ref="T90:T91"/>
    <mergeCell ref="B90:B91"/>
    <mergeCell ref="C90:D90"/>
    <mergeCell ref="F90:H90"/>
    <mergeCell ref="I90:K90"/>
    <mergeCell ref="S90:S91"/>
    <mergeCell ref="L90:M90"/>
    <mergeCell ref="O90:P90"/>
    <mergeCell ref="Q90:Q91"/>
    <mergeCell ref="R90:R91"/>
    <mergeCell ref="L1:M1"/>
    <mergeCell ref="A6:A7"/>
    <mergeCell ref="B6:B7"/>
    <mergeCell ref="F6:H6"/>
    <mergeCell ref="C6:E6"/>
    <mergeCell ref="L6:M6"/>
    <mergeCell ref="I6:K6"/>
    <mergeCell ref="T6:T7"/>
    <mergeCell ref="A46:T46"/>
    <mergeCell ref="A37:B37"/>
    <mergeCell ref="A38:B38"/>
    <mergeCell ref="S6:S7"/>
    <mergeCell ref="O6:P6"/>
    <mergeCell ref="Q6:Q7"/>
    <mergeCell ref="R6:R7"/>
    <mergeCell ref="T8:T38"/>
  </mergeCells>
  <pageMargins left="0.25" right="0.17" top="0.17" bottom="0.17" header="0.17" footer="0.17"/>
  <pageSetup paperSize="5" scale="65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W89"/>
  <sheetViews>
    <sheetView topLeftCell="A70" zoomScaleNormal="100" zoomScaleSheetLayoutView="100" workbookViewId="0">
      <pane xSplit="2" topLeftCell="I1" activePane="topRight" state="frozen"/>
      <selection pane="topRight" activeCell="A80" sqref="A80:M84"/>
    </sheetView>
  </sheetViews>
  <sheetFormatPr defaultColWidth="9.140625" defaultRowHeight="15" x14ac:dyDescent="0.25"/>
  <cols>
    <col min="1" max="1" width="9" style="435" customWidth="1"/>
    <col min="2" max="2" width="22.42578125" style="435" customWidth="1"/>
    <col min="3" max="3" width="17.28515625" style="435" hidden="1" customWidth="1"/>
    <col min="4" max="4" width="18" style="435" hidden="1" customWidth="1"/>
    <col min="5" max="5" width="6.5703125" style="435" hidden="1" customWidth="1"/>
    <col min="6" max="6" width="17.5703125" style="435" hidden="1" customWidth="1"/>
    <col min="7" max="7" width="17.85546875" style="435" hidden="1" customWidth="1"/>
    <col min="8" max="8" width="7.28515625" style="435" hidden="1" customWidth="1"/>
    <col min="9" max="9" width="18" style="435" customWidth="1"/>
    <col min="10" max="10" width="16.85546875" style="435" customWidth="1"/>
    <col min="11" max="11" width="8.28515625" style="435" customWidth="1"/>
    <col min="12" max="12" width="17.28515625" style="435" customWidth="1"/>
    <col min="13" max="13" width="17.140625" style="435" customWidth="1"/>
    <col min="14" max="15" width="17.28515625" style="435" customWidth="1"/>
    <col min="16" max="16" width="17.140625" style="435" customWidth="1"/>
    <col min="17" max="17" width="16.85546875" style="435" customWidth="1"/>
    <col min="18" max="19" width="14.28515625" style="438" customWidth="1"/>
    <col min="20" max="20" width="15.140625" style="481" customWidth="1"/>
    <col min="21" max="21" width="15.42578125" style="435" customWidth="1"/>
    <col min="22" max="22" width="14.5703125" style="435" customWidth="1"/>
    <col min="23" max="23" width="14.7109375" style="435" customWidth="1"/>
    <col min="24" max="16384" width="9.140625" style="435"/>
  </cols>
  <sheetData>
    <row r="1" spans="1:23" x14ac:dyDescent="0.25">
      <c r="J1" s="991" t="s">
        <v>157</v>
      </c>
      <c r="K1" s="437"/>
      <c r="L1" s="437"/>
      <c r="M1" s="437"/>
      <c r="N1" s="437"/>
      <c r="O1" s="437"/>
      <c r="P1" s="437"/>
    </row>
    <row r="2" spans="1:23" ht="16.5" customHeight="1" x14ac:dyDescent="0.3">
      <c r="A2" s="79" t="s">
        <v>444</v>
      </c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  <c r="O2" s="483"/>
      <c r="P2" s="483"/>
      <c r="Q2" s="483"/>
      <c r="R2" s="639"/>
      <c r="S2" s="655"/>
      <c r="V2" s="438"/>
    </row>
    <row r="3" spans="1:23" ht="18.75" x14ac:dyDescent="0.3">
      <c r="A3" s="440" t="s">
        <v>21</v>
      </c>
      <c r="B3" s="441"/>
      <c r="R3" s="656"/>
      <c r="S3" s="656"/>
    </row>
    <row r="4" spans="1:23" ht="15.75" customHeight="1" x14ac:dyDescent="0.3">
      <c r="A4" s="440" t="s">
        <v>22</v>
      </c>
      <c r="B4" s="441"/>
      <c r="C4" s="439"/>
      <c r="D4" s="439"/>
      <c r="E4" s="439"/>
      <c r="F4" s="439"/>
      <c r="G4" s="439"/>
      <c r="H4" s="439"/>
      <c r="I4" s="439"/>
      <c r="Q4" s="660"/>
      <c r="R4" s="488"/>
      <c r="S4" s="488"/>
    </row>
    <row r="5" spans="1:23" ht="18.75" x14ac:dyDescent="0.3">
      <c r="A5" s="440" t="s">
        <v>67</v>
      </c>
      <c r="B5" s="441"/>
      <c r="C5" s="442"/>
      <c r="D5" s="442"/>
      <c r="E5" s="442"/>
      <c r="F5" s="442"/>
      <c r="G5" s="442"/>
      <c r="H5" s="442"/>
      <c r="I5" s="442"/>
      <c r="Q5" s="444"/>
      <c r="R5" s="656"/>
      <c r="S5" s="656"/>
    </row>
    <row r="6" spans="1:23" ht="6" customHeight="1" x14ac:dyDescent="0.25">
      <c r="C6" s="445"/>
      <c r="D6" s="445"/>
      <c r="E6" s="445"/>
      <c r="F6" s="445"/>
      <c r="G6" s="445"/>
      <c r="H6" s="445"/>
      <c r="I6" s="445"/>
      <c r="J6" s="445"/>
      <c r="K6" s="445"/>
      <c r="L6" s="445"/>
      <c r="M6" s="445"/>
      <c r="N6" s="445"/>
      <c r="O6" s="445"/>
      <c r="P6" s="445"/>
      <c r="Q6" s="660"/>
      <c r="R6" s="488"/>
      <c r="S6" s="488"/>
    </row>
    <row r="7" spans="1:23" ht="16.5" customHeight="1" x14ac:dyDescent="0.25">
      <c r="A7" s="1304" t="s">
        <v>18</v>
      </c>
      <c r="B7" s="1316" t="s">
        <v>7</v>
      </c>
      <c r="C7" s="1322">
        <v>2022</v>
      </c>
      <c r="D7" s="1323"/>
      <c r="E7" s="1324"/>
      <c r="F7" s="1293">
        <v>2023</v>
      </c>
      <c r="G7" s="1294"/>
      <c r="H7" s="1295"/>
      <c r="I7" s="1235">
        <v>2024</v>
      </c>
      <c r="J7" s="1235"/>
      <c r="K7" s="998"/>
      <c r="L7" s="1279">
        <v>2025</v>
      </c>
      <c r="M7" s="1280"/>
      <c r="N7" s="1299" t="s">
        <v>446</v>
      </c>
      <c r="O7" s="1240" t="s">
        <v>448</v>
      </c>
      <c r="P7" s="1240" t="s">
        <v>447</v>
      </c>
      <c r="Q7" s="1235" t="s">
        <v>450</v>
      </c>
      <c r="R7" s="1319"/>
      <c r="S7" s="656"/>
    </row>
    <row r="8" spans="1:23" s="497" customFormat="1" ht="28.5" customHeight="1" x14ac:dyDescent="0.25">
      <c r="A8" s="1315"/>
      <c r="B8" s="1316"/>
      <c r="C8" s="1035" t="s">
        <v>192</v>
      </c>
      <c r="D8" s="1047" t="s">
        <v>1</v>
      </c>
      <c r="E8" s="999" t="s">
        <v>138</v>
      </c>
      <c r="F8" s="1035" t="s">
        <v>0</v>
      </c>
      <c r="G8" s="999" t="s">
        <v>1</v>
      </c>
      <c r="H8" s="999" t="s">
        <v>138</v>
      </c>
      <c r="I8" s="690" t="s">
        <v>0</v>
      </c>
      <c r="J8" s="1000" t="s">
        <v>1</v>
      </c>
      <c r="K8" s="691" t="s">
        <v>138</v>
      </c>
      <c r="L8" s="690" t="s">
        <v>0</v>
      </c>
      <c r="M8" s="1000" t="s">
        <v>1</v>
      </c>
      <c r="N8" s="1299"/>
      <c r="O8" s="1240"/>
      <c r="P8" s="1240"/>
      <c r="Q8" s="1236"/>
      <c r="R8" s="1319"/>
      <c r="S8" s="488"/>
      <c r="T8" s="750"/>
    </row>
    <row r="9" spans="1:23" ht="18" customHeight="1" x14ac:dyDescent="0.25">
      <c r="A9" s="498">
        <v>1001</v>
      </c>
      <c r="B9" s="499" t="s">
        <v>8</v>
      </c>
      <c r="C9" s="500">
        <v>12935040</v>
      </c>
      <c r="D9" s="500">
        <v>12832783</v>
      </c>
      <c r="E9" s="500">
        <f>D9/C9*100</f>
        <v>99.20945741180546</v>
      </c>
      <c r="F9" s="500">
        <v>13801000</v>
      </c>
      <c r="G9" s="500">
        <v>13086368.32</v>
      </c>
      <c r="H9" s="500">
        <f>G9/F9*100</f>
        <v>94.821884790957185</v>
      </c>
      <c r="I9" s="1048">
        <v>14300000</v>
      </c>
      <c r="J9" s="500">
        <v>11629140.890000001</v>
      </c>
      <c r="K9" s="501">
        <f>J9/I9*100</f>
        <v>81.322663566433576</v>
      </c>
      <c r="L9" s="645">
        <v>13509000</v>
      </c>
      <c r="M9" s="645"/>
      <c r="N9" s="645">
        <v>19237000</v>
      </c>
      <c r="O9" s="645"/>
      <c r="P9" s="645"/>
      <c r="Q9" s="1281" t="s">
        <v>451</v>
      </c>
      <c r="R9" s="641"/>
      <c r="S9" s="645">
        <v>28339104</v>
      </c>
      <c r="T9" s="513"/>
      <c r="U9" s="523"/>
      <c r="V9" s="502"/>
      <c r="W9" s="502"/>
    </row>
    <row r="10" spans="1:23" ht="13.5" customHeight="1" x14ac:dyDescent="0.25">
      <c r="A10" s="485">
        <v>1002</v>
      </c>
      <c r="B10" s="503" t="s">
        <v>9</v>
      </c>
      <c r="C10" s="502">
        <v>499850</v>
      </c>
      <c r="D10" s="504">
        <v>477529.96</v>
      </c>
      <c r="E10" s="504">
        <f t="shared" ref="E10:E35" si="0">D10/C10*100</f>
        <v>95.534652395718723</v>
      </c>
      <c r="F10" s="504">
        <v>1000000</v>
      </c>
      <c r="G10" s="504">
        <v>530766.46</v>
      </c>
      <c r="H10" s="504">
        <f t="shared" ref="H10:H35" si="1">G10/F10*100</f>
        <v>53.076645999999997</v>
      </c>
      <c r="I10" s="1048">
        <v>1000000</v>
      </c>
      <c r="J10" s="504">
        <v>789255.47</v>
      </c>
      <c r="K10" s="501">
        <f t="shared" ref="K10:K35" si="2">J10/I10*100</f>
        <v>78.925546999999995</v>
      </c>
      <c r="L10" s="646">
        <v>1000000</v>
      </c>
      <c r="M10" s="646"/>
      <c r="N10" s="646">
        <v>1500000</v>
      </c>
      <c r="O10" s="646"/>
      <c r="P10" s="646"/>
      <c r="Q10" s="1282"/>
      <c r="R10" s="488"/>
      <c r="S10" s="646">
        <v>1500000</v>
      </c>
      <c r="T10" s="751"/>
      <c r="U10" s="444"/>
      <c r="V10" s="444"/>
      <c r="W10" s="444"/>
    </row>
    <row r="11" spans="1:23" ht="14.25" customHeight="1" x14ac:dyDescent="0.25">
      <c r="A11" s="505">
        <v>1003</v>
      </c>
      <c r="B11" s="506" t="s">
        <v>10</v>
      </c>
      <c r="C11" s="502">
        <v>5883680</v>
      </c>
      <c r="D11" s="507">
        <v>5804332.96</v>
      </c>
      <c r="E11" s="507">
        <f t="shared" si="0"/>
        <v>98.651404563130569</v>
      </c>
      <c r="F11" s="507">
        <v>6664000</v>
      </c>
      <c r="G11" s="507">
        <v>6510560</v>
      </c>
      <c r="H11" s="507">
        <f t="shared" si="1"/>
        <v>97.69747899159664</v>
      </c>
      <c r="I11" s="1048">
        <v>7600000</v>
      </c>
      <c r="J11" s="507">
        <v>8726648.5899999999</v>
      </c>
      <c r="K11" s="501">
        <f t="shared" si="2"/>
        <v>114.82432355263157</v>
      </c>
      <c r="L11" s="645">
        <v>7435000</v>
      </c>
      <c r="M11" s="645"/>
      <c r="N11" s="645">
        <v>6767000</v>
      </c>
      <c r="O11" s="645"/>
      <c r="P11" s="645"/>
      <c r="Q11" s="1282"/>
      <c r="R11" s="641"/>
      <c r="S11" s="645">
        <v>9000000</v>
      </c>
      <c r="T11" s="513"/>
      <c r="U11" s="534"/>
      <c r="V11" s="502"/>
      <c r="W11" s="502"/>
    </row>
    <row r="12" spans="1:23" ht="19.5" customHeight="1" thickBot="1" x14ac:dyDescent="0.35">
      <c r="A12" s="1317" t="s">
        <v>139</v>
      </c>
      <c r="B12" s="1318"/>
      <c r="C12" s="461">
        <f t="shared" ref="C12:J12" si="3">SUM(C9:C11)</f>
        <v>19318570</v>
      </c>
      <c r="D12" s="461">
        <f t="shared" si="3"/>
        <v>19114645.920000002</v>
      </c>
      <c r="E12" s="461">
        <f t="shared" si="0"/>
        <v>98.944414208712146</v>
      </c>
      <c r="F12" s="484">
        <f>SUM(F9:F11)</f>
        <v>21465000</v>
      </c>
      <c r="G12" s="484">
        <f>SUM(G9:G11)</f>
        <v>20127694.780000001</v>
      </c>
      <c r="H12" s="461">
        <f t="shared" si="1"/>
        <v>93.769833589564414</v>
      </c>
      <c r="I12" s="461">
        <f t="shared" si="3"/>
        <v>22900000</v>
      </c>
      <c r="J12" s="461">
        <f t="shared" si="3"/>
        <v>21145044.950000003</v>
      </c>
      <c r="K12" s="712">
        <f t="shared" si="2"/>
        <v>92.33644082969434</v>
      </c>
      <c r="L12" s="572">
        <f>SUM(L9:L11)</f>
        <v>21944000</v>
      </c>
      <c r="M12" s="572">
        <f>SUM(M9:M11)</f>
        <v>0</v>
      </c>
      <c r="N12" s="572">
        <f>SUM(N9:N11)</f>
        <v>27504000</v>
      </c>
      <c r="O12" s="572">
        <f t="shared" ref="O12:P12" si="4">SUM(O9:O11)</f>
        <v>0</v>
      </c>
      <c r="P12" s="572">
        <f t="shared" si="4"/>
        <v>0</v>
      </c>
      <c r="Q12" s="1282"/>
      <c r="R12" s="488"/>
      <c r="S12" s="488"/>
      <c r="T12" s="530"/>
      <c r="U12" s="444"/>
      <c r="V12" s="444"/>
      <c r="W12" s="444"/>
    </row>
    <row r="13" spans="1:23" ht="15.75" thickTop="1" x14ac:dyDescent="0.25">
      <c r="A13" s="509">
        <v>1101</v>
      </c>
      <c r="B13" s="510" t="s">
        <v>120</v>
      </c>
      <c r="C13" s="510">
        <v>500000</v>
      </c>
      <c r="D13" s="510">
        <v>314194.40000000002</v>
      </c>
      <c r="E13" s="510">
        <f t="shared" si="0"/>
        <v>62.83888000000001</v>
      </c>
      <c r="F13" s="510">
        <v>500000</v>
      </c>
      <c r="G13" s="510">
        <v>364081.8</v>
      </c>
      <c r="H13" s="510">
        <f t="shared" si="1"/>
        <v>72.816360000000003</v>
      </c>
      <c r="I13" s="510">
        <v>600000</v>
      </c>
      <c r="J13" s="510">
        <v>494901.8</v>
      </c>
      <c r="K13" s="508">
        <f t="shared" si="2"/>
        <v>82.48363333333333</v>
      </c>
      <c r="L13" s="645">
        <v>600000</v>
      </c>
      <c r="M13" s="645"/>
      <c r="N13" s="645">
        <v>500000</v>
      </c>
      <c r="O13" s="645"/>
      <c r="P13" s="645"/>
      <c r="Q13" s="1282"/>
      <c r="R13" s="641"/>
      <c r="S13" s="534"/>
      <c r="T13" s="1049">
        <f>M13/8*12</f>
        <v>0</v>
      </c>
      <c r="U13" s="523"/>
      <c r="V13" s="502"/>
      <c r="W13" s="502"/>
    </row>
    <row r="14" spans="1:23" ht="25.5" customHeight="1" x14ac:dyDescent="0.25">
      <c r="A14" s="485">
        <v>1201</v>
      </c>
      <c r="B14" s="511" t="s">
        <v>12</v>
      </c>
      <c r="C14" s="504">
        <v>500000</v>
      </c>
      <c r="D14" s="504">
        <v>498503.87</v>
      </c>
      <c r="E14" s="504">
        <f t="shared" si="0"/>
        <v>99.70077400000001</v>
      </c>
      <c r="F14" s="504">
        <v>2500000</v>
      </c>
      <c r="G14" s="504">
        <v>1733350.67</v>
      </c>
      <c r="H14" s="504">
        <f t="shared" si="1"/>
        <v>69.33402679999999</v>
      </c>
      <c r="I14" s="504">
        <v>1200000</v>
      </c>
      <c r="J14" s="504">
        <v>846114.08</v>
      </c>
      <c r="K14" s="501">
        <f t="shared" si="2"/>
        <v>70.509506666666667</v>
      </c>
      <c r="L14" s="646">
        <v>1000000</v>
      </c>
      <c r="M14" s="646"/>
      <c r="N14" s="646">
        <v>1000000</v>
      </c>
      <c r="O14" s="646"/>
      <c r="P14" s="646"/>
      <c r="Q14" s="1282"/>
      <c r="R14" s="488"/>
      <c r="S14" s="488"/>
      <c r="T14" s="1049">
        <f t="shared" ref="T14:T33" si="5">M14/8*12</f>
        <v>0</v>
      </c>
      <c r="U14" s="444"/>
      <c r="V14" s="502"/>
      <c r="W14" s="444"/>
    </row>
    <row r="15" spans="1:23" ht="15" customHeight="1" x14ac:dyDescent="0.25">
      <c r="A15" s="485">
        <v>1202</v>
      </c>
      <c r="B15" s="512" t="s">
        <v>13</v>
      </c>
      <c r="C15" s="502">
        <v>1900000</v>
      </c>
      <c r="D15" s="512">
        <v>1696179</v>
      </c>
      <c r="E15" s="512">
        <f t="shared" si="0"/>
        <v>89.272578947368416</v>
      </c>
      <c r="F15" s="512">
        <v>3000000</v>
      </c>
      <c r="G15" s="512">
        <v>2517695.0099999998</v>
      </c>
      <c r="H15" s="512">
        <f t="shared" si="1"/>
        <v>83.923166999999992</v>
      </c>
      <c r="I15" s="512"/>
      <c r="J15" s="512">
        <v>0</v>
      </c>
      <c r="K15" s="501"/>
      <c r="L15" s="645"/>
      <c r="M15" s="645"/>
      <c r="N15" s="645"/>
      <c r="O15" s="645"/>
      <c r="P15" s="645"/>
      <c r="Q15" s="1282"/>
      <c r="R15" s="641"/>
      <c r="S15" s="488"/>
      <c r="T15" s="1049">
        <f t="shared" si="5"/>
        <v>0</v>
      </c>
      <c r="U15" s="523"/>
      <c r="V15" s="502"/>
      <c r="W15" s="502"/>
    </row>
    <row r="16" spans="1:23" ht="17.25" customHeight="1" x14ac:dyDescent="0.25">
      <c r="A16" s="485" t="s">
        <v>389</v>
      </c>
      <c r="B16" s="512" t="s">
        <v>196</v>
      </c>
      <c r="C16" s="502"/>
      <c r="D16" s="512"/>
      <c r="E16" s="512"/>
      <c r="F16" s="512"/>
      <c r="G16" s="512"/>
      <c r="H16" s="512"/>
      <c r="I16" s="512">
        <v>2200000</v>
      </c>
      <c r="J16" s="512">
        <v>1448486.04</v>
      </c>
      <c r="K16" s="501">
        <f t="shared" si="2"/>
        <v>65.840274545454548</v>
      </c>
      <c r="L16" s="645">
        <v>1680000</v>
      </c>
      <c r="M16" s="645"/>
      <c r="N16" s="645">
        <v>1680000</v>
      </c>
      <c r="O16" s="645"/>
      <c r="P16" s="645"/>
      <c r="Q16" s="1282"/>
      <c r="R16" s="488"/>
      <c r="S16" s="488"/>
      <c r="T16" s="1049">
        <f t="shared" si="5"/>
        <v>0</v>
      </c>
      <c r="U16" s="523"/>
      <c r="V16" s="502"/>
      <c r="W16" s="502"/>
    </row>
    <row r="17" spans="1:23" ht="18" customHeight="1" x14ac:dyDescent="0.25">
      <c r="A17" s="485" t="s">
        <v>390</v>
      </c>
      <c r="B17" s="512" t="s">
        <v>198</v>
      </c>
      <c r="C17" s="502"/>
      <c r="D17" s="512"/>
      <c r="E17" s="512"/>
      <c r="F17" s="512"/>
      <c r="G17" s="512"/>
      <c r="H17" s="512"/>
      <c r="I17" s="512">
        <v>1800000</v>
      </c>
      <c r="J17" s="512">
        <v>933213.13</v>
      </c>
      <c r="K17" s="501">
        <f t="shared" si="2"/>
        <v>51.845173888888887</v>
      </c>
      <c r="L17" s="645">
        <v>1200000</v>
      </c>
      <c r="M17" s="645"/>
      <c r="N17" s="645">
        <v>900000</v>
      </c>
      <c r="O17" s="645"/>
      <c r="P17" s="645"/>
      <c r="Q17" s="1282"/>
      <c r="R17" s="641"/>
      <c r="S17" s="488"/>
      <c r="T17" s="1049">
        <f t="shared" si="5"/>
        <v>0</v>
      </c>
      <c r="U17" s="523"/>
      <c r="V17" s="502"/>
      <c r="W17" s="502"/>
    </row>
    <row r="18" spans="1:23" ht="16.5" customHeight="1" x14ac:dyDescent="0.25">
      <c r="A18" s="485">
        <v>1205</v>
      </c>
      <c r="B18" s="512" t="s">
        <v>124</v>
      </c>
      <c r="C18" s="512">
        <v>100000</v>
      </c>
      <c r="D18" s="512">
        <v>12019</v>
      </c>
      <c r="E18" s="512">
        <f t="shared" si="0"/>
        <v>12.019</v>
      </c>
      <c r="F18" s="512">
        <v>100000</v>
      </c>
      <c r="G18" s="512">
        <v>65337.919999999998</v>
      </c>
      <c r="H18" s="512">
        <f t="shared" si="1"/>
        <v>65.337919999999997</v>
      </c>
      <c r="I18" s="512">
        <v>50000</v>
      </c>
      <c r="J18" s="512">
        <v>47488.5</v>
      </c>
      <c r="K18" s="501">
        <f t="shared" si="2"/>
        <v>94.977000000000004</v>
      </c>
      <c r="L18" s="645">
        <v>333000</v>
      </c>
      <c r="M18" s="645"/>
      <c r="N18" s="645">
        <v>200000</v>
      </c>
      <c r="O18" s="645"/>
      <c r="P18" s="645"/>
      <c r="Q18" s="1282"/>
      <c r="R18" s="488"/>
      <c r="S18" s="488"/>
      <c r="T18" s="1049">
        <f t="shared" si="5"/>
        <v>0</v>
      </c>
      <c r="U18" s="444"/>
      <c r="V18" s="502"/>
      <c r="W18" s="444"/>
    </row>
    <row r="19" spans="1:23" ht="18" customHeight="1" x14ac:dyDescent="0.25">
      <c r="A19" s="485">
        <v>1301</v>
      </c>
      <c r="B19" s="507" t="s">
        <v>14</v>
      </c>
      <c r="C19" s="512">
        <v>850000</v>
      </c>
      <c r="D19" s="512">
        <v>671629.81</v>
      </c>
      <c r="E19" s="512">
        <f t="shared" si="0"/>
        <v>79.015271764705886</v>
      </c>
      <c r="F19" s="512">
        <v>1000000</v>
      </c>
      <c r="G19" s="512">
        <v>774761.79</v>
      </c>
      <c r="H19" s="512">
        <f t="shared" si="1"/>
        <v>77.476179000000002</v>
      </c>
      <c r="I19" s="512">
        <v>1000000</v>
      </c>
      <c r="J19" s="512">
        <v>932175.97</v>
      </c>
      <c r="K19" s="501">
        <f t="shared" si="2"/>
        <v>93.217596999999998</v>
      </c>
      <c r="L19" s="645">
        <v>1500000</v>
      </c>
      <c r="M19" s="645"/>
      <c r="N19" s="645">
        <v>3000000</v>
      </c>
      <c r="O19" s="645"/>
      <c r="P19" s="645"/>
      <c r="Q19" s="1282"/>
      <c r="R19" s="641"/>
      <c r="S19" s="534"/>
      <c r="T19" s="1049">
        <f t="shared" si="5"/>
        <v>0</v>
      </c>
      <c r="U19" s="523"/>
      <c r="V19" s="502"/>
      <c r="W19" s="502"/>
    </row>
    <row r="20" spans="1:23" ht="15.75" customHeight="1" x14ac:dyDescent="0.25">
      <c r="A20" s="485">
        <v>1302</v>
      </c>
      <c r="B20" s="513" t="s">
        <v>123</v>
      </c>
      <c r="C20" s="502">
        <v>400000</v>
      </c>
      <c r="D20" s="512">
        <v>399964.51</v>
      </c>
      <c r="E20" s="512">
        <f t="shared" si="0"/>
        <v>99.991127500000005</v>
      </c>
      <c r="F20" s="512">
        <v>200000</v>
      </c>
      <c r="G20" s="512">
        <v>653252.5</v>
      </c>
      <c r="H20" s="512">
        <f t="shared" si="1"/>
        <v>326.62624999999997</v>
      </c>
      <c r="I20" s="512">
        <v>400000</v>
      </c>
      <c r="J20" s="512">
        <v>565850.96</v>
      </c>
      <c r="K20" s="501">
        <f t="shared" si="2"/>
        <v>141.46274</v>
      </c>
      <c r="L20" s="645">
        <v>500000</v>
      </c>
      <c r="M20" s="645"/>
      <c r="N20" s="645">
        <v>1000000</v>
      </c>
      <c r="O20" s="645"/>
      <c r="P20" s="645"/>
      <c r="Q20" s="1282"/>
      <c r="R20" s="488"/>
      <c r="S20" s="488"/>
      <c r="T20" s="1049">
        <f t="shared" si="5"/>
        <v>0</v>
      </c>
      <c r="U20" s="444"/>
      <c r="V20" s="502"/>
      <c r="W20" s="444"/>
    </row>
    <row r="21" spans="1:23" ht="15" customHeight="1" x14ac:dyDescent="0.25">
      <c r="A21" s="485">
        <v>1303</v>
      </c>
      <c r="B21" s="510" t="s">
        <v>109</v>
      </c>
      <c r="C21" s="512">
        <v>875000</v>
      </c>
      <c r="D21" s="512">
        <v>814371.79</v>
      </c>
      <c r="E21" s="512">
        <f t="shared" si="0"/>
        <v>93.071061714285719</v>
      </c>
      <c r="F21" s="512">
        <v>1000000</v>
      </c>
      <c r="G21" s="512">
        <v>890264.54</v>
      </c>
      <c r="H21" s="512">
        <f t="shared" si="1"/>
        <v>89.026454000000001</v>
      </c>
      <c r="I21" s="512">
        <v>1200000</v>
      </c>
      <c r="J21" s="512">
        <v>236649</v>
      </c>
      <c r="K21" s="501">
        <f t="shared" si="2"/>
        <v>19.720750000000002</v>
      </c>
      <c r="L21" s="645">
        <v>100000</v>
      </c>
      <c r="M21" s="645"/>
      <c r="N21" s="645">
        <v>100000</v>
      </c>
      <c r="O21" s="645"/>
      <c r="P21" s="645"/>
      <c r="Q21" s="1282"/>
      <c r="R21" s="641"/>
      <c r="S21" s="534"/>
      <c r="T21" s="1049">
        <f t="shared" si="5"/>
        <v>0</v>
      </c>
      <c r="U21" s="523"/>
      <c r="V21" s="502"/>
      <c r="W21" s="502"/>
    </row>
    <row r="22" spans="1:23" ht="14.25" customHeight="1" x14ac:dyDescent="0.25">
      <c r="A22" s="15" t="s">
        <v>429</v>
      </c>
      <c r="B22" s="510" t="s">
        <v>208</v>
      </c>
      <c r="C22" s="512"/>
      <c r="D22" s="512"/>
      <c r="E22" s="512"/>
      <c r="F22" s="512"/>
      <c r="G22" s="512"/>
      <c r="H22" s="512"/>
      <c r="I22" s="512">
        <v>150000</v>
      </c>
      <c r="J22" s="512">
        <v>140000</v>
      </c>
      <c r="K22" s="501">
        <f t="shared" si="2"/>
        <v>93.333333333333329</v>
      </c>
      <c r="L22" s="645">
        <v>200000</v>
      </c>
      <c r="M22" s="645"/>
      <c r="N22" s="645">
        <v>200000</v>
      </c>
      <c r="O22" s="645"/>
      <c r="P22" s="645"/>
      <c r="Q22" s="1282"/>
      <c r="R22" s="488"/>
      <c r="S22" s="488"/>
      <c r="T22" s="1049">
        <f t="shared" si="5"/>
        <v>0</v>
      </c>
      <c r="U22" s="523"/>
      <c r="V22" s="502"/>
      <c r="W22" s="502"/>
    </row>
    <row r="23" spans="1:23" ht="15" customHeight="1" x14ac:dyDescent="0.25">
      <c r="A23" s="485">
        <v>1401</v>
      </c>
      <c r="B23" s="512" t="s">
        <v>15</v>
      </c>
      <c r="C23" s="512">
        <v>620000</v>
      </c>
      <c r="D23" s="512">
        <v>604884</v>
      </c>
      <c r="E23" s="512">
        <f t="shared" si="0"/>
        <v>97.561935483870968</v>
      </c>
      <c r="F23" s="512">
        <v>620000</v>
      </c>
      <c r="G23" s="512">
        <v>600000</v>
      </c>
      <c r="H23" s="512">
        <f t="shared" si="1"/>
        <v>96.774193548387103</v>
      </c>
      <c r="I23" s="512">
        <v>10000</v>
      </c>
      <c r="J23" s="512">
        <v>6601</v>
      </c>
      <c r="K23" s="501">
        <f t="shared" si="2"/>
        <v>66.010000000000005</v>
      </c>
      <c r="L23" s="645">
        <v>5000</v>
      </c>
      <c r="M23" s="645"/>
      <c r="N23" s="645">
        <v>600000</v>
      </c>
      <c r="O23" s="645"/>
      <c r="P23" s="645"/>
      <c r="Q23" s="1282"/>
      <c r="R23" s="641"/>
      <c r="S23" s="534"/>
      <c r="T23" s="1049">
        <f t="shared" si="5"/>
        <v>0</v>
      </c>
      <c r="U23" s="444"/>
      <c r="V23" s="502"/>
      <c r="W23" s="444"/>
    </row>
    <row r="24" spans="1:23" ht="16.5" customHeight="1" x14ac:dyDescent="0.25">
      <c r="A24" s="485">
        <v>1402</v>
      </c>
      <c r="B24" s="512" t="s">
        <v>117</v>
      </c>
      <c r="C24" s="512">
        <v>800000</v>
      </c>
      <c r="D24" s="512">
        <v>613531.28</v>
      </c>
      <c r="E24" s="512">
        <f t="shared" si="0"/>
        <v>76.691410000000005</v>
      </c>
      <c r="F24" s="512">
        <v>1000000</v>
      </c>
      <c r="G24" s="512">
        <v>723931.63</v>
      </c>
      <c r="H24" s="512">
        <f t="shared" si="1"/>
        <v>72.393163000000001</v>
      </c>
      <c r="I24" s="512">
        <v>1000000</v>
      </c>
      <c r="J24" s="512">
        <v>677710.45</v>
      </c>
      <c r="K24" s="501">
        <f t="shared" si="2"/>
        <v>67.771045000000001</v>
      </c>
      <c r="L24" s="645">
        <v>770000</v>
      </c>
      <c r="M24" s="645"/>
      <c r="N24" s="645">
        <v>700000</v>
      </c>
      <c r="O24" s="645"/>
      <c r="P24" s="645"/>
      <c r="Q24" s="1282"/>
      <c r="R24" s="488"/>
      <c r="S24" s="488"/>
      <c r="T24" s="1049">
        <f t="shared" si="5"/>
        <v>0</v>
      </c>
      <c r="U24" s="523"/>
      <c r="V24" s="502"/>
      <c r="W24" s="502"/>
    </row>
    <row r="25" spans="1:23" ht="17.25" customHeight="1" x14ac:dyDescent="0.25">
      <c r="A25" s="485">
        <v>1403</v>
      </c>
      <c r="B25" s="512" t="s">
        <v>118</v>
      </c>
      <c r="C25" s="512">
        <v>400000</v>
      </c>
      <c r="D25" s="512">
        <v>179391.6</v>
      </c>
      <c r="E25" s="512">
        <f t="shared" si="0"/>
        <v>44.847900000000003</v>
      </c>
      <c r="F25" s="512">
        <v>600000</v>
      </c>
      <c r="G25" s="512">
        <v>377255.28</v>
      </c>
      <c r="H25" s="512">
        <f t="shared" si="1"/>
        <v>62.875880000000009</v>
      </c>
      <c r="I25" s="512">
        <v>500000</v>
      </c>
      <c r="J25" s="512">
        <v>506032.13</v>
      </c>
      <c r="K25" s="501">
        <f t="shared" si="2"/>
        <v>101.20642600000001</v>
      </c>
      <c r="L25" s="645">
        <v>600000</v>
      </c>
      <c r="M25" s="645"/>
      <c r="N25" s="645">
        <v>600000</v>
      </c>
      <c r="O25" s="645"/>
      <c r="P25" s="645"/>
      <c r="Q25" s="1282"/>
      <c r="R25" s="641"/>
      <c r="S25" s="534"/>
      <c r="T25" s="1049">
        <f t="shared" si="5"/>
        <v>0</v>
      </c>
      <c r="U25" s="444"/>
      <c r="V25" s="502"/>
      <c r="W25" s="444"/>
    </row>
    <row r="26" spans="1:23" ht="24" customHeight="1" x14ac:dyDescent="0.25">
      <c r="A26" s="485">
        <v>1404</v>
      </c>
      <c r="B26" s="511" t="s">
        <v>119</v>
      </c>
      <c r="C26" s="502">
        <v>91809</v>
      </c>
      <c r="D26" s="504">
        <v>91808.36</v>
      </c>
      <c r="E26" s="504">
        <f t="shared" si="0"/>
        <v>99.999302900587082</v>
      </c>
      <c r="F26" s="504">
        <v>50000</v>
      </c>
      <c r="G26" s="504">
        <v>33293.120000000003</v>
      </c>
      <c r="H26" s="504">
        <f t="shared" si="1"/>
        <v>66.586240000000004</v>
      </c>
      <c r="I26" s="504">
        <v>1000000</v>
      </c>
      <c r="J26" s="504">
        <v>822891.51</v>
      </c>
      <c r="K26" s="501">
        <f t="shared" si="2"/>
        <v>82.289151000000004</v>
      </c>
      <c r="L26" s="646">
        <v>1000000</v>
      </c>
      <c r="M26" s="646"/>
      <c r="N26" s="646">
        <v>800000</v>
      </c>
      <c r="O26" s="646"/>
      <c r="P26" s="646"/>
      <c r="Q26" s="1282"/>
      <c r="R26" s="488"/>
      <c r="S26" s="488"/>
      <c r="T26" s="1049">
        <f t="shared" si="5"/>
        <v>0</v>
      </c>
      <c r="U26" s="523"/>
      <c r="V26" s="502"/>
      <c r="W26" s="502"/>
    </row>
    <row r="27" spans="1:23" ht="18" customHeight="1" x14ac:dyDescent="0.25">
      <c r="A27" s="485">
        <v>1409</v>
      </c>
      <c r="B27" s="512" t="s">
        <v>17</v>
      </c>
      <c r="C27" s="512">
        <v>600000</v>
      </c>
      <c r="D27" s="502">
        <v>584629</v>
      </c>
      <c r="E27" s="512">
        <f t="shared" si="0"/>
        <v>97.438166666666675</v>
      </c>
      <c r="F27" s="512">
        <v>700000</v>
      </c>
      <c r="G27" s="512">
        <v>555822.35</v>
      </c>
      <c r="H27" s="512">
        <f t="shared" si="1"/>
        <v>79.403192857142855</v>
      </c>
      <c r="I27" s="512"/>
      <c r="J27" s="512">
        <v>0</v>
      </c>
      <c r="K27" s="501"/>
      <c r="L27" s="645"/>
      <c r="M27" s="645"/>
      <c r="N27" s="645"/>
      <c r="O27" s="645"/>
      <c r="P27" s="645"/>
      <c r="Q27" s="1282"/>
      <c r="R27" s="641"/>
      <c r="S27" s="534"/>
      <c r="T27" s="1049">
        <f t="shared" si="5"/>
        <v>0</v>
      </c>
      <c r="U27" s="444"/>
      <c r="V27" s="502"/>
      <c r="W27" s="444"/>
    </row>
    <row r="28" spans="1:23" ht="29.25" customHeight="1" x14ac:dyDescent="0.25">
      <c r="A28" s="485" t="s">
        <v>386</v>
      </c>
      <c r="B28" s="585" t="s">
        <v>206</v>
      </c>
      <c r="C28" s="507"/>
      <c r="D28" s="502"/>
      <c r="E28" s="507"/>
      <c r="F28" s="507"/>
      <c r="G28" s="507"/>
      <c r="H28" s="507"/>
      <c r="I28" s="507">
        <v>100000</v>
      </c>
      <c r="J28" s="507">
        <v>45181.02</v>
      </c>
      <c r="K28" s="501">
        <f t="shared" si="2"/>
        <v>45.181019999999997</v>
      </c>
      <c r="L28" s="645">
        <v>100000</v>
      </c>
      <c r="M28" s="645"/>
      <c r="N28" s="645">
        <v>100000</v>
      </c>
      <c r="O28" s="645"/>
      <c r="P28" s="645"/>
      <c r="Q28" s="1282"/>
      <c r="R28" s="488"/>
      <c r="S28" s="488"/>
      <c r="T28" s="1049">
        <f t="shared" si="5"/>
        <v>0</v>
      </c>
      <c r="U28" s="444"/>
      <c r="V28" s="502"/>
      <c r="W28" s="444"/>
    </row>
    <row r="29" spans="1:23" ht="18" customHeight="1" x14ac:dyDescent="0.25">
      <c r="A29" s="485" t="s">
        <v>387</v>
      </c>
      <c r="B29" s="507" t="s">
        <v>207</v>
      </c>
      <c r="C29" s="507"/>
      <c r="D29" s="502"/>
      <c r="E29" s="507"/>
      <c r="F29" s="507"/>
      <c r="G29" s="507"/>
      <c r="H29" s="507"/>
      <c r="I29" s="507">
        <v>2000</v>
      </c>
      <c r="J29" s="507">
        <v>802.42</v>
      </c>
      <c r="K29" s="501">
        <f t="shared" si="2"/>
        <v>40.120999999999995</v>
      </c>
      <c r="L29" s="645">
        <v>2000</v>
      </c>
      <c r="M29" s="645"/>
      <c r="N29" s="645">
        <v>2000</v>
      </c>
      <c r="O29" s="645"/>
      <c r="P29" s="645"/>
      <c r="Q29" s="1282"/>
      <c r="R29" s="641"/>
      <c r="S29" s="534"/>
      <c r="T29" s="1049">
        <f t="shared" si="5"/>
        <v>0</v>
      </c>
      <c r="U29" s="444"/>
      <c r="V29" s="502"/>
      <c r="W29" s="444"/>
    </row>
    <row r="30" spans="1:23" ht="18" customHeight="1" x14ac:dyDescent="0.25">
      <c r="A30" s="485" t="s">
        <v>388</v>
      </c>
      <c r="B30" s="507" t="s">
        <v>203</v>
      </c>
      <c r="C30" s="507"/>
      <c r="D30" s="502"/>
      <c r="E30" s="507"/>
      <c r="F30" s="507"/>
      <c r="G30" s="507"/>
      <c r="H30" s="507"/>
      <c r="I30" s="507">
        <v>348000</v>
      </c>
      <c r="J30" s="507">
        <v>134463</v>
      </c>
      <c r="K30" s="501">
        <f t="shared" si="2"/>
        <v>38.638793103448279</v>
      </c>
      <c r="L30" s="645">
        <v>250000</v>
      </c>
      <c r="M30" s="645"/>
      <c r="N30" s="645">
        <v>250000</v>
      </c>
      <c r="O30" s="645"/>
      <c r="P30" s="645"/>
      <c r="Q30" s="1282"/>
      <c r="R30" s="488"/>
      <c r="S30" s="488"/>
      <c r="T30" s="1049">
        <f t="shared" si="5"/>
        <v>0</v>
      </c>
      <c r="U30" s="444"/>
      <c r="V30" s="502"/>
      <c r="W30" s="444"/>
    </row>
    <row r="31" spans="1:23" ht="25.5" customHeight="1" x14ac:dyDescent="0.25">
      <c r="A31" s="485">
        <v>1506</v>
      </c>
      <c r="B31" s="514" t="s">
        <v>128</v>
      </c>
      <c r="C31" s="507">
        <v>475000</v>
      </c>
      <c r="D31" s="502">
        <v>394986.5</v>
      </c>
      <c r="E31" s="507">
        <f t="shared" si="0"/>
        <v>83.155052631578954</v>
      </c>
      <c r="F31" s="507">
        <v>400000</v>
      </c>
      <c r="G31" s="507">
        <v>442893.15</v>
      </c>
      <c r="H31" s="507">
        <f t="shared" si="1"/>
        <v>110.7232875</v>
      </c>
      <c r="I31" s="507">
        <v>500000</v>
      </c>
      <c r="J31" s="507">
        <v>364099.87</v>
      </c>
      <c r="K31" s="501">
        <f t="shared" si="2"/>
        <v>72.819974000000002</v>
      </c>
      <c r="L31" s="645">
        <v>450000</v>
      </c>
      <c r="M31" s="645"/>
      <c r="N31" s="645">
        <v>450000</v>
      </c>
      <c r="O31" s="645"/>
      <c r="P31" s="645"/>
      <c r="Q31" s="1282"/>
      <c r="R31" s="641"/>
      <c r="S31" s="534"/>
      <c r="T31" s="1049">
        <f t="shared" si="5"/>
        <v>0</v>
      </c>
      <c r="U31" s="523"/>
      <c r="V31" s="502"/>
      <c r="W31" s="502"/>
    </row>
    <row r="32" spans="1:23" ht="19.5" customHeight="1" x14ac:dyDescent="0.25">
      <c r="A32" s="515">
        <v>1701</v>
      </c>
      <c r="B32" s="213" t="s">
        <v>125</v>
      </c>
      <c r="C32" s="507"/>
      <c r="D32" s="502"/>
      <c r="E32" s="507"/>
      <c r="F32" s="507"/>
      <c r="G32" s="507"/>
      <c r="H32" s="507"/>
      <c r="I32" s="212">
        <v>33000</v>
      </c>
      <c r="J32" s="507">
        <v>32804.83</v>
      </c>
      <c r="K32" s="501">
        <f t="shared" si="2"/>
        <v>99.408575757575761</v>
      </c>
      <c r="L32" s="645"/>
      <c r="M32" s="645"/>
      <c r="N32" s="645">
        <v>1000</v>
      </c>
      <c r="O32" s="645"/>
      <c r="P32" s="645"/>
      <c r="Q32" s="1282"/>
      <c r="R32" s="641"/>
      <c r="S32" s="534"/>
      <c r="T32" s="1049">
        <f t="shared" si="5"/>
        <v>0</v>
      </c>
      <c r="U32" s="523"/>
      <c r="V32" s="502"/>
      <c r="W32" s="502"/>
    </row>
    <row r="33" spans="1:23" ht="15.75" customHeight="1" x14ac:dyDescent="0.25">
      <c r="A33" s="515">
        <v>1702</v>
      </c>
      <c r="B33" s="514" t="s">
        <v>134</v>
      </c>
      <c r="C33" s="507">
        <v>200000</v>
      </c>
      <c r="D33" s="502">
        <v>180708.15</v>
      </c>
      <c r="E33" s="507">
        <f t="shared" si="0"/>
        <v>90.354074999999995</v>
      </c>
      <c r="F33" s="507">
        <v>200000</v>
      </c>
      <c r="G33" s="507">
        <v>194130.01</v>
      </c>
      <c r="H33" s="507">
        <f t="shared" si="1"/>
        <v>97.065004999999999</v>
      </c>
      <c r="I33" s="507">
        <v>850000</v>
      </c>
      <c r="J33" s="507">
        <v>292727.28000000003</v>
      </c>
      <c r="K33" s="501">
        <f t="shared" si="2"/>
        <v>34.438503529411769</v>
      </c>
      <c r="L33" s="645"/>
      <c r="M33" s="645"/>
      <c r="N33" s="645"/>
      <c r="O33" s="645"/>
      <c r="P33" s="645"/>
      <c r="Q33" s="1282"/>
      <c r="R33" s="488"/>
      <c r="S33" s="488"/>
      <c r="T33" s="1049">
        <f t="shared" si="5"/>
        <v>0</v>
      </c>
      <c r="U33" s="444"/>
      <c r="V33" s="502"/>
      <c r="W33" s="444"/>
    </row>
    <row r="34" spans="1:23" ht="21" customHeight="1" thickBot="1" x14ac:dyDescent="0.35">
      <c r="A34" s="1314" t="s">
        <v>140</v>
      </c>
      <c r="B34" s="1314"/>
      <c r="C34" s="461">
        <f>SUM(C13:C33)</f>
        <v>8311809</v>
      </c>
      <c r="D34" s="461">
        <f>SUM(D13:D33)</f>
        <v>7056801.2700000005</v>
      </c>
      <c r="E34" s="461">
        <f t="shared" si="0"/>
        <v>84.900907491979197</v>
      </c>
      <c r="F34" s="630">
        <f>SUM(F13:F33)</f>
        <v>11870000</v>
      </c>
      <c r="G34" s="461">
        <f>SUM(G13:G33)</f>
        <v>9926069.7699999977</v>
      </c>
      <c r="H34" s="461">
        <f t="shared" si="1"/>
        <v>83.62316571187867</v>
      </c>
      <c r="I34" s="581">
        <f>SUM(I13:I33)</f>
        <v>12943000</v>
      </c>
      <c r="J34" s="581">
        <f>SUM(J13:J33)</f>
        <v>8528192.9899999984</v>
      </c>
      <c r="K34" s="713">
        <f t="shared" si="2"/>
        <v>65.890388549795247</v>
      </c>
      <c r="L34" s="581">
        <f>SUM(L13:L33)</f>
        <v>10290000</v>
      </c>
      <c r="M34" s="581">
        <f>SUM(M13:M33)</f>
        <v>0</v>
      </c>
      <c r="N34" s="581">
        <f>SUM(N13:N33)</f>
        <v>12083000</v>
      </c>
      <c r="O34" s="581">
        <f t="shared" ref="O34:P34" si="6">SUM(O13:O33)</f>
        <v>0</v>
      </c>
      <c r="P34" s="581">
        <f t="shared" si="6"/>
        <v>0</v>
      </c>
      <c r="Q34" s="1282"/>
      <c r="R34" s="642"/>
      <c r="S34" s="656"/>
      <c r="T34" s="530"/>
      <c r="U34" s="660"/>
      <c r="V34" s="472"/>
      <c r="W34" s="472"/>
    </row>
    <row r="35" spans="1:23" s="462" customFormat="1" ht="21.75" customHeight="1" thickTop="1" thickBot="1" x14ac:dyDescent="0.35">
      <c r="A35" s="1321" t="s">
        <v>2</v>
      </c>
      <c r="B35" s="1321"/>
      <c r="C35" s="486">
        <f>C12+C34</f>
        <v>27630379</v>
      </c>
      <c r="D35" s="486">
        <f>D12+D34</f>
        <v>26171447.190000001</v>
      </c>
      <c r="E35" s="486">
        <f t="shared" si="0"/>
        <v>94.719827006354123</v>
      </c>
      <c r="F35" s="631">
        <f>F12+F34</f>
        <v>33335000</v>
      </c>
      <c r="G35" s="486">
        <f>G34+G12</f>
        <v>30053764.549999997</v>
      </c>
      <c r="H35" s="486">
        <f t="shared" si="1"/>
        <v>90.156785810709465</v>
      </c>
      <c r="I35" s="572">
        <f>I12+I34</f>
        <v>35843000</v>
      </c>
      <c r="J35" s="632">
        <f>J12+J34</f>
        <v>29673237.940000001</v>
      </c>
      <c r="K35" s="712">
        <f t="shared" si="2"/>
        <v>82.786702954551799</v>
      </c>
      <c r="L35" s="572">
        <f>L12+L34</f>
        <v>32234000</v>
      </c>
      <c r="M35" s="572">
        <f>M12+M34</f>
        <v>0</v>
      </c>
      <c r="N35" s="572">
        <f>N12+N34</f>
        <v>39587000</v>
      </c>
      <c r="O35" s="572">
        <f t="shared" ref="O35:P35" si="7">O12+O34</f>
        <v>0</v>
      </c>
      <c r="P35" s="572">
        <f t="shared" si="7"/>
        <v>0</v>
      </c>
      <c r="Q35" s="1283"/>
      <c r="R35" s="488"/>
      <c r="S35" s="488"/>
      <c r="T35" s="530"/>
      <c r="U35" s="444"/>
      <c r="V35" s="516"/>
      <c r="W35" s="444"/>
    </row>
    <row r="36" spans="1:23" s="462" customFormat="1" ht="17.25" customHeight="1" thickTop="1" x14ac:dyDescent="0.25">
      <c r="A36" s="466"/>
      <c r="B36" s="466"/>
      <c r="C36" s="466"/>
      <c r="D36" s="466"/>
      <c r="E36" s="466"/>
      <c r="F36" s="466"/>
      <c r="G36" s="466"/>
      <c r="H36" s="466"/>
      <c r="I36" s="466"/>
      <c r="J36" s="469"/>
      <c r="K36" s="470"/>
      <c r="L36" s="470"/>
      <c r="M36" s="470"/>
      <c r="N36" s="470"/>
      <c r="O36" s="470"/>
      <c r="P36" s="470"/>
      <c r="Q36" s="660"/>
      <c r="R36" s="642"/>
      <c r="S36" s="656"/>
      <c r="T36" s="479"/>
      <c r="U36" s="660"/>
      <c r="V36" s="472"/>
      <c r="W36" s="472"/>
    </row>
    <row r="37" spans="1:23" s="462" customFormat="1" ht="15.75" customHeight="1" x14ac:dyDescent="0.25">
      <c r="A37" s="466"/>
      <c r="B37" s="467" t="s">
        <v>188</v>
      </c>
      <c r="C37" s="468" t="s">
        <v>191</v>
      </c>
      <c r="D37" s="468"/>
      <c r="E37" s="468"/>
      <c r="F37" s="466"/>
      <c r="G37" s="466"/>
      <c r="H37" s="466"/>
      <c r="I37" s="466"/>
      <c r="J37" s="517"/>
      <c r="K37" s="470"/>
      <c r="L37" s="470"/>
      <c r="M37" s="470"/>
      <c r="N37" s="470"/>
      <c r="O37" s="470"/>
      <c r="P37" s="470"/>
      <c r="Q37" s="444"/>
      <c r="R37" s="488"/>
      <c r="S37" s="438"/>
      <c r="T37" s="479"/>
      <c r="U37" s="444"/>
      <c r="V37" s="444"/>
      <c r="W37" s="444"/>
    </row>
    <row r="38" spans="1:23" s="462" customFormat="1" ht="15.75" customHeight="1" x14ac:dyDescent="0.25">
      <c r="A38" s="466"/>
      <c r="B38" s="471" t="s">
        <v>189</v>
      </c>
      <c r="C38" s="473"/>
      <c r="D38" s="473" t="s">
        <v>190</v>
      </c>
      <c r="E38" s="473"/>
      <c r="F38" s="466"/>
      <c r="G38" s="466"/>
      <c r="H38" s="466"/>
      <c r="I38" s="466"/>
      <c r="K38" s="470"/>
      <c r="L38" s="470"/>
      <c r="M38" s="470"/>
      <c r="N38" s="470"/>
      <c r="O38" s="470"/>
      <c r="P38" s="470"/>
      <c r="Q38" s="660"/>
      <c r="R38" s="642"/>
      <c r="S38" s="438"/>
      <c r="T38" s="479"/>
      <c r="U38" s="660"/>
      <c r="V38" s="472"/>
      <c r="W38" s="472"/>
    </row>
    <row r="39" spans="1:23" s="462" customFormat="1" ht="15.75" customHeight="1" x14ac:dyDescent="0.25">
      <c r="B39" s="474"/>
      <c r="C39" s="475"/>
      <c r="D39" s="475"/>
      <c r="E39" s="475"/>
      <c r="F39" s="475"/>
      <c r="G39" s="475"/>
      <c r="H39" s="475"/>
      <c r="I39" s="475"/>
      <c r="J39" s="443"/>
      <c r="K39" s="439"/>
      <c r="L39" s="439"/>
      <c r="M39" s="439"/>
      <c r="N39" s="439"/>
      <c r="O39" s="439"/>
      <c r="P39" s="439"/>
      <c r="Q39" s="444"/>
      <c r="R39" s="488"/>
      <c r="S39" s="438"/>
      <c r="T39" s="479"/>
      <c r="U39" s="444"/>
      <c r="V39" s="444"/>
      <c r="W39" s="444"/>
    </row>
    <row r="40" spans="1:23" s="462" customFormat="1" ht="15.75" x14ac:dyDescent="0.25">
      <c r="B40" s="474" t="s">
        <v>159</v>
      </c>
      <c r="C40" s="476" t="s">
        <v>160</v>
      </c>
      <c r="D40" s="476"/>
      <c r="E40" s="476"/>
      <c r="F40" s="476"/>
      <c r="G40" s="476"/>
      <c r="H40" s="476"/>
      <c r="I40" s="476"/>
      <c r="J40" s="476" t="s">
        <v>186</v>
      </c>
      <c r="K40" s="477"/>
      <c r="L40" s="477"/>
      <c r="M40" s="477"/>
      <c r="N40" s="477"/>
      <c r="O40" s="477"/>
      <c r="P40" s="477"/>
      <c r="Q40" s="660"/>
      <c r="R40" s="642"/>
      <c r="S40" s="438"/>
      <c r="T40" s="479"/>
      <c r="U40" s="660"/>
      <c r="V40" s="472"/>
      <c r="W40" s="472"/>
    </row>
    <row r="41" spans="1:23" s="462" customFormat="1" ht="15.75" x14ac:dyDescent="0.25">
      <c r="A41" s="474"/>
      <c r="B41" s="474"/>
      <c r="C41" s="439"/>
      <c r="D41" s="439"/>
      <c r="E41" s="439"/>
      <c r="F41" s="439"/>
      <c r="G41" s="439"/>
      <c r="H41" s="439"/>
      <c r="I41" s="439"/>
      <c r="J41" s="439"/>
      <c r="K41" s="518"/>
      <c r="L41" s="518"/>
      <c r="M41" s="518"/>
      <c r="N41" s="518"/>
      <c r="O41" s="518"/>
      <c r="P41" s="518"/>
      <c r="Q41" s="444"/>
      <c r="R41" s="488"/>
      <c r="S41" s="438"/>
      <c r="T41" s="479"/>
      <c r="U41" s="444"/>
      <c r="V41" s="444"/>
      <c r="W41" s="444"/>
    </row>
    <row r="42" spans="1:23" s="462" customFormat="1" ht="15.75" x14ac:dyDescent="0.25">
      <c r="A42" s="474"/>
      <c r="B42" s="474"/>
      <c r="C42" s="439"/>
      <c r="D42" s="439"/>
      <c r="E42" s="439"/>
      <c r="F42" s="439"/>
      <c r="G42" s="439"/>
      <c r="H42" s="439"/>
      <c r="I42" s="439"/>
      <c r="J42" s="439"/>
      <c r="K42" s="518"/>
      <c r="L42" s="518"/>
      <c r="M42" s="518"/>
      <c r="N42" s="518"/>
      <c r="O42" s="518"/>
      <c r="P42" s="518"/>
      <c r="Q42" s="444"/>
      <c r="R42" s="488"/>
      <c r="S42" s="438"/>
      <c r="T42" s="479"/>
      <c r="U42" s="444"/>
      <c r="V42" s="444"/>
      <c r="W42" s="444"/>
    </row>
    <row r="43" spans="1:23" x14ac:dyDescent="0.25">
      <c r="C43" s="442"/>
      <c r="D43" s="442"/>
      <c r="E43" s="442"/>
      <c r="F43" s="442"/>
      <c r="G43" s="442"/>
      <c r="H43" s="442"/>
      <c r="I43" s="442"/>
      <c r="J43" s="442"/>
      <c r="K43" s="442"/>
      <c r="L43" s="442"/>
      <c r="M43" s="442"/>
      <c r="N43" s="442"/>
      <c r="O43" s="442"/>
      <c r="P43" s="442"/>
      <c r="Q43" s="660"/>
      <c r="R43" s="642"/>
      <c r="U43" s="660"/>
      <c r="V43" s="472"/>
      <c r="W43" s="472"/>
    </row>
    <row r="44" spans="1:23" x14ac:dyDescent="0.25">
      <c r="J44" s="991" t="s">
        <v>157</v>
      </c>
      <c r="K44" s="437"/>
      <c r="L44" s="437"/>
      <c r="M44" s="437"/>
      <c r="N44" s="437"/>
      <c r="O44" s="437"/>
      <c r="P44" s="672"/>
      <c r="Q44" s="444"/>
      <c r="R44" s="488"/>
      <c r="U44" s="444"/>
      <c r="V44" s="444"/>
      <c r="W44" s="444"/>
    </row>
    <row r="45" spans="1:23" ht="16.5" customHeight="1" x14ac:dyDescent="0.3">
      <c r="A45" s="79" t="s">
        <v>444</v>
      </c>
      <c r="B45" s="483"/>
      <c r="C45" s="483"/>
      <c r="D45" s="483"/>
      <c r="E45" s="483"/>
      <c r="F45" s="483"/>
      <c r="G45" s="483"/>
      <c r="H45" s="483"/>
      <c r="I45" s="483"/>
      <c r="J45" s="483"/>
      <c r="K45" s="990"/>
      <c r="L45" s="990"/>
      <c r="M45" s="990"/>
      <c r="N45" s="990"/>
      <c r="O45" s="990"/>
      <c r="P45" s="990"/>
      <c r="Q45" s="660"/>
      <c r="R45" s="642"/>
      <c r="S45" s="657"/>
      <c r="T45" s="752"/>
      <c r="U45" s="660"/>
      <c r="V45" s="472"/>
      <c r="W45" s="472"/>
    </row>
    <row r="46" spans="1:23" ht="18.75" x14ac:dyDescent="0.3">
      <c r="A46" s="440" t="s">
        <v>21</v>
      </c>
      <c r="B46" s="441"/>
      <c r="C46" s="439"/>
      <c r="D46" s="439"/>
      <c r="E46" s="439"/>
      <c r="F46" s="439"/>
      <c r="G46" s="439"/>
      <c r="H46" s="439"/>
      <c r="I46" s="439"/>
      <c r="Q46" s="444"/>
      <c r="R46" s="488"/>
      <c r="U46" s="444"/>
      <c r="V46" s="444"/>
      <c r="W46" s="444"/>
    </row>
    <row r="47" spans="1:23" ht="18.75" x14ac:dyDescent="0.3">
      <c r="A47" s="440" t="s">
        <v>22</v>
      </c>
      <c r="B47" s="441"/>
      <c r="C47" s="442"/>
      <c r="D47" s="442"/>
      <c r="E47" s="442"/>
      <c r="F47" s="442"/>
      <c r="G47" s="442"/>
      <c r="H47" s="442"/>
      <c r="I47" s="442"/>
      <c r="Q47" s="660"/>
      <c r="R47" s="642"/>
      <c r="U47" s="660"/>
      <c r="V47" s="472"/>
      <c r="W47" s="472"/>
    </row>
    <row r="48" spans="1:23" ht="18.75" x14ac:dyDescent="0.3">
      <c r="A48" s="440" t="s">
        <v>68</v>
      </c>
      <c r="B48" s="441"/>
      <c r="C48" s="439"/>
      <c r="D48" s="439"/>
      <c r="E48" s="439"/>
      <c r="F48" s="439"/>
      <c r="G48" s="439"/>
      <c r="H48" s="439"/>
      <c r="I48" s="439"/>
      <c r="Q48" s="660"/>
      <c r="R48" s="642"/>
      <c r="V48" s="444"/>
      <c r="W48" s="444"/>
    </row>
    <row r="49" spans="1:22" ht="9" customHeight="1" x14ac:dyDescent="0.25">
      <c r="C49" s="445"/>
      <c r="D49" s="445"/>
      <c r="E49" s="445"/>
      <c r="F49" s="445"/>
      <c r="G49" s="445"/>
      <c r="H49" s="445"/>
      <c r="I49" s="445"/>
      <c r="J49" s="445"/>
      <c r="K49" s="445"/>
      <c r="L49" s="445"/>
      <c r="M49" s="445"/>
      <c r="N49" s="445"/>
      <c r="O49" s="445"/>
      <c r="P49" s="445"/>
      <c r="Q49" s="444"/>
      <c r="R49" s="488"/>
    </row>
    <row r="50" spans="1:22" ht="13.5" customHeight="1" x14ac:dyDescent="0.25">
      <c r="A50" s="1304" t="s">
        <v>18</v>
      </c>
      <c r="B50" s="1316" t="s">
        <v>7</v>
      </c>
      <c r="C50" s="1320">
        <v>2022</v>
      </c>
      <c r="D50" s="1320"/>
      <c r="E50" s="1320"/>
      <c r="F50" s="1293">
        <v>2023</v>
      </c>
      <c r="G50" s="1294"/>
      <c r="H50" s="1295"/>
      <c r="I50" s="1235">
        <v>2024</v>
      </c>
      <c r="J50" s="1235"/>
      <c r="K50" s="998"/>
      <c r="L50" s="1279">
        <v>2025</v>
      </c>
      <c r="M50" s="1280"/>
      <c r="N50" s="1299" t="s">
        <v>446</v>
      </c>
      <c r="O50" s="1240" t="s">
        <v>448</v>
      </c>
      <c r="P50" s="1240" t="s">
        <v>447</v>
      </c>
      <c r="Q50" s="1235" t="s">
        <v>450</v>
      </c>
      <c r="R50" s="1313"/>
    </row>
    <row r="51" spans="1:22" s="519" customFormat="1" ht="30" customHeight="1" x14ac:dyDescent="0.25">
      <c r="A51" s="1315"/>
      <c r="B51" s="1316"/>
      <c r="C51" s="1001" t="s">
        <v>192</v>
      </c>
      <c r="D51" s="1050" t="s">
        <v>1</v>
      </c>
      <c r="E51" s="1033" t="s">
        <v>138</v>
      </c>
      <c r="F51" s="1035" t="s">
        <v>0</v>
      </c>
      <c r="G51" s="999" t="s">
        <v>1</v>
      </c>
      <c r="H51" s="999" t="s">
        <v>138</v>
      </c>
      <c r="I51" s="690" t="s">
        <v>0</v>
      </c>
      <c r="J51" s="1000" t="s">
        <v>1</v>
      </c>
      <c r="K51" s="691" t="s">
        <v>138</v>
      </c>
      <c r="L51" s="690" t="s">
        <v>0</v>
      </c>
      <c r="M51" s="1000" t="s">
        <v>1</v>
      </c>
      <c r="N51" s="1299"/>
      <c r="O51" s="1240"/>
      <c r="P51" s="1240"/>
      <c r="Q51" s="1236"/>
      <c r="R51" s="1313"/>
      <c r="S51" s="438"/>
      <c r="T51" s="753"/>
    </row>
    <row r="52" spans="1:22" ht="18" customHeight="1" x14ac:dyDescent="0.25">
      <c r="A52" s="520">
        <v>1001</v>
      </c>
      <c r="B52" s="521" t="s">
        <v>8</v>
      </c>
      <c r="C52" s="1048">
        <v>4039180</v>
      </c>
      <c r="D52" s="500">
        <v>3963166.99</v>
      </c>
      <c r="E52" s="500">
        <f>D52/C52*100</f>
        <v>98.118107883283244</v>
      </c>
      <c r="F52" s="500">
        <v>4016220</v>
      </c>
      <c r="G52" s="500">
        <v>3914590.45</v>
      </c>
      <c r="H52" s="500">
        <f>G52/F52*100</f>
        <v>97.469522336923774</v>
      </c>
      <c r="I52" s="500">
        <v>4400000</v>
      </c>
      <c r="J52" s="522">
        <v>4258385.37</v>
      </c>
      <c r="K52" s="501">
        <f>J52/I52*100</f>
        <v>96.781485681818182</v>
      </c>
      <c r="L52" s="645">
        <v>4751000</v>
      </c>
      <c r="M52" s="645"/>
      <c r="N52" s="645">
        <v>6431000</v>
      </c>
      <c r="O52" s="645"/>
      <c r="P52" s="645"/>
      <c r="Q52" s="1310" t="s">
        <v>451</v>
      </c>
      <c r="R52" s="641"/>
      <c r="S52" s="645">
        <v>8423264</v>
      </c>
      <c r="T52" s="513"/>
      <c r="U52" s="523"/>
      <c r="V52" s="502"/>
    </row>
    <row r="53" spans="1:22" ht="18" customHeight="1" x14ac:dyDescent="0.25">
      <c r="A53" s="485">
        <v>1002</v>
      </c>
      <c r="B53" s="503" t="s">
        <v>9</v>
      </c>
      <c r="C53" s="1048">
        <v>300000</v>
      </c>
      <c r="D53" s="512">
        <v>166032.5</v>
      </c>
      <c r="E53" s="512">
        <f t="shared" ref="E53:E66" si="8">D53/C53*100</f>
        <v>55.344166666666673</v>
      </c>
      <c r="F53" s="512">
        <v>600000</v>
      </c>
      <c r="G53" s="512">
        <v>416014.96</v>
      </c>
      <c r="H53" s="512">
        <f t="shared" ref="H53:H66" si="9">G53/F53*100</f>
        <v>69.335826666666662</v>
      </c>
      <c r="I53" s="512">
        <v>600000</v>
      </c>
      <c r="J53" s="512">
        <v>561853.42000000004</v>
      </c>
      <c r="K53" s="501">
        <f t="shared" ref="K53:K66" si="10">J53/I53*100</f>
        <v>93.642236666666676</v>
      </c>
      <c r="L53" s="645">
        <v>600000</v>
      </c>
      <c r="M53" s="645"/>
      <c r="N53" s="645">
        <v>800000</v>
      </c>
      <c r="O53" s="645"/>
      <c r="P53" s="645"/>
      <c r="Q53" s="1311"/>
      <c r="R53" s="488"/>
      <c r="S53" s="645">
        <v>900000</v>
      </c>
      <c r="T53" s="513"/>
      <c r="U53" s="444"/>
      <c r="V53" s="444"/>
    </row>
    <row r="54" spans="1:22" ht="18" customHeight="1" x14ac:dyDescent="0.25">
      <c r="A54" s="505">
        <v>1003</v>
      </c>
      <c r="B54" s="506" t="s">
        <v>10</v>
      </c>
      <c r="C54" s="1048">
        <v>2010200</v>
      </c>
      <c r="D54" s="507">
        <v>1903512</v>
      </c>
      <c r="E54" s="507">
        <f t="shared" si="8"/>
        <v>94.692667396278978</v>
      </c>
      <c r="F54" s="507">
        <v>1962904</v>
      </c>
      <c r="G54" s="507">
        <v>1593189.19</v>
      </c>
      <c r="H54" s="507">
        <f t="shared" si="9"/>
        <v>81.164906179823362</v>
      </c>
      <c r="I54" s="507">
        <v>2100000</v>
      </c>
      <c r="J54" s="507">
        <v>3133414.95</v>
      </c>
      <c r="K54" s="501">
        <f t="shared" si="10"/>
        <v>149.21023571428574</v>
      </c>
      <c r="L54" s="645">
        <v>3056000</v>
      </c>
      <c r="M54" s="645"/>
      <c r="N54" s="288">
        <v>2290000</v>
      </c>
      <c r="O54" s="288"/>
      <c r="P54" s="645"/>
      <c r="Q54" s="1311"/>
      <c r="R54" s="641"/>
      <c r="S54" s="645">
        <v>3200000</v>
      </c>
      <c r="T54" s="513"/>
      <c r="U54" s="523"/>
      <c r="V54" s="502"/>
    </row>
    <row r="55" spans="1:22" ht="25.5" customHeight="1" thickBot="1" x14ac:dyDescent="0.35">
      <c r="A55" s="1317" t="s">
        <v>139</v>
      </c>
      <c r="B55" s="1318"/>
      <c r="C55" s="524">
        <f t="shared" ref="C55:J55" si="11">SUM(C52:C54)</f>
        <v>6349380</v>
      </c>
      <c r="D55" s="461">
        <f t="shared" si="11"/>
        <v>6032711.4900000002</v>
      </c>
      <c r="E55" s="461">
        <f t="shared" si="8"/>
        <v>95.012607372688365</v>
      </c>
      <c r="F55" s="461">
        <f t="shared" si="11"/>
        <v>6579124</v>
      </c>
      <c r="G55" s="461">
        <f>SUM(G52:G54)</f>
        <v>5923794.5999999996</v>
      </c>
      <c r="H55" s="461">
        <f t="shared" si="9"/>
        <v>90.039260545932848</v>
      </c>
      <c r="I55" s="524">
        <f t="shared" si="11"/>
        <v>7100000</v>
      </c>
      <c r="J55" s="461">
        <f t="shared" si="11"/>
        <v>7953653.7400000002</v>
      </c>
      <c r="K55" s="712">
        <f t="shared" si="10"/>
        <v>112.02329211267606</v>
      </c>
      <c r="L55" s="572">
        <f>SUM(L52:L54)</f>
        <v>8407000</v>
      </c>
      <c r="M55" s="572">
        <f t="shared" ref="M55:P55" si="12">SUM(M52:M54)</f>
        <v>0</v>
      </c>
      <c r="N55" s="572">
        <f t="shared" si="12"/>
        <v>9521000</v>
      </c>
      <c r="O55" s="572">
        <f t="shared" si="12"/>
        <v>0</v>
      </c>
      <c r="P55" s="572">
        <f t="shared" si="12"/>
        <v>0</v>
      </c>
      <c r="Q55" s="1311"/>
      <c r="R55" s="488"/>
      <c r="S55" s="488"/>
      <c r="T55" s="494"/>
      <c r="U55" s="444"/>
      <c r="V55" s="444"/>
    </row>
    <row r="56" spans="1:22" ht="18" customHeight="1" thickTop="1" x14ac:dyDescent="0.25">
      <c r="A56" s="509">
        <v>1101</v>
      </c>
      <c r="B56" s="510" t="s">
        <v>120</v>
      </c>
      <c r="C56" s="525">
        <v>100000</v>
      </c>
      <c r="D56" s="525">
        <v>38266</v>
      </c>
      <c r="E56" s="525">
        <f t="shared" si="8"/>
        <v>38.265999999999998</v>
      </c>
      <c r="F56" s="525">
        <v>200000</v>
      </c>
      <c r="G56" s="525">
        <v>41009.5</v>
      </c>
      <c r="H56" s="525">
        <f t="shared" si="9"/>
        <v>20.504749999999998</v>
      </c>
      <c r="I56" s="525">
        <v>200000</v>
      </c>
      <c r="J56" s="510">
        <v>104943.92</v>
      </c>
      <c r="K56" s="508">
        <f t="shared" si="10"/>
        <v>52.471959999999996</v>
      </c>
      <c r="L56" s="647">
        <v>100000</v>
      </c>
      <c r="M56" s="647"/>
      <c r="N56" s="647">
        <v>100000</v>
      </c>
      <c r="O56" s="647"/>
      <c r="P56" s="647"/>
      <c r="Q56" s="1311"/>
      <c r="R56" s="641"/>
      <c r="S56" s="534"/>
      <c r="T56" s="1051">
        <f>M56/8*12</f>
        <v>0</v>
      </c>
      <c r="U56" s="523"/>
      <c r="V56" s="502"/>
    </row>
    <row r="57" spans="1:22" ht="30" x14ac:dyDescent="0.25">
      <c r="A57" s="485">
        <v>1201</v>
      </c>
      <c r="B57" s="511" t="s">
        <v>12</v>
      </c>
      <c r="C57" s="1048">
        <v>900000</v>
      </c>
      <c r="D57" s="527">
        <v>881789.88</v>
      </c>
      <c r="E57" s="527">
        <f t="shared" si="8"/>
        <v>97.976653333333331</v>
      </c>
      <c r="F57" s="527">
        <v>700000</v>
      </c>
      <c r="G57" s="527">
        <v>617359.75</v>
      </c>
      <c r="H57" s="527">
        <f t="shared" si="9"/>
        <v>88.194249999999997</v>
      </c>
      <c r="I57" s="527">
        <v>900000</v>
      </c>
      <c r="J57" s="512">
        <v>468260</v>
      </c>
      <c r="K57" s="501">
        <f t="shared" si="10"/>
        <v>52.028888888888893</v>
      </c>
      <c r="L57" s="647">
        <v>1000000</v>
      </c>
      <c r="M57" s="647"/>
      <c r="N57" s="647">
        <v>1000000</v>
      </c>
      <c r="O57" s="647"/>
      <c r="P57" s="647"/>
      <c r="Q57" s="1311"/>
      <c r="R57" s="488"/>
      <c r="S57" s="488"/>
      <c r="T57" s="1051">
        <f t="shared" ref="T57:T64" si="13">M57/8*12</f>
        <v>0</v>
      </c>
      <c r="U57" s="444"/>
      <c r="V57" s="502"/>
    </row>
    <row r="58" spans="1:22" ht="18" customHeight="1" x14ac:dyDescent="0.25">
      <c r="A58" s="485">
        <v>1202</v>
      </c>
      <c r="B58" s="512" t="s">
        <v>13</v>
      </c>
      <c r="C58" s="527">
        <v>600000</v>
      </c>
      <c r="D58" s="527">
        <v>350460</v>
      </c>
      <c r="E58" s="527">
        <f t="shared" si="8"/>
        <v>58.41</v>
      </c>
      <c r="F58" s="527">
        <v>1000000</v>
      </c>
      <c r="G58" s="527">
        <v>486248.94</v>
      </c>
      <c r="H58" s="527">
        <f t="shared" si="9"/>
        <v>48.624894000000005</v>
      </c>
      <c r="I58" s="527"/>
      <c r="J58" s="512">
        <v>0</v>
      </c>
      <c r="K58" s="501"/>
      <c r="L58" s="647"/>
      <c r="M58" s="647"/>
      <c r="N58" s="647"/>
      <c r="O58" s="647"/>
      <c r="P58" s="647"/>
      <c r="Q58" s="1311"/>
      <c r="R58" s="641"/>
      <c r="S58" s="534"/>
      <c r="T58" s="1051">
        <f t="shared" si="13"/>
        <v>0</v>
      </c>
      <c r="U58" s="523"/>
      <c r="V58" s="502"/>
    </row>
    <row r="59" spans="1:22" ht="18" customHeight="1" x14ac:dyDescent="0.25">
      <c r="A59" s="485" t="s">
        <v>390</v>
      </c>
      <c r="B59" s="512" t="s">
        <v>198</v>
      </c>
      <c r="C59" s="528"/>
      <c r="D59" s="527"/>
      <c r="E59" s="527"/>
      <c r="F59" s="527"/>
      <c r="G59" s="527"/>
      <c r="H59" s="527"/>
      <c r="I59" s="527">
        <v>500000</v>
      </c>
      <c r="J59" s="527">
        <v>268275</v>
      </c>
      <c r="K59" s="501">
        <f t="shared" si="10"/>
        <v>53.654999999999994</v>
      </c>
      <c r="L59" s="647">
        <v>300000</v>
      </c>
      <c r="M59" s="647"/>
      <c r="N59" s="647">
        <v>300000</v>
      </c>
      <c r="O59" s="647"/>
      <c r="P59" s="647"/>
      <c r="Q59" s="1311"/>
      <c r="R59" s="641"/>
      <c r="S59" s="488"/>
      <c r="T59" s="1051">
        <f t="shared" si="13"/>
        <v>0</v>
      </c>
      <c r="U59" s="523"/>
      <c r="V59" s="502"/>
    </row>
    <row r="60" spans="1:22" ht="18" customHeight="1" x14ac:dyDescent="0.25">
      <c r="A60" s="485" t="s">
        <v>391</v>
      </c>
      <c r="B60" s="512" t="s">
        <v>197</v>
      </c>
      <c r="C60" s="528"/>
      <c r="D60" s="527"/>
      <c r="E60" s="527"/>
      <c r="F60" s="527"/>
      <c r="G60" s="527"/>
      <c r="H60" s="527"/>
      <c r="I60" s="527">
        <v>500000</v>
      </c>
      <c r="J60" s="527">
        <v>195895</v>
      </c>
      <c r="K60" s="501">
        <f t="shared" si="10"/>
        <v>39.179000000000002</v>
      </c>
      <c r="L60" s="647">
        <v>300000</v>
      </c>
      <c r="M60" s="647"/>
      <c r="N60" s="647">
        <v>300000</v>
      </c>
      <c r="O60" s="647"/>
      <c r="P60" s="647"/>
      <c r="Q60" s="1311"/>
      <c r="R60" s="641"/>
      <c r="S60" s="534"/>
      <c r="T60" s="1051">
        <f t="shared" si="13"/>
        <v>0</v>
      </c>
      <c r="U60" s="523"/>
      <c r="V60" s="502"/>
    </row>
    <row r="61" spans="1:22" ht="18" customHeight="1" x14ac:dyDescent="0.25">
      <c r="A61" s="485">
        <v>1402</v>
      </c>
      <c r="B61" s="512" t="s">
        <v>117</v>
      </c>
      <c r="C61" s="1048">
        <v>450691</v>
      </c>
      <c r="D61" s="527">
        <v>160093.26</v>
      </c>
      <c r="E61" s="527">
        <f t="shared" si="8"/>
        <v>35.5217344033939</v>
      </c>
      <c r="F61" s="527">
        <v>200000</v>
      </c>
      <c r="G61" s="527">
        <v>36000</v>
      </c>
      <c r="H61" s="527">
        <f t="shared" si="9"/>
        <v>18</v>
      </c>
      <c r="I61" s="527">
        <v>200000</v>
      </c>
      <c r="J61" s="527">
        <v>38551.01</v>
      </c>
      <c r="K61" s="501">
        <f t="shared" si="10"/>
        <v>19.275505000000003</v>
      </c>
      <c r="L61" s="647">
        <v>100000</v>
      </c>
      <c r="M61" s="647"/>
      <c r="N61" s="647">
        <v>100000</v>
      </c>
      <c r="O61" s="647"/>
      <c r="P61" s="647"/>
      <c r="Q61" s="1311"/>
      <c r="R61" s="488"/>
      <c r="S61" s="488"/>
      <c r="T61" s="1051">
        <f t="shared" si="13"/>
        <v>0</v>
      </c>
      <c r="U61" s="444"/>
      <c r="V61" s="502"/>
    </row>
    <row r="62" spans="1:22" ht="18" customHeight="1" x14ac:dyDescent="0.25">
      <c r="A62" s="505">
        <v>1409</v>
      </c>
      <c r="B62" s="507" t="s">
        <v>17</v>
      </c>
      <c r="C62" s="527">
        <v>5000000</v>
      </c>
      <c r="D62" s="527">
        <v>3184684.48</v>
      </c>
      <c r="E62" s="527">
        <f t="shared" si="8"/>
        <v>63.693689600000006</v>
      </c>
      <c r="F62" s="527">
        <v>8000000</v>
      </c>
      <c r="G62" s="527">
        <v>6526864.8099999996</v>
      </c>
      <c r="H62" s="527">
        <f t="shared" si="9"/>
        <v>81.585810124999995</v>
      </c>
      <c r="I62" s="527"/>
      <c r="J62" s="512">
        <v>0</v>
      </c>
      <c r="K62" s="501"/>
      <c r="L62" s="647"/>
      <c r="M62" s="647"/>
      <c r="N62" s="647"/>
      <c r="O62" s="647"/>
      <c r="P62" s="647"/>
      <c r="Q62" s="1311"/>
      <c r="R62" s="641"/>
      <c r="S62" s="534"/>
      <c r="T62" s="1051">
        <f t="shared" si="13"/>
        <v>0</v>
      </c>
      <c r="U62" s="523"/>
      <c r="V62" s="502"/>
    </row>
    <row r="63" spans="1:22" ht="18" customHeight="1" x14ac:dyDescent="0.25">
      <c r="A63" s="515" t="s">
        <v>388</v>
      </c>
      <c r="B63" s="508" t="s">
        <v>203</v>
      </c>
      <c r="C63" s="526"/>
      <c r="D63" s="526"/>
      <c r="E63" s="526"/>
      <c r="F63" s="526"/>
      <c r="G63" s="526"/>
      <c r="H63" s="526"/>
      <c r="I63" s="526">
        <v>8000000</v>
      </c>
      <c r="J63" s="526">
        <v>4958831.9000000004</v>
      </c>
      <c r="K63" s="501">
        <f t="shared" si="10"/>
        <v>61.985398750000009</v>
      </c>
      <c r="L63" s="647">
        <v>5000000</v>
      </c>
      <c r="M63" s="647"/>
      <c r="N63" s="647">
        <v>4500000</v>
      </c>
      <c r="O63" s="647"/>
      <c r="P63" s="647"/>
      <c r="Q63" s="1311"/>
      <c r="R63" s="641"/>
      <c r="S63" s="488"/>
      <c r="T63" s="1051">
        <f t="shared" si="13"/>
        <v>0</v>
      </c>
      <c r="U63" s="523"/>
      <c r="V63" s="502"/>
    </row>
    <row r="64" spans="1:22" ht="18" customHeight="1" x14ac:dyDescent="0.25">
      <c r="A64" s="515">
        <v>1702</v>
      </c>
      <c r="B64" s="508" t="s">
        <v>134</v>
      </c>
      <c r="C64" s="526"/>
      <c r="D64" s="526"/>
      <c r="E64" s="526"/>
      <c r="F64" s="526"/>
      <c r="G64" s="526"/>
      <c r="H64" s="526"/>
      <c r="I64" s="526">
        <v>550000</v>
      </c>
      <c r="J64" s="531">
        <v>0</v>
      </c>
      <c r="K64" s="501">
        <f t="shared" si="10"/>
        <v>0</v>
      </c>
      <c r="L64" s="1052"/>
      <c r="M64" s="1052"/>
      <c r="N64" s="1052"/>
      <c r="O64" s="1052"/>
      <c r="P64" s="1052"/>
      <c r="Q64" s="1311"/>
      <c r="R64" s="641"/>
      <c r="S64" s="534"/>
      <c r="T64" s="1051">
        <f t="shared" si="13"/>
        <v>0</v>
      </c>
      <c r="U64" s="523"/>
      <c r="V64" s="502"/>
    </row>
    <row r="65" spans="1:22" ht="25.5" customHeight="1" thickBot="1" x14ac:dyDescent="0.35">
      <c r="A65" s="1314" t="s">
        <v>140</v>
      </c>
      <c r="B65" s="1314"/>
      <c r="C65" s="461">
        <f>SUM(C56:C62)</f>
        <v>7050691</v>
      </c>
      <c r="D65" s="461">
        <f>SUM(D56:D62)</f>
        <v>4615293.62</v>
      </c>
      <c r="E65" s="461">
        <f t="shared" si="8"/>
        <v>65.458741845302825</v>
      </c>
      <c r="F65" s="461">
        <f>SUM(F56:F62)</f>
        <v>10100000</v>
      </c>
      <c r="G65" s="461">
        <f>SUM(G56:G64)</f>
        <v>7707483</v>
      </c>
      <c r="H65" s="461">
        <f t="shared" si="9"/>
        <v>76.311712871287128</v>
      </c>
      <c r="I65" s="461">
        <f>SUM(I56:I64)</f>
        <v>10850000</v>
      </c>
      <c r="J65" s="581">
        <f>SUM(J56:J64)</f>
        <v>6034756.8300000001</v>
      </c>
      <c r="K65" s="713">
        <f t="shared" si="10"/>
        <v>55.619878617511517</v>
      </c>
      <c r="L65" s="581">
        <f>SUM(L56:L64)</f>
        <v>6800000</v>
      </c>
      <c r="M65" s="581">
        <f>SUM(M56:M64)</f>
        <v>0</v>
      </c>
      <c r="N65" s="581">
        <f>SUM(N56:N64)</f>
        <v>6300000</v>
      </c>
      <c r="O65" s="581">
        <f t="shared" ref="O65:P65" si="14">SUM(O56:O64)</f>
        <v>0</v>
      </c>
      <c r="P65" s="581">
        <f t="shared" si="14"/>
        <v>0</v>
      </c>
      <c r="Q65" s="1311"/>
      <c r="R65" s="488"/>
      <c r="S65" s="488"/>
      <c r="T65" s="444"/>
      <c r="U65" s="444"/>
      <c r="V65" s="444"/>
    </row>
    <row r="66" spans="1:22" s="462" customFormat="1" ht="25.5" customHeight="1" thickTop="1" thickBot="1" x14ac:dyDescent="0.35">
      <c r="A66" s="1308" t="s">
        <v>2</v>
      </c>
      <c r="B66" s="1309"/>
      <c r="C66" s="486">
        <f>C55+C65</f>
        <v>13400071</v>
      </c>
      <c r="D66" s="486">
        <f>D55+D65</f>
        <v>10648005.109999999</v>
      </c>
      <c r="E66" s="486">
        <f t="shared" si="8"/>
        <v>79.462303669883539</v>
      </c>
      <c r="F66" s="486">
        <f>F55+F65</f>
        <v>16679124</v>
      </c>
      <c r="G66" s="486">
        <f>G65+G55</f>
        <v>13631277.6</v>
      </c>
      <c r="H66" s="486">
        <f t="shared" si="9"/>
        <v>81.726579885130661</v>
      </c>
      <c r="I66" s="486">
        <f>I55+I65</f>
        <v>17950000</v>
      </c>
      <c r="J66" s="666">
        <f>J55+J65</f>
        <v>13988410.57</v>
      </c>
      <c r="K66" s="712">
        <f t="shared" si="10"/>
        <v>77.929863899721454</v>
      </c>
      <c r="L66" s="666">
        <f>L55+L65</f>
        <v>15207000</v>
      </c>
      <c r="M66" s="666">
        <f>M55+M65</f>
        <v>0</v>
      </c>
      <c r="N66" s="666">
        <f>N55+N65</f>
        <v>15821000</v>
      </c>
      <c r="O66" s="666">
        <f t="shared" ref="O66:P66" si="15">O55+O65</f>
        <v>0</v>
      </c>
      <c r="P66" s="666">
        <f t="shared" si="15"/>
        <v>0</v>
      </c>
      <c r="Q66" s="1312"/>
      <c r="R66" s="642"/>
      <c r="S66" s="656"/>
      <c r="T66" s="754"/>
      <c r="U66" s="660"/>
      <c r="V66" s="472"/>
    </row>
    <row r="67" spans="1:22" s="462" customFormat="1" ht="16.5" thickTop="1" x14ac:dyDescent="0.25">
      <c r="A67" s="466"/>
      <c r="B67" s="466"/>
      <c r="C67" s="529"/>
      <c r="D67" s="529"/>
      <c r="E67" s="529"/>
      <c r="F67" s="529"/>
      <c r="G67" s="529"/>
      <c r="H67" s="529"/>
      <c r="I67" s="529"/>
      <c r="J67" s="529"/>
      <c r="K67" s="529"/>
      <c r="L67" s="529"/>
      <c r="M67" s="529"/>
      <c r="N67" s="529"/>
      <c r="O67" s="529"/>
      <c r="P67" s="529"/>
      <c r="Q67" s="444"/>
      <c r="R67" s="488"/>
      <c r="S67" s="478"/>
      <c r="T67" s="479"/>
      <c r="U67" s="444"/>
      <c r="V67" s="444"/>
    </row>
    <row r="68" spans="1:22" s="462" customFormat="1" ht="15.75" customHeight="1" x14ac:dyDescent="0.25">
      <c r="A68" s="466"/>
      <c r="B68" s="467" t="s">
        <v>188</v>
      </c>
      <c r="C68" s="468" t="s">
        <v>191</v>
      </c>
      <c r="D68" s="468"/>
      <c r="E68" s="468"/>
      <c r="F68" s="466"/>
      <c r="G68" s="466"/>
      <c r="H68" s="466"/>
      <c r="I68" s="466"/>
      <c r="J68" s="469"/>
      <c r="K68" s="470"/>
      <c r="L68" s="470"/>
      <c r="M68" s="470"/>
      <c r="N68" s="470"/>
      <c r="O68" s="470"/>
      <c r="P68" s="470"/>
      <c r="Q68" s="660"/>
      <c r="R68" s="642"/>
      <c r="S68" s="478"/>
      <c r="T68" s="479"/>
      <c r="U68" s="660"/>
      <c r="V68" s="472"/>
    </row>
    <row r="69" spans="1:22" s="462" customFormat="1" ht="15.75" customHeight="1" x14ac:dyDescent="0.25">
      <c r="A69" s="466"/>
      <c r="B69" s="471" t="s">
        <v>189</v>
      </c>
      <c r="C69" s="473"/>
      <c r="D69" s="473" t="s">
        <v>190</v>
      </c>
      <c r="E69" s="473"/>
      <c r="F69" s="466"/>
      <c r="G69" s="466"/>
      <c r="H69" s="466"/>
      <c r="I69" s="466"/>
      <c r="K69" s="470"/>
      <c r="L69" s="470"/>
      <c r="M69" s="470"/>
      <c r="N69" s="470"/>
      <c r="O69" s="470"/>
      <c r="P69" s="470"/>
      <c r="Q69" s="444"/>
      <c r="R69" s="488"/>
      <c r="S69" s="655"/>
      <c r="T69" s="479"/>
      <c r="U69" s="444"/>
      <c r="V69" s="444"/>
    </row>
    <row r="70" spans="1:22" s="462" customFormat="1" ht="15.75" customHeight="1" x14ac:dyDescent="0.25">
      <c r="B70" s="474"/>
      <c r="C70" s="475"/>
      <c r="D70" s="475"/>
      <c r="E70" s="475"/>
      <c r="F70" s="475"/>
      <c r="G70" s="475"/>
      <c r="H70" s="475"/>
      <c r="I70" s="439"/>
      <c r="J70" s="443"/>
      <c r="K70" s="439"/>
      <c r="L70" s="439"/>
      <c r="M70" s="439"/>
      <c r="N70" s="439"/>
      <c r="O70" s="439"/>
      <c r="P70" s="439"/>
      <c r="Q70" s="660"/>
      <c r="R70" s="642"/>
      <c r="S70" s="478"/>
      <c r="T70" s="479"/>
      <c r="U70" s="660"/>
      <c r="V70" s="472"/>
    </row>
    <row r="71" spans="1:22" s="462" customFormat="1" ht="15.75" x14ac:dyDescent="0.25">
      <c r="B71" s="474" t="s">
        <v>159</v>
      </c>
      <c r="C71" s="476" t="s">
        <v>160</v>
      </c>
      <c r="D71" s="476"/>
      <c r="E71" s="476"/>
      <c r="F71" s="476"/>
      <c r="G71" s="476"/>
      <c r="H71" s="476"/>
      <c r="I71" s="476"/>
      <c r="J71" s="476" t="s">
        <v>186</v>
      </c>
      <c r="K71" s="477"/>
      <c r="L71" s="477"/>
      <c r="M71" s="477"/>
      <c r="N71" s="477"/>
      <c r="O71" s="477"/>
      <c r="P71" s="477"/>
      <c r="R71" s="643"/>
      <c r="S71" s="655"/>
      <c r="T71" s="479"/>
    </row>
    <row r="72" spans="1:22" s="462" customFormat="1" ht="15.75" x14ac:dyDescent="0.25">
      <c r="B72" s="489"/>
      <c r="C72" s="490"/>
      <c r="D72" s="490"/>
      <c r="E72" s="490"/>
      <c r="F72" s="490"/>
      <c r="G72" s="490"/>
      <c r="H72" s="490"/>
      <c r="I72" s="490"/>
      <c r="J72" s="490"/>
      <c r="R72" s="644"/>
      <c r="S72" s="478"/>
      <c r="T72" s="479"/>
    </row>
    <row r="73" spans="1:22" s="462" customFormat="1" ht="15.75" x14ac:dyDescent="0.25">
      <c r="A73" s="479"/>
      <c r="B73" s="480"/>
      <c r="C73" s="439"/>
      <c r="D73" s="439"/>
      <c r="E73" s="439"/>
      <c r="F73" s="439"/>
      <c r="G73" s="439"/>
      <c r="H73" s="439"/>
      <c r="I73" s="439"/>
      <c r="J73" s="439"/>
      <c r="R73" s="644"/>
      <c r="S73" s="478"/>
      <c r="T73" s="479"/>
    </row>
    <row r="74" spans="1:22" ht="8.25" customHeight="1" x14ac:dyDescent="0.25">
      <c r="A74" s="479"/>
      <c r="B74" s="513"/>
      <c r="C74" s="530"/>
      <c r="D74" s="530"/>
      <c r="E74" s="530"/>
      <c r="F74" s="530"/>
      <c r="G74" s="530"/>
      <c r="H74" s="530"/>
      <c r="I74" s="530"/>
      <c r="J74" s="530"/>
      <c r="K74" s="530"/>
      <c r="L74" s="530"/>
      <c r="M74" s="530"/>
      <c r="N74" s="530"/>
      <c r="O74" s="530"/>
      <c r="P74" s="530"/>
      <c r="R74" s="513"/>
    </row>
    <row r="75" spans="1:22" s="492" customFormat="1" ht="15.75" customHeight="1" x14ac:dyDescent="0.25">
      <c r="A75" s="1304" t="s">
        <v>18</v>
      </c>
      <c r="B75" s="1305" t="s">
        <v>7</v>
      </c>
      <c r="C75" s="1306">
        <v>2022</v>
      </c>
      <c r="D75" s="1306"/>
      <c r="E75" s="1306"/>
      <c r="F75" s="1307">
        <v>2023</v>
      </c>
      <c r="G75" s="1307"/>
      <c r="H75" s="1307"/>
      <c r="I75" s="1235">
        <v>2024</v>
      </c>
      <c r="J75" s="1235"/>
      <c r="K75" s="998"/>
      <c r="L75" s="1279">
        <v>2025</v>
      </c>
      <c r="M75" s="1280"/>
      <c r="N75" s="1299" t="s">
        <v>446</v>
      </c>
      <c r="O75" s="1240" t="s">
        <v>448</v>
      </c>
      <c r="P75" s="1240" t="s">
        <v>447</v>
      </c>
      <c r="Q75" s="1235" t="s">
        <v>450</v>
      </c>
      <c r="R75" s="642"/>
      <c r="S75" s="535"/>
      <c r="T75" s="536"/>
    </row>
    <row r="76" spans="1:22" s="492" customFormat="1" ht="31.5" x14ac:dyDescent="0.25">
      <c r="A76" s="1274"/>
      <c r="B76" s="1274"/>
      <c r="C76" s="1038" t="s">
        <v>192</v>
      </c>
      <c r="D76" s="1038" t="s">
        <v>1</v>
      </c>
      <c r="E76" s="1053" t="s">
        <v>138</v>
      </c>
      <c r="F76" s="1039" t="s">
        <v>0</v>
      </c>
      <c r="G76" s="1001" t="s">
        <v>1</v>
      </c>
      <c r="H76" s="1054" t="s">
        <v>138</v>
      </c>
      <c r="I76" s="690" t="s">
        <v>0</v>
      </c>
      <c r="J76" s="1000" t="s">
        <v>1</v>
      </c>
      <c r="K76" s="691" t="s">
        <v>138</v>
      </c>
      <c r="L76" s="690" t="s">
        <v>0</v>
      </c>
      <c r="M76" s="1000" t="s">
        <v>1</v>
      </c>
      <c r="N76" s="1299"/>
      <c r="O76" s="1240"/>
      <c r="P76" s="1240"/>
      <c r="Q76" s="1236"/>
      <c r="R76" s="642"/>
      <c r="S76" s="535"/>
      <c r="T76" s="536"/>
    </row>
    <row r="77" spans="1:22" s="492" customFormat="1" x14ac:dyDescent="0.25">
      <c r="C77" s="493"/>
      <c r="D77" s="493"/>
      <c r="E77" s="493"/>
      <c r="F77" s="493"/>
      <c r="G77" s="493"/>
      <c r="H77" s="493"/>
      <c r="I77" s="494"/>
      <c r="J77" s="494"/>
      <c r="K77" s="444"/>
      <c r="L77" s="648"/>
      <c r="M77" s="444"/>
      <c r="N77" s="648"/>
      <c r="O77" s="444"/>
      <c r="P77" s="444"/>
      <c r="Q77" s="444"/>
      <c r="R77" s="541"/>
      <c r="S77" s="535"/>
      <c r="T77" s="536"/>
    </row>
    <row r="78" spans="1:22" s="492" customFormat="1" ht="21.75" customHeight="1" thickBot="1" x14ac:dyDescent="0.3">
      <c r="C78" s="1055">
        <f>SUM(C35,C66)</f>
        <v>41030450</v>
      </c>
      <c r="D78" s="1055">
        <f>SUM(D35,D66)</f>
        <v>36819452.299999997</v>
      </c>
      <c r="E78" s="1055">
        <f>D78/C78*100</f>
        <v>89.736896134456231</v>
      </c>
      <c r="F78" s="1055">
        <f>SUM(F35,F66)</f>
        <v>50014124</v>
      </c>
      <c r="G78" s="1055">
        <f>SUM(G35,G66)</f>
        <v>43685042.149999999</v>
      </c>
      <c r="H78" s="1055">
        <f>G78/F78*100</f>
        <v>87.345410968309665</v>
      </c>
      <c r="I78" s="1055">
        <f>SUM(I35,I66)</f>
        <v>53793000</v>
      </c>
      <c r="J78" s="1055">
        <f>SUM(J35,J66)</f>
        <v>43661648.510000005</v>
      </c>
      <c r="K78" s="1055">
        <f>J78/I78*100</f>
        <v>81.166041139181687</v>
      </c>
      <c r="L78" s="1055">
        <f>SUM(L35,L66)</f>
        <v>47441000</v>
      </c>
      <c r="M78" s="1055">
        <f>SUM(M35,M66)</f>
        <v>0</v>
      </c>
      <c r="N78" s="1055">
        <f>SUM(N35,N66)</f>
        <v>55408000</v>
      </c>
      <c r="O78" s="1055">
        <f t="shared" ref="O78:Q78" si="16">SUM(O35,O66)</f>
        <v>0</v>
      </c>
      <c r="P78" s="1055">
        <f t="shared" si="16"/>
        <v>0</v>
      </c>
      <c r="Q78" s="1055">
        <f t="shared" si="16"/>
        <v>0</v>
      </c>
      <c r="R78" s="535"/>
      <c r="S78" s="535"/>
      <c r="T78" s="536"/>
    </row>
    <row r="79" spans="1:22" ht="16.5" thickTop="1" x14ac:dyDescent="0.25">
      <c r="C79" s="439"/>
      <c r="D79" s="439"/>
      <c r="E79" s="439"/>
      <c r="F79" s="439"/>
      <c r="G79" s="439"/>
      <c r="H79" s="439"/>
      <c r="I79" s="439"/>
      <c r="J79" s="481"/>
      <c r="K79" s="711"/>
      <c r="L79" s="481"/>
    </row>
    <row r="80" spans="1:22" ht="15.75" thickTop="1" x14ac:dyDescent="0.25">
      <c r="A80" s="5"/>
      <c r="B80" s="1212" t="s">
        <v>454</v>
      </c>
      <c r="C80" s="5"/>
      <c r="D80" s="5"/>
      <c r="E80" s="5"/>
      <c r="F80" s="5"/>
      <c r="G80" s="761"/>
      <c r="H80" s="761"/>
      <c r="I80" s="761"/>
      <c r="J80" s="761"/>
      <c r="K80" s="761"/>
      <c r="L80" s="761"/>
      <c r="M80" s="761"/>
      <c r="P80" s="457"/>
    </row>
    <row r="81" spans="1:15" x14ac:dyDescent="0.25">
      <c r="A81" s="5"/>
      <c r="B81" s="1212" t="s">
        <v>455</v>
      </c>
      <c r="C81" s="5"/>
      <c r="D81" s="5"/>
      <c r="E81" s="5"/>
      <c r="F81" s="5"/>
      <c r="G81" s="761"/>
      <c r="H81" s="761"/>
      <c r="I81" s="761"/>
      <c r="J81" s="761"/>
      <c r="K81" s="761"/>
      <c r="L81" s="759"/>
      <c r="M81" s="759"/>
    </row>
    <row r="82" spans="1:15" x14ac:dyDescent="0.25">
      <c r="A82" s="5"/>
      <c r="B82" s="5"/>
      <c r="C82" s="5"/>
      <c r="D82" s="5"/>
      <c r="E82" s="5"/>
      <c r="F82" s="5"/>
      <c r="G82" s="761"/>
      <c r="H82" s="761"/>
      <c r="I82" s="761"/>
      <c r="J82" s="761"/>
      <c r="K82" s="761"/>
      <c r="L82" s="759"/>
      <c r="M82" s="849"/>
    </row>
    <row r="83" spans="1:15" x14ac:dyDescent="0.25">
      <c r="A83" s="5"/>
      <c r="B83" s="1213" t="s">
        <v>456</v>
      </c>
      <c r="C83" s="5"/>
      <c r="D83" s="5"/>
      <c r="E83" s="5"/>
      <c r="F83" s="5"/>
      <c r="G83" s="761"/>
      <c r="H83" s="761"/>
      <c r="I83" s="761"/>
      <c r="J83" s="761"/>
      <c r="K83" s="761"/>
      <c r="L83" s="759"/>
      <c r="M83" s="759"/>
    </row>
    <row r="84" spans="1:15" x14ac:dyDescent="0.25">
      <c r="A84" s="5"/>
      <c r="B84" s="5"/>
      <c r="C84" s="5"/>
      <c r="D84" s="5"/>
      <c r="E84" s="5"/>
      <c r="F84" s="5"/>
      <c r="G84" s="761"/>
      <c r="H84" s="761"/>
      <c r="I84" s="761"/>
      <c r="J84" s="761"/>
      <c r="K84" s="761"/>
      <c r="L84" s="759"/>
      <c r="M84" s="759"/>
      <c r="N84" s="438"/>
      <c r="O84" s="438"/>
    </row>
    <row r="85" spans="1:15" x14ac:dyDescent="0.25">
      <c r="C85" s="439"/>
      <c r="D85" s="439"/>
      <c r="E85" s="439"/>
      <c r="F85" s="439"/>
      <c r="G85" s="439"/>
      <c r="H85" s="439"/>
      <c r="I85" s="439"/>
    </row>
    <row r="86" spans="1:15" x14ac:dyDescent="0.25">
      <c r="C86" s="442"/>
      <c r="D86" s="442"/>
      <c r="E86" s="442"/>
      <c r="F86" s="442"/>
      <c r="G86" s="442"/>
      <c r="H86" s="442"/>
      <c r="I86" s="442"/>
    </row>
    <row r="87" spans="1:15" x14ac:dyDescent="0.25">
      <c r="C87" s="439"/>
      <c r="D87" s="439"/>
      <c r="E87" s="439"/>
      <c r="F87" s="439"/>
      <c r="G87" s="439"/>
      <c r="H87" s="439"/>
      <c r="I87" s="439"/>
    </row>
    <row r="88" spans="1:15" x14ac:dyDescent="0.25">
      <c r="C88" s="442"/>
      <c r="D88" s="442"/>
      <c r="E88" s="442"/>
      <c r="F88" s="442"/>
      <c r="G88" s="442"/>
      <c r="H88" s="442"/>
      <c r="I88" s="442"/>
    </row>
    <row r="89" spans="1:15" x14ac:dyDescent="0.25">
      <c r="C89" s="496"/>
      <c r="D89" s="496"/>
      <c r="E89" s="496"/>
      <c r="F89" s="496"/>
      <c r="G89" s="496"/>
      <c r="H89" s="496"/>
      <c r="I89" s="496"/>
    </row>
  </sheetData>
  <mergeCells count="40">
    <mergeCell ref="R7:R8"/>
    <mergeCell ref="A34:B34"/>
    <mergeCell ref="F50:H50"/>
    <mergeCell ref="C50:E50"/>
    <mergeCell ref="A35:B35"/>
    <mergeCell ref="Q7:Q8"/>
    <mergeCell ref="B7:B8"/>
    <mergeCell ref="A7:A8"/>
    <mergeCell ref="C7:E7"/>
    <mergeCell ref="F7:H7"/>
    <mergeCell ref="A12:B12"/>
    <mergeCell ref="I7:J7"/>
    <mergeCell ref="L7:M7"/>
    <mergeCell ref="P7:P8"/>
    <mergeCell ref="Q9:Q35"/>
    <mergeCell ref="N7:N8"/>
    <mergeCell ref="A66:B66"/>
    <mergeCell ref="L50:M50"/>
    <mergeCell ref="P50:P51"/>
    <mergeCell ref="Q52:Q66"/>
    <mergeCell ref="R50:R51"/>
    <mergeCell ref="A65:B65"/>
    <mergeCell ref="A50:A51"/>
    <mergeCell ref="B50:B51"/>
    <mergeCell ref="A55:B55"/>
    <mergeCell ref="Q50:Q51"/>
    <mergeCell ref="I50:J50"/>
    <mergeCell ref="N50:N51"/>
    <mergeCell ref="A75:A76"/>
    <mergeCell ref="B75:B76"/>
    <mergeCell ref="C75:E75"/>
    <mergeCell ref="F75:H75"/>
    <mergeCell ref="L75:M75"/>
    <mergeCell ref="O7:O8"/>
    <mergeCell ref="O50:O51"/>
    <mergeCell ref="O75:O76"/>
    <mergeCell ref="Q75:Q76"/>
    <mergeCell ref="I75:J75"/>
    <mergeCell ref="P75:P76"/>
    <mergeCell ref="N75:N76"/>
  </mergeCells>
  <pageMargins left="0.25" right="0.25" top="0.41" bottom="0.27" header="0.17" footer="0.17"/>
  <pageSetup paperSize="5" scale="98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Q78"/>
  <sheetViews>
    <sheetView topLeftCell="A37" zoomScaleNormal="100" zoomScaleSheetLayoutView="100" workbookViewId="0">
      <selection activeCell="A48" sqref="A48:M52"/>
    </sheetView>
  </sheetViews>
  <sheetFormatPr defaultColWidth="9.140625" defaultRowHeight="16.5" customHeight="1" x14ac:dyDescent="0.25"/>
  <cols>
    <col min="1" max="1" width="10" style="532" customWidth="1"/>
    <col min="2" max="2" width="33.5703125" style="435" customWidth="1"/>
    <col min="3" max="3" width="18" style="435" hidden="1" customWidth="1"/>
    <col min="4" max="4" width="15.85546875" style="435" hidden="1" customWidth="1"/>
    <col min="5" max="5" width="7.28515625" style="435" hidden="1" customWidth="1"/>
    <col min="6" max="6" width="17.140625" style="435" hidden="1" customWidth="1"/>
    <col min="7" max="7" width="16.140625" style="435" hidden="1" customWidth="1"/>
    <col min="8" max="8" width="6.7109375" style="435" hidden="1" customWidth="1"/>
    <col min="9" max="9" width="16.7109375" style="435" customWidth="1"/>
    <col min="10" max="10" width="16.42578125" style="435" customWidth="1"/>
    <col min="11" max="11" width="7.42578125" style="435" customWidth="1"/>
    <col min="12" max="16" width="17.42578125" style="435" customWidth="1"/>
    <col min="17" max="17" width="15" style="435" customWidth="1"/>
    <col min="18" max="16384" width="9.140625" style="435"/>
  </cols>
  <sheetData>
    <row r="1" spans="1:17" ht="16.5" customHeight="1" x14ac:dyDescent="0.25">
      <c r="A1" s="435"/>
      <c r="C1" s="436"/>
      <c r="D1" s="436"/>
      <c r="E1" s="436"/>
      <c r="F1" s="436"/>
      <c r="G1" s="436"/>
      <c r="H1" s="436"/>
      <c r="I1" s="437"/>
      <c r="J1" s="991" t="s">
        <v>157</v>
      </c>
      <c r="K1" s="437"/>
      <c r="L1" s="437"/>
      <c r="M1" s="437"/>
      <c r="N1" s="437"/>
      <c r="O1" s="437"/>
      <c r="P1" s="437"/>
    </row>
    <row r="2" spans="1:17" ht="16.5" customHeight="1" x14ac:dyDescent="0.25">
      <c r="A2" s="435"/>
      <c r="C2" s="442"/>
      <c r="D2" s="442"/>
      <c r="E2" s="442"/>
      <c r="F2" s="442"/>
      <c r="G2" s="442"/>
      <c r="H2" s="442"/>
      <c r="I2" s="442"/>
      <c r="J2" s="442"/>
    </row>
    <row r="3" spans="1:17" ht="16.5" customHeight="1" x14ac:dyDescent="0.3">
      <c r="A3" s="1275" t="s">
        <v>452</v>
      </c>
      <c r="B3" s="1276"/>
      <c r="C3" s="1276"/>
      <c r="D3" s="1276"/>
      <c r="E3" s="1276"/>
      <c r="F3" s="1276"/>
      <c r="G3" s="1276"/>
      <c r="H3" s="1276"/>
      <c r="I3" s="1276"/>
      <c r="J3" s="1276"/>
      <c r="K3" s="1276"/>
      <c r="L3" s="1276"/>
      <c r="M3" s="1276"/>
      <c r="N3" s="1276"/>
      <c r="O3" s="1276"/>
      <c r="P3" s="1276"/>
      <c r="Q3" s="1276"/>
    </row>
    <row r="4" spans="1:17" ht="16.5" customHeight="1" x14ac:dyDescent="0.3">
      <c r="A4" s="990"/>
      <c r="B4" s="990"/>
      <c r="C4" s="990"/>
      <c r="D4" s="990"/>
      <c r="E4" s="990"/>
      <c r="F4" s="990"/>
      <c r="G4" s="990"/>
      <c r="H4" s="990"/>
      <c r="I4" s="990"/>
      <c r="J4" s="990"/>
      <c r="K4" s="990"/>
      <c r="L4" s="990"/>
      <c r="M4" s="990"/>
      <c r="N4" s="990"/>
      <c r="O4" s="990"/>
      <c r="P4" s="990"/>
      <c r="Q4" s="990"/>
    </row>
    <row r="5" spans="1:17" ht="16.5" customHeight="1" x14ac:dyDescent="0.3">
      <c r="A5" s="440" t="s">
        <v>23</v>
      </c>
      <c r="B5" s="441"/>
      <c r="C5" s="443"/>
      <c r="D5" s="443"/>
      <c r="E5" s="443"/>
      <c r="F5" s="443"/>
      <c r="G5" s="443"/>
      <c r="H5" s="443"/>
      <c r="I5" s="443"/>
      <c r="J5" s="439"/>
    </row>
    <row r="6" spans="1:17" ht="16.5" customHeight="1" x14ac:dyDescent="0.3">
      <c r="A6" s="440" t="s">
        <v>24</v>
      </c>
      <c r="B6" s="441"/>
      <c r="C6" s="442"/>
      <c r="D6" s="442"/>
      <c r="E6" s="442"/>
      <c r="F6" s="442"/>
      <c r="G6" s="442"/>
      <c r="H6" s="442"/>
      <c r="I6" s="442"/>
      <c r="J6" s="442"/>
    </row>
    <row r="7" spans="1:17" ht="16.5" customHeight="1" x14ac:dyDescent="0.3">
      <c r="A7" s="482" t="s">
        <v>70</v>
      </c>
      <c r="B7" s="482"/>
      <c r="C7" s="443"/>
      <c r="D7" s="443"/>
      <c r="E7" s="443"/>
      <c r="F7" s="443"/>
      <c r="G7" s="443"/>
      <c r="H7" s="443"/>
      <c r="I7" s="443"/>
      <c r="J7" s="439"/>
    </row>
    <row r="8" spans="1:17" ht="16.5" customHeight="1" x14ac:dyDescent="0.25">
      <c r="C8" s="442"/>
      <c r="D8" s="442"/>
      <c r="E8" s="442"/>
      <c r="F8" s="442"/>
      <c r="G8" s="442"/>
      <c r="H8" s="442"/>
      <c r="I8" s="442"/>
      <c r="J8" s="442"/>
    </row>
    <row r="9" spans="1:17" s="469" customFormat="1" ht="16.5" customHeight="1" x14ac:dyDescent="0.25">
      <c r="A9" s="1329" t="s">
        <v>18</v>
      </c>
      <c r="B9" s="1236" t="s">
        <v>7</v>
      </c>
      <c r="C9" s="1320">
        <v>2022</v>
      </c>
      <c r="D9" s="1320"/>
      <c r="E9" s="1320"/>
      <c r="F9" s="1236">
        <v>2023</v>
      </c>
      <c r="G9" s="1236"/>
      <c r="H9" s="1236"/>
      <c r="I9" s="1235">
        <v>2024</v>
      </c>
      <c r="J9" s="1235"/>
      <c r="K9" s="1000"/>
      <c r="L9" s="1235">
        <v>2025</v>
      </c>
      <c r="M9" s="1235"/>
      <c r="N9" s="1299" t="s">
        <v>446</v>
      </c>
      <c r="O9" s="1240" t="s">
        <v>448</v>
      </c>
      <c r="P9" s="1240" t="s">
        <v>447</v>
      </c>
      <c r="Q9" s="1235" t="s">
        <v>450</v>
      </c>
    </row>
    <row r="10" spans="1:17" s="533" customFormat="1" ht="31.5" customHeight="1" x14ac:dyDescent="0.25">
      <c r="A10" s="1329"/>
      <c r="B10" s="1236"/>
      <c r="C10" s="1001" t="s">
        <v>192</v>
      </c>
      <c r="D10" s="1001" t="s">
        <v>1</v>
      </c>
      <c r="E10" s="1001" t="s">
        <v>138</v>
      </c>
      <c r="F10" s="1001" t="s">
        <v>0</v>
      </c>
      <c r="G10" s="1039" t="s">
        <v>1</v>
      </c>
      <c r="H10" s="1001" t="s">
        <v>138</v>
      </c>
      <c r="I10" s="690" t="s">
        <v>0</v>
      </c>
      <c r="J10" s="1000" t="s">
        <v>1</v>
      </c>
      <c r="K10" s="694" t="s">
        <v>138</v>
      </c>
      <c r="L10" s="690" t="s">
        <v>0</v>
      </c>
      <c r="M10" s="1000" t="s">
        <v>1</v>
      </c>
      <c r="N10" s="1299"/>
      <c r="O10" s="1240"/>
      <c r="P10" s="1240"/>
      <c r="Q10" s="1236"/>
    </row>
    <row r="11" spans="1:17" s="438" customFormat="1" ht="16.5" customHeight="1" x14ac:dyDescent="0.25">
      <c r="A11" s="867">
        <v>1001</v>
      </c>
      <c r="B11" s="863" t="s">
        <v>8</v>
      </c>
      <c r="C11" s="645">
        <v>5197000</v>
      </c>
      <c r="D11" s="645">
        <v>4785005.13</v>
      </c>
      <c r="E11" s="868">
        <f>D11/C11*100</f>
        <v>92.072448143159519</v>
      </c>
      <c r="F11" s="645">
        <v>5040180</v>
      </c>
      <c r="G11" s="645">
        <v>4914844.6500000004</v>
      </c>
      <c r="H11" s="868">
        <f>G11/F11*100</f>
        <v>97.513276311560304</v>
      </c>
      <c r="I11" s="645">
        <v>5200000</v>
      </c>
      <c r="J11" s="645">
        <v>4231071.7300000004</v>
      </c>
      <c r="K11" s="645">
        <f>J11/I11*100</f>
        <v>81.366764038461554</v>
      </c>
      <c r="L11" s="869">
        <v>4948000</v>
      </c>
      <c r="M11" s="645"/>
      <c r="N11" s="869">
        <v>7701000</v>
      </c>
      <c r="O11" s="645"/>
      <c r="P11" s="645"/>
      <c r="Q11" s="1325" t="s">
        <v>451</v>
      </c>
    </row>
    <row r="12" spans="1:17" s="438" customFormat="1" ht="16.5" customHeight="1" x14ac:dyDescent="0.25">
      <c r="A12" s="867">
        <v>1002</v>
      </c>
      <c r="B12" s="863" t="s">
        <v>9</v>
      </c>
      <c r="C12" s="645">
        <v>500000</v>
      </c>
      <c r="D12" s="645">
        <v>468366.5</v>
      </c>
      <c r="E12" s="749">
        <f t="shared" ref="E12:E34" si="0">D12/C12*100</f>
        <v>93.673299999999998</v>
      </c>
      <c r="F12" s="645">
        <v>900000</v>
      </c>
      <c r="G12" s="645">
        <v>507654.24</v>
      </c>
      <c r="H12" s="749">
        <f t="shared" ref="H12:H34" si="1">G12/F12*100</f>
        <v>56.406026666666662</v>
      </c>
      <c r="I12" s="645">
        <v>800000</v>
      </c>
      <c r="J12" s="645">
        <v>654762.77</v>
      </c>
      <c r="K12" s="645">
        <f t="shared" ref="K12:K34" si="2">J12/I12*100</f>
        <v>81.845346250000006</v>
      </c>
      <c r="L12" s="869">
        <v>700000</v>
      </c>
      <c r="M12" s="645"/>
      <c r="N12" s="869">
        <v>1100000</v>
      </c>
      <c r="O12" s="645"/>
      <c r="P12" s="645"/>
      <c r="Q12" s="1326"/>
    </row>
    <row r="13" spans="1:17" s="438" customFormat="1" ht="16.5" customHeight="1" x14ac:dyDescent="0.25">
      <c r="A13" s="867">
        <v>1003</v>
      </c>
      <c r="B13" s="863" t="s">
        <v>10</v>
      </c>
      <c r="C13" s="869">
        <v>2958000</v>
      </c>
      <c r="D13" s="645">
        <v>2948393.17</v>
      </c>
      <c r="E13" s="868">
        <f t="shared" si="0"/>
        <v>99.67522549019607</v>
      </c>
      <c r="F13" s="645">
        <v>3687000</v>
      </c>
      <c r="G13" s="645">
        <v>2973854.6</v>
      </c>
      <c r="H13" s="868">
        <f t="shared" si="1"/>
        <v>80.657841063195008</v>
      </c>
      <c r="I13" s="645">
        <v>3500000</v>
      </c>
      <c r="J13" s="645">
        <v>3584736.15</v>
      </c>
      <c r="K13" s="645">
        <f t="shared" si="2"/>
        <v>102.42103285714286</v>
      </c>
      <c r="L13" s="869">
        <v>3071000</v>
      </c>
      <c r="M13" s="645"/>
      <c r="N13" s="869">
        <v>3295000</v>
      </c>
      <c r="O13" s="645"/>
      <c r="P13" s="645"/>
      <c r="Q13" s="1326"/>
    </row>
    <row r="14" spans="1:17" ht="16.5" customHeight="1" x14ac:dyDescent="0.3">
      <c r="A14" s="1330" t="s">
        <v>139</v>
      </c>
      <c r="B14" s="1330"/>
      <c r="C14" s="572">
        <f t="shared" ref="C14:I14" si="3">SUM(C11:C13)</f>
        <v>8655000</v>
      </c>
      <c r="D14" s="572">
        <f t="shared" si="3"/>
        <v>8201764.7999999998</v>
      </c>
      <c r="E14" s="572">
        <f t="shared" si="0"/>
        <v>94.763313691507804</v>
      </c>
      <c r="F14" s="572">
        <f t="shared" si="3"/>
        <v>9627180</v>
      </c>
      <c r="G14" s="572">
        <f>SUM(G11:G13)</f>
        <v>8396353.4900000002</v>
      </c>
      <c r="H14" s="572">
        <f t="shared" si="1"/>
        <v>87.215087803489709</v>
      </c>
      <c r="I14" s="572">
        <f t="shared" si="3"/>
        <v>9500000</v>
      </c>
      <c r="J14" s="572">
        <f>SUM(J11:J13)</f>
        <v>8470570.6500000004</v>
      </c>
      <c r="K14" s="870">
        <f t="shared" si="2"/>
        <v>89.163901578947375</v>
      </c>
      <c r="L14" s="572">
        <f>SUM(L11:L13)</f>
        <v>8719000</v>
      </c>
      <c r="M14" s="572">
        <f>SUM(M11:M13)</f>
        <v>0</v>
      </c>
      <c r="N14" s="572">
        <f>SUM(N11:N13)</f>
        <v>12096000</v>
      </c>
      <c r="O14" s="572">
        <f t="shared" ref="O14:P14" si="4">SUM(O11:O13)</f>
        <v>0</v>
      </c>
      <c r="P14" s="572">
        <f t="shared" si="4"/>
        <v>0</v>
      </c>
      <c r="Q14" s="1326"/>
    </row>
    <row r="15" spans="1:17" s="438" customFormat="1" ht="16.5" customHeight="1" x14ac:dyDescent="0.25">
      <c r="A15" s="867">
        <v>1101</v>
      </c>
      <c r="B15" s="645" t="s">
        <v>120</v>
      </c>
      <c r="C15" s="869">
        <v>140000</v>
      </c>
      <c r="D15" s="645">
        <v>95955</v>
      </c>
      <c r="E15" s="749">
        <f t="shared" si="0"/>
        <v>68.539285714285711</v>
      </c>
      <c r="F15" s="645">
        <v>150000</v>
      </c>
      <c r="G15" s="645">
        <v>255997</v>
      </c>
      <c r="H15" s="749">
        <f t="shared" si="1"/>
        <v>170.66466666666668</v>
      </c>
      <c r="I15" s="645">
        <v>250000</v>
      </c>
      <c r="J15" s="645">
        <v>209228</v>
      </c>
      <c r="K15" s="645">
        <f t="shared" si="2"/>
        <v>83.691199999999995</v>
      </c>
      <c r="L15" s="869">
        <v>250000</v>
      </c>
      <c r="M15" s="645"/>
      <c r="N15" s="869">
        <v>250000</v>
      </c>
      <c r="O15" s="645"/>
      <c r="P15" s="645"/>
      <c r="Q15" s="1326"/>
    </row>
    <row r="16" spans="1:17" s="438" customFormat="1" ht="16.5" customHeight="1" x14ac:dyDescent="0.25">
      <c r="A16" s="867">
        <v>1201</v>
      </c>
      <c r="B16" s="871" t="s">
        <v>12</v>
      </c>
      <c r="C16" s="645">
        <v>125000</v>
      </c>
      <c r="D16" s="645">
        <v>123707.65</v>
      </c>
      <c r="E16" s="868">
        <f t="shared" si="0"/>
        <v>98.966119999999989</v>
      </c>
      <c r="F16" s="645">
        <v>250000</v>
      </c>
      <c r="G16" s="645">
        <v>249960.5</v>
      </c>
      <c r="H16" s="868">
        <f t="shared" si="1"/>
        <v>99.984200000000001</v>
      </c>
      <c r="I16" s="645">
        <v>175000</v>
      </c>
      <c r="J16" s="645">
        <v>162579.6</v>
      </c>
      <c r="K16" s="645">
        <f t="shared" si="2"/>
        <v>92.902628571428565</v>
      </c>
      <c r="L16" s="869">
        <v>175000</v>
      </c>
      <c r="M16" s="645"/>
      <c r="N16" s="869">
        <v>200000</v>
      </c>
      <c r="O16" s="645"/>
      <c r="P16" s="645"/>
      <c r="Q16" s="1326"/>
    </row>
    <row r="17" spans="1:17" s="438" customFormat="1" ht="16.5" customHeight="1" x14ac:dyDescent="0.25">
      <c r="A17" s="867">
        <v>1202</v>
      </c>
      <c r="B17" s="645" t="s">
        <v>13</v>
      </c>
      <c r="C17" s="869">
        <v>315000</v>
      </c>
      <c r="D17" s="645">
        <v>225045</v>
      </c>
      <c r="E17" s="749">
        <f t="shared" si="0"/>
        <v>71.442857142857136</v>
      </c>
      <c r="F17" s="645">
        <v>500000</v>
      </c>
      <c r="G17" s="645">
        <v>360775</v>
      </c>
      <c r="H17" s="749">
        <f t="shared" si="1"/>
        <v>72.155000000000001</v>
      </c>
      <c r="I17" s="645"/>
      <c r="J17" s="645">
        <v>0</v>
      </c>
      <c r="K17" s="645"/>
      <c r="L17" s="645"/>
      <c r="M17" s="645"/>
      <c r="N17" s="645"/>
      <c r="O17" s="645"/>
      <c r="P17" s="645"/>
      <c r="Q17" s="1326"/>
    </row>
    <row r="18" spans="1:17" s="438" customFormat="1" ht="16.5" customHeight="1" x14ac:dyDescent="0.25">
      <c r="A18" s="867" t="s">
        <v>389</v>
      </c>
      <c r="B18" s="645" t="s">
        <v>220</v>
      </c>
      <c r="C18" s="869"/>
      <c r="D18" s="645"/>
      <c r="E18" s="749"/>
      <c r="F18" s="645"/>
      <c r="G18" s="645"/>
      <c r="H18" s="749"/>
      <c r="I18" s="645"/>
      <c r="J18" s="645">
        <v>0</v>
      </c>
      <c r="K18" s="645"/>
      <c r="L18" s="869">
        <v>210000</v>
      </c>
      <c r="M18" s="645"/>
      <c r="N18" s="869">
        <v>210000</v>
      </c>
      <c r="O18" s="645"/>
      <c r="P18" s="645"/>
      <c r="Q18" s="1326"/>
    </row>
    <row r="19" spans="1:17" s="438" customFormat="1" ht="16.5" customHeight="1" x14ac:dyDescent="0.25">
      <c r="A19" s="867" t="s">
        <v>391</v>
      </c>
      <c r="B19" s="645" t="s">
        <v>197</v>
      </c>
      <c r="C19" s="869"/>
      <c r="D19" s="645"/>
      <c r="E19" s="749"/>
      <c r="F19" s="645"/>
      <c r="G19" s="645"/>
      <c r="H19" s="749"/>
      <c r="I19" s="645">
        <v>400000</v>
      </c>
      <c r="J19" s="645">
        <v>371660</v>
      </c>
      <c r="K19" s="645">
        <f t="shared" si="2"/>
        <v>92.915000000000006</v>
      </c>
      <c r="L19" s="869">
        <v>400000</v>
      </c>
      <c r="M19" s="645"/>
      <c r="N19" s="869">
        <v>350000</v>
      </c>
      <c r="O19" s="645"/>
      <c r="P19" s="645"/>
      <c r="Q19" s="1326"/>
    </row>
    <row r="20" spans="1:17" s="438" customFormat="1" ht="16.5" customHeight="1" x14ac:dyDescent="0.25">
      <c r="A20" s="867">
        <v>1205</v>
      </c>
      <c r="B20" s="645" t="s">
        <v>124</v>
      </c>
      <c r="C20" s="645">
        <v>75000</v>
      </c>
      <c r="D20" s="645">
        <v>44280</v>
      </c>
      <c r="E20" s="868">
        <f t="shared" si="0"/>
        <v>59.040000000000006</v>
      </c>
      <c r="F20" s="645">
        <v>75000</v>
      </c>
      <c r="G20" s="645">
        <v>68911.37</v>
      </c>
      <c r="H20" s="868">
        <f t="shared" si="1"/>
        <v>91.881826666666655</v>
      </c>
      <c r="I20" s="645">
        <v>75000</v>
      </c>
      <c r="J20" s="645">
        <v>68019.5</v>
      </c>
      <c r="K20" s="645">
        <f t="shared" si="2"/>
        <v>90.692666666666668</v>
      </c>
      <c r="L20" s="869">
        <v>250000</v>
      </c>
      <c r="M20" s="645"/>
      <c r="N20" s="869">
        <v>300000</v>
      </c>
      <c r="O20" s="645"/>
      <c r="P20" s="645"/>
      <c r="Q20" s="1326"/>
    </row>
    <row r="21" spans="1:17" s="438" customFormat="1" ht="16.5" customHeight="1" x14ac:dyDescent="0.25">
      <c r="A21" s="867">
        <v>1301</v>
      </c>
      <c r="B21" s="645" t="s">
        <v>14</v>
      </c>
      <c r="C21" s="869">
        <v>420000</v>
      </c>
      <c r="D21" s="645">
        <v>414505.99</v>
      </c>
      <c r="E21" s="749">
        <f t="shared" si="0"/>
        <v>98.691902380952385</v>
      </c>
      <c r="F21" s="645">
        <v>300000</v>
      </c>
      <c r="G21" s="645">
        <v>29400</v>
      </c>
      <c r="H21" s="749">
        <f t="shared" si="1"/>
        <v>9.8000000000000007</v>
      </c>
      <c r="I21" s="645">
        <v>100000</v>
      </c>
      <c r="J21" s="645">
        <v>860</v>
      </c>
      <c r="K21" s="645">
        <f t="shared" si="2"/>
        <v>0.86</v>
      </c>
      <c r="L21" s="869">
        <v>300000</v>
      </c>
      <c r="M21" s="645"/>
      <c r="N21" s="1056">
        <v>600000</v>
      </c>
      <c r="O21" s="645"/>
      <c r="P21" s="645"/>
      <c r="Q21" s="1326"/>
    </row>
    <row r="22" spans="1:17" s="438" customFormat="1" ht="16.5" customHeight="1" x14ac:dyDescent="0.25">
      <c r="A22" s="867">
        <v>1302</v>
      </c>
      <c r="B22" s="645" t="s">
        <v>123</v>
      </c>
      <c r="C22" s="645">
        <v>75000</v>
      </c>
      <c r="D22" s="645">
        <v>67675</v>
      </c>
      <c r="E22" s="868">
        <f t="shared" si="0"/>
        <v>90.233333333333334</v>
      </c>
      <c r="F22" s="645">
        <v>100000</v>
      </c>
      <c r="G22" s="645">
        <v>58000</v>
      </c>
      <c r="H22" s="868">
        <f t="shared" si="1"/>
        <v>57.999999999999993</v>
      </c>
      <c r="I22" s="645">
        <v>100000</v>
      </c>
      <c r="J22" s="645">
        <v>90605</v>
      </c>
      <c r="K22" s="645">
        <f t="shared" si="2"/>
        <v>90.605000000000004</v>
      </c>
      <c r="L22" s="869">
        <v>100000</v>
      </c>
      <c r="M22" s="645"/>
      <c r="N22" s="869">
        <v>150000</v>
      </c>
      <c r="O22" s="645"/>
      <c r="P22" s="645"/>
      <c r="Q22" s="1326"/>
    </row>
    <row r="23" spans="1:17" s="438" customFormat="1" ht="16.5" customHeight="1" x14ac:dyDescent="0.25">
      <c r="A23" s="867">
        <v>1303</v>
      </c>
      <c r="B23" s="645" t="s">
        <v>109</v>
      </c>
      <c r="C23" s="645">
        <v>50000</v>
      </c>
      <c r="D23" s="645">
        <v>48150</v>
      </c>
      <c r="E23" s="749">
        <f t="shared" si="0"/>
        <v>96.3</v>
      </c>
      <c r="F23" s="645">
        <v>50000</v>
      </c>
      <c r="G23" s="645">
        <v>46442.92</v>
      </c>
      <c r="H23" s="749">
        <f t="shared" si="1"/>
        <v>92.885840000000002</v>
      </c>
      <c r="I23" s="645">
        <v>50000</v>
      </c>
      <c r="J23" s="645">
        <v>70697.5</v>
      </c>
      <c r="K23" s="645">
        <f t="shared" si="2"/>
        <v>141.39500000000001</v>
      </c>
      <c r="L23" s="869">
        <v>300000</v>
      </c>
      <c r="M23" s="645"/>
      <c r="N23" s="869">
        <v>250000</v>
      </c>
      <c r="O23" s="645"/>
      <c r="P23" s="645"/>
      <c r="Q23" s="1326"/>
    </row>
    <row r="24" spans="1:17" s="438" customFormat="1" ht="16.5" customHeight="1" x14ac:dyDescent="0.25">
      <c r="A24" s="867">
        <v>1401</v>
      </c>
      <c r="B24" s="872" t="s">
        <v>15</v>
      </c>
      <c r="C24" s="645">
        <v>25000</v>
      </c>
      <c r="D24" s="645">
        <v>14302</v>
      </c>
      <c r="E24" s="868">
        <f t="shared" si="0"/>
        <v>57.208000000000006</v>
      </c>
      <c r="F24" s="645">
        <v>15000</v>
      </c>
      <c r="G24" s="645">
        <v>1880</v>
      </c>
      <c r="H24" s="868">
        <f t="shared" si="1"/>
        <v>12.533333333333333</v>
      </c>
      <c r="I24" s="645">
        <v>15000</v>
      </c>
      <c r="J24" s="645">
        <v>14160</v>
      </c>
      <c r="K24" s="645">
        <f t="shared" si="2"/>
        <v>94.399999999999991</v>
      </c>
      <c r="L24" s="869">
        <v>15000</v>
      </c>
      <c r="M24" s="645"/>
      <c r="N24" s="869">
        <v>10000</v>
      </c>
      <c r="O24" s="645"/>
      <c r="P24" s="645"/>
      <c r="Q24" s="1326"/>
    </row>
    <row r="25" spans="1:17" s="438" customFormat="1" ht="16.5" customHeight="1" x14ac:dyDescent="0.25">
      <c r="A25" s="867">
        <v>1402</v>
      </c>
      <c r="B25" s="645" t="s">
        <v>117</v>
      </c>
      <c r="C25" s="645">
        <v>250000</v>
      </c>
      <c r="D25" s="645">
        <v>180691.7</v>
      </c>
      <c r="E25" s="749">
        <f t="shared" si="0"/>
        <v>72.276679999999999</v>
      </c>
      <c r="F25" s="645">
        <v>250000</v>
      </c>
      <c r="G25" s="645">
        <v>226643.51</v>
      </c>
      <c r="H25" s="749">
        <f t="shared" si="1"/>
        <v>90.657404000000014</v>
      </c>
      <c r="I25" s="645">
        <v>250000</v>
      </c>
      <c r="J25" s="645">
        <v>218252.89</v>
      </c>
      <c r="K25" s="645">
        <f t="shared" si="2"/>
        <v>87.301156000000006</v>
      </c>
      <c r="L25" s="869">
        <v>250000</v>
      </c>
      <c r="M25" s="645"/>
      <c r="N25" s="869">
        <v>250000</v>
      </c>
      <c r="O25" s="645"/>
      <c r="P25" s="645"/>
      <c r="Q25" s="1326"/>
    </row>
    <row r="26" spans="1:17" s="438" customFormat="1" ht="16.5" customHeight="1" x14ac:dyDescent="0.25">
      <c r="A26" s="867">
        <v>1403</v>
      </c>
      <c r="B26" s="645" t="s">
        <v>118</v>
      </c>
      <c r="C26" s="645">
        <v>225000</v>
      </c>
      <c r="D26" s="645">
        <v>170314.5</v>
      </c>
      <c r="E26" s="868">
        <f t="shared" si="0"/>
        <v>75.695333333333338</v>
      </c>
      <c r="F26" s="645">
        <v>400000</v>
      </c>
      <c r="G26" s="645">
        <v>292880.2</v>
      </c>
      <c r="H26" s="868">
        <f t="shared" si="1"/>
        <v>73.220050000000001</v>
      </c>
      <c r="I26" s="645">
        <v>400000</v>
      </c>
      <c r="J26" s="645">
        <v>344784.46</v>
      </c>
      <c r="K26" s="645">
        <f t="shared" si="2"/>
        <v>86.196115000000006</v>
      </c>
      <c r="L26" s="869">
        <v>400000</v>
      </c>
      <c r="M26" s="645"/>
      <c r="N26" s="869">
        <v>375000</v>
      </c>
      <c r="O26" s="645"/>
      <c r="P26" s="645"/>
      <c r="Q26" s="1326"/>
    </row>
    <row r="27" spans="1:17" s="438" customFormat="1" ht="16.5" customHeight="1" x14ac:dyDescent="0.25">
      <c r="A27" s="867">
        <v>1405</v>
      </c>
      <c r="B27" s="645" t="s">
        <v>201</v>
      </c>
      <c r="C27" s="645"/>
      <c r="D27" s="645"/>
      <c r="E27" s="868"/>
      <c r="F27" s="645"/>
      <c r="G27" s="645"/>
      <c r="H27" s="868"/>
      <c r="I27" s="645">
        <v>550000</v>
      </c>
      <c r="J27" s="645">
        <v>521187.5</v>
      </c>
      <c r="K27" s="645">
        <f t="shared" si="2"/>
        <v>94.76136363636364</v>
      </c>
      <c r="L27" s="869">
        <v>550000</v>
      </c>
      <c r="M27" s="645"/>
      <c r="N27" s="869">
        <v>700000</v>
      </c>
      <c r="O27" s="645"/>
      <c r="P27" s="645"/>
      <c r="Q27" s="1326"/>
    </row>
    <row r="28" spans="1:17" s="438" customFormat="1" ht="16.5" customHeight="1" x14ac:dyDescent="0.25">
      <c r="A28" s="867">
        <v>1409</v>
      </c>
      <c r="B28" s="645" t="s">
        <v>17</v>
      </c>
      <c r="C28" s="645">
        <v>425000</v>
      </c>
      <c r="D28" s="645">
        <v>401877.32</v>
      </c>
      <c r="E28" s="749">
        <f t="shared" si="0"/>
        <v>94.559369411764706</v>
      </c>
      <c r="F28" s="645">
        <v>450000</v>
      </c>
      <c r="G28" s="645">
        <v>465425.8</v>
      </c>
      <c r="H28" s="749">
        <f t="shared" si="1"/>
        <v>103.42795555555556</v>
      </c>
      <c r="I28" s="645"/>
      <c r="J28" s="645">
        <v>0</v>
      </c>
      <c r="K28" s="645"/>
      <c r="L28" s="645"/>
      <c r="M28" s="645"/>
      <c r="N28" s="645"/>
      <c r="O28" s="645"/>
      <c r="P28" s="645"/>
      <c r="Q28" s="1326"/>
    </row>
    <row r="29" spans="1:17" s="438" customFormat="1" ht="16.5" customHeight="1" x14ac:dyDescent="0.25">
      <c r="A29" s="867" t="s">
        <v>386</v>
      </c>
      <c r="B29" s="645" t="s">
        <v>209</v>
      </c>
      <c r="C29" s="645"/>
      <c r="D29" s="645"/>
      <c r="E29" s="749"/>
      <c r="F29" s="645"/>
      <c r="G29" s="645"/>
      <c r="H29" s="749"/>
      <c r="I29" s="645">
        <v>40000</v>
      </c>
      <c r="J29" s="645">
        <v>39530</v>
      </c>
      <c r="K29" s="645">
        <f t="shared" si="2"/>
        <v>98.825000000000003</v>
      </c>
      <c r="L29" s="869">
        <v>40000</v>
      </c>
      <c r="M29" s="645"/>
      <c r="N29" s="869">
        <v>50000</v>
      </c>
      <c r="O29" s="645"/>
      <c r="P29" s="645"/>
      <c r="Q29" s="1326"/>
    </row>
    <row r="30" spans="1:17" s="438" customFormat="1" ht="16.5" customHeight="1" x14ac:dyDescent="0.25">
      <c r="A30" s="867" t="s">
        <v>388</v>
      </c>
      <c r="B30" s="645" t="s">
        <v>203</v>
      </c>
      <c r="C30" s="645"/>
      <c r="D30" s="645"/>
      <c r="E30" s="749"/>
      <c r="F30" s="645"/>
      <c r="G30" s="645"/>
      <c r="H30" s="749"/>
      <c r="I30" s="645">
        <v>10000</v>
      </c>
      <c r="J30" s="645">
        <v>8246.7199999999993</v>
      </c>
      <c r="K30" s="645">
        <f t="shared" si="2"/>
        <v>82.467199999999991</v>
      </c>
      <c r="L30" s="869">
        <v>10000</v>
      </c>
      <c r="M30" s="645"/>
      <c r="N30" s="869">
        <v>25000</v>
      </c>
      <c r="O30" s="645"/>
      <c r="P30" s="645"/>
      <c r="Q30" s="1326"/>
    </row>
    <row r="31" spans="1:17" s="438" customFormat="1" ht="16.5" customHeight="1" x14ac:dyDescent="0.25">
      <c r="A31" s="867">
        <v>1506</v>
      </c>
      <c r="B31" s="871" t="s">
        <v>128</v>
      </c>
      <c r="C31" s="645">
        <v>100000</v>
      </c>
      <c r="D31" s="645">
        <v>92592.83</v>
      </c>
      <c r="E31" s="749">
        <f t="shared" si="0"/>
        <v>92.592830000000006</v>
      </c>
      <c r="F31" s="645">
        <v>100000</v>
      </c>
      <c r="G31" s="645">
        <v>77222.320000000007</v>
      </c>
      <c r="H31" s="749">
        <f t="shared" si="1"/>
        <v>77.222320000000011</v>
      </c>
      <c r="I31" s="645">
        <v>100000</v>
      </c>
      <c r="J31" s="645">
        <v>65633.509999999995</v>
      </c>
      <c r="K31" s="645">
        <f t="shared" si="2"/>
        <v>65.633510000000001</v>
      </c>
      <c r="L31" s="873">
        <v>100000</v>
      </c>
      <c r="M31" s="645"/>
      <c r="N31" s="869">
        <v>50000</v>
      </c>
      <c r="O31" s="645"/>
      <c r="P31" s="645"/>
      <c r="Q31" s="1326"/>
    </row>
    <row r="32" spans="1:17" s="438" customFormat="1" ht="16.5" customHeight="1" x14ac:dyDescent="0.25">
      <c r="A32" s="867">
        <v>1702</v>
      </c>
      <c r="B32" s="871" t="s">
        <v>134</v>
      </c>
      <c r="C32" s="645">
        <v>250000</v>
      </c>
      <c r="D32" s="645">
        <v>179049.46</v>
      </c>
      <c r="E32" s="749">
        <f t="shared" si="0"/>
        <v>71.619783999999996</v>
      </c>
      <c r="F32" s="645">
        <v>200000</v>
      </c>
      <c r="G32" s="645">
        <v>112677.77</v>
      </c>
      <c r="H32" s="749">
        <f t="shared" si="1"/>
        <v>56.338885000000005</v>
      </c>
      <c r="I32" s="645">
        <v>375000</v>
      </c>
      <c r="J32" s="645">
        <v>170732.77</v>
      </c>
      <c r="K32" s="645">
        <f t="shared" si="2"/>
        <v>45.528738666666662</v>
      </c>
      <c r="L32" s="645"/>
      <c r="M32" s="645"/>
      <c r="N32" s="645"/>
      <c r="O32" s="645"/>
      <c r="P32" s="645"/>
      <c r="Q32" s="1326"/>
    </row>
    <row r="33" spans="1:17" ht="16.5" customHeight="1" x14ac:dyDescent="0.3">
      <c r="A33" s="1328" t="s">
        <v>140</v>
      </c>
      <c r="B33" s="1328"/>
      <c r="C33" s="572">
        <f>SUM(C15:C32)</f>
        <v>2475000</v>
      </c>
      <c r="D33" s="572">
        <f>SUM(D15:D32)</f>
        <v>2058146.4500000002</v>
      </c>
      <c r="E33" s="572">
        <f t="shared" si="0"/>
        <v>83.157432323232328</v>
      </c>
      <c r="F33" s="572">
        <f>SUM(F15:F32)</f>
        <v>2840000</v>
      </c>
      <c r="G33" s="572">
        <f>SUM(G15:G32)</f>
        <v>2246216.39</v>
      </c>
      <c r="H33" s="572">
        <f t="shared" si="1"/>
        <v>79.09212640845071</v>
      </c>
      <c r="I33" s="572">
        <f>SUM(I15:I32)</f>
        <v>2890000</v>
      </c>
      <c r="J33" s="572">
        <f>SUM(J15:J32)</f>
        <v>2356177.4500000002</v>
      </c>
      <c r="K33" s="870">
        <f t="shared" si="2"/>
        <v>81.528631487889285</v>
      </c>
      <c r="L33" s="572">
        <f>SUM(L15:L32)</f>
        <v>3350000</v>
      </c>
      <c r="M33" s="572">
        <f>SUM(M15:M32)</f>
        <v>0</v>
      </c>
      <c r="N33" s="572">
        <f>SUM(N15:N32)</f>
        <v>3770000</v>
      </c>
      <c r="O33" s="572">
        <f t="shared" ref="O33:P33" si="5">SUM(O15:O32)</f>
        <v>0</v>
      </c>
      <c r="P33" s="572">
        <f t="shared" si="5"/>
        <v>0</v>
      </c>
      <c r="Q33" s="1326"/>
    </row>
    <row r="34" spans="1:17" s="462" customFormat="1" ht="16.5" customHeight="1" x14ac:dyDescent="0.3">
      <c r="A34" s="1328" t="s">
        <v>2</v>
      </c>
      <c r="B34" s="1328"/>
      <c r="C34" s="572">
        <f>C33+C14</f>
        <v>11130000</v>
      </c>
      <c r="D34" s="632">
        <f>D33+D14</f>
        <v>10259911.25</v>
      </c>
      <c r="E34" s="572">
        <f t="shared" si="0"/>
        <v>92.182491015274039</v>
      </c>
      <c r="F34" s="572">
        <f>F33+F14</f>
        <v>12467180</v>
      </c>
      <c r="G34" s="632">
        <f>G33+G14</f>
        <v>10642569.880000001</v>
      </c>
      <c r="H34" s="572">
        <f t="shared" si="1"/>
        <v>85.364692576829725</v>
      </c>
      <c r="I34" s="632">
        <f>I33+I14</f>
        <v>12390000</v>
      </c>
      <c r="J34" s="632">
        <f>J33+J14</f>
        <v>10826748.100000001</v>
      </c>
      <c r="K34" s="870">
        <f t="shared" si="2"/>
        <v>87.382954802259903</v>
      </c>
      <c r="L34" s="572">
        <f>L33+L14</f>
        <v>12069000</v>
      </c>
      <c r="M34" s="572">
        <f>M33+M14</f>
        <v>0</v>
      </c>
      <c r="N34" s="572">
        <f>N33+N14</f>
        <v>15866000</v>
      </c>
      <c r="O34" s="572">
        <f t="shared" ref="O34:P34" si="6">O33+O14</f>
        <v>0</v>
      </c>
      <c r="P34" s="572">
        <f t="shared" si="6"/>
        <v>0</v>
      </c>
      <c r="Q34" s="1327"/>
    </row>
    <row r="35" spans="1:17" s="462" customFormat="1" ht="16.5" customHeight="1" x14ac:dyDescent="0.25">
      <c r="A35" s="466"/>
      <c r="B35" s="466"/>
      <c r="C35" s="529"/>
      <c r="D35" s="529"/>
      <c r="E35" s="529"/>
      <c r="F35" s="529"/>
      <c r="G35" s="529"/>
      <c r="H35" s="529"/>
      <c r="I35" s="529"/>
      <c r="J35" s="529"/>
      <c r="K35" s="529"/>
      <c r="L35" s="529"/>
      <c r="M35" s="529"/>
      <c r="N35" s="529"/>
      <c r="O35" s="529"/>
      <c r="P35" s="529"/>
      <c r="Q35" s="444"/>
    </row>
    <row r="36" spans="1:17" s="462" customFormat="1" ht="16.5" customHeight="1" x14ac:dyDescent="0.25">
      <c r="A36" s="466"/>
      <c r="B36" s="467" t="s">
        <v>188</v>
      </c>
      <c r="C36" s="468" t="s">
        <v>191</v>
      </c>
      <c r="D36" s="468"/>
      <c r="E36" s="468"/>
      <c r="F36" s="466"/>
      <c r="G36" s="466"/>
      <c r="H36" s="466"/>
      <c r="I36" s="466"/>
      <c r="J36" s="469"/>
      <c r="K36" s="470"/>
      <c r="L36" s="470"/>
      <c r="M36" s="470"/>
      <c r="N36" s="470"/>
      <c r="O36" s="470"/>
      <c r="P36" s="470"/>
      <c r="Q36" s="660"/>
    </row>
    <row r="37" spans="1:17" s="462" customFormat="1" ht="16.5" customHeight="1" x14ac:dyDescent="0.25">
      <c r="A37" s="466"/>
      <c r="B37" s="471" t="s">
        <v>189</v>
      </c>
      <c r="C37" s="473"/>
      <c r="D37" s="473" t="s">
        <v>190</v>
      </c>
      <c r="E37" s="473"/>
      <c r="F37" s="466"/>
      <c r="G37" s="466"/>
      <c r="H37" s="466"/>
      <c r="I37" s="466"/>
      <c r="K37" s="470"/>
      <c r="L37" s="470"/>
      <c r="M37" s="470"/>
      <c r="N37" s="470"/>
      <c r="O37" s="470"/>
      <c r="P37" s="470"/>
      <c r="Q37" s="444"/>
    </row>
    <row r="38" spans="1:17" s="462" customFormat="1" ht="16.5" customHeight="1" x14ac:dyDescent="0.25">
      <c r="B38" s="474"/>
      <c r="C38" s="475"/>
      <c r="D38" s="475"/>
      <c r="E38" s="475"/>
      <c r="F38" s="475"/>
      <c r="G38" s="475"/>
      <c r="H38" s="475"/>
      <c r="I38" s="439"/>
      <c r="J38" s="443"/>
      <c r="K38" s="439"/>
      <c r="L38" s="439"/>
      <c r="M38" s="439"/>
      <c r="N38" s="439"/>
      <c r="O38" s="439"/>
      <c r="P38" s="439"/>
      <c r="Q38" s="660"/>
    </row>
    <row r="39" spans="1:17" s="462" customFormat="1" ht="16.5" customHeight="1" x14ac:dyDescent="0.25">
      <c r="B39" s="474" t="s">
        <v>159</v>
      </c>
      <c r="C39" s="476" t="s">
        <v>160</v>
      </c>
      <c r="D39" s="476"/>
      <c r="E39" s="476"/>
      <c r="F39" s="476"/>
      <c r="G39" s="476"/>
      <c r="H39" s="476"/>
      <c r="I39" s="476"/>
      <c r="J39" s="476" t="s">
        <v>186</v>
      </c>
      <c r="K39" s="477"/>
      <c r="L39" s="477"/>
      <c r="M39" s="477"/>
      <c r="N39" s="477"/>
      <c r="O39" s="477"/>
      <c r="P39" s="477"/>
      <c r="Q39" s="444"/>
    </row>
    <row r="40" spans="1:17" s="462" customFormat="1" ht="16.5" customHeight="1" x14ac:dyDescent="0.25">
      <c r="B40" s="489"/>
      <c r="C40" s="490"/>
      <c r="D40" s="490"/>
      <c r="E40" s="490"/>
      <c r="F40" s="490"/>
      <c r="G40" s="490"/>
      <c r="H40" s="490"/>
      <c r="I40" s="490"/>
      <c r="Q40" s="660"/>
    </row>
    <row r="41" spans="1:17" s="462" customFormat="1" ht="16.5" customHeight="1" x14ac:dyDescent="0.25">
      <c r="A41" s="479"/>
      <c r="B41" s="480"/>
      <c r="C41" s="487"/>
      <c r="D41" s="487"/>
      <c r="E41" s="487"/>
      <c r="F41" s="487"/>
      <c r="G41" s="487"/>
      <c r="H41" s="487"/>
      <c r="I41" s="487"/>
      <c r="J41" s="487"/>
      <c r="K41" s="487"/>
      <c r="L41" s="487"/>
      <c r="M41" s="487"/>
      <c r="N41" s="487"/>
      <c r="O41" s="487"/>
      <c r="P41" s="487"/>
      <c r="Q41" s="444"/>
    </row>
    <row r="42" spans="1:17" ht="16.5" customHeight="1" x14ac:dyDescent="0.25">
      <c r="A42" s="479"/>
      <c r="B42" s="513"/>
      <c r="C42" s="442"/>
      <c r="D42" s="442"/>
      <c r="E42" s="442"/>
      <c r="F42" s="442"/>
      <c r="G42" s="442"/>
      <c r="H42" s="442"/>
      <c r="I42" s="442"/>
      <c r="J42" s="491"/>
      <c r="Q42" s="660"/>
    </row>
    <row r="43" spans="1:17" s="492" customFormat="1" ht="16.5" customHeight="1" x14ac:dyDescent="0.25">
      <c r="A43" s="1304" t="s">
        <v>18</v>
      </c>
      <c r="B43" s="1305" t="s">
        <v>7</v>
      </c>
      <c r="C43" s="1306">
        <v>2022</v>
      </c>
      <c r="D43" s="1306"/>
      <c r="E43" s="1306"/>
      <c r="F43" s="1307">
        <v>2023</v>
      </c>
      <c r="G43" s="1307"/>
      <c r="H43" s="1307"/>
      <c r="I43" s="1235">
        <v>2024</v>
      </c>
      <c r="J43" s="1235"/>
      <c r="K43" s="998"/>
      <c r="L43" s="1279">
        <v>2025</v>
      </c>
      <c r="M43" s="1280"/>
      <c r="N43" s="1299" t="s">
        <v>446</v>
      </c>
      <c r="O43" s="1240" t="s">
        <v>448</v>
      </c>
      <c r="P43" s="1240" t="s">
        <v>447</v>
      </c>
      <c r="Q43" s="1235" t="s">
        <v>450</v>
      </c>
    </row>
    <row r="44" spans="1:17" s="492" customFormat="1" ht="31.5" customHeight="1" x14ac:dyDescent="0.25">
      <c r="A44" s="1274"/>
      <c r="B44" s="1274"/>
      <c r="C44" s="1038" t="s">
        <v>192</v>
      </c>
      <c r="D44" s="1038" t="s">
        <v>1</v>
      </c>
      <c r="E44" s="1053" t="s">
        <v>138</v>
      </c>
      <c r="F44" s="1039" t="s">
        <v>0</v>
      </c>
      <c r="G44" s="1001" t="s">
        <v>1</v>
      </c>
      <c r="H44" s="1054" t="s">
        <v>138</v>
      </c>
      <c r="I44" s="690" t="s">
        <v>0</v>
      </c>
      <c r="J44" s="1000" t="s">
        <v>1</v>
      </c>
      <c r="K44" s="691" t="s">
        <v>138</v>
      </c>
      <c r="L44" s="690" t="s">
        <v>0</v>
      </c>
      <c r="M44" s="1000" t="s">
        <v>1</v>
      </c>
      <c r="N44" s="1299"/>
      <c r="O44" s="1240"/>
      <c r="P44" s="1240"/>
      <c r="Q44" s="1236"/>
    </row>
    <row r="45" spans="1:17" s="492" customFormat="1" ht="16.5" customHeight="1" x14ac:dyDescent="0.25">
      <c r="C45" s="493"/>
      <c r="D45" s="493"/>
      <c r="E45" s="493"/>
      <c r="F45" s="493"/>
      <c r="G45" s="493"/>
      <c r="H45" s="493"/>
      <c r="I45" s="494"/>
      <c r="J45" s="494"/>
      <c r="K45" s="444"/>
      <c r="L45" s="444"/>
      <c r="M45" s="444"/>
      <c r="N45" s="444"/>
      <c r="O45" s="444"/>
      <c r="P45" s="444"/>
      <c r="Q45" s="444"/>
    </row>
    <row r="46" spans="1:17" s="492" customFormat="1" ht="16.5" customHeight="1" thickBot="1" x14ac:dyDescent="0.3">
      <c r="C46" s="1055">
        <f>SUM(C34)</f>
        <v>11130000</v>
      </c>
      <c r="D46" s="1055">
        <f t="shared" ref="D46:J46" si="7">SUM(D34)</f>
        <v>10259911.25</v>
      </c>
      <c r="E46" s="1055">
        <f>D46/C46*100</f>
        <v>92.182491015274039</v>
      </c>
      <c r="F46" s="1055">
        <f t="shared" si="7"/>
        <v>12467180</v>
      </c>
      <c r="G46" s="1055">
        <f t="shared" si="7"/>
        <v>10642569.880000001</v>
      </c>
      <c r="H46" s="1055">
        <f>G46/F46*100</f>
        <v>85.364692576829725</v>
      </c>
      <c r="I46" s="1055">
        <f t="shared" si="7"/>
        <v>12390000</v>
      </c>
      <c r="J46" s="1055">
        <f t="shared" si="7"/>
        <v>10826748.100000001</v>
      </c>
      <c r="K46" s="1055">
        <f>J46/I46*100</f>
        <v>87.382954802259903</v>
      </c>
      <c r="L46" s="1055">
        <f>SUM(L34)</f>
        <v>12069000</v>
      </c>
      <c r="M46" s="1055">
        <f>SUM(M34)</f>
        <v>0</v>
      </c>
      <c r="N46" s="1055">
        <f>SUM(N34)</f>
        <v>15866000</v>
      </c>
      <c r="O46" s="1055">
        <f t="shared" ref="O46:P46" si="8">SUM(O34)</f>
        <v>0</v>
      </c>
      <c r="P46" s="1055">
        <f t="shared" si="8"/>
        <v>0</v>
      </c>
      <c r="Q46" s="1055">
        <f>SUM(Q34)</f>
        <v>0</v>
      </c>
    </row>
    <row r="47" spans="1:17" ht="16.5" customHeight="1" thickTop="1" x14ac:dyDescent="0.25">
      <c r="C47" s="442"/>
      <c r="D47" s="442"/>
      <c r="E47" s="442"/>
      <c r="F47" s="442"/>
      <c r="G47" s="442"/>
      <c r="H47" s="442"/>
      <c r="I47" s="442"/>
    </row>
    <row r="48" spans="1:17" ht="16.5" customHeight="1" x14ac:dyDescent="0.25">
      <c r="A48" s="5"/>
      <c r="B48" s="1212" t="s">
        <v>454</v>
      </c>
      <c r="C48" s="5"/>
      <c r="D48" s="5"/>
      <c r="E48" s="5"/>
      <c r="F48" s="5"/>
      <c r="G48" s="761"/>
      <c r="H48" s="761"/>
      <c r="I48" s="761"/>
      <c r="J48" s="761"/>
      <c r="K48" s="761"/>
      <c r="L48" s="761"/>
      <c r="M48" s="761"/>
    </row>
    <row r="49" spans="1:13" ht="16.5" customHeight="1" x14ac:dyDescent="0.25">
      <c r="A49" s="5"/>
      <c r="B49" s="1212" t="s">
        <v>455</v>
      </c>
      <c r="C49" s="5"/>
      <c r="D49" s="5"/>
      <c r="E49" s="5"/>
      <c r="F49" s="5"/>
      <c r="G49" s="761"/>
      <c r="H49" s="761"/>
      <c r="I49" s="761"/>
      <c r="J49" s="761"/>
      <c r="K49" s="761"/>
      <c r="L49" s="759"/>
      <c r="M49" s="759"/>
    </row>
    <row r="50" spans="1:13" ht="16.5" customHeight="1" x14ac:dyDescent="0.25">
      <c r="A50" s="5"/>
      <c r="B50" s="5"/>
      <c r="C50" s="5"/>
      <c r="D50" s="5"/>
      <c r="E50" s="5"/>
      <c r="F50" s="5"/>
      <c r="G50" s="761"/>
      <c r="H50" s="761"/>
      <c r="I50" s="761"/>
      <c r="J50" s="761"/>
      <c r="K50" s="761"/>
      <c r="L50" s="759"/>
      <c r="M50" s="849"/>
    </row>
    <row r="51" spans="1:13" ht="16.5" customHeight="1" x14ac:dyDescent="0.25">
      <c r="A51" s="5"/>
      <c r="B51" s="1213" t="s">
        <v>456</v>
      </c>
      <c r="C51" s="5"/>
      <c r="D51" s="5"/>
      <c r="E51" s="5"/>
      <c r="F51" s="5"/>
      <c r="G51" s="761"/>
      <c r="H51" s="761"/>
      <c r="I51" s="761"/>
      <c r="J51" s="761"/>
      <c r="K51" s="761"/>
      <c r="L51" s="759"/>
      <c r="M51" s="759"/>
    </row>
    <row r="52" spans="1:13" ht="16.5" customHeight="1" x14ac:dyDescent="0.25">
      <c r="A52" s="5"/>
      <c r="B52" s="5"/>
      <c r="C52" s="5"/>
      <c r="D52" s="5"/>
      <c r="E52" s="5"/>
      <c r="F52" s="5"/>
      <c r="G52" s="761"/>
      <c r="H52" s="761"/>
      <c r="I52" s="761"/>
      <c r="J52" s="761"/>
      <c r="K52" s="761"/>
      <c r="L52" s="759"/>
      <c r="M52" s="759"/>
    </row>
    <row r="53" spans="1:13" ht="16.5" customHeight="1" x14ac:dyDescent="0.25">
      <c r="A53" s="435"/>
      <c r="C53" s="442"/>
      <c r="D53" s="442"/>
      <c r="E53" s="442"/>
      <c r="F53" s="442"/>
      <c r="G53" s="442"/>
      <c r="H53" s="442"/>
      <c r="I53" s="442"/>
    </row>
    <row r="54" spans="1:13" ht="16.5" customHeight="1" x14ac:dyDescent="0.25">
      <c r="A54" s="435"/>
      <c r="C54" s="439"/>
      <c r="D54" s="439"/>
      <c r="E54" s="439"/>
      <c r="F54" s="439"/>
      <c r="G54" s="439"/>
      <c r="H54" s="439"/>
      <c r="I54" s="439"/>
    </row>
    <row r="55" spans="1:13" ht="16.5" customHeight="1" x14ac:dyDescent="0.25">
      <c r="A55" s="435"/>
      <c r="C55" s="442"/>
      <c r="D55" s="442"/>
      <c r="E55" s="442"/>
      <c r="F55" s="442"/>
      <c r="G55" s="442"/>
      <c r="H55" s="442"/>
      <c r="I55" s="442"/>
    </row>
    <row r="56" spans="1:13" ht="16.5" customHeight="1" x14ac:dyDescent="0.25">
      <c r="A56" s="435"/>
      <c r="C56" s="496"/>
      <c r="D56" s="496"/>
      <c r="E56" s="496"/>
      <c r="F56" s="496"/>
      <c r="G56" s="496"/>
      <c r="H56" s="496"/>
      <c r="I56" s="496"/>
    </row>
    <row r="57" spans="1:13" ht="16.5" customHeight="1" x14ac:dyDescent="0.25">
      <c r="A57" s="435"/>
    </row>
    <row r="58" spans="1:13" ht="16.5" customHeight="1" x14ac:dyDescent="0.25">
      <c r="A58" s="435"/>
    </row>
    <row r="59" spans="1:13" ht="16.5" customHeight="1" x14ac:dyDescent="0.25">
      <c r="A59" s="435"/>
    </row>
    <row r="60" spans="1:13" ht="16.5" customHeight="1" x14ac:dyDescent="0.25">
      <c r="A60" s="435"/>
    </row>
    <row r="61" spans="1:13" ht="16.5" customHeight="1" x14ac:dyDescent="0.25">
      <c r="A61" s="435"/>
    </row>
    <row r="62" spans="1:13" ht="16.5" customHeight="1" x14ac:dyDescent="0.25">
      <c r="A62" s="435"/>
    </row>
    <row r="63" spans="1:13" ht="16.5" customHeight="1" x14ac:dyDescent="0.25">
      <c r="A63" s="435"/>
    </row>
    <row r="64" spans="1:13" ht="16.5" customHeight="1" x14ac:dyDescent="0.25">
      <c r="A64" s="435"/>
    </row>
    <row r="65" spans="1:1" ht="16.5" customHeight="1" x14ac:dyDescent="0.25">
      <c r="A65" s="435"/>
    </row>
    <row r="66" spans="1:1" ht="16.5" customHeight="1" x14ac:dyDescent="0.25">
      <c r="A66" s="435"/>
    </row>
    <row r="67" spans="1:1" ht="16.5" customHeight="1" x14ac:dyDescent="0.25">
      <c r="A67" s="435"/>
    </row>
    <row r="68" spans="1:1" ht="16.5" customHeight="1" x14ac:dyDescent="0.25">
      <c r="A68" s="435"/>
    </row>
    <row r="69" spans="1:1" ht="16.5" customHeight="1" x14ac:dyDescent="0.25">
      <c r="A69" s="435"/>
    </row>
    <row r="70" spans="1:1" ht="16.5" customHeight="1" x14ac:dyDescent="0.25">
      <c r="A70" s="435"/>
    </row>
    <row r="71" spans="1:1" ht="16.5" customHeight="1" x14ac:dyDescent="0.25">
      <c r="A71" s="435"/>
    </row>
    <row r="72" spans="1:1" ht="16.5" customHeight="1" x14ac:dyDescent="0.25">
      <c r="A72" s="435"/>
    </row>
    <row r="73" spans="1:1" ht="16.5" customHeight="1" x14ac:dyDescent="0.25">
      <c r="A73" s="435"/>
    </row>
    <row r="74" spans="1:1" ht="16.5" customHeight="1" x14ac:dyDescent="0.25">
      <c r="A74" s="435"/>
    </row>
    <row r="75" spans="1:1" ht="16.5" customHeight="1" x14ac:dyDescent="0.25">
      <c r="A75" s="435"/>
    </row>
    <row r="76" spans="1:1" ht="16.5" customHeight="1" x14ac:dyDescent="0.25">
      <c r="A76" s="435"/>
    </row>
    <row r="77" spans="1:1" ht="16.5" customHeight="1" x14ac:dyDescent="0.25">
      <c r="A77" s="435"/>
    </row>
    <row r="78" spans="1:1" ht="16.5" customHeight="1" x14ac:dyDescent="0.25">
      <c r="A78" s="435"/>
    </row>
  </sheetData>
  <mergeCells count="25">
    <mergeCell ref="A3:Q3"/>
    <mergeCell ref="F9:H9"/>
    <mergeCell ref="Q9:Q10"/>
    <mergeCell ref="A34:B34"/>
    <mergeCell ref="A9:A10"/>
    <mergeCell ref="B9:B10"/>
    <mergeCell ref="A14:B14"/>
    <mergeCell ref="C9:E9"/>
    <mergeCell ref="A43:A44"/>
    <mergeCell ref="B43:B44"/>
    <mergeCell ref="C43:E43"/>
    <mergeCell ref="F43:H43"/>
    <mergeCell ref="A33:B33"/>
    <mergeCell ref="Q43:Q44"/>
    <mergeCell ref="I9:J9"/>
    <mergeCell ref="I43:J43"/>
    <mergeCell ref="L9:M9"/>
    <mergeCell ref="P9:P10"/>
    <mergeCell ref="L43:M43"/>
    <mergeCell ref="P43:P44"/>
    <mergeCell ref="N9:N10"/>
    <mergeCell ref="N43:N44"/>
    <mergeCell ref="O9:O10"/>
    <mergeCell ref="O43:O44"/>
    <mergeCell ref="Q11:Q34"/>
  </mergeCells>
  <pageMargins left="0.25" right="0.25" top="0.39" bottom="0.27" header="0.3" footer="0.17"/>
  <pageSetup paperSize="5" scale="92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U160"/>
  <sheetViews>
    <sheetView topLeftCell="A142" zoomScaleNormal="100" zoomScaleSheetLayoutView="100" workbookViewId="0">
      <pane xSplit="2" topLeftCell="N1" activePane="topRight" state="frozen"/>
      <selection activeCell="K16" sqref="K16"/>
      <selection pane="topRight" activeCell="A146" sqref="A146:M150"/>
    </sheetView>
  </sheetViews>
  <sheetFormatPr defaultColWidth="9.140625" defaultRowHeight="15" x14ac:dyDescent="0.25"/>
  <cols>
    <col min="1" max="1" width="8.140625" style="2" customWidth="1"/>
    <col min="2" max="2" width="29.140625" style="2" customWidth="1"/>
    <col min="3" max="3" width="17.85546875" style="2" hidden="1" customWidth="1"/>
    <col min="4" max="4" width="18" style="2" hidden="1" customWidth="1"/>
    <col min="5" max="5" width="7.42578125" style="2" hidden="1" customWidth="1"/>
    <col min="6" max="6" width="18.7109375" style="34" hidden="1" customWidth="1"/>
    <col min="7" max="7" width="19" style="34" hidden="1" customWidth="1"/>
    <col min="8" max="8" width="8.42578125" style="34" hidden="1" customWidth="1"/>
    <col min="9" max="9" width="19.28515625" style="34" hidden="1" customWidth="1"/>
    <col min="10" max="10" width="17.42578125" style="34" hidden="1" customWidth="1"/>
    <col min="11" max="11" width="7.85546875" style="34" hidden="1" customWidth="1"/>
    <col min="12" max="12" width="19.140625" style="2" customWidth="1"/>
    <col min="13" max="13" width="18.5703125" style="2" customWidth="1"/>
    <col min="14" max="14" width="7.5703125" style="2" customWidth="1"/>
    <col min="15" max="15" width="19.85546875" style="2" customWidth="1"/>
    <col min="16" max="16" width="19.140625" style="2" customWidth="1"/>
    <col min="17" max="17" width="18.7109375" style="2" customWidth="1"/>
    <col min="18" max="18" width="19.140625" style="2" customWidth="1"/>
    <col min="19" max="19" width="19" style="2" customWidth="1"/>
    <col min="20" max="20" width="16.28515625" style="978" customWidth="1"/>
    <col min="21" max="16384" width="9.140625" style="2"/>
  </cols>
  <sheetData>
    <row r="1" spans="1:20" x14ac:dyDescent="0.25">
      <c r="D1" s="39"/>
      <c r="E1" s="39"/>
      <c r="F1" s="2"/>
      <c r="G1" s="2"/>
      <c r="H1" s="2"/>
      <c r="I1" s="39"/>
      <c r="J1" s="39"/>
      <c r="K1" s="39"/>
      <c r="L1" s="1361" t="s">
        <v>157</v>
      </c>
      <c r="M1" s="1362"/>
    </row>
    <row r="2" spans="1:20" ht="16.5" customHeight="1" x14ac:dyDescent="0.3">
      <c r="A2" s="1275" t="s">
        <v>444</v>
      </c>
      <c r="B2" s="1275"/>
      <c r="C2" s="1275"/>
      <c r="D2" s="1275"/>
      <c r="E2" s="1275"/>
      <c r="F2" s="1275"/>
      <c r="G2" s="1275"/>
      <c r="H2" s="1275"/>
      <c r="I2" s="1275"/>
      <c r="J2" s="1275"/>
      <c r="K2" s="1275"/>
      <c r="L2" s="1275"/>
      <c r="M2" s="1275"/>
      <c r="N2" s="1275"/>
      <c r="O2" s="1275"/>
      <c r="P2" s="1275"/>
      <c r="Q2" s="1275"/>
      <c r="R2" s="1275"/>
      <c r="S2" s="1275"/>
      <c r="T2" s="1275"/>
    </row>
    <row r="3" spans="1:20" ht="12.75" customHeight="1" x14ac:dyDescent="0.3">
      <c r="A3" s="994"/>
      <c r="B3" s="994"/>
      <c r="C3" s="994"/>
      <c r="D3" s="994"/>
      <c r="E3" s="994"/>
      <c r="F3" s="994"/>
      <c r="G3" s="994"/>
      <c r="H3" s="994"/>
      <c r="I3" s="994"/>
      <c r="J3" s="994"/>
      <c r="K3" s="994"/>
      <c r="L3" s="994"/>
      <c r="M3" s="79"/>
    </row>
    <row r="4" spans="1:20" ht="14.25" customHeight="1" x14ac:dyDescent="0.25">
      <c r="A4" s="1371" t="s">
        <v>193</v>
      </c>
      <c r="B4" s="1371"/>
      <c r="C4" s="1371"/>
      <c r="D4" s="1371"/>
      <c r="E4" s="1371"/>
      <c r="F4" s="1371"/>
      <c r="G4" s="1371"/>
      <c r="H4" s="1371"/>
      <c r="I4" s="1371"/>
      <c r="J4" s="1371"/>
      <c r="K4" s="1371"/>
      <c r="L4" s="1371"/>
      <c r="M4" s="1371"/>
    </row>
    <row r="5" spans="1:20" ht="18" customHeight="1" x14ac:dyDescent="0.25">
      <c r="A5" s="1371"/>
      <c r="B5" s="1371"/>
      <c r="C5" s="1371"/>
      <c r="D5" s="1371"/>
      <c r="E5" s="1371"/>
      <c r="F5" s="1371"/>
      <c r="G5" s="1371"/>
      <c r="H5" s="1371"/>
      <c r="I5" s="1371"/>
      <c r="J5" s="1371"/>
      <c r="K5" s="1371"/>
      <c r="L5" s="1371"/>
      <c r="M5" s="1371"/>
      <c r="T5" s="540"/>
    </row>
    <row r="6" spans="1:20" ht="18" customHeight="1" x14ac:dyDescent="0.3">
      <c r="A6" s="33" t="s">
        <v>27</v>
      </c>
      <c r="B6" s="1005"/>
      <c r="C6" s="1005"/>
      <c r="D6" s="1005"/>
      <c r="E6" s="1005"/>
      <c r="F6" s="1005"/>
      <c r="G6" s="1005"/>
      <c r="H6" s="1005"/>
      <c r="I6" s="1005"/>
      <c r="J6" s="1005"/>
      <c r="K6" s="1005"/>
      <c r="L6" s="1005"/>
      <c r="M6" s="1005"/>
      <c r="T6" s="540"/>
    </row>
    <row r="7" spans="1:20" ht="18.75" x14ac:dyDescent="0.3">
      <c r="A7" s="33" t="s">
        <v>144</v>
      </c>
      <c r="B7" s="40"/>
      <c r="C7" s="1057"/>
      <c r="D7" s="1057"/>
      <c r="E7" s="1057"/>
      <c r="T7" s="290"/>
    </row>
    <row r="8" spans="1:20" ht="15.75" customHeight="1" x14ac:dyDescent="0.25">
      <c r="M8" s="537"/>
      <c r="T8" s="540"/>
    </row>
    <row r="9" spans="1:20" ht="20.25" customHeight="1" x14ac:dyDescent="0.25">
      <c r="A9" s="1351" t="s">
        <v>18</v>
      </c>
      <c r="B9" s="1369" t="s">
        <v>7</v>
      </c>
      <c r="C9" s="1331">
        <v>2021</v>
      </c>
      <c r="D9" s="1354"/>
      <c r="E9" s="1332"/>
      <c r="F9" s="1366">
        <v>2022</v>
      </c>
      <c r="G9" s="1366"/>
      <c r="H9" s="1366"/>
      <c r="I9" s="1348">
        <v>2023</v>
      </c>
      <c r="J9" s="1349"/>
      <c r="K9" s="1350"/>
      <c r="L9" s="1331">
        <v>2024</v>
      </c>
      <c r="M9" s="1332"/>
      <c r="N9" s="1058"/>
      <c r="O9" s="1342">
        <v>2025</v>
      </c>
      <c r="P9" s="1343"/>
      <c r="Q9" s="1344" t="s">
        <v>446</v>
      </c>
      <c r="R9" s="1344" t="s">
        <v>448</v>
      </c>
      <c r="S9" s="1344" t="s">
        <v>447</v>
      </c>
      <c r="T9" s="1344" t="s">
        <v>450</v>
      </c>
    </row>
    <row r="10" spans="1:20" s="1069" customFormat="1" ht="32.25" customHeight="1" x14ac:dyDescent="0.25">
      <c r="A10" s="1352"/>
      <c r="B10" s="1369"/>
      <c r="C10" s="1059" t="s">
        <v>178</v>
      </c>
      <c r="D10" s="1060" t="s">
        <v>1</v>
      </c>
      <c r="E10" s="1061" t="s">
        <v>138</v>
      </c>
      <c r="F10" s="1062" t="s">
        <v>192</v>
      </c>
      <c r="G10" s="1062" t="s">
        <v>1</v>
      </c>
      <c r="H10" s="1063" t="s">
        <v>138</v>
      </c>
      <c r="I10" s="1064" t="s">
        <v>200</v>
      </c>
      <c r="J10" s="1065" t="s">
        <v>1</v>
      </c>
      <c r="K10" s="1063" t="s">
        <v>138</v>
      </c>
      <c r="L10" s="1066" t="s">
        <v>0</v>
      </c>
      <c r="M10" s="1067" t="s">
        <v>1</v>
      </c>
      <c r="N10" s="1068" t="s">
        <v>138</v>
      </c>
      <c r="O10" s="1066" t="s">
        <v>0</v>
      </c>
      <c r="P10" s="1067" t="s">
        <v>1</v>
      </c>
      <c r="Q10" s="1344"/>
      <c r="R10" s="1344"/>
      <c r="S10" s="1344"/>
      <c r="T10" s="1344"/>
    </row>
    <row r="11" spans="1:20" s="110" customFormat="1" ht="18" customHeight="1" x14ac:dyDescent="0.25">
      <c r="A11" s="1070">
        <v>1001</v>
      </c>
      <c r="B11" s="1071" t="s">
        <v>8</v>
      </c>
      <c r="C11" s="77">
        <v>9390120</v>
      </c>
      <c r="D11" s="77">
        <v>0</v>
      </c>
      <c r="E11" s="77">
        <f>D11/C11*100</f>
        <v>0</v>
      </c>
      <c r="F11" s="77">
        <v>6725640</v>
      </c>
      <c r="G11" s="77">
        <v>0</v>
      </c>
      <c r="H11" s="77">
        <f>G11/F11*100</f>
        <v>0</v>
      </c>
      <c r="I11" s="66">
        <v>6725640</v>
      </c>
      <c r="J11" s="77"/>
      <c r="K11" s="77"/>
      <c r="L11" s="77">
        <v>6725700</v>
      </c>
      <c r="M11" s="77">
        <v>0</v>
      </c>
      <c r="N11" s="77"/>
      <c r="O11" s="77">
        <v>5643000</v>
      </c>
      <c r="P11" s="77"/>
      <c r="Q11" s="77">
        <v>5656000</v>
      </c>
      <c r="R11" s="77"/>
      <c r="S11" s="77"/>
      <c r="T11" s="1336" t="s">
        <v>451</v>
      </c>
    </row>
    <row r="12" spans="1:20" s="110" customFormat="1" ht="18" customHeight="1" x14ac:dyDescent="0.25">
      <c r="A12" s="1072">
        <v>1002</v>
      </c>
      <c r="B12" s="1073" t="s">
        <v>9</v>
      </c>
      <c r="C12" s="16">
        <v>1000000</v>
      </c>
      <c r="D12" s="16">
        <v>869887</v>
      </c>
      <c r="E12" s="16">
        <f t="shared" ref="E12:E32" si="0">D12/C12*100</f>
        <v>86.988699999999994</v>
      </c>
      <c r="F12" s="16">
        <v>500000</v>
      </c>
      <c r="G12" s="16">
        <v>464420</v>
      </c>
      <c r="H12" s="16">
        <f t="shared" ref="H12:H32" si="1">G12/F12*100</f>
        <v>92.884</v>
      </c>
      <c r="I12" s="16">
        <v>500000</v>
      </c>
      <c r="J12" s="16"/>
      <c r="K12" s="16"/>
      <c r="L12" s="16">
        <v>500000</v>
      </c>
      <c r="M12" s="16">
        <v>0</v>
      </c>
      <c r="N12" s="16"/>
      <c r="O12" s="16">
        <v>800000</v>
      </c>
      <c r="P12" s="16"/>
      <c r="Q12" s="16">
        <v>800000</v>
      </c>
      <c r="R12" s="16"/>
      <c r="S12" s="16"/>
      <c r="T12" s="1337"/>
    </row>
    <row r="13" spans="1:20" s="110" customFormat="1" ht="18" customHeight="1" x14ac:dyDescent="0.25">
      <c r="A13" s="1074">
        <v>1003</v>
      </c>
      <c r="B13" s="1075" t="s">
        <v>10</v>
      </c>
      <c r="C13" s="27">
        <v>1897420</v>
      </c>
      <c r="D13" s="27">
        <v>758000</v>
      </c>
      <c r="E13" s="27">
        <f t="shared" si="0"/>
        <v>39.948983356347043</v>
      </c>
      <c r="F13" s="27">
        <v>1854000</v>
      </c>
      <c r="G13" s="27">
        <v>340425</v>
      </c>
      <c r="H13" s="27">
        <f t="shared" si="1"/>
        <v>18.361650485436893</v>
      </c>
      <c r="I13" s="27">
        <v>1854000</v>
      </c>
      <c r="J13" s="27"/>
      <c r="K13" s="27"/>
      <c r="L13" s="27">
        <v>2194000</v>
      </c>
      <c r="M13" s="27">
        <v>0</v>
      </c>
      <c r="N13" s="27"/>
      <c r="O13" s="27">
        <v>3686000</v>
      </c>
      <c r="P13" s="27"/>
      <c r="Q13" s="27">
        <v>1606000</v>
      </c>
      <c r="R13" s="27"/>
      <c r="S13" s="27"/>
      <c r="T13" s="1337"/>
    </row>
    <row r="14" spans="1:20" ht="25.5" customHeight="1" thickBot="1" x14ac:dyDescent="0.3">
      <c r="A14" s="1376" t="s">
        <v>139</v>
      </c>
      <c r="B14" s="1377"/>
      <c r="C14" s="1076">
        <f t="shared" ref="C14:M14" si="2">SUM(C11:C13)</f>
        <v>12287540</v>
      </c>
      <c r="D14" s="1076">
        <f t="shared" si="2"/>
        <v>1627887</v>
      </c>
      <c r="E14" s="1076">
        <f t="shared" si="0"/>
        <v>13.248274268079696</v>
      </c>
      <c r="F14" s="1076">
        <f>SUM(F11:F13)</f>
        <v>9079640</v>
      </c>
      <c r="G14" s="1076">
        <f>SUM(G11:G13)</f>
        <v>804845</v>
      </c>
      <c r="H14" s="1076">
        <f t="shared" si="1"/>
        <v>8.8642831654118446</v>
      </c>
      <c r="I14" s="1076">
        <f t="shared" si="2"/>
        <v>9079640</v>
      </c>
      <c r="J14" s="1076"/>
      <c r="K14" s="1076"/>
      <c r="L14" s="1076">
        <f t="shared" si="2"/>
        <v>9419700</v>
      </c>
      <c r="M14" s="556">
        <f t="shared" si="2"/>
        <v>0</v>
      </c>
      <c r="N14" s="556"/>
      <c r="O14" s="556">
        <f>SUM(O11:O13)</f>
        <v>10129000</v>
      </c>
      <c r="P14" s="556">
        <f>SUM(P11:P13)</f>
        <v>0</v>
      </c>
      <c r="Q14" s="556">
        <f>SUM(Q11:Q13)</f>
        <v>8062000</v>
      </c>
      <c r="R14" s="556"/>
      <c r="S14" s="556">
        <f>SUM(S11:S13)</f>
        <v>0</v>
      </c>
      <c r="T14" s="1337"/>
    </row>
    <row r="15" spans="1:20" s="110" customFormat="1" ht="18" customHeight="1" thickTop="1" x14ac:dyDescent="0.25">
      <c r="A15" s="1077">
        <v>1101</v>
      </c>
      <c r="B15" s="21" t="s">
        <v>112</v>
      </c>
      <c r="C15" s="21">
        <v>3000000</v>
      </c>
      <c r="D15" s="21">
        <v>1529269</v>
      </c>
      <c r="E15" s="21">
        <f t="shared" si="0"/>
        <v>50.975633333333334</v>
      </c>
      <c r="F15" s="21">
        <v>2000000</v>
      </c>
      <c r="G15" s="21">
        <v>1294891</v>
      </c>
      <c r="H15" s="21">
        <f t="shared" si="1"/>
        <v>64.744550000000004</v>
      </c>
      <c r="I15" s="21">
        <v>2000000</v>
      </c>
      <c r="J15" s="21"/>
      <c r="K15" s="21"/>
      <c r="L15" s="21">
        <v>1300000</v>
      </c>
      <c r="M15" s="21">
        <v>0</v>
      </c>
      <c r="N15" s="21"/>
      <c r="O15" s="21">
        <v>1300000</v>
      </c>
      <c r="P15" s="21"/>
      <c r="Q15" s="21">
        <v>1300000</v>
      </c>
      <c r="R15" s="21"/>
      <c r="S15" s="21"/>
      <c r="T15" s="1337"/>
    </row>
    <row r="16" spans="1:20" s="110" customFormat="1" ht="18" customHeight="1" x14ac:dyDescent="0.25">
      <c r="A16" s="1072">
        <v>1102</v>
      </c>
      <c r="B16" s="16" t="s">
        <v>113</v>
      </c>
      <c r="C16" s="16">
        <v>1000000</v>
      </c>
      <c r="D16" s="16"/>
      <c r="E16" s="16">
        <f t="shared" si="0"/>
        <v>0</v>
      </c>
      <c r="F16" s="16">
        <v>1000000</v>
      </c>
      <c r="G16" s="16"/>
      <c r="H16" s="16">
        <f t="shared" si="1"/>
        <v>0</v>
      </c>
      <c r="I16" s="16">
        <v>1000000</v>
      </c>
      <c r="J16" s="16"/>
      <c r="K16" s="16"/>
      <c r="L16" s="16">
        <v>650000</v>
      </c>
      <c r="M16" s="16">
        <v>0</v>
      </c>
      <c r="N16" s="16"/>
      <c r="O16" s="16">
        <v>650000</v>
      </c>
      <c r="P16" s="16"/>
      <c r="Q16" s="16">
        <v>650000</v>
      </c>
      <c r="R16" s="16"/>
      <c r="S16" s="16"/>
      <c r="T16" s="1337"/>
    </row>
    <row r="17" spans="1:20" s="110" customFormat="1" ht="15.75" customHeight="1" x14ac:dyDescent="0.25">
      <c r="A17" s="1072">
        <v>1201</v>
      </c>
      <c r="B17" s="36" t="s">
        <v>12</v>
      </c>
      <c r="C17" s="16">
        <v>2000000</v>
      </c>
      <c r="D17" s="16">
        <v>3910</v>
      </c>
      <c r="E17" s="16">
        <f t="shared" si="0"/>
        <v>0.19550000000000001</v>
      </c>
      <c r="F17" s="16">
        <v>2000000</v>
      </c>
      <c r="G17" s="16">
        <v>1934454.04</v>
      </c>
      <c r="H17" s="16">
        <f t="shared" si="1"/>
        <v>96.722701999999998</v>
      </c>
      <c r="I17" s="16">
        <v>2000000</v>
      </c>
      <c r="J17" s="16"/>
      <c r="K17" s="16"/>
      <c r="L17" s="16">
        <v>1333000</v>
      </c>
      <c r="M17" s="16">
        <v>3300</v>
      </c>
      <c r="N17" s="16">
        <f>M17/L17*100</f>
        <v>0.24756189047261817</v>
      </c>
      <c r="O17" s="16">
        <v>1500000</v>
      </c>
      <c r="P17" s="16"/>
      <c r="Q17" s="16">
        <v>1000000</v>
      </c>
      <c r="R17" s="16"/>
      <c r="S17" s="16"/>
      <c r="T17" s="1337"/>
    </row>
    <row r="18" spans="1:20" s="110" customFormat="1" ht="18" customHeight="1" x14ac:dyDescent="0.25">
      <c r="A18" s="1072">
        <v>1202</v>
      </c>
      <c r="B18" s="16" t="s">
        <v>13</v>
      </c>
      <c r="C18" s="16">
        <v>0</v>
      </c>
      <c r="D18" s="16"/>
      <c r="E18" s="16"/>
      <c r="F18" s="16"/>
      <c r="G18" s="16"/>
      <c r="H18" s="16"/>
      <c r="I18" s="16">
        <v>6000000</v>
      </c>
      <c r="J18" s="16"/>
      <c r="K18" s="16"/>
      <c r="L18" s="16"/>
      <c r="M18" s="16">
        <v>0</v>
      </c>
      <c r="N18" s="16"/>
      <c r="O18" s="16"/>
      <c r="P18" s="16"/>
      <c r="Q18" s="16"/>
      <c r="R18" s="16"/>
      <c r="S18" s="16"/>
      <c r="T18" s="1337"/>
    </row>
    <row r="19" spans="1:20" s="110" customFormat="1" ht="18" customHeight="1" x14ac:dyDescent="0.25">
      <c r="A19" s="1072" t="s">
        <v>390</v>
      </c>
      <c r="B19" s="16" t="s">
        <v>198</v>
      </c>
      <c r="C19" s="16"/>
      <c r="D19" s="16"/>
      <c r="E19" s="16"/>
      <c r="F19" s="16"/>
      <c r="G19" s="16"/>
      <c r="H19" s="16"/>
      <c r="I19" s="16"/>
      <c r="J19" s="16"/>
      <c r="K19" s="16"/>
      <c r="L19" s="16">
        <v>4000000</v>
      </c>
      <c r="M19" s="16">
        <v>0</v>
      </c>
      <c r="N19" s="16">
        <f t="shared" ref="N19:N32" si="3">M19/L19*100</f>
        <v>0</v>
      </c>
      <c r="O19" s="16">
        <v>4000000</v>
      </c>
      <c r="P19" s="16"/>
      <c r="Q19" s="16">
        <v>2000000</v>
      </c>
      <c r="R19" s="16"/>
      <c r="S19" s="16"/>
      <c r="T19" s="1337"/>
    </row>
    <row r="20" spans="1:20" s="110" customFormat="1" ht="18" customHeight="1" x14ac:dyDescent="0.25">
      <c r="A20" s="1072">
        <v>1205</v>
      </c>
      <c r="B20" s="16" t="s">
        <v>124</v>
      </c>
      <c r="C20" s="16">
        <v>1000000</v>
      </c>
      <c r="D20" s="16">
        <v>290364.79999999999</v>
      </c>
      <c r="E20" s="16">
        <f t="shared" si="0"/>
        <v>29.036479999999997</v>
      </c>
      <c r="F20" s="16">
        <v>1000000</v>
      </c>
      <c r="G20" s="16">
        <v>1700</v>
      </c>
      <c r="H20" s="16">
        <f t="shared" si="1"/>
        <v>0.16999999999999998</v>
      </c>
      <c r="I20" s="16">
        <v>1000000</v>
      </c>
      <c r="J20" s="16"/>
      <c r="K20" s="16"/>
      <c r="L20" s="16">
        <v>650000</v>
      </c>
      <c r="M20" s="16">
        <v>191009.5</v>
      </c>
      <c r="N20" s="16">
        <f t="shared" si="3"/>
        <v>29.386076923076921</v>
      </c>
      <c r="O20" s="16">
        <v>300000</v>
      </c>
      <c r="P20" s="16"/>
      <c r="Q20" s="16">
        <v>650000</v>
      </c>
      <c r="R20" s="16"/>
      <c r="S20" s="16"/>
      <c r="T20" s="1337"/>
    </row>
    <row r="21" spans="1:20" s="110" customFormat="1" ht="18" customHeight="1" x14ac:dyDescent="0.25">
      <c r="A21" s="1072">
        <v>1301</v>
      </c>
      <c r="B21" s="16" t="s">
        <v>14</v>
      </c>
      <c r="C21" s="16">
        <v>7000000</v>
      </c>
      <c r="D21" s="16">
        <v>81380</v>
      </c>
      <c r="E21" s="16">
        <f t="shared" si="0"/>
        <v>1.1625714285714286</v>
      </c>
      <c r="F21" s="16">
        <v>2000000</v>
      </c>
      <c r="G21" s="16">
        <v>1970145</v>
      </c>
      <c r="H21" s="16">
        <f t="shared" si="1"/>
        <v>98.507249999999999</v>
      </c>
      <c r="I21" s="16">
        <v>7000000</v>
      </c>
      <c r="J21" s="16"/>
      <c r="K21" s="16"/>
      <c r="L21" s="16">
        <v>4666000</v>
      </c>
      <c r="M21" s="16">
        <v>0</v>
      </c>
      <c r="N21" s="16">
        <f t="shared" si="3"/>
        <v>0</v>
      </c>
      <c r="O21" s="16">
        <v>5000000</v>
      </c>
      <c r="P21" s="16"/>
      <c r="Q21" s="16">
        <v>2000000</v>
      </c>
      <c r="R21" s="16"/>
      <c r="S21" s="16"/>
      <c r="T21" s="1337"/>
    </row>
    <row r="22" spans="1:20" s="110" customFormat="1" ht="18" customHeight="1" x14ac:dyDescent="0.25">
      <c r="A22" s="1072">
        <v>1302</v>
      </c>
      <c r="B22" s="16" t="s">
        <v>123</v>
      </c>
      <c r="C22" s="16">
        <v>300000</v>
      </c>
      <c r="D22" s="16">
        <v>282712.11</v>
      </c>
      <c r="E22" s="16">
        <f t="shared" si="0"/>
        <v>94.237369999999999</v>
      </c>
      <c r="F22" s="16">
        <v>300000</v>
      </c>
      <c r="G22" s="16">
        <v>12392.06</v>
      </c>
      <c r="H22" s="16">
        <f t="shared" si="1"/>
        <v>4.1306866666666666</v>
      </c>
      <c r="I22" s="16">
        <v>300000</v>
      </c>
      <c r="J22" s="16"/>
      <c r="K22" s="16"/>
      <c r="L22" s="16">
        <v>200000</v>
      </c>
      <c r="M22" s="16">
        <v>0</v>
      </c>
      <c r="N22" s="16">
        <f t="shared" si="3"/>
        <v>0</v>
      </c>
      <c r="O22" s="16">
        <v>500000</v>
      </c>
      <c r="P22" s="16"/>
      <c r="Q22" s="16">
        <v>500000</v>
      </c>
      <c r="R22" s="16"/>
      <c r="S22" s="16"/>
      <c r="T22" s="1337"/>
    </row>
    <row r="23" spans="1:20" s="110" customFormat="1" ht="18" customHeight="1" x14ac:dyDescent="0.25">
      <c r="A23" s="1072">
        <v>1402</v>
      </c>
      <c r="B23" s="16" t="s">
        <v>117</v>
      </c>
      <c r="C23" s="16">
        <v>2500000</v>
      </c>
      <c r="D23" s="16">
        <v>740012.85</v>
      </c>
      <c r="E23" s="16">
        <f t="shared" si="0"/>
        <v>29.600514</v>
      </c>
      <c r="F23" s="16">
        <v>2000000</v>
      </c>
      <c r="G23" s="16"/>
      <c r="H23" s="16">
        <f t="shared" si="1"/>
        <v>0</v>
      </c>
      <c r="I23" s="16">
        <v>2500000</v>
      </c>
      <c r="J23" s="16"/>
      <c r="K23" s="16"/>
      <c r="L23" s="16">
        <v>1660000</v>
      </c>
      <c r="M23" s="16">
        <v>0</v>
      </c>
      <c r="N23" s="16">
        <f t="shared" si="3"/>
        <v>0</v>
      </c>
      <c r="O23" s="16">
        <v>1200000</v>
      </c>
      <c r="P23" s="16"/>
      <c r="Q23" s="16">
        <v>1000000</v>
      </c>
      <c r="R23" s="16"/>
      <c r="S23" s="16"/>
      <c r="T23" s="1337"/>
    </row>
    <row r="24" spans="1:20" s="110" customFormat="1" ht="18" customHeight="1" x14ac:dyDescent="0.25">
      <c r="A24" s="1072">
        <v>1403</v>
      </c>
      <c r="B24" s="16" t="s">
        <v>118</v>
      </c>
      <c r="C24" s="16">
        <v>2000000</v>
      </c>
      <c r="D24" s="16">
        <v>180556.34</v>
      </c>
      <c r="E24" s="16">
        <f t="shared" si="0"/>
        <v>9.0278170000000006</v>
      </c>
      <c r="F24" s="16">
        <v>2000000</v>
      </c>
      <c r="G24" s="16">
        <v>268949.24</v>
      </c>
      <c r="H24" s="16">
        <f t="shared" si="1"/>
        <v>13.447461999999998</v>
      </c>
      <c r="I24" s="16">
        <v>2000000</v>
      </c>
      <c r="J24" s="16">
        <v>520996.83</v>
      </c>
      <c r="K24" s="16">
        <f>J24/I24*100</f>
        <v>26.049841499999999</v>
      </c>
      <c r="L24" s="16">
        <v>1300000</v>
      </c>
      <c r="M24" s="16">
        <v>1292282.6299999999</v>
      </c>
      <c r="N24" s="16">
        <f t="shared" si="3"/>
        <v>99.406356153846147</v>
      </c>
      <c r="O24" s="16">
        <v>1500000</v>
      </c>
      <c r="P24" s="16"/>
      <c r="Q24" s="16">
        <v>1300000</v>
      </c>
      <c r="R24" s="16"/>
      <c r="S24" s="16"/>
      <c r="T24" s="1337"/>
    </row>
    <row r="25" spans="1:20" s="110" customFormat="1" ht="18" customHeight="1" x14ac:dyDescent="0.25">
      <c r="A25" s="1072" t="s">
        <v>413</v>
      </c>
      <c r="B25" s="16" t="s">
        <v>210</v>
      </c>
      <c r="C25" s="16"/>
      <c r="D25" s="16"/>
      <c r="E25" s="16"/>
      <c r="F25" s="16"/>
      <c r="G25" s="16"/>
      <c r="H25" s="16"/>
      <c r="I25" s="16"/>
      <c r="J25" s="16"/>
      <c r="K25" s="16"/>
      <c r="L25" s="16">
        <v>4000000</v>
      </c>
      <c r="M25" s="16">
        <v>1293407.21</v>
      </c>
      <c r="N25" s="16">
        <f t="shared" si="3"/>
        <v>32.335180250000001</v>
      </c>
      <c r="O25" s="16">
        <v>2000000</v>
      </c>
      <c r="P25" s="16"/>
      <c r="Q25" s="16">
        <v>2000000</v>
      </c>
      <c r="R25" s="16"/>
      <c r="S25" s="16"/>
      <c r="T25" s="1337"/>
    </row>
    <row r="26" spans="1:20" s="110" customFormat="1" ht="18" customHeight="1" x14ac:dyDescent="0.25">
      <c r="A26" s="1072">
        <v>1408</v>
      </c>
      <c r="B26" s="36" t="s">
        <v>142</v>
      </c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337"/>
    </row>
    <row r="27" spans="1:20" s="110" customFormat="1" ht="18" customHeight="1" x14ac:dyDescent="0.25">
      <c r="A27" s="1072" t="s">
        <v>386</v>
      </c>
      <c r="B27" s="16" t="s">
        <v>206</v>
      </c>
      <c r="C27" s="16">
        <v>6000000</v>
      </c>
      <c r="D27" s="16">
        <v>2901058.14</v>
      </c>
      <c r="E27" s="16">
        <f t="shared" si="0"/>
        <v>48.350969000000006</v>
      </c>
      <c r="F27" s="16">
        <v>6000000</v>
      </c>
      <c r="G27" s="16">
        <v>3148108.95</v>
      </c>
      <c r="H27" s="16">
        <f t="shared" si="1"/>
        <v>52.4684825</v>
      </c>
      <c r="I27" s="16">
        <v>6000000</v>
      </c>
      <c r="J27" s="16">
        <v>2720545.85</v>
      </c>
      <c r="K27" s="16">
        <f>J27/I27*100</f>
        <v>45.342430833333339</v>
      </c>
      <c r="L27" s="16"/>
      <c r="M27" s="16"/>
      <c r="N27" s="16"/>
      <c r="O27" s="16">
        <v>500000</v>
      </c>
      <c r="P27" s="16"/>
      <c r="Q27" s="16">
        <v>500000</v>
      </c>
      <c r="R27" s="16"/>
      <c r="S27" s="16"/>
      <c r="T27" s="1337"/>
    </row>
    <row r="28" spans="1:20" s="110" customFormat="1" ht="18" customHeight="1" x14ac:dyDescent="0.25">
      <c r="A28" s="1072" t="s">
        <v>387</v>
      </c>
      <c r="B28" s="27" t="s">
        <v>224</v>
      </c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16"/>
      <c r="O28" s="27">
        <v>500000</v>
      </c>
      <c r="P28" s="27"/>
      <c r="Q28" s="27">
        <v>500000</v>
      </c>
      <c r="R28" s="27"/>
      <c r="S28" s="27"/>
      <c r="T28" s="1337"/>
    </row>
    <row r="29" spans="1:20" s="110" customFormat="1" ht="18" customHeight="1" x14ac:dyDescent="0.25">
      <c r="A29" s="1072" t="s">
        <v>388</v>
      </c>
      <c r="B29" s="27" t="s">
        <v>231</v>
      </c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16"/>
      <c r="O29" s="27">
        <v>500000</v>
      </c>
      <c r="P29" s="27"/>
      <c r="Q29" s="27">
        <v>500000</v>
      </c>
      <c r="R29" s="27"/>
      <c r="S29" s="27"/>
      <c r="T29" s="1337"/>
    </row>
    <row r="30" spans="1:20" s="110" customFormat="1" ht="18" customHeight="1" x14ac:dyDescent="0.25">
      <c r="A30" s="1078">
        <v>1702</v>
      </c>
      <c r="B30" s="37" t="s">
        <v>134</v>
      </c>
      <c r="C30" s="27">
        <v>2000000</v>
      </c>
      <c r="D30" s="27">
        <v>1880407.15</v>
      </c>
      <c r="E30" s="27">
        <f t="shared" si="0"/>
        <v>94.020357499999989</v>
      </c>
      <c r="F30" s="27">
        <v>2000000</v>
      </c>
      <c r="G30" s="27">
        <v>1536792.72</v>
      </c>
      <c r="H30" s="27">
        <f t="shared" si="1"/>
        <v>76.839635999999999</v>
      </c>
      <c r="I30" s="27">
        <v>2000000</v>
      </c>
      <c r="J30" s="27"/>
      <c r="K30" s="27"/>
      <c r="L30" s="27">
        <v>1300000</v>
      </c>
      <c r="M30" s="27">
        <v>0</v>
      </c>
      <c r="N30" s="16">
        <f t="shared" si="3"/>
        <v>0</v>
      </c>
      <c r="O30" s="27"/>
      <c r="P30" s="27"/>
      <c r="Q30" s="27"/>
      <c r="R30" s="27"/>
      <c r="S30" s="27"/>
      <c r="T30" s="1337"/>
    </row>
    <row r="31" spans="1:20" ht="25.5" customHeight="1" thickBot="1" x14ac:dyDescent="0.35">
      <c r="A31" s="1378" t="s">
        <v>140</v>
      </c>
      <c r="B31" s="1378"/>
      <c r="C31" s="70">
        <f t="shared" ref="C31:M31" si="4">SUM(C15:C30)</f>
        <v>26800000</v>
      </c>
      <c r="D31" s="70">
        <f t="shared" si="4"/>
        <v>7889670.3900000006</v>
      </c>
      <c r="E31" s="70">
        <f t="shared" si="0"/>
        <v>29.439068619402985</v>
      </c>
      <c r="F31" s="70">
        <f t="shared" si="4"/>
        <v>20300000</v>
      </c>
      <c r="G31" s="70">
        <f t="shared" si="4"/>
        <v>10167433.01</v>
      </c>
      <c r="H31" s="70">
        <f t="shared" si="1"/>
        <v>50.085876896551717</v>
      </c>
      <c r="I31" s="70">
        <f>SUM(I15:I30)</f>
        <v>31800000</v>
      </c>
      <c r="J31" s="70">
        <f>SUM(J15:J30)</f>
        <v>3241542.68</v>
      </c>
      <c r="K31" s="70">
        <f>SUM(K15:K30)</f>
        <v>71.392272333333338</v>
      </c>
      <c r="L31" s="70">
        <f t="shared" si="4"/>
        <v>21059000</v>
      </c>
      <c r="M31" s="70">
        <f t="shared" si="4"/>
        <v>2779999.34</v>
      </c>
      <c r="N31" s="1079">
        <f t="shared" si="3"/>
        <v>13.20100356142267</v>
      </c>
      <c r="O31" s="70">
        <f>SUM(O15:O30)</f>
        <v>19450000</v>
      </c>
      <c r="P31" s="70">
        <f>SUM(P15:P30)</f>
        <v>0</v>
      </c>
      <c r="Q31" s="70">
        <f>SUM(Q15:Q30)</f>
        <v>13900000</v>
      </c>
      <c r="R31" s="70"/>
      <c r="S31" s="70">
        <f>SUM(S15:S30)</f>
        <v>0</v>
      </c>
      <c r="T31" s="1337"/>
    </row>
    <row r="32" spans="1:20" s="122" customFormat="1" ht="25.5" customHeight="1" thickTop="1" thickBot="1" x14ac:dyDescent="0.35">
      <c r="A32" s="1372" t="s">
        <v>2</v>
      </c>
      <c r="B32" s="1373"/>
      <c r="C32" s="48">
        <f>C31+C14</f>
        <v>39087540</v>
      </c>
      <c r="D32" s="48">
        <f>D31+D14</f>
        <v>9517557.3900000006</v>
      </c>
      <c r="E32" s="48">
        <f t="shared" si="0"/>
        <v>24.34933840809629</v>
      </c>
      <c r="F32" s="48">
        <f>F31+F14</f>
        <v>29379640</v>
      </c>
      <c r="G32" s="48">
        <f>G31+G14</f>
        <v>10972278.01</v>
      </c>
      <c r="H32" s="48">
        <f t="shared" si="1"/>
        <v>37.34653661515253</v>
      </c>
      <c r="I32" s="48">
        <f>I31+I14</f>
        <v>40879640</v>
      </c>
      <c r="J32" s="48">
        <f>J31+J14</f>
        <v>3241542.68</v>
      </c>
      <c r="K32" s="48">
        <f>J32/I32*100</f>
        <v>7.9294795159644273</v>
      </c>
      <c r="L32" s="48">
        <f>L31+L14</f>
        <v>30478700</v>
      </c>
      <c r="M32" s="48">
        <f>M31+M14</f>
        <v>2779999.34</v>
      </c>
      <c r="N32" s="1080">
        <f t="shared" si="3"/>
        <v>9.1211217670044977</v>
      </c>
      <c r="O32" s="48">
        <f>O31+O14</f>
        <v>29579000</v>
      </c>
      <c r="P32" s="48">
        <f>P31+P14</f>
        <v>0</v>
      </c>
      <c r="Q32" s="48">
        <f>Q31+Q14</f>
        <v>21962000</v>
      </c>
      <c r="R32" s="48"/>
      <c r="S32" s="48">
        <f>S31+S14</f>
        <v>0</v>
      </c>
      <c r="T32" s="1338"/>
    </row>
    <row r="33" spans="1:21" s="122" customFormat="1" ht="19.5" thickTop="1" x14ac:dyDescent="0.3">
      <c r="A33" s="89"/>
      <c r="B33" s="89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1081"/>
      <c r="N33" s="21"/>
      <c r="T33" s="290"/>
    </row>
    <row r="34" spans="1:21" s="122" customFormat="1" ht="15.75" customHeight="1" x14ac:dyDescent="0.25">
      <c r="A34" s="9"/>
      <c r="B34" s="9" t="s">
        <v>188</v>
      </c>
      <c r="C34" s="9"/>
      <c r="D34" s="9"/>
      <c r="E34" s="96"/>
      <c r="F34" s="96" t="s">
        <v>191</v>
      </c>
      <c r="G34" s="96"/>
      <c r="H34" s="96"/>
      <c r="I34" s="9"/>
      <c r="J34" s="9"/>
      <c r="K34" s="9"/>
      <c r="L34" s="135"/>
      <c r="M34" s="29"/>
      <c r="T34" s="540"/>
    </row>
    <row r="35" spans="1:21" s="122" customFormat="1" ht="15.75" customHeight="1" x14ac:dyDescent="0.25">
      <c r="A35" s="9"/>
      <c r="B35" s="121" t="s">
        <v>189</v>
      </c>
      <c r="C35" s="539"/>
      <c r="D35" s="539"/>
      <c r="E35" s="1082"/>
      <c r="F35" s="1082"/>
      <c r="G35" s="1082" t="s">
        <v>190</v>
      </c>
      <c r="H35" s="1082"/>
      <c r="I35" s="9"/>
      <c r="J35" s="9"/>
      <c r="K35" s="9"/>
      <c r="M35" s="29"/>
      <c r="N35" s="538"/>
      <c r="O35" s="538"/>
      <c r="P35" s="538"/>
      <c r="Q35" s="538"/>
      <c r="R35" s="538"/>
      <c r="S35" s="538"/>
      <c r="T35" s="290"/>
    </row>
    <row r="36" spans="1:21" s="122" customFormat="1" ht="15.75" customHeight="1" x14ac:dyDescent="0.25">
      <c r="B36" s="121"/>
      <c r="C36" s="539"/>
      <c r="D36" s="539"/>
      <c r="E36" s="1082"/>
      <c r="F36" s="1082"/>
      <c r="G36" s="1082"/>
      <c r="H36" s="1082"/>
      <c r="I36" s="539"/>
      <c r="J36" s="539"/>
      <c r="K36" s="539"/>
      <c r="L36" s="537"/>
      <c r="M36" s="539"/>
      <c r="T36" s="540"/>
    </row>
    <row r="37" spans="1:21" s="122" customFormat="1" ht="15.75" customHeight="1" x14ac:dyDescent="0.25">
      <c r="B37" s="121" t="s">
        <v>159</v>
      </c>
      <c r="C37" s="108" t="s">
        <v>160</v>
      </c>
      <c r="D37" s="108"/>
      <c r="E37" s="539"/>
      <c r="F37" s="108"/>
      <c r="G37" s="108"/>
      <c r="H37" s="108"/>
      <c r="I37" s="108"/>
      <c r="J37" s="108"/>
      <c r="K37" s="108"/>
      <c r="L37" s="108" t="s">
        <v>186</v>
      </c>
      <c r="M37" s="539"/>
      <c r="N37" s="538"/>
      <c r="O37" s="538"/>
      <c r="P37" s="538"/>
      <c r="Q37" s="538"/>
      <c r="R37" s="538"/>
      <c r="S37" s="538"/>
      <c r="T37" s="540"/>
    </row>
    <row r="38" spans="1:21" s="122" customFormat="1" ht="15.75" customHeight="1" x14ac:dyDescent="0.25">
      <c r="A38" s="121"/>
      <c r="B38" s="121"/>
      <c r="C38" s="108"/>
      <c r="D38" s="108"/>
      <c r="E38" s="108"/>
      <c r="F38" s="539"/>
      <c r="G38" s="539"/>
      <c r="H38" s="539"/>
      <c r="I38" s="539"/>
      <c r="J38" s="539"/>
      <c r="K38" s="539"/>
      <c r="T38" s="980"/>
    </row>
    <row r="39" spans="1:21" ht="15" customHeight="1" x14ac:dyDescent="0.25">
      <c r="D39" s="39"/>
      <c r="E39" s="39"/>
      <c r="F39" s="2"/>
      <c r="G39" s="2"/>
      <c r="H39" s="2"/>
      <c r="I39" s="39"/>
      <c r="J39" s="39"/>
      <c r="K39" s="39"/>
      <c r="L39" s="1361" t="s">
        <v>157</v>
      </c>
      <c r="M39" s="1362"/>
    </row>
    <row r="40" spans="1:21" ht="16.5" customHeight="1" x14ac:dyDescent="0.3">
      <c r="A40" s="1275" t="s">
        <v>444</v>
      </c>
      <c r="B40" s="1275"/>
      <c r="C40" s="1275"/>
      <c r="D40" s="1275"/>
      <c r="E40" s="1275"/>
      <c r="F40" s="1275"/>
      <c r="G40" s="1275"/>
      <c r="H40" s="1275"/>
      <c r="I40" s="1275"/>
      <c r="J40" s="1275"/>
      <c r="K40" s="1275"/>
      <c r="L40" s="1275"/>
      <c r="M40" s="1275"/>
      <c r="N40" s="1275"/>
      <c r="O40" s="1275"/>
      <c r="P40" s="1275"/>
      <c r="Q40" s="1275"/>
      <c r="R40" s="1275"/>
      <c r="S40" s="1275"/>
      <c r="T40" s="1275"/>
    </row>
    <row r="41" spans="1:21" ht="35.25" customHeight="1" x14ac:dyDescent="0.3">
      <c r="A41" s="1371" t="s">
        <v>25</v>
      </c>
      <c r="B41" s="1371"/>
      <c r="C41" s="1005"/>
      <c r="D41" s="1005"/>
      <c r="E41" s="1005"/>
      <c r="T41" s="540"/>
    </row>
    <row r="42" spans="1:21" ht="17.25" customHeight="1" x14ac:dyDescent="0.3">
      <c r="A42" s="33" t="s">
        <v>27</v>
      </c>
      <c r="B42" s="40"/>
      <c r="C42" s="40"/>
      <c r="D42" s="40"/>
      <c r="E42" s="40"/>
      <c r="T42" s="290"/>
    </row>
    <row r="43" spans="1:21" ht="27" customHeight="1" x14ac:dyDescent="0.3">
      <c r="A43" s="33" t="s">
        <v>145</v>
      </c>
      <c r="B43" s="40"/>
      <c r="C43" s="33"/>
      <c r="D43" s="33"/>
      <c r="E43" s="33"/>
      <c r="F43" s="291"/>
      <c r="G43" s="291"/>
      <c r="H43" s="291"/>
      <c r="I43" s="291"/>
      <c r="J43" s="291"/>
      <c r="K43" s="291"/>
      <c r="T43" s="540"/>
    </row>
    <row r="44" spans="1:21" ht="21.75" customHeight="1" x14ac:dyDescent="0.25">
      <c r="A44" s="1351" t="s">
        <v>18</v>
      </c>
      <c r="B44" s="1369" t="s">
        <v>7</v>
      </c>
      <c r="C44" s="1367">
        <v>2021</v>
      </c>
      <c r="D44" s="1370"/>
      <c r="E44" s="1368"/>
      <c r="F44" s="1366">
        <v>2022</v>
      </c>
      <c r="G44" s="1366"/>
      <c r="H44" s="1366"/>
      <c r="I44" s="1365">
        <v>2023</v>
      </c>
      <c r="J44" s="1365"/>
      <c r="K44" s="1365"/>
      <c r="L44" s="1331">
        <v>2024</v>
      </c>
      <c r="M44" s="1332"/>
      <c r="N44" s="1058"/>
      <c r="O44" s="1342">
        <v>2025</v>
      </c>
      <c r="P44" s="1343"/>
      <c r="Q44" s="1344" t="s">
        <v>446</v>
      </c>
      <c r="R44" s="1344" t="s">
        <v>448</v>
      </c>
      <c r="S44" s="1344" t="s">
        <v>447</v>
      </c>
      <c r="T44" s="1344" t="s">
        <v>450</v>
      </c>
    </row>
    <row r="45" spans="1:21" s="1069" customFormat="1" ht="28.5" customHeight="1" x14ac:dyDescent="0.25">
      <c r="A45" s="1352"/>
      <c r="B45" s="1369"/>
      <c r="C45" s="1059" t="s">
        <v>178</v>
      </c>
      <c r="D45" s="1083" t="s">
        <v>1</v>
      </c>
      <c r="E45" s="1059" t="s">
        <v>138</v>
      </c>
      <c r="F45" s="1067" t="s">
        <v>192</v>
      </c>
      <c r="G45" s="1067" t="s">
        <v>1</v>
      </c>
      <c r="H45" s="1084" t="s">
        <v>138</v>
      </c>
      <c r="I45" s="1085" t="s">
        <v>200</v>
      </c>
      <c r="J45" s="1066" t="s">
        <v>1</v>
      </c>
      <c r="K45" s="1084" t="s">
        <v>138</v>
      </c>
      <c r="L45" s="1066" t="s">
        <v>0</v>
      </c>
      <c r="M45" s="1067" t="s">
        <v>1</v>
      </c>
      <c r="N45" s="1068" t="s">
        <v>138</v>
      </c>
      <c r="O45" s="1066" t="s">
        <v>0</v>
      </c>
      <c r="P45" s="1067" t="s">
        <v>1</v>
      </c>
      <c r="Q45" s="1344"/>
      <c r="R45" s="1344"/>
      <c r="S45" s="1344"/>
      <c r="T45" s="1344"/>
    </row>
    <row r="46" spans="1:21" s="110" customFormat="1" ht="18" customHeight="1" x14ac:dyDescent="0.25">
      <c r="A46" s="1070">
        <v>1001</v>
      </c>
      <c r="B46" s="1071" t="s">
        <v>8</v>
      </c>
      <c r="C46" s="77">
        <v>62213000</v>
      </c>
      <c r="D46" s="302">
        <v>61781750.090000004</v>
      </c>
      <c r="E46" s="77">
        <f>D46/C46*100</f>
        <v>99.306817047883882</v>
      </c>
      <c r="F46" s="302">
        <v>64148980</v>
      </c>
      <c r="G46" s="21">
        <v>63968181.890000001</v>
      </c>
      <c r="H46" s="21">
        <f>G46/F46*100</f>
        <v>99.718159026067127</v>
      </c>
      <c r="I46" s="21">
        <v>66156880</v>
      </c>
      <c r="J46" s="21">
        <v>65956054.82</v>
      </c>
      <c r="K46" s="21">
        <f>J46/I46*100</f>
        <v>99.696440974846453</v>
      </c>
      <c r="L46" s="21">
        <v>69000000</v>
      </c>
      <c r="M46" s="21">
        <v>63146933.899999999</v>
      </c>
      <c r="N46" s="21">
        <f>M46/L46*100</f>
        <v>91.517295507246374</v>
      </c>
      <c r="O46" s="21">
        <v>81439000</v>
      </c>
      <c r="P46" s="21"/>
      <c r="Q46" s="21">
        <v>107028000</v>
      </c>
      <c r="R46" s="21"/>
      <c r="S46" s="21"/>
      <c r="T46" s="1333" t="s">
        <v>451</v>
      </c>
      <c r="U46" s="42"/>
    </row>
    <row r="47" spans="1:21" s="110" customFormat="1" ht="18" customHeight="1" x14ac:dyDescent="0.25">
      <c r="A47" s="1072">
        <v>1002</v>
      </c>
      <c r="B47" s="1073" t="s">
        <v>9</v>
      </c>
      <c r="C47" s="17">
        <v>7500000</v>
      </c>
      <c r="D47" s="302">
        <v>7400240.25</v>
      </c>
      <c r="E47" s="17">
        <f t="shared" ref="E47:E74" si="5">D47/C47*100</f>
        <v>98.669870000000003</v>
      </c>
      <c r="F47" s="302">
        <v>5000000</v>
      </c>
      <c r="G47" s="17">
        <v>4982488.75</v>
      </c>
      <c r="H47" s="17">
        <f t="shared" ref="H47:H74" si="6">G47/F47*100</f>
        <v>99.649774999999991</v>
      </c>
      <c r="I47" s="17">
        <v>5000000</v>
      </c>
      <c r="J47" s="17">
        <v>4695617</v>
      </c>
      <c r="K47" s="17">
        <f t="shared" ref="K47:K74" si="7">J47/I47*100</f>
        <v>93.91234</v>
      </c>
      <c r="L47" s="17">
        <v>6500000</v>
      </c>
      <c r="M47" s="17">
        <v>8499334.7400000002</v>
      </c>
      <c r="N47" s="21">
        <f t="shared" ref="N47:N74" si="8">M47/L47*100</f>
        <v>130.758996</v>
      </c>
      <c r="O47" s="17">
        <v>8900000</v>
      </c>
      <c r="P47" s="17"/>
      <c r="Q47" s="17">
        <v>11000000</v>
      </c>
      <c r="R47" s="17"/>
      <c r="S47" s="17"/>
      <c r="T47" s="1334"/>
      <c r="U47" s="42"/>
    </row>
    <row r="48" spans="1:21" s="110" customFormat="1" ht="18" customHeight="1" x14ac:dyDescent="0.25">
      <c r="A48" s="1074">
        <v>1003</v>
      </c>
      <c r="B48" s="1075" t="s">
        <v>10</v>
      </c>
      <c r="C48" s="27">
        <v>21375000</v>
      </c>
      <c r="D48" s="302">
        <v>21352336.350000001</v>
      </c>
      <c r="E48" s="27">
        <f t="shared" si="5"/>
        <v>99.893971228070171</v>
      </c>
      <c r="F48" s="302">
        <v>29823880</v>
      </c>
      <c r="G48" s="27">
        <v>29751256.48</v>
      </c>
      <c r="H48" s="27">
        <f t="shared" si="6"/>
        <v>99.756492045971214</v>
      </c>
      <c r="I48" s="27">
        <v>30931400</v>
      </c>
      <c r="J48" s="27">
        <v>30920762.100000001</v>
      </c>
      <c r="K48" s="27">
        <f t="shared" si="7"/>
        <v>99.965608087574438</v>
      </c>
      <c r="L48" s="27">
        <v>31000000</v>
      </c>
      <c r="M48" s="27">
        <v>44635385.159999996</v>
      </c>
      <c r="N48" s="21">
        <f t="shared" si="8"/>
        <v>143.98511341935483</v>
      </c>
      <c r="O48" s="27">
        <v>46235000</v>
      </c>
      <c r="P48" s="27"/>
      <c r="Q48" s="27">
        <v>37864000</v>
      </c>
      <c r="R48" s="27"/>
      <c r="S48" s="27"/>
      <c r="T48" s="1334"/>
      <c r="U48" s="42"/>
    </row>
    <row r="49" spans="1:21" ht="25.5" customHeight="1" thickBot="1" x14ac:dyDescent="0.35">
      <c r="A49" s="1376" t="s">
        <v>139</v>
      </c>
      <c r="B49" s="1377"/>
      <c r="C49" s="70">
        <f t="shared" ref="C49:M49" si="9">SUM(C46:C48)</f>
        <v>91088000</v>
      </c>
      <c r="D49" s="1086">
        <f t="shared" si="9"/>
        <v>90534326.689999998</v>
      </c>
      <c r="E49" s="70">
        <f t="shared" si="5"/>
        <v>99.392155596785528</v>
      </c>
      <c r="F49" s="70">
        <f t="shared" si="9"/>
        <v>98972860</v>
      </c>
      <c r="G49" s="70">
        <f t="shared" si="9"/>
        <v>98701927.120000005</v>
      </c>
      <c r="H49" s="70">
        <f t="shared" si="6"/>
        <v>99.726255379505062</v>
      </c>
      <c r="I49" s="70">
        <f t="shared" si="9"/>
        <v>102088280</v>
      </c>
      <c r="J49" s="225">
        <f>SUM(J46:J48)</f>
        <v>101572433.91999999</v>
      </c>
      <c r="K49" s="70">
        <f t="shared" si="7"/>
        <v>99.494705876129942</v>
      </c>
      <c r="L49" s="70">
        <f t="shared" si="9"/>
        <v>106500000</v>
      </c>
      <c r="M49" s="70">
        <f t="shared" si="9"/>
        <v>116281653.8</v>
      </c>
      <c r="N49" s="1080">
        <f t="shared" si="8"/>
        <v>109.18465145539906</v>
      </c>
      <c r="O49" s="70">
        <f>SUM(O46:O48)</f>
        <v>136574000</v>
      </c>
      <c r="P49" s="70">
        <f>SUM(P46:P48)</f>
        <v>0</v>
      </c>
      <c r="Q49" s="70">
        <f>SUM(Q46:Q48)</f>
        <v>155892000</v>
      </c>
      <c r="R49" s="70"/>
      <c r="S49" s="70">
        <f>SUM(S46:S48)</f>
        <v>0</v>
      </c>
      <c r="T49" s="1334"/>
      <c r="U49" s="34"/>
    </row>
    <row r="50" spans="1:21" s="110" customFormat="1" ht="18" customHeight="1" thickTop="1" x14ac:dyDescent="0.25">
      <c r="A50" s="1077">
        <v>1101</v>
      </c>
      <c r="B50" s="21" t="s">
        <v>112</v>
      </c>
      <c r="C50" s="21">
        <v>3500000</v>
      </c>
      <c r="D50" s="302">
        <v>3498872</v>
      </c>
      <c r="E50" s="21">
        <f t="shared" si="5"/>
        <v>99.967771428571425</v>
      </c>
      <c r="F50" s="21">
        <v>3500000</v>
      </c>
      <c r="G50" s="21">
        <v>3499127</v>
      </c>
      <c r="H50" s="21">
        <f t="shared" si="6"/>
        <v>99.975057142857139</v>
      </c>
      <c r="I50" s="21">
        <v>4000000</v>
      </c>
      <c r="J50" s="21">
        <v>3993536</v>
      </c>
      <c r="K50" s="21">
        <f t="shared" si="7"/>
        <v>99.838400000000007</v>
      </c>
      <c r="L50" s="21">
        <v>4000000</v>
      </c>
      <c r="M50" s="21">
        <v>3399809</v>
      </c>
      <c r="N50" s="21">
        <f t="shared" si="8"/>
        <v>84.995224999999991</v>
      </c>
      <c r="O50" s="21">
        <v>4000000</v>
      </c>
      <c r="P50" s="21"/>
      <c r="Q50" s="21">
        <v>4000000</v>
      </c>
      <c r="R50" s="21"/>
      <c r="S50" s="21"/>
      <c r="T50" s="1334"/>
      <c r="U50" s="42"/>
    </row>
    <row r="51" spans="1:21" s="110" customFormat="1" ht="18" customHeight="1" x14ac:dyDescent="0.25">
      <c r="A51" s="1072">
        <v>1102</v>
      </c>
      <c r="B51" s="16" t="s">
        <v>113</v>
      </c>
      <c r="C51" s="21"/>
      <c r="D51" s="302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1334"/>
      <c r="U51" s="42"/>
    </row>
    <row r="52" spans="1:21" s="110" customFormat="1" ht="21" customHeight="1" x14ac:dyDescent="0.25">
      <c r="A52" s="1072">
        <v>1201</v>
      </c>
      <c r="B52" s="36" t="s">
        <v>12</v>
      </c>
      <c r="C52" s="17">
        <v>4000000</v>
      </c>
      <c r="D52" s="302">
        <v>3589839.2</v>
      </c>
      <c r="E52" s="17">
        <f t="shared" si="5"/>
        <v>89.745980000000003</v>
      </c>
      <c r="F52" s="17">
        <v>4000000</v>
      </c>
      <c r="G52" s="17">
        <v>3961906.22</v>
      </c>
      <c r="H52" s="17">
        <f t="shared" si="6"/>
        <v>99.047655500000005</v>
      </c>
      <c r="I52" s="17">
        <v>4500000</v>
      </c>
      <c r="J52" s="17">
        <v>4399094.8099999996</v>
      </c>
      <c r="K52" s="17">
        <f t="shared" si="7"/>
        <v>97.757662444444435</v>
      </c>
      <c r="L52" s="17">
        <v>4500000</v>
      </c>
      <c r="M52" s="21">
        <v>4356510.1900000004</v>
      </c>
      <c r="N52" s="21">
        <f t="shared" si="8"/>
        <v>96.811337555555568</v>
      </c>
      <c r="O52" s="17">
        <v>4500000</v>
      </c>
      <c r="P52" s="17"/>
      <c r="Q52" s="17">
        <v>4000000</v>
      </c>
      <c r="R52" s="17"/>
      <c r="S52" s="17"/>
      <c r="T52" s="1334"/>
      <c r="U52" s="42"/>
    </row>
    <row r="53" spans="1:21" s="110" customFormat="1" ht="18" customHeight="1" x14ac:dyDescent="0.25">
      <c r="A53" s="1072">
        <v>1202</v>
      </c>
      <c r="B53" s="16" t="s">
        <v>13</v>
      </c>
      <c r="C53" s="16">
        <v>7500000</v>
      </c>
      <c r="D53" s="302">
        <v>5287110.57</v>
      </c>
      <c r="E53" s="16">
        <f t="shared" si="5"/>
        <v>70.494807600000016</v>
      </c>
      <c r="F53" s="302">
        <v>14500000</v>
      </c>
      <c r="G53" s="16">
        <v>14139619</v>
      </c>
      <c r="H53" s="16">
        <f t="shared" si="6"/>
        <v>97.51461379310345</v>
      </c>
      <c r="I53" s="16">
        <v>9000000</v>
      </c>
      <c r="J53" s="16">
        <v>13940841.57</v>
      </c>
      <c r="K53" s="16">
        <f t="shared" si="7"/>
        <v>154.89823966666668</v>
      </c>
      <c r="L53" s="16"/>
      <c r="M53" s="16">
        <v>0</v>
      </c>
      <c r="N53" s="21"/>
      <c r="O53" s="16"/>
      <c r="P53" s="16"/>
      <c r="Q53" s="16"/>
      <c r="R53" s="16"/>
      <c r="S53" s="16"/>
      <c r="T53" s="1334"/>
    </row>
    <row r="54" spans="1:21" s="110" customFormat="1" ht="18" customHeight="1" x14ac:dyDescent="0.25">
      <c r="A54" s="1072" t="s">
        <v>389</v>
      </c>
      <c r="B54" s="16" t="s">
        <v>211</v>
      </c>
      <c r="C54" s="16"/>
      <c r="D54" s="302"/>
      <c r="E54" s="16"/>
      <c r="F54" s="302"/>
      <c r="G54" s="16"/>
      <c r="H54" s="16"/>
      <c r="I54" s="16"/>
      <c r="J54" s="16"/>
      <c r="K54" s="16"/>
      <c r="L54" s="16">
        <v>3850500</v>
      </c>
      <c r="M54" s="16">
        <v>3026274</v>
      </c>
      <c r="N54" s="21">
        <f t="shared" si="8"/>
        <v>78.594312426957529</v>
      </c>
      <c r="O54" s="16">
        <v>3300000</v>
      </c>
      <c r="P54" s="16"/>
      <c r="Q54" s="16">
        <v>3000000</v>
      </c>
      <c r="R54" s="16"/>
      <c r="S54" s="16"/>
      <c r="T54" s="1334"/>
    </row>
    <row r="55" spans="1:21" s="110" customFormat="1" ht="18" customHeight="1" x14ac:dyDescent="0.25">
      <c r="A55" s="1072" t="s">
        <v>390</v>
      </c>
      <c r="B55" s="16" t="s">
        <v>198</v>
      </c>
      <c r="C55" s="16"/>
      <c r="D55" s="302"/>
      <c r="E55" s="16"/>
      <c r="F55" s="302"/>
      <c r="G55" s="16"/>
      <c r="H55" s="16"/>
      <c r="I55" s="16"/>
      <c r="J55" s="16"/>
      <c r="K55" s="16"/>
      <c r="L55" s="16">
        <v>8149500</v>
      </c>
      <c r="M55" s="16">
        <v>7983542</v>
      </c>
      <c r="N55" s="21">
        <f t="shared" si="8"/>
        <v>97.963580587766117</v>
      </c>
      <c r="O55" s="16">
        <v>8500000</v>
      </c>
      <c r="P55" s="16"/>
      <c r="Q55" s="16">
        <v>8000000</v>
      </c>
      <c r="R55" s="16"/>
      <c r="S55" s="16"/>
      <c r="T55" s="1334"/>
    </row>
    <row r="56" spans="1:21" s="110" customFormat="1" ht="18" customHeight="1" x14ac:dyDescent="0.25">
      <c r="A56" s="1072" t="s">
        <v>391</v>
      </c>
      <c r="B56" s="16" t="s">
        <v>197</v>
      </c>
      <c r="C56" s="16"/>
      <c r="D56" s="302"/>
      <c r="E56" s="16"/>
      <c r="F56" s="302"/>
      <c r="G56" s="16"/>
      <c r="H56" s="16"/>
      <c r="I56" s="16"/>
      <c r="J56" s="16"/>
      <c r="K56" s="16"/>
      <c r="L56" s="16"/>
      <c r="M56" s="16">
        <v>0</v>
      </c>
      <c r="N56" s="21"/>
      <c r="O56" s="16">
        <v>100000</v>
      </c>
      <c r="P56" s="16"/>
      <c r="Q56" s="16">
        <v>100000</v>
      </c>
      <c r="R56" s="16"/>
      <c r="S56" s="16"/>
      <c r="T56" s="1334"/>
    </row>
    <row r="57" spans="1:21" s="110" customFormat="1" ht="18" customHeight="1" x14ac:dyDescent="0.25">
      <c r="A57" s="19" t="s">
        <v>385</v>
      </c>
      <c r="B57" s="1073" t="s">
        <v>205</v>
      </c>
      <c r="C57" s="16"/>
      <c r="D57" s="302"/>
      <c r="E57" s="16"/>
      <c r="F57" s="302"/>
      <c r="G57" s="16"/>
      <c r="H57" s="16"/>
      <c r="I57" s="16"/>
      <c r="J57" s="16"/>
      <c r="K57" s="16"/>
      <c r="L57" s="16"/>
      <c r="M57" s="16"/>
      <c r="N57" s="21"/>
      <c r="O57" s="16"/>
      <c r="P57" s="16"/>
      <c r="Q57" s="16">
        <v>116000</v>
      </c>
      <c r="R57" s="16"/>
      <c r="S57" s="16"/>
      <c r="T57" s="1334"/>
    </row>
    <row r="58" spans="1:21" s="110" customFormat="1" ht="18" customHeight="1" x14ac:dyDescent="0.25">
      <c r="A58" s="1072">
        <v>1205</v>
      </c>
      <c r="B58" s="16" t="s">
        <v>124</v>
      </c>
      <c r="C58" s="16">
        <v>250000</v>
      </c>
      <c r="D58" s="302">
        <v>249003.14</v>
      </c>
      <c r="E58" s="16">
        <f t="shared" si="5"/>
        <v>99.601256000000006</v>
      </c>
      <c r="F58" s="16">
        <v>500000</v>
      </c>
      <c r="G58" s="16">
        <v>457833.25</v>
      </c>
      <c r="H58" s="16">
        <f t="shared" si="6"/>
        <v>91.56665000000001</v>
      </c>
      <c r="I58" s="16">
        <v>500000</v>
      </c>
      <c r="J58" s="16">
        <v>97700</v>
      </c>
      <c r="K58" s="16">
        <f t="shared" si="7"/>
        <v>19.54</v>
      </c>
      <c r="L58" s="16">
        <v>200000</v>
      </c>
      <c r="M58" s="16">
        <v>188940</v>
      </c>
      <c r="N58" s="21">
        <f t="shared" si="8"/>
        <v>94.47</v>
      </c>
      <c r="O58" s="16">
        <v>1200000</v>
      </c>
      <c r="P58" s="16"/>
      <c r="Q58" s="16">
        <v>1000000</v>
      </c>
      <c r="R58" s="16"/>
      <c r="S58" s="16"/>
      <c r="T58" s="1334"/>
    </row>
    <row r="59" spans="1:21" s="110" customFormat="1" ht="18" customHeight="1" x14ac:dyDescent="0.25">
      <c r="A59" s="1072">
        <v>1301</v>
      </c>
      <c r="B59" s="16" t="s">
        <v>14</v>
      </c>
      <c r="C59" s="16">
        <v>7500000</v>
      </c>
      <c r="D59" s="302">
        <v>7474240.6799999997</v>
      </c>
      <c r="E59" s="16">
        <f t="shared" si="5"/>
        <v>99.656542399999992</v>
      </c>
      <c r="F59" s="16">
        <v>8000000</v>
      </c>
      <c r="G59" s="16">
        <v>7858829.6200000001</v>
      </c>
      <c r="H59" s="16">
        <f t="shared" si="6"/>
        <v>98.235370250000003</v>
      </c>
      <c r="I59" s="16">
        <v>8500000</v>
      </c>
      <c r="J59" s="16">
        <v>10338850.52</v>
      </c>
      <c r="K59" s="16">
        <f t="shared" si="7"/>
        <v>121.63353552941176</v>
      </c>
      <c r="L59" s="16">
        <v>9000000</v>
      </c>
      <c r="M59" s="16">
        <v>8348912.8200000003</v>
      </c>
      <c r="N59" s="21">
        <f t="shared" si="8"/>
        <v>92.765698000000015</v>
      </c>
      <c r="O59" s="16">
        <v>9500000</v>
      </c>
      <c r="P59" s="16"/>
      <c r="Q59" s="16">
        <v>10500000</v>
      </c>
      <c r="R59" s="16"/>
      <c r="S59" s="16"/>
      <c r="T59" s="1334"/>
    </row>
    <row r="60" spans="1:21" s="110" customFormat="1" ht="18" customHeight="1" x14ac:dyDescent="0.25">
      <c r="A60" s="1072">
        <v>1302</v>
      </c>
      <c r="B60" s="16" t="s">
        <v>123</v>
      </c>
      <c r="C60" s="16">
        <v>400000</v>
      </c>
      <c r="D60" s="302">
        <v>397558.36</v>
      </c>
      <c r="E60" s="16">
        <f t="shared" si="5"/>
        <v>99.389589999999998</v>
      </c>
      <c r="F60" s="16">
        <v>500000</v>
      </c>
      <c r="G60" s="16">
        <v>456986.61</v>
      </c>
      <c r="H60" s="16">
        <f t="shared" si="6"/>
        <v>91.397321999999988</v>
      </c>
      <c r="I60" s="16">
        <v>500000</v>
      </c>
      <c r="J60" s="16">
        <v>498488.67</v>
      </c>
      <c r="K60" s="16">
        <f t="shared" si="7"/>
        <v>99.697733999999997</v>
      </c>
      <c r="L60" s="16">
        <v>500000</v>
      </c>
      <c r="M60" s="16">
        <v>492027.06</v>
      </c>
      <c r="N60" s="21">
        <f t="shared" si="8"/>
        <v>98.405411999999998</v>
      </c>
      <c r="O60" s="16">
        <v>2000000</v>
      </c>
      <c r="P60" s="16"/>
      <c r="Q60" s="16">
        <v>2000000</v>
      </c>
      <c r="R60" s="16"/>
      <c r="S60" s="16"/>
      <c r="T60" s="1334"/>
    </row>
    <row r="61" spans="1:21" s="110" customFormat="1" ht="18" customHeight="1" x14ac:dyDescent="0.25">
      <c r="A61" s="1072">
        <v>1401</v>
      </c>
      <c r="B61" s="16" t="s">
        <v>15</v>
      </c>
      <c r="C61" s="16">
        <v>607200</v>
      </c>
      <c r="D61" s="302">
        <v>580659</v>
      </c>
      <c r="E61" s="16">
        <f t="shared" si="5"/>
        <v>95.628952569169954</v>
      </c>
      <c r="F61" s="16">
        <v>1207200</v>
      </c>
      <c r="G61" s="16">
        <v>1467038.33</v>
      </c>
      <c r="H61" s="16">
        <f t="shared" si="6"/>
        <v>121.5240498674619</v>
      </c>
      <c r="I61" s="16">
        <v>500000</v>
      </c>
      <c r="J61" s="16"/>
      <c r="K61" s="16">
        <f t="shared" si="7"/>
        <v>0</v>
      </c>
      <c r="L61" s="16">
        <v>200000</v>
      </c>
      <c r="M61" s="16">
        <v>186750</v>
      </c>
      <c r="N61" s="21">
        <f t="shared" si="8"/>
        <v>93.375</v>
      </c>
      <c r="O61" s="16">
        <v>600000</v>
      </c>
      <c r="P61" s="16"/>
      <c r="Q61" s="16">
        <v>600000</v>
      </c>
      <c r="R61" s="16"/>
      <c r="S61" s="16"/>
      <c r="T61" s="1334"/>
    </row>
    <row r="62" spans="1:21" s="110" customFormat="1" ht="18" customHeight="1" x14ac:dyDescent="0.25">
      <c r="A62" s="1072">
        <v>1402</v>
      </c>
      <c r="B62" s="16" t="s">
        <v>117</v>
      </c>
      <c r="C62" s="16">
        <v>1000000</v>
      </c>
      <c r="D62" s="302">
        <v>999911.78</v>
      </c>
      <c r="E62" s="16">
        <f t="shared" si="5"/>
        <v>99.991178000000005</v>
      </c>
      <c r="F62" s="16">
        <v>2000000</v>
      </c>
      <c r="G62" s="16">
        <v>2353631.1800000002</v>
      </c>
      <c r="H62" s="16">
        <f t="shared" si="6"/>
        <v>117.68155900000001</v>
      </c>
      <c r="I62" s="16">
        <v>2500000</v>
      </c>
      <c r="J62" s="16">
        <v>2497307.09</v>
      </c>
      <c r="K62" s="16">
        <f t="shared" si="7"/>
        <v>99.892283599999999</v>
      </c>
      <c r="L62" s="16">
        <v>2700000</v>
      </c>
      <c r="M62" s="16">
        <v>2091091</v>
      </c>
      <c r="N62" s="21">
        <f t="shared" si="8"/>
        <v>77.447814814814819</v>
      </c>
      <c r="O62" s="16">
        <v>2500000</v>
      </c>
      <c r="P62" s="16"/>
      <c r="Q62" s="16">
        <v>2500000</v>
      </c>
      <c r="R62" s="16"/>
      <c r="S62" s="16"/>
      <c r="T62" s="1334"/>
    </row>
    <row r="63" spans="1:21" s="110" customFormat="1" ht="18" customHeight="1" x14ac:dyDescent="0.25">
      <c r="A63" s="1072">
        <v>1403</v>
      </c>
      <c r="B63" s="16" t="s">
        <v>118</v>
      </c>
      <c r="C63" s="16">
        <v>2500000</v>
      </c>
      <c r="D63" s="302">
        <v>1750246.96</v>
      </c>
      <c r="E63" s="16">
        <f t="shared" si="5"/>
        <v>70.009878400000005</v>
      </c>
      <c r="F63" s="16">
        <v>2500000</v>
      </c>
      <c r="G63" s="16">
        <v>2468563.8199999998</v>
      </c>
      <c r="H63" s="16">
        <f t="shared" si="6"/>
        <v>98.742552799999999</v>
      </c>
      <c r="I63" s="16">
        <v>2500000</v>
      </c>
      <c r="J63" s="16">
        <v>2485000.9</v>
      </c>
      <c r="K63" s="16">
        <f t="shared" si="7"/>
        <v>99.400035999999986</v>
      </c>
      <c r="L63" s="16">
        <v>2500000</v>
      </c>
      <c r="M63" s="16">
        <v>4403339.01</v>
      </c>
      <c r="N63" s="21">
        <f t="shared" si="8"/>
        <v>176.13356039999999</v>
      </c>
      <c r="O63" s="16">
        <v>4000000</v>
      </c>
      <c r="P63" s="16"/>
      <c r="Q63" s="16">
        <v>5000000</v>
      </c>
      <c r="R63" s="16"/>
      <c r="S63" s="16"/>
      <c r="T63" s="1334"/>
    </row>
    <row r="64" spans="1:21" s="110" customFormat="1" ht="30" x14ac:dyDescent="0.25">
      <c r="A64" s="1072">
        <v>1404</v>
      </c>
      <c r="B64" s="36" t="s">
        <v>119</v>
      </c>
      <c r="C64" s="16">
        <v>150000</v>
      </c>
      <c r="D64" s="302">
        <v>101928.31</v>
      </c>
      <c r="E64" s="16">
        <f t="shared" si="5"/>
        <v>67.952206666666669</v>
      </c>
      <c r="F64" s="16">
        <v>100000</v>
      </c>
      <c r="G64" s="16">
        <v>58794.8</v>
      </c>
      <c r="H64" s="16">
        <f t="shared" si="6"/>
        <v>58.794800000000002</v>
      </c>
      <c r="I64" s="16">
        <v>150000</v>
      </c>
      <c r="J64" s="16">
        <v>26702.55</v>
      </c>
      <c r="K64" s="16">
        <f t="shared" si="7"/>
        <v>17.8017</v>
      </c>
      <c r="L64" s="16">
        <v>150000</v>
      </c>
      <c r="M64" s="16">
        <v>49037.74</v>
      </c>
      <c r="N64" s="21">
        <f t="shared" si="8"/>
        <v>32.691826666666671</v>
      </c>
      <c r="O64" s="16">
        <v>150000</v>
      </c>
      <c r="P64" s="16"/>
      <c r="Q64" s="16">
        <v>150000</v>
      </c>
      <c r="R64" s="16"/>
      <c r="S64" s="16"/>
      <c r="T64" s="1334"/>
    </row>
    <row r="65" spans="1:20" s="110" customFormat="1" ht="18" customHeight="1" x14ac:dyDescent="0.25">
      <c r="A65" s="1072">
        <v>1409</v>
      </c>
      <c r="B65" s="16" t="s">
        <v>17</v>
      </c>
      <c r="C65" s="16">
        <v>200000</v>
      </c>
      <c r="D65" s="302">
        <v>145859.4</v>
      </c>
      <c r="E65" s="16">
        <f t="shared" si="5"/>
        <v>72.929699999999997</v>
      </c>
      <c r="F65" s="16">
        <v>500000</v>
      </c>
      <c r="G65" s="16">
        <v>500000</v>
      </c>
      <c r="H65" s="16">
        <f t="shared" si="6"/>
        <v>100</v>
      </c>
      <c r="I65" s="16">
        <v>600000</v>
      </c>
      <c r="J65" s="16">
        <v>596410.93000000005</v>
      </c>
      <c r="K65" s="16">
        <f t="shared" si="7"/>
        <v>99.401821666666677</v>
      </c>
      <c r="L65" s="16"/>
      <c r="M65" s="16">
        <v>0</v>
      </c>
      <c r="N65" s="21"/>
      <c r="O65" s="16"/>
      <c r="P65" s="16"/>
      <c r="Q65" s="16"/>
      <c r="R65" s="16"/>
      <c r="S65" s="16"/>
      <c r="T65" s="1334"/>
    </row>
    <row r="66" spans="1:20" s="110" customFormat="1" ht="30" x14ac:dyDescent="0.25">
      <c r="A66" s="1072" t="s">
        <v>386</v>
      </c>
      <c r="B66" s="37" t="s">
        <v>206</v>
      </c>
      <c r="C66" s="27"/>
      <c r="D66" s="302"/>
      <c r="E66" s="27"/>
      <c r="F66" s="42"/>
      <c r="G66" s="27"/>
      <c r="H66" s="27"/>
      <c r="I66" s="27"/>
      <c r="J66" s="27"/>
      <c r="K66" s="27"/>
      <c r="L66" s="27">
        <v>750000</v>
      </c>
      <c r="M66" s="16">
        <v>745875.08</v>
      </c>
      <c r="N66" s="21">
        <f t="shared" si="8"/>
        <v>99.450010666666671</v>
      </c>
      <c r="O66" s="27">
        <v>1000000</v>
      </c>
      <c r="P66" s="27"/>
      <c r="Q66" s="27">
        <v>800000</v>
      </c>
      <c r="R66" s="27"/>
      <c r="S66" s="27"/>
      <c r="T66" s="1334"/>
    </row>
    <row r="67" spans="1:20" s="110" customFormat="1" ht="15.75" customHeight="1" x14ac:dyDescent="0.25">
      <c r="A67" s="1072" t="s">
        <v>387</v>
      </c>
      <c r="B67" s="37" t="s">
        <v>224</v>
      </c>
      <c r="C67" s="27"/>
      <c r="D67" s="302"/>
      <c r="E67" s="27"/>
      <c r="F67" s="42"/>
      <c r="G67" s="27"/>
      <c r="H67" s="27"/>
      <c r="I67" s="27"/>
      <c r="J67" s="27"/>
      <c r="K67" s="27"/>
      <c r="L67" s="27"/>
      <c r="M67" s="27">
        <v>0</v>
      </c>
      <c r="N67" s="21"/>
      <c r="O67" s="27">
        <v>400000</v>
      </c>
      <c r="P67" s="27"/>
      <c r="Q67" s="27">
        <v>400000</v>
      </c>
      <c r="R67" s="27"/>
      <c r="S67" s="27"/>
      <c r="T67" s="1334"/>
    </row>
    <row r="68" spans="1:20" s="110" customFormat="1" ht="15.75" customHeight="1" x14ac:dyDescent="0.25">
      <c r="A68" s="1072" t="s">
        <v>388</v>
      </c>
      <c r="B68" s="37" t="s">
        <v>231</v>
      </c>
      <c r="C68" s="27"/>
      <c r="D68" s="302"/>
      <c r="E68" s="27"/>
      <c r="F68" s="42"/>
      <c r="G68" s="27"/>
      <c r="H68" s="27"/>
      <c r="I68" s="27"/>
      <c r="J68" s="27"/>
      <c r="K68" s="27"/>
      <c r="L68" s="27"/>
      <c r="M68" s="27">
        <v>0</v>
      </c>
      <c r="N68" s="21"/>
      <c r="O68" s="27">
        <v>2300000</v>
      </c>
      <c r="P68" s="27"/>
      <c r="Q68" s="27">
        <v>2300000</v>
      </c>
      <c r="R68" s="27"/>
      <c r="S68" s="27"/>
      <c r="T68" s="1334"/>
    </row>
    <row r="69" spans="1:20" s="110" customFormat="1" ht="15.75" customHeight="1" x14ac:dyDescent="0.25">
      <c r="A69" s="1072">
        <v>1501</v>
      </c>
      <c r="B69" s="27" t="s">
        <v>187</v>
      </c>
      <c r="C69" s="27"/>
      <c r="D69" s="302"/>
      <c r="E69" s="27"/>
      <c r="F69" s="302"/>
      <c r="G69" s="27">
        <v>150300000</v>
      </c>
      <c r="H69" s="27"/>
      <c r="I69" s="27"/>
      <c r="J69" s="27"/>
      <c r="K69" s="27"/>
      <c r="L69" s="27"/>
      <c r="M69" s="27">
        <v>0</v>
      </c>
      <c r="N69" s="21"/>
      <c r="O69" s="27"/>
      <c r="P69" s="27"/>
      <c r="Q69" s="27"/>
      <c r="R69" s="27"/>
      <c r="S69" s="27"/>
      <c r="T69" s="1334"/>
    </row>
    <row r="70" spans="1:20" s="110" customFormat="1" ht="30" x14ac:dyDescent="0.25">
      <c r="A70" s="1072">
        <v>1506</v>
      </c>
      <c r="B70" s="37" t="s">
        <v>128</v>
      </c>
      <c r="C70" s="27">
        <v>1500000</v>
      </c>
      <c r="D70" s="302">
        <v>1438730.9</v>
      </c>
      <c r="E70" s="27">
        <f t="shared" si="5"/>
        <v>95.915393333333327</v>
      </c>
      <c r="F70" s="27">
        <v>1400000</v>
      </c>
      <c r="G70" s="27">
        <v>1312185.8999999999</v>
      </c>
      <c r="H70" s="27">
        <f t="shared" si="6"/>
        <v>93.72756428571428</v>
      </c>
      <c r="I70" s="27">
        <v>1400000</v>
      </c>
      <c r="J70" s="27">
        <v>1126724.22</v>
      </c>
      <c r="K70" s="27">
        <f t="shared" si="7"/>
        <v>80.480301428571423</v>
      </c>
      <c r="L70" s="27">
        <v>1300000</v>
      </c>
      <c r="M70" s="27">
        <v>1037124.78</v>
      </c>
      <c r="N70" s="21">
        <f t="shared" si="8"/>
        <v>79.778829230769233</v>
      </c>
      <c r="O70" s="27">
        <v>1400000</v>
      </c>
      <c r="P70" s="27"/>
      <c r="Q70" s="27">
        <v>1300000</v>
      </c>
      <c r="R70" s="27"/>
      <c r="S70" s="27"/>
      <c r="T70" s="1334"/>
    </row>
    <row r="71" spans="1:20" s="110" customFormat="1" ht="18" customHeight="1" x14ac:dyDescent="0.25">
      <c r="A71" s="1078">
        <v>1702</v>
      </c>
      <c r="B71" s="37" t="s">
        <v>134</v>
      </c>
      <c r="C71" s="27">
        <v>4500000</v>
      </c>
      <c r="D71" s="302">
        <v>2975412.59</v>
      </c>
      <c r="E71" s="27">
        <f t="shared" si="5"/>
        <v>66.120279777777782</v>
      </c>
      <c r="F71" s="302">
        <v>2000000</v>
      </c>
      <c r="G71" s="27">
        <v>2000000</v>
      </c>
      <c r="H71" s="27">
        <f t="shared" si="6"/>
        <v>100</v>
      </c>
      <c r="I71" s="27">
        <v>2500000</v>
      </c>
      <c r="J71" s="27">
        <v>2499037.7400000002</v>
      </c>
      <c r="K71" s="27">
        <f t="shared" si="7"/>
        <v>99.961509600000014</v>
      </c>
      <c r="L71" s="27">
        <v>4290000</v>
      </c>
      <c r="M71" s="27">
        <v>3486496.62</v>
      </c>
      <c r="N71" s="21">
        <f t="shared" si="8"/>
        <v>81.270317482517484</v>
      </c>
      <c r="O71" s="27"/>
      <c r="P71" s="27"/>
      <c r="Q71" s="27"/>
      <c r="R71" s="27"/>
      <c r="S71" s="27"/>
      <c r="T71" s="1334"/>
    </row>
    <row r="72" spans="1:20" s="110" customFormat="1" ht="30" x14ac:dyDescent="0.25">
      <c r="A72" s="1074">
        <v>1703</v>
      </c>
      <c r="B72" s="37" t="s">
        <v>141</v>
      </c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>
        <v>0</v>
      </c>
      <c r="N72" s="21"/>
      <c r="O72" s="27">
        <v>0</v>
      </c>
      <c r="P72" s="27"/>
      <c r="Q72" s="27"/>
      <c r="R72" s="27"/>
      <c r="S72" s="27"/>
      <c r="T72" s="1334"/>
    </row>
    <row r="73" spans="1:20" ht="25.5" customHeight="1" thickBot="1" x14ac:dyDescent="0.35">
      <c r="A73" s="1378" t="s">
        <v>140</v>
      </c>
      <c r="B73" s="1378"/>
      <c r="C73" s="70">
        <f>SUM(C50:C72)</f>
        <v>33607200</v>
      </c>
      <c r="D73" s="70">
        <f>SUM(D50:D72)</f>
        <v>28489372.889999997</v>
      </c>
      <c r="E73" s="70">
        <f t="shared" si="5"/>
        <v>84.771634917517673</v>
      </c>
      <c r="F73" s="70">
        <f>SUM(F50:F72)</f>
        <v>40707200</v>
      </c>
      <c r="G73" s="70">
        <f>SUM(G50:G72)</f>
        <v>190834515.72999999</v>
      </c>
      <c r="H73" s="70">
        <f t="shared" si="6"/>
        <v>468.79794171547047</v>
      </c>
      <c r="I73" s="70">
        <f>SUM(I50:I72)</f>
        <v>37150000</v>
      </c>
      <c r="J73" s="70">
        <f>SUM(J50:J72)</f>
        <v>42499694.999999993</v>
      </c>
      <c r="K73" s="70">
        <f t="shared" si="7"/>
        <v>114.40025572005381</v>
      </c>
      <c r="L73" s="70">
        <f>SUM(L50:L72)</f>
        <v>42090000</v>
      </c>
      <c r="M73" s="70">
        <f>SUM(M50:M72)</f>
        <v>39795729.299999997</v>
      </c>
      <c r="N73" s="1079">
        <f t="shared" si="8"/>
        <v>94.549131147540976</v>
      </c>
      <c r="O73" s="70">
        <f>SUM(O50:O72)</f>
        <v>45450000</v>
      </c>
      <c r="P73" s="70">
        <f>SUM(P50:P72)</f>
        <v>0</v>
      </c>
      <c r="Q73" s="70">
        <f>SUM(Q50:Q72)</f>
        <v>45766000</v>
      </c>
      <c r="R73" s="70"/>
      <c r="S73" s="70">
        <f>SUM(S50:S72)</f>
        <v>0</v>
      </c>
      <c r="T73" s="1334"/>
    </row>
    <row r="74" spans="1:20" s="122" customFormat="1" ht="25.5" customHeight="1" thickTop="1" thickBot="1" x14ac:dyDescent="0.35">
      <c r="A74" s="1372" t="s">
        <v>2</v>
      </c>
      <c r="B74" s="1373"/>
      <c r="C74" s="48">
        <f>C73+C49</f>
        <v>124695200</v>
      </c>
      <c r="D74" s="48">
        <f>D73+D49</f>
        <v>119023699.58</v>
      </c>
      <c r="E74" s="48">
        <f t="shared" si="5"/>
        <v>95.451709111497479</v>
      </c>
      <c r="F74" s="48">
        <f>F73+F49</f>
        <v>139680060</v>
      </c>
      <c r="G74" s="48">
        <f>G73+G49</f>
        <v>289536442.85000002</v>
      </c>
      <c r="H74" s="48">
        <f t="shared" si="6"/>
        <v>207.28545137366066</v>
      </c>
      <c r="I74" s="48">
        <f>I73+I49</f>
        <v>139238280</v>
      </c>
      <c r="J74" s="615">
        <f>J73+J49</f>
        <v>144072128.91999999</v>
      </c>
      <c r="K74" s="48">
        <f t="shared" si="7"/>
        <v>103.47163791451604</v>
      </c>
      <c r="L74" s="48">
        <f>L73+L49</f>
        <v>148590000</v>
      </c>
      <c r="M74" s="48">
        <f>M73+M49</f>
        <v>156077383.09999999</v>
      </c>
      <c r="N74" s="1087">
        <f t="shared" si="8"/>
        <v>105.03895490948247</v>
      </c>
      <c r="O74" s="48">
        <f>O73+O49</f>
        <v>182024000</v>
      </c>
      <c r="P74" s="48">
        <f>P73+P49</f>
        <v>0</v>
      </c>
      <c r="Q74" s="48">
        <f>Q73+Q49</f>
        <v>201658000</v>
      </c>
      <c r="R74" s="48"/>
      <c r="S74" s="48">
        <f>S73+S49</f>
        <v>0</v>
      </c>
      <c r="T74" s="1335"/>
    </row>
    <row r="75" spans="1:20" s="122" customFormat="1" ht="19.5" thickTop="1" x14ac:dyDescent="0.3">
      <c r="A75" s="89"/>
      <c r="B75" s="89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1088"/>
      <c r="T75" s="540"/>
    </row>
    <row r="76" spans="1:20" s="122" customFormat="1" ht="15.75" customHeight="1" x14ac:dyDescent="0.25">
      <c r="A76" s="9"/>
      <c r="B76" s="9" t="s">
        <v>188</v>
      </c>
      <c r="C76" s="9"/>
      <c r="D76" s="9"/>
      <c r="E76" s="96"/>
      <c r="F76" s="96" t="s">
        <v>191</v>
      </c>
      <c r="G76" s="96"/>
      <c r="H76" s="96"/>
      <c r="I76" s="9"/>
      <c r="J76" s="9"/>
      <c r="K76" s="9"/>
      <c r="L76" s="135"/>
      <c r="M76" s="29"/>
      <c r="T76" s="290"/>
    </row>
    <row r="77" spans="1:20" s="122" customFormat="1" ht="15.75" customHeight="1" x14ac:dyDescent="0.25">
      <c r="A77" s="9"/>
      <c r="B77" s="121" t="s">
        <v>189</v>
      </c>
      <c r="C77" s="539"/>
      <c r="D77" s="539"/>
      <c r="E77" s="1082"/>
      <c r="F77" s="1082"/>
      <c r="G77" s="1082" t="s">
        <v>190</v>
      </c>
      <c r="H77" s="1082"/>
      <c r="I77" s="9"/>
      <c r="J77" s="9"/>
      <c r="K77" s="9"/>
      <c r="M77" s="29"/>
      <c r="N77" s="538"/>
      <c r="O77" s="538"/>
      <c r="P77" s="538"/>
      <c r="Q77" s="538"/>
      <c r="R77" s="538"/>
      <c r="S77" s="538"/>
      <c r="T77" s="540"/>
    </row>
    <row r="78" spans="1:20" s="122" customFormat="1" ht="15.75" customHeight="1" x14ac:dyDescent="0.25">
      <c r="B78" s="121"/>
      <c r="C78" s="539"/>
      <c r="D78" s="539"/>
      <c r="E78" s="1082"/>
      <c r="F78" s="1082"/>
      <c r="G78" s="1082"/>
      <c r="H78" s="1082"/>
      <c r="I78" s="539"/>
      <c r="J78" s="539"/>
      <c r="K78" s="539"/>
      <c r="L78" s="537"/>
      <c r="M78" s="539"/>
      <c r="T78" s="290"/>
    </row>
    <row r="79" spans="1:20" s="122" customFormat="1" ht="15.75" customHeight="1" x14ac:dyDescent="0.25">
      <c r="B79" s="121" t="s">
        <v>159</v>
      </c>
      <c r="D79" s="108"/>
      <c r="E79" s="539"/>
      <c r="F79" s="108" t="s">
        <v>160</v>
      </c>
      <c r="G79" s="108"/>
      <c r="H79" s="108"/>
      <c r="I79" s="108"/>
      <c r="J79" s="108"/>
      <c r="K79" s="108"/>
      <c r="L79" s="108" t="s">
        <v>186</v>
      </c>
      <c r="M79" s="539"/>
      <c r="N79" s="538"/>
      <c r="O79" s="538"/>
      <c r="P79" s="538"/>
      <c r="Q79" s="538"/>
      <c r="R79" s="538"/>
      <c r="S79" s="538"/>
      <c r="T79" s="540"/>
    </row>
    <row r="80" spans="1:20" s="122" customFormat="1" ht="15.75" customHeight="1" x14ac:dyDescent="0.25">
      <c r="A80" s="121"/>
      <c r="B80" s="121"/>
      <c r="C80" s="108"/>
      <c r="D80" s="108"/>
      <c r="E80" s="108"/>
      <c r="F80" s="108"/>
      <c r="G80" s="108"/>
      <c r="H80" s="108"/>
      <c r="I80" s="108"/>
      <c r="J80" s="108"/>
      <c r="K80" s="108"/>
      <c r="L80" s="108"/>
      <c r="M80" s="539"/>
      <c r="T80" s="290"/>
    </row>
    <row r="81" spans="1:20" s="122" customFormat="1" ht="15.75" x14ac:dyDescent="0.25">
      <c r="A81" s="121"/>
      <c r="B81" s="121"/>
      <c r="C81" s="108"/>
      <c r="D81" s="108"/>
      <c r="E81" s="108"/>
      <c r="I81" s="39"/>
      <c r="J81" s="39"/>
      <c r="K81" s="39"/>
      <c r="L81" s="1361" t="s">
        <v>157</v>
      </c>
      <c r="M81" s="1362"/>
      <c r="T81" s="540"/>
    </row>
    <row r="82" spans="1:20" ht="16.5" customHeight="1" x14ac:dyDescent="0.3">
      <c r="A82" s="1275" t="s">
        <v>444</v>
      </c>
      <c r="B82" s="1275"/>
      <c r="C82" s="1275"/>
      <c r="D82" s="1275"/>
      <c r="E82" s="1275"/>
      <c r="F82" s="1275"/>
      <c r="G82" s="1275"/>
      <c r="H82" s="1275"/>
      <c r="I82" s="1275"/>
      <c r="J82" s="1275"/>
      <c r="K82" s="1275"/>
      <c r="L82" s="1275"/>
      <c r="M82" s="1275"/>
      <c r="N82" s="1275"/>
      <c r="O82" s="1275"/>
      <c r="P82" s="1275"/>
      <c r="Q82" s="1275"/>
      <c r="R82" s="1275"/>
      <c r="S82" s="1275"/>
      <c r="T82" s="1275"/>
    </row>
    <row r="83" spans="1:20" ht="35.25" customHeight="1" x14ac:dyDescent="0.3">
      <c r="A83" s="1371" t="s">
        <v>25</v>
      </c>
      <c r="B83" s="1371"/>
      <c r="C83" s="1005"/>
      <c r="D83" s="1005"/>
      <c r="E83" s="1005"/>
      <c r="T83" s="540"/>
    </row>
    <row r="84" spans="1:20" ht="17.25" customHeight="1" x14ac:dyDescent="0.3">
      <c r="A84" s="33" t="s">
        <v>27</v>
      </c>
      <c r="B84" s="40"/>
      <c r="C84" s="40"/>
      <c r="D84" s="40"/>
      <c r="E84" s="40"/>
    </row>
    <row r="85" spans="1:20" s="122" customFormat="1" ht="15.75" x14ac:dyDescent="0.25">
      <c r="A85" s="121"/>
      <c r="B85" s="121"/>
      <c r="C85" s="108"/>
      <c r="D85" s="108"/>
      <c r="E85" s="108"/>
      <c r="F85" s="108"/>
      <c r="G85" s="108"/>
      <c r="H85" s="108"/>
      <c r="I85" s="108"/>
      <c r="J85" s="108"/>
      <c r="K85" s="108"/>
      <c r="L85" s="108"/>
      <c r="M85" s="539"/>
      <c r="T85" s="980"/>
    </row>
    <row r="86" spans="1:20" ht="15" customHeight="1" x14ac:dyDescent="0.3">
      <c r="A86" s="33" t="s">
        <v>395</v>
      </c>
      <c r="B86" s="40"/>
    </row>
    <row r="88" spans="1:20" ht="22.5" customHeight="1" x14ac:dyDescent="0.25">
      <c r="A88" s="1382" t="s">
        <v>18</v>
      </c>
      <c r="B88" s="1344" t="s">
        <v>7</v>
      </c>
      <c r="C88" s="1367">
        <v>2021</v>
      </c>
      <c r="D88" s="1368"/>
      <c r="E88" s="1089"/>
      <c r="F88" s="1366">
        <v>2022</v>
      </c>
      <c r="G88" s="1366"/>
      <c r="H88" s="1366"/>
      <c r="I88" s="1348">
        <v>2023</v>
      </c>
      <c r="J88" s="1349"/>
      <c r="K88" s="1350"/>
      <c r="L88" s="1331">
        <v>2024</v>
      </c>
      <c r="M88" s="1332"/>
      <c r="N88" s="1058"/>
      <c r="O88" s="1342">
        <v>2025</v>
      </c>
      <c r="P88" s="1343"/>
      <c r="Q88" s="1344" t="s">
        <v>446</v>
      </c>
      <c r="R88" s="1344" t="s">
        <v>448</v>
      </c>
      <c r="S88" s="1344" t="s">
        <v>447</v>
      </c>
      <c r="T88" s="1344" t="s">
        <v>450</v>
      </c>
    </row>
    <row r="89" spans="1:20" ht="27.75" customHeight="1" x14ac:dyDescent="0.25">
      <c r="A89" s="1352"/>
      <c r="B89" s="1344"/>
      <c r="C89" s="1090" t="s">
        <v>178</v>
      </c>
      <c r="D89" s="1091" t="s">
        <v>1</v>
      </c>
      <c r="E89" s="1092" t="s">
        <v>138</v>
      </c>
      <c r="F89" s="1067" t="s">
        <v>192</v>
      </c>
      <c r="G89" s="1067" t="s">
        <v>1</v>
      </c>
      <c r="H89" s="1063" t="s">
        <v>138</v>
      </c>
      <c r="I89" s="1064" t="s">
        <v>0</v>
      </c>
      <c r="J89" s="1065" t="s">
        <v>1</v>
      </c>
      <c r="K89" s="1063" t="s">
        <v>138</v>
      </c>
      <c r="L89" s="1066" t="s">
        <v>0</v>
      </c>
      <c r="M89" s="1067" t="s">
        <v>1</v>
      </c>
      <c r="N89" s="1068" t="s">
        <v>138</v>
      </c>
      <c r="O89" s="1066" t="s">
        <v>0</v>
      </c>
      <c r="P89" s="1067" t="s">
        <v>1</v>
      </c>
      <c r="Q89" s="1344"/>
      <c r="R89" s="1344"/>
      <c r="S89" s="1344"/>
      <c r="T89" s="1344"/>
    </row>
    <row r="90" spans="1:20" s="110" customFormat="1" ht="21" customHeight="1" x14ac:dyDescent="0.25">
      <c r="A90" s="1072">
        <v>1202</v>
      </c>
      <c r="B90" s="16" t="s">
        <v>135</v>
      </c>
      <c r="C90" s="239"/>
      <c r="D90" s="239"/>
      <c r="E90" s="1093"/>
      <c r="F90" s="239"/>
      <c r="G90" s="239"/>
      <c r="H90" s="1093"/>
      <c r="I90" s="239">
        <v>1200000</v>
      </c>
      <c r="J90" s="1093">
        <v>1092630</v>
      </c>
      <c r="K90" s="239"/>
      <c r="L90" s="239"/>
      <c r="M90" s="239">
        <v>0</v>
      </c>
      <c r="N90" s="239"/>
      <c r="O90" s="239"/>
      <c r="P90" s="239"/>
      <c r="Q90" s="239"/>
      <c r="R90" s="239"/>
      <c r="S90" s="239"/>
      <c r="T90" s="1345" t="s">
        <v>453</v>
      </c>
    </row>
    <row r="91" spans="1:20" s="110" customFormat="1" ht="21.75" customHeight="1" x14ac:dyDescent="0.25">
      <c r="A91" s="1072" t="s">
        <v>391</v>
      </c>
      <c r="B91" s="16" t="s">
        <v>197</v>
      </c>
      <c r="C91" s="77"/>
      <c r="D91" s="77"/>
      <c r="E91" s="1094"/>
      <c r="F91" s="16"/>
      <c r="G91" s="16"/>
      <c r="H91" s="1095"/>
      <c r="I91" s="16"/>
      <c r="J91" s="16"/>
      <c r="K91" s="16"/>
      <c r="L91" s="16">
        <v>1200000</v>
      </c>
      <c r="M91" s="16">
        <v>133200</v>
      </c>
      <c r="N91" s="239">
        <f t="shared" ref="N91:N98" si="10">M91/L91*100</f>
        <v>11.1</v>
      </c>
      <c r="O91" s="16">
        <v>1500000</v>
      </c>
      <c r="P91" s="16"/>
      <c r="Q91" s="16">
        <v>1000000</v>
      </c>
      <c r="R91" s="16"/>
      <c r="S91" s="16"/>
      <c r="T91" s="1346"/>
    </row>
    <row r="92" spans="1:20" s="110" customFormat="1" ht="21" customHeight="1" x14ac:dyDescent="0.25">
      <c r="A92" s="1072">
        <v>1405</v>
      </c>
      <c r="B92" s="1096" t="s">
        <v>201</v>
      </c>
      <c r="C92" s="16"/>
      <c r="D92" s="16"/>
      <c r="E92" s="1095"/>
      <c r="F92" s="16"/>
      <c r="G92" s="16"/>
      <c r="H92" s="1095"/>
      <c r="I92" s="16"/>
      <c r="J92" s="16"/>
      <c r="K92" s="16"/>
      <c r="L92" s="16">
        <v>11299200</v>
      </c>
      <c r="M92" s="16">
        <v>12349874.369999999</v>
      </c>
      <c r="N92" s="239">
        <f t="shared" si="10"/>
        <v>109.298661586661</v>
      </c>
      <c r="O92" s="16">
        <v>12800000</v>
      </c>
      <c r="P92" s="16"/>
      <c r="Q92" s="16">
        <v>16000000</v>
      </c>
      <c r="R92" s="16"/>
      <c r="S92" s="16"/>
      <c r="T92" s="1346"/>
    </row>
    <row r="93" spans="1:20" s="110" customFormat="1" ht="18" customHeight="1" x14ac:dyDescent="0.25">
      <c r="A93" s="1072" t="s">
        <v>392</v>
      </c>
      <c r="B93" s="1096" t="s">
        <v>210</v>
      </c>
      <c r="C93" s="16"/>
      <c r="D93" s="16"/>
      <c r="E93" s="1095"/>
      <c r="F93" s="16"/>
      <c r="G93" s="16"/>
      <c r="H93" s="1095"/>
      <c r="I93" s="16"/>
      <c r="J93" s="16"/>
      <c r="K93" s="16"/>
      <c r="L93" s="16">
        <v>13585500</v>
      </c>
      <c r="M93" s="16">
        <v>13030917.529999999</v>
      </c>
      <c r="N93" s="239">
        <f t="shared" si="10"/>
        <v>95.917835412756247</v>
      </c>
      <c r="O93" s="16">
        <v>15000000</v>
      </c>
      <c r="P93" s="16"/>
      <c r="Q93" s="16">
        <v>16000000</v>
      </c>
      <c r="R93" s="16"/>
      <c r="S93" s="16"/>
      <c r="T93" s="1346"/>
    </row>
    <row r="94" spans="1:20" s="42" customFormat="1" ht="18" customHeight="1" x14ac:dyDescent="0.25">
      <c r="A94" s="1072">
        <v>1409</v>
      </c>
      <c r="B94" s="1096" t="s">
        <v>114</v>
      </c>
      <c r="C94" s="16">
        <v>32000000</v>
      </c>
      <c r="D94" s="16">
        <v>28243728.559999999</v>
      </c>
      <c r="E94" s="1095">
        <f>D94/C94*100</f>
        <v>88.261651749999999</v>
      </c>
      <c r="F94" s="16">
        <v>31000000</v>
      </c>
      <c r="G94" s="16">
        <v>30640658.149999999</v>
      </c>
      <c r="H94" s="1095">
        <f>G94/F94*100</f>
        <v>98.840832741935486</v>
      </c>
      <c r="I94" s="16">
        <v>26000000</v>
      </c>
      <c r="J94" s="313">
        <v>35998926.890000001</v>
      </c>
      <c r="K94" s="1096"/>
      <c r="L94" s="16"/>
      <c r="M94" s="16">
        <v>0</v>
      </c>
      <c r="N94" s="239"/>
      <c r="O94" s="16"/>
      <c r="P94" s="16"/>
      <c r="Q94" s="16"/>
      <c r="R94" s="16"/>
      <c r="S94" s="16"/>
      <c r="T94" s="1346"/>
    </row>
    <row r="95" spans="1:20" s="110" customFormat="1" ht="30" x14ac:dyDescent="0.25">
      <c r="A95" s="1072" t="s">
        <v>386</v>
      </c>
      <c r="B95" s="1097" t="s">
        <v>206</v>
      </c>
      <c r="C95" s="27"/>
      <c r="D95" s="27"/>
      <c r="E95" s="1098"/>
      <c r="F95" s="27"/>
      <c r="G95" s="27"/>
      <c r="H95" s="1098"/>
      <c r="I95" s="27"/>
      <c r="J95" s="27"/>
      <c r="K95" s="1098"/>
      <c r="L95" s="27">
        <v>300000</v>
      </c>
      <c r="M95" s="27">
        <v>293000</v>
      </c>
      <c r="N95" s="239">
        <f t="shared" si="10"/>
        <v>97.666666666666671</v>
      </c>
      <c r="O95" s="16">
        <v>500000</v>
      </c>
      <c r="P95" s="16"/>
      <c r="Q95" s="16">
        <v>400000</v>
      </c>
      <c r="R95" s="16"/>
      <c r="S95" s="16"/>
      <c r="T95" s="1346"/>
    </row>
    <row r="96" spans="1:20" s="110" customFormat="1" ht="18" customHeight="1" x14ac:dyDescent="0.25">
      <c r="A96" s="1072" t="s">
        <v>387</v>
      </c>
      <c r="B96" s="1096" t="s">
        <v>207</v>
      </c>
      <c r="C96" s="16"/>
      <c r="D96" s="16"/>
      <c r="E96" s="1095"/>
      <c r="F96" s="16"/>
      <c r="G96" s="16"/>
      <c r="H96" s="1095"/>
      <c r="I96" s="16"/>
      <c r="J96" s="313"/>
      <c r="K96" s="1096"/>
      <c r="L96" s="16">
        <v>300000</v>
      </c>
      <c r="M96" s="16">
        <v>111278.82</v>
      </c>
      <c r="N96" s="239">
        <f t="shared" si="10"/>
        <v>37.092939999999999</v>
      </c>
      <c r="O96" s="16">
        <v>250000</v>
      </c>
      <c r="P96" s="16"/>
      <c r="Q96" s="16">
        <v>250000</v>
      </c>
      <c r="R96" s="16"/>
      <c r="S96" s="16"/>
      <c r="T96" s="1346"/>
    </row>
    <row r="97" spans="1:20" s="110" customFormat="1" ht="18" customHeight="1" x14ac:dyDescent="0.25">
      <c r="A97" s="1072" t="s">
        <v>388</v>
      </c>
      <c r="B97" s="196" t="s">
        <v>203</v>
      </c>
      <c r="C97" s="1099"/>
      <c r="D97" s="1099"/>
      <c r="E97" s="302"/>
      <c r="F97" s="38"/>
      <c r="G97" s="38"/>
      <c r="H97" s="302"/>
      <c r="I97" s="38"/>
      <c r="J97" s="38"/>
      <c r="K97" s="38"/>
      <c r="L97" s="38">
        <v>14515300</v>
      </c>
      <c r="M97" s="38">
        <v>13782542.689999999</v>
      </c>
      <c r="N97" s="239">
        <f t="shared" si="10"/>
        <v>94.95182800217701</v>
      </c>
      <c r="O97" s="38">
        <v>14500000</v>
      </c>
      <c r="P97" s="38"/>
      <c r="Q97" s="38">
        <v>12000000</v>
      </c>
      <c r="R97" s="38"/>
      <c r="S97" s="38"/>
      <c r="T97" s="1346"/>
    </row>
    <row r="98" spans="1:20" ht="25.5" customHeight="1" thickBot="1" x14ac:dyDescent="0.35">
      <c r="A98" s="1366" t="s">
        <v>2</v>
      </c>
      <c r="B98" s="1380"/>
      <c r="C98" s="182">
        <f>SUM(C94)</f>
        <v>32000000</v>
      </c>
      <c r="D98" s="1100">
        <f>SUM(D94)</f>
        <v>28243728.559999999</v>
      </c>
      <c r="E98" s="1100">
        <f>D98/C98*100</f>
        <v>88.261651749999999</v>
      </c>
      <c r="F98" s="70">
        <f>SUM(F94)</f>
        <v>31000000</v>
      </c>
      <c r="G98" s="70">
        <f>SUM(G90:G97)</f>
        <v>30640658.149999999</v>
      </c>
      <c r="H98" s="70">
        <f>G98/F98*100</f>
        <v>98.840832741935486</v>
      </c>
      <c r="I98" s="70">
        <f>SUM(I90:I97)</f>
        <v>27200000</v>
      </c>
      <c r="J98" s="70">
        <f>SUM(J90:J97)</f>
        <v>37091556.890000001</v>
      </c>
      <c r="K98" s="70">
        <f>SUM(K94:K95)</f>
        <v>0</v>
      </c>
      <c r="L98" s="70">
        <f>SUM(L90:L97)</f>
        <v>41200000</v>
      </c>
      <c r="M98" s="70">
        <f>SUM(M90:M97)</f>
        <v>39700813.409999996</v>
      </c>
      <c r="N98" s="1101">
        <f t="shared" si="10"/>
        <v>96.361197597087369</v>
      </c>
      <c r="O98" s="70">
        <f>SUM(O90:O97)</f>
        <v>44550000</v>
      </c>
      <c r="P98" s="70">
        <f>SUM(P90:P97)</f>
        <v>0</v>
      </c>
      <c r="Q98" s="70">
        <f>SUM(Q90:Q97)</f>
        <v>45650000</v>
      </c>
      <c r="R98" s="70"/>
      <c r="S98" s="70">
        <f>SUM(S90:S97)</f>
        <v>0</v>
      </c>
      <c r="T98" s="1347"/>
    </row>
    <row r="99" spans="1:20" s="122" customFormat="1" ht="16.5" thickTop="1" x14ac:dyDescent="0.25">
      <c r="A99" s="121"/>
      <c r="B99" s="121"/>
      <c r="C99" s="108"/>
      <c r="D99" s="108"/>
      <c r="E99" s="108"/>
      <c r="F99" s="108"/>
      <c r="G99" s="108"/>
      <c r="H99" s="108"/>
      <c r="I99" s="108"/>
      <c r="J99" s="108"/>
      <c r="K99" s="108"/>
      <c r="L99" s="108"/>
      <c r="M99" s="539"/>
      <c r="T99" s="980"/>
    </row>
    <row r="100" spans="1:20" ht="18.75" x14ac:dyDescent="0.3">
      <c r="A100" s="33" t="s">
        <v>105</v>
      </c>
      <c r="B100" s="40"/>
      <c r="F100" s="539"/>
      <c r="G100" s="539"/>
      <c r="H100" s="539"/>
      <c r="I100" s="539"/>
      <c r="J100" s="539"/>
      <c r="K100" s="539"/>
    </row>
    <row r="101" spans="1:20" ht="15.75" customHeight="1" x14ac:dyDescent="0.25">
      <c r="A101" s="1351" t="s">
        <v>18</v>
      </c>
      <c r="B101" s="1369" t="s">
        <v>7</v>
      </c>
      <c r="C101" s="1363">
        <v>2021</v>
      </c>
      <c r="D101" s="1364"/>
      <c r="E101" s="1089"/>
      <c r="F101" s="1366">
        <v>2022</v>
      </c>
      <c r="G101" s="1366"/>
      <c r="H101" s="1366"/>
      <c r="I101" s="1365">
        <v>2023</v>
      </c>
      <c r="J101" s="1365"/>
      <c r="K101" s="1365"/>
      <c r="L101" s="1331">
        <v>2024</v>
      </c>
      <c r="M101" s="1332"/>
      <c r="N101" s="1058"/>
      <c r="O101" s="1342">
        <v>2025</v>
      </c>
      <c r="P101" s="1343"/>
      <c r="Q101" s="1344" t="s">
        <v>446</v>
      </c>
      <c r="R101" s="1344" t="s">
        <v>448</v>
      </c>
      <c r="S101" s="1344" t="s">
        <v>447</v>
      </c>
      <c r="T101" s="1344" t="s">
        <v>450</v>
      </c>
    </row>
    <row r="102" spans="1:20" ht="34.5" customHeight="1" x14ac:dyDescent="0.25">
      <c r="A102" s="1379"/>
      <c r="B102" s="1369"/>
      <c r="C102" s="1102" t="s">
        <v>0</v>
      </c>
      <c r="D102" s="1083" t="s">
        <v>1</v>
      </c>
      <c r="E102" s="1092" t="s">
        <v>138</v>
      </c>
      <c r="F102" s="1067" t="s">
        <v>192</v>
      </c>
      <c r="G102" s="1067" t="s">
        <v>1</v>
      </c>
      <c r="H102" s="1084" t="s">
        <v>138</v>
      </c>
      <c r="I102" s="1085" t="s">
        <v>0</v>
      </c>
      <c r="J102" s="1066" t="s">
        <v>1</v>
      </c>
      <c r="K102" s="1084" t="s">
        <v>138</v>
      </c>
      <c r="L102" s="1066" t="s">
        <v>0</v>
      </c>
      <c r="M102" s="1067" t="s">
        <v>1</v>
      </c>
      <c r="N102" s="1068" t="s">
        <v>138</v>
      </c>
      <c r="O102" s="1066" t="s">
        <v>0</v>
      </c>
      <c r="P102" s="1067" t="s">
        <v>1</v>
      </c>
      <c r="Q102" s="1344"/>
      <c r="R102" s="1344"/>
      <c r="S102" s="1344"/>
      <c r="T102" s="1344"/>
    </row>
    <row r="103" spans="1:20" s="110" customFormat="1" ht="18" customHeight="1" x14ac:dyDescent="0.25">
      <c r="A103" s="1103" t="s">
        <v>3</v>
      </c>
      <c r="B103" s="66" t="s">
        <v>181</v>
      </c>
      <c r="C103" s="77">
        <v>137323716</v>
      </c>
      <c r="D103" s="1104">
        <v>136545902.58000001</v>
      </c>
      <c r="E103" s="302">
        <f>D103/C103*100</f>
        <v>99.433591339750819</v>
      </c>
      <c r="F103" s="302">
        <v>143417834.56999999</v>
      </c>
      <c r="G103" s="21">
        <v>146418222</v>
      </c>
      <c r="H103" s="302">
        <f>G103/F103*100</f>
        <v>102.09206019529988</v>
      </c>
      <c r="I103" s="21">
        <v>150992750</v>
      </c>
      <c r="J103" s="305">
        <v>141672148.19</v>
      </c>
      <c r="K103" s="42">
        <f>J103/I103*100</f>
        <v>93.827119639850252</v>
      </c>
      <c r="L103" s="21">
        <v>144858000</v>
      </c>
      <c r="M103" s="21">
        <v>155134865.83000001</v>
      </c>
      <c r="N103" s="21">
        <f>M103/L103*100</f>
        <v>107.09444133565285</v>
      </c>
      <c r="O103" s="21">
        <v>160000000</v>
      </c>
      <c r="P103" s="21"/>
      <c r="Q103" s="21">
        <v>193000000</v>
      </c>
      <c r="R103" s="21"/>
      <c r="S103" s="21"/>
      <c r="T103" s="1339" t="s">
        <v>453</v>
      </c>
    </row>
    <row r="104" spans="1:20" s="110" customFormat="1" ht="30" customHeight="1" x14ac:dyDescent="0.25">
      <c r="A104" s="1103" t="s">
        <v>4</v>
      </c>
      <c r="B104" s="1105" t="s">
        <v>393</v>
      </c>
      <c r="C104" s="38"/>
      <c r="D104" s="303"/>
      <c r="E104" s="302"/>
      <c r="F104" s="16">
        <v>25000000</v>
      </c>
      <c r="G104" s="38">
        <v>21999412</v>
      </c>
      <c r="H104" s="302">
        <f>G104/F104*100</f>
        <v>87.997647999999998</v>
      </c>
      <c r="I104" s="38">
        <v>30000000</v>
      </c>
      <c r="J104" s="303">
        <v>28200000</v>
      </c>
      <c r="K104" s="42">
        <f>J104/I104*100</f>
        <v>94</v>
      </c>
      <c r="L104" s="38">
        <v>30000000</v>
      </c>
      <c r="M104" s="38">
        <v>30000000</v>
      </c>
      <c r="N104" s="21">
        <f t="shared" ref="N104:N105" si="11">M104/L104*100</f>
        <v>100</v>
      </c>
      <c r="O104" s="38">
        <v>74630000</v>
      </c>
      <c r="P104" s="38"/>
      <c r="Q104" s="38">
        <v>83646000</v>
      </c>
      <c r="R104" s="38"/>
      <c r="S104" s="38"/>
      <c r="T104" s="1340"/>
    </row>
    <row r="105" spans="1:20" s="122" customFormat="1" ht="25.5" customHeight="1" thickBot="1" x14ac:dyDescent="0.35">
      <c r="A105" s="1381" t="s">
        <v>2</v>
      </c>
      <c r="B105" s="1381"/>
      <c r="C105" s="225">
        <f>SUM(C103:C104)</f>
        <v>137323716</v>
      </c>
      <c r="D105" s="225">
        <f>SUM(D103:D104)</f>
        <v>136545902.58000001</v>
      </c>
      <c r="E105" s="1106">
        <f>D105/C105*100</f>
        <v>99.433591339750819</v>
      </c>
      <c r="F105" s="70">
        <f>SUM(F103:F104)</f>
        <v>168417834.56999999</v>
      </c>
      <c r="G105" s="70">
        <f>SUM(G103:G104)</f>
        <v>168417634</v>
      </c>
      <c r="H105" s="1107">
        <f>G105/F105*100</f>
        <v>99.999880909287015</v>
      </c>
      <c r="I105" s="70">
        <f>SUM(I103:I104)</f>
        <v>180992750</v>
      </c>
      <c r="J105" s="225">
        <f>SUM(J103:J104)</f>
        <v>169872148.19</v>
      </c>
      <c r="K105" s="70">
        <f>J105/I105*100</f>
        <v>93.8557749909872</v>
      </c>
      <c r="L105" s="70">
        <f>SUM(L103:L104)</f>
        <v>174858000</v>
      </c>
      <c r="M105" s="70">
        <f>SUM(M103:M104)</f>
        <v>185134865.83000001</v>
      </c>
      <c r="N105" s="1080">
        <f t="shared" si="11"/>
        <v>105.87726373972023</v>
      </c>
      <c r="O105" s="70">
        <f>SUM(O103:O104)</f>
        <v>234630000</v>
      </c>
      <c r="P105" s="70">
        <f>SUM(P103:P104)</f>
        <v>0</v>
      </c>
      <c r="Q105" s="70">
        <f>SUM(Q103:Q104)</f>
        <v>276646000</v>
      </c>
      <c r="R105" s="70"/>
      <c r="S105" s="70">
        <f>SUM(S103:S104)</f>
        <v>0</v>
      </c>
      <c r="T105" s="1341"/>
    </row>
    <row r="106" spans="1:20" ht="24" customHeight="1" thickTop="1" x14ac:dyDescent="0.3">
      <c r="A106" s="995"/>
      <c r="B106" s="995"/>
      <c r="C106" s="995"/>
      <c r="D106" s="995"/>
      <c r="E106" s="995"/>
    </row>
    <row r="107" spans="1:20" s="122" customFormat="1" ht="15.75" customHeight="1" x14ac:dyDescent="0.25">
      <c r="A107" s="9"/>
      <c r="B107" s="9" t="s">
        <v>188</v>
      </c>
      <c r="C107" s="9"/>
      <c r="D107" s="9"/>
      <c r="E107" s="96"/>
      <c r="F107" s="96" t="s">
        <v>191</v>
      </c>
      <c r="G107" s="96"/>
      <c r="H107" s="96"/>
      <c r="I107" s="9"/>
      <c r="J107" s="9"/>
      <c r="K107" s="9"/>
      <c r="L107" s="135"/>
      <c r="M107" s="29"/>
      <c r="T107" s="980"/>
    </row>
    <row r="108" spans="1:20" s="122" customFormat="1" ht="15.75" customHeight="1" x14ac:dyDescent="0.25">
      <c r="A108" s="9"/>
      <c r="B108" s="121" t="s">
        <v>189</v>
      </c>
      <c r="C108" s="539"/>
      <c r="D108" s="539"/>
      <c r="E108" s="1082"/>
      <c r="F108" s="1082"/>
      <c r="G108" s="1082" t="s">
        <v>190</v>
      </c>
      <c r="H108" s="1082"/>
      <c r="I108" s="9"/>
      <c r="J108" s="9"/>
      <c r="K108" s="9"/>
      <c r="M108" s="29"/>
      <c r="N108" s="538"/>
      <c r="O108" s="538"/>
      <c r="P108" s="538"/>
      <c r="Q108" s="538"/>
      <c r="R108" s="538"/>
      <c r="S108" s="538"/>
      <c r="T108" s="540"/>
    </row>
    <row r="109" spans="1:20" s="122" customFormat="1" ht="15.75" customHeight="1" x14ac:dyDescent="0.25">
      <c r="B109" s="121"/>
      <c r="C109" s="539"/>
      <c r="D109" s="539"/>
      <c r="E109" s="1082"/>
      <c r="F109" s="1082"/>
      <c r="G109" s="1082"/>
      <c r="H109" s="1082"/>
      <c r="I109" s="539"/>
      <c r="J109" s="539"/>
      <c r="K109" s="539"/>
      <c r="L109" s="537"/>
      <c r="M109" s="539"/>
      <c r="T109" s="980"/>
    </row>
    <row r="110" spans="1:20" s="122" customFormat="1" ht="15.75" x14ac:dyDescent="0.25">
      <c r="B110" s="121" t="s">
        <v>159</v>
      </c>
      <c r="D110" s="108" t="s">
        <v>160</v>
      </c>
      <c r="E110" s="539"/>
      <c r="F110" s="108"/>
      <c r="G110" s="108"/>
      <c r="H110" s="108"/>
      <c r="I110" s="108"/>
      <c r="J110" s="108"/>
      <c r="K110" s="108"/>
      <c r="L110" s="108" t="s">
        <v>186</v>
      </c>
      <c r="M110" s="539"/>
      <c r="N110" s="538"/>
      <c r="O110" s="538"/>
      <c r="P110" s="538"/>
      <c r="Q110" s="538"/>
      <c r="R110" s="538"/>
      <c r="S110" s="538"/>
      <c r="T110" s="540"/>
    </row>
    <row r="111" spans="1:20" s="122" customFormat="1" ht="15.75" x14ac:dyDescent="0.25">
      <c r="B111" s="121"/>
      <c r="C111" s="108"/>
      <c r="D111" s="108"/>
      <c r="E111" s="539"/>
      <c r="F111" s="108"/>
      <c r="G111" s="108"/>
      <c r="H111" s="108"/>
      <c r="I111" s="108"/>
      <c r="J111" s="108"/>
      <c r="K111" s="108"/>
      <c r="L111" s="108"/>
      <c r="M111" s="539"/>
      <c r="N111" s="538"/>
      <c r="O111" s="538"/>
      <c r="P111" s="538"/>
      <c r="Q111" s="538"/>
      <c r="R111" s="538"/>
      <c r="S111" s="538"/>
      <c r="T111" s="540"/>
    </row>
    <row r="112" spans="1:20" ht="15.75" customHeight="1" x14ac:dyDescent="0.3">
      <c r="A112" s="995"/>
      <c r="B112" s="995"/>
      <c r="C112" s="995"/>
      <c r="D112" s="995"/>
      <c r="E112" s="995"/>
      <c r="L112" s="1361" t="s">
        <v>157</v>
      </c>
      <c r="M112" s="1362"/>
    </row>
    <row r="113" spans="1:20" ht="16.5" customHeight="1" x14ac:dyDescent="0.3">
      <c r="A113" s="79" t="s">
        <v>444</v>
      </c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637"/>
    </row>
    <row r="114" spans="1:20" ht="38.25" customHeight="1" x14ac:dyDescent="0.3">
      <c r="A114" s="1371" t="s">
        <v>25</v>
      </c>
      <c r="B114" s="1371"/>
      <c r="C114" s="1005"/>
      <c r="D114" s="1005"/>
      <c r="E114" s="1005"/>
    </row>
    <row r="115" spans="1:20" ht="24" customHeight="1" x14ac:dyDescent="0.3">
      <c r="A115" s="33" t="s">
        <v>27</v>
      </c>
      <c r="B115" s="40"/>
      <c r="C115" s="40"/>
      <c r="D115" s="40"/>
      <c r="E115" s="40"/>
    </row>
    <row r="116" spans="1:20" ht="24" customHeight="1" x14ac:dyDescent="0.3">
      <c r="A116" s="33" t="s">
        <v>394</v>
      </c>
      <c r="B116" s="40"/>
    </row>
    <row r="117" spans="1:20" ht="8.25" customHeight="1" x14ac:dyDescent="0.3">
      <c r="B117" s="33"/>
    </row>
    <row r="118" spans="1:20" ht="15.75" customHeight="1" x14ac:dyDescent="0.25">
      <c r="A118" s="1351" t="s">
        <v>18</v>
      </c>
      <c r="B118" s="1369" t="s">
        <v>7</v>
      </c>
      <c r="C118" s="1363">
        <v>2021</v>
      </c>
      <c r="D118" s="1364"/>
      <c r="E118" s="1089"/>
      <c r="F118" s="1366">
        <v>2022</v>
      </c>
      <c r="G118" s="1366"/>
      <c r="H118" s="1366"/>
      <c r="I118" s="1348">
        <v>2023</v>
      </c>
      <c r="J118" s="1349"/>
      <c r="K118" s="1350"/>
      <c r="L118" s="1331">
        <v>2024</v>
      </c>
      <c r="M118" s="1332"/>
      <c r="N118" s="1058"/>
      <c r="O118" s="1342">
        <v>2025</v>
      </c>
      <c r="P118" s="1343"/>
      <c r="Q118" s="1344" t="s">
        <v>446</v>
      </c>
      <c r="R118" s="1344" t="s">
        <v>448</v>
      </c>
      <c r="S118" s="1344" t="s">
        <v>447</v>
      </c>
      <c r="T118" s="1344" t="s">
        <v>450</v>
      </c>
    </row>
    <row r="119" spans="1:20" ht="30.75" customHeight="1" x14ac:dyDescent="0.25">
      <c r="A119" s="1352"/>
      <c r="B119" s="1369"/>
      <c r="C119" s="1059" t="s">
        <v>178</v>
      </c>
      <c r="D119" s="1083" t="s">
        <v>1</v>
      </c>
      <c r="E119" s="1059" t="s">
        <v>138</v>
      </c>
      <c r="F119" s="1062" t="s">
        <v>192</v>
      </c>
      <c r="G119" s="1062" t="s">
        <v>1</v>
      </c>
      <c r="H119" s="1063" t="s">
        <v>138</v>
      </c>
      <c r="I119" s="1108" t="s">
        <v>0</v>
      </c>
      <c r="J119" s="1065" t="s">
        <v>1</v>
      </c>
      <c r="K119" s="1063" t="s">
        <v>138</v>
      </c>
      <c r="L119" s="1066" t="s">
        <v>0</v>
      </c>
      <c r="M119" s="1067" t="s">
        <v>1</v>
      </c>
      <c r="N119" s="1068" t="s">
        <v>138</v>
      </c>
      <c r="O119" s="1066" t="s">
        <v>0</v>
      </c>
      <c r="P119" s="1067" t="s">
        <v>1</v>
      </c>
      <c r="Q119" s="1344"/>
      <c r="R119" s="1344"/>
      <c r="S119" s="1344"/>
      <c r="T119" s="1344"/>
    </row>
    <row r="120" spans="1:20" s="110" customFormat="1" ht="27.75" customHeight="1" x14ac:dyDescent="0.25">
      <c r="A120" s="1103" t="s">
        <v>3</v>
      </c>
      <c r="B120" s="77" t="s">
        <v>181</v>
      </c>
      <c r="C120" s="77">
        <v>23336000</v>
      </c>
      <c r="D120" s="302">
        <v>20535000</v>
      </c>
      <c r="E120" s="77">
        <f>D120/C120*100</f>
        <v>87.997086047308883</v>
      </c>
      <c r="F120" s="305">
        <v>25938098</v>
      </c>
      <c r="G120" s="77">
        <v>31466889.300000001</v>
      </c>
      <c r="H120" s="77">
        <f>G120/F120*100</f>
        <v>121.31533044558627</v>
      </c>
      <c r="I120" s="66">
        <v>28089364</v>
      </c>
      <c r="J120" s="302">
        <v>22894684.059999999</v>
      </c>
      <c r="K120" s="239">
        <f>J120/I120*100</f>
        <v>81.506594666935143</v>
      </c>
      <c r="L120" s="77">
        <v>25000000</v>
      </c>
      <c r="M120" s="77">
        <v>25874017.300000001</v>
      </c>
      <c r="N120" s="77">
        <f>M120/L120*100</f>
        <v>103.49606920000001</v>
      </c>
      <c r="O120" s="77">
        <v>24000000</v>
      </c>
      <c r="P120" s="77"/>
      <c r="Q120" s="77">
        <v>27000000</v>
      </c>
      <c r="R120" s="77"/>
      <c r="S120" s="77"/>
      <c r="T120" s="1339" t="s">
        <v>453</v>
      </c>
    </row>
    <row r="121" spans="1:20" s="110" customFormat="1" ht="31.5" customHeight="1" x14ac:dyDescent="0.25">
      <c r="A121" s="1103" t="s">
        <v>4</v>
      </c>
      <c r="B121" s="1109" t="s">
        <v>393</v>
      </c>
      <c r="C121" s="38">
        <v>14221000</v>
      </c>
      <c r="D121" s="302">
        <v>13452221.560000001</v>
      </c>
      <c r="E121" s="38">
        <f>D121/C121*100</f>
        <v>94.594062020954922</v>
      </c>
      <c r="F121" s="1110">
        <v>14000000</v>
      </c>
      <c r="G121" s="38">
        <v>6000000</v>
      </c>
      <c r="H121" s="38">
        <f>G121/F121*100</f>
        <v>42.857142857142854</v>
      </c>
      <c r="I121" s="38">
        <v>9000000</v>
      </c>
      <c r="J121" s="302">
        <v>8460000</v>
      </c>
      <c r="K121" s="1099">
        <f>J121/I121*100</f>
        <v>94</v>
      </c>
      <c r="L121" s="38">
        <v>9000000</v>
      </c>
      <c r="M121" s="38">
        <v>8999647</v>
      </c>
      <c r="N121" s="77">
        <f t="shared" ref="N121:N122" si="12">M121/L121*100</f>
        <v>99.996077777777785</v>
      </c>
      <c r="O121" s="38">
        <v>9300000</v>
      </c>
      <c r="P121" s="38"/>
      <c r="Q121" s="38">
        <v>3150000</v>
      </c>
      <c r="R121" s="38"/>
      <c r="S121" s="38"/>
      <c r="T121" s="1340"/>
    </row>
    <row r="122" spans="1:20" ht="25.5" customHeight="1" thickBot="1" x14ac:dyDescent="0.35">
      <c r="A122" s="1374"/>
      <c r="B122" s="1375"/>
      <c r="C122" s="1111">
        <f t="shared" ref="C122:M122" si="13">SUM(C120:C121)</f>
        <v>37557000</v>
      </c>
      <c r="D122" s="1111">
        <f t="shared" si="13"/>
        <v>33987221.560000002</v>
      </c>
      <c r="E122" s="1111">
        <f>D122/C122*100</f>
        <v>90.495038368346783</v>
      </c>
      <c r="F122" s="225">
        <f t="shared" si="13"/>
        <v>39938098</v>
      </c>
      <c r="G122" s="70">
        <f t="shared" si="13"/>
        <v>37466889.299999997</v>
      </c>
      <c r="H122" s="70">
        <f>G122/F122*100</f>
        <v>93.812402633695768</v>
      </c>
      <c r="I122" s="70">
        <f t="shared" si="13"/>
        <v>37089364</v>
      </c>
      <c r="J122" s="70">
        <f>SUM(J120:J121)</f>
        <v>31354684.059999999</v>
      </c>
      <c r="K122" s="70">
        <f>J122/I122*100</f>
        <v>84.538209013236241</v>
      </c>
      <c r="L122" s="70">
        <f t="shared" si="13"/>
        <v>34000000</v>
      </c>
      <c r="M122" s="70">
        <f t="shared" si="13"/>
        <v>34873664.299999997</v>
      </c>
      <c r="N122" s="1101">
        <f t="shared" si="12"/>
        <v>102.56960088235294</v>
      </c>
      <c r="O122" s="226">
        <f>SUM(O120:O121)</f>
        <v>33300000</v>
      </c>
      <c r="P122" s="226">
        <f>SUM(P120:P121)</f>
        <v>0</v>
      </c>
      <c r="Q122" s="226">
        <f>SUM(Q120:Q121)</f>
        <v>30150000</v>
      </c>
      <c r="R122" s="226"/>
      <c r="S122" s="226">
        <f>SUM(S120:S121)</f>
        <v>0</v>
      </c>
      <c r="T122" s="1341"/>
    </row>
    <row r="123" spans="1:20" ht="28.5" customHeight="1" thickTop="1" x14ac:dyDescent="0.25">
      <c r="A123" s="1112"/>
      <c r="B123" s="1112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</row>
    <row r="124" spans="1:20" s="122" customFormat="1" ht="15.75" x14ac:dyDescent="0.25">
      <c r="A124" s="9" t="s">
        <v>188</v>
      </c>
      <c r="B124" s="9"/>
      <c r="C124" s="96"/>
      <c r="D124" s="96" t="s">
        <v>191</v>
      </c>
      <c r="E124" s="96"/>
      <c r="F124" s="96"/>
      <c r="G124" s="539"/>
      <c r="H124" s="539"/>
      <c r="I124" s="539"/>
      <c r="J124" s="539"/>
      <c r="K124" s="539"/>
      <c r="T124" s="980"/>
    </row>
    <row r="125" spans="1:20" s="122" customFormat="1" ht="15.75" x14ac:dyDescent="0.25">
      <c r="A125" s="121" t="s">
        <v>189</v>
      </c>
      <c r="B125" s="539"/>
      <c r="C125" s="1082"/>
      <c r="D125" s="1082"/>
      <c r="E125" s="1082" t="s">
        <v>190</v>
      </c>
      <c r="F125" s="1082"/>
      <c r="G125" s="291"/>
      <c r="H125" s="291"/>
      <c r="I125" s="291"/>
      <c r="J125" s="291"/>
      <c r="K125" s="291"/>
      <c r="T125" s="980"/>
    </row>
    <row r="126" spans="1:20" s="122" customFormat="1" ht="18.75" x14ac:dyDescent="0.3">
      <c r="A126" s="33" t="s">
        <v>164</v>
      </c>
      <c r="B126" s="40"/>
      <c r="C126" s="291"/>
      <c r="D126" s="291"/>
      <c r="E126" s="291"/>
      <c r="F126" s="539"/>
      <c r="G126" s="539"/>
      <c r="H126" s="539"/>
      <c r="I126" s="539"/>
      <c r="J126" s="539"/>
      <c r="K126" s="539"/>
      <c r="T126" s="980"/>
    </row>
    <row r="127" spans="1:20" s="122" customFormat="1" ht="15.75" customHeight="1" x14ac:dyDescent="0.25">
      <c r="A127" s="1351" t="s">
        <v>18</v>
      </c>
      <c r="B127" s="1369" t="s">
        <v>7</v>
      </c>
      <c r="C127" s="1363">
        <v>2021</v>
      </c>
      <c r="D127" s="1364"/>
      <c r="E127" s="1089"/>
      <c r="F127" s="1366">
        <v>2022</v>
      </c>
      <c r="G127" s="1366"/>
      <c r="H127" s="1366"/>
      <c r="I127" s="1348">
        <v>2023</v>
      </c>
      <c r="J127" s="1349"/>
      <c r="K127" s="1350"/>
      <c r="L127" s="1331">
        <v>2024</v>
      </c>
      <c r="M127" s="1332"/>
      <c r="N127" s="1058"/>
      <c r="O127" s="1342">
        <v>2025</v>
      </c>
      <c r="P127" s="1343"/>
      <c r="Q127" s="1344" t="s">
        <v>446</v>
      </c>
      <c r="R127" s="1344" t="s">
        <v>448</v>
      </c>
      <c r="S127" s="1344" t="s">
        <v>447</v>
      </c>
      <c r="T127" s="1344" t="s">
        <v>450</v>
      </c>
    </row>
    <row r="128" spans="1:20" s="122" customFormat="1" ht="29.25" customHeight="1" x14ac:dyDescent="0.25">
      <c r="A128" s="1352"/>
      <c r="B128" s="1369"/>
      <c r="C128" s="1102" t="s">
        <v>0</v>
      </c>
      <c r="D128" s="1083" t="s">
        <v>1</v>
      </c>
      <c r="E128" s="1059" t="s">
        <v>138</v>
      </c>
      <c r="F128" s="1062" t="s">
        <v>192</v>
      </c>
      <c r="G128" s="1062" t="s">
        <v>1</v>
      </c>
      <c r="H128" s="1063" t="s">
        <v>138</v>
      </c>
      <c r="I128" s="1108" t="s">
        <v>0</v>
      </c>
      <c r="J128" s="1065" t="s">
        <v>1</v>
      </c>
      <c r="K128" s="1063" t="s">
        <v>138</v>
      </c>
      <c r="L128" s="1066" t="s">
        <v>0</v>
      </c>
      <c r="M128" s="1067" t="s">
        <v>1</v>
      </c>
      <c r="N128" s="1068" t="s">
        <v>138</v>
      </c>
      <c r="O128" s="1066" t="s">
        <v>0</v>
      </c>
      <c r="P128" s="1067" t="s">
        <v>1</v>
      </c>
      <c r="Q128" s="1344"/>
      <c r="R128" s="1344"/>
      <c r="S128" s="1344"/>
      <c r="T128" s="1344"/>
    </row>
    <row r="129" spans="1:20" s="51" customFormat="1" ht="27.75" customHeight="1" x14ac:dyDescent="0.25">
      <c r="A129" s="1103" t="s">
        <v>3</v>
      </c>
      <c r="B129" s="77" t="s">
        <v>181</v>
      </c>
      <c r="C129" s="77">
        <v>10081000</v>
      </c>
      <c r="D129" s="77">
        <v>8420000</v>
      </c>
      <c r="E129" s="77">
        <f>D129/C129*100</f>
        <v>83.523459974208905</v>
      </c>
      <c r="F129" s="302">
        <v>11038815</v>
      </c>
      <c r="G129" s="77">
        <v>14357769.27</v>
      </c>
      <c r="H129" s="77">
        <f>G129/F129*100</f>
        <v>130.06621879250625</v>
      </c>
      <c r="I129" s="66">
        <v>11023606</v>
      </c>
      <c r="J129" s="302">
        <v>11023606</v>
      </c>
      <c r="K129" s="77">
        <f>J129/I129*100</f>
        <v>100</v>
      </c>
      <c r="L129" s="77">
        <v>14000000</v>
      </c>
      <c r="M129" s="77">
        <v>13280394.84</v>
      </c>
      <c r="N129" s="77">
        <f>M129/L129*100</f>
        <v>94.85996314285714</v>
      </c>
      <c r="O129" s="77">
        <v>14800000</v>
      </c>
      <c r="P129" s="77"/>
      <c r="Q129" s="77">
        <v>15000000</v>
      </c>
      <c r="R129" s="77"/>
      <c r="S129" s="77"/>
      <c r="T129" s="1339" t="s">
        <v>453</v>
      </c>
    </row>
    <row r="130" spans="1:20" s="51" customFormat="1" ht="33" customHeight="1" x14ac:dyDescent="0.25">
      <c r="A130" s="1113" t="s">
        <v>4</v>
      </c>
      <c r="B130" s="37" t="s">
        <v>393</v>
      </c>
      <c r="C130" s="38">
        <v>5000000</v>
      </c>
      <c r="D130" s="38">
        <v>3704678.59</v>
      </c>
      <c r="E130" s="38">
        <f>D130/C130*100</f>
        <v>74.093571800000007</v>
      </c>
      <c r="F130" s="302">
        <v>8000000</v>
      </c>
      <c r="G130" s="38">
        <v>3500000</v>
      </c>
      <c r="H130" s="38">
        <f>G130/F130*100</f>
        <v>43.75</v>
      </c>
      <c r="I130" s="38">
        <v>8000000</v>
      </c>
      <c r="J130" s="302">
        <v>7519898.4100000001</v>
      </c>
      <c r="K130" s="38">
        <f>J130/I130*100</f>
        <v>93.998730125000009</v>
      </c>
      <c r="L130" s="38">
        <v>8000000</v>
      </c>
      <c r="M130" s="38">
        <v>7658427.3600000003</v>
      </c>
      <c r="N130" s="77">
        <f t="shared" ref="N130:N131" si="14">M130/L130*100</f>
        <v>95.730342000000007</v>
      </c>
      <c r="O130" s="38">
        <v>8500000</v>
      </c>
      <c r="P130" s="38"/>
      <c r="Q130" s="38">
        <v>9500000</v>
      </c>
      <c r="R130" s="38"/>
      <c r="S130" s="38"/>
      <c r="T130" s="1340"/>
    </row>
    <row r="131" spans="1:20" s="122" customFormat="1" ht="25.5" customHeight="1" thickBot="1" x14ac:dyDescent="0.3">
      <c r="A131" s="1366" t="s">
        <v>2</v>
      </c>
      <c r="B131" s="1366"/>
      <c r="C131" s="1111">
        <f t="shared" ref="C131:M131" si="15">SUM(C129:C130)</f>
        <v>15081000</v>
      </c>
      <c r="D131" s="1111">
        <f t="shared" si="15"/>
        <v>12124678.59</v>
      </c>
      <c r="E131" s="1111">
        <f>D131/C131*100</f>
        <v>80.397046548637348</v>
      </c>
      <c r="F131" s="225">
        <f t="shared" si="15"/>
        <v>19038815</v>
      </c>
      <c r="G131" s="225">
        <f t="shared" si="15"/>
        <v>17857769.27</v>
      </c>
      <c r="H131" s="225">
        <f>G131/F131*100</f>
        <v>93.796642648190016</v>
      </c>
      <c r="I131" s="225">
        <f t="shared" si="15"/>
        <v>19023606</v>
      </c>
      <c r="J131" s="225">
        <f>SUM(J129:J130)</f>
        <v>18543504.41</v>
      </c>
      <c r="K131" s="225">
        <f>J131/I131*100</f>
        <v>97.476285042909311</v>
      </c>
      <c r="L131" s="225">
        <f t="shared" si="15"/>
        <v>22000000</v>
      </c>
      <c r="M131" s="225">
        <f t="shared" si="15"/>
        <v>20938822.199999999</v>
      </c>
      <c r="N131" s="1101">
        <f t="shared" si="14"/>
        <v>95.176464545454536</v>
      </c>
      <c r="O131" s="225">
        <f>SUM(O129:O130)</f>
        <v>23300000</v>
      </c>
      <c r="P131" s="225">
        <f>SUM(P129:P130)</f>
        <v>0</v>
      </c>
      <c r="Q131" s="225">
        <f>SUM(Q129:Q130)</f>
        <v>24500000</v>
      </c>
      <c r="R131" s="225"/>
      <c r="S131" s="225">
        <f>SUM(S129:S130)</f>
        <v>0</v>
      </c>
      <c r="T131" s="1341"/>
    </row>
    <row r="132" spans="1:20" ht="28.5" customHeight="1" thickTop="1" x14ac:dyDescent="0.25"/>
    <row r="134" spans="1:20" s="122" customFormat="1" ht="15.75" customHeight="1" x14ac:dyDescent="0.25">
      <c r="A134" s="9"/>
      <c r="B134" s="9" t="s">
        <v>188</v>
      </c>
      <c r="C134" s="9"/>
      <c r="D134" s="9"/>
      <c r="E134" s="96"/>
      <c r="F134" s="96" t="s">
        <v>191</v>
      </c>
      <c r="G134" s="96"/>
      <c r="H134" s="96"/>
      <c r="I134" s="9"/>
      <c r="J134" s="9"/>
      <c r="K134" s="9"/>
      <c r="L134" s="135"/>
      <c r="M134" s="29"/>
      <c r="T134" s="980"/>
    </row>
    <row r="135" spans="1:20" s="122" customFormat="1" ht="15.75" customHeight="1" x14ac:dyDescent="0.25">
      <c r="A135" s="9"/>
      <c r="B135" s="121" t="s">
        <v>189</v>
      </c>
      <c r="C135" s="539"/>
      <c r="D135" s="539"/>
      <c r="E135" s="1082"/>
      <c r="F135" s="1082"/>
      <c r="G135" s="1082" t="s">
        <v>190</v>
      </c>
      <c r="H135" s="1082"/>
      <c r="I135" s="9"/>
      <c r="J135" s="9"/>
      <c r="K135" s="9"/>
      <c r="M135" s="29"/>
      <c r="N135" s="538"/>
      <c r="O135" s="538"/>
      <c r="P135" s="538"/>
      <c r="Q135" s="538"/>
      <c r="R135" s="538"/>
      <c r="S135" s="538"/>
      <c r="T135" s="540"/>
    </row>
    <row r="136" spans="1:20" s="122" customFormat="1" ht="15.75" customHeight="1" x14ac:dyDescent="0.25">
      <c r="B136" s="121"/>
      <c r="C136" s="539"/>
      <c r="D136" s="539"/>
      <c r="E136" s="1082"/>
      <c r="F136" s="1082"/>
      <c r="G136" s="1082"/>
      <c r="H136" s="1082"/>
      <c r="I136" s="539"/>
      <c r="J136" s="539"/>
      <c r="K136" s="539"/>
      <c r="L136" s="537"/>
      <c r="M136" s="539"/>
      <c r="T136" s="980"/>
    </row>
    <row r="137" spans="1:20" s="122" customFormat="1" ht="15.75" x14ac:dyDescent="0.25">
      <c r="B137" s="121" t="s">
        <v>159</v>
      </c>
      <c r="D137" s="108" t="s">
        <v>160</v>
      </c>
      <c r="E137" s="539"/>
      <c r="F137" s="108"/>
      <c r="G137" s="108"/>
      <c r="H137" s="108"/>
      <c r="I137" s="108"/>
      <c r="J137" s="108"/>
      <c r="K137" s="108"/>
      <c r="L137" s="108" t="s">
        <v>186</v>
      </c>
      <c r="M137" s="539"/>
      <c r="N137" s="538"/>
      <c r="O137" s="538"/>
      <c r="P137" s="538"/>
      <c r="Q137" s="538"/>
      <c r="R137" s="538"/>
      <c r="S137" s="538"/>
      <c r="T137" s="540"/>
    </row>
    <row r="138" spans="1:20" x14ac:dyDescent="0.25">
      <c r="F138" s="2"/>
      <c r="G138" s="2"/>
      <c r="H138" s="2"/>
      <c r="I138" s="2"/>
      <c r="J138" s="2"/>
      <c r="K138" s="2"/>
    </row>
    <row r="139" spans="1:20" x14ac:dyDescent="0.25">
      <c r="L139" s="91"/>
    </row>
    <row r="140" spans="1:20" x14ac:dyDescent="0.25">
      <c r="F140" s="2"/>
      <c r="G140" s="2"/>
      <c r="H140" s="2"/>
      <c r="I140" s="2"/>
      <c r="J140" s="2"/>
      <c r="K140" s="2"/>
      <c r="L140" s="91"/>
      <c r="M140" s="91"/>
    </row>
    <row r="141" spans="1:20" ht="15.75" customHeight="1" x14ac:dyDescent="0.25">
      <c r="A141" s="1351" t="s">
        <v>18</v>
      </c>
      <c r="B141" s="1353" t="s">
        <v>7</v>
      </c>
      <c r="C141" s="1331">
        <v>2021</v>
      </c>
      <c r="D141" s="1354"/>
      <c r="E141" s="1332"/>
      <c r="F141" s="1355">
        <v>2022</v>
      </c>
      <c r="G141" s="1356"/>
      <c r="H141" s="1357"/>
      <c r="I141" s="1358">
        <v>2023</v>
      </c>
      <c r="J141" s="1359"/>
      <c r="K141" s="1360"/>
      <c r="L141" s="1331">
        <v>2024</v>
      </c>
      <c r="M141" s="1332"/>
      <c r="N141" s="1058"/>
      <c r="O141" s="1342">
        <v>2025</v>
      </c>
      <c r="P141" s="1343"/>
      <c r="Q141" s="1344" t="s">
        <v>446</v>
      </c>
      <c r="R141" s="1344" t="s">
        <v>448</v>
      </c>
      <c r="S141" s="1344" t="s">
        <v>447</v>
      </c>
      <c r="T141" s="1344" t="s">
        <v>450</v>
      </c>
    </row>
    <row r="142" spans="1:20" ht="31.5" x14ac:dyDescent="0.25">
      <c r="A142" s="1352"/>
      <c r="B142" s="1352"/>
      <c r="C142" s="1059" t="s">
        <v>178</v>
      </c>
      <c r="D142" s="1114" t="s">
        <v>1</v>
      </c>
      <c r="E142" s="1115" t="s">
        <v>138</v>
      </c>
      <c r="F142" s="1064" t="s">
        <v>192</v>
      </c>
      <c r="G142" s="1064" t="s">
        <v>1</v>
      </c>
      <c r="H142" s="1116" t="s">
        <v>138</v>
      </c>
      <c r="I142" s="1065" t="s">
        <v>0</v>
      </c>
      <c r="J142" s="1117" t="s">
        <v>1</v>
      </c>
      <c r="K142" s="1085" t="s">
        <v>138</v>
      </c>
      <c r="L142" s="1066" t="s">
        <v>0</v>
      </c>
      <c r="M142" s="1067" t="s">
        <v>1</v>
      </c>
      <c r="N142" s="1068" t="s">
        <v>138</v>
      </c>
      <c r="O142" s="1066" t="s">
        <v>0</v>
      </c>
      <c r="P142" s="1067" t="s">
        <v>1</v>
      </c>
      <c r="Q142" s="1344"/>
      <c r="R142" s="1344"/>
      <c r="S142" s="1344"/>
      <c r="T142" s="1344"/>
    </row>
    <row r="143" spans="1:20" x14ac:dyDescent="0.25">
      <c r="C143" s="1118"/>
      <c r="D143" s="1118"/>
      <c r="E143" s="1118"/>
      <c r="F143" s="1118"/>
      <c r="G143" s="1118"/>
      <c r="H143" s="1118"/>
      <c r="I143" s="1118"/>
      <c r="J143" s="1118"/>
      <c r="K143" s="1118"/>
      <c r="L143" s="573"/>
      <c r="M143" s="573"/>
      <c r="N143" s="291"/>
      <c r="O143" s="291"/>
      <c r="P143" s="291"/>
      <c r="Q143" s="291"/>
      <c r="R143" s="291"/>
      <c r="S143" s="291"/>
      <c r="T143" s="290"/>
    </row>
    <row r="144" spans="1:20" ht="31.5" customHeight="1" thickBot="1" x14ac:dyDescent="0.3">
      <c r="C144" s="1119">
        <f>SUM(C92,C132)</f>
        <v>0</v>
      </c>
      <c r="D144" s="1119">
        <f>SUM(D92,D132)</f>
        <v>0</v>
      </c>
      <c r="E144" s="1119">
        <f>SUM(E92,E132)</f>
        <v>0</v>
      </c>
      <c r="F144" s="1119">
        <f t="shared" ref="F144:M144" si="16">SUM(F32,F74,F98,F105,F122,F131)</f>
        <v>427454447.56999999</v>
      </c>
      <c r="G144" s="1119">
        <f t="shared" si="16"/>
        <v>554891671.57999992</v>
      </c>
      <c r="H144" s="1119">
        <f>G144/F144*100</f>
        <v>129.81305370302195</v>
      </c>
      <c r="I144" s="1119">
        <f t="shared" si="16"/>
        <v>444423640</v>
      </c>
      <c r="J144" s="1119">
        <f t="shared" si="16"/>
        <v>404175565.15000004</v>
      </c>
      <c r="K144" s="1119">
        <f>J144/I144*100</f>
        <v>90.943759236119845</v>
      </c>
      <c r="L144" s="1119">
        <f t="shared" si="16"/>
        <v>451126700</v>
      </c>
      <c r="M144" s="1119">
        <f t="shared" si="16"/>
        <v>439505548.18000001</v>
      </c>
      <c r="N144" s="1119">
        <f>M144/L144*100</f>
        <v>97.423971620389565</v>
      </c>
      <c r="O144" s="1119">
        <f>SUM(O32,O74,O98,O105,O122,O131)</f>
        <v>547383000</v>
      </c>
      <c r="P144" s="1119">
        <f t="shared" ref="P144:T144" si="17">SUM(P32,P74,P98,P105,P122,P131)</f>
        <v>0</v>
      </c>
      <c r="Q144" s="1119">
        <f t="shared" si="17"/>
        <v>600566000</v>
      </c>
      <c r="R144" s="1119">
        <f t="shared" si="17"/>
        <v>0</v>
      </c>
      <c r="S144" s="1119">
        <f t="shared" si="17"/>
        <v>0</v>
      </c>
      <c r="T144" s="1119">
        <f t="shared" si="17"/>
        <v>0</v>
      </c>
    </row>
    <row r="145" spans="1:19" ht="15.75" thickTop="1" x14ac:dyDescent="0.25"/>
    <row r="146" spans="1:19" x14ac:dyDescent="0.25">
      <c r="A146" s="5"/>
      <c r="B146" s="1212" t="s">
        <v>454</v>
      </c>
      <c r="C146" s="5"/>
      <c r="D146" s="5"/>
      <c r="E146" s="5"/>
      <c r="F146" s="5"/>
      <c r="G146" s="761"/>
      <c r="H146" s="761"/>
      <c r="I146" s="761"/>
      <c r="J146" s="761"/>
      <c r="K146" s="761"/>
      <c r="L146" s="761"/>
      <c r="M146" s="761"/>
      <c r="N146" s="91"/>
      <c r="O146" s="91"/>
      <c r="P146" s="91"/>
      <c r="R146" s="91"/>
      <c r="S146" s="91"/>
    </row>
    <row r="147" spans="1:19" x14ac:dyDescent="0.25">
      <c r="A147" s="5"/>
      <c r="B147" s="1212" t="s">
        <v>455</v>
      </c>
      <c r="C147" s="5"/>
      <c r="D147" s="5"/>
      <c r="E147" s="5"/>
      <c r="F147" s="5"/>
      <c r="G147" s="761"/>
      <c r="H147" s="761"/>
      <c r="I147" s="761"/>
      <c r="J147" s="761"/>
      <c r="K147" s="761"/>
      <c r="L147" s="759"/>
      <c r="M147" s="759"/>
      <c r="O147" s="91"/>
      <c r="Q147" s="91"/>
    </row>
    <row r="148" spans="1:19" x14ac:dyDescent="0.25">
      <c r="A148" s="5"/>
      <c r="B148" s="5"/>
      <c r="C148" s="5"/>
      <c r="D148" s="5"/>
      <c r="E148" s="5"/>
      <c r="F148" s="5"/>
      <c r="G148" s="761"/>
      <c r="H148" s="761"/>
      <c r="I148" s="761"/>
      <c r="J148" s="761"/>
      <c r="K148" s="761"/>
      <c r="L148" s="759"/>
      <c r="M148" s="849"/>
    </row>
    <row r="149" spans="1:19" x14ac:dyDescent="0.25">
      <c r="A149" s="5"/>
      <c r="B149" s="1213" t="s">
        <v>456</v>
      </c>
      <c r="C149" s="5"/>
      <c r="D149" s="5"/>
      <c r="E149" s="5"/>
      <c r="F149" s="5"/>
      <c r="G149" s="761"/>
      <c r="H149" s="761"/>
      <c r="I149" s="761"/>
      <c r="J149" s="761"/>
      <c r="K149" s="761"/>
      <c r="L149" s="759"/>
      <c r="M149" s="759"/>
    </row>
    <row r="150" spans="1:19" x14ac:dyDescent="0.25">
      <c r="A150" s="5"/>
      <c r="B150" s="5"/>
      <c r="C150" s="5"/>
      <c r="D150" s="5"/>
      <c r="E150" s="5"/>
      <c r="F150" s="5"/>
      <c r="G150" s="761"/>
      <c r="H150" s="761"/>
      <c r="I150" s="761"/>
      <c r="J150" s="761"/>
      <c r="K150" s="761"/>
      <c r="L150" s="759"/>
      <c r="M150" s="759"/>
    </row>
    <row r="152" spans="1:19" x14ac:dyDescent="0.25">
      <c r="F152" s="2"/>
      <c r="G152" s="2"/>
      <c r="H152" s="2"/>
      <c r="I152" s="2"/>
      <c r="J152" s="2"/>
      <c r="K152" s="2"/>
    </row>
    <row r="154" spans="1:19" x14ac:dyDescent="0.25">
      <c r="F154" s="2"/>
      <c r="G154" s="2"/>
      <c r="H154" s="2"/>
      <c r="I154" s="2"/>
      <c r="J154" s="2"/>
      <c r="K154" s="2"/>
    </row>
    <row r="156" spans="1:19" x14ac:dyDescent="0.25">
      <c r="F156" s="2"/>
      <c r="G156" s="2"/>
      <c r="H156" s="2"/>
      <c r="I156" s="2"/>
      <c r="J156" s="2"/>
      <c r="K156" s="2"/>
    </row>
    <row r="158" spans="1:19" x14ac:dyDescent="0.25">
      <c r="F158" s="2"/>
      <c r="G158" s="2"/>
      <c r="H158" s="2"/>
      <c r="I158" s="2"/>
      <c r="J158" s="2"/>
      <c r="K158" s="2"/>
    </row>
    <row r="160" spans="1:19" x14ac:dyDescent="0.25">
      <c r="F160" s="2"/>
      <c r="G160" s="2"/>
      <c r="H160" s="2"/>
      <c r="I160" s="2"/>
      <c r="J160" s="2"/>
      <c r="K160" s="2"/>
    </row>
  </sheetData>
  <mergeCells count="104">
    <mergeCell ref="A131:B131"/>
    <mergeCell ref="A118:A119"/>
    <mergeCell ref="B118:B119"/>
    <mergeCell ref="A127:A128"/>
    <mergeCell ref="B127:B128"/>
    <mergeCell ref="A122:B122"/>
    <mergeCell ref="I44:K44"/>
    <mergeCell ref="A14:B14"/>
    <mergeCell ref="A31:B31"/>
    <mergeCell ref="A41:B41"/>
    <mergeCell ref="A83:B83"/>
    <mergeCell ref="F127:H127"/>
    <mergeCell ref="C127:D127"/>
    <mergeCell ref="I88:K88"/>
    <mergeCell ref="A49:B49"/>
    <mergeCell ref="A73:B73"/>
    <mergeCell ref="A74:B74"/>
    <mergeCell ref="A114:B114"/>
    <mergeCell ref="B88:B89"/>
    <mergeCell ref="A101:A102"/>
    <mergeCell ref="B101:B102"/>
    <mergeCell ref="A98:B98"/>
    <mergeCell ref="A105:B105"/>
    <mergeCell ref="A88:A89"/>
    <mergeCell ref="L1:M1"/>
    <mergeCell ref="A2:T2"/>
    <mergeCell ref="B44:B45"/>
    <mergeCell ref="F44:H44"/>
    <mergeCell ref="C44:E44"/>
    <mergeCell ref="T9:T10"/>
    <mergeCell ref="T44:T45"/>
    <mergeCell ref="A4:M5"/>
    <mergeCell ref="I9:K9"/>
    <mergeCell ref="A9:A10"/>
    <mergeCell ref="L39:M39"/>
    <mergeCell ref="L9:M9"/>
    <mergeCell ref="L44:M44"/>
    <mergeCell ref="A44:A45"/>
    <mergeCell ref="O9:P9"/>
    <mergeCell ref="S9:S10"/>
    <mergeCell ref="O44:P44"/>
    <mergeCell ref="S44:S45"/>
    <mergeCell ref="A40:T40"/>
    <mergeCell ref="F9:H9"/>
    <mergeCell ref="C9:E9"/>
    <mergeCell ref="B9:B10"/>
    <mergeCell ref="A32:B32"/>
    <mergeCell ref="Q9:Q10"/>
    <mergeCell ref="R9:R10"/>
    <mergeCell ref="R44:R45"/>
    <mergeCell ref="A141:A142"/>
    <mergeCell ref="B141:B142"/>
    <mergeCell ref="C141:E141"/>
    <mergeCell ref="F141:H141"/>
    <mergeCell ref="I141:K141"/>
    <mergeCell ref="L141:M141"/>
    <mergeCell ref="O141:P141"/>
    <mergeCell ref="A82:T82"/>
    <mergeCell ref="L81:M81"/>
    <mergeCell ref="C101:D101"/>
    <mergeCell ref="S88:S89"/>
    <mergeCell ref="I101:K101"/>
    <mergeCell ref="F88:H88"/>
    <mergeCell ref="F101:H101"/>
    <mergeCell ref="O88:P88"/>
    <mergeCell ref="Q88:Q89"/>
    <mergeCell ref="R88:R89"/>
    <mergeCell ref="L112:M112"/>
    <mergeCell ref="F118:H118"/>
    <mergeCell ref="C118:D118"/>
    <mergeCell ref="C88:D88"/>
    <mergeCell ref="S141:S142"/>
    <mergeCell ref="Q141:Q142"/>
    <mergeCell ref="R141:R142"/>
    <mergeCell ref="I127:K127"/>
    <mergeCell ref="T127:T128"/>
    <mergeCell ref="I118:K118"/>
    <mergeCell ref="O127:P127"/>
    <mergeCell ref="S127:S128"/>
    <mergeCell ref="Q127:Q128"/>
    <mergeCell ref="R127:R128"/>
    <mergeCell ref="T120:T122"/>
    <mergeCell ref="T141:T142"/>
    <mergeCell ref="L127:M127"/>
    <mergeCell ref="L88:M88"/>
    <mergeCell ref="L101:M101"/>
    <mergeCell ref="L118:M118"/>
    <mergeCell ref="T46:T74"/>
    <mergeCell ref="T11:T32"/>
    <mergeCell ref="T129:T131"/>
    <mergeCell ref="O101:P101"/>
    <mergeCell ref="S101:S102"/>
    <mergeCell ref="O118:P118"/>
    <mergeCell ref="S118:S119"/>
    <mergeCell ref="T118:T119"/>
    <mergeCell ref="T101:T102"/>
    <mergeCell ref="Q101:Q102"/>
    <mergeCell ref="Q118:Q119"/>
    <mergeCell ref="R101:R102"/>
    <mergeCell ref="R118:R119"/>
    <mergeCell ref="T103:T105"/>
    <mergeCell ref="T90:T98"/>
    <mergeCell ref="Q44:Q45"/>
    <mergeCell ref="T88:T89"/>
  </mergeCells>
  <pageMargins left="0.25" right="0.25" top="0.46" bottom="0.25" header="0.3" footer="0.3"/>
  <pageSetup paperSize="5" scale="71" fitToHeight="0" orientation="landscape" r:id="rId1"/>
  <rowBreaks count="6" manualBreakCount="6">
    <brk id="32" max="16383" man="1"/>
    <brk id="74" max="16383" man="1"/>
    <brk id="99" max="16383" man="1"/>
    <brk id="111" max="16383" man="1"/>
    <brk id="125" max="16383" man="1"/>
    <brk id="145" max="16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XEL278"/>
  <sheetViews>
    <sheetView topLeftCell="A220" zoomScale="98" zoomScaleNormal="98" zoomScaleSheetLayoutView="100" workbookViewId="0">
      <pane xSplit="2" topLeftCell="N1" activePane="topRight" state="frozen"/>
      <selection activeCell="K16" sqref="K16"/>
      <selection pane="topRight" activeCell="A230" sqref="A230:M234"/>
    </sheetView>
  </sheetViews>
  <sheetFormatPr defaultColWidth="19" defaultRowHeight="15" x14ac:dyDescent="0.25"/>
  <cols>
    <col min="1" max="1" width="7.7109375" style="163" customWidth="1"/>
    <col min="2" max="2" width="27.42578125" style="163" customWidth="1"/>
    <col min="3" max="3" width="20.7109375" style="163" hidden="1" customWidth="1"/>
    <col min="4" max="4" width="19.7109375" style="163" hidden="1" customWidth="1"/>
    <col min="5" max="5" width="6.5703125" style="163" hidden="1" customWidth="1"/>
    <col min="6" max="6" width="20.5703125" style="163" hidden="1" customWidth="1"/>
    <col min="7" max="7" width="21.5703125" style="163" hidden="1" customWidth="1"/>
    <col min="8" max="8" width="8.85546875" style="329" hidden="1" customWidth="1"/>
    <col min="9" max="9" width="20.85546875" style="163" hidden="1" customWidth="1"/>
    <col min="10" max="10" width="22.7109375" style="163" hidden="1" customWidth="1"/>
    <col min="11" max="11" width="7.85546875" style="329" hidden="1" customWidth="1"/>
    <col min="12" max="12" width="18.5703125" style="163" customWidth="1"/>
    <col min="13" max="13" width="21.7109375" style="163" customWidth="1"/>
    <col min="14" max="14" width="8.42578125" style="163" customWidth="1"/>
    <col min="15" max="15" width="19.85546875" style="163" customWidth="1"/>
    <col min="16" max="16" width="20.28515625" style="163" customWidth="1"/>
    <col min="17" max="17" width="19.85546875" style="163" customWidth="1"/>
    <col min="18" max="18" width="20.28515625" style="163" customWidth="1"/>
    <col min="19" max="19" width="21.85546875" style="163" customWidth="1"/>
    <col min="20" max="20" width="17" style="978" customWidth="1"/>
    <col min="21" max="16384" width="19" style="163"/>
  </cols>
  <sheetData>
    <row r="1" spans="1:20" s="2" customFormat="1" x14ac:dyDescent="0.25">
      <c r="C1" s="1002"/>
      <c r="D1" s="1002"/>
      <c r="E1" s="1002"/>
      <c r="H1" s="278"/>
      <c r="K1" s="278"/>
      <c r="L1" s="39"/>
      <c r="M1" s="663" t="s">
        <v>157</v>
      </c>
      <c r="N1" s="100"/>
      <c r="O1" s="100"/>
      <c r="P1" s="100"/>
      <c r="Q1" s="100"/>
      <c r="R1" s="100"/>
      <c r="S1" s="100"/>
      <c r="T1" s="978"/>
    </row>
    <row r="2" spans="1:20" s="2" customFormat="1" ht="16.5" customHeight="1" x14ac:dyDescent="0.3">
      <c r="A2" s="1275" t="s">
        <v>444</v>
      </c>
      <c r="B2" s="1275"/>
      <c r="C2" s="1275"/>
      <c r="D2" s="1275"/>
      <c r="E2" s="1275"/>
      <c r="F2" s="1275"/>
      <c r="G2" s="1275"/>
      <c r="H2" s="1275"/>
      <c r="I2" s="1275"/>
      <c r="J2" s="1275"/>
      <c r="K2" s="1275"/>
      <c r="L2" s="1275"/>
      <c r="M2" s="1275"/>
      <c r="N2" s="1275"/>
      <c r="O2" s="1275"/>
      <c r="P2" s="1275"/>
      <c r="Q2" s="1275"/>
      <c r="R2" s="1275"/>
      <c r="S2" s="1275"/>
      <c r="T2" s="1275"/>
    </row>
    <row r="3" spans="1:20" s="2" customFormat="1" ht="18.75" x14ac:dyDescent="0.3">
      <c r="A3" s="33" t="s">
        <v>26</v>
      </c>
      <c r="B3" s="33"/>
      <c r="C3" s="8"/>
      <c r="D3" s="8"/>
      <c r="E3" s="8"/>
      <c r="F3" s="3"/>
      <c r="G3" s="3"/>
      <c r="H3" s="326"/>
      <c r="I3" s="160"/>
      <c r="J3" s="160"/>
      <c r="K3" s="160"/>
      <c r="L3" s="160"/>
      <c r="T3" s="978"/>
    </row>
    <row r="4" spans="1:20" s="2" customFormat="1" ht="18.75" x14ac:dyDescent="0.3">
      <c r="A4" s="33" t="s">
        <v>28</v>
      </c>
      <c r="B4" s="33"/>
      <c r="H4" s="278"/>
      <c r="I4" s="162"/>
      <c r="J4" s="162"/>
      <c r="K4" s="342"/>
      <c r="L4" s="162"/>
      <c r="M4" s="183"/>
      <c r="T4" s="978"/>
    </row>
    <row r="5" spans="1:20" s="2" customFormat="1" ht="18.75" x14ac:dyDescent="0.3">
      <c r="A5" s="33" t="s">
        <v>70</v>
      </c>
      <c r="B5" s="33"/>
      <c r="H5" s="278"/>
      <c r="I5" s="160"/>
      <c r="J5" s="160"/>
      <c r="K5" s="160"/>
      <c r="L5" s="160"/>
      <c r="M5" s="162"/>
      <c r="T5" s="978"/>
    </row>
    <row r="6" spans="1:20" ht="16.5" customHeight="1" x14ac:dyDescent="0.25">
      <c r="A6" s="1273" t="s">
        <v>18</v>
      </c>
      <c r="B6" s="1273" t="s">
        <v>7</v>
      </c>
      <c r="C6" s="1401">
        <v>2021</v>
      </c>
      <c r="D6" s="1402"/>
      <c r="E6" s="1403"/>
      <c r="F6" s="1397">
        <v>2022</v>
      </c>
      <c r="G6" s="1398"/>
      <c r="H6" s="1399"/>
      <c r="I6" s="1389">
        <v>2023</v>
      </c>
      <c r="J6" s="1390"/>
      <c r="K6" s="1391"/>
      <c r="L6" s="1235">
        <v>2024</v>
      </c>
      <c r="M6" s="1235"/>
      <c r="N6" s="998"/>
      <c r="O6" s="1279">
        <v>2025</v>
      </c>
      <c r="P6" s="1280"/>
      <c r="Q6" s="1344" t="s">
        <v>446</v>
      </c>
      <c r="R6" s="1344" t="s">
        <v>448</v>
      </c>
      <c r="S6" s="1344" t="s">
        <v>447</v>
      </c>
      <c r="T6" s="1344" t="s">
        <v>450</v>
      </c>
    </row>
    <row r="7" spans="1:20" s="198" customFormat="1" ht="29.25" customHeight="1" x14ac:dyDescent="0.25">
      <c r="A7" s="1387"/>
      <c r="B7" s="1387"/>
      <c r="C7" s="1120" t="s">
        <v>178</v>
      </c>
      <c r="D7" s="1121" t="s">
        <v>1</v>
      </c>
      <c r="E7" s="1120" t="s">
        <v>138</v>
      </c>
      <c r="F7" s="1000" t="s">
        <v>192</v>
      </c>
      <c r="G7" s="1122" t="s">
        <v>1</v>
      </c>
      <c r="H7" s="1003" t="s">
        <v>138</v>
      </c>
      <c r="I7" s="1123" t="s">
        <v>0</v>
      </c>
      <c r="J7" s="1122" t="s">
        <v>1</v>
      </c>
      <c r="K7" s="1003" t="s">
        <v>138</v>
      </c>
      <c r="L7" s="690" t="s">
        <v>0</v>
      </c>
      <c r="M7" s="1000" t="s">
        <v>1</v>
      </c>
      <c r="N7" s="691" t="s">
        <v>138</v>
      </c>
      <c r="O7" s="690" t="s">
        <v>0</v>
      </c>
      <c r="P7" s="1000" t="s">
        <v>1</v>
      </c>
      <c r="Q7" s="1344"/>
      <c r="R7" s="1344"/>
      <c r="S7" s="1344"/>
      <c r="T7" s="1344"/>
    </row>
    <row r="8" spans="1:20" s="2" customFormat="1" ht="18.75" customHeight="1" x14ac:dyDescent="0.25">
      <c r="A8" s="205">
        <v>1001</v>
      </c>
      <c r="B8" s="206" t="s">
        <v>8</v>
      </c>
      <c r="C8" s="306">
        <v>278377000</v>
      </c>
      <c r="D8" s="301">
        <v>270035485.85000002</v>
      </c>
      <c r="E8" s="306">
        <f>D8/C8*100</f>
        <v>97.003518914996576</v>
      </c>
      <c r="F8" s="623">
        <v>297424899</v>
      </c>
      <c r="G8" s="311">
        <v>296063769.93000001</v>
      </c>
      <c r="H8" s="311">
        <f>G8/F8*100</f>
        <v>99.542362097263421</v>
      </c>
      <c r="I8" s="311">
        <v>319507000</v>
      </c>
      <c r="J8" s="311">
        <v>293123256.13999999</v>
      </c>
      <c r="K8" s="311">
        <f>J8/I8*100</f>
        <v>91.742358114219712</v>
      </c>
      <c r="L8" s="311">
        <v>317000000</v>
      </c>
      <c r="M8" s="312">
        <v>295300295.63</v>
      </c>
      <c r="N8" s="311">
        <f>M8/L8*100</f>
        <v>93.154667391167195</v>
      </c>
      <c r="O8" s="312">
        <v>357662000</v>
      </c>
      <c r="P8" s="311"/>
      <c r="Q8" s="312">
        <v>456609000</v>
      </c>
      <c r="R8" s="311"/>
      <c r="S8" s="311"/>
      <c r="T8" s="1383" t="s">
        <v>451</v>
      </c>
    </row>
    <row r="9" spans="1:20" s="2" customFormat="1" ht="18.75" customHeight="1" x14ac:dyDescent="0.25">
      <c r="A9" s="19">
        <v>1002</v>
      </c>
      <c r="B9" s="207" t="s">
        <v>9</v>
      </c>
      <c r="C9" s="17">
        <v>140000000</v>
      </c>
      <c r="D9" s="17">
        <v>130388187.66</v>
      </c>
      <c r="E9" s="17">
        <f t="shared" ref="E9:E37" si="0">D9/C9*100</f>
        <v>93.134419757142851</v>
      </c>
      <c r="F9" s="286">
        <v>116500000</v>
      </c>
      <c r="G9" s="313">
        <v>106761758.64</v>
      </c>
      <c r="H9" s="313">
        <f t="shared" ref="H9:H37" si="1">G9/F9*100</f>
        <v>91.640994540772539</v>
      </c>
      <c r="I9" s="313">
        <v>115000000</v>
      </c>
      <c r="J9" s="313">
        <v>108047187.25</v>
      </c>
      <c r="K9" s="313">
        <f t="shared" ref="K9:K37" si="2">J9/I9*100</f>
        <v>93.954075869565216</v>
      </c>
      <c r="L9" s="313">
        <v>140000000</v>
      </c>
      <c r="M9" s="313">
        <v>131932520.92</v>
      </c>
      <c r="N9" s="311">
        <f t="shared" ref="N9:N37" si="3">M9/L9*100</f>
        <v>94.237514942857146</v>
      </c>
      <c r="O9" s="313">
        <v>140000000</v>
      </c>
      <c r="P9" s="313"/>
      <c r="Q9" s="313">
        <v>160000000</v>
      </c>
      <c r="R9" s="313"/>
      <c r="S9" s="313"/>
      <c r="T9" s="1384"/>
    </row>
    <row r="10" spans="1:20" s="2" customFormat="1" ht="18.75" customHeight="1" x14ac:dyDescent="0.25">
      <c r="A10" s="44">
        <v>1003</v>
      </c>
      <c r="B10" s="169" t="s">
        <v>10</v>
      </c>
      <c r="C10" s="195">
        <v>131957000</v>
      </c>
      <c r="D10" s="302">
        <v>124988382.13</v>
      </c>
      <c r="E10" s="195">
        <f t="shared" si="0"/>
        <v>94.719023719848124</v>
      </c>
      <c r="F10" s="1124">
        <v>166534128</v>
      </c>
      <c r="G10" s="314">
        <v>161192166.58000001</v>
      </c>
      <c r="H10" s="314">
        <f t="shared" si="1"/>
        <v>96.79227226025408</v>
      </c>
      <c r="I10" s="314">
        <v>170622000</v>
      </c>
      <c r="J10" s="314">
        <v>162381856.08000001</v>
      </c>
      <c r="K10" s="314">
        <f t="shared" si="2"/>
        <v>95.170526708161901</v>
      </c>
      <c r="L10" s="314">
        <v>170000000</v>
      </c>
      <c r="M10" s="314">
        <v>259788593.33000001</v>
      </c>
      <c r="N10" s="311">
        <f t="shared" si="3"/>
        <v>152.81681960588236</v>
      </c>
      <c r="O10" s="314">
        <v>243959000</v>
      </c>
      <c r="P10" s="314"/>
      <c r="Q10" s="314">
        <v>202614000</v>
      </c>
      <c r="R10" s="314"/>
      <c r="S10" s="314"/>
      <c r="T10" s="1384"/>
    </row>
    <row r="11" spans="1:20" ht="25.5" customHeight="1" thickBot="1" x14ac:dyDescent="0.35">
      <c r="A11" s="1376" t="s">
        <v>139</v>
      </c>
      <c r="B11" s="1377"/>
      <c r="C11" s="71">
        <f t="shared" ref="C11:M11" si="4">SUM(C8:C10)</f>
        <v>550334000</v>
      </c>
      <c r="D11" s="71">
        <f>SUM(D8:D10)</f>
        <v>525412055.63999999</v>
      </c>
      <c r="E11" s="71">
        <f t="shared" si="0"/>
        <v>95.471487431269011</v>
      </c>
      <c r="F11" s="71">
        <f t="shared" si="4"/>
        <v>580459027</v>
      </c>
      <c r="G11" s="71">
        <f t="shared" si="4"/>
        <v>564017695.14999998</v>
      </c>
      <c r="H11" s="327">
        <f t="shared" si="1"/>
        <v>97.167529302632417</v>
      </c>
      <c r="I11" s="71">
        <f t="shared" si="4"/>
        <v>605129000</v>
      </c>
      <c r="J11" s="71">
        <f>SUM(J8:J10)</f>
        <v>563552299.47000003</v>
      </c>
      <c r="K11" s="327">
        <f t="shared" si="2"/>
        <v>93.129283090051871</v>
      </c>
      <c r="L11" s="613">
        <f t="shared" si="4"/>
        <v>627000000</v>
      </c>
      <c r="M11" s="612">
        <f t="shared" si="4"/>
        <v>687021409.88</v>
      </c>
      <c r="N11" s="718">
        <f t="shared" si="3"/>
        <v>109.57279264433812</v>
      </c>
      <c r="O11" s="612">
        <f>SUM(O8:O10)</f>
        <v>741621000</v>
      </c>
      <c r="P11" s="612">
        <f>SUM(P8:P10)</f>
        <v>0</v>
      </c>
      <c r="Q11" s="612">
        <f>SUM(Q8:Q10)</f>
        <v>819223000</v>
      </c>
      <c r="R11" s="612">
        <f t="shared" ref="R11:S11" si="5">SUM(R8:R10)</f>
        <v>0</v>
      </c>
      <c r="S11" s="612">
        <f t="shared" si="5"/>
        <v>0</v>
      </c>
      <c r="T11" s="1384"/>
    </row>
    <row r="12" spans="1:20" s="2" customFormat="1" ht="18.75" customHeight="1" thickTop="1" x14ac:dyDescent="0.25">
      <c r="A12" s="19">
        <v>1101</v>
      </c>
      <c r="B12" s="315" t="s">
        <v>112</v>
      </c>
      <c r="C12" s="307">
        <v>61000000</v>
      </c>
      <c r="D12" s="307">
        <v>56591729.450000003</v>
      </c>
      <c r="E12" s="307">
        <f t="shared" si="0"/>
        <v>92.773326967213123</v>
      </c>
      <c r="F12" s="623">
        <v>37000000</v>
      </c>
      <c r="G12" s="316">
        <v>34873544.030000001</v>
      </c>
      <c r="H12" s="316">
        <f t="shared" si="1"/>
        <v>94.252821702702704</v>
      </c>
      <c r="I12" s="316">
        <v>40000000</v>
      </c>
      <c r="J12" s="316">
        <v>34625403.159999996</v>
      </c>
      <c r="K12" s="316">
        <f t="shared" si="2"/>
        <v>86.563507899999991</v>
      </c>
      <c r="L12" s="316">
        <v>40000000</v>
      </c>
      <c r="M12" s="316">
        <v>39990006.590000004</v>
      </c>
      <c r="N12" s="311">
        <f t="shared" si="3"/>
        <v>99.975016475000018</v>
      </c>
      <c r="O12" s="316">
        <v>40000000</v>
      </c>
      <c r="P12" s="316"/>
      <c r="Q12" s="316">
        <v>40000000</v>
      </c>
      <c r="R12" s="316"/>
      <c r="S12" s="316"/>
      <c r="T12" s="1384"/>
    </row>
    <row r="13" spans="1:20" s="2" customFormat="1" ht="18.75" customHeight="1" x14ac:dyDescent="0.25">
      <c r="A13" s="19">
        <v>1201</v>
      </c>
      <c r="B13" s="207" t="s">
        <v>12</v>
      </c>
      <c r="C13" s="17">
        <v>15300000</v>
      </c>
      <c r="D13" s="17">
        <v>14164541.24</v>
      </c>
      <c r="E13" s="17">
        <f t="shared" si="0"/>
        <v>92.578700915032684</v>
      </c>
      <c r="F13" s="283">
        <v>24264087</v>
      </c>
      <c r="G13" s="313">
        <v>19028308.949999999</v>
      </c>
      <c r="H13" s="313">
        <f t="shared" si="1"/>
        <v>78.421697671954433</v>
      </c>
      <c r="I13" s="313">
        <v>23000000</v>
      </c>
      <c r="J13" s="313">
        <v>21601391.949999999</v>
      </c>
      <c r="K13" s="313">
        <f t="shared" si="2"/>
        <v>93.919095434782605</v>
      </c>
      <c r="L13" s="313">
        <v>24000000</v>
      </c>
      <c r="M13" s="313">
        <v>22260538.359999999</v>
      </c>
      <c r="N13" s="311">
        <f t="shared" si="3"/>
        <v>92.752243166666659</v>
      </c>
      <c r="O13" s="313">
        <v>24000000</v>
      </c>
      <c r="P13" s="313"/>
      <c r="Q13" s="313">
        <v>22000000</v>
      </c>
      <c r="R13" s="313"/>
      <c r="S13" s="313"/>
      <c r="T13" s="1384"/>
    </row>
    <row r="14" spans="1:20" s="2" customFormat="1" ht="18.75" customHeight="1" x14ac:dyDescent="0.25">
      <c r="A14" s="19">
        <v>1202</v>
      </c>
      <c r="B14" s="207" t="s">
        <v>13</v>
      </c>
      <c r="C14" s="17">
        <v>45500000</v>
      </c>
      <c r="D14" s="17">
        <v>43231998.619999997</v>
      </c>
      <c r="E14" s="17">
        <f t="shared" si="0"/>
        <v>95.015381582417575</v>
      </c>
      <c r="F14" s="283">
        <v>76934440</v>
      </c>
      <c r="G14" s="313">
        <v>69479007.519999996</v>
      </c>
      <c r="H14" s="313">
        <f t="shared" si="1"/>
        <v>90.309369275970553</v>
      </c>
      <c r="I14" s="313">
        <v>114500000</v>
      </c>
      <c r="J14" s="313">
        <v>72957963.409999996</v>
      </c>
      <c r="K14" s="313">
        <f t="shared" si="2"/>
        <v>63.718745336244545</v>
      </c>
      <c r="L14" s="313"/>
      <c r="M14" s="313">
        <v>0</v>
      </c>
      <c r="N14" s="311"/>
      <c r="O14" s="313"/>
      <c r="P14" s="313"/>
      <c r="Q14" s="313"/>
      <c r="R14" s="313"/>
      <c r="S14" s="313"/>
      <c r="T14" s="1384"/>
    </row>
    <row r="15" spans="1:20" s="2" customFormat="1" ht="18.75" customHeight="1" x14ac:dyDescent="0.25">
      <c r="A15" s="19" t="s">
        <v>389</v>
      </c>
      <c r="B15" s="16" t="s">
        <v>211</v>
      </c>
      <c r="C15" s="17"/>
      <c r="D15" s="17"/>
      <c r="E15" s="17"/>
      <c r="F15" s="623"/>
      <c r="G15" s="313"/>
      <c r="H15" s="313"/>
      <c r="I15" s="313"/>
      <c r="J15" s="313"/>
      <c r="K15" s="313"/>
      <c r="L15" s="313">
        <v>1452480</v>
      </c>
      <c r="M15" s="313">
        <v>1268435.8</v>
      </c>
      <c r="N15" s="311">
        <f t="shared" si="3"/>
        <v>87.328968385106847</v>
      </c>
      <c r="O15" s="313">
        <v>1123000</v>
      </c>
      <c r="P15" s="313"/>
      <c r="Q15" s="313">
        <v>1145000</v>
      </c>
      <c r="R15" s="313"/>
      <c r="S15" s="313"/>
      <c r="T15" s="1384"/>
    </row>
    <row r="16" spans="1:20" s="2" customFormat="1" ht="18.75" customHeight="1" x14ac:dyDescent="0.25">
      <c r="A16" s="19" t="s">
        <v>390</v>
      </c>
      <c r="B16" s="16" t="s">
        <v>198</v>
      </c>
      <c r="C16" s="17"/>
      <c r="D16" s="17"/>
      <c r="E16" s="17"/>
      <c r="F16" s="286"/>
      <c r="G16" s="313"/>
      <c r="H16" s="313"/>
      <c r="I16" s="313"/>
      <c r="J16" s="313"/>
      <c r="K16" s="313"/>
      <c r="L16" s="313">
        <v>73547520</v>
      </c>
      <c r="M16" s="313">
        <v>26031129.27</v>
      </c>
      <c r="N16" s="311">
        <f t="shared" si="3"/>
        <v>35.393619349775491</v>
      </c>
      <c r="O16" s="313">
        <v>24000000</v>
      </c>
      <c r="P16" s="313"/>
      <c r="Q16" s="313">
        <v>24000000</v>
      </c>
      <c r="R16" s="313"/>
      <c r="S16" s="313"/>
      <c r="T16" s="1384"/>
    </row>
    <row r="17" spans="1:20" s="2" customFormat="1" ht="18.75" customHeight="1" x14ac:dyDescent="0.25">
      <c r="A17" s="19" t="s">
        <v>391</v>
      </c>
      <c r="B17" s="16" t="s">
        <v>197</v>
      </c>
      <c r="C17" s="17"/>
      <c r="D17" s="17"/>
      <c r="E17" s="17"/>
      <c r="F17" s="286"/>
      <c r="G17" s="313"/>
      <c r="H17" s="313"/>
      <c r="I17" s="313"/>
      <c r="J17" s="313"/>
      <c r="K17" s="313"/>
      <c r="L17" s="313"/>
      <c r="M17" s="313">
        <v>0</v>
      </c>
      <c r="N17" s="311"/>
      <c r="O17" s="313">
        <v>1000000</v>
      </c>
      <c r="P17" s="313"/>
      <c r="Q17" s="313">
        <v>100000</v>
      </c>
      <c r="R17" s="313"/>
      <c r="S17" s="313"/>
      <c r="T17" s="1384"/>
    </row>
    <row r="18" spans="1:20" s="2" customFormat="1" ht="18.75" customHeight="1" x14ac:dyDescent="0.25">
      <c r="A18" s="19" t="s">
        <v>385</v>
      </c>
      <c r="B18" s="16" t="s">
        <v>205</v>
      </c>
      <c r="C18" s="17"/>
      <c r="D18" s="17"/>
      <c r="E18" s="17"/>
      <c r="F18" s="283"/>
      <c r="G18" s="313"/>
      <c r="H18" s="313"/>
      <c r="I18" s="313"/>
      <c r="J18" s="313"/>
      <c r="K18" s="313"/>
      <c r="L18" s="313">
        <v>846900</v>
      </c>
      <c r="M18" s="313">
        <v>2488852</v>
      </c>
      <c r="N18" s="311">
        <f t="shared" si="3"/>
        <v>293.87790766324241</v>
      </c>
      <c r="O18" s="313">
        <v>3800000</v>
      </c>
      <c r="P18" s="313"/>
      <c r="Q18" s="313">
        <v>4900000</v>
      </c>
      <c r="R18" s="313"/>
      <c r="S18" s="313"/>
      <c r="T18" s="1384"/>
    </row>
    <row r="19" spans="1:20" s="2" customFormat="1" ht="18.75" customHeight="1" x14ac:dyDescent="0.25">
      <c r="A19" s="19">
        <v>1205</v>
      </c>
      <c r="B19" s="207" t="s">
        <v>124</v>
      </c>
      <c r="C19" s="17">
        <v>12230000</v>
      </c>
      <c r="D19" s="17">
        <v>11680281.970000001</v>
      </c>
      <c r="E19" s="17">
        <f t="shared" si="0"/>
        <v>95.505167375306627</v>
      </c>
      <c r="F19" s="623">
        <v>12472400</v>
      </c>
      <c r="G19" s="313">
        <v>8508573.5199999996</v>
      </c>
      <c r="H19" s="313">
        <f t="shared" si="1"/>
        <v>68.219216189346071</v>
      </c>
      <c r="I19" s="313">
        <v>10000000</v>
      </c>
      <c r="J19" s="313">
        <v>9953367.4299999997</v>
      </c>
      <c r="K19" s="313">
        <f t="shared" si="2"/>
        <v>99.533674300000001</v>
      </c>
      <c r="L19" s="313">
        <v>10000000</v>
      </c>
      <c r="M19" s="313">
        <v>10601954.789999999</v>
      </c>
      <c r="N19" s="311">
        <f t="shared" si="3"/>
        <v>106.01954789999999</v>
      </c>
      <c r="O19" s="313">
        <v>12000000</v>
      </c>
      <c r="P19" s="313"/>
      <c r="Q19" s="313">
        <v>10000000</v>
      </c>
      <c r="R19" s="313"/>
      <c r="S19" s="313"/>
      <c r="T19" s="1384"/>
    </row>
    <row r="20" spans="1:20" s="2" customFormat="1" ht="18.75" customHeight="1" x14ac:dyDescent="0.25">
      <c r="A20" s="19">
        <v>1301</v>
      </c>
      <c r="B20" s="207" t="s">
        <v>14</v>
      </c>
      <c r="C20" s="17">
        <v>41500000</v>
      </c>
      <c r="D20" s="17">
        <v>40517160.75</v>
      </c>
      <c r="E20" s="17">
        <f t="shared" si="0"/>
        <v>97.63171265060241</v>
      </c>
      <c r="F20" s="283">
        <v>34400000</v>
      </c>
      <c r="G20" s="313">
        <v>33325262.98</v>
      </c>
      <c r="H20" s="313">
        <f t="shared" si="1"/>
        <v>96.87576447674418</v>
      </c>
      <c r="I20" s="313">
        <v>30000000</v>
      </c>
      <c r="J20" s="313">
        <v>32192654.739999998</v>
      </c>
      <c r="K20" s="313">
        <f t="shared" si="2"/>
        <v>107.30884913333331</v>
      </c>
      <c r="L20" s="313">
        <v>35000000</v>
      </c>
      <c r="M20" s="313">
        <v>45702286.020000003</v>
      </c>
      <c r="N20" s="311">
        <f t="shared" si="3"/>
        <v>130.57796005714286</v>
      </c>
      <c r="O20" s="313">
        <v>30000000</v>
      </c>
      <c r="P20" s="313"/>
      <c r="Q20" s="313">
        <v>35500000</v>
      </c>
      <c r="R20" s="313"/>
      <c r="S20" s="313"/>
      <c r="T20" s="1384"/>
    </row>
    <row r="21" spans="1:20" s="2" customFormat="1" ht="18.75" customHeight="1" x14ac:dyDescent="0.25">
      <c r="A21" s="19">
        <v>1302</v>
      </c>
      <c r="B21" s="207" t="s">
        <v>123</v>
      </c>
      <c r="C21" s="17">
        <v>5500212</v>
      </c>
      <c r="D21" s="17">
        <v>5500209.3799999999</v>
      </c>
      <c r="E21" s="17">
        <f t="shared" si="0"/>
        <v>99.999952365472453</v>
      </c>
      <c r="F21" s="623">
        <v>8700000</v>
      </c>
      <c r="G21" s="313">
        <v>6727371.8600000003</v>
      </c>
      <c r="H21" s="313">
        <f t="shared" si="1"/>
        <v>77.326113333333339</v>
      </c>
      <c r="I21" s="313">
        <v>5500000</v>
      </c>
      <c r="J21" s="313">
        <v>5409657.9699999997</v>
      </c>
      <c r="K21" s="313">
        <f t="shared" si="2"/>
        <v>98.357417636363635</v>
      </c>
      <c r="L21" s="313">
        <v>7000000</v>
      </c>
      <c r="M21" s="313">
        <v>6221137.6100000003</v>
      </c>
      <c r="N21" s="311">
        <f t="shared" si="3"/>
        <v>88.87339442857143</v>
      </c>
      <c r="O21" s="313">
        <v>6200000</v>
      </c>
      <c r="P21" s="313"/>
      <c r="Q21" s="313">
        <v>7000000</v>
      </c>
      <c r="R21" s="313"/>
      <c r="S21" s="313"/>
      <c r="T21" s="1384"/>
    </row>
    <row r="22" spans="1:20" s="2" customFormat="1" ht="18.75" customHeight="1" x14ac:dyDescent="0.25">
      <c r="A22" s="19">
        <v>1303</v>
      </c>
      <c r="B22" s="207" t="s">
        <v>109</v>
      </c>
      <c r="C22" s="17">
        <v>370630</v>
      </c>
      <c r="D22" s="17">
        <v>303368.8</v>
      </c>
      <c r="E22" s="17">
        <f t="shared" si="0"/>
        <v>81.852197609475752</v>
      </c>
      <c r="F22" s="283">
        <v>1700000</v>
      </c>
      <c r="G22" s="313">
        <v>1066991.97</v>
      </c>
      <c r="H22" s="313">
        <f t="shared" si="1"/>
        <v>62.764233529411761</v>
      </c>
      <c r="I22" s="313">
        <v>1000000</v>
      </c>
      <c r="J22" s="313">
        <v>925798.62</v>
      </c>
      <c r="K22" s="313">
        <f t="shared" si="2"/>
        <v>92.579862000000006</v>
      </c>
      <c r="L22" s="313">
        <v>1000000</v>
      </c>
      <c r="M22" s="313">
        <v>679426</v>
      </c>
      <c r="N22" s="311">
        <f t="shared" si="3"/>
        <v>67.942599999999999</v>
      </c>
      <c r="O22" s="313">
        <v>800000</v>
      </c>
      <c r="P22" s="313"/>
      <c r="Q22" s="313">
        <v>3000000</v>
      </c>
      <c r="R22" s="313"/>
      <c r="S22" s="313"/>
      <c r="T22" s="1384"/>
    </row>
    <row r="23" spans="1:20" s="2" customFormat="1" ht="18.75" customHeight="1" x14ac:dyDescent="0.25">
      <c r="A23" s="19">
        <v>1401</v>
      </c>
      <c r="B23" s="16" t="s">
        <v>15</v>
      </c>
      <c r="C23" s="17">
        <v>1000000</v>
      </c>
      <c r="D23" s="17">
        <v>670667.5</v>
      </c>
      <c r="E23" s="17">
        <f t="shared" si="0"/>
        <v>67.066749999999999</v>
      </c>
      <c r="F23" s="623">
        <v>600000</v>
      </c>
      <c r="G23" s="313">
        <v>600000</v>
      </c>
      <c r="H23" s="313">
        <f t="shared" si="1"/>
        <v>100</v>
      </c>
      <c r="I23" s="313">
        <v>600000</v>
      </c>
      <c r="J23" s="313">
        <v>600000</v>
      </c>
      <c r="K23" s="313">
        <f t="shared" si="2"/>
        <v>100</v>
      </c>
      <c r="L23" s="313">
        <v>600000</v>
      </c>
      <c r="M23" s="313">
        <v>600000</v>
      </c>
      <c r="N23" s="311">
        <f t="shared" si="3"/>
        <v>100</v>
      </c>
      <c r="O23" s="313">
        <v>600000</v>
      </c>
      <c r="P23" s="313"/>
      <c r="Q23" s="313">
        <v>600000</v>
      </c>
      <c r="R23" s="313"/>
      <c r="S23" s="313"/>
      <c r="T23" s="1384"/>
    </row>
    <row r="24" spans="1:20" s="2" customFormat="1" ht="18.75" customHeight="1" x14ac:dyDescent="0.25">
      <c r="A24" s="19">
        <v>1402</v>
      </c>
      <c r="B24" s="16" t="s">
        <v>117</v>
      </c>
      <c r="C24" s="17">
        <v>7720000</v>
      </c>
      <c r="D24" s="301">
        <v>4654996.03</v>
      </c>
      <c r="E24" s="17">
        <f t="shared" si="0"/>
        <v>60.297876036269436</v>
      </c>
      <c r="F24" s="313">
        <v>8000000</v>
      </c>
      <c r="G24" s="313">
        <v>5027936.76</v>
      </c>
      <c r="H24" s="313">
        <f t="shared" si="1"/>
        <v>62.849209499999994</v>
      </c>
      <c r="I24" s="313">
        <v>7000000</v>
      </c>
      <c r="J24" s="313">
        <v>6580000</v>
      </c>
      <c r="K24" s="313">
        <f t="shared" si="2"/>
        <v>94</v>
      </c>
      <c r="L24" s="313">
        <v>7500000</v>
      </c>
      <c r="M24" s="313">
        <v>6817520.3499999996</v>
      </c>
      <c r="N24" s="311">
        <f t="shared" si="3"/>
        <v>90.900271333333322</v>
      </c>
      <c r="O24" s="313">
        <v>7500000</v>
      </c>
      <c r="P24" s="313"/>
      <c r="Q24" s="313">
        <v>7500000</v>
      </c>
      <c r="R24" s="313"/>
      <c r="S24" s="313"/>
      <c r="T24" s="1384"/>
    </row>
    <row r="25" spans="1:20" s="2" customFormat="1" ht="18.75" customHeight="1" x14ac:dyDescent="0.25">
      <c r="A25" s="19">
        <v>1403</v>
      </c>
      <c r="B25" s="16" t="s">
        <v>118</v>
      </c>
      <c r="C25" s="17">
        <v>12600000</v>
      </c>
      <c r="D25" s="301">
        <v>10062658.539999999</v>
      </c>
      <c r="E25" s="17">
        <f t="shared" si="0"/>
        <v>79.86236936507936</v>
      </c>
      <c r="F25" s="313">
        <v>10000000</v>
      </c>
      <c r="G25" s="313">
        <v>9585887.1600000001</v>
      </c>
      <c r="H25" s="313">
        <f t="shared" si="1"/>
        <v>95.858871600000001</v>
      </c>
      <c r="I25" s="313">
        <v>11000000</v>
      </c>
      <c r="J25" s="313">
        <v>20999999.010000002</v>
      </c>
      <c r="K25" s="313">
        <f t="shared" si="2"/>
        <v>190.90908190909093</v>
      </c>
      <c r="L25" s="313">
        <v>21000000</v>
      </c>
      <c r="M25" s="313">
        <v>27371644.289999999</v>
      </c>
      <c r="N25" s="311">
        <f t="shared" si="3"/>
        <v>130.34116328571429</v>
      </c>
      <c r="O25" s="313">
        <v>26000000</v>
      </c>
      <c r="P25" s="313"/>
      <c r="Q25" s="313">
        <v>26000000</v>
      </c>
      <c r="R25" s="313"/>
      <c r="S25" s="313"/>
      <c r="T25" s="1384"/>
    </row>
    <row r="26" spans="1:20" s="2" customFormat="1" ht="30" x14ac:dyDescent="0.25">
      <c r="A26" s="19">
        <v>1404</v>
      </c>
      <c r="B26" s="36" t="s">
        <v>119</v>
      </c>
      <c r="C26" s="17">
        <v>10920</v>
      </c>
      <c r="D26" s="301">
        <v>10077.82</v>
      </c>
      <c r="E26" s="17">
        <f t="shared" si="0"/>
        <v>92.287728937728929</v>
      </c>
      <c r="F26" s="283">
        <v>317952</v>
      </c>
      <c r="G26" s="313">
        <v>317951.59999999998</v>
      </c>
      <c r="H26" s="313">
        <f t="shared" si="1"/>
        <v>99.99987419484701</v>
      </c>
      <c r="I26" s="313">
        <v>1500000</v>
      </c>
      <c r="J26" s="313">
        <v>73032.240000000005</v>
      </c>
      <c r="K26" s="313">
        <f t="shared" si="2"/>
        <v>4.8688159999999998</v>
      </c>
      <c r="L26" s="313">
        <v>100000</v>
      </c>
      <c r="M26" s="313">
        <v>63195.61</v>
      </c>
      <c r="N26" s="311">
        <f t="shared" si="3"/>
        <v>63.195610000000002</v>
      </c>
      <c r="O26" s="313">
        <v>100000</v>
      </c>
      <c r="P26" s="313"/>
      <c r="Q26" s="313">
        <v>100000</v>
      </c>
      <c r="R26" s="313"/>
      <c r="S26" s="313"/>
      <c r="T26" s="1384"/>
    </row>
    <row r="27" spans="1:20" s="2" customFormat="1" ht="18.75" customHeight="1" x14ac:dyDescent="0.25">
      <c r="A27" s="19" t="s">
        <v>392</v>
      </c>
      <c r="B27" s="36" t="s">
        <v>210</v>
      </c>
      <c r="C27" s="17"/>
      <c r="D27" s="301"/>
      <c r="E27" s="17"/>
      <c r="F27" s="623"/>
      <c r="G27" s="313"/>
      <c r="H27" s="313"/>
      <c r="I27" s="313"/>
      <c r="J27" s="313"/>
      <c r="K27" s="313"/>
      <c r="L27" s="313">
        <v>9548642</v>
      </c>
      <c r="M27" s="313">
        <v>18091482.260000002</v>
      </c>
      <c r="N27" s="311">
        <f t="shared" si="3"/>
        <v>189.46654676130913</v>
      </c>
      <c r="O27" s="313">
        <v>15377000</v>
      </c>
      <c r="P27" s="313"/>
      <c r="Q27" s="313">
        <v>21000000</v>
      </c>
      <c r="R27" s="313"/>
      <c r="S27" s="313"/>
      <c r="T27" s="1384"/>
    </row>
    <row r="28" spans="1:20" s="2" customFormat="1" ht="18" customHeight="1" x14ac:dyDescent="0.25">
      <c r="A28" s="19">
        <v>1409</v>
      </c>
      <c r="B28" s="16" t="s">
        <v>17</v>
      </c>
      <c r="C28" s="17">
        <v>13092660</v>
      </c>
      <c r="D28" s="301">
        <v>13092657.689999999</v>
      </c>
      <c r="E28" s="17">
        <f t="shared" si="0"/>
        <v>99.999982356526473</v>
      </c>
      <c r="F28" s="283">
        <v>15000000</v>
      </c>
      <c r="G28" s="313">
        <v>14381656.73</v>
      </c>
      <c r="H28" s="313">
        <f t="shared" si="1"/>
        <v>95.877711533333326</v>
      </c>
      <c r="I28" s="313">
        <v>11000000</v>
      </c>
      <c r="J28" s="313">
        <v>15917275.27</v>
      </c>
      <c r="K28" s="313">
        <f t="shared" si="2"/>
        <v>144.70250245454545</v>
      </c>
      <c r="L28" s="313"/>
      <c r="M28" s="313">
        <v>0</v>
      </c>
      <c r="N28" s="311"/>
      <c r="O28" s="313"/>
      <c r="P28" s="313"/>
      <c r="Q28" s="313"/>
      <c r="R28" s="313"/>
      <c r="S28" s="313"/>
      <c r="T28" s="1384"/>
    </row>
    <row r="29" spans="1:20" s="2" customFormat="1" ht="30" x14ac:dyDescent="0.25">
      <c r="A29" s="19" t="s">
        <v>386</v>
      </c>
      <c r="B29" s="87" t="s">
        <v>206</v>
      </c>
      <c r="C29" s="195"/>
      <c r="D29" s="301"/>
      <c r="E29" s="195"/>
      <c r="F29" s="283"/>
      <c r="G29" s="313"/>
      <c r="H29" s="313"/>
      <c r="I29" s="313"/>
      <c r="J29" s="313"/>
      <c r="K29" s="313"/>
      <c r="L29" s="313">
        <v>5200000</v>
      </c>
      <c r="M29" s="313">
        <v>4202737.8099999996</v>
      </c>
      <c r="N29" s="311">
        <f t="shared" si="3"/>
        <v>80.821880961538454</v>
      </c>
      <c r="O29" s="313">
        <v>3000000</v>
      </c>
      <c r="P29" s="313"/>
      <c r="Q29" s="313">
        <v>3000000</v>
      </c>
      <c r="R29" s="313"/>
      <c r="S29" s="313"/>
      <c r="T29" s="1384"/>
    </row>
    <row r="30" spans="1:20" s="2" customFormat="1" ht="18" customHeight="1" x14ac:dyDescent="0.25">
      <c r="A30" s="19" t="s">
        <v>387</v>
      </c>
      <c r="B30" s="16" t="s">
        <v>207</v>
      </c>
      <c r="C30" s="195"/>
      <c r="D30" s="301"/>
      <c r="E30" s="195"/>
      <c r="F30" s="283"/>
      <c r="G30" s="313"/>
      <c r="H30" s="313"/>
      <c r="I30" s="313"/>
      <c r="J30" s="313"/>
      <c r="K30" s="313"/>
      <c r="L30" s="313">
        <v>686000</v>
      </c>
      <c r="M30" s="313">
        <v>325518.03999999998</v>
      </c>
      <c r="N30" s="311">
        <f t="shared" si="3"/>
        <v>47.451609329446057</v>
      </c>
      <c r="O30" s="313">
        <v>400000</v>
      </c>
      <c r="P30" s="313"/>
      <c r="Q30" s="313">
        <v>500000</v>
      </c>
      <c r="R30" s="313"/>
      <c r="S30" s="313"/>
      <c r="T30" s="1384"/>
    </row>
    <row r="31" spans="1:20" s="2" customFormat="1" ht="18" customHeight="1" x14ac:dyDescent="0.25">
      <c r="A31" s="19" t="s">
        <v>388</v>
      </c>
      <c r="B31" s="16" t="s">
        <v>203</v>
      </c>
      <c r="C31" s="195"/>
      <c r="D31" s="301"/>
      <c r="E31" s="195"/>
      <c r="F31" s="283"/>
      <c r="G31" s="313"/>
      <c r="H31" s="313"/>
      <c r="I31" s="313"/>
      <c r="J31" s="313"/>
      <c r="K31" s="313"/>
      <c r="L31" s="313">
        <v>600000</v>
      </c>
      <c r="M31" s="313">
        <v>434609.44</v>
      </c>
      <c r="N31" s="311">
        <f t="shared" si="3"/>
        <v>72.434906666666663</v>
      </c>
      <c r="O31" s="313">
        <v>6000000</v>
      </c>
      <c r="P31" s="313"/>
      <c r="Q31" s="313">
        <v>5000000</v>
      </c>
      <c r="R31" s="313"/>
      <c r="S31" s="313"/>
      <c r="T31" s="1384"/>
    </row>
    <row r="32" spans="1:20" s="2" customFormat="1" ht="30" x14ac:dyDescent="0.25">
      <c r="A32" s="19">
        <v>1506</v>
      </c>
      <c r="B32" s="87" t="s">
        <v>128</v>
      </c>
      <c r="C32" s="195">
        <v>30476428</v>
      </c>
      <c r="D32" s="301">
        <v>30476425.460000001</v>
      </c>
      <c r="E32" s="195">
        <f t="shared" si="0"/>
        <v>99.999991665689961</v>
      </c>
      <c r="F32" s="623">
        <v>23839000</v>
      </c>
      <c r="G32" s="313">
        <v>22861905.199999999</v>
      </c>
      <c r="H32" s="313">
        <f t="shared" si="1"/>
        <v>95.901276060237421</v>
      </c>
      <c r="I32" s="313">
        <v>4410000</v>
      </c>
      <c r="J32" s="313">
        <v>3469130.39</v>
      </c>
      <c r="K32" s="313">
        <f t="shared" si="2"/>
        <v>78.66508820861678</v>
      </c>
      <c r="L32" s="313">
        <v>5000000</v>
      </c>
      <c r="M32" s="313">
        <v>2633532.92</v>
      </c>
      <c r="N32" s="311">
        <f t="shared" si="3"/>
        <v>52.670658400000001</v>
      </c>
      <c r="O32" s="313">
        <v>3000000</v>
      </c>
      <c r="P32" s="313"/>
      <c r="Q32" s="313">
        <v>1800000</v>
      </c>
      <c r="R32" s="313"/>
      <c r="S32" s="313"/>
      <c r="T32" s="1384"/>
    </row>
    <row r="33" spans="1:16366" s="2" customFormat="1" ht="18.75" customHeight="1" x14ac:dyDescent="0.25">
      <c r="A33" s="78">
        <v>1701</v>
      </c>
      <c r="B33" s="213" t="s">
        <v>125</v>
      </c>
      <c r="C33" s="195"/>
      <c r="D33" s="301"/>
      <c r="E33" s="195"/>
      <c r="F33" s="302"/>
      <c r="G33" s="313"/>
      <c r="H33" s="313"/>
      <c r="I33" s="313"/>
      <c r="J33" s="313"/>
      <c r="K33" s="313"/>
      <c r="L33" s="313"/>
      <c r="M33" s="313">
        <v>3439220.78</v>
      </c>
      <c r="N33" s="311" t="e">
        <f t="shared" si="3"/>
        <v>#DIV/0!</v>
      </c>
      <c r="O33" s="313"/>
      <c r="P33" s="313"/>
      <c r="Q33" s="313"/>
      <c r="R33" s="313"/>
      <c r="S33" s="313"/>
      <c r="T33" s="1384"/>
    </row>
    <row r="34" spans="1:16366" s="2" customFormat="1" ht="19.5" customHeight="1" x14ac:dyDescent="0.25">
      <c r="A34" s="78">
        <v>1702</v>
      </c>
      <c r="B34" s="16" t="s">
        <v>134</v>
      </c>
      <c r="C34" s="308">
        <v>6000000</v>
      </c>
      <c r="D34" s="195">
        <v>3546950.72</v>
      </c>
      <c r="E34" s="195">
        <f t="shared" si="0"/>
        <v>59.11584533333334</v>
      </c>
      <c r="F34" s="286">
        <v>5530000</v>
      </c>
      <c r="G34" s="313">
        <v>4206985.42</v>
      </c>
      <c r="H34" s="313">
        <f t="shared" si="1"/>
        <v>76.075685714285711</v>
      </c>
      <c r="I34" s="313">
        <v>6000000</v>
      </c>
      <c r="J34" s="313">
        <v>5981946.3700000001</v>
      </c>
      <c r="K34" s="313">
        <f t="shared" si="2"/>
        <v>99.699106166666667</v>
      </c>
      <c r="L34" s="313">
        <v>35000000</v>
      </c>
      <c r="M34" s="313">
        <v>6314024.6699999999</v>
      </c>
      <c r="N34" s="311">
        <f t="shared" si="3"/>
        <v>18.040070485714285</v>
      </c>
      <c r="O34" s="313"/>
      <c r="P34" s="313"/>
      <c r="Q34" s="313"/>
      <c r="R34" s="313"/>
      <c r="S34" s="313"/>
      <c r="T34" s="1384"/>
    </row>
    <row r="35" spans="1:16366" s="2" customFormat="1" ht="31.5" customHeight="1" x14ac:dyDescent="0.25">
      <c r="A35" s="318">
        <v>1703</v>
      </c>
      <c r="B35" s="543" t="s">
        <v>141</v>
      </c>
      <c r="C35" s="309"/>
      <c r="D35" s="309"/>
      <c r="E35" s="309"/>
      <c r="F35" s="1124"/>
      <c r="G35" s="303"/>
      <c r="H35" s="303"/>
      <c r="I35" s="303"/>
      <c r="J35" s="303"/>
      <c r="K35" s="303"/>
      <c r="L35" s="303"/>
      <c r="M35" s="303">
        <v>0</v>
      </c>
      <c r="N35" s="311"/>
      <c r="O35" s="303">
        <v>50000</v>
      </c>
      <c r="P35" s="303"/>
      <c r="Q35" s="303">
        <v>10000</v>
      </c>
      <c r="R35" s="303"/>
      <c r="S35" s="303"/>
      <c r="T35" s="1384"/>
    </row>
    <row r="36" spans="1:16366" ht="25.5" customHeight="1" thickBot="1" x14ac:dyDescent="0.35">
      <c r="A36" s="1376" t="s">
        <v>140</v>
      </c>
      <c r="B36" s="1394"/>
      <c r="C36" s="325">
        <f>SUM(C12:C34)</f>
        <v>252300850</v>
      </c>
      <c r="D36" s="71">
        <f>SUM(D12:D34)</f>
        <v>234503723.97</v>
      </c>
      <c r="E36" s="71">
        <f t="shared" si="0"/>
        <v>92.946069729848318</v>
      </c>
      <c r="F36" s="542">
        <f>SUM(F12:F35)</f>
        <v>258757879</v>
      </c>
      <c r="G36" s="542">
        <f t="shared" ref="G36:M36" si="6">SUM(G12:G35)</f>
        <v>229991383.69999996</v>
      </c>
      <c r="H36" s="544">
        <f t="shared" si="1"/>
        <v>88.882852413549102</v>
      </c>
      <c r="I36" s="542">
        <f t="shared" si="6"/>
        <v>265510000</v>
      </c>
      <c r="J36" s="542">
        <f t="shared" si="6"/>
        <v>231287620.56</v>
      </c>
      <c r="K36" s="544">
        <f t="shared" si="2"/>
        <v>87.110700372867313</v>
      </c>
      <c r="L36" s="612">
        <f t="shared" si="6"/>
        <v>278081542</v>
      </c>
      <c r="M36" s="612">
        <f t="shared" si="6"/>
        <v>225537252.60999998</v>
      </c>
      <c r="N36" s="718">
        <f t="shared" si="3"/>
        <v>81.10471877705568</v>
      </c>
      <c r="O36" s="612">
        <f>SUM(O12:O35)</f>
        <v>204950000</v>
      </c>
      <c r="P36" s="612">
        <f>SUM(P12:P35)</f>
        <v>0</v>
      </c>
      <c r="Q36" s="612">
        <f>SUM(Q12:Q35)</f>
        <v>213155000</v>
      </c>
      <c r="R36" s="612">
        <f t="shared" ref="R36:S36" si="7">SUM(R12:R35)</f>
        <v>0</v>
      </c>
      <c r="S36" s="612">
        <f t="shared" si="7"/>
        <v>0</v>
      </c>
      <c r="T36" s="1384"/>
    </row>
    <row r="37" spans="1:16366" s="43" customFormat="1" ht="25.5" customHeight="1" thickTop="1" thickBot="1" x14ac:dyDescent="0.35">
      <c r="A37" s="1376" t="s">
        <v>2</v>
      </c>
      <c r="B37" s="1394"/>
      <c r="C37" s="35">
        <f>C11+C36</f>
        <v>802634850</v>
      </c>
      <c r="D37" s="35">
        <f>D11+D36</f>
        <v>759915779.61000001</v>
      </c>
      <c r="E37" s="35">
        <f t="shared" si="0"/>
        <v>94.677645707758643</v>
      </c>
      <c r="F37" s="35">
        <f>F11+F36</f>
        <v>839216906</v>
      </c>
      <c r="G37" s="35">
        <f>G11+G36</f>
        <v>794009078.8499999</v>
      </c>
      <c r="H37" s="328">
        <f t="shared" si="1"/>
        <v>94.613093846562705</v>
      </c>
      <c r="I37" s="35">
        <f>I11+I36</f>
        <v>870639000</v>
      </c>
      <c r="J37" s="35">
        <f>J36+J11</f>
        <v>794839920.02999997</v>
      </c>
      <c r="K37" s="328">
        <f t="shared" si="2"/>
        <v>91.293856584646448</v>
      </c>
      <c r="L37" s="60">
        <f>L11+L36</f>
        <v>905081542</v>
      </c>
      <c r="M37" s="60">
        <f>M11+M36</f>
        <v>912558662.49000001</v>
      </c>
      <c r="N37" s="719">
        <f t="shared" si="3"/>
        <v>100.82612672372895</v>
      </c>
      <c r="O37" s="60">
        <f>O11+O36</f>
        <v>946571000</v>
      </c>
      <c r="P37" s="60">
        <f>P11+P36</f>
        <v>0</v>
      </c>
      <c r="Q37" s="60">
        <f>Q11+Q36</f>
        <v>1032378000</v>
      </c>
      <c r="R37" s="60">
        <f t="shared" ref="R37:S37" si="8">R11+R36</f>
        <v>0</v>
      </c>
      <c r="S37" s="60">
        <f t="shared" si="8"/>
        <v>0</v>
      </c>
      <c r="T37" s="1385"/>
    </row>
    <row r="38" spans="1:16366" ht="15.75" thickTop="1" x14ac:dyDescent="0.25"/>
    <row r="40" spans="1:16366" s="216" customFormat="1" ht="15.75" customHeight="1" x14ac:dyDescent="0.25">
      <c r="A40" s="215"/>
      <c r="B40" s="9" t="s">
        <v>188</v>
      </c>
      <c r="C40" s="9"/>
      <c r="D40" s="9"/>
      <c r="E40" s="96"/>
      <c r="F40" s="96" t="s">
        <v>191</v>
      </c>
      <c r="G40" s="96"/>
      <c r="H40" s="330"/>
      <c r="I40" s="215"/>
      <c r="J40" s="215"/>
      <c r="K40" s="343"/>
      <c r="L40" s="215"/>
      <c r="M40" s="217"/>
      <c r="N40" s="218"/>
      <c r="O40" s="218"/>
      <c r="P40" s="218"/>
      <c r="Q40" s="218"/>
      <c r="R40" s="218"/>
      <c r="S40" s="218"/>
      <c r="T40" s="656"/>
    </row>
    <row r="41" spans="1:16366" s="216" customFormat="1" ht="15.75" customHeight="1" x14ac:dyDescent="0.25">
      <c r="A41" s="215"/>
      <c r="B41" s="121" t="s">
        <v>189</v>
      </c>
      <c r="C41" s="74"/>
      <c r="D41" s="74"/>
      <c r="E41" s="136"/>
      <c r="F41" s="136"/>
      <c r="G41" s="136" t="s">
        <v>190</v>
      </c>
      <c r="H41" s="136"/>
      <c r="I41" s="215"/>
      <c r="J41" s="215"/>
      <c r="K41" s="343"/>
      <c r="L41" s="215"/>
      <c r="N41" s="218"/>
      <c r="O41" s="218"/>
      <c r="P41" s="218"/>
      <c r="Q41" s="218"/>
      <c r="R41" s="218"/>
      <c r="S41" s="218"/>
      <c r="T41" s="290"/>
    </row>
    <row r="42" spans="1:16366" s="216" customFormat="1" ht="15.75" customHeight="1" x14ac:dyDescent="0.25">
      <c r="B42" s="219"/>
      <c r="C42" s="208"/>
      <c r="D42" s="208"/>
      <c r="E42" s="220"/>
      <c r="F42" s="220"/>
      <c r="G42" s="220"/>
      <c r="H42" s="220"/>
      <c r="I42" s="220"/>
      <c r="J42" s="220"/>
      <c r="K42" s="220"/>
      <c r="L42" s="208"/>
      <c r="M42" s="209"/>
      <c r="N42" s="208"/>
      <c r="O42" s="208"/>
      <c r="P42" s="208"/>
      <c r="Q42" s="208"/>
      <c r="R42" s="208"/>
      <c r="S42" s="208"/>
      <c r="T42" s="656"/>
    </row>
    <row r="43" spans="1:16366" s="216" customFormat="1" ht="15.75" x14ac:dyDescent="0.25">
      <c r="B43" s="219" t="s">
        <v>159</v>
      </c>
      <c r="D43" s="221"/>
      <c r="E43" s="208"/>
      <c r="G43" s="221"/>
      <c r="H43" s="331"/>
      <c r="I43" s="221" t="s">
        <v>160</v>
      </c>
      <c r="J43" s="221"/>
      <c r="K43" s="331"/>
      <c r="L43" s="221"/>
      <c r="M43" s="221" t="s">
        <v>186</v>
      </c>
      <c r="N43" s="211"/>
      <c r="O43" s="211"/>
      <c r="P43" s="211"/>
      <c r="Q43" s="211"/>
      <c r="R43" s="211"/>
      <c r="S43" s="211"/>
      <c r="T43" s="290"/>
    </row>
    <row r="44" spans="1:16366" s="2" customFormat="1" ht="15.75" x14ac:dyDescent="0.25">
      <c r="A44" s="4"/>
      <c r="B44" s="4"/>
      <c r="F44" s="153"/>
      <c r="G44" s="153"/>
      <c r="H44" s="332"/>
      <c r="I44" s="160"/>
      <c r="J44" s="160"/>
      <c r="K44" s="160"/>
      <c r="L44" s="160"/>
      <c r="M44" s="160"/>
      <c r="N44" s="167"/>
      <c r="O44" s="167"/>
      <c r="P44" s="167"/>
      <c r="Q44" s="167"/>
      <c r="R44" s="167"/>
      <c r="S44" s="167"/>
      <c r="T44" s="290"/>
    </row>
    <row r="45" spans="1:16366" x14ac:dyDescent="0.25">
      <c r="A45" s="2"/>
      <c r="B45" s="2"/>
      <c r="F45" s="185"/>
      <c r="G45" s="185"/>
      <c r="H45" s="333"/>
      <c r="I45" s="162"/>
      <c r="J45" s="162"/>
      <c r="K45" s="342"/>
      <c r="L45" s="162"/>
      <c r="M45" s="162"/>
      <c r="T45" s="656"/>
    </row>
    <row r="46" spans="1:16366" s="2" customFormat="1" x14ac:dyDescent="0.25">
      <c r="C46" s="39"/>
      <c r="D46" s="39"/>
      <c r="E46" s="39"/>
      <c r="H46" s="278"/>
      <c r="K46" s="278"/>
      <c r="L46" s="39"/>
      <c r="M46" s="997" t="s">
        <v>157</v>
      </c>
      <c r="N46" s="100"/>
      <c r="O46" s="100"/>
      <c r="P46" s="100"/>
      <c r="Q46" s="100"/>
      <c r="R46" s="100"/>
      <c r="S46" s="100"/>
      <c r="T46" s="656"/>
    </row>
    <row r="47" spans="1:16366" s="2" customFormat="1" ht="16.5" customHeight="1" x14ac:dyDescent="0.3">
      <c r="A47" s="1400" t="s">
        <v>444</v>
      </c>
      <c r="B47" s="1400"/>
      <c r="C47" s="1400"/>
      <c r="D47" s="1400"/>
      <c r="E47" s="1400"/>
      <c r="F47" s="1400"/>
      <c r="G47" s="1400"/>
      <c r="H47" s="1400"/>
      <c r="I47" s="1400"/>
      <c r="J47" s="1400"/>
      <c r="K47" s="1400"/>
      <c r="L47" s="1400"/>
      <c r="M47" s="1400"/>
      <c r="N47" s="1400"/>
      <c r="O47" s="1400"/>
      <c r="P47" s="1400"/>
      <c r="Q47" s="1400"/>
      <c r="R47" s="1400"/>
      <c r="S47" s="1400"/>
      <c r="T47" s="1400"/>
      <c r="U47" s="994"/>
      <c r="V47" s="994"/>
      <c r="W47" s="994"/>
      <c r="X47" s="994"/>
      <c r="Y47" s="994"/>
      <c r="Z47" s="994"/>
      <c r="AA47" s="1396" t="s">
        <v>185</v>
      </c>
      <c r="AB47" s="1396"/>
      <c r="AC47" s="1396"/>
      <c r="AD47" s="1396"/>
      <c r="AE47" s="1396"/>
      <c r="AF47" s="1396"/>
      <c r="AG47" s="1396"/>
      <c r="AH47" s="1396"/>
      <c r="AI47" s="1396"/>
      <c r="AJ47" s="1396"/>
      <c r="AK47" s="1396"/>
      <c r="AL47" s="1396"/>
      <c r="AM47" s="1396"/>
      <c r="AN47" s="1396"/>
      <c r="AO47" s="1396"/>
      <c r="AP47" s="1396"/>
      <c r="AQ47" s="1396" t="s">
        <v>185</v>
      </c>
      <c r="AR47" s="1396"/>
      <c r="AS47" s="1396"/>
      <c r="AT47" s="1396"/>
      <c r="AU47" s="1396"/>
      <c r="AV47" s="1396"/>
      <c r="AW47" s="1396"/>
      <c r="AX47" s="1396"/>
      <c r="AY47" s="1396"/>
      <c r="AZ47" s="1396"/>
      <c r="BA47" s="1396"/>
      <c r="BB47" s="1396"/>
      <c r="BC47" s="1396"/>
      <c r="BD47" s="1396"/>
      <c r="BE47" s="1396"/>
      <c r="BF47" s="1396"/>
      <c r="BG47" s="1396" t="s">
        <v>185</v>
      </c>
      <c r="BH47" s="1396"/>
      <c r="BI47" s="1396"/>
      <c r="BJ47" s="1396"/>
      <c r="BK47" s="1396"/>
      <c r="BL47" s="1396"/>
      <c r="BM47" s="1396"/>
      <c r="BN47" s="1396"/>
      <c r="BO47" s="1396"/>
      <c r="BP47" s="1396"/>
      <c r="BQ47" s="1396"/>
      <c r="BR47" s="1396"/>
      <c r="BS47" s="1396"/>
      <c r="BT47" s="1396"/>
      <c r="BU47" s="1396"/>
      <c r="BV47" s="1396"/>
      <c r="BW47" s="1396"/>
      <c r="BX47" s="1396"/>
      <c r="BY47" s="1396"/>
      <c r="BZ47" s="1396"/>
      <c r="CA47" s="1396" t="s">
        <v>185</v>
      </c>
      <c r="CB47" s="1396"/>
      <c r="CC47" s="1396"/>
      <c r="CD47" s="1396"/>
      <c r="CE47" s="1396"/>
      <c r="CF47" s="1396"/>
      <c r="CG47" s="1396"/>
      <c r="CH47" s="1396"/>
      <c r="CI47" s="1396"/>
      <c r="CJ47" s="1396"/>
      <c r="CK47" s="1396"/>
      <c r="CL47" s="1396"/>
      <c r="CM47" s="1396"/>
      <c r="CN47" s="1396"/>
      <c r="CO47" s="1396"/>
      <c r="CP47" s="1396"/>
      <c r="CQ47" s="1396" t="s">
        <v>185</v>
      </c>
      <c r="CR47" s="1396"/>
      <c r="CS47" s="1396"/>
      <c r="CT47" s="1396"/>
      <c r="CU47" s="1396"/>
      <c r="CV47" s="1396"/>
      <c r="CW47" s="1396"/>
      <c r="CX47" s="1396"/>
      <c r="CY47" s="1396"/>
      <c r="CZ47" s="1396"/>
      <c r="DA47" s="1396"/>
      <c r="DB47" s="1396"/>
      <c r="DC47" s="1396"/>
      <c r="DD47" s="1396"/>
      <c r="DE47" s="1396"/>
      <c r="DF47" s="1396"/>
      <c r="DG47" s="1396" t="s">
        <v>185</v>
      </c>
      <c r="DH47" s="1396"/>
      <c r="DI47" s="1396"/>
      <c r="DJ47" s="1396"/>
      <c r="DK47" s="1396"/>
      <c r="DL47" s="1396"/>
      <c r="DM47" s="1396"/>
      <c r="DN47" s="1396"/>
      <c r="DO47" s="1396"/>
      <c r="DP47" s="1396"/>
      <c r="DQ47" s="1396"/>
      <c r="DR47" s="1396"/>
      <c r="DS47" s="1396"/>
      <c r="DT47" s="1396"/>
      <c r="DU47" s="1396"/>
      <c r="DV47" s="1396"/>
      <c r="DW47" s="1396" t="s">
        <v>185</v>
      </c>
      <c r="DX47" s="1396"/>
      <c r="DY47" s="1396"/>
      <c r="DZ47" s="1396"/>
      <c r="EA47" s="1396"/>
      <c r="EB47" s="1396"/>
      <c r="EC47" s="1396"/>
      <c r="ED47" s="1396"/>
      <c r="EE47" s="1396"/>
      <c r="EF47" s="1396"/>
      <c r="EG47" s="1396"/>
      <c r="EH47" s="1396"/>
      <c r="EI47" s="1396"/>
      <c r="EJ47" s="1396"/>
      <c r="EK47" s="1396"/>
      <c r="EL47" s="1396"/>
      <c r="EM47" s="1396" t="s">
        <v>185</v>
      </c>
      <c r="EN47" s="1396"/>
      <c r="EO47" s="1396"/>
      <c r="EP47" s="1396"/>
      <c r="EQ47" s="1396"/>
      <c r="ER47" s="1396"/>
      <c r="ES47" s="1396"/>
      <c r="ET47" s="1396"/>
      <c r="EU47" s="1396"/>
      <c r="EV47" s="1396"/>
      <c r="EW47" s="1396"/>
      <c r="EX47" s="1396"/>
      <c r="EY47" s="1396"/>
      <c r="EZ47" s="1396"/>
      <c r="FA47" s="1396"/>
      <c r="FB47" s="1396"/>
      <c r="FC47" s="1396" t="s">
        <v>185</v>
      </c>
      <c r="FD47" s="1396"/>
      <c r="FE47" s="1396"/>
      <c r="FF47" s="1396"/>
      <c r="FG47" s="1396"/>
      <c r="FH47" s="1396"/>
      <c r="FI47" s="1396"/>
      <c r="FJ47" s="1396"/>
      <c r="FK47" s="1396"/>
      <c r="FL47" s="1396"/>
      <c r="FM47" s="1396"/>
      <c r="FN47" s="1396"/>
      <c r="FO47" s="1396"/>
      <c r="FP47" s="1396"/>
      <c r="FQ47" s="1396"/>
      <c r="FR47" s="1396"/>
      <c r="FS47" s="1396" t="s">
        <v>185</v>
      </c>
      <c r="FT47" s="1396"/>
      <c r="FU47" s="1396"/>
      <c r="FV47" s="1396"/>
      <c r="FW47" s="1396"/>
      <c r="FX47" s="1396"/>
      <c r="FY47" s="1396"/>
      <c r="FZ47" s="1396"/>
      <c r="GA47" s="1396"/>
      <c r="GB47" s="1396"/>
      <c r="GC47" s="1396"/>
      <c r="GD47" s="1396"/>
      <c r="GE47" s="1396"/>
      <c r="GF47" s="1396"/>
      <c r="GG47" s="1396"/>
      <c r="GH47" s="1396"/>
      <c r="GI47" s="1396" t="s">
        <v>185</v>
      </c>
      <c r="GJ47" s="1396"/>
      <c r="GK47" s="1396"/>
      <c r="GL47" s="1396"/>
      <c r="GM47" s="1396"/>
      <c r="GN47" s="1396"/>
      <c r="GO47" s="1396"/>
      <c r="GP47" s="1396"/>
      <c r="GQ47" s="1396"/>
      <c r="GR47" s="1396"/>
      <c r="GS47" s="1396"/>
      <c r="GT47" s="1396"/>
      <c r="GU47" s="1396"/>
      <c r="GV47" s="1396"/>
      <c r="GW47" s="1396"/>
      <c r="GX47" s="1396"/>
      <c r="GY47" s="1396" t="s">
        <v>185</v>
      </c>
      <c r="GZ47" s="1396"/>
      <c r="HA47" s="1396"/>
      <c r="HB47" s="1396"/>
      <c r="HC47" s="1396"/>
      <c r="HD47" s="1396"/>
      <c r="HE47" s="1396"/>
      <c r="HF47" s="1396"/>
      <c r="HG47" s="1396"/>
      <c r="HH47" s="1396"/>
      <c r="HI47" s="1396"/>
      <c r="HJ47" s="1396"/>
      <c r="HK47" s="1396"/>
      <c r="HL47" s="1396"/>
      <c r="HM47" s="1396"/>
      <c r="HN47" s="1396"/>
      <c r="HO47" s="1396" t="s">
        <v>185</v>
      </c>
      <c r="HP47" s="1396"/>
      <c r="HQ47" s="1396"/>
      <c r="HR47" s="1396"/>
      <c r="HS47" s="1396"/>
      <c r="HT47" s="1396"/>
      <c r="HU47" s="1396"/>
      <c r="HV47" s="1396"/>
      <c r="HW47" s="1396"/>
      <c r="HX47" s="1396"/>
      <c r="HY47" s="1396"/>
      <c r="HZ47" s="1396"/>
      <c r="IA47" s="1396"/>
      <c r="IB47" s="1396"/>
      <c r="IC47" s="1396"/>
      <c r="ID47" s="1396"/>
      <c r="IE47" s="1396" t="s">
        <v>185</v>
      </c>
      <c r="IF47" s="1396"/>
      <c r="IG47" s="1396"/>
      <c r="IH47" s="1396"/>
      <c r="II47" s="1396"/>
      <c r="IJ47" s="1396"/>
      <c r="IK47" s="1396"/>
      <c r="IL47" s="1396"/>
      <c r="IM47" s="1396"/>
      <c r="IN47" s="1396"/>
      <c r="IO47" s="1396"/>
      <c r="IP47" s="1396"/>
      <c r="IQ47" s="1396"/>
      <c r="IR47" s="1396"/>
      <c r="IS47" s="1396"/>
      <c r="IT47" s="1396"/>
      <c r="IU47" s="1396" t="s">
        <v>185</v>
      </c>
      <c r="IV47" s="1396"/>
      <c r="IW47" s="1396"/>
      <c r="IX47" s="1396"/>
      <c r="IY47" s="1396"/>
      <c r="IZ47" s="1396"/>
      <c r="JA47" s="1396"/>
      <c r="JB47" s="1396"/>
      <c r="JC47" s="1396"/>
      <c r="JD47" s="1396"/>
      <c r="JE47" s="1396"/>
      <c r="JF47" s="1396"/>
      <c r="JG47" s="1396"/>
      <c r="JH47" s="1396"/>
      <c r="JI47" s="1396"/>
      <c r="JJ47" s="1396"/>
      <c r="JK47" s="1396" t="s">
        <v>185</v>
      </c>
      <c r="JL47" s="1396"/>
      <c r="JM47" s="1396"/>
      <c r="JN47" s="1396"/>
      <c r="JO47" s="1396"/>
      <c r="JP47" s="1396"/>
      <c r="JQ47" s="1396"/>
      <c r="JR47" s="1396"/>
      <c r="JS47" s="1396"/>
      <c r="JT47" s="1396"/>
      <c r="JU47" s="1396"/>
      <c r="JV47" s="1396"/>
      <c r="JW47" s="1396"/>
      <c r="JX47" s="1396"/>
      <c r="JY47" s="1396"/>
      <c r="JZ47" s="1396"/>
      <c r="KA47" s="1396" t="s">
        <v>185</v>
      </c>
      <c r="KB47" s="1396"/>
      <c r="KC47" s="1396"/>
      <c r="KD47" s="1396"/>
      <c r="KE47" s="1396"/>
      <c r="KF47" s="1396"/>
      <c r="KG47" s="1396"/>
      <c r="KH47" s="1396"/>
      <c r="KI47" s="1396"/>
      <c r="KJ47" s="1396"/>
      <c r="KK47" s="1396"/>
      <c r="KL47" s="1396"/>
      <c r="KM47" s="1396"/>
      <c r="KN47" s="1396"/>
      <c r="KO47" s="1396"/>
      <c r="KP47" s="1396"/>
      <c r="KQ47" s="1396" t="s">
        <v>185</v>
      </c>
      <c r="KR47" s="1396"/>
      <c r="KS47" s="1396"/>
      <c r="KT47" s="1396"/>
      <c r="KU47" s="1396"/>
      <c r="KV47" s="1396"/>
      <c r="KW47" s="1396"/>
      <c r="KX47" s="1396"/>
      <c r="KY47" s="1396"/>
      <c r="KZ47" s="1396"/>
      <c r="LA47" s="1396"/>
      <c r="LB47" s="1396"/>
      <c r="LC47" s="1396"/>
      <c r="LD47" s="1396"/>
      <c r="LE47" s="1396"/>
      <c r="LF47" s="1396"/>
      <c r="LG47" s="1396" t="s">
        <v>185</v>
      </c>
      <c r="LH47" s="1396"/>
      <c r="LI47" s="1396"/>
      <c r="LJ47" s="1396"/>
      <c r="LK47" s="1396"/>
      <c r="LL47" s="1396"/>
      <c r="LM47" s="1396"/>
      <c r="LN47" s="1396"/>
      <c r="LO47" s="1396"/>
      <c r="LP47" s="1396"/>
      <c r="LQ47" s="1396"/>
      <c r="LR47" s="1396"/>
      <c r="LS47" s="1396"/>
      <c r="LT47" s="1396"/>
      <c r="LU47" s="1396"/>
      <c r="LV47" s="1396"/>
      <c r="LW47" s="1396" t="s">
        <v>185</v>
      </c>
      <c r="LX47" s="1396"/>
      <c r="LY47" s="1396"/>
      <c r="LZ47" s="1396"/>
      <c r="MA47" s="1396"/>
      <c r="MB47" s="1396"/>
      <c r="MC47" s="1396"/>
      <c r="MD47" s="1396"/>
      <c r="ME47" s="1396"/>
      <c r="MF47" s="1396"/>
      <c r="MG47" s="1396"/>
      <c r="MH47" s="1396"/>
      <c r="MI47" s="1396"/>
      <c r="MJ47" s="1396"/>
      <c r="MK47" s="1396"/>
      <c r="ML47" s="1396"/>
      <c r="MM47" s="1396" t="s">
        <v>185</v>
      </c>
      <c r="MN47" s="1396"/>
      <c r="MO47" s="1396"/>
      <c r="MP47" s="1396"/>
      <c r="MQ47" s="1396"/>
      <c r="MR47" s="1396"/>
      <c r="MS47" s="1396"/>
      <c r="MT47" s="1396"/>
      <c r="MU47" s="1396"/>
      <c r="MV47" s="1396"/>
      <c r="MW47" s="1396"/>
      <c r="MX47" s="1396"/>
      <c r="MY47" s="1396"/>
      <c r="MZ47" s="1396"/>
      <c r="NA47" s="1396"/>
      <c r="NB47" s="1396"/>
      <c r="NC47" s="1396" t="s">
        <v>185</v>
      </c>
      <c r="ND47" s="1396"/>
      <c r="NE47" s="1396"/>
      <c r="NF47" s="1396"/>
      <c r="NG47" s="1396"/>
      <c r="NH47" s="1396"/>
      <c r="NI47" s="1396"/>
      <c r="NJ47" s="1396"/>
      <c r="NK47" s="1396"/>
      <c r="NL47" s="1396"/>
      <c r="NM47" s="1396"/>
      <c r="NN47" s="1396"/>
      <c r="NO47" s="1396"/>
      <c r="NP47" s="1396"/>
      <c r="NQ47" s="1396"/>
      <c r="NR47" s="1396"/>
      <c r="NS47" s="1396" t="s">
        <v>185</v>
      </c>
      <c r="NT47" s="1396"/>
      <c r="NU47" s="1396"/>
      <c r="NV47" s="1396"/>
      <c r="NW47" s="1396"/>
      <c r="NX47" s="1396"/>
      <c r="NY47" s="1396"/>
      <c r="NZ47" s="1396"/>
      <c r="OA47" s="1396"/>
      <c r="OB47" s="1396"/>
      <c r="OC47" s="1396"/>
      <c r="OD47" s="1396"/>
      <c r="OE47" s="1396"/>
      <c r="OF47" s="1396"/>
      <c r="OG47" s="1396"/>
      <c r="OH47" s="1396"/>
      <c r="OI47" s="1396" t="s">
        <v>185</v>
      </c>
      <c r="OJ47" s="1396"/>
      <c r="OK47" s="1396"/>
      <c r="OL47" s="1396"/>
      <c r="OM47" s="1396"/>
      <c r="ON47" s="1396"/>
      <c r="OO47" s="1396"/>
      <c r="OP47" s="1396"/>
      <c r="OQ47" s="1396"/>
      <c r="OR47" s="1396"/>
      <c r="OS47" s="1396"/>
      <c r="OT47" s="1396"/>
      <c r="OU47" s="1396"/>
      <c r="OV47" s="1396"/>
      <c r="OW47" s="1396"/>
      <c r="OX47" s="1396"/>
      <c r="OY47" s="1396" t="s">
        <v>185</v>
      </c>
      <c r="OZ47" s="1396"/>
      <c r="PA47" s="1396"/>
      <c r="PB47" s="1396"/>
      <c r="PC47" s="1396"/>
      <c r="PD47" s="1396"/>
      <c r="PE47" s="1396"/>
      <c r="PF47" s="1396"/>
      <c r="PG47" s="1396"/>
      <c r="PH47" s="1396"/>
      <c r="PI47" s="1396"/>
      <c r="PJ47" s="1396"/>
      <c r="PK47" s="1396"/>
      <c r="PL47" s="1396"/>
      <c r="PM47" s="1396"/>
      <c r="PN47" s="1396"/>
      <c r="PO47" s="1396" t="s">
        <v>185</v>
      </c>
      <c r="PP47" s="1396"/>
      <c r="PQ47" s="1396"/>
      <c r="PR47" s="1396"/>
      <c r="PS47" s="1396"/>
      <c r="PT47" s="1396"/>
      <c r="PU47" s="1396"/>
      <c r="PV47" s="1396"/>
      <c r="PW47" s="1396"/>
      <c r="PX47" s="1396"/>
      <c r="PY47" s="1396"/>
      <c r="PZ47" s="1396"/>
      <c r="QA47" s="1396"/>
      <c r="QB47" s="1396"/>
      <c r="QC47" s="1396"/>
      <c r="QD47" s="1396"/>
      <c r="QE47" s="1396" t="s">
        <v>185</v>
      </c>
      <c r="QF47" s="1396"/>
      <c r="QG47" s="1396"/>
      <c r="QH47" s="1396"/>
      <c r="QI47" s="1396"/>
      <c r="QJ47" s="1396"/>
      <c r="QK47" s="1396"/>
      <c r="QL47" s="1396"/>
      <c r="QM47" s="1396"/>
      <c r="QN47" s="1396"/>
      <c r="QO47" s="1396"/>
      <c r="QP47" s="1396"/>
      <c r="QQ47" s="1396"/>
      <c r="QR47" s="1396"/>
      <c r="QS47" s="1396"/>
      <c r="QT47" s="1396"/>
      <c r="QU47" s="1396" t="s">
        <v>185</v>
      </c>
      <c r="QV47" s="1396"/>
      <c r="QW47" s="1396"/>
      <c r="QX47" s="1396"/>
      <c r="QY47" s="1396"/>
      <c r="QZ47" s="1396"/>
      <c r="RA47" s="1396"/>
      <c r="RB47" s="1396"/>
      <c r="RC47" s="1396"/>
      <c r="RD47" s="1396"/>
      <c r="RE47" s="1396"/>
      <c r="RF47" s="1396"/>
      <c r="RG47" s="1396"/>
      <c r="RH47" s="1396"/>
      <c r="RI47" s="1396"/>
      <c r="RJ47" s="1396"/>
      <c r="RK47" s="1396" t="s">
        <v>185</v>
      </c>
      <c r="RL47" s="1396"/>
      <c r="RM47" s="1396"/>
      <c r="RN47" s="1396"/>
      <c r="RO47" s="1396"/>
      <c r="RP47" s="1396"/>
      <c r="RQ47" s="1396"/>
      <c r="RR47" s="1396"/>
      <c r="RS47" s="1396"/>
      <c r="RT47" s="1396"/>
      <c r="RU47" s="1396"/>
      <c r="RV47" s="1396"/>
      <c r="RW47" s="1396"/>
      <c r="RX47" s="1396"/>
      <c r="RY47" s="1396"/>
      <c r="RZ47" s="1396"/>
      <c r="SA47" s="1396" t="s">
        <v>185</v>
      </c>
      <c r="SB47" s="1396"/>
      <c r="SC47" s="1396"/>
      <c r="SD47" s="1396"/>
      <c r="SE47" s="1396"/>
      <c r="SF47" s="1396"/>
      <c r="SG47" s="1396"/>
      <c r="SH47" s="1396"/>
      <c r="SI47" s="1396"/>
      <c r="SJ47" s="1396"/>
      <c r="SK47" s="1396"/>
      <c r="SL47" s="1396"/>
      <c r="SM47" s="1396"/>
      <c r="SN47" s="1396"/>
      <c r="SO47" s="1396"/>
      <c r="SP47" s="1396"/>
      <c r="SQ47" s="1396" t="s">
        <v>185</v>
      </c>
      <c r="SR47" s="1396"/>
      <c r="SS47" s="1396"/>
      <c r="ST47" s="1396"/>
      <c r="SU47" s="1396"/>
      <c r="SV47" s="1396"/>
      <c r="SW47" s="1396"/>
      <c r="SX47" s="1396"/>
      <c r="SY47" s="1396"/>
      <c r="SZ47" s="1396"/>
      <c r="TA47" s="1396"/>
      <c r="TB47" s="1396"/>
      <c r="TC47" s="1396"/>
      <c r="TD47" s="1396"/>
      <c r="TE47" s="1396"/>
      <c r="TF47" s="1396"/>
      <c r="TG47" s="1396" t="s">
        <v>185</v>
      </c>
      <c r="TH47" s="1396"/>
      <c r="TI47" s="1396"/>
      <c r="TJ47" s="1396"/>
      <c r="TK47" s="1396"/>
      <c r="TL47" s="1396"/>
      <c r="TM47" s="1396"/>
      <c r="TN47" s="1396"/>
      <c r="TO47" s="1396"/>
      <c r="TP47" s="1396"/>
      <c r="TQ47" s="1396"/>
      <c r="TR47" s="1396"/>
      <c r="TS47" s="1396"/>
      <c r="TT47" s="1396"/>
      <c r="TU47" s="1396"/>
      <c r="TV47" s="1396"/>
      <c r="TW47" s="1396" t="s">
        <v>185</v>
      </c>
      <c r="TX47" s="1396"/>
      <c r="TY47" s="1396"/>
      <c r="TZ47" s="1396"/>
      <c r="UA47" s="1396"/>
      <c r="UB47" s="1396"/>
      <c r="UC47" s="1396"/>
      <c r="UD47" s="1396"/>
      <c r="UE47" s="1396"/>
      <c r="UF47" s="1396"/>
      <c r="UG47" s="1396"/>
      <c r="UH47" s="1396"/>
      <c r="UI47" s="1396"/>
      <c r="UJ47" s="1396"/>
      <c r="UK47" s="1396"/>
      <c r="UL47" s="1396"/>
      <c r="UM47" s="1396" t="s">
        <v>185</v>
      </c>
      <c r="UN47" s="1396"/>
      <c r="UO47" s="1396"/>
      <c r="UP47" s="1396"/>
      <c r="UQ47" s="1396"/>
      <c r="UR47" s="1396"/>
      <c r="US47" s="1396"/>
      <c r="UT47" s="1396"/>
      <c r="UU47" s="1396"/>
      <c r="UV47" s="1396"/>
      <c r="UW47" s="1396"/>
      <c r="UX47" s="1396"/>
      <c r="UY47" s="1396"/>
      <c r="UZ47" s="1396"/>
      <c r="VA47" s="1396"/>
      <c r="VB47" s="1396"/>
      <c r="VC47" s="1396" t="s">
        <v>185</v>
      </c>
      <c r="VD47" s="1396"/>
      <c r="VE47" s="1396"/>
      <c r="VF47" s="1396"/>
      <c r="VG47" s="1396"/>
      <c r="VH47" s="1396"/>
      <c r="VI47" s="1396"/>
      <c r="VJ47" s="1396"/>
      <c r="VK47" s="1396"/>
      <c r="VL47" s="1396"/>
      <c r="VM47" s="1396"/>
      <c r="VN47" s="1396"/>
      <c r="VO47" s="1396"/>
      <c r="VP47" s="1396"/>
      <c r="VQ47" s="1396"/>
      <c r="VR47" s="1396"/>
      <c r="VS47" s="1396" t="s">
        <v>185</v>
      </c>
      <c r="VT47" s="1396"/>
      <c r="VU47" s="1396"/>
      <c r="VV47" s="1396"/>
      <c r="VW47" s="1396"/>
      <c r="VX47" s="1396"/>
      <c r="VY47" s="1396"/>
      <c r="VZ47" s="1396"/>
      <c r="WA47" s="1396"/>
      <c r="WB47" s="1396"/>
      <c r="WC47" s="1396"/>
      <c r="WD47" s="1396"/>
      <c r="WE47" s="1396"/>
      <c r="WF47" s="1396"/>
      <c r="WG47" s="1396"/>
      <c r="WH47" s="1396"/>
      <c r="WI47" s="1396" t="s">
        <v>185</v>
      </c>
      <c r="WJ47" s="1396"/>
      <c r="WK47" s="1396"/>
      <c r="WL47" s="1396"/>
      <c r="WM47" s="1396"/>
      <c r="WN47" s="1396"/>
      <c r="WO47" s="1396"/>
      <c r="WP47" s="1396"/>
      <c r="WQ47" s="1396"/>
      <c r="WR47" s="1396"/>
      <c r="WS47" s="1396"/>
      <c r="WT47" s="1396"/>
      <c r="WU47" s="1396"/>
      <c r="WV47" s="1396"/>
      <c r="WW47" s="1396"/>
      <c r="WX47" s="1396"/>
      <c r="WY47" s="1396" t="s">
        <v>185</v>
      </c>
      <c r="WZ47" s="1396"/>
      <c r="XA47" s="1396"/>
      <c r="XB47" s="1396"/>
      <c r="XC47" s="1396"/>
      <c r="XD47" s="1396"/>
      <c r="XE47" s="1396"/>
      <c r="XF47" s="1396"/>
      <c r="XG47" s="1396"/>
      <c r="XH47" s="1396"/>
      <c r="XI47" s="1396"/>
      <c r="XJ47" s="1396"/>
      <c r="XK47" s="1396"/>
      <c r="XL47" s="1396"/>
      <c r="XM47" s="1396"/>
      <c r="XN47" s="1396"/>
      <c r="XO47" s="1396" t="s">
        <v>185</v>
      </c>
      <c r="XP47" s="1396"/>
      <c r="XQ47" s="1396"/>
      <c r="XR47" s="1396"/>
      <c r="XS47" s="1396"/>
      <c r="XT47" s="1396"/>
      <c r="XU47" s="1396"/>
      <c r="XV47" s="1396"/>
      <c r="XW47" s="1396"/>
      <c r="XX47" s="1396"/>
      <c r="XY47" s="1396"/>
      <c r="XZ47" s="1396"/>
      <c r="YA47" s="1396"/>
      <c r="YB47" s="1396"/>
      <c r="YC47" s="1396"/>
      <c r="YD47" s="1396"/>
      <c r="YE47" s="1396" t="s">
        <v>185</v>
      </c>
      <c r="YF47" s="1396"/>
      <c r="YG47" s="1396"/>
      <c r="YH47" s="1396"/>
      <c r="YI47" s="1396"/>
      <c r="YJ47" s="1396"/>
      <c r="YK47" s="1396"/>
      <c r="YL47" s="1396"/>
      <c r="YM47" s="1396"/>
      <c r="YN47" s="1396"/>
      <c r="YO47" s="1396"/>
      <c r="YP47" s="1396"/>
      <c r="YQ47" s="1396"/>
      <c r="YR47" s="1396"/>
      <c r="YS47" s="1396"/>
      <c r="YT47" s="1396"/>
      <c r="YU47" s="1396" t="s">
        <v>185</v>
      </c>
      <c r="YV47" s="1396"/>
      <c r="YW47" s="1396"/>
      <c r="YX47" s="1396"/>
      <c r="YY47" s="1396"/>
      <c r="YZ47" s="1396"/>
      <c r="ZA47" s="1396"/>
      <c r="ZB47" s="1396"/>
      <c r="ZC47" s="1396"/>
      <c r="ZD47" s="1396"/>
      <c r="ZE47" s="1396"/>
      <c r="ZF47" s="1396"/>
      <c r="ZG47" s="1396"/>
      <c r="ZH47" s="1396"/>
      <c r="ZI47" s="1396"/>
      <c r="ZJ47" s="1396"/>
      <c r="ZK47" s="1396" t="s">
        <v>185</v>
      </c>
      <c r="ZL47" s="1396"/>
      <c r="ZM47" s="1396"/>
      <c r="ZN47" s="1396"/>
      <c r="ZO47" s="1396"/>
      <c r="ZP47" s="1396"/>
      <c r="ZQ47" s="1396"/>
      <c r="ZR47" s="1396"/>
      <c r="ZS47" s="1396"/>
      <c r="ZT47" s="1396"/>
      <c r="ZU47" s="1396"/>
      <c r="ZV47" s="1396"/>
      <c r="ZW47" s="1396"/>
      <c r="ZX47" s="1396"/>
      <c r="ZY47" s="1396"/>
      <c r="ZZ47" s="1396"/>
      <c r="AAA47" s="1396" t="s">
        <v>185</v>
      </c>
      <c r="AAB47" s="1396"/>
      <c r="AAC47" s="1396"/>
      <c r="AAD47" s="1396"/>
      <c r="AAE47" s="1396"/>
      <c r="AAF47" s="1396"/>
      <c r="AAG47" s="1396"/>
      <c r="AAH47" s="1396"/>
      <c r="AAI47" s="1396"/>
      <c r="AAJ47" s="1396"/>
      <c r="AAK47" s="1396"/>
      <c r="AAL47" s="1396"/>
      <c r="AAM47" s="1396"/>
      <c r="AAN47" s="1396"/>
      <c r="AAO47" s="1396"/>
      <c r="AAP47" s="1396"/>
      <c r="AAQ47" s="1396" t="s">
        <v>185</v>
      </c>
      <c r="AAR47" s="1396"/>
      <c r="AAS47" s="1396"/>
      <c r="AAT47" s="1396"/>
      <c r="AAU47" s="1396"/>
      <c r="AAV47" s="1396"/>
      <c r="AAW47" s="1396"/>
      <c r="AAX47" s="1396"/>
      <c r="AAY47" s="1396"/>
      <c r="AAZ47" s="1396"/>
      <c r="ABA47" s="1396"/>
      <c r="ABB47" s="1396"/>
      <c r="ABC47" s="1396"/>
      <c r="ABD47" s="1396"/>
      <c r="ABE47" s="1396"/>
      <c r="ABF47" s="1396"/>
      <c r="ABG47" s="1396" t="s">
        <v>185</v>
      </c>
      <c r="ABH47" s="1396"/>
      <c r="ABI47" s="1396"/>
      <c r="ABJ47" s="1396"/>
      <c r="ABK47" s="1396"/>
      <c r="ABL47" s="1396"/>
      <c r="ABM47" s="1396"/>
      <c r="ABN47" s="1396"/>
      <c r="ABO47" s="1396"/>
      <c r="ABP47" s="1396"/>
      <c r="ABQ47" s="1396"/>
      <c r="ABR47" s="1396"/>
      <c r="ABS47" s="1396"/>
      <c r="ABT47" s="1396"/>
      <c r="ABU47" s="1396"/>
      <c r="ABV47" s="1396"/>
      <c r="ABW47" s="1396" t="s">
        <v>185</v>
      </c>
      <c r="ABX47" s="1396"/>
      <c r="ABY47" s="1396"/>
      <c r="ABZ47" s="1396"/>
      <c r="ACA47" s="1396"/>
      <c r="ACB47" s="1396"/>
      <c r="ACC47" s="1396"/>
      <c r="ACD47" s="1396"/>
      <c r="ACE47" s="1396"/>
      <c r="ACF47" s="1396"/>
      <c r="ACG47" s="1396"/>
      <c r="ACH47" s="1396"/>
      <c r="ACI47" s="1396"/>
      <c r="ACJ47" s="1396"/>
      <c r="ACK47" s="1396"/>
      <c r="ACL47" s="1396"/>
      <c r="ACM47" s="1396" t="s">
        <v>185</v>
      </c>
      <c r="ACN47" s="1396"/>
      <c r="ACO47" s="1396"/>
      <c r="ACP47" s="1396"/>
      <c r="ACQ47" s="1396"/>
      <c r="ACR47" s="1396"/>
      <c r="ACS47" s="1396"/>
      <c r="ACT47" s="1396"/>
      <c r="ACU47" s="1396"/>
      <c r="ACV47" s="1396"/>
      <c r="ACW47" s="1396"/>
      <c r="ACX47" s="1396"/>
      <c r="ACY47" s="1396"/>
      <c r="ACZ47" s="1396"/>
      <c r="ADA47" s="1396"/>
      <c r="ADB47" s="1396"/>
      <c r="ADC47" s="1396" t="s">
        <v>185</v>
      </c>
      <c r="ADD47" s="1396"/>
      <c r="ADE47" s="1396"/>
      <c r="ADF47" s="1396"/>
      <c r="ADG47" s="1396"/>
      <c r="ADH47" s="1396"/>
      <c r="ADI47" s="1396"/>
      <c r="ADJ47" s="1396"/>
      <c r="ADK47" s="1396"/>
      <c r="ADL47" s="1396"/>
      <c r="ADM47" s="1396"/>
      <c r="ADN47" s="1396"/>
      <c r="ADO47" s="1396"/>
      <c r="ADP47" s="1396"/>
      <c r="ADQ47" s="1396"/>
      <c r="ADR47" s="1396"/>
      <c r="ADS47" s="1396" t="s">
        <v>185</v>
      </c>
      <c r="ADT47" s="1396"/>
      <c r="ADU47" s="1396"/>
      <c r="ADV47" s="1396"/>
      <c r="ADW47" s="1396"/>
      <c r="ADX47" s="1396"/>
      <c r="ADY47" s="1396"/>
      <c r="ADZ47" s="1396"/>
      <c r="AEA47" s="1396"/>
      <c r="AEB47" s="1396"/>
      <c r="AEC47" s="1396"/>
      <c r="AED47" s="1396"/>
      <c r="AEE47" s="1396"/>
      <c r="AEF47" s="1396"/>
      <c r="AEG47" s="1396"/>
      <c r="AEH47" s="1396"/>
      <c r="AEI47" s="1396" t="s">
        <v>185</v>
      </c>
      <c r="AEJ47" s="1396"/>
      <c r="AEK47" s="1396"/>
      <c r="AEL47" s="1396"/>
      <c r="AEM47" s="1396"/>
      <c r="AEN47" s="1396"/>
      <c r="AEO47" s="1396"/>
      <c r="AEP47" s="1396"/>
      <c r="AEQ47" s="1396"/>
      <c r="AER47" s="1396"/>
      <c r="AES47" s="1396"/>
      <c r="AET47" s="1396"/>
      <c r="AEU47" s="1396"/>
      <c r="AEV47" s="1396"/>
      <c r="AEW47" s="1396"/>
      <c r="AEX47" s="1396"/>
      <c r="AEY47" s="1396" t="s">
        <v>185</v>
      </c>
      <c r="AEZ47" s="1396"/>
      <c r="AFA47" s="1396"/>
      <c r="AFB47" s="1396"/>
      <c r="AFC47" s="1396"/>
      <c r="AFD47" s="1396"/>
      <c r="AFE47" s="1396"/>
      <c r="AFF47" s="1396"/>
      <c r="AFG47" s="1396"/>
      <c r="AFH47" s="1396"/>
      <c r="AFI47" s="1396"/>
      <c r="AFJ47" s="1396"/>
      <c r="AFK47" s="1396"/>
      <c r="AFL47" s="1396"/>
      <c r="AFM47" s="1396"/>
      <c r="AFN47" s="1396"/>
      <c r="AFO47" s="1396" t="s">
        <v>185</v>
      </c>
      <c r="AFP47" s="1396"/>
      <c r="AFQ47" s="1396"/>
      <c r="AFR47" s="1396"/>
      <c r="AFS47" s="1396"/>
      <c r="AFT47" s="1396"/>
      <c r="AFU47" s="1396"/>
      <c r="AFV47" s="1396"/>
      <c r="AFW47" s="1396"/>
      <c r="AFX47" s="1396"/>
      <c r="AFY47" s="1396"/>
      <c r="AFZ47" s="1396"/>
      <c r="AGA47" s="1396"/>
      <c r="AGB47" s="1396"/>
      <c r="AGC47" s="1396"/>
      <c r="AGD47" s="1396"/>
      <c r="AGE47" s="1396" t="s">
        <v>185</v>
      </c>
      <c r="AGF47" s="1396"/>
      <c r="AGG47" s="1396"/>
      <c r="AGH47" s="1396"/>
      <c r="AGI47" s="1396"/>
      <c r="AGJ47" s="1396"/>
      <c r="AGK47" s="1396"/>
      <c r="AGL47" s="1396"/>
      <c r="AGM47" s="1396"/>
      <c r="AGN47" s="1396"/>
      <c r="AGO47" s="1396"/>
      <c r="AGP47" s="1396"/>
      <c r="AGQ47" s="1396"/>
      <c r="AGR47" s="1396"/>
      <c r="AGS47" s="1396"/>
      <c r="AGT47" s="1396"/>
      <c r="AGU47" s="1396" t="s">
        <v>185</v>
      </c>
      <c r="AGV47" s="1396"/>
      <c r="AGW47" s="1396"/>
      <c r="AGX47" s="1396"/>
      <c r="AGY47" s="1396"/>
      <c r="AGZ47" s="1396"/>
      <c r="AHA47" s="1396"/>
      <c r="AHB47" s="1396"/>
      <c r="AHC47" s="1396"/>
      <c r="AHD47" s="1396"/>
      <c r="AHE47" s="1396"/>
      <c r="AHF47" s="1396"/>
      <c r="AHG47" s="1396"/>
      <c r="AHH47" s="1396"/>
      <c r="AHI47" s="1396"/>
      <c r="AHJ47" s="1396"/>
      <c r="AHK47" s="1396" t="s">
        <v>185</v>
      </c>
      <c r="AHL47" s="1396"/>
      <c r="AHM47" s="1396"/>
      <c r="AHN47" s="1396"/>
      <c r="AHO47" s="1396"/>
      <c r="AHP47" s="1396"/>
      <c r="AHQ47" s="1396"/>
      <c r="AHR47" s="1396"/>
      <c r="AHS47" s="1396"/>
      <c r="AHT47" s="1396"/>
      <c r="AHU47" s="1396"/>
      <c r="AHV47" s="1396"/>
      <c r="AHW47" s="1396"/>
      <c r="AHX47" s="1396"/>
      <c r="AHY47" s="1396"/>
      <c r="AHZ47" s="1396"/>
      <c r="AIA47" s="1396" t="s">
        <v>185</v>
      </c>
      <c r="AIB47" s="1396"/>
      <c r="AIC47" s="1396"/>
      <c r="AID47" s="1396"/>
      <c r="AIE47" s="1396"/>
      <c r="AIF47" s="1396"/>
      <c r="AIG47" s="1396"/>
      <c r="AIH47" s="1396"/>
      <c r="AII47" s="1396"/>
      <c r="AIJ47" s="1396"/>
      <c r="AIK47" s="1396"/>
      <c r="AIL47" s="1396"/>
      <c r="AIM47" s="1396"/>
      <c r="AIN47" s="1396"/>
      <c r="AIO47" s="1396"/>
      <c r="AIP47" s="1396"/>
      <c r="AIQ47" s="1396" t="s">
        <v>185</v>
      </c>
      <c r="AIR47" s="1396"/>
      <c r="AIS47" s="1396"/>
      <c r="AIT47" s="1396"/>
      <c r="AIU47" s="1396"/>
      <c r="AIV47" s="1396"/>
      <c r="AIW47" s="1396"/>
      <c r="AIX47" s="1396"/>
      <c r="AIY47" s="1396"/>
      <c r="AIZ47" s="1396"/>
      <c r="AJA47" s="1396"/>
      <c r="AJB47" s="1396"/>
      <c r="AJC47" s="1396"/>
      <c r="AJD47" s="1396"/>
      <c r="AJE47" s="1396"/>
      <c r="AJF47" s="1396"/>
      <c r="AJG47" s="1396" t="s">
        <v>185</v>
      </c>
      <c r="AJH47" s="1396"/>
      <c r="AJI47" s="1396"/>
      <c r="AJJ47" s="1396"/>
      <c r="AJK47" s="1396"/>
      <c r="AJL47" s="1396"/>
      <c r="AJM47" s="1396"/>
      <c r="AJN47" s="1396"/>
      <c r="AJO47" s="1396"/>
      <c r="AJP47" s="1396"/>
      <c r="AJQ47" s="1396"/>
      <c r="AJR47" s="1396"/>
      <c r="AJS47" s="1396"/>
      <c r="AJT47" s="1396"/>
      <c r="AJU47" s="1396"/>
      <c r="AJV47" s="1396"/>
      <c r="AJW47" s="1396" t="s">
        <v>185</v>
      </c>
      <c r="AJX47" s="1396"/>
      <c r="AJY47" s="1396"/>
      <c r="AJZ47" s="1396"/>
      <c r="AKA47" s="1396"/>
      <c r="AKB47" s="1396"/>
      <c r="AKC47" s="1396"/>
      <c r="AKD47" s="1396"/>
      <c r="AKE47" s="1396"/>
      <c r="AKF47" s="1396"/>
      <c r="AKG47" s="1396"/>
      <c r="AKH47" s="1396"/>
      <c r="AKI47" s="1396"/>
      <c r="AKJ47" s="1396"/>
      <c r="AKK47" s="1396"/>
      <c r="AKL47" s="1396"/>
      <c r="AKM47" s="1396" t="s">
        <v>185</v>
      </c>
      <c r="AKN47" s="1396"/>
      <c r="AKO47" s="1396"/>
      <c r="AKP47" s="1396"/>
      <c r="AKQ47" s="1396"/>
      <c r="AKR47" s="1396"/>
      <c r="AKS47" s="1396"/>
      <c r="AKT47" s="1396"/>
      <c r="AKU47" s="1396"/>
      <c r="AKV47" s="1396"/>
      <c r="AKW47" s="1396"/>
      <c r="AKX47" s="1396"/>
      <c r="AKY47" s="1396"/>
      <c r="AKZ47" s="1396"/>
      <c r="ALA47" s="1396"/>
      <c r="ALB47" s="1396"/>
      <c r="ALC47" s="1396" t="s">
        <v>185</v>
      </c>
      <c r="ALD47" s="1396"/>
      <c r="ALE47" s="1396"/>
      <c r="ALF47" s="1396"/>
      <c r="ALG47" s="1396"/>
      <c r="ALH47" s="1396"/>
      <c r="ALI47" s="1396"/>
      <c r="ALJ47" s="1396"/>
      <c r="ALK47" s="1396"/>
      <c r="ALL47" s="1396"/>
      <c r="ALM47" s="1396"/>
      <c r="ALN47" s="1396"/>
      <c r="ALO47" s="1396"/>
      <c r="ALP47" s="1396"/>
      <c r="ALQ47" s="1396"/>
      <c r="ALR47" s="1396"/>
      <c r="ALS47" s="1396" t="s">
        <v>185</v>
      </c>
      <c r="ALT47" s="1396"/>
      <c r="ALU47" s="1396"/>
      <c r="ALV47" s="1396"/>
      <c r="ALW47" s="1396"/>
      <c r="ALX47" s="1396"/>
      <c r="ALY47" s="1396"/>
      <c r="ALZ47" s="1396"/>
      <c r="AMA47" s="1396"/>
      <c r="AMB47" s="1396"/>
      <c r="AMC47" s="1396"/>
      <c r="AMD47" s="1396"/>
      <c r="AME47" s="1396"/>
      <c r="AMF47" s="1396"/>
      <c r="AMG47" s="1396"/>
      <c r="AMH47" s="1396"/>
      <c r="AMI47" s="1396" t="s">
        <v>185</v>
      </c>
      <c r="AMJ47" s="1396"/>
      <c r="AMK47" s="1396"/>
      <c r="AML47" s="1396"/>
      <c r="AMM47" s="1396"/>
      <c r="AMN47" s="1396"/>
      <c r="AMO47" s="1396"/>
      <c r="AMP47" s="1396"/>
      <c r="AMQ47" s="1396"/>
      <c r="AMR47" s="1396"/>
      <c r="AMS47" s="1396"/>
      <c r="AMT47" s="1396"/>
      <c r="AMU47" s="1396"/>
      <c r="AMV47" s="1396"/>
      <c r="AMW47" s="1396"/>
      <c r="AMX47" s="1396"/>
      <c r="AMY47" s="1396" t="s">
        <v>185</v>
      </c>
      <c r="AMZ47" s="1396"/>
      <c r="ANA47" s="1396"/>
      <c r="ANB47" s="1396"/>
      <c r="ANC47" s="1396"/>
      <c r="AND47" s="1396"/>
      <c r="ANE47" s="1396"/>
      <c r="ANF47" s="1396"/>
      <c r="ANG47" s="1396"/>
      <c r="ANH47" s="1396"/>
      <c r="ANI47" s="1396"/>
      <c r="ANJ47" s="1396"/>
      <c r="ANK47" s="1396"/>
      <c r="ANL47" s="1396"/>
      <c r="ANM47" s="1396"/>
      <c r="ANN47" s="1396"/>
      <c r="ANO47" s="1396" t="s">
        <v>185</v>
      </c>
      <c r="ANP47" s="1396"/>
      <c r="ANQ47" s="1396"/>
      <c r="ANR47" s="1396"/>
      <c r="ANS47" s="1396"/>
      <c r="ANT47" s="1396"/>
      <c r="ANU47" s="1396"/>
      <c r="ANV47" s="1396"/>
      <c r="ANW47" s="1396"/>
      <c r="ANX47" s="1396"/>
      <c r="ANY47" s="1396"/>
      <c r="ANZ47" s="1396"/>
      <c r="AOA47" s="1396"/>
      <c r="AOB47" s="1396"/>
      <c r="AOC47" s="1396"/>
      <c r="AOD47" s="1396"/>
      <c r="AOE47" s="1396" t="s">
        <v>185</v>
      </c>
      <c r="AOF47" s="1396"/>
      <c r="AOG47" s="1396"/>
      <c r="AOH47" s="1396"/>
      <c r="AOI47" s="1396"/>
      <c r="AOJ47" s="1396"/>
      <c r="AOK47" s="1396"/>
      <c r="AOL47" s="1396"/>
      <c r="AOM47" s="1396"/>
      <c r="AON47" s="1396"/>
      <c r="AOO47" s="1396"/>
      <c r="AOP47" s="1396"/>
      <c r="AOQ47" s="1396"/>
      <c r="AOR47" s="1396"/>
      <c r="AOS47" s="1396"/>
      <c r="AOT47" s="1396"/>
      <c r="AOU47" s="1396" t="s">
        <v>185</v>
      </c>
      <c r="AOV47" s="1396"/>
      <c r="AOW47" s="1396"/>
      <c r="AOX47" s="1396"/>
      <c r="AOY47" s="1396"/>
      <c r="AOZ47" s="1396"/>
      <c r="APA47" s="1396"/>
      <c r="APB47" s="1396"/>
      <c r="APC47" s="1396"/>
      <c r="APD47" s="1396"/>
      <c r="APE47" s="1396"/>
      <c r="APF47" s="1396"/>
      <c r="APG47" s="1396"/>
      <c r="APH47" s="1396"/>
      <c r="API47" s="1396"/>
      <c r="APJ47" s="1396"/>
      <c r="APK47" s="1396" t="s">
        <v>185</v>
      </c>
      <c r="APL47" s="1396"/>
      <c r="APM47" s="1396"/>
      <c r="APN47" s="1396"/>
      <c r="APO47" s="1396"/>
      <c r="APP47" s="1396"/>
      <c r="APQ47" s="1396"/>
      <c r="APR47" s="1396"/>
      <c r="APS47" s="1396"/>
      <c r="APT47" s="1396"/>
      <c r="APU47" s="1396"/>
      <c r="APV47" s="1396"/>
      <c r="APW47" s="1396"/>
      <c r="APX47" s="1396"/>
      <c r="APY47" s="1396"/>
      <c r="APZ47" s="1396"/>
      <c r="AQA47" s="1396" t="s">
        <v>185</v>
      </c>
      <c r="AQB47" s="1396"/>
      <c r="AQC47" s="1396"/>
      <c r="AQD47" s="1396"/>
      <c r="AQE47" s="1396"/>
      <c r="AQF47" s="1396"/>
      <c r="AQG47" s="1396"/>
      <c r="AQH47" s="1396"/>
      <c r="AQI47" s="1396"/>
      <c r="AQJ47" s="1396"/>
      <c r="AQK47" s="1396"/>
      <c r="AQL47" s="1396"/>
      <c r="AQM47" s="1396"/>
      <c r="AQN47" s="1396"/>
      <c r="AQO47" s="1396"/>
      <c r="AQP47" s="1396"/>
      <c r="AQQ47" s="1396" t="s">
        <v>185</v>
      </c>
      <c r="AQR47" s="1396"/>
      <c r="AQS47" s="1396"/>
      <c r="AQT47" s="1396"/>
      <c r="AQU47" s="1396"/>
      <c r="AQV47" s="1396"/>
      <c r="AQW47" s="1396"/>
      <c r="AQX47" s="1396"/>
      <c r="AQY47" s="1396"/>
      <c r="AQZ47" s="1396"/>
      <c r="ARA47" s="1396"/>
      <c r="ARB47" s="1396"/>
      <c r="ARC47" s="1396"/>
      <c r="ARD47" s="1396"/>
      <c r="ARE47" s="1396"/>
      <c r="ARF47" s="1396"/>
      <c r="ARG47" s="1396" t="s">
        <v>185</v>
      </c>
      <c r="ARH47" s="1396"/>
      <c r="ARI47" s="1396"/>
      <c r="ARJ47" s="1396"/>
      <c r="ARK47" s="1396"/>
      <c r="ARL47" s="1396"/>
      <c r="ARM47" s="1396"/>
      <c r="ARN47" s="1396"/>
      <c r="ARO47" s="1396"/>
      <c r="ARP47" s="1396"/>
      <c r="ARQ47" s="1396"/>
      <c r="ARR47" s="1396"/>
      <c r="ARS47" s="1396"/>
      <c r="ART47" s="1396"/>
      <c r="ARU47" s="1396"/>
      <c r="ARV47" s="1396"/>
      <c r="ARW47" s="1396" t="s">
        <v>185</v>
      </c>
      <c r="ARX47" s="1396"/>
      <c r="ARY47" s="1396"/>
      <c r="ARZ47" s="1396"/>
      <c r="ASA47" s="1396"/>
      <c r="ASB47" s="1396"/>
      <c r="ASC47" s="1396"/>
      <c r="ASD47" s="1396"/>
      <c r="ASE47" s="1396"/>
      <c r="ASF47" s="1396"/>
      <c r="ASG47" s="1396"/>
      <c r="ASH47" s="1396"/>
      <c r="ASI47" s="1396"/>
      <c r="ASJ47" s="1396"/>
      <c r="ASK47" s="1396"/>
      <c r="ASL47" s="1396"/>
      <c r="ASM47" s="1396" t="s">
        <v>185</v>
      </c>
      <c r="ASN47" s="1396"/>
      <c r="ASO47" s="1396"/>
      <c r="ASP47" s="1396"/>
      <c r="ASQ47" s="1396"/>
      <c r="ASR47" s="1396"/>
      <c r="ASS47" s="1396"/>
      <c r="AST47" s="1396"/>
      <c r="ASU47" s="1396"/>
      <c r="ASV47" s="1396"/>
      <c r="ASW47" s="1396"/>
      <c r="ASX47" s="1396"/>
      <c r="ASY47" s="1396"/>
      <c r="ASZ47" s="1396"/>
      <c r="ATA47" s="1396"/>
      <c r="ATB47" s="1396"/>
      <c r="ATC47" s="1396" t="s">
        <v>185</v>
      </c>
      <c r="ATD47" s="1396"/>
      <c r="ATE47" s="1396"/>
      <c r="ATF47" s="1396"/>
      <c r="ATG47" s="1396"/>
      <c r="ATH47" s="1396"/>
      <c r="ATI47" s="1396"/>
      <c r="ATJ47" s="1396"/>
      <c r="ATK47" s="1396"/>
      <c r="ATL47" s="1396"/>
      <c r="ATM47" s="1396"/>
      <c r="ATN47" s="1396"/>
      <c r="ATO47" s="1396"/>
      <c r="ATP47" s="1396"/>
      <c r="ATQ47" s="1396"/>
      <c r="ATR47" s="1396"/>
      <c r="ATS47" s="1396" t="s">
        <v>185</v>
      </c>
      <c r="ATT47" s="1396"/>
      <c r="ATU47" s="1396"/>
      <c r="ATV47" s="1396"/>
      <c r="ATW47" s="1396"/>
      <c r="ATX47" s="1396"/>
      <c r="ATY47" s="1396"/>
      <c r="ATZ47" s="1396"/>
      <c r="AUA47" s="1396"/>
      <c r="AUB47" s="1396"/>
      <c r="AUC47" s="1396"/>
      <c r="AUD47" s="1396"/>
      <c r="AUE47" s="1396"/>
      <c r="AUF47" s="1396"/>
      <c r="AUG47" s="1396"/>
      <c r="AUH47" s="1396"/>
      <c r="AUI47" s="1396" t="s">
        <v>185</v>
      </c>
      <c r="AUJ47" s="1396"/>
      <c r="AUK47" s="1396"/>
      <c r="AUL47" s="1396"/>
      <c r="AUM47" s="1396"/>
      <c r="AUN47" s="1396"/>
      <c r="AUO47" s="1396"/>
      <c r="AUP47" s="1396"/>
      <c r="AUQ47" s="1396"/>
      <c r="AUR47" s="1396"/>
      <c r="AUS47" s="1396"/>
      <c r="AUT47" s="1396"/>
      <c r="AUU47" s="1396"/>
      <c r="AUV47" s="1396"/>
      <c r="AUW47" s="1396"/>
      <c r="AUX47" s="1396"/>
      <c r="AUY47" s="1396" t="s">
        <v>185</v>
      </c>
      <c r="AUZ47" s="1396"/>
      <c r="AVA47" s="1396"/>
      <c r="AVB47" s="1396"/>
      <c r="AVC47" s="1396"/>
      <c r="AVD47" s="1396"/>
      <c r="AVE47" s="1396"/>
      <c r="AVF47" s="1396"/>
      <c r="AVG47" s="1396"/>
      <c r="AVH47" s="1396"/>
      <c r="AVI47" s="1396"/>
      <c r="AVJ47" s="1396"/>
      <c r="AVK47" s="1396"/>
      <c r="AVL47" s="1396"/>
      <c r="AVM47" s="1396"/>
      <c r="AVN47" s="1396"/>
      <c r="AVO47" s="1396" t="s">
        <v>185</v>
      </c>
      <c r="AVP47" s="1396"/>
      <c r="AVQ47" s="1396"/>
      <c r="AVR47" s="1396"/>
      <c r="AVS47" s="1396"/>
      <c r="AVT47" s="1396"/>
      <c r="AVU47" s="1396"/>
      <c r="AVV47" s="1396"/>
      <c r="AVW47" s="1396"/>
      <c r="AVX47" s="1396"/>
      <c r="AVY47" s="1396"/>
      <c r="AVZ47" s="1396"/>
      <c r="AWA47" s="1396"/>
      <c r="AWB47" s="1396"/>
      <c r="AWC47" s="1396"/>
      <c r="AWD47" s="1396"/>
      <c r="AWE47" s="1396" t="s">
        <v>185</v>
      </c>
      <c r="AWF47" s="1396"/>
      <c r="AWG47" s="1396"/>
      <c r="AWH47" s="1396"/>
      <c r="AWI47" s="1396"/>
      <c r="AWJ47" s="1396"/>
      <c r="AWK47" s="1396"/>
      <c r="AWL47" s="1396"/>
      <c r="AWM47" s="1396"/>
      <c r="AWN47" s="1396"/>
      <c r="AWO47" s="1396"/>
      <c r="AWP47" s="1396"/>
      <c r="AWQ47" s="1396"/>
      <c r="AWR47" s="1396"/>
      <c r="AWS47" s="1396"/>
      <c r="AWT47" s="1396"/>
      <c r="AWU47" s="1396" t="s">
        <v>185</v>
      </c>
      <c r="AWV47" s="1396"/>
      <c r="AWW47" s="1396"/>
      <c r="AWX47" s="1396"/>
      <c r="AWY47" s="1396"/>
      <c r="AWZ47" s="1396"/>
      <c r="AXA47" s="1396"/>
      <c r="AXB47" s="1396"/>
      <c r="AXC47" s="1396"/>
      <c r="AXD47" s="1396"/>
      <c r="AXE47" s="1396"/>
      <c r="AXF47" s="1396"/>
      <c r="AXG47" s="1396"/>
      <c r="AXH47" s="1396"/>
      <c r="AXI47" s="1396"/>
      <c r="AXJ47" s="1396"/>
      <c r="AXK47" s="1396" t="s">
        <v>185</v>
      </c>
      <c r="AXL47" s="1396"/>
      <c r="AXM47" s="1396"/>
      <c r="AXN47" s="1396"/>
      <c r="AXO47" s="1396"/>
      <c r="AXP47" s="1396"/>
      <c r="AXQ47" s="1396"/>
      <c r="AXR47" s="1396"/>
      <c r="AXS47" s="1396"/>
      <c r="AXT47" s="1396"/>
      <c r="AXU47" s="1396"/>
      <c r="AXV47" s="1396"/>
      <c r="AXW47" s="1396"/>
      <c r="AXX47" s="1396"/>
      <c r="AXY47" s="1396"/>
      <c r="AXZ47" s="1396"/>
      <c r="AYA47" s="1396" t="s">
        <v>185</v>
      </c>
      <c r="AYB47" s="1396"/>
      <c r="AYC47" s="1396"/>
      <c r="AYD47" s="1396"/>
      <c r="AYE47" s="1396"/>
      <c r="AYF47" s="1396"/>
      <c r="AYG47" s="1396"/>
      <c r="AYH47" s="1396"/>
      <c r="AYI47" s="1396"/>
      <c r="AYJ47" s="1396"/>
      <c r="AYK47" s="1396"/>
      <c r="AYL47" s="1396"/>
      <c r="AYM47" s="1396"/>
      <c r="AYN47" s="1396"/>
      <c r="AYO47" s="1396"/>
      <c r="AYP47" s="1396"/>
      <c r="AYQ47" s="1396" t="s">
        <v>185</v>
      </c>
      <c r="AYR47" s="1396"/>
      <c r="AYS47" s="1396"/>
      <c r="AYT47" s="1396"/>
      <c r="AYU47" s="1396"/>
      <c r="AYV47" s="1396"/>
      <c r="AYW47" s="1396"/>
      <c r="AYX47" s="1396"/>
      <c r="AYY47" s="1396"/>
      <c r="AYZ47" s="1396"/>
      <c r="AZA47" s="1396"/>
      <c r="AZB47" s="1396"/>
      <c r="AZC47" s="1396"/>
      <c r="AZD47" s="1396"/>
      <c r="AZE47" s="1396"/>
      <c r="AZF47" s="1396"/>
      <c r="AZG47" s="1396" t="s">
        <v>185</v>
      </c>
      <c r="AZH47" s="1396"/>
      <c r="AZI47" s="1396"/>
      <c r="AZJ47" s="1396"/>
      <c r="AZK47" s="1396"/>
      <c r="AZL47" s="1396"/>
      <c r="AZM47" s="1396"/>
      <c r="AZN47" s="1396"/>
      <c r="AZO47" s="1396"/>
      <c r="AZP47" s="1396"/>
      <c r="AZQ47" s="1396"/>
      <c r="AZR47" s="1396"/>
      <c r="AZS47" s="1396"/>
      <c r="AZT47" s="1396"/>
      <c r="AZU47" s="1396"/>
      <c r="AZV47" s="1396"/>
      <c r="AZW47" s="1396" t="s">
        <v>185</v>
      </c>
      <c r="AZX47" s="1396"/>
      <c r="AZY47" s="1396"/>
      <c r="AZZ47" s="1396"/>
      <c r="BAA47" s="1396"/>
      <c r="BAB47" s="1396"/>
      <c r="BAC47" s="1396"/>
      <c r="BAD47" s="1396"/>
      <c r="BAE47" s="1396"/>
      <c r="BAF47" s="1396"/>
      <c r="BAG47" s="1396"/>
      <c r="BAH47" s="1396"/>
      <c r="BAI47" s="1396"/>
      <c r="BAJ47" s="1396"/>
      <c r="BAK47" s="1396"/>
      <c r="BAL47" s="1396"/>
      <c r="BAM47" s="1396" t="s">
        <v>185</v>
      </c>
      <c r="BAN47" s="1396"/>
      <c r="BAO47" s="1396"/>
      <c r="BAP47" s="1396"/>
      <c r="BAQ47" s="1396"/>
      <c r="BAR47" s="1396"/>
      <c r="BAS47" s="1396"/>
      <c r="BAT47" s="1396"/>
      <c r="BAU47" s="1396"/>
      <c r="BAV47" s="1396"/>
      <c r="BAW47" s="1396"/>
      <c r="BAX47" s="1396"/>
      <c r="BAY47" s="1396"/>
      <c r="BAZ47" s="1396"/>
      <c r="BBA47" s="1396"/>
      <c r="BBB47" s="1396"/>
      <c r="BBC47" s="1396" t="s">
        <v>185</v>
      </c>
      <c r="BBD47" s="1396"/>
      <c r="BBE47" s="1396"/>
      <c r="BBF47" s="1396"/>
      <c r="BBG47" s="1396"/>
      <c r="BBH47" s="1396"/>
      <c r="BBI47" s="1396"/>
      <c r="BBJ47" s="1396"/>
      <c r="BBK47" s="1396"/>
      <c r="BBL47" s="1396"/>
      <c r="BBM47" s="1396"/>
      <c r="BBN47" s="1396"/>
      <c r="BBO47" s="1396"/>
      <c r="BBP47" s="1396"/>
      <c r="BBQ47" s="1396"/>
      <c r="BBR47" s="1396"/>
      <c r="BBS47" s="1396" t="s">
        <v>185</v>
      </c>
      <c r="BBT47" s="1396"/>
      <c r="BBU47" s="1396"/>
      <c r="BBV47" s="1396"/>
      <c r="BBW47" s="1396"/>
      <c r="BBX47" s="1396"/>
      <c r="BBY47" s="1396"/>
      <c r="BBZ47" s="1396"/>
      <c r="BCA47" s="1396"/>
      <c r="BCB47" s="1396"/>
      <c r="BCC47" s="1396"/>
      <c r="BCD47" s="1396"/>
      <c r="BCE47" s="1396"/>
      <c r="BCF47" s="1396"/>
      <c r="BCG47" s="1396"/>
      <c r="BCH47" s="1396"/>
      <c r="BCI47" s="1396" t="s">
        <v>185</v>
      </c>
      <c r="BCJ47" s="1396"/>
      <c r="BCK47" s="1396"/>
      <c r="BCL47" s="1396"/>
      <c r="BCM47" s="1396"/>
      <c r="BCN47" s="1396"/>
      <c r="BCO47" s="1396"/>
      <c r="BCP47" s="1396"/>
      <c r="BCQ47" s="1396"/>
      <c r="BCR47" s="1396"/>
      <c r="BCS47" s="1396"/>
      <c r="BCT47" s="1396"/>
      <c r="BCU47" s="1396"/>
      <c r="BCV47" s="1396"/>
      <c r="BCW47" s="1396"/>
      <c r="BCX47" s="1396"/>
      <c r="BCY47" s="1396" t="s">
        <v>185</v>
      </c>
      <c r="BCZ47" s="1396"/>
      <c r="BDA47" s="1396"/>
      <c r="BDB47" s="1396"/>
      <c r="BDC47" s="1396"/>
      <c r="BDD47" s="1396"/>
      <c r="BDE47" s="1396"/>
      <c r="BDF47" s="1396"/>
      <c r="BDG47" s="1396"/>
      <c r="BDH47" s="1396"/>
      <c r="BDI47" s="1396"/>
      <c r="BDJ47" s="1396"/>
      <c r="BDK47" s="1396"/>
      <c r="BDL47" s="1396"/>
      <c r="BDM47" s="1396"/>
      <c r="BDN47" s="1396"/>
      <c r="BDO47" s="1396" t="s">
        <v>185</v>
      </c>
      <c r="BDP47" s="1396"/>
      <c r="BDQ47" s="1396"/>
      <c r="BDR47" s="1396"/>
      <c r="BDS47" s="1396"/>
      <c r="BDT47" s="1396"/>
      <c r="BDU47" s="1396"/>
      <c r="BDV47" s="1396"/>
      <c r="BDW47" s="1396"/>
      <c r="BDX47" s="1396"/>
      <c r="BDY47" s="1396"/>
      <c r="BDZ47" s="1396"/>
      <c r="BEA47" s="1396"/>
      <c r="BEB47" s="1396"/>
      <c r="BEC47" s="1396"/>
      <c r="BED47" s="1396"/>
      <c r="BEE47" s="1396" t="s">
        <v>185</v>
      </c>
      <c r="BEF47" s="1396"/>
      <c r="BEG47" s="1396"/>
      <c r="BEH47" s="1396"/>
      <c r="BEI47" s="1396"/>
      <c r="BEJ47" s="1396"/>
      <c r="BEK47" s="1396"/>
      <c r="BEL47" s="1396"/>
      <c r="BEM47" s="1396"/>
      <c r="BEN47" s="1396"/>
      <c r="BEO47" s="1396"/>
      <c r="BEP47" s="1396"/>
      <c r="BEQ47" s="1396"/>
      <c r="BER47" s="1396"/>
      <c r="BES47" s="1396"/>
      <c r="BET47" s="1396"/>
      <c r="BEU47" s="1396" t="s">
        <v>185</v>
      </c>
      <c r="BEV47" s="1396"/>
      <c r="BEW47" s="1396"/>
      <c r="BEX47" s="1396"/>
      <c r="BEY47" s="1396"/>
      <c r="BEZ47" s="1396"/>
      <c r="BFA47" s="1396"/>
      <c r="BFB47" s="1396"/>
      <c r="BFC47" s="1396"/>
      <c r="BFD47" s="1396"/>
      <c r="BFE47" s="1396"/>
      <c r="BFF47" s="1396"/>
      <c r="BFG47" s="1396"/>
      <c r="BFH47" s="1396"/>
      <c r="BFI47" s="1396"/>
      <c r="BFJ47" s="1396"/>
      <c r="BFK47" s="1396" t="s">
        <v>185</v>
      </c>
      <c r="BFL47" s="1396"/>
      <c r="BFM47" s="1396"/>
      <c r="BFN47" s="1396"/>
      <c r="BFO47" s="1396"/>
      <c r="BFP47" s="1396"/>
      <c r="BFQ47" s="1396"/>
      <c r="BFR47" s="1396"/>
      <c r="BFS47" s="1396"/>
      <c r="BFT47" s="1396"/>
      <c r="BFU47" s="1396"/>
      <c r="BFV47" s="1396"/>
      <c r="BFW47" s="1396"/>
      <c r="BFX47" s="1396"/>
      <c r="BFY47" s="1396"/>
      <c r="BFZ47" s="1396"/>
      <c r="BGA47" s="1396" t="s">
        <v>185</v>
      </c>
      <c r="BGB47" s="1396"/>
      <c r="BGC47" s="1396"/>
      <c r="BGD47" s="1396"/>
      <c r="BGE47" s="1396"/>
      <c r="BGF47" s="1396"/>
      <c r="BGG47" s="1396"/>
      <c r="BGH47" s="1396"/>
      <c r="BGI47" s="1396"/>
      <c r="BGJ47" s="1396"/>
      <c r="BGK47" s="1396"/>
      <c r="BGL47" s="1396"/>
      <c r="BGM47" s="1396"/>
      <c r="BGN47" s="1396"/>
      <c r="BGO47" s="1396"/>
      <c r="BGP47" s="1396"/>
      <c r="BGQ47" s="1396" t="s">
        <v>185</v>
      </c>
      <c r="BGR47" s="1396"/>
      <c r="BGS47" s="1396"/>
      <c r="BGT47" s="1396"/>
      <c r="BGU47" s="1396"/>
      <c r="BGV47" s="1396"/>
      <c r="BGW47" s="1396"/>
      <c r="BGX47" s="1396"/>
      <c r="BGY47" s="1396"/>
      <c r="BGZ47" s="1396"/>
      <c r="BHA47" s="1396"/>
      <c r="BHB47" s="1396"/>
      <c r="BHC47" s="1396"/>
      <c r="BHD47" s="1396"/>
      <c r="BHE47" s="1396"/>
      <c r="BHF47" s="1396"/>
      <c r="BHG47" s="1396" t="s">
        <v>185</v>
      </c>
      <c r="BHH47" s="1396"/>
      <c r="BHI47" s="1396"/>
      <c r="BHJ47" s="1396"/>
      <c r="BHK47" s="1396"/>
      <c r="BHL47" s="1396"/>
      <c r="BHM47" s="1396"/>
      <c r="BHN47" s="1396"/>
      <c r="BHO47" s="1396"/>
      <c r="BHP47" s="1396"/>
      <c r="BHQ47" s="1396"/>
      <c r="BHR47" s="1396"/>
      <c r="BHS47" s="1396"/>
      <c r="BHT47" s="1396"/>
      <c r="BHU47" s="1396"/>
      <c r="BHV47" s="1396"/>
      <c r="BHW47" s="1396" t="s">
        <v>185</v>
      </c>
      <c r="BHX47" s="1396"/>
      <c r="BHY47" s="1396"/>
      <c r="BHZ47" s="1396"/>
      <c r="BIA47" s="1396"/>
      <c r="BIB47" s="1396"/>
      <c r="BIC47" s="1396"/>
      <c r="BID47" s="1396"/>
      <c r="BIE47" s="1396"/>
      <c r="BIF47" s="1396"/>
      <c r="BIG47" s="1396"/>
      <c r="BIH47" s="1396"/>
      <c r="BII47" s="1396"/>
      <c r="BIJ47" s="1396"/>
      <c r="BIK47" s="1396"/>
      <c r="BIL47" s="1396"/>
      <c r="BIM47" s="1396" t="s">
        <v>185</v>
      </c>
      <c r="BIN47" s="1396"/>
      <c r="BIO47" s="1396"/>
      <c r="BIP47" s="1396"/>
      <c r="BIQ47" s="1396"/>
      <c r="BIR47" s="1396"/>
      <c r="BIS47" s="1396"/>
      <c r="BIT47" s="1396"/>
      <c r="BIU47" s="1396"/>
      <c r="BIV47" s="1396"/>
      <c r="BIW47" s="1396"/>
      <c r="BIX47" s="1396"/>
      <c r="BIY47" s="1396"/>
      <c r="BIZ47" s="1396"/>
      <c r="BJA47" s="1396"/>
      <c r="BJB47" s="1396"/>
      <c r="BJC47" s="1396" t="s">
        <v>185</v>
      </c>
      <c r="BJD47" s="1396"/>
      <c r="BJE47" s="1396"/>
      <c r="BJF47" s="1396"/>
      <c r="BJG47" s="1396"/>
      <c r="BJH47" s="1396"/>
      <c r="BJI47" s="1396"/>
      <c r="BJJ47" s="1396"/>
      <c r="BJK47" s="1396"/>
      <c r="BJL47" s="1396"/>
      <c r="BJM47" s="1396"/>
      <c r="BJN47" s="1396"/>
      <c r="BJO47" s="1396"/>
      <c r="BJP47" s="1396"/>
      <c r="BJQ47" s="1396"/>
      <c r="BJR47" s="1396"/>
      <c r="BJS47" s="1396" t="s">
        <v>185</v>
      </c>
      <c r="BJT47" s="1396"/>
      <c r="BJU47" s="1396"/>
      <c r="BJV47" s="1396"/>
      <c r="BJW47" s="1396"/>
      <c r="BJX47" s="1396"/>
      <c r="BJY47" s="1396"/>
      <c r="BJZ47" s="1396"/>
      <c r="BKA47" s="1396"/>
      <c r="BKB47" s="1396"/>
      <c r="BKC47" s="1396"/>
      <c r="BKD47" s="1396"/>
      <c r="BKE47" s="1396"/>
      <c r="BKF47" s="1396"/>
      <c r="BKG47" s="1396"/>
      <c r="BKH47" s="1396"/>
      <c r="BKI47" s="1396" t="s">
        <v>185</v>
      </c>
      <c r="BKJ47" s="1396"/>
      <c r="BKK47" s="1396"/>
      <c r="BKL47" s="1396"/>
      <c r="BKM47" s="1396"/>
      <c r="BKN47" s="1396"/>
      <c r="BKO47" s="1396"/>
      <c r="BKP47" s="1396"/>
      <c r="BKQ47" s="1396"/>
      <c r="BKR47" s="1396"/>
      <c r="BKS47" s="1396"/>
      <c r="BKT47" s="1396"/>
      <c r="BKU47" s="1396"/>
      <c r="BKV47" s="1396"/>
      <c r="BKW47" s="1396"/>
      <c r="BKX47" s="1396"/>
      <c r="BKY47" s="1396" t="s">
        <v>185</v>
      </c>
      <c r="BKZ47" s="1396"/>
      <c r="BLA47" s="1396"/>
      <c r="BLB47" s="1396"/>
      <c r="BLC47" s="1396"/>
      <c r="BLD47" s="1396"/>
      <c r="BLE47" s="1396"/>
      <c r="BLF47" s="1396"/>
      <c r="BLG47" s="1396"/>
      <c r="BLH47" s="1396"/>
      <c r="BLI47" s="1396"/>
      <c r="BLJ47" s="1396"/>
      <c r="BLK47" s="1396"/>
      <c r="BLL47" s="1396"/>
      <c r="BLM47" s="1396"/>
      <c r="BLN47" s="1396"/>
      <c r="BLO47" s="1396" t="s">
        <v>185</v>
      </c>
      <c r="BLP47" s="1396"/>
      <c r="BLQ47" s="1396"/>
      <c r="BLR47" s="1396"/>
      <c r="BLS47" s="1396"/>
      <c r="BLT47" s="1396"/>
      <c r="BLU47" s="1396"/>
      <c r="BLV47" s="1396"/>
      <c r="BLW47" s="1396"/>
      <c r="BLX47" s="1396"/>
      <c r="BLY47" s="1396"/>
      <c r="BLZ47" s="1396"/>
      <c r="BMA47" s="1396"/>
      <c r="BMB47" s="1396"/>
      <c r="BMC47" s="1396"/>
      <c r="BMD47" s="1396"/>
      <c r="BME47" s="1396" t="s">
        <v>185</v>
      </c>
      <c r="BMF47" s="1396"/>
      <c r="BMG47" s="1396"/>
      <c r="BMH47" s="1396"/>
      <c r="BMI47" s="1396"/>
      <c r="BMJ47" s="1396"/>
      <c r="BMK47" s="1396"/>
      <c r="BML47" s="1396"/>
      <c r="BMM47" s="1396"/>
      <c r="BMN47" s="1396"/>
      <c r="BMO47" s="1396"/>
      <c r="BMP47" s="1396"/>
      <c r="BMQ47" s="1396"/>
      <c r="BMR47" s="1396"/>
      <c r="BMS47" s="1396"/>
      <c r="BMT47" s="1396"/>
      <c r="BMU47" s="1396" t="s">
        <v>185</v>
      </c>
      <c r="BMV47" s="1396"/>
      <c r="BMW47" s="1396"/>
      <c r="BMX47" s="1396"/>
      <c r="BMY47" s="1396"/>
      <c r="BMZ47" s="1396"/>
      <c r="BNA47" s="1396"/>
      <c r="BNB47" s="1396"/>
      <c r="BNC47" s="1396"/>
      <c r="BND47" s="1396"/>
      <c r="BNE47" s="1396"/>
      <c r="BNF47" s="1396"/>
      <c r="BNG47" s="1396"/>
      <c r="BNH47" s="1396"/>
      <c r="BNI47" s="1396"/>
      <c r="BNJ47" s="1396"/>
      <c r="BNK47" s="1396" t="s">
        <v>185</v>
      </c>
      <c r="BNL47" s="1396"/>
      <c r="BNM47" s="1396"/>
      <c r="BNN47" s="1396"/>
      <c r="BNO47" s="1396"/>
      <c r="BNP47" s="1396"/>
      <c r="BNQ47" s="1396"/>
      <c r="BNR47" s="1396"/>
      <c r="BNS47" s="1396"/>
      <c r="BNT47" s="1396"/>
      <c r="BNU47" s="1396"/>
      <c r="BNV47" s="1396"/>
      <c r="BNW47" s="1396"/>
      <c r="BNX47" s="1396"/>
      <c r="BNY47" s="1396"/>
      <c r="BNZ47" s="1396"/>
      <c r="BOA47" s="1396" t="s">
        <v>185</v>
      </c>
      <c r="BOB47" s="1396"/>
      <c r="BOC47" s="1396"/>
      <c r="BOD47" s="1396"/>
      <c r="BOE47" s="1396"/>
      <c r="BOF47" s="1396"/>
      <c r="BOG47" s="1396"/>
      <c r="BOH47" s="1396"/>
      <c r="BOI47" s="1396"/>
      <c r="BOJ47" s="1396"/>
      <c r="BOK47" s="1396"/>
      <c r="BOL47" s="1396"/>
      <c r="BOM47" s="1396"/>
      <c r="BON47" s="1396"/>
      <c r="BOO47" s="1396"/>
      <c r="BOP47" s="1396"/>
      <c r="BOQ47" s="1396" t="s">
        <v>185</v>
      </c>
      <c r="BOR47" s="1396"/>
      <c r="BOS47" s="1396"/>
      <c r="BOT47" s="1396"/>
      <c r="BOU47" s="1396"/>
      <c r="BOV47" s="1396"/>
      <c r="BOW47" s="1396"/>
      <c r="BOX47" s="1396"/>
      <c r="BOY47" s="1396"/>
      <c r="BOZ47" s="1396"/>
      <c r="BPA47" s="1396"/>
      <c r="BPB47" s="1396"/>
      <c r="BPC47" s="1396"/>
      <c r="BPD47" s="1396"/>
      <c r="BPE47" s="1396"/>
      <c r="BPF47" s="1396"/>
      <c r="BPG47" s="1396" t="s">
        <v>185</v>
      </c>
      <c r="BPH47" s="1396"/>
      <c r="BPI47" s="1396"/>
      <c r="BPJ47" s="1396"/>
      <c r="BPK47" s="1396"/>
      <c r="BPL47" s="1396"/>
      <c r="BPM47" s="1396"/>
      <c r="BPN47" s="1396"/>
      <c r="BPO47" s="1396"/>
      <c r="BPP47" s="1396"/>
      <c r="BPQ47" s="1396"/>
      <c r="BPR47" s="1396"/>
      <c r="BPS47" s="1396"/>
      <c r="BPT47" s="1396"/>
      <c r="BPU47" s="1396"/>
      <c r="BPV47" s="1396"/>
      <c r="BPW47" s="1396" t="s">
        <v>185</v>
      </c>
      <c r="BPX47" s="1396"/>
      <c r="BPY47" s="1396"/>
      <c r="BPZ47" s="1396"/>
      <c r="BQA47" s="1396"/>
      <c r="BQB47" s="1396"/>
      <c r="BQC47" s="1396"/>
      <c r="BQD47" s="1396"/>
      <c r="BQE47" s="1396"/>
      <c r="BQF47" s="1396"/>
      <c r="BQG47" s="1396"/>
      <c r="BQH47" s="1396"/>
      <c r="BQI47" s="1396"/>
      <c r="BQJ47" s="1396"/>
      <c r="BQK47" s="1396"/>
      <c r="BQL47" s="1396"/>
      <c r="BQM47" s="1396" t="s">
        <v>185</v>
      </c>
      <c r="BQN47" s="1396"/>
      <c r="BQO47" s="1396"/>
      <c r="BQP47" s="1396"/>
      <c r="BQQ47" s="1396"/>
      <c r="BQR47" s="1396"/>
      <c r="BQS47" s="1396"/>
      <c r="BQT47" s="1396"/>
      <c r="BQU47" s="1396"/>
      <c r="BQV47" s="1396"/>
      <c r="BQW47" s="1396"/>
      <c r="BQX47" s="1396"/>
      <c r="BQY47" s="1396"/>
      <c r="BQZ47" s="1396"/>
      <c r="BRA47" s="1396"/>
      <c r="BRB47" s="1396"/>
      <c r="BRC47" s="1396" t="s">
        <v>185</v>
      </c>
      <c r="BRD47" s="1396"/>
      <c r="BRE47" s="1396"/>
      <c r="BRF47" s="1396"/>
      <c r="BRG47" s="1396"/>
      <c r="BRH47" s="1396"/>
      <c r="BRI47" s="1396"/>
      <c r="BRJ47" s="1396"/>
      <c r="BRK47" s="1396"/>
      <c r="BRL47" s="1396"/>
      <c r="BRM47" s="1396"/>
      <c r="BRN47" s="1396"/>
      <c r="BRO47" s="1396"/>
      <c r="BRP47" s="1396"/>
      <c r="BRQ47" s="1396"/>
      <c r="BRR47" s="1396"/>
      <c r="BRS47" s="1396" t="s">
        <v>185</v>
      </c>
      <c r="BRT47" s="1396"/>
      <c r="BRU47" s="1396"/>
      <c r="BRV47" s="1396"/>
      <c r="BRW47" s="1396"/>
      <c r="BRX47" s="1396"/>
      <c r="BRY47" s="1396"/>
      <c r="BRZ47" s="1396"/>
      <c r="BSA47" s="1396"/>
      <c r="BSB47" s="1396"/>
      <c r="BSC47" s="1396"/>
      <c r="BSD47" s="1396"/>
      <c r="BSE47" s="1396"/>
      <c r="BSF47" s="1396"/>
      <c r="BSG47" s="1396"/>
      <c r="BSH47" s="1396"/>
      <c r="BSI47" s="1396" t="s">
        <v>185</v>
      </c>
      <c r="BSJ47" s="1396"/>
      <c r="BSK47" s="1396"/>
      <c r="BSL47" s="1396"/>
      <c r="BSM47" s="1396"/>
      <c r="BSN47" s="1396"/>
      <c r="BSO47" s="1396"/>
      <c r="BSP47" s="1396"/>
      <c r="BSQ47" s="1396"/>
      <c r="BSR47" s="1396"/>
      <c r="BSS47" s="1396"/>
      <c r="BST47" s="1396"/>
      <c r="BSU47" s="1396"/>
      <c r="BSV47" s="1396"/>
      <c r="BSW47" s="1396"/>
      <c r="BSX47" s="1396"/>
      <c r="BSY47" s="1396" t="s">
        <v>185</v>
      </c>
      <c r="BSZ47" s="1396"/>
      <c r="BTA47" s="1396"/>
      <c r="BTB47" s="1396"/>
      <c r="BTC47" s="1396"/>
      <c r="BTD47" s="1396"/>
      <c r="BTE47" s="1396"/>
      <c r="BTF47" s="1396"/>
      <c r="BTG47" s="1396"/>
      <c r="BTH47" s="1396"/>
      <c r="BTI47" s="1396"/>
      <c r="BTJ47" s="1396"/>
      <c r="BTK47" s="1396"/>
      <c r="BTL47" s="1396"/>
      <c r="BTM47" s="1396"/>
      <c r="BTN47" s="1396"/>
      <c r="BTO47" s="1396" t="s">
        <v>185</v>
      </c>
      <c r="BTP47" s="1396"/>
      <c r="BTQ47" s="1396"/>
      <c r="BTR47" s="1396"/>
      <c r="BTS47" s="1396"/>
      <c r="BTT47" s="1396"/>
      <c r="BTU47" s="1396"/>
      <c r="BTV47" s="1396"/>
      <c r="BTW47" s="1396"/>
      <c r="BTX47" s="1396"/>
      <c r="BTY47" s="1396"/>
      <c r="BTZ47" s="1396"/>
      <c r="BUA47" s="1396"/>
      <c r="BUB47" s="1396"/>
      <c r="BUC47" s="1396"/>
      <c r="BUD47" s="1396"/>
      <c r="BUE47" s="1396" t="s">
        <v>185</v>
      </c>
      <c r="BUF47" s="1396"/>
      <c r="BUG47" s="1396"/>
      <c r="BUH47" s="1396"/>
      <c r="BUI47" s="1396"/>
      <c r="BUJ47" s="1396"/>
      <c r="BUK47" s="1396"/>
      <c r="BUL47" s="1396"/>
      <c r="BUM47" s="1396"/>
      <c r="BUN47" s="1396"/>
      <c r="BUO47" s="1396"/>
      <c r="BUP47" s="1396"/>
      <c r="BUQ47" s="1396"/>
      <c r="BUR47" s="1396"/>
      <c r="BUS47" s="1396"/>
      <c r="BUT47" s="1396"/>
      <c r="BUU47" s="1396" t="s">
        <v>185</v>
      </c>
      <c r="BUV47" s="1396"/>
      <c r="BUW47" s="1396"/>
      <c r="BUX47" s="1396"/>
      <c r="BUY47" s="1396"/>
      <c r="BUZ47" s="1396"/>
      <c r="BVA47" s="1396"/>
      <c r="BVB47" s="1396"/>
      <c r="BVC47" s="1396"/>
      <c r="BVD47" s="1396"/>
      <c r="BVE47" s="1396"/>
      <c r="BVF47" s="1396"/>
      <c r="BVG47" s="1396"/>
      <c r="BVH47" s="1396"/>
      <c r="BVI47" s="1396"/>
      <c r="BVJ47" s="1396"/>
      <c r="BVK47" s="1396" t="s">
        <v>185</v>
      </c>
      <c r="BVL47" s="1396"/>
      <c r="BVM47" s="1396"/>
      <c r="BVN47" s="1396"/>
      <c r="BVO47" s="1396"/>
      <c r="BVP47" s="1396"/>
      <c r="BVQ47" s="1396"/>
      <c r="BVR47" s="1396"/>
      <c r="BVS47" s="1396"/>
      <c r="BVT47" s="1396"/>
      <c r="BVU47" s="1396"/>
      <c r="BVV47" s="1396"/>
      <c r="BVW47" s="1396"/>
      <c r="BVX47" s="1396"/>
      <c r="BVY47" s="1396"/>
      <c r="BVZ47" s="1396"/>
      <c r="BWA47" s="1396" t="s">
        <v>185</v>
      </c>
      <c r="BWB47" s="1396"/>
      <c r="BWC47" s="1396"/>
      <c r="BWD47" s="1396"/>
      <c r="BWE47" s="1396"/>
      <c r="BWF47" s="1396"/>
      <c r="BWG47" s="1396"/>
      <c r="BWH47" s="1396"/>
      <c r="BWI47" s="1396"/>
      <c r="BWJ47" s="1396"/>
      <c r="BWK47" s="1396"/>
      <c r="BWL47" s="1396"/>
      <c r="BWM47" s="1396"/>
      <c r="BWN47" s="1396"/>
      <c r="BWO47" s="1396"/>
      <c r="BWP47" s="1396"/>
      <c r="BWQ47" s="1396" t="s">
        <v>185</v>
      </c>
      <c r="BWR47" s="1396"/>
      <c r="BWS47" s="1396"/>
      <c r="BWT47" s="1396"/>
      <c r="BWU47" s="1396"/>
      <c r="BWV47" s="1396"/>
      <c r="BWW47" s="1396"/>
      <c r="BWX47" s="1396"/>
      <c r="BWY47" s="1396"/>
      <c r="BWZ47" s="1396"/>
      <c r="BXA47" s="1396"/>
      <c r="BXB47" s="1396"/>
      <c r="BXC47" s="1396"/>
      <c r="BXD47" s="1396"/>
      <c r="BXE47" s="1396"/>
      <c r="BXF47" s="1396"/>
      <c r="BXG47" s="1396" t="s">
        <v>185</v>
      </c>
      <c r="BXH47" s="1396"/>
      <c r="BXI47" s="1396"/>
      <c r="BXJ47" s="1396"/>
      <c r="BXK47" s="1396"/>
      <c r="BXL47" s="1396"/>
      <c r="BXM47" s="1396"/>
      <c r="BXN47" s="1396"/>
      <c r="BXO47" s="1396"/>
      <c r="BXP47" s="1396"/>
      <c r="BXQ47" s="1396"/>
      <c r="BXR47" s="1396"/>
      <c r="BXS47" s="1396"/>
      <c r="BXT47" s="1396"/>
      <c r="BXU47" s="1396"/>
      <c r="BXV47" s="1396"/>
      <c r="BXW47" s="1396" t="s">
        <v>185</v>
      </c>
      <c r="BXX47" s="1396"/>
      <c r="BXY47" s="1396"/>
      <c r="BXZ47" s="1396"/>
      <c r="BYA47" s="1396"/>
      <c r="BYB47" s="1396"/>
      <c r="BYC47" s="1396"/>
      <c r="BYD47" s="1396"/>
      <c r="BYE47" s="1396"/>
      <c r="BYF47" s="1396"/>
      <c r="BYG47" s="1396"/>
      <c r="BYH47" s="1396"/>
      <c r="BYI47" s="1396"/>
      <c r="BYJ47" s="1396"/>
      <c r="BYK47" s="1396"/>
      <c r="BYL47" s="1396"/>
      <c r="BYM47" s="1396" t="s">
        <v>185</v>
      </c>
      <c r="BYN47" s="1396"/>
      <c r="BYO47" s="1396"/>
      <c r="BYP47" s="1396"/>
      <c r="BYQ47" s="1396"/>
      <c r="BYR47" s="1396"/>
      <c r="BYS47" s="1396"/>
      <c r="BYT47" s="1396"/>
      <c r="BYU47" s="1396"/>
      <c r="BYV47" s="1396"/>
      <c r="BYW47" s="1396"/>
      <c r="BYX47" s="1396"/>
      <c r="BYY47" s="1396"/>
      <c r="BYZ47" s="1396"/>
      <c r="BZA47" s="1396"/>
      <c r="BZB47" s="1396"/>
      <c r="BZC47" s="1396" t="s">
        <v>185</v>
      </c>
      <c r="BZD47" s="1396"/>
      <c r="BZE47" s="1396"/>
      <c r="BZF47" s="1396"/>
      <c r="BZG47" s="1396"/>
      <c r="BZH47" s="1396"/>
      <c r="BZI47" s="1396"/>
      <c r="BZJ47" s="1396"/>
      <c r="BZK47" s="1396"/>
      <c r="BZL47" s="1396"/>
      <c r="BZM47" s="1396"/>
      <c r="BZN47" s="1396"/>
      <c r="BZO47" s="1396"/>
      <c r="BZP47" s="1396"/>
      <c r="BZQ47" s="1396"/>
      <c r="BZR47" s="1396"/>
      <c r="BZS47" s="1396" t="s">
        <v>185</v>
      </c>
      <c r="BZT47" s="1396"/>
      <c r="BZU47" s="1396"/>
      <c r="BZV47" s="1396"/>
      <c r="BZW47" s="1396"/>
      <c r="BZX47" s="1396"/>
      <c r="BZY47" s="1396"/>
      <c r="BZZ47" s="1396"/>
      <c r="CAA47" s="1396"/>
      <c r="CAB47" s="1396"/>
      <c r="CAC47" s="1396"/>
      <c r="CAD47" s="1396"/>
      <c r="CAE47" s="1396"/>
      <c r="CAF47" s="1396"/>
      <c r="CAG47" s="1396"/>
      <c r="CAH47" s="1396"/>
      <c r="CAI47" s="1396" t="s">
        <v>185</v>
      </c>
      <c r="CAJ47" s="1396"/>
      <c r="CAK47" s="1396"/>
      <c r="CAL47" s="1396"/>
      <c r="CAM47" s="1396"/>
      <c r="CAN47" s="1396"/>
      <c r="CAO47" s="1396"/>
      <c r="CAP47" s="1396"/>
      <c r="CAQ47" s="1396"/>
      <c r="CAR47" s="1396"/>
      <c r="CAS47" s="1396"/>
      <c r="CAT47" s="1396"/>
      <c r="CAU47" s="1396"/>
      <c r="CAV47" s="1396"/>
      <c r="CAW47" s="1396"/>
      <c r="CAX47" s="1396"/>
      <c r="CAY47" s="1396" t="s">
        <v>185</v>
      </c>
      <c r="CAZ47" s="1396"/>
      <c r="CBA47" s="1396"/>
      <c r="CBB47" s="1396"/>
      <c r="CBC47" s="1396"/>
      <c r="CBD47" s="1396"/>
      <c r="CBE47" s="1396"/>
      <c r="CBF47" s="1396"/>
      <c r="CBG47" s="1396"/>
      <c r="CBH47" s="1396"/>
      <c r="CBI47" s="1396"/>
      <c r="CBJ47" s="1396"/>
      <c r="CBK47" s="1396"/>
      <c r="CBL47" s="1396"/>
      <c r="CBM47" s="1396"/>
      <c r="CBN47" s="1396"/>
      <c r="CBO47" s="1396" t="s">
        <v>185</v>
      </c>
      <c r="CBP47" s="1396"/>
      <c r="CBQ47" s="1396"/>
      <c r="CBR47" s="1396"/>
      <c r="CBS47" s="1396"/>
      <c r="CBT47" s="1396"/>
      <c r="CBU47" s="1396"/>
      <c r="CBV47" s="1396"/>
      <c r="CBW47" s="1396"/>
      <c r="CBX47" s="1396"/>
      <c r="CBY47" s="1396"/>
      <c r="CBZ47" s="1396"/>
      <c r="CCA47" s="1396"/>
      <c r="CCB47" s="1396"/>
      <c r="CCC47" s="1396"/>
      <c r="CCD47" s="1396"/>
      <c r="CCE47" s="1396" t="s">
        <v>185</v>
      </c>
      <c r="CCF47" s="1396"/>
      <c r="CCG47" s="1396"/>
      <c r="CCH47" s="1396"/>
      <c r="CCI47" s="1396"/>
      <c r="CCJ47" s="1396"/>
      <c r="CCK47" s="1396"/>
      <c r="CCL47" s="1396"/>
      <c r="CCM47" s="1396"/>
      <c r="CCN47" s="1396"/>
      <c r="CCO47" s="1396"/>
      <c r="CCP47" s="1396"/>
      <c r="CCQ47" s="1396"/>
      <c r="CCR47" s="1396"/>
      <c r="CCS47" s="1396"/>
      <c r="CCT47" s="1396"/>
      <c r="CCU47" s="1396" t="s">
        <v>185</v>
      </c>
      <c r="CCV47" s="1396"/>
      <c r="CCW47" s="1396"/>
      <c r="CCX47" s="1396"/>
      <c r="CCY47" s="1396"/>
      <c r="CCZ47" s="1396"/>
      <c r="CDA47" s="1396"/>
      <c r="CDB47" s="1396"/>
      <c r="CDC47" s="1396"/>
      <c r="CDD47" s="1396"/>
      <c r="CDE47" s="1396"/>
      <c r="CDF47" s="1396"/>
      <c r="CDG47" s="1396"/>
      <c r="CDH47" s="1396"/>
      <c r="CDI47" s="1396"/>
      <c r="CDJ47" s="1396"/>
      <c r="CDK47" s="1396" t="s">
        <v>185</v>
      </c>
      <c r="CDL47" s="1396"/>
      <c r="CDM47" s="1396"/>
      <c r="CDN47" s="1396"/>
      <c r="CDO47" s="1396"/>
      <c r="CDP47" s="1396"/>
      <c r="CDQ47" s="1396"/>
      <c r="CDR47" s="1396"/>
      <c r="CDS47" s="1396"/>
      <c r="CDT47" s="1396"/>
      <c r="CDU47" s="1396"/>
      <c r="CDV47" s="1396"/>
      <c r="CDW47" s="1396"/>
      <c r="CDX47" s="1396"/>
      <c r="CDY47" s="1396"/>
      <c r="CDZ47" s="1396"/>
      <c r="CEA47" s="1396" t="s">
        <v>185</v>
      </c>
      <c r="CEB47" s="1396"/>
      <c r="CEC47" s="1396"/>
      <c r="CED47" s="1396"/>
      <c r="CEE47" s="1396"/>
      <c r="CEF47" s="1396"/>
      <c r="CEG47" s="1396"/>
      <c r="CEH47" s="1396"/>
      <c r="CEI47" s="1396"/>
      <c r="CEJ47" s="1396"/>
      <c r="CEK47" s="1396"/>
      <c r="CEL47" s="1396"/>
      <c r="CEM47" s="1396"/>
      <c r="CEN47" s="1396"/>
      <c r="CEO47" s="1396"/>
      <c r="CEP47" s="1396"/>
      <c r="CEQ47" s="1396" t="s">
        <v>185</v>
      </c>
      <c r="CER47" s="1396"/>
      <c r="CES47" s="1396"/>
      <c r="CET47" s="1396"/>
      <c r="CEU47" s="1396"/>
      <c r="CEV47" s="1396"/>
      <c r="CEW47" s="1396"/>
      <c r="CEX47" s="1396"/>
      <c r="CEY47" s="1396"/>
      <c r="CEZ47" s="1396"/>
      <c r="CFA47" s="1396"/>
      <c r="CFB47" s="1396"/>
      <c r="CFC47" s="1396"/>
      <c r="CFD47" s="1396"/>
      <c r="CFE47" s="1396"/>
      <c r="CFF47" s="1396"/>
      <c r="CFG47" s="1396" t="s">
        <v>185</v>
      </c>
      <c r="CFH47" s="1396"/>
      <c r="CFI47" s="1396"/>
      <c r="CFJ47" s="1396"/>
      <c r="CFK47" s="1396"/>
      <c r="CFL47" s="1396"/>
      <c r="CFM47" s="1396"/>
      <c r="CFN47" s="1396"/>
      <c r="CFO47" s="1396"/>
      <c r="CFP47" s="1396"/>
      <c r="CFQ47" s="1396"/>
      <c r="CFR47" s="1396"/>
      <c r="CFS47" s="1396"/>
      <c r="CFT47" s="1396"/>
      <c r="CFU47" s="1396"/>
      <c r="CFV47" s="1396"/>
      <c r="CFW47" s="1396" t="s">
        <v>185</v>
      </c>
      <c r="CFX47" s="1396"/>
      <c r="CFY47" s="1396"/>
      <c r="CFZ47" s="1396"/>
      <c r="CGA47" s="1396"/>
      <c r="CGB47" s="1396"/>
      <c r="CGC47" s="1396"/>
      <c r="CGD47" s="1396"/>
      <c r="CGE47" s="1396"/>
      <c r="CGF47" s="1396"/>
      <c r="CGG47" s="1396"/>
      <c r="CGH47" s="1396"/>
      <c r="CGI47" s="1396"/>
      <c r="CGJ47" s="1396"/>
      <c r="CGK47" s="1396"/>
      <c r="CGL47" s="1396"/>
      <c r="CGM47" s="1396" t="s">
        <v>185</v>
      </c>
      <c r="CGN47" s="1396"/>
      <c r="CGO47" s="1396"/>
      <c r="CGP47" s="1396"/>
      <c r="CGQ47" s="1396"/>
      <c r="CGR47" s="1396"/>
      <c r="CGS47" s="1396"/>
      <c r="CGT47" s="1396"/>
      <c r="CGU47" s="1396"/>
      <c r="CGV47" s="1396"/>
      <c r="CGW47" s="1396"/>
      <c r="CGX47" s="1396"/>
      <c r="CGY47" s="1396"/>
      <c r="CGZ47" s="1396"/>
      <c r="CHA47" s="1396"/>
      <c r="CHB47" s="1396"/>
      <c r="CHC47" s="1396" t="s">
        <v>185</v>
      </c>
      <c r="CHD47" s="1396"/>
      <c r="CHE47" s="1396"/>
      <c r="CHF47" s="1396"/>
      <c r="CHG47" s="1396"/>
      <c r="CHH47" s="1396"/>
      <c r="CHI47" s="1396"/>
      <c r="CHJ47" s="1396"/>
      <c r="CHK47" s="1396"/>
      <c r="CHL47" s="1396"/>
      <c r="CHM47" s="1396"/>
      <c r="CHN47" s="1396"/>
      <c r="CHO47" s="1396"/>
      <c r="CHP47" s="1396"/>
      <c r="CHQ47" s="1396"/>
      <c r="CHR47" s="1396"/>
      <c r="CHS47" s="1396" t="s">
        <v>185</v>
      </c>
      <c r="CHT47" s="1396"/>
      <c r="CHU47" s="1396"/>
      <c r="CHV47" s="1396"/>
      <c r="CHW47" s="1396"/>
      <c r="CHX47" s="1396"/>
      <c r="CHY47" s="1396"/>
      <c r="CHZ47" s="1396"/>
      <c r="CIA47" s="1396"/>
      <c r="CIB47" s="1396"/>
      <c r="CIC47" s="1396"/>
      <c r="CID47" s="1396"/>
      <c r="CIE47" s="1396"/>
      <c r="CIF47" s="1396"/>
      <c r="CIG47" s="1396"/>
      <c r="CIH47" s="1396"/>
      <c r="CII47" s="1396" t="s">
        <v>185</v>
      </c>
      <c r="CIJ47" s="1396"/>
      <c r="CIK47" s="1396"/>
      <c r="CIL47" s="1396"/>
      <c r="CIM47" s="1396"/>
      <c r="CIN47" s="1396"/>
      <c r="CIO47" s="1396"/>
      <c r="CIP47" s="1396"/>
      <c r="CIQ47" s="1396"/>
      <c r="CIR47" s="1396"/>
      <c r="CIS47" s="1396"/>
      <c r="CIT47" s="1396"/>
      <c r="CIU47" s="1396"/>
      <c r="CIV47" s="1396"/>
      <c r="CIW47" s="1396"/>
      <c r="CIX47" s="1396"/>
      <c r="CIY47" s="1396" t="s">
        <v>185</v>
      </c>
      <c r="CIZ47" s="1396"/>
      <c r="CJA47" s="1396"/>
      <c r="CJB47" s="1396"/>
      <c r="CJC47" s="1396"/>
      <c r="CJD47" s="1396"/>
      <c r="CJE47" s="1396"/>
      <c r="CJF47" s="1396"/>
      <c r="CJG47" s="1396"/>
      <c r="CJH47" s="1396"/>
      <c r="CJI47" s="1396"/>
      <c r="CJJ47" s="1396"/>
      <c r="CJK47" s="1396"/>
      <c r="CJL47" s="1396"/>
      <c r="CJM47" s="1396"/>
      <c r="CJN47" s="1396"/>
      <c r="CJO47" s="1396" t="s">
        <v>185</v>
      </c>
      <c r="CJP47" s="1396"/>
      <c r="CJQ47" s="1396"/>
      <c r="CJR47" s="1396"/>
      <c r="CJS47" s="1396"/>
      <c r="CJT47" s="1396"/>
      <c r="CJU47" s="1396"/>
      <c r="CJV47" s="1396"/>
      <c r="CJW47" s="1396"/>
      <c r="CJX47" s="1396"/>
      <c r="CJY47" s="1396"/>
      <c r="CJZ47" s="1396"/>
      <c r="CKA47" s="1396"/>
      <c r="CKB47" s="1396"/>
      <c r="CKC47" s="1396"/>
      <c r="CKD47" s="1396"/>
      <c r="CKE47" s="1396" t="s">
        <v>185</v>
      </c>
      <c r="CKF47" s="1396"/>
      <c r="CKG47" s="1396"/>
      <c r="CKH47" s="1396"/>
      <c r="CKI47" s="1396"/>
      <c r="CKJ47" s="1396"/>
      <c r="CKK47" s="1396"/>
      <c r="CKL47" s="1396"/>
      <c r="CKM47" s="1396"/>
      <c r="CKN47" s="1396"/>
      <c r="CKO47" s="1396"/>
      <c r="CKP47" s="1396"/>
      <c r="CKQ47" s="1396"/>
      <c r="CKR47" s="1396"/>
      <c r="CKS47" s="1396"/>
      <c r="CKT47" s="1396"/>
      <c r="CKU47" s="1396" t="s">
        <v>185</v>
      </c>
      <c r="CKV47" s="1396"/>
      <c r="CKW47" s="1396"/>
      <c r="CKX47" s="1396"/>
      <c r="CKY47" s="1396"/>
      <c r="CKZ47" s="1396"/>
      <c r="CLA47" s="1396"/>
      <c r="CLB47" s="1396"/>
      <c r="CLC47" s="1396"/>
      <c r="CLD47" s="1396"/>
      <c r="CLE47" s="1396"/>
      <c r="CLF47" s="1396"/>
      <c r="CLG47" s="1396"/>
      <c r="CLH47" s="1396"/>
      <c r="CLI47" s="1396"/>
      <c r="CLJ47" s="1396"/>
      <c r="CLK47" s="1396" t="s">
        <v>185</v>
      </c>
      <c r="CLL47" s="1396"/>
      <c r="CLM47" s="1396"/>
      <c r="CLN47" s="1396"/>
      <c r="CLO47" s="1396"/>
      <c r="CLP47" s="1396"/>
      <c r="CLQ47" s="1396"/>
      <c r="CLR47" s="1396"/>
      <c r="CLS47" s="1396"/>
      <c r="CLT47" s="1396"/>
      <c r="CLU47" s="1396"/>
      <c r="CLV47" s="1396"/>
      <c r="CLW47" s="1396"/>
      <c r="CLX47" s="1396"/>
      <c r="CLY47" s="1396"/>
      <c r="CLZ47" s="1396"/>
      <c r="CMA47" s="1396" t="s">
        <v>185</v>
      </c>
      <c r="CMB47" s="1396"/>
      <c r="CMC47" s="1396"/>
      <c r="CMD47" s="1396"/>
      <c r="CME47" s="1396"/>
      <c r="CMF47" s="1396"/>
      <c r="CMG47" s="1396"/>
      <c r="CMH47" s="1396"/>
      <c r="CMI47" s="1396"/>
      <c r="CMJ47" s="1396"/>
      <c r="CMK47" s="1396"/>
      <c r="CML47" s="1396"/>
      <c r="CMM47" s="1396"/>
      <c r="CMN47" s="1396"/>
      <c r="CMO47" s="1396"/>
      <c r="CMP47" s="1396"/>
      <c r="CMQ47" s="1396" t="s">
        <v>185</v>
      </c>
      <c r="CMR47" s="1396"/>
      <c r="CMS47" s="1396"/>
      <c r="CMT47" s="1396"/>
      <c r="CMU47" s="1396"/>
      <c r="CMV47" s="1396"/>
      <c r="CMW47" s="1396"/>
      <c r="CMX47" s="1396"/>
      <c r="CMY47" s="1396"/>
      <c r="CMZ47" s="1396"/>
      <c r="CNA47" s="1396"/>
      <c r="CNB47" s="1396"/>
      <c r="CNC47" s="1396"/>
      <c r="CND47" s="1396"/>
      <c r="CNE47" s="1396"/>
      <c r="CNF47" s="1396"/>
      <c r="CNG47" s="1396" t="s">
        <v>185</v>
      </c>
      <c r="CNH47" s="1396"/>
      <c r="CNI47" s="1396"/>
      <c r="CNJ47" s="1396"/>
      <c r="CNK47" s="1396"/>
      <c r="CNL47" s="1396"/>
      <c r="CNM47" s="1396"/>
      <c r="CNN47" s="1396"/>
      <c r="CNO47" s="1396"/>
      <c r="CNP47" s="1396"/>
      <c r="CNQ47" s="1396"/>
      <c r="CNR47" s="1396"/>
      <c r="CNS47" s="1396"/>
      <c r="CNT47" s="1396"/>
      <c r="CNU47" s="1396"/>
      <c r="CNV47" s="1396"/>
      <c r="CNW47" s="1396" t="s">
        <v>185</v>
      </c>
      <c r="CNX47" s="1396"/>
      <c r="CNY47" s="1396"/>
      <c r="CNZ47" s="1396"/>
      <c r="COA47" s="1396"/>
      <c r="COB47" s="1396"/>
      <c r="COC47" s="1396"/>
      <c r="COD47" s="1396"/>
      <c r="COE47" s="1396"/>
      <c r="COF47" s="1396"/>
      <c r="COG47" s="1396"/>
      <c r="COH47" s="1396"/>
      <c r="COI47" s="1396"/>
      <c r="COJ47" s="1396"/>
      <c r="COK47" s="1396"/>
      <c r="COL47" s="1396"/>
      <c r="COM47" s="1396" t="s">
        <v>185</v>
      </c>
      <c r="CON47" s="1396"/>
      <c r="COO47" s="1396"/>
      <c r="COP47" s="1396"/>
      <c r="COQ47" s="1396"/>
      <c r="COR47" s="1396"/>
      <c r="COS47" s="1396"/>
      <c r="COT47" s="1396"/>
      <c r="COU47" s="1396"/>
      <c r="COV47" s="1396"/>
      <c r="COW47" s="1396"/>
      <c r="COX47" s="1396"/>
      <c r="COY47" s="1396"/>
      <c r="COZ47" s="1396"/>
      <c r="CPA47" s="1396"/>
      <c r="CPB47" s="1396"/>
      <c r="CPC47" s="1396" t="s">
        <v>185</v>
      </c>
      <c r="CPD47" s="1396"/>
      <c r="CPE47" s="1396"/>
      <c r="CPF47" s="1396"/>
      <c r="CPG47" s="1396"/>
      <c r="CPH47" s="1396"/>
      <c r="CPI47" s="1396"/>
      <c r="CPJ47" s="1396"/>
      <c r="CPK47" s="1396"/>
      <c r="CPL47" s="1396"/>
      <c r="CPM47" s="1396"/>
      <c r="CPN47" s="1396"/>
      <c r="CPO47" s="1396"/>
      <c r="CPP47" s="1396"/>
      <c r="CPQ47" s="1396"/>
      <c r="CPR47" s="1396"/>
      <c r="CPS47" s="1396" t="s">
        <v>185</v>
      </c>
      <c r="CPT47" s="1396"/>
      <c r="CPU47" s="1396"/>
      <c r="CPV47" s="1396"/>
      <c r="CPW47" s="1396"/>
      <c r="CPX47" s="1396"/>
      <c r="CPY47" s="1396"/>
      <c r="CPZ47" s="1396"/>
      <c r="CQA47" s="1396"/>
      <c r="CQB47" s="1396"/>
      <c r="CQC47" s="1396"/>
      <c r="CQD47" s="1396"/>
      <c r="CQE47" s="1396"/>
      <c r="CQF47" s="1396"/>
      <c r="CQG47" s="1396"/>
      <c r="CQH47" s="1396"/>
      <c r="CQI47" s="1396" t="s">
        <v>185</v>
      </c>
      <c r="CQJ47" s="1396"/>
      <c r="CQK47" s="1396"/>
      <c r="CQL47" s="1396"/>
      <c r="CQM47" s="1396"/>
      <c r="CQN47" s="1396"/>
      <c r="CQO47" s="1396"/>
      <c r="CQP47" s="1396"/>
      <c r="CQQ47" s="1396"/>
      <c r="CQR47" s="1396"/>
      <c r="CQS47" s="1396"/>
      <c r="CQT47" s="1396"/>
      <c r="CQU47" s="1396"/>
      <c r="CQV47" s="1396"/>
      <c r="CQW47" s="1396"/>
      <c r="CQX47" s="1396"/>
      <c r="CQY47" s="1396" t="s">
        <v>185</v>
      </c>
      <c r="CQZ47" s="1396"/>
      <c r="CRA47" s="1396"/>
      <c r="CRB47" s="1396"/>
      <c r="CRC47" s="1396"/>
      <c r="CRD47" s="1396"/>
      <c r="CRE47" s="1396"/>
      <c r="CRF47" s="1396"/>
      <c r="CRG47" s="1396"/>
      <c r="CRH47" s="1396"/>
      <c r="CRI47" s="1396"/>
      <c r="CRJ47" s="1396"/>
      <c r="CRK47" s="1396"/>
      <c r="CRL47" s="1396"/>
      <c r="CRM47" s="1396"/>
      <c r="CRN47" s="1396"/>
      <c r="CRO47" s="1396" t="s">
        <v>185</v>
      </c>
      <c r="CRP47" s="1396"/>
      <c r="CRQ47" s="1396"/>
      <c r="CRR47" s="1396"/>
      <c r="CRS47" s="1396"/>
      <c r="CRT47" s="1396"/>
      <c r="CRU47" s="1396"/>
      <c r="CRV47" s="1396"/>
      <c r="CRW47" s="1396"/>
      <c r="CRX47" s="1396"/>
      <c r="CRY47" s="1396"/>
      <c r="CRZ47" s="1396"/>
      <c r="CSA47" s="1396"/>
      <c r="CSB47" s="1396"/>
      <c r="CSC47" s="1396"/>
      <c r="CSD47" s="1396"/>
      <c r="CSE47" s="1396" t="s">
        <v>185</v>
      </c>
      <c r="CSF47" s="1396"/>
      <c r="CSG47" s="1396"/>
      <c r="CSH47" s="1396"/>
      <c r="CSI47" s="1396"/>
      <c r="CSJ47" s="1396"/>
      <c r="CSK47" s="1396"/>
      <c r="CSL47" s="1396"/>
      <c r="CSM47" s="1396"/>
      <c r="CSN47" s="1396"/>
      <c r="CSO47" s="1396"/>
      <c r="CSP47" s="1396"/>
      <c r="CSQ47" s="1396"/>
      <c r="CSR47" s="1396"/>
      <c r="CSS47" s="1396"/>
      <c r="CST47" s="1396"/>
      <c r="CSU47" s="1396" t="s">
        <v>185</v>
      </c>
      <c r="CSV47" s="1396"/>
      <c r="CSW47" s="1396"/>
      <c r="CSX47" s="1396"/>
      <c r="CSY47" s="1396"/>
      <c r="CSZ47" s="1396"/>
      <c r="CTA47" s="1396"/>
      <c r="CTB47" s="1396"/>
      <c r="CTC47" s="1396"/>
      <c r="CTD47" s="1396"/>
      <c r="CTE47" s="1396"/>
      <c r="CTF47" s="1396"/>
      <c r="CTG47" s="1396"/>
      <c r="CTH47" s="1396"/>
      <c r="CTI47" s="1396"/>
      <c r="CTJ47" s="1396"/>
      <c r="CTK47" s="1396" t="s">
        <v>185</v>
      </c>
      <c r="CTL47" s="1396"/>
      <c r="CTM47" s="1396"/>
      <c r="CTN47" s="1396"/>
      <c r="CTO47" s="1396"/>
      <c r="CTP47" s="1396"/>
      <c r="CTQ47" s="1396"/>
      <c r="CTR47" s="1396"/>
      <c r="CTS47" s="1396"/>
      <c r="CTT47" s="1396"/>
      <c r="CTU47" s="1396"/>
      <c r="CTV47" s="1396"/>
      <c r="CTW47" s="1396"/>
      <c r="CTX47" s="1396"/>
      <c r="CTY47" s="1396"/>
      <c r="CTZ47" s="1396"/>
      <c r="CUA47" s="1396" t="s">
        <v>185</v>
      </c>
      <c r="CUB47" s="1396"/>
      <c r="CUC47" s="1396"/>
      <c r="CUD47" s="1396"/>
      <c r="CUE47" s="1396"/>
      <c r="CUF47" s="1396"/>
      <c r="CUG47" s="1396"/>
      <c r="CUH47" s="1396"/>
      <c r="CUI47" s="1396"/>
      <c r="CUJ47" s="1396"/>
      <c r="CUK47" s="1396"/>
      <c r="CUL47" s="1396"/>
      <c r="CUM47" s="1396"/>
      <c r="CUN47" s="1396"/>
      <c r="CUO47" s="1396"/>
      <c r="CUP47" s="1396"/>
      <c r="CUQ47" s="1396" t="s">
        <v>185</v>
      </c>
      <c r="CUR47" s="1396"/>
      <c r="CUS47" s="1396"/>
      <c r="CUT47" s="1396"/>
      <c r="CUU47" s="1396"/>
      <c r="CUV47" s="1396"/>
      <c r="CUW47" s="1396"/>
      <c r="CUX47" s="1396"/>
      <c r="CUY47" s="1396"/>
      <c r="CUZ47" s="1396"/>
      <c r="CVA47" s="1396"/>
      <c r="CVB47" s="1396"/>
      <c r="CVC47" s="1396"/>
      <c r="CVD47" s="1396"/>
      <c r="CVE47" s="1396"/>
      <c r="CVF47" s="1396"/>
      <c r="CVG47" s="1396" t="s">
        <v>185</v>
      </c>
      <c r="CVH47" s="1396"/>
      <c r="CVI47" s="1396"/>
      <c r="CVJ47" s="1396"/>
      <c r="CVK47" s="1396"/>
      <c r="CVL47" s="1396"/>
      <c r="CVM47" s="1396"/>
      <c r="CVN47" s="1396"/>
      <c r="CVO47" s="1396"/>
      <c r="CVP47" s="1396"/>
      <c r="CVQ47" s="1396"/>
      <c r="CVR47" s="1396"/>
      <c r="CVS47" s="1396"/>
      <c r="CVT47" s="1396"/>
      <c r="CVU47" s="1396"/>
      <c r="CVV47" s="1396"/>
      <c r="CVW47" s="1396" t="s">
        <v>185</v>
      </c>
      <c r="CVX47" s="1396"/>
      <c r="CVY47" s="1396"/>
      <c r="CVZ47" s="1396"/>
      <c r="CWA47" s="1396"/>
      <c r="CWB47" s="1396"/>
      <c r="CWC47" s="1396"/>
      <c r="CWD47" s="1396"/>
      <c r="CWE47" s="1396"/>
      <c r="CWF47" s="1396"/>
      <c r="CWG47" s="1396"/>
      <c r="CWH47" s="1396"/>
      <c r="CWI47" s="1396"/>
      <c r="CWJ47" s="1396"/>
      <c r="CWK47" s="1396"/>
      <c r="CWL47" s="1396"/>
      <c r="CWM47" s="1396" t="s">
        <v>185</v>
      </c>
      <c r="CWN47" s="1396"/>
      <c r="CWO47" s="1396"/>
      <c r="CWP47" s="1396"/>
      <c r="CWQ47" s="1396"/>
      <c r="CWR47" s="1396"/>
      <c r="CWS47" s="1396"/>
      <c r="CWT47" s="1396"/>
      <c r="CWU47" s="1396"/>
      <c r="CWV47" s="1396"/>
      <c r="CWW47" s="1396"/>
      <c r="CWX47" s="1396"/>
      <c r="CWY47" s="1396"/>
      <c r="CWZ47" s="1396"/>
      <c r="CXA47" s="1396"/>
      <c r="CXB47" s="1396"/>
      <c r="CXC47" s="1396" t="s">
        <v>185</v>
      </c>
      <c r="CXD47" s="1396"/>
      <c r="CXE47" s="1396"/>
      <c r="CXF47" s="1396"/>
      <c r="CXG47" s="1396"/>
      <c r="CXH47" s="1396"/>
      <c r="CXI47" s="1396"/>
      <c r="CXJ47" s="1396"/>
      <c r="CXK47" s="1396"/>
      <c r="CXL47" s="1396"/>
      <c r="CXM47" s="1396"/>
      <c r="CXN47" s="1396"/>
      <c r="CXO47" s="1396"/>
      <c r="CXP47" s="1396"/>
      <c r="CXQ47" s="1396"/>
      <c r="CXR47" s="1396"/>
      <c r="CXS47" s="1396" t="s">
        <v>185</v>
      </c>
      <c r="CXT47" s="1396"/>
      <c r="CXU47" s="1396"/>
      <c r="CXV47" s="1396"/>
      <c r="CXW47" s="1396"/>
      <c r="CXX47" s="1396"/>
      <c r="CXY47" s="1396"/>
      <c r="CXZ47" s="1396"/>
      <c r="CYA47" s="1396"/>
      <c r="CYB47" s="1396"/>
      <c r="CYC47" s="1396"/>
      <c r="CYD47" s="1396"/>
      <c r="CYE47" s="1396"/>
      <c r="CYF47" s="1396"/>
      <c r="CYG47" s="1396"/>
      <c r="CYH47" s="1396"/>
      <c r="CYI47" s="1396" t="s">
        <v>185</v>
      </c>
      <c r="CYJ47" s="1396"/>
      <c r="CYK47" s="1396"/>
      <c r="CYL47" s="1396"/>
      <c r="CYM47" s="1396"/>
      <c r="CYN47" s="1396"/>
      <c r="CYO47" s="1396"/>
      <c r="CYP47" s="1396"/>
      <c r="CYQ47" s="1396"/>
      <c r="CYR47" s="1396"/>
      <c r="CYS47" s="1396"/>
      <c r="CYT47" s="1396"/>
      <c r="CYU47" s="1396"/>
      <c r="CYV47" s="1396"/>
      <c r="CYW47" s="1396"/>
      <c r="CYX47" s="1396"/>
      <c r="CYY47" s="1396" t="s">
        <v>185</v>
      </c>
      <c r="CYZ47" s="1396"/>
      <c r="CZA47" s="1396"/>
      <c r="CZB47" s="1396"/>
      <c r="CZC47" s="1396"/>
      <c r="CZD47" s="1396"/>
      <c r="CZE47" s="1396"/>
      <c r="CZF47" s="1396"/>
      <c r="CZG47" s="1396"/>
      <c r="CZH47" s="1396"/>
      <c r="CZI47" s="1396"/>
      <c r="CZJ47" s="1396"/>
      <c r="CZK47" s="1396"/>
      <c r="CZL47" s="1396"/>
      <c r="CZM47" s="1396"/>
      <c r="CZN47" s="1396"/>
      <c r="CZO47" s="1396" t="s">
        <v>185</v>
      </c>
      <c r="CZP47" s="1396"/>
      <c r="CZQ47" s="1396"/>
      <c r="CZR47" s="1396"/>
      <c r="CZS47" s="1396"/>
      <c r="CZT47" s="1396"/>
      <c r="CZU47" s="1396"/>
      <c r="CZV47" s="1396"/>
      <c r="CZW47" s="1396"/>
      <c r="CZX47" s="1396"/>
      <c r="CZY47" s="1396"/>
      <c r="CZZ47" s="1396"/>
      <c r="DAA47" s="1396"/>
      <c r="DAB47" s="1396"/>
      <c r="DAC47" s="1396"/>
      <c r="DAD47" s="1396"/>
      <c r="DAE47" s="1396" t="s">
        <v>185</v>
      </c>
      <c r="DAF47" s="1396"/>
      <c r="DAG47" s="1396"/>
      <c r="DAH47" s="1396"/>
      <c r="DAI47" s="1396"/>
      <c r="DAJ47" s="1396"/>
      <c r="DAK47" s="1396"/>
      <c r="DAL47" s="1396"/>
      <c r="DAM47" s="1396"/>
      <c r="DAN47" s="1396"/>
      <c r="DAO47" s="1396"/>
      <c r="DAP47" s="1396"/>
      <c r="DAQ47" s="1396"/>
      <c r="DAR47" s="1396"/>
      <c r="DAS47" s="1396"/>
      <c r="DAT47" s="1396"/>
      <c r="DAU47" s="1396" t="s">
        <v>185</v>
      </c>
      <c r="DAV47" s="1396"/>
      <c r="DAW47" s="1396"/>
      <c r="DAX47" s="1396"/>
      <c r="DAY47" s="1396"/>
      <c r="DAZ47" s="1396"/>
      <c r="DBA47" s="1396"/>
      <c r="DBB47" s="1396"/>
      <c r="DBC47" s="1396"/>
      <c r="DBD47" s="1396"/>
      <c r="DBE47" s="1396"/>
      <c r="DBF47" s="1396"/>
      <c r="DBG47" s="1396"/>
      <c r="DBH47" s="1396"/>
      <c r="DBI47" s="1396"/>
      <c r="DBJ47" s="1396"/>
      <c r="DBK47" s="1396" t="s">
        <v>185</v>
      </c>
      <c r="DBL47" s="1396"/>
      <c r="DBM47" s="1396"/>
      <c r="DBN47" s="1396"/>
      <c r="DBO47" s="1396"/>
      <c r="DBP47" s="1396"/>
      <c r="DBQ47" s="1396"/>
      <c r="DBR47" s="1396"/>
      <c r="DBS47" s="1396"/>
      <c r="DBT47" s="1396"/>
      <c r="DBU47" s="1396"/>
      <c r="DBV47" s="1396"/>
      <c r="DBW47" s="1396"/>
      <c r="DBX47" s="1396"/>
      <c r="DBY47" s="1396"/>
      <c r="DBZ47" s="1396"/>
      <c r="DCA47" s="1396" t="s">
        <v>185</v>
      </c>
      <c r="DCB47" s="1396"/>
      <c r="DCC47" s="1396"/>
      <c r="DCD47" s="1396"/>
      <c r="DCE47" s="1396"/>
      <c r="DCF47" s="1396"/>
      <c r="DCG47" s="1396"/>
      <c r="DCH47" s="1396"/>
      <c r="DCI47" s="1396"/>
      <c r="DCJ47" s="1396"/>
      <c r="DCK47" s="1396"/>
      <c r="DCL47" s="1396"/>
      <c r="DCM47" s="1396"/>
      <c r="DCN47" s="1396"/>
      <c r="DCO47" s="1396"/>
      <c r="DCP47" s="1396"/>
      <c r="DCQ47" s="1396" t="s">
        <v>185</v>
      </c>
      <c r="DCR47" s="1396"/>
      <c r="DCS47" s="1396"/>
      <c r="DCT47" s="1396"/>
      <c r="DCU47" s="1396"/>
      <c r="DCV47" s="1396"/>
      <c r="DCW47" s="1396"/>
      <c r="DCX47" s="1396"/>
      <c r="DCY47" s="1396"/>
      <c r="DCZ47" s="1396"/>
      <c r="DDA47" s="1396"/>
      <c r="DDB47" s="1396"/>
      <c r="DDC47" s="1396"/>
      <c r="DDD47" s="1396"/>
      <c r="DDE47" s="1396"/>
      <c r="DDF47" s="1396"/>
      <c r="DDG47" s="1396" t="s">
        <v>185</v>
      </c>
      <c r="DDH47" s="1396"/>
      <c r="DDI47" s="1396"/>
      <c r="DDJ47" s="1396"/>
      <c r="DDK47" s="1396"/>
      <c r="DDL47" s="1396"/>
      <c r="DDM47" s="1396"/>
      <c r="DDN47" s="1396"/>
      <c r="DDO47" s="1396"/>
      <c r="DDP47" s="1396"/>
      <c r="DDQ47" s="1396"/>
      <c r="DDR47" s="1396"/>
      <c r="DDS47" s="1396"/>
      <c r="DDT47" s="1396"/>
      <c r="DDU47" s="1396"/>
      <c r="DDV47" s="1396"/>
      <c r="DDW47" s="1396" t="s">
        <v>185</v>
      </c>
      <c r="DDX47" s="1396"/>
      <c r="DDY47" s="1396"/>
      <c r="DDZ47" s="1396"/>
      <c r="DEA47" s="1396"/>
      <c r="DEB47" s="1396"/>
      <c r="DEC47" s="1396"/>
      <c r="DED47" s="1396"/>
      <c r="DEE47" s="1396"/>
      <c r="DEF47" s="1396"/>
      <c r="DEG47" s="1396"/>
      <c r="DEH47" s="1396"/>
      <c r="DEI47" s="1396"/>
      <c r="DEJ47" s="1396"/>
      <c r="DEK47" s="1396"/>
      <c r="DEL47" s="1396"/>
      <c r="DEM47" s="1396" t="s">
        <v>185</v>
      </c>
      <c r="DEN47" s="1396"/>
      <c r="DEO47" s="1396"/>
      <c r="DEP47" s="1396"/>
      <c r="DEQ47" s="1396"/>
      <c r="DER47" s="1396"/>
      <c r="DES47" s="1396"/>
      <c r="DET47" s="1396"/>
      <c r="DEU47" s="1396"/>
      <c r="DEV47" s="1396"/>
      <c r="DEW47" s="1396"/>
      <c r="DEX47" s="1396"/>
      <c r="DEY47" s="1396"/>
      <c r="DEZ47" s="1396"/>
      <c r="DFA47" s="1396"/>
      <c r="DFB47" s="1396"/>
      <c r="DFC47" s="1396" t="s">
        <v>185</v>
      </c>
      <c r="DFD47" s="1396"/>
      <c r="DFE47" s="1396"/>
      <c r="DFF47" s="1396"/>
      <c r="DFG47" s="1396"/>
      <c r="DFH47" s="1396"/>
      <c r="DFI47" s="1396"/>
      <c r="DFJ47" s="1396"/>
      <c r="DFK47" s="1396"/>
      <c r="DFL47" s="1396"/>
      <c r="DFM47" s="1396"/>
      <c r="DFN47" s="1396"/>
      <c r="DFO47" s="1396"/>
      <c r="DFP47" s="1396"/>
      <c r="DFQ47" s="1396"/>
      <c r="DFR47" s="1396"/>
      <c r="DFS47" s="1396" t="s">
        <v>185</v>
      </c>
      <c r="DFT47" s="1396"/>
      <c r="DFU47" s="1396"/>
      <c r="DFV47" s="1396"/>
      <c r="DFW47" s="1396"/>
      <c r="DFX47" s="1396"/>
      <c r="DFY47" s="1396"/>
      <c r="DFZ47" s="1396"/>
      <c r="DGA47" s="1396"/>
      <c r="DGB47" s="1396"/>
      <c r="DGC47" s="1396"/>
      <c r="DGD47" s="1396"/>
      <c r="DGE47" s="1396"/>
      <c r="DGF47" s="1396"/>
      <c r="DGG47" s="1396"/>
      <c r="DGH47" s="1396"/>
      <c r="DGI47" s="1396" t="s">
        <v>185</v>
      </c>
      <c r="DGJ47" s="1396"/>
      <c r="DGK47" s="1396"/>
      <c r="DGL47" s="1396"/>
      <c r="DGM47" s="1396"/>
      <c r="DGN47" s="1396"/>
      <c r="DGO47" s="1396"/>
      <c r="DGP47" s="1396"/>
      <c r="DGQ47" s="1396"/>
      <c r="DGR47" s="1396"/>
      <c r="DGS47" s="1396"/>
      <c r="DGT47" s="1396"/>
      <c r="DGU47" s="1396"/>
      <c r="DGV47" s="1396"/>
      <c r="DGW47" s="1396"/>
      <c r="DGX47" s="1396"/>
      <c r="DGY47" s="1396" t="s">
        <v>185</v>
      </c>
      <c r="DGZ47" s="1396"/>
      <c r="DHA47" s="1396"/>
      <c r="DHB47" s="1396"/>
      <c r="DHC47" s="1396"/>
      <c r="DHD47" s="1396"/>
      <c r="DHE47" s="1396"/>
      <c r="DHF47" s="1396"/>
      <c r="DHG47" s="1396"/>
      <c r="DHH47" s="1396"/>
      <c r="DHI47" s="1396"/>
      <c r="DHJ47" s="1396"/>
      <c r="DHK47" s="1396"/>
      <c r="DHL47" s="1396"/>
      <c r="DHM47" s="1396"/>
      <c r="DHN47" s="1396"/>
      <c r="DHO47" s="1396" t="s">
        <v>185</v>
      </c>
      <c r="DHP47" s="1396"/>
      <c r="DHQ47" s="1396"/>
      <c r="DHR47" s="1396"/>
      <c r="DHS47" s="1396"/>
      <c r="DHT47" s="1396"/>
      <c r="DHU47" s="1396"/>
      <c r="DHV47" s="1396"/>
      <c r="DHW47" s="1396"/>
      <c r="DHX47" s="1396"/>
      <c r="DHY47" s="1396"/>
      <c r="DHZ47" s="1396"/>
      <c r="DIA47" s="1396"/>
      <c r="DIB47" s="1396"/>
      <c r="DIC47" s="1396"/>
      <c r="DID47" s="1396"/>
      <c r="DIE47" s="1396" t="s">
        <v>185</v>
      </c>
      <c r="DIF47" s="1396"/>
      <c r="DIG47" s="1396"/>
      <c r="DIH47" s="1396"/>
      <c r="DII47" s="1396"/>
      <c r="DIJ47" s="1396"/>
      <c r="DIK47" s="1396"/>
      <c r="DIL47" s="1396"/>
      <c r="DIM47" s="1396"/>
      <c r="DIN47" s="1396"/>
      <c r="DIO47" s="1396"/>
      <c r="DIP47" s="1396"/>
      <c r="DIQ47" s="1396"/>
      <c r="DIR47" s="1396"/>
      <c r="DIS47" s="1396"/>
      <c r="DIT47" s="1396"/>
      <c r="DIU47" s="1396" t="s">
        <v>185</v>
      </c>
      <c r="DIV47" s="1396"/>
      <c r="DIW47" s="1396"/>
      <c r="DIX47" s="1396"/>
      <c r="DIY47" s="1396"/>
      <c r="DIZ47" s="1396"/>
      <c r="DJA47" s="1396"/>
      <c r="DJB47" s="1396"/>
      <c r="DJC47" s="1396"/>
      <c r="DJD47" s="1396"/>
      <c r="DJE47" s="1396"/>
      <c r="DJF47" s="1396"/>
      <c r="DJG47" s="1396"/>
      <c r="DJH47" s="1396"/>
      <c r="DJI47" s="1396"/>
      <c r="DJJ47" s="1396"/>
      <c r="DJK47" s="1396" t="s">
        <v>185</v>
      </c>
      <c r="DJL47" s="1396"/>
      <c r="DJM47" s="1396"/>
      <c r="DJN47" s="1396"/>
      <c r="DJO47" s="1396"/>
      <c r="DJP47" s="1396"/>
      <c r="DJQ47" s="1396"/>
      <c r="DJR47" s="1396"/>
      <c r="DJS47" s="1396"/>
      <c r="DJT47" s="1396"/>
      <c r="DJU47" s="1396"/>
      <c r="DJV47" s="1396"/>
      <c r="DJW47" s="1396"/>
      <c r="DJX47" s="1396"/>
      <c r="DJY47" s="1396"/>
      <c r="DJZ47" s="1396"/>
      <c r="DKA47" s="1396" t="s">
        <v>185</v>
      </c>
      <c r="DKB47" s="1396"/>
      <c r="DKC47" s="1396"/>
      <c r="DKD47" s="1396"/>
      <c r="DKE47" s="1396"/>
      <c r="DKF47" s="1396"/>
      <c r="DKG47" s="1396"/>
      <c r="DKH47" s="1396"/>
      <c r="DKI47" s="1396"/>
      <c r="DKJ47" s="1396"/>
      <c r="DKK47" s="1396"/>
      <c r="DKL47" s="1396"/>
      <c r="DKM47" s="1396"/>
      <c r="DKN47" s="1396"/>
      <c r="DKO47" s="1396"/>
      <c r="DKP47" s="1396"/>
      <c r="DKQ47" s="1396" t="s">
        <v>185</v>
      </c>
      <c r="DKR47" s="1396"/>
      <c r="DKS47" s="1396"/>
      <c r="DKT47" s="1396"/>
      <c r="DKU47" s="1396"/>
      <c r="DKV47" s="1396"/>
      <c r="DKW47" s="1396"/>
      <c r="DKX47" s="1396"/>
      <c r="DKY47" s="1396"/>
      <c r="DKZ47" s="1396"/>
      <c r="DLA47" s="1396"/>
      <c r="DLB47" s="1396"/>
      <c r="DLC47" s="1396"/>
      <c r="DLD47" s="1396"/>
      <c r="DLE47" s="1396"/>
      <c r="DLF47" s="1396"/>
      <c r="DLG47" s="1396" t="s">
        <v>185</v>
      </c>
      <c r="DLH47" s="1396"/>
      <c r="DLI47" s="1396"/>
      <c r="DLJ47" s="1396"/>
      <c r="DLK47" s="1396"/>
      <c r="DLL47" s="1396"/>
      <c r="DLM47" s="1396"/>
      <c r="DLN47" s="1396"/>
      <c r="DLO47" s="1396"/>
      <c r="DLP47" s="1396"/>
      <c r="DLQ47" s="1396"/>
      <c r="DLR47" s="1396"/>
      <c r="DLS47" s="1396"/>
      <c r="DLT47" s="1396"/>
      <c r="DLU47" s="1396"/>
      <c r="DLV47" s="1396"/>
      <c r="DLW47" s="1396" t="s">
        <v>185</v>
      </c>
      <c r="DLX47" s="1396"/>
      <c r="DLY47" s="1396"/>
      <c r="DLZ47" s="1396"/>
      <c r="DMA47" s="1396"/>
      <c r="DMB47" s="1396"/>
      <c r="DMC47" s="1396"/>
      <c r="DMD47" s="1396"/>
      <c r="DME47" s="1396"/>
      <c r="DMF47" s="1396"/>
      <c r="DMG47" s="1396"/>
      <c r="DMH47" s="1396"/>
      <c r="DMI47" s="1396"/>
      <c r="DMJ47" s="1396"/>
      <c r="DMK47" s="1396"/>
      <c r="DML47" s="1396"/>
      <c r="DMM47" s="1396" t="s">
        <v>185</v>
      </c>
      <c r="DMN47" s="1396"/>
      <c r="DMO47" s="1396"/>
      <c r="DMP47" s="1396"/>
      <c r="DMQ47" s="1396"/>
      <c r="DMR47" s="1396"/>
      <c r="DMS47" s="1396"/>
      <c r="DMT47" s="1396"/>
      <c r="DMU47" s="1396"/>
      <c r="DMV47" s="1396"/>
      <c r="DMW47" s="1396"/>
      <c r="DMX47" s="1396"/>
      <c r="DMY47" s="1396"/>
      <c r="DMZ47" s="1396"/>
      <c r="DNA47" s="1396"/>
      <c r="DNB47" s="1396"/>
      <c r="DNC47" s="1396" t="s">
        <v>185</v>
      </c>
      <c r="DND47" s="1396"/>
      <c r="DNE47" s="1396"/>
      <c r="DNF47" s="1396"/>
      <c r="DNG47" s="1396"/>
      <c r="DNH47" s="1396"/>
      <c r="DNI47" s="1396"/>
      <c r="DNJ47" s="1396"/>
      <c r="DNK47" s="1396"/>
      <c r="DNL47" s="1396"/>
      <c r="DNM47" s="1396"/>
      <c r="DNN47" s="1396"/>
      <c r="DNO47" s="1396"/>
      <c r="DNP47" s="1396"/>
      <c r="DNQ47" s="1396"/>
      <c r="DNR47" s="1396"/>
      <c r="DNS47" s="1396" t="s">
        <v>185</v>
      </c>
      <c r="DNT47" s="1396"/>
      <c r="DNU47" s="1396"/>
      <c r="DNV47" s="1396"/>
      <c r="DNW47" s="1396"/>
      <c r="DNX47" s="1396"/>
      <c r="DNY47" s="1396"/>
      <c r="DNZ47" s="1396"/>
      <c r="DOA47" s="1396"/>
      <c r="DOB47" s="1396"/>
      <c r="DOC47" s="1396"/>
      <c r="DOD47" s="1396"/>
      <c r="DOE47" s="1396"/>
      <c r="DOF47" s="1396"/>
      <c r="DOG47" s="1396"/>
      <c r="DOH47" s="1396"/>
      <c r="DOI47" s="1396" t="s">
        <v>185</v>
      </c>
      <c r="DOJ47" s="1396"/>
      <c r="DOK47" s="1396"/>
      <c r="DOL47" s="1396"/>
      <c r="DOM47" s="1396"/>
      <c r="DON47" s="1396"/>
      <c r="DOO47" s="1396"/>
      <c r="DOP47" s="1396"/>
      <c r="DOQ47" s="1396"/>
      <c r="DOR47" s="1396"/>
      <c r="DOS47" s="1396"/>
      <c r="DOT47" s="1396"/>
      <c r="DOU47" s="1396"/>
      <c r="DOV47" s="1396"/>
      <c r="DOW47" s="1396"/>
      <c r="DOX47" s="1396"/>
      <c r="DOY47" s="1396" t="s">
        <v>185</v>
      </c>
      <c r="DOZ47" s="1396"/>
      <c r="DPA47" s="1396"/>
      <c r="DPB47" s="1396"/>
      <c r="DPC47" s="1396"/>
      <c r="DPD47" s="1396"/>
      <c r="DPE47" s="1396"/>
      <c r="DPF47" s="1396"/>
      <c r="DPG47" s="1396"/>
      <c r="DPH47" s="1396"/>
      <c r="DPI47" s="1396"/>
      <c r="DPJ47" s="1396"/>
      <c r="DPK47" s="1396"/>
      <c r="DPL47" s="1396"/>
      <c r="DPM47" s="1396"/>
      <c r="DPN47" s="1396"/>
      <c r="DPO47" s="1396" t="s">
        <v>185</v>
      </c>
      <c r="DPP47" s="1396"/>
      <c r="DPQ47" s="1396"/>
      <c r="DPR47" s="1396"/>
      <c r="DPS47" s="1396"/>
      <c r="DPT47" s="1396"/>
      <c r="DPU47" s="1396"/>
      <c r="DPV47" s="1396"/>
      <c r="DPW47" s="1396"/>
      <c r="DPX47" s="1396"/>
      <c r="DPY47" s="1396"/>
      <c r="DPZ47" s="1396"/>
      <c r="DQA47" s="1396"/>
      <c r="DQB47" s="1396"/>
      <c r="DQC47" s="1396"/>
      <c r="DQD47" s="1396"/>
      <c r="DQE47" s="1396" t="s">
        <v>185</v>
      </c>
      <c r="DQF47" s="1396"/>
      <c r="DQG47" s="1396"/>
      <c r="DQH47" s="1396"/>
      <c r="DQI47" s="1396"/>
      <c r="DQJ47" s="1396"/>
      <c r="DQK47" s="1396"/>
      <c r="DQL47" s="1396"/>
      <c r="DQM47" s="1396"/>
      <c r="DQN47" s="1396"/>
      <c r="DQO47" s="1396"/>
      <c r="DQP47" s="1396"/>
      <c r="DQQ47" s="1396"/>
      <c r="DQR47" s="1396"/>
      <c r="DQS47" s="1396"/>
      <c r="DQT47" s="1396"/>
      <c r="DQU47" s="1396" t="s">
        <v>185</v>
      </c>
      <c r="DQV47" s="1396"/>
      <c r="DQW47" s="1396"/>
      <c r="DQX47" s="1396"/>
      <c r="DQY47" s="1396"/>
      <c r="DQZ47" s="1396"/>
      <c r="DRA47" s="1396"/>
      <c r="DRB47" s="1396"/>
      <c r="DRC47" s="1396"/>
      <c r="DRD47" s="1396"/>
      <c r="DRE47" s="1396"/>
      <c r="DRF47" s="1396"/>
      <c r="DRG47" s="1396"/>
      <c r="DRH47" s="1396"/>
      <c r="DRI47" s="1396"/>
      <c r="DRJ47" s="1396"/>
      <c r="DRK47" s="1396" t="s">
        <v>185</v>
      </c>
      <c r="DRL47" s="1396"/>
      <c r="DRM47" s="1396"/>
      <c r="DRN47" s="1396"/>
      <c r="DRO47" s="1396"/>
      <c r="DRP47" s="1396"/>
      <c r="DRQ47" s="1396"/>
      <c r="DRR47" s="1396"/>
      <c r="DRS47" s="1396"/>
      <c r="DRT47" s="1396"/>
      <c r="DRU47" s="1396"/>
      <c r="DRV47" s="1396"/>
      <c r="DRW47" s="1396"/>
      <c r="DRX47" s="1396"/>
      <c r="DRY47" s="1396"/>
      <c r="DRZ47" s="1396"/>
      <c r="DSA47" s="1396" t="s">
        <v>185</v>
      </c>
      <c r="DSB47" s="1396"/>
      <c r="DSC47" s="1396"/>
      <c r="DSD47" s="1396"/>
      <c r="DSE47" s="1396"/>
      <c r="DSF47" s="1396"/>
      <c r="DSG47" s="1396"/>
      <c r="DSH47" s="1396"/>
      <c r="DSI47" s="1396"/>
      <c r="DSJ47" s="1396"/>
      <c r="DSK47" s="1396"/>
      <c r="DSL47" s="1396"/>
      <c r="DSM47" s="1396"/>
      <c r="DSN47" s="1396"/>
      <c r="DSO47" s="1396"/>
      <c r="DSP47" s="1396"/>
      <c r="DSQ47" s="1396" t="s">
        <v>185</v>
      </c>
      <c r="DSR47" s="1396"/>
      <c r="DSS47" s="1396"/>
      <c r="DST47" s="1396"/>
      <c r="DSU47" s="1396"/>
      <c r="DSV47" s="1396"/>
      <c r="DSW47" s="1396"/>
      <c r="DSX47" s="1396"/>
      <c r="DSY47" s="1396"/>
      <c r="DSZ47" s="1396"/>
      <c r="DTA47" s="1396"/>
      <c r="DTB47" s="1396"/>
      <c r="DTC47" s="1396"/>
      <c r="DTD47" s="1396"/>
      <c r="DTE47" s="1396"/>
      <c r="DTF47" s="1396"/>
      <c r="DTG47" s="1396" t="s">
        <v>185</v>
      </c>
      <c r="DTH47" s="1396"/>
      <c r="DTI47" s="1396"/>
      <c r="DTJ47" s="1396"/>
      <c r="DTK47" s="1396"/>
      <c r="DTL47" s="1396"/>
      <c r="DTM47" s="1396"/>
      <c r="DTN47" s="1396"/>
      <c r="DTO47" s="1396"/>
      <c r="DTP47" s="1396"/>
      <c r="DTQ47" s="1396"/>
      <c r="DTR47" s="1396"/>
      <c r="DTS47" s="1396"/>
      <c r="DTT47" s="1396"/>
      <c r="DTU47" s="1396"/>
      <c r="DTV47" s="1396"/>
      <c r="DTW47" s="1396" t="s">
        <v>185</v>
      </c>
      <c r="DTX47" s="1396"/>
      <c r="DTY47" s="1396"/>
      <c r="DTZ47" s="1396"/>
      <c r="DUA47" s="1396"/>
      <c r="DUB47" s="1396"/>
      <c r="DUC47" s="1396"/>
      <c r="DUD47" s="1396"/>
      <c r="DUE47" s="1396"/>
      <c r="DUF47" s="1396"/>
      <c r="DUG47" s="1396"/>
      <c r="DUH47" s="1396"/>
      <c r="DUI47" s="1396"/>
      <c r="DUJ47" s="1396"/>
      <c r="DUK47" s="1396"/>
      <c r="DUL47" s="1396"/>
      <c r="DUM47" s="1396" t="s">
        <v>185</v>
      </c>
      <c r="DUN47" s="1396"/>
      <c r="DUO47" s="1396"/>
      <c r="DUP47" s="1396"/>
      <c r="DUQ47" s="1396"/>
      <c r="DUR47" s="1396"/>
      <c r="DUS47" s="1396"/>
      <c r="DUT47" s="1396"/>
      <c r="DUU47" s="1396"/>
      <c r="DUV47" s="1396"/>
      <c r="DUW47" s="1396"/>
      <c r="DUX47" s="1396"/>
      <c r="DUY47" s="1396"/>
      <c r="DUZ47" s="1396"/>
      <c r="DVA47" s="1396"/>
      <c r="DVB47" s="1396"/>
      <c r="DVC47" s="1396" t="s">
        <v>185</v>
      </c>
      <c r="DVD47" s="1396"/>
      <c r="DVE47" s="1396"/>
      <c r="DVF47" s="1396"/>
      <c r="DVG47" s="1396"/>
      <c r="DVH47" s="1396"/>
      <c r="DVI47" s="1396"/>
      <c r="DVJ47" s="1396"/>
      <c r="DVK47" s="1396"/>
      <c r="DVL47" s="1396"/>
      <c r="DVM47" s="1396"/>
      <c r="DVN47" s="1396"/>
      <c r="DVO47" s="1396"/>
      <c r="DVP47" s="1396"/>
      <c r="DVQ47" s="1396"/>
      <c r="DVR47" s="1396"/>
      <c r="DVS47" s="1396" t="s">
        <v>185</v>
      </c>
      <c r="DVT47" s="1396"/>
      <c r="DVU47" s="1396"/>
      <c r="DVV47" s="1396"/>
      <c r="DVW47" s="1396"/>
      <c r="DVX47" s="1396"/>
      <c r="DVY47" s="1396"/>
      <c r="DVZ47" s="1396"/>
      <c r="DWA47" s="1396"/>
      <c r="DWB47" s="1396"/>
      <c r="DWC47" s="1396"/>
      <c r="DWD47" s="1396"/>
      <c r="DWE47" s="1396"/>
      <c r="DWF47" s="1396"/>
      <c r="DWG47" s="1396"/>
      <c r="DWH47" s="1396"/>
      <c r="DWI47" s="1396" t="s">
        <v>185</v>
      </c>
      <c r="DWJ47" s="1396"/>
      <c r="DWK47" s="1396"/>
      <c r="DWL47" s="1396"/>
      <c r="DWM47" s="1396"/>
      <c r="DWN47" s="1396"/>
      <c r="DWO47" s="1396"/>
      <c r="DWP47" s="1396"/>
      <c r="DWQ47" s="1396"/>
      <c r="DWR47" s="1396"/>
      <c r="DWS47" s="1396"/>
      <c r="DWT47" s="1396"/>
      <c r="DWU47" s="1396"/>
      <c r="DWV47" s="1396"/>
      <c r="DWW47" s="1396"/>
      <c r="DWX47" s="1396"/>
      <c r="DWY47" s="1396" t="s">
        <v>185</v>
      </c>
      <c r="DWZ47" s="1396"/>
      <c r="DXA47" s="1396"/>
      <c r="DXB47" s="1396"/>
      <c r="DXC47" s="1396"/>
      <c r="DXD47" s="1396"/>
      <c r="DXE47" s="1396"/>
      <c r="DXF47" s="1396"/>
      <c r="DXG47" s="1396"/>
      <c r="DXH47" s="1396"/>
      <c r="DXI47" s="1396"/>
      <c r="DXJ47" s="1396"/>
      <c r="DXK47" s="1396"/>
      <c r="DXL47" s="1396"/>
      <c r="DXM47" s="1396"/>
      <c r="DXN47" s="1396"/>
      <c r="DXO47" s="1396" t="s">
        <v>185</v>
      </c>
      <c r="DXP47" s="1396"/>
      <c r="DXQ47" s="1396"/>
      <c r="DXR47" s="1396"/>
      <c r="DXS47" s="1396"/>
      <c r="DXT47" s="1396"/>
      <c r="DXU47" s="1396"/>
      <c r="DXV47" s="1396"/>
      <c r="DXW47" s="1396"/>
      <c r="DXX47" s="1396"/>
      <c r="DXY47" s="1396"/>
      <c r="DXZ47" s="1396"/>
      <c r="DYA47" s="1396"/>
      <c r="DYB47" s="1396"/>
      <c r="DYC47" s="1396"/>
      <c r="DYD47" s="1396"/>
      <c r="DYE47" s="1396" t="s">
        <v>185</v>
      </c>
      <c r="DYF47" s="1396"/>
      <c r="DYG47" s="1396"/>
      <c r="DYH47" s="1396"/>
      <c r="DYI47" s="1396"/>
      <c r="DYJ47" s="1396"/>
      <c r="DYK47" s="1396"/>
      <c r="DYL47" s="1396"/>
      <c r="DYM47" s="1396"/>
      <c r="DYN47" s="1396"/>
      <c r="DYO47" s="1396"/>
      <c r="DYP47" s="1396"/>
      <c r="DYQ47" s="1396"/>
      <c r="DYR47" s="1396"/>
      <c r="DYS47" s="1396"/>
      <c r="DYT47" s="1396"/>
      <c r="DYU47" s="1396" t="s">
        <v>185</v>
      </c>
      <c r="DYV47" s="1396"/>
      <c r="DYW47" s="1396"/>
      <c r="DYX47" s="1396"/>
      <c r="DYY47" s="1396"/>
      <c r="DYZ47" s="1396"/>
      <c r="DZA47" s="1396"/>
      <c r="DZB47" s="1396"/>
      <c r="DZC47" s="1396"/>
      <c r="DZD47" s="1396"/>
      <c r="DZE47" s="1396"/>
      <c r="DZF47" s="1396"/>
      <c r="DZG47" s="1396"/>
      <c r="DZH47" s="1396"/>
      <c r="DZI47" s="1396"/>
      <c r="DZJ47" s="1396"/>
      <c r="DZK47" s="1396" t="s">
        <v>185</v>
      </c>
      <c r="DZL47" s="1396"/>
      <c r="DZM47" s="1396"/>
      <c r="DZN47" s="1396"/>
      <c r="DZO47" s="1396"/>
      <c r="DZP47" s="1396"/>
      <c r="DZQ47" s="1396"/>
      <c r="DZR47" s="1396"/>
      <c r="DZS47" s="1396"/>
      <c r="DZT47" s="1396"/>
      <c r="DZU47" s="1396"/>
      <c r="DZV47" s="1396"/>
      <c r="DZW47" s="1396"/>
      <c r="DZX47" s="1396"/>
      <c r="DZY47" s="1396"/>
      <c r="DZZ47" s="1396"/>
      <c r="EAA47" s="1396" t="s">
        <v>185</v>
      </c>
      <c r="EAB47" s="1396"/>
      <c r="EAC47" s="1396"/>
      <c r="EAD47" s="1396"/>
      <c r="EAE47" s="1396"/>
      <c r="EAF47" s="1396"/>
      <c r="EAG47" s="1396"/>
      <c r="EAH47" s="1396"/>
      <c r="EAI47" s="1396"/>
      <c r="EAJ47" s="1396"/>
      <c r="EAK47" s="1396"/>
      <c r="EAL47" s="1396"/>
      <c r="EAM47" s="1396"/>
      <c r="EAN47" s="1396"/>
      <c r="EAO47" s="1396"/>
      <c r="EAP47" s="1396"/>
      <c r="EAQ47" s="1396" t="s">
        <v>185</v>
      </c>
      <c r="EAR47" s="1396"/>
      <c r="EAS47" s="1396"/>
      <c r="EAT47" s="1396"/>
      <c r="EAU47" s="1396"/>
      <c r="EAV47" s="1396"/>
      <c r="EAW47" s="1396"/>
      <c r="EAX47" s="1396"/>
      <c r="EAY47" s="1396"/>
      <c r="EAZ47" s="1396"/>
      <c r="EBA47" s="1396"/>
      <c r="EBB47" s="1396"/>
      <c r="EBC47" s="1396"/>
      <c r="EBD47" s="1396"/>
      <c r="EBE47" s="1396"/>
      <c r="EBF47" s="1396"/>
      <c r="EBG47" s="1396" t="s">
        <v>185</v>
      </c>
      <c r="EBH47" s="1396"/>
      <c r="EBI47" s="1396"/>
      <c r="EBJ47" s="1396"/>
      <c r="EBK47" s="1396"/>
      <c r="EBL47" s="1396"/>
      <c r="EBM47" s="1396"/>
      <c r="EBN47" s="1396"/>
      <c r="EBO47" s="1396"/>
      <c r="EBP47" s="1396"/>
      <c r="EBQ47" s="1396"/>
      <c r="EBR47" s="1396"/>
      <c r="EBS47" s="1396"/>
      <c r="EBT47" s="1396"/>
      <c r="EBU47" s="1396"/>
      <c r="EBV47" s="1396"/>
      <c r="EBW47" s="1396" t="s">
        <v>185</v>
      </c>
      <c r="EBX47" s="1396"/>
      <c r="EBY47" s="1396"/>
      <c r="EBZ47" s="1396"/>
      <c r="ECA47" s="1396"/>
      <c r="ECB47" s="1396"/>
      <c r="ECC47" s="1396"/>
      <c r="ECD47" s="1396"/>
      <c r="ECE47" s="1396"/>
      <c r="ECF47" s="1396"/>
      <c r="ECG47" s="1396"/>
      <c r="ECH47" s="1396"/>
      <c r="ECI47" s="1396"/>
      <c r="ECJ47" s="1396"/>
      <c r="ECK47" s="1396"/>
      <c r="ECL47" s="1396"/>
      <c r="ECM47" s="1396" t="s">
        <v>185</v>
      </c>
      <c r="ECN47" s="1396"/>
      <c r="ECO47" s="1396"/>
      <c r="ECP47" s="1396"/>
      <c r="ECQ47" s="1396"/>
      <c r="ECR47" s="1396"/>
      <c r="ECS47" s="1396"/>
      <c r="ECT47" s="1396"/>
      <c r="ECU47" s="1396"/>
      <c r="ECV47" s="1396"/>
      <c r="ECW47" s="1396"/>
      <c r="ECX47" s="1396"/>
      <c r="ECY47" s="1396"/>
      <c r="ECZ47" s="1396"/>
      <c r="EDA47" s="1396"/>
      <c r="EDB47" s="1396"/>
      <c r="EDC47" s="1396" t="s">
        <v>185</v>
      </c>
      <c r="EDD47" s="1396"/>
      <c r="EDE47" s="1396"/>
      <c r="EDF47" s="1396"/>
      <c r="EDG47" s="1396"/>
      <c r="EDH47" s="1396"/>
      <c r="EDI47" s="1396"/>
      <c r="EDJ47" s="1396"/>
      <c r="EDK47" s="1396"/>
      <c r="EDL47" s="1396"/>
      <c r="EDM47" s="1396"/>
      <c r="EDN47" s="1396"/>
      <c r="EDO47" s="1396"/>
      <c r="EDP47" s="1396"/>
      <c r="EDQ47" s="1396"/>
      <c r="EDR47" s="1396"/>
      <c r="EDS47" s="1396" t="s">
        <v>185</v>
      </c>
      <c r="EDT47" s="1396"/>
      <c r="EDU47" s="1396"/>
      <c r="EDV47" s="1396"/>
      <c r="EDW47" s="1396"/>
      <c r="EDX47" s="1396"/>
      <c r="EDY47" s="1396"/>
      <c r="EDZ47" s="1396"/>
      <c r="EEA47" s="1396"/>
      <c r="EEB47" s="1396"/>
      <c r="EEC47" s="1396"/>
      <c r="EED47" s="1396"/>
      <c r="EEE47" s="1396"/>
      <c r="EEF47" s="1396"/>
      <c r="EEG47" s="1396"/>
      <c r="EEH47" s="1396"/>
      <c r="EEI47" s="1396" t="s">
        <v>185</v>
      </c>
      <c r="EEJ47" s="1396"/>
      <c r="EEK47" s="1396"/>
      <c r="EEL47" s="1396"/>
      <c r="EEM47" s="1396"/>
      <c r="EEN47" s="1396"/>
      <c r="EEO47" s="1396"/>
      <c r="EEP47" s="1396"/>
      <c r="EEQ47" s="1396"/>
      <c r="EER47" s="1396"/>
      <c r="EES47" s="1396"/>
      <c r="EET47" s="1396"/>
      <c r="EEU47" s="1396"/>
      <c r="EEV47" s="1396"/>
      <c r="EEW47" s="1396"/>
      <c r="EEX47" s="1396"/>
      <c r="EEY47" s="1396" t="s">
        <v>185</v>
      </c>
      <c r="EEZ47" s="1396"/>
      <c r="EFA47" s="1396"/>
      <c r="EFB47" s="1396"/>
      <c r="EFC47" s="1396"/>
      <c r="EFD47" s="1396"/>
      <c r="EFE47" s="1396"/>
      <c r="EFF47" s="1396"/>
      <c r="EFG47" s="1396"/>
      <c r="EFH47" s="1396"/>
      <c r="EFI47" s="1396"/>
      <c r="EFJ47" s="1396"/>
      <c r="EFK47" s="1396"/>
      <c r="EFL47" s="1396"/>
      <c r="EFM47" s="1396"/>
      <c r="EFN47" s="1396"/>
      <c r="EFO47" s="1396" t="s">
        <v>185</v>
      </c>
      <c r="EFP47" s="1396"/>
      <c r="EFQ47" s="1396"/>
      <c r="EFR47" s="1396"/>
      <c r="EFS47" s="1396"/>
      <c r="EFT47" s="1396"/>
      <c r="EFU47" s="1396"/>
      <c r="EFV47" s="1396"/>
      <c r="EFW47" s="1396"/>
      <c r="EFX47" s="1396"/>
      <c r="EFY47" s="1396"/>
      <c r="EFZ47" s="1396"/>
      <c r="EGA47" s="1396"/>
      <c r="EGB47" s="1396"/>
      <c r="EGC47" s="1396"/>
      <c r="EGD47" s="1396"/>
      <c r="EGE47" s="1396" t="s">
        <v>185</v>
      </c>
      <c r="EGF47" s="1396"/>
      <c r="EGG47" s="1396"/>
      <c r="EGH47" s="1396"/>
      <c r="EGI47" s="1396"/>
      <c r="EGJ47" s="1396"/>
      <c r="EGK47" s="1396"/>
      <c r="EGL47" s="1396"/>
      <c r="EGM47" s="1396"/>
      <c r="EGN47" s="1396"/>
      <c r="EGO47" s="1396"/>
      <c r="EGP47" s="1396"/>
      <c r="EGQ47" s="1396"/>
      <c r="EGR47" s="1396"/>
      <c r="EGS47" s="1396"/>
      <c r="EGT47" s="1396"/>
      <c r="EGU47" s="1396" t="s">
        <v>185</v>
      </c>
      <c r="EGV47" s="1396"/>
      <c r="EGW47" s="1396"/>
      <c r="EGX47" s="1396"/>
      <c r="EGY47" s="1396"/>
      <c r="EGZ47" s="1396"/>
      <c r="EHA47" s="1396"/>
      <c r="EHB47" s="1396"/>
      <c r="EHC47" s="1396"/>
      <c r="EHD47" s="1396"/>
      <c r="EHE47" s="1396"/>
      <c r="EHF47" s="1396"/>
      <c r="EHG47" s="1396"/>
      <c r="EHH47" s="1396"/>
      <c r="EHI47" s="1396"/>
      <c r="EHJ47" s="1396"/>
      <c r="EHK47" s="1396" t="s">
        <v>185</v>
      </c>
      <c r="EHL47" s="1396"/>
      <c r="EHM47" s="1396"/>
      <c r="EHN47" s="1396"/>
      <c r="EHO47" s="1396"/>
      <c r="EHP47" s="1396"/>
      <c r="EHQ47" s="1396"/>
      <c r="EHR47" s="1396"/>
      <c r="EHS47" s="1396"/>
      <c r="EHT47" s="1396"/>
      <c r="EHU47" s="1396"/>
      <c r="EHV47" s="1396"/>
      <c r="EHW47" s="1396"/>
      <c r="EHX47" s="1396"/>
      <c r="EHY47" s="1396"/>
      <c r="EHZ47" s="1396"/>
      <c r="EIA47" s="1396" t="s">
        <v>185</v>
      </c>
      <c r="EIB47" s="1396"/>
      <c r="EIC47" s="1396"/>
      <c r="EID47" s="1396"/>
      <c r="EIE47" s="1396"/>
      <c r="EIF47" s="1396"/>
      <c r="EIG47" s="1396"/>
      <c r="EIH47" s="1396"/>
      <c r="EII47" s="1396"/>
      <c r="EIJ47" s="1396"/>
      <c r="EIK47" s="1396"/>
      <c r="EIL47" s="1396"/>
      <c r="EIM47" s="1396"/>
      <c r="EIN47" s="1396"/>
      <c r="EIO47" s="1396"/>
      <c r="EIP47" s="1396"/>
      <c r="EIQ47" s="1396" t="s">
        <v>185</v>
      </c>
      <c r="EIR47" s="1396"/>
      <c r="EIS47" s="1396"/>
      <c r="EIT47" s="1396"/>
      <c r="EIU47" s="1396"/>
      <c r="EIV47" s="1396"/>
      <c r="EIW47" s="1396"/>
      <c r="EIX47" s="1396"/>
      <c r="EIY47" s="1396"/>
      <c r="EIZ47" s="1396"/>
      <c r="EJA47" s="1396"/>
      <c r="EJB47" s="1396"/>
      <c r="EJC47" s="1396"/>
      <c r="EJD47" s="1396"/>
      <c r="EJE47" s="1396"/>
      <c r="EJF47" s="1396"/>
      <c r="EJG47" s="1396" t="s">
        <v>185</v>
      </c>
      <c r="EJH47" s="1396"/>
      <c r="EJI47" s="1396"/>
      <c r="EJJ47" s="1396"/>
      <c r="EJK47" s="1396"/>
      <c r="EJL47" s="1396"/>
      <c r="EJM47" s="1396"/>
      <c r="EJN47" s="1396"/>
      <c r="EJO47" s="1396"/>
      <c r="EJP47" s="1396"/>
      <c r="EJQ47" s="1396"/>
      <c r="EJR47" s="1396"/>
      <c r="EJS47" s="1396"/>
      <c r="EJT47" s="1396"/>
      <c r="EJU47" s="1396"/>
      <c r="EJV47" s="1396"/>
      <c r="EJW47" s="1396" t="s">
        <v>185</v>
      </c>
      <c r="EJX47" s="1396"/>
      <c r="EJY47" s="1396"/>
      <c r="EJZ47" s="1396"/>
      <c r="EKA47" s="1396"/>
      <c r="EKB47" s="1396"/>
      <c r="EKC47" s="1396"/>
      <c r="EKD47" s="1396"/>
      <c r="EKE47" s="1396"/>
      <c r="EKF47" s="1396"/>
      <c r="EKG47" s="1396"/>
      <c r="EKH47" s="1396"/>
      <c r="EKI47" s="1396"/>
      <c r="EKJ47" s="1396"/>
      <c r="EKK47" s="1396"/>
      <c r="EKL47" s="1396"/>
      <c r="EKM47" s="1396" t="s">
        <v>185</v>
      </c>
      <c r="EKN47" s="1396"/>
      <c r="EKO47" s="1396"/>
      <c r="EKP47" s="1396"/>
      <c r="EKQ47" s="1396"/>
      <c r="EKR47" s="1396"/>
      <c r="EKS47" s="1396"/>
      <c r="EKT47" s="1396"/>
      <c r="EKU47" s="1396"/>
      <c r="EKV47" s="1396"/>
      <c r="EKW47" s="1396"/>
      <c r="EKX47" s="1396"/>
      <c r="EKY47" s="1396"/>
      <c r="EKZ47" s="1396"/>
      <c r="ELA47" s="1396"/>
      <c r="ELB47" s="1396"/>
      <c r="ELC47" s="1396" t="s">
        <v>185</v>
      </c>
      <c r="ELD47" s="1396"/>
      <c r="ELE47" s="1396"/>
      <c r="ELF47" s="1396"/>
      <c r="ELG47" s="1396"/>
      <c r="ELH47" s="1396"/>
      <c r="ELI47" s="1396"/>
      <c r="ELJ47" s="1396"/>
      <c r="ELK47" s="1396"/>
      <c r="ELL47" s="1396"/>
      <c r="ELM47" s="1396"/>
      <c r="ELN47" s="1396"/>
      <c r="ELO47" s="1396"/>
      <c r="ELP47" s="1396"/>
      <c r="ELQ47" s="1396"/>
      <c r="ELR47" s="1396"/>
      <c r="ELS47" s="1396" t="s">
        <v>185</v>
      </c>
      <c r="ELT47" s="1396"/>
      <c r="ELU47" s="1396"/>
      <c r="ELV47" s="1396"/>
      <c r="ELW47" s="1396"/>
      <c r="ELX47" s="1396"/>
      <c r="ELY47" s="1396"/>
      <c r="ELZ47" s="1396"/>
      <c r="EMA47" s="1396"/>
      <c r="EMB47" s="1396"/>
      <c r="EMC47" s="1396"/>
      <c r="EMD47" s="1396"/>
      <c r="EME47" s="1396"/>
      <c r="EMF47" s="1396"/>
      <c r="EMG47" s="1396"/>
      <c r="EMH47" s="1396"/>
      <c r="EMI47" s="1396" t="s">
        <v>185</v>
      </c>
      <c r="EMJ47" s="1396"/>
      <c r="EMK47" s="1396"/>
      <c r="EML47" s="1396"/>
      <c r="EMM47" s="1396"/>
      <c r="EMN47" s="1396"/>
      <c r="EMO47" s="1396"/>
      <c r="EMP47" s="1396"/>
      <c r="EMQ47" s="1396"/>
      <c r="EMR47" s="1396"/>
      <c r="EMS47" s="1396"/>
      <c r="EMT47" s="1396"/>
      <c r="EMU47" s="1396"/>
      <c r="EMV47" s="1396"/>
      <c r="EMW47" s="1396"/>
      <c r="EMX47" s="1396"/>
      <c r="EMY47" s="1396" t="s">
        <v>185</v>
      </c>
      <c r="EMZ47" s="1396"/>
      <c r="ENA47" s="1396"/>
      <c r="ENB47" s="1396"/>
      <c r="ENC47" s="1396"/>
      <c r="END47" s="1396"/>
      <c r="ENE47" s="1396"/>
      <c r="ENF47" s="1396"/>
      <c r="ENG47" s="1396"/>
      <c r="ENH47" s="1396"/>
      <c r="ENI47" s="1396"/>
      <c r="ENJ47" s="1396"/>
      <c r="ENK47" s="1396"/>
      <c r="ENL47" s="1396"/>
      <c r="ENM47" s="1396"/>
      <c r="ENN47" s="1396"/>
      <c r="ENO47" s="1396" t="s">
        <v>185</v>
      </c>
      <c r="ENP47" s="1396"/>
      <c r="ENQ47" s="1396"/>
      <c r="ENR47" s="1396"/>
      <c r="ENS47" s="1396"/>
      <c r="ENT47" s="1396"/>
      <c r="ENU47" s="1396"/>
      <c r="ENV47" s="1396"/>
      <c r="ENW47" s="1396"/>
      <c r="ENX47" s="1396"/>
      <c r="ENY47" s="1396"/>
      <c r="ENZ47" s="1396"/>
      <c r="EOA47" s="1396"/>
      <c r="EOB47" s="1396"/>
      <c r="EOC47" s="1396"/>
      <c r="EOD47" s="1396"/>
      <c r="EOE47" s="1396" t="s">
        <v>185</v>
      </c>
      <c r="EOF47" s="1396"/>
      <c r="EOG47" s="1396"/>
      <c r="EOH47" s="1396"/>
      <c r="EOI47" s="1396"/>
      <c r="EOJ47" s="1396"/>
      <c r="EOK47" s="1396"/>
      <c r="EOL47" s="1396"/>
      <c r="EOM47" s="1396"/>
      <c r="EON47" s="1396"/>
      <c r="EOO47" s="1396"/>
      <c r="EOP47" s="1396"/>
      <c r="EOQ47" s="1396"/>
      <c r="EOR47" s="1396"/>
      <c r="EOS47" s="1396"/>
      <c r="EOT47" s="1396"/>
      <c r="EOU47" s="1396" t="s">
        <v>185</v>
      </c>
      <c r="EOV47" s="1396"/>
      <c r="EOW47" s="1396"/>
      <c r="EOX47" s="1396"/>
      <c r="EOY47" s="1396"/>
      <c r="EOZ47" s="1396"/>
      <c r="EPA47" s="1396"/>
      <c r="EPB47" s="1396"/>
      <c r="EPC47" s="1396"/>
      <c r="EPD47" s="1396"/>
      <c r="EPE47" s="1396"/>
      <c r="EPF47" s="1396"/>
      <c r="EPG47" s="1396"/>
      <c r="EPH47" s="1396"/>
      <c r="EPI47" s="1396"/>
      <c r="EPJ47" s="1396"/>
      <c r="EPK47" s="1396" t="s">
        <v>185</v>
      </c>
      <c r="EPL47" s="1396"/>
      <c r="EPM47" s="1396"/>
      <c r="EPN47" s="1396"/>
      <c r="EPO47" s="1396"/>
      <c r="EPP47" s="1396"/>
      <c r="EPQ47" s="1396"/>
      <c r="EPR47" s="1396"/>
      <c r="EPS47" s="1396"/>
      <c r="EPT47" s="1396"/>
      <c r="EPU47" s="1396"/>
      <c r="EPV47" s="1396"/>
      <c r="EPW47" s="1396"/>
      <c r="EPX47" s="1396"/>
      <c r="EPY47" s="1396"/>
      <c r="EPZ47" s="1396"/>
      <c r="EQA47" s="1396" t="s">
        <v>185</v>
      </c>
      <c r="EQB47" s="1396"/>
      <c r="EQC47" s="1396"/>
      <c r="EQD47" s="1396"/>
      <c r="EQE47" s="1396"/>
      <c r="EQF47" s="1396"/>
      <c r="EQG47" s="1396"/>
      <c r="EQH47" s="1396"/>
      <c r="EQI47" s="1396"/>
      <c r="EQJ47" s="1396"/>
      <c r="EQK47" s="1396"/>
      <c r="EQL47" s="1396"/>
      <c r="EQM47" s="1396"/>
      <c r="EQN47" s="1396"/>
      <c r="EQO47" s="1396"/>
      <c r="EQP47" s="1396"/>
      <c r="EQQ47" s="1396" t="s">
        <v>185</v>
      </c>
      <c r="EQR47" s="1396"/>
      <c r="EQS47" s="1396"/>
      <c r="EQT47" s="1396"/>
      <c r="EQU47" s="1396"/>
      <c r="EQV47" s="1396"/>
      <c r="EQW47" s="1396"/>
      <c r="EQX47" s="1396"/>
      <c r="EQY47" s="1396"/>
      <c r="EQZ47" s="1396"/>
      <c r="ERA47" s="1396"/>
      <c r="ERB47" s="1396"/>
      <c r="ERC47" s="1396"/>
      <c r="ERD47" s="1396"/>
      <c r="ERE47" s="1396"/>
      <c r="ERF47" s="1396"/>
      <c r="ERG47" s="1396" t="s">
        <v>185</v>
      </c>
      <c r="ERH47" s="1396"/>
      <c r="ERI47" s="1396"/>
      <c r="ERJ47" s="1396"/>
      <c r="ERK47" s="1396"/>
      <c r="ERL47" s="1396"/>
      <c r="ERM47" s="1396"/>
      <c r="ERN47" s="1396"/>
      <c r="ERO47" s="1396"/>
      <c r="ERP47" s="1396"/>
      <c r="ERQ47" s="1396"/>
      <c r="ERR47" s="1396"/>
      <c r="ERS47" s="1396"/>
      <c r="ERT47" s="1396"/>
      <c r="ERU47" s="1396"/>
      <c r="ERV47" s="1396"/>
      <c r="ERW47" s="1396" t="s">
        <v>185</v>
      </c>
      <c r="ERX47" s="1396"/>
      <c r="ERY47" s="1396"/>
      <c r="ERZ47" s="1396"/>
      <c r="ESA47" s="1396"/>
      <c r="ESB47" s="1396"/>
      <c r="ESC47" s="1396"/>
      <c r="ESD47" s="1396"/>
      <c r="ESE47" s="1396"/>
      <c r="ESF47" s="1396"/>
      <c r="ESG47" s="1396"/>
      <c r="ESH47" s="1396"/>
      <c r="ESI47" s="1396"/>
      <c r="ESJ47" s="1396"/>
      <c r="ESK47" s="1396"/>
      <c r="ESL47" s="1396"/>
      <c r="ESM47" s="1396" t="s">
        <v>185</v>
      </c>
      <c r="ESN47" s="1396"/>
      <c r="ESO47" s="1396"/>
      <c r="ESP47" s="1396"/>
      <c r="ESQ47" s="1396"/>
      <c r="ESR47" s="1396"/>
      <c r="ESS47" s="1396"/>
      <c r="EST47" s="1396"/>
      <c r="ESU47" s="1396"/>
      <c r="ESV47" s="1396"/>
      <c r="ESW47" s="1396"/>
      <c r="ESX47" s="1396"/>
      <c r="ESY47" s="1396"/>
      <c r="ESZ47" s="1396"/>
      <c r="ETA47" s="1396"/>
      <c r="ETB47" s="1396"/>
      <c r="ETC47" s="1396" t="s">
        <v>185</v>
      </c>
      <c r="ETD47" s="1396"/>
      <c r="ETE47" s="1396"/>
      <c r="ETF47" s="1396"/>
      <c r="ETG47" s="1396"/>
      <c r="ETH47" s="1396"/>
      <c r="ETI47" s="1396"/>
      <c r="ETJ47" s="1396"/>
      <c r="ETK47" s="1396"/>
      <c r="ETL47" s="1396"/>
      <c r="ETM47" s="1396"/>
      <c r="ETN47" s="1396"/>
      <c r="ETO47" s="1396"/>
      <c r="ETP47" s="1396"/>
      <c r="ETQ47" s="1396"/>
      <c r="ETR47" s="1396"/>
      <c r="ETS47" s="1396" t="s">
        <v>185</v>
      </c>
      <c r="ETT47" s="1396"/>
      <c r="ETU47" s="1396"/>
      <c r="ETV47" s="1396"/>
      <c r="ETW47" s="1396"/>
      <c r="ETX47" s="1396"/>
      <c r="ETY47" s="1396"/>
      <c r="ETZ47" s="1396"/>
      <c r="EUA47" s="1396"/>
      <c r="EUB47" s="1396"/>
      <c r="EUC47" s="1396"/>
      <c r="EUD47" s="1396"/>
      <c r="EUE47" s="1396"/>
      <c r="EUF47" s="1396"/>
      <c r="EUG47" s="1396"/>
      <c r="EUH47" s="1396"/>
      <c r="EUI47" s="1396" t="s">
        <v>185</v>
      </c>
      <c r="EUJ47" s="1396"/>
      <c r="EUK47" s="1396"/>
      <c r="EUL47" s="1396"/>
      <c r="EUM47" s="1396"/>
      <c r="EUN47" s="1396"/>
      <c r="EUO47" s="1396"/>
      <c r="EUP47" s="1396"/>
      <c r="EUQ47" s="1396"/>
      <c r="EUR47" s="1396"/>
      <c r="EUS47" s="1396"/>
      <c r="EUT47" s="1396"/>
      <c r="EUU47" s="1396"/>
      <c r="EUV47" s="1396"/>
      <c r="EUW47" s="1396"/>
      <c r="EUX47" s="1396"/>
      <c r="EUY47" s="1396" t="s">
        <v>185</v>
      </c>
      <c r="EUZ47" s="1396"/>
      <c r="EVA47" s="1396"/>
      <c r="EVB47" s="1396"/>
      <c r="EVC47" s="1396"/>
      <c r="EVD47" s="1396"/>
      <c r="EVE47" s="1396"/>
      <c r="EVF47" s="1396"/>
      <c r="EVG47" s="1396"/>
      <c r="EVH47" s="1396"/>
      <c r="EVI47" s="1396"/>
      <c r="EVJ47" s="1396"/>
      <c r="EVK47" s="1396"/>
      <c r="EVL47" s="1396"/>
      <c r="EVM47" s="1396"/>
      <c r="EVN47" s="1396"/>
      <c r="EVO47" s="1396" t="s">
        <v>185</v>
      </c>
      <c r="EVP47" s="1396"/>
      <c r="EVQ47" s="1396"/>
      <c r="EVR47" s="1396"/>
      <c r="EVS47" s="1396"/>
      <c r="EVT47" s="1396"/>
      <c r="EVU47" s="1396"/>
      <c r="EVV47" s="1396"/>
      <c r="EVW47" s="1396"/>
      <c r="EVX47" s="1396"/>
      <c r="EVY47" s="1396"/>
      <c r="EVZ47" s="1396"/>
      <c r="EWA47" s="1396"/>
      <c r="EWB47" s="1396"/>
      <c r="EWC47" s="1396"/>
      <c r="EWD47" s="1396"/>
      <c r="EWE47" s="1396" t="s">
        <v>185</v>
      </c>
      <c r="EWF47" s="1396"/>
      <c r="EWG47" s="1396"/>
      <c r="EWH47" s="1396"/>
      <c r="EWI47" s="1396"/>
      <c r="EWJ47" s="1396"/>
      <c r="EWK47" s="1396"/>
      <c r="EWL47" s="1396"/>
      <c r="EWM47" s="1396"/>
      <c r="EWN47" s="1396"/>
      <c r="EWO47" s="1396"/>
      <c r="EWP47" s="1396"/>
      <c r="EWQ47" s="1396"/>
      <c r="EWR47" s="1396"/>
      <c r="EWS47" s="1396"/>
      <c r="EWT47" s="1396"/>
      <c r="EWU47" s="1396" t="s">
        <v>185</v>
      </c>
      <c r="EWV47" s="1396"/>
      <c r="EWW47" s="1396"/>
      <c r="EWX47" s="1396"/>
      <c r="EWY47" s="1396"/>
      <c r="EWZ47" s="1396"/>
      <c r="EXA47" s="1396"/>
      <c r="EXB47" s="1396"/>
      <c r="EXC47" s="1396"/>
      <c r="EXD47" s="1396"/>
      <c r="EXE47" s="1396"/>
      <c r="EXF47" s="1396"/>
      <c r="EXG47" s="1396"/>
      <c r="EXH47" s="1396"/>
      <c r="EXI47" s="1396"/>
      <c r="EXJ47" s="1396"/>
      <c r="EXK47" s="1396" t="s">
        <v>185</v>
      </c>
      <c r="EXL47" s="1396"/>
      <c r="EXM47" s="1396"/>
      <c r="EXN47" s="1396"/>
      <c r="EXO47" s="1396"/>
      <c r="EXP47" s="1396"/>
      <c r="EXQ47" s="1396"/>
      <c r="EXR47" s="1396"/>
      <c r="EXS47" s="1396"/>
      <c r="EXT47" s="1396"/>
      <c r="EXU47" s="1396"/>
      <c r="EXV47" s="1396"/>
      <c r="EXW47" s="1396"/>
      <c r="EXX47" s="1396"/>
      <c r="EXY47" s="1396"/>
      <c r="EXZ47" s="1396"/>
      <c r="EYA47" s="1396" t="s">
        <v>185</v>
      </c>
      <c r="EYB47" s="1396"/>
      <c r="EYC47" s="1396"/>
      <c r="EYD47" s="1396"/>
      <c r="EYE47" s="1396"/>
      <c r="EYF47" s="1396"/>
      <c r="EYG47" s="1396"/>
      <c r="EYH47" s="1396"/>
      <c r="EYI47" s="1396"/>
      <c r="EYJ47" s="1396"/>
      <c r="EYK47" s="1396"/>
      <c r="EYL47" s="1396"/>
      <c r="EYM47" s="1396"/>
      <c r="EYN47" s="1396"/>
      <c r="EYO47" s="1396"/>
      <c r="EYP47" s="1396"/>
      <c r="EYQ47" s="1396" t="s">
        <v>185</v>
      </c>
      <c r="EYR47" s="1396"/>
      <c r="EYS47" s="1396"/>
      <c r="EYT47" s="1396"/>
      <c r="EYU47" s="1396"/>
      <c r="EYV47" s="1396"/>
      <c r="EYW47" s="1396"/>
      <c r="EYX47" s="1396"/>
      <c r="EYY47" s="1396"/>
      <c r="EYZ47" s="1396"/>
      <c r="EZA47" s="1396"/>
      <c r="EZB47" s="1396"/>
      <c r="EZC47" s="1396"/>
      <c r="EZD47" s="1396"/>
      <c r="EZE47" s="1396"/>
      <c r="EZF47" s="1396"/>
      <c r="EZG47" s="1396" t="s">
        <v>185</v>
      </c>
      <c r="EZH47" s="1396"/>
      <c r="EZI47" s="1396"/>
      <c r="EZJ47" s="1396"/>
      <c r="EZK47" s="1396"/>
      <c r="EZL47" s="1396"/>
      <c r="EZM47" s="1396"/>
      <c r="EZN47" s="1396"/>
      <c r="EZO47" s="1396"/>
      <c r="EZP47" s="1396"/>
      <c r="EZQ47" s="1396"/>
      <c r="EZR47" s="1396"/>
      <c r="EZS47" s="1396"/>
      <c r="EZT47" s="1396"/>
      <c r="EZU47" s="1396"/>
      <c r="EZV47" s="1396"/>
      <c r="EZW47" s="1396" t="s">
        <v>185</v>
      </c>
      <c r="EZX47" s="1396"/>
      <c r="EZY47" s="1396"/>
      <c r="EZZ47" s="1396"/>
      <c r="FAA47" s="1396"/>
      <c r="FAB47" s="1396"/>
      <c r="FAC47" s="1396"/>
      <c r="FAD47" s="1396"/>
      <c r="FAE47" s="1396"/>
      <c r="FAF47" s="1396"/>
      <c r="FAG47" s="1396"/>
      <c r="FAH47" s="1396"/>
      <c r="FAI47" s="1396"/>
      <c r="FAJ47" s="1396"/>
      <c r="FAK47" s="1396"/>
      <c r="FAL47" s="1396"/>
      <c r="FAM47" s="1396" t="s">
        <v>185</v>
      </c>
      <c r="FAN47" s="1396"/>
      <c r="FAO47" s="1396"/>
      <c r="FAP47" s="1396"/>
      <c r="FAQ47" s="1396"/>
      <c r="FAR47" s="1396"/>
      <c r="FAS47" s="1396"/>
      <c r="FAT47" s="1396"/>
      <c r="FAU47" s="1396"/>
      <c r="FAV47" s="1396"/>
      <c r="FAW47" s="1396"/>
      <c r="FAX47" s="1396"/>
      <c r="FAY47" s="1396"/>
      <c r="FAZ47" s="1396"/>
      <c r="FBA47" s="1396"/>
      <c r="FBB47" s="1396"/>
      <c r="FBC47" s="1396" t="s">
        <v>185</v>
      </c>
      <c r="FBD47" s="1396"/>
      <c r="FBE47" s="1396"/>
      <c r="FBF47" s="1396"/>
      <c r="FBG47" s="1396"/>
      <c r="FBH47" s="1396"/>
      <c r="FBI47" s="1396"/>
      <c r="FBJ47" s="1396"/>
      <c r="FBK47" s="1396"/>
      <c r="FBL47" s="1396"/>
      <c r="FBM47" s="1396"/>
      <c r="FBN47" s="1396"/>
      <c r="FBO47" s="1396"/>
      <c r="FBP47" s="1396"/>
      <c r="FBQ47" s="1396"/>
      <c r="FBR47" s="1396"/>
      <c r="FBS47" s="1396" t="s">
        <v>185</v>
      </c>
      <c r="FBT47" s="1396"/>
      <c r="FBU47" s="1396"/>
      <c r="FBV47" s="1396"/>
      <c r="FBW47" s="1396"/>
      <c r="FBX47" s="1396"/>
      <c r="FBY47" s="1396"/>
      <c r="FBZ47" s="1396"/>
      <c r="FCA47" s="1396"/>
      <c r="FCB47" s="1396"/>
      <c r="FCC47" s="1396"/>
      <c r="FCD47" s="1396"/>
      <c r="FCE47" s="1396"/>
      <c r="FCF47" s="1396"/>
      <c r="FCG47" s="1396"/>
      <c r="FCH47" s="1396"/>
      <c r="FCI47" s="1396" t="s">
        <v>185</v>
      </c>
      <c r="FCJ47" s="1396"/>
      <c r="FCK47" s="1396"/>
      <c r="FCL47" s="1396"/>
      <c r="FCM47" s="1396"/>
      <c r="FCN47" s="1396"/>
      <c r="FCO47" s="1396"/>
      <c r="FCP47" s="1396"/>
      <c r="FCQ47" s="1396"/>
      <c r="FCR47" s="1396"/>
      <c r="FCS47" s="1396"/>
      <c r="FCT47" s="1396"/>
      <c r="FCU47" s="1396"/>
      <c r="FCV47" s="1396"/>
      <c r="FCW47" s="1396"/>
      <c r="FCX47" s="1396"/>
      <c r="FCY47" s="1396" t="s">
        <v>185</v>
      </c>
      <c r="FCZ47" s="1396"/>
      <c r="FDA47" s="1396"/>
      <c r="FDB47" s="1396"/>
      <c r="FDC47" s="1396"/>
      <c r="FDD47" s="1396"/>
      <c r="FDE47" s="1396"/>
      <c r="FDF47" s="1396"/>
      <c r="FDG47" s="1396"/>
      <c r="FDH47" s="1396"/>
      <c r="FDI47" s="1396"/>
      <c r="FDJ47" s="1396"/>
      <c r="FDK47" s="1396"/>
      <c r="FDL47" s="1396"/>
      <c r="FDM47" s="1396"/>
      <c r="FDN47" s="1396"/>
      <c r="FDO47" s="1396" t="s">
        <v>185</v>
      </c>
      <c r="FDP47" s="1396"/>
      <c r="FDQ47" s="1396"/>
      <c r="FDR47" s="1396"/>
      <c r="FDS47" s="1396"/>
      <c r="FDT47" s="1396"/>
      <c r="FDU47" s="1396"/>
      <c r="FDV47" s="1396"/>
      <c r="FDW47" s="1396"/>
      <c r="FDX47" s="1396"/>
      <c r="FDY47" s="1396"/>
      <c r="FDZ47" s="1396"/>
      <c r="FEA47" s="1396"/>
      <c r="FEB47" s="1396"/>
      <c r="FEC47" s="1396"/>
      <c r="FED47" s="1396"/>
      <c r="FEE47" s="1396" t="s">
        <v>185</v>
      </c>
      <c r="FEF47" s="1396"/>
      <c r="FEG47" s="1396"/>
      <c r="FEH47" s="1396"/>
      <c r="FEI47" s="1396"/>
      <c r="FEJ47" s="1396"/>
      <c r="FEK47" s="1396"/>
      <c r="FEL47" s="1396"/>
      <c r="FEM47" s="1396"/>
      <c r="FEN47" s="1396"/>
      <c r="FEO47" s="1396"/>
      <c r="FEP47" s="1396"/>
      <c r="FEQ47" s="1396"/>
      <c r="FER47" s="1396"/>
      <c r="FES47" s="1396"/>
      <c r="FET47" s="1396"/>
      <c r="FEU47" s="1396" t="s">
        <v>185</v>
      </c>
      <c r="FEV47" s="1396"/>
      <c r="FEW47" s="1396"/>
      <c r="FEX47" s="1396"/>
      <c r="FEY47" s="1396"/>
      <c r="FEZ47" s="1396"/>
      <c r="FFA47" s="1396"/>
      <c r="FFB47" s="1396"/>
      <c r="FFC47" s="1396"/>
      <c r="FFD47" s="1396"/>
      <c r="FFE47" s="1396"/>
      <c r="FFF47" s="1396"/>
      <c r="FFG47" s="1396"/>
      <c r="FFH47" s="1396"/>
      <c r="FFI47" s="1396"/>
      <c r="FFJ47" s="1396"/>
      <c r="FFK47" s="1396" t="s">
        <v>185</v>
      </c>
      <c r="FFL47" s="1396"/>
      <c r="FFM47" s="1396"/>
      <c r="FFN47" s="1396"/>
      <c r="FFO47" s="1396"/>
      <c r="FFP47" s="1396"/>
      <c r="FFQ47" s="1396"/>
      <c r="FFR47" s="1396"/>
      <c r="FFS47" s="1396"/>
      <c r="FFT47" s="1396"/>
      <c r="FFU47" s="1396"/>
      <c r="FFV47" s="1396"/>
      <c r="FFW47" s="1396"/>
      <c r="FFX47" s="1396"/>
      <c r="FFY47" s="1396"/>
      <c r="FFZ47" s="1396"/>
      <c r="FGA47" s="1396" t="s">
        <v>185</v>
      </c>
      <c r="FGB47" s="1396"/>
      <c r="FGC47" s="1396"/>
      <c r="FGD47" s="1396"/>
      <c r="FGE47" s="1396"/>
      <c r="FGF47" s="1396"/>
      <c r="FGG47" s="1396"/>
      <c r="FGH47" s="1396"/>
      <c r="FGI47" s="1396"/>
      <c r="FGJ47" s="1396"/>
      <c r="FGK47" s="1396"/>
      <c r="FGL47" s="1396"/>
      <c r="FGM47" s="1396"/>
      <c r="FGN47" s="1396"/>
      <c r="FGO47" s="1396"/>
      <c r="FGP47" s="1396"/>
      <c r="FGQ47" s="1396" t="s">
        <v>185</v>
      </c>
      <c r="FGR47" s="1396"/>
      <c r="FGS47" s="1396"/>
      <c r="FGT47" s="1396"/>
      <c r="FGU47" s="1396"/>
      <c r="FGV47" s="1396"/>
      <c r="FGW47" s="1396"/>
      <c r="FGX47" s="1396"/>
      <c r="FGY47" s="1396"/>
      <c r="FGZ47" s="1396"/>
      <c r="FHA47" s="1396"/>
      <c r="FHB47" s="1396"/>
      <c r="FHC47" s="1396"/>
      <c r="FHD47" s="1396"/>
      <c r="FHE47" s="1396"/>
      <c r="FHF47" s="1396"/>
      <c r="FHG47" s="1396" t="s">
        <v>185</v>
      </c>
      <c r="FHH47" s="1396"/>
      <c r="FHI47" s="1396"/>
      <c r="FHJ47" s="1396"/>
      <c r="FHK47" s="1396"/>
      <c r="FHL47" s="1396"/>
      <c r="FHM47" s="1396"/>
      <c r="FHN47" s="1396"/>
      <c r="FHO47" s="1396"/>
      <c r="FHP47" s="1396"/>
      <c r="FHQ47" s="1396"/>
      <c r="FHR47" s="1396"/>
      <c r="FHS47" s="1396"/>
      <c r="FHT47" s="1396"/>
      <c r="FHU47" s="1396"/>
      <c r="FHV47" s="1396"/>
      <c r="FHW47" s="1396" t="s">
        <v>185</v>
      </c>
      <c r="FHX47" s="1396"/>
      <c r="FHY47" s="1396"/>
      <c r="FHZ47" s="1396"/>
      <c r="FIA47" s="1396"/>
      <c r="FIB47" s="1396"/>
      <c r="FIC47" s="1396"/>
      <c r="FID47" s="1396"/>
      <c r="FIE47" s="1396"/>
      <c r="FIF47" s="1396"/>
      <c r="FIG47" s="1396"/>
      <c r="FIH47" s="1396"/>
      <c r="FII47" s="1396"/>
      <c r="FIJ47" s="1396"/>
      <c r="FIK47" s="1396"/>
      <c r="FIL47" s="1396"/>
      <c r="FIM47" s="1396" t="s">
        <v>185</v>
      </c>
      <c r="FIN47" s="1396"/>
      <c r="FIO47" s="1396"/>
      <c r="FIP47" s="1396"/>
      <c r="FIQ47" s="1396"/>
      <c r="FIR47" s="1396"/>
      <c r="FIS47" s="1396"/>
      <c r="FIT47" s="1396"/>
      <c r="FIU47" s="1396"/>
      <c r="FIV47" s="1396"/>
      <c r="FIW47" s="1396"/>
      <c r="FIX47" s="1396"/>
      <c r="FIY47" s="1396"/>
      <c r="FIZ47" s="1396"/>
      <c r="FJA47" s="1396"/>
      <c r="FJB47" s="1396"/>
      <c r="FJC47" s="1396" t="s">
        <v>185</v>
      </c>
      <c r="FJD47" s="1396"/>
      <c r="FJE47" s="1396"/>
      <c r="FJF47" s="1396"/>
      <c r="FJG47" s="1396"/>
      <c r="FJH47" s="1396"/>
      <c r="FJI47" s="1396"/>
      <c r="FJJ47" s="1396"/>
      <c r="FJK47" s="1396"/>
      <c r="FJL47" s="1396"/>
      <c r="FJM47" s="1396"/>
      <c r="FJN47" s="1396"/>
      <c r="FJO47" s="1396"/>
      <c r="FJP47" s="1396"/>
      <c r="FJQ47" s="1396"/>
      <c r="FJR47" s="1396"/>
      <c r="FJS47" s="1396" t="s">
        <v>185</v>
      </c>
      <c r="FJT47" s="1396"/>
      <c r="FJU47" s="1396"/>
      <c r="FJV47" s="1396"/>
      <c r="FJW47" s="1396"/>
      <c r="FJX47" s="1396"/>
      <c r="FJY47" s="1396"/>
      <c r="FJZ47" s="1396"/>
      <c r="FKA47" s="1396"/>
      <c r="FKB47" s="1396"/>
      <c r="FKC47" s="1396"/>
      <c r="FKD47" s="1396"/>
      <c r="FKE47" s="1396"/>
      <c r="FKF47" s="1396"/>
      <c r="FKG47" s="1396"/>
      <c r="FKH47" s="1396"/>
      <c r="FKI47" s="1396" t="s">
        <v>185</v>
      </c>
      <c r="FKJ47" s="1396"/>
      <c r="FKK47" s="1396"/>
      <c r="FKL47" s="1396"/>
      <c r="FKM47" s="1396"/>
      <c r="FKN47" s="1396"/>
      <c r="FKO47" s="1396"/>
      <c r="FKP47" s="1396"/>
      <c r="FKQ47" s="1396"/>
      <c r="FKR47" s="1396"/>
      <c r="FKS47" s="1396"/>
      <c r="FKT47" s="1396"/>
      <c r="FKU47" s="1396"/>
      <c r="FKV47" s="1396"/>
      <c r="FKW47" s="1396"/>
      <c r="FKX47" s="1396"/>
      <c r="FKY47" s="1396" t="s">
        <v>185</v>
      </c>
      <c r="FKZ47" s="1396"/>
      <c r="FLA47" s="1396"/>
      <c r="FLB47" s="1396"/>
      <c r="FLC47" s="1396"/>
      <c r="FLD47" s="1396"/>
      <c r="FLE47" s="1396"/>
      <c r="FLF47" s="1396"/>
      <c r="FLG47" s="1396"/>
      <c r="FLH47" s="1396"/>
      <c r="FLI47" s="1396"/>
      <c r="FLJ47" s="1396"/>
      <c r="FLK47" s="1396"/>
      <c r="FLL47" s="1396"/>
      <c r="FLM47" s="1396"/>
      <c r="FLN47" s="1396"/>
      <c r="FLO47" s="1396" t="s">
        <v>185</v>
      </c>
      <c r="FLP47" s="1396"/>
      <c r="FLQ47" s="1396"/>
      <c r="FLR47" s="1396"/>
      <c r="FLS47" s="1396"/>
      <c r="FLT47" s="1396"/>
      <c r="FLU47" s="1396"/>
      <c r="FLV47" s="1396"/>
      <c r="FLW47" s="1396"/>
      <c r="FLX47" s="1396"/>
      <c r="FLY47" s="1396"/>
      <c r="FLZ47" s="1396"/>
      <c r="FMA47" s="1396"/>
      <c r="FMB47" s="1396"/>
      <c r="FMC47" s="1396"/>
      <c r="FMD47" s="1396"/>
      <c r="FME47" s="1396" t="s">
        <v>185</v>
      </c>
      <c r="FMF47" s="1396"/>
      <c r="FMG47" s="1396"/>
      <c r="FMH47" s="1396"/>
      <c r="FMI47" s="1396"/>
      <c r="FMJ47" s="1396"/>
      <c r="FMK47" s="1396"/>
      <c r="FML47" s="1396"/>
      <c r="FMM47" s="1396"/>
      <c r="FMN47" s="1396"/>
      <c r="FMO47" s="1396"/>
      <c r="FMP47" s="1396"/>
      <c r="FMQ47" s="1396"/>
      <c r="FMR47" s="1396"/>
      <c r="FMS47" s="1396"/>
      <c r="FMT47" s="1396"/>
      <c r="FMU47" s="1396" t="s">
        <v>185</v>
      </c>
      <c r="FMV47" s="1396"/>
      <c r="FMW47" s="1396"/>
      <c r="FMX47" s="1396"/>
      <c r="FMY47" s="1396"/>
      <c r="FMZ47" s="1396"/>
      <c r="FNA47" s="1396"/>
      <c r="FNB47" s="1396"/>
      <c r="FNC47" s="1396"/>
      <c r="FND47" s="1396"/>
      <c r="FNE47" s="1396"/>
      <c r="FNF47" s="1396"/>
      <c r="FNG47" s="1396"/>
      <c r="FNH47" s="1396"/>
      <c r="FNI47" s="1396"/>
      <c r="FNJ47" s="1396"/>
      <c r="FNK47" s="1396" t="s">
        <v>185</v>
      </c>
      <c r="FNL47" s="1396"/>
      <c r="FNM47" s="1396"/>
      <c r="FNN47" s="1396"/>
      <c r="FNO47" s="1396"/>
      <c r="FNP47" s="1396"/>
      <c r="FNQ47" s="1396"/>
      <c r="FNR47" s="1396"/>
      <c r="FNS47" s="1396"/>
      <c r="FNT47" s="1396"/>
      <c r="FNU47" s="1396"/>
      <c r="FNV47" s="1396"/>
      <c r="FNW47" s="1396"/>
      <c r="FNX47" s="1396"/>
      <c r="FNY47" s="1396"/>
      <c r="FNZ47" s="1396"/>
      <c r="FOA47" s="1396" t="s">
        <v>185</v>
      </c>
      <c r="FOB47" s="1396"/>
      <c r="FOC47" s="1396"/>
      <c r="FOD47" s="1396"/>
      <c r="FOE47" s="1396"/>
      <c r="FOF47" s="1396"/>
      <c r="FOG47" s="1396"/>
      <c r="FOH47" s="1396"/>
      <c r="FOI47" s="1396"/>
      <c r="FOJ47" s="1396"/>
      <c r="FOK47" s="1396"/>
      <c r="FOL47" s="1396"/>
      <c r="FOM47" s="1396"/>
      <c r="FON47" s="1396"/>
      <c r="FOO47" s="1396"/>
      <c r="FOP47" s="1396"/>
      <c r="FOQ47" s="1396" t="s">
        <v>185</v>
      </c>
      <c r="FOR47" s="1396"/>
      <c r="FOS47" s="1396"/>
      <c r="FOT47" s="1396"/>
      <c r="FOU47" s="1396"/>
      <c r="FOV47" s="1396"/>
      <c r="FOW47" s="1396"/>
      <c r="FOX47" s="1396"/>
      <c r="FOY47" s="1396"/>
      <c r="FOZ47" s="1396"/>
      <c r="FPA47" s="1396"/>
      <c r="FPB47" s="1396"/>
      <c r="FPC47" s="1396"/>
      <c r="FPD47" s="1396"/>
      <c r="FPE47" s="1396"/>
      <c r="FPF47" s="1396"/>
      <c r="FPG47" s="1396" t="s">
        <v>185</v>
      </c>
      <c r="FPH47" s="1396"/>
      <c r="FPI47" s="1396"/>
      <c r="FPJ47" s="1396"/>
      <c r="FPK47" s="1396"/>
      <c r="FPL47" s="1396"/>
      <c r="FPM47" s="1396"/>
      <c r="FPN47" s="1396"/>
      <c r="FPO47" s="1396"/>
      <c r="FPP47" s="1396"/>
      <c r="FPQ47" s="1396"/>
      <c r="FPR47" s="1396"/>
      <c r="FPS47" s="1396"/>
      <c r="FPT47" s="1396"/>
      <c r="FPU47" s="1396"/>
      <c r="FPV47" s="1396"/>
      <c r="FPW47" s="1396" t="s">
        <v>185</v>
      </c>
      <c r="FPX47" s="1396"/>
      <c r="FPY47" s="1396"/>
      <c r="FPZ47" s="1396"/>
      <c r="FQA47" s="1396"/>
      <c r="FQB47" s="1396"/>
      <c r="FQC47" s="1396"/>
      <c r="FQD47" s="1396"/>
      <c r="FQE47" s="1396"/>
      <c r="FQF47" s="1396"/>
      <c r="FQG47" s="1396"/>
      <c r="FQH47" s="1396"/>
      <c r="FQI47" s="1396"/>
      <c r="FQJ47" s="1396"/>
      <c r="FQK47" s="1396"/>
      <c r="FQL47" s="1396"/>
      <c r="FQM47" s="1396" t="s">
        <v>185</v>
      </c>
      <c r="FQN47" s="1396"/>
      <c r="FQO47" s="1396"/>
      <c r="FQP47" s="1396"/>
      <c r="FQQ47" s="1396"/>
      <c r="FQR47" s="1396"/>
      <c r="FQS47" s="1396"/>
      <c r="FQT47" s="1396"/>
      <c r="FQU47" s="1396"/>
      <c r="FQV47" s="1396"/>
      <c r="FQW47" s="1396"/>
      <c r="FQX47" s="1396"/>
      <c r="FQY47" s="1396"/>
      <c r="FQZ47" s="1396"/>
      <c r="FRA47" s="1396"/>
      <c r="FRB47" s="1396"/>
      <c r="FRC47" s="1396" t="s">
        <v>185</v>
      </c>
      <c r="FRD47" s="1396"/>
      <c r="FRE47" s="1396"/>
      <c r="FRF47" s="1396"/>
      <c r="FRG47" s="1396"/>
      <c r="FRH47" s="1396"/>
      <c r="FRI47" s="1396"/>
      <c r="FRJ47" s="1396"/>
      <c r="FRK47" s="1396"/>
      <c r="FRL47" s="1396"/>
      <c r="FRM47" s="1396"/>
      <c r="FRN47" s="1396"/>
      <c r="FRO47" s="1396"/>
      <c r="FRP47" s="1396"/>
      <c r="FRQ47" s="1396"/>
      <c r="FRR47" s="1396"/>
      <c r="FRS47" s="1396" t="s">
        <v>185</v>
      </c>
      <c r="FRT47" s="1396"/>
      <c r="FRU47" s="1396"/>
      <c r="FRV47" s="1396"/>
      <c r="FRW47" s="1396"/>
      <c r="FRX47" s="1396"/>
      <c r="FRY47" s="1396"/>
      <c r="FRZ47" s="1396"/>
      <c r="FSA47" s="1396"/>
      <c r="FSB47" s="1396"/>
      <c r="FSC47" s="1396"/>
      <c r="FSD47" s="1396"/>
      <c r="FSE47" s="1396"/>
      <c r="FSF47" s="1396"/>
      <c r="FSG47" s="1396"/>
      <c r="FSH47" s="1396"/>
      <c r="FSI47" s="1396" t="s">
        <v>185</v>
      </c>
      <c r="FSJ47" s="1396"/>
      <c r="FSK47" s="1396"/>
      <c r="FSL47" s="1396"/>
      <c r="FSM47" s="1396"/>
      <c r="FSN47" s="1396"/>
      <c r="FSO47" s="1396"/>
      <c r="FSP47" s="1396"/>
      <c r="FSQ47" s="1396"/>
      <c r="FSR47" s="1396"/>
      <c r="FSS47" s="1396"/>
      <c r="FST47" s="1396"/>
      <c r="FSU47" s="1396"/>
      <c r="FSV47" s="1396"/>
      <c r="FSW47" s="1396"/>
      <c r="FSX47" s="1396"/>
      <c r="FSY47" s="1396" t="s">
        <v>185</v>
      </c>
      <c r="FSZ47" s="1396"/>
      <c r="FTA47" s="1396"/>
      <c r="FTB47" s="1396"/>
      <c r="FTC47" s="1396"/>
      <c r="FTD47" s="1396"/>
      <c r="FTE47" s="1396"/>
      <c r="FTF47" s="1396"/>
      <c r="FTG47" s="1396"/>
      <c r="FTH47" s="1396"/>
      <c r="FTI47" s="1396"/>
      <c r="FTJ47" s="1396"/>
      <c r="FTK47" s="1396"/>
      <c r="FTL47" s="1396"/>
      <c r="FTM47" s="1396"/>
      <c r="FTN47" s="1396"/>
      <c r="FTO47" s="1396" t="s">
        <v>185</v>
      </c>
      <c r="FTP47" s="1396"/>
      <c r="FTQ47" s="1396"/>
      <c r="FTR47" s="1396"/>
      <c r="FTS47" s="1396"/>
      <c r="FTT47" s="1396"/>
      <c r="FTU47" s="1396"/>
      <c r="FTV47" s="1396"/>
      <c r="FTW47" s="1396"/>
      <c r="FTX47" s="1396"/>
      <c r="FTY47" s="1396"/>
      <c r="FTZ47" s="1396"/>
      <c r="FUA47" s="1396"/>
      <c r="FUB47" s="1396"/>
      <c r="FUC47" s="1396"/>
      <c r="FUD47" s="1396"/>
      <c r="FUE47" s="1396" t="s">
        <v>185</v>
      </c>
      <c r="FUF47" s="1396"/>
      <c r="FUG47" s="1396"/>
      <c r="FUH47" s="1396"/>
      <c r="FUI47" s="1396"/>
      <c r="FUJ47" s="1396"/>
      <c r="FUK47" s="1396"/>
      <c r="FUL47" s="1396"/>
      <c r="FUM47" s="1396"/>
      <c r="FUN47" s="1396"/>
      <c r="FUO47" s="1396"/>
      <c r="FUP47" s="1396"/>
      <c r="FUQ47" s="1396"/>
      <c r="FUR47" s="1396"/>
      <c r="FUS47" s="1396"/>
      <c r="FUT47" s="1396"/>
      <c r="FUU47" s="1396" t="s">
        <v>185</v>
      </c>
      <c r="FUV47" s="1396"/>
      <c r="FUW47" s="1396"/>
      <c r="FUX47" s="1396"/>
      <c r="FUY47" s="1396"/>
      <c r="FUZ47" s="1396"/>
      <c r="FVA47" s="1396"/>
      <c r="FVB47" s="1396"/>
      <c r="FVC47" s="1396"/>
      <c r="FVD47" s="1396"/>
      <c r="FVE47" s="1396"/>
      <c r="FVF47" s="1396"/>
      <c r="FVG47" s="1396"/>
      <c r="FVH47" s="1396"/>
      <c r="FVI47" s="1396"/>
      <c r="FVJ47" s="1396"/>
      <c r="FVK47" s="1396" t="s">
        <v>185</v>
      </c>
      <c r="FVL47" s="1396"/>
      <c r="FVM47" s="1396"/>
      <c r="FVN47" s="1396"/>
      <c r="FVO47" s="1396"/>
      <c r="FVP47" s="1396"/>
      <c r="FVQ47" s="1396"/>
      <c r="FVR47" s="1396"/>
      <c r="FVS47" s="1396"/>
      <c r="FVT47" s="1396"/>
      <c r="FVU47" s="1396"/>
      <c r="FVV47" s="1396"/>
      <c r="FVW47" s="1396"/>
      <c r="FVX47" s="1396"/>
      <c r="FVY47" s="1396"/>
      <c r="FVZ47" s="1396"/>
      <c r="FWA47" s="1396" t="s">
        <v>185</v>
      </c>
      <c r="FWB47" s="1396"/>
      <c r="FWC47" s="1396"/>
      <c r="FWD47" s="1396"/>
      <c r="FWE47" s="1396"/>
      <c r="FWF47" s="1396"/>
      <c r="FWG47" s="1396"/>
      <c r="FWH47" s="1396"/>
      <c r="FWI47" s="1396"/>
      <c r="FWJ47" s="1396"/>
      <c r="FWK47" s="1396"/>
      <c r="FWL47" s="1396"/>
      <c r="FWM47" s="1396"/>
      <c r="FWN47" s="1396"/>
      <c r="FWO47" s="1396"/>
      <c r="FWP47" s="1396"/>
      <c r="FWQ47" s="1396" t="s">
        <v>185</v>
      </c>
      <c r="FWR47" s="1396"/>
      <c r="FWS47" s="1396"/>
      <c r="FWT47" s="1396"/>
      <c r="FWU47" s="1396"/>
      <c r="FWV47" s="1396"/>
      <c r="FWW47" s="1396"/>
      <c r="FWX47" s="1396"/>
      <c r="FWY47" s="1396"/>
      <c r="FWZ47" s="1396"/>
      <c r="FXA47" s="1396"/>
      <c r="FXB47" s="1396"/>
      <c r="FXC47" s="1396"/>
      <c r="FXD47" s="1396"/>
      <c r="FXE47" s="1396"/>
      <c r="FXF47" s="1396"/>
      <c r="FXG47" s="1396" t="s">
        <v>185</v>
      </c>
      <c r="FXH47" s="1396"/>
      <c r="FXI47" s="1396"/>
      <c r="FXJ47" s="1396"/>
      <c r="FXK47" s="1396"/>
      <c r="FXL47" s="1396"/>
      <c r="FXM47" s="1396"/>
      <c r="FXN47" s="1396"/>
      <c r="FXO47" s="1396"/>
      <c r="FXP47" s="1396"/>
      <c r="FXQ47" s="1396"/>
      <c r="FXR47" s="1396"/>
      <c r="FXS47" s="1396"/>
      <c r="FXT47" s="1396"/>
      <c r="FXU47" s="1396"/>
      <c r="FXV47" s="1396"/>
      <c r="FXW47" s="1396" t="s">
        <v>185</v>
      </c>
      <c r="FXX47" s="1396"/>
      <c r="FXY47" s="1396"/>
      <c r="FXZ47" s="1396"/>
      <c r="FYA47" s="1396"/>
      <c r="FYB47" s="1396"/>
      <c r="FYC47" s="1396"/>
      <c r="FYD47" s="1396"/>
      <c r="FYE47" s="1396"/>
      <c r="FYF47" s="1396"/>
      <c r="FYG47" s="1396"/>
      <c r="FYH47" s="1396"/>
      <c r="FYI47" s="1396"/>
      <c r="FYJ47" s="1396"/>
      <c r="FYK47" s="1396"/>
      <c r="FYL47" s="1396"/>
      <c r="FYM47" s="1396" t="s">
        <v>185</v>
      </c>
      <c r="FYN47" s="1396"/>
      <c r="FYO47" s="1396"/>
      <c r="FYP47" s="1396"/>
      <c r="FYQ47" s="1396"/>
      <c r="FYR47" s="1396"/>
      <c r="FYS47" s="1396"/>
      <c r="FYT47" s="1396"/>
      <c r="FYU47" s="1396"/>
      <c r="FYV47" s="1396"/>
      <c r="FYW47" s="1396"/>
      <c r="FYX47" s="1396"/>
      <c r="FYY47" s="1396"/>
      <c r="FYZ47" s="1396"/>
      <c r="FZA47" s="1396"/>
      <c r="FZB47" s="1396"/>
      <c r="FZC47" s="1396" t="s">
        <v>185</v>
      </c>
      <c r="FZD47" s="1396"/>
      <c r="FZE47" s="1396"/>
      <c r="FZF47" s="1396"/>
      <c r="FZG47" s="1396"/>
      <c r="FZH47" s="1396"/>
      <c r="FZI47" s="1396"/>
      <c r="FZJ47" s="1396"/>
      <c r="FZK47" s="1396"/>
      <c r="FZL47" s="1396"/>
      <c r="FZM47" s="1396"/>
      <c r="FZN47" s="1396"/>
      <c r="FZO47" s="1396"/>
      <c r="FZP47" s="1396"/>
      <c r="FZQ47" s="1396"/>
      <c r="FZR47" s="1396"/>
      <c r="FZS47" s="1396" t="s">
        <v>185</v>
      </c>
      <c r="FZT47" s="1396"/>
      <c r="FZU47" s="1396"/>
      <c r="FZV47" s="1396"/>
      <c r="FZW47" s="1396"/>
      <c r="FZX47" s="1396"/>
      <c r="FZY47" s="1396"/>
      <c r="FZZ47" s="1396"/>
      <c r="GAA47" s="1396"/>
      <c r="GAB47" s="1396"/>
      <c r="GAC47" s="1396"/>
      <c r="GAD47" s="1396"/>
      <c r="GAE47" s="1396"/>
      <c r="GAF47" s="1396"/>
      <c r="GAG47" s="1396"/>
      <c r="GAH47" s="1396"/>
      <c r="GAI47" s="1396" t="s">
        <v>185</v>
      </c>
      <c r="GAJ47" s="1396"/>
      <c r="GAK47" s="1396"/>
      <c r="GAL47" s="1396"/>
      <c r="GAM47" s="1396"/>
      <c r="GAN47" s="1396"/>
      <c r="GAO47" s="1396"/>
      <c r="GAP47" s="1396"/>
      <c r="GAQ47" s="1396"/>
      <c r="GAR47" s="1396"/>
      <c r="GAS47" s="1396"/>
      <c r="GAT47" s="1396"/>
      <c r="GAU47" s="1396"/>
      <c r="GAV47" s="1396"/>
      <c r="GAW47" s="1396"/>
      <c r="GAX47" s="1396"/>
      <c r="GAY47" s="1396" t="s">
        <v>185</v>
      </c>
      <c r="GAZ47" s="1396"/>
      <c r="GBA47" s="1396"/>
      <c r="GBB47" s="1396"/>
      <c r="GBC47" s="1396"/>
      <c r="GBD47" s="1396"/>
      <c r="GBE47" s="1396"/>
      <c r="GBF47" s="1396"/>
      <c r="GBG47" s="1396"/>
      <c r="GBH47" s="1396"/>
      <c r="GBI47" s="1396"/>
      <c r="GBJ47" s="1396"/>
      <c r="GBK47" s="1396"/>
      <c r="GBL47" s="1396"/>
      <c r="GBM47" s="1396"/>
      <c r="GBN47" s="1396"/>
      <c r="GBO47" s="1396" t="s">
        <v>185</v>
      </c>
      <c r="GBP47" s="1396"/>
      <c r="GBQ47" s="1396"/>
      <c r="GBR47" s="1396"/>
      <c r="GBS47" s="1396"/>
      <c r="GBT47" s="1396"/>
      <c r="GBU47" s="1396"/>
      <c r="GBV47" s="1396"/>
      <c r="GBW47" s="1396"/>
      <c r="GBX47" s="1396"/>
      <c r="GBY47" s="1396"/>
      <c r="GBZ47" s="1396"/>
      <c r="GCA47" s="1396"/>
      <c r="GCB47" s="1396"/>
      <c r="GCC47" s="1396"/>
      <c r="GCD47" s="1396"/>
      <c r="GCE47" s="1396" t="s">
        <v>185</v>
      </c>
      <c r="GCF47" s="1396"/>
      <c r="GCG47" s="1396"/>
      <c r="GCH47" s="1396"/>
      <c r="GCI47" s="1396"/>
      <c r="GCJ47" s="1396"/>
      <c r="GCK47" s="1396"/>
      <c r="GCL47" s="1396"/>
      <c r="GCM47" s="1396"/>
      <c r="GCN47" s="1396"/>
      <c r="GCO47" s="1396"/>
      <c r="GCP47" s="1396"/>
      <c r="GCQ47" s="1396"/>
      <c r="GCR47" s="1396"/>
      <c r="GCS47" s="1396"/>
      <c r="GCT47" s="1396"/>
      <c r="GCU47" s="1396" t="s">
        <v>185</v>
      </c>
      <c r="GCV47" s="1396"/>
      <c r="GCW47" s="1396"/>
      <c r="GCX47" s="1396"/>
      <c r="GCY47" s="1396"/>
      <c r="GCZ47" s="1396"/>
      <c r="GDA47" s="1396"/>
      <c r="GDB47" s="1396"/>
      <c r="GDC47" s="1396"/>
      <c r="GDD47" s="1396"/>
      <c r="GDE47" s="1396"/>
      <c r="GDF47" s="1396"/>
      <c r="GDG47" s="1396"/>
      <c r="GDH47" s="1396"/>
      <c r="GDI47" s="1396"/>
      <c r="GDJ47" s="1396"/>
      <c r="GDK47" s="1396" t="s">
        <v>185</v>
      </c>
      <c r="GDL47" s="1396"/>
      <c r="GDM47" s="1396"/>
      <c r="GDN47" s="1396"/>
      <c r="GDO47" s="1396"/>
      <c r="GDP47" s="1396"/>
      <c r="GDQ47" s="1396"/>
      <c r="GDR47" s="1396"/>
      <c r="GDS47" s="1396"/>
      <c r="GDT47" s="1396"/>
      <c r="GDU47" s="1396"/>
      <c r="GDV47" s="1396"/>
      <c r="GDW47" s="1396"/>
      <c r="GDX47" s="1396"/>
      <c r="GDY47" s="1396"/>
      <c r="GDZ47" s="1396"/>
      <c r="GEA47" s="1396" t="s">
        <v>185</v>
      </c>
      <c r="GEB47" s="1396"/>
      <c r="GEC47" s="1396"/>
      <c r="GED47" s="1396"/>
      <c r="GEE47" s="1396"/>
      <c r="GEF47" s="1396"/>
      <c r="GEG47" s="1396"/>
      <c r="GEH47" s="1396"/>
      <c r="GEI47" s="1396"/>
      <c r="GEJ47" s="1396"/>
      <c r="GEK47" s="1396"/>
      <c r="GEL47" s="1396"/>
      <c r="GEM47" s="1396"/>
      <c r="GEN47" s="1396"/>
      <c r="GEO47" s="1396"/>
      <c r="GEP47" s="1396"/>
      <c r="GEQ47" s="1396" t="s">
        <v>185</v>
      </c>
      <c r="GER47" s="1396"/>
      <c r="GES47" s="1396"/>
      <c r="GET47" s="1396"/>
      <c r="GEU47" s="1396"/>
      <c r="GEV47" s="1396"/>
      <c r="GEW47" s="1396"/>
      <c r="GEX47" s="1396"/>
      <c r="GEY47" s="1396"/>
      <c r="GEZ47" s="1396"/>
      <c r="GFA47" s="1396"/>
      <c r="GFB47" s="1396"/>
      <c r="GFC47" s="1396"/>
      <c r="GFD47" s="1396"/>
      <c r="GFE47" s="1396"/>
      <c r="GFF47" s="1396"/>
      <c r="GFG47" s="1396" t="s">
        <v>185</v>
      </c>
      <c r="GFH47" s="1396"/>
      <c r="GFI47" s="1396"/>
      <c r="GFJ47" s="1396"/>
      <c r="GFK47" s="1396"/>
      <c r="GFL47" s="1396"/>
      <c r="GFM47" s="1396"/>
      <c r="GFN47" s="1396"/>
      <c r="GFO47" s="1396"/>
      <c r="GFP47" s="1396"/>
      <c r="GFQ47" s="1396"/>
      <c r="GFR47" s="1396"/>
      <c r="GFS47" s="1396"/>
      <c r="GFT47" s="1396"/>
      <c r="GFU47" s="1396"/>
      <c r="GFV47" s="1396"/>
      <c r="GFW47" s="1396" t="s">
        <v>185</v>
      </c>
      <c r="GFX47" s="1396"/>
      <c r="GFY47" s="1396"/>
      <c r="GFZ47" s="1396"/>
      <c r="GGA47" s="1396"/>
      <c r="GGB47" s="1396"/>
      <c r="GGC47" s="1396"/>
      <c r="GGD47" s="1396"/>
      <c r="GGE47" s="1396"/>
      <c r="GGF47" s="1396"/>
      <c r="GGG47" s="1396"/>
      <c r="GGH47" s="1396"/>
      <c r="GGI47" s="1396"/>
      <c r="GGJ47" s="1396"/>
      <c r="GGK47" s="1396"/>
      <c r="GGL47" s="1396"/>
      <c r="GGM47" s="1396" t="s">
        <v>185</v>
      </c>
      <c r="GGN47" s="1396"/>
      <c r="GGO47" s="1396"/>
      <c r="GGP47" s="1396"/>
      <c r="GGQ47" s="1396"/>
      <c r="GGR47" s="1396"/>
      <c r="GGS47" s="1396"/>
      <c r="GGT47" s="1396"/>
      <c r="GGU47" s="1396"/>
      <c r="GGV47" s="1396"/>
      <c r="GGW47" s="1396"/>
      <c r="GGX47" s="1396"/>
      <c r="GGY47" s="1396"/>
      <c r="GGZ47" s="1396"/>
      <c r="GHA47" s="1396"/>
      <c r="GHB47" s="1396"/>
      <c r="GHC47" s="1396" t="s">
        <v>185</v>
      </c>
      <c r="GHD47" s="1396"/>
      <c r="GHE47" s="1396"/>
      <c r="GHF47" s="1396"/>
      <c r="GHG47" s="1396"/>
      <c r="GHH47" s="1396"/>
      <c r="GHI47" s="1396"/>
      <c r="GHJ47" s="1396"/>
      <c r="GHK47" s="1396"/>
      <c r="GHL47" s="1396"/>
      <c r="GHM47" s="1396"/>
      <c r="GHN47" s="1396"/>
      <c r="GHO47" s="1396"/>
      <c r="GHP47" s="1396"/>
      <c r="GHQ47" s="1396"/>
      <c r="GHR47" s="1396"/>
      <c r="GHS47" s="1396" t="s">
        <v>185</v>
      </c>
      <c r="GHT47" s="1396"/>
      <c r="GHU47" s="1396"/>
      <c r="GHV47" s="1396"/>
      <c r="GHW47" s="1396"/>
      <c r="GHX47" s="1396"/>
      <c r="GHY47" s="1396"/>
      <c r="GHZ47" s="1396"/>
      <c r="GIA47" s="1396"/>
      <c r="GIB47" s="1396"/>
      <c r="GIC47" s="1396"/>
      <c r="GID47" s="1396"/>
      <c r="GIE47" s="1396"/>
      <c r="GIF47" s="1396"/>
      <c r="GIG47" s="1396"/>
      <c r="GIH47" s="1396"/>
      <c r="GII47" s="1396" t="s">
        <v>185</v>
      </c>
      <c r="GIJ47" s="1396"/>
      <c r="GIK47" s="1396"/>
      <c r="GIL47" s="1396"/>
      <c r="GIM47" s="1396"/>
      <c r="GIN47" s="1396"/>
      <c r="GIO47" s="1396"/>
      <c r="GIP47" s="1396"/>
      <c r="GIQ47" s="1396"/>
      <c r="GIR47" s="1396"/>
      <c r="GIS47" s="1396"/>
      <c r="GIT47" s="1396"/>
      <c r="GIU47" s="1396"/>
      <c r="GIV47" s="1396"/>
      <c r="GIW47" s="1396"/>
      <c r="GIX47" s="1396"/>
      <c r="GIY47" s="1396" t="s">
        <v>185</v>
      </c>
      <c r="GIZ47" s="1396"/>
      <c r="GJA47" s="1396"/>
      <c r="GJB47" s="1396"/>
      <c r="GJC47" s="1396"/>
      <c r="GJD47" s="1396"/>
      <c r="GJE47" s="1396"/>
      <c r="GJF47" s="1396"/>
      <c r="GJG47" s="1396"/>
      <c r="GJH47" s="1396"/>
      <c r="GJI47" s="1396"/>
      <c r="GJJ47" s="1396"/>
      <c r="GJK47" s="1396"/>
      <c r="GJL47" s="1396"/>
      <c r="GJM47" s="1396"/>
      <c r="GJN47" s="1396"/>
      <c r="GJO47" s="1396" t="s">
        <v>185</v>
      </c>
      <c r="GJP47" s="1396"/>
      <c r="GJQ47" s="1396"/>
      <c r="GJR47" s="1396"/>
      <c r="GJS47" s="1396"/>
      <c r="GJT47" s="1396"/>
      <c r="GJU47" s="1396"/>
      <c r="GJV47" s="1396"/>
      <c r="GJW47" s="1396"/>
      <c r="GJX47" s="1396"/>
      <c r="GJY47" s="1396"/>
      <c r="GJZ47" s="1396"/>
      <c r="GKA47" s="1396"/>
      <c r="GKB47" s="1396"/>
      <c r="GKC47" s="1396"/>
      <c r="GKD47" s="1396"/>
      <c r="GKE47" s="1396" t="s">
        <v>185</v>
      </c>
      <c r="GKF47" s="1396"/>
      <c r="GKG47" s="1396"/>
      <c r="GKH47" s="1396"/>
      <c r="GKI47" s="1396"/>
      <c r="GKJ47" s="1396"/>
      <c r="GKK47" s="1396"/>
      <c r="GKL47" s="1396"/>
      <c r="GKM47" s="1396"/>
      <c r="GKN47" s="1396"/>
      <c r="GKO47" s="1396"/>
      <c r="GKP47" s="1396"/>
      <c r="GKQ47" s="1396"/>
      <c r="GKR47" s="1396"/>
      <c r="GKS47" s="1396"/>
      <c r="GKT47" s="1396"/>
      <c r="GKU47" s="1396" t="s">
        <v>185</v>
      </c>
      <c r="GKV47" s="1396"/>
      <c r="GKW47" s="1396"/>
      <c r="GKX47" s="1396"/>
      <c r="GKY47" s="1396"/>
      <c r="GKZ47" s="1396"/>
      <c r="GLA47" s="1396"/>
      <c r="GLB47" s="1396"/>
      <c r="GLC47" s="1396"/>
      <c r="GLD47" s="1396"/>
      <c r="GLE47" s="1396"/>
      <c r="GLF47" s="1396"/>
      <c r="GLG47" s="1396"/>
      <c r="GLH47" s="1396"/>
      <c r="GLI47" s="1396"/>
      <c r="GLJ47" s="1396"/>
      <c r="GLK47" s="1396" t="s">
        <v>185</v>
      </c>
      <c r="GLL47" s="1396"/>
      <c r="GLM47" s="1396"/>
      <c r="GLN47" s="1396"/>
      <c r="GLO47" s="1396"/>
      <c r="GLP47" s="1396"/>
      <c r="GLQ47" s="1396"/>
      <c r="GLR47" s="1396"/>
      <c r="GLS47" s="1396"/>
      <c r="GLT47" s="1396"/>
      <c r="GLU47" s="1396"/>
      <c r="GLV47" s="1396"/>
      <c r="GLW47" s="1396"/>
      <c r="GLX47" s="1396"/>
      <c r="GLY47" s="1396"/>
      <c r="GLZ47" s="1396"/>
      <c r="GMA47" s="1396" t="s">
        <v>185</v>
      </c>
      <c r="GMB47" s="1396"/>
      <c r="GMC47" s="1396"/>
      <c r="GMD47" s="1396"/>
      <c r="GME47" s="1396"/>
      <c r="GMF47" s="1396"/>
      <c r="GMG47" s="1396"/>
      <c r="GMH47" s="1396"/>
      <c r="GMI47" s="1396"/>
      <c r="GMJ47" s="1396"/>
      <c r="GMK47" s="1396"/>
      <c r="GML47" s="1396"/>
      <c r="GMM47" s="1396"/>
      <c r="GMN47" s="1396"/>
      <c r="GMO47" s="1396"/>
      <c r="GMP47" s="1396"/>
      <c r="GMQ47" s="1396" t="s">
        <v>185</v>
      </c>
      <c r="GMR47" s="1396"/>
      <c r="GMS47" s="1396"/>
      <c r="GMT47" s="1396"/>
      <c r="GMU47" s="1396"/>
      <c r="GMV47" s="1396"/>
      <c r="GMW47" s="1396"/>
      <c r="GMX47" s="1396"/>
      <c r="GMY47" s="1396"/>
      <c r="GMZ47" s="1396"/>
      <c r="GNA47" s="1396"/>
      <c r="GNB47" s="1396"/>
      <c r="GNC47" s="1396"/>
      <c r="GND47" s="1396"/>
      <c r="GNE47" s="1396"/>
      <c r="GNF47" s="1396"/>
      <c r="GNG47" s="1396" t="s">
        <v>185</v>
      </c>
      <c r="GNH47" s="1396"/>
      <c r="GNI47" s="1396"/>
      <c r="GNJ47" s="1396"/>
      <c r="GNK47" s="1396"/>
      <c r="GNL47" s="1396"/>
      <c r="GNM47" s="1396"/>
      <c r="GNN47" s="1396"/>
      <c r="GNO47" s="1396"/>
      <c r="GNP47" s="1396"/>
      <c r="GNQ47" s="1396"/>
      <c r="GNR47" s="1396"/>
      <c r="GNS47" s="1396"/>
      <c r="GNT47" s="1396"/>
      <c r="GNU47" s="1396"/>
      <c r="GNV47" s="1396"/>
      <c r="GNW47" s="1396" t="s">
        <v>185</v>
      </c>
      <c r="GNX47" s="1396"/>
      <c r="GNY47" s="1396"/>
      <c r="GNZ47" s="1396"/>
      <c r="GOA47" s="1396"/>
      <c r="GOB47" s="1396"/>
      <c r="GOC47" s="1396"/>
      <c r="GOD47" s="1396"/>
      <c r="GOE47" s="1396"/>
      <c r="GOF47" s="1396"/>
      <c r="GOG47" s="1396"/>
      <c r="GOH47" s="1396"/>
      <c r="GOI47" s="1396"/>
      <c r="GOJ47" s="1396"/>
      <c r="GOK47" s="1396"/>
      <c r="GOL47" s="1396"/>
      <c r="GOM47" s="1396" t="s">
        <v>185</v>
      </c>
      <c r="GON47" s="1396"/>
      <c r="GOO47" s="1396"/>
      <c r="GOP47" s="1396"/>
      <c r="GOQ47" s="1396"/>
      <c r="GOR47" s="1396"/>
      <c r="GOS47" s="1396"/>
      <c r="GOT47" s="1396"/>
      <c r="GOU47" s="1396"/>
      <c r="GOV47" s="1396"/>
      <c r="GOW47" s="1396"/>
      <c r="GOX47" s="1396"/>
      <c r="GOY47" s="1396"/>
      <c r="GOZ47" s="1396"/>
      <c r="GPA47" s="1396"/>
      <c r="GPB47" s="1396"/>
      <c r="GPC47" s="1396" t="s">
        <v>185</v>
      </c>
      <c r="GPD47" s="1396"/>
      <c r="GPE47" s="1396"/>
      <c r="GPF47" s="1396"/>
      <c r="GPG47" s="1396"/>
      <c r="GPH47" s="1396"/>
      <c r="GPI47" s="1396"/>
      <c r="GPJ47" s="1396"/>
      <c r="GPK47" s="1396"/>
      <c r="GPL47" s="1396"/>
      <c r="GPM47" s="1396"/>
      <c r="GPN47" s="1396"/>
      <c r="GPO47" s="1396"/>
      <c r="GPP47" s="1396"/>
      <c r="GPQ47" s="1396"/>
      <c r="GPR47" s="1396"/>
      <c r="GPS47" s="1396" t="s">
        <v>185</v>
      </c>
      <c r="GPT47" s="1396"/>
      <c r="GPU47" s="1396"/>
      <c r="GPV47" s="1396"/>
      <c r="GPW47" s="1396"/>
      <c r="GPX47" s="1396"/>
      <c r="GPY47" s="1396"/>
      <c r="GPZ47" s="1396"/>
      <c r="GQA47" s="1396"/>
      <c r="GQB47" s="1396"/>
      <c r="GQC47" s="1396"/>
      <c r="GQD47" s="1396"/>
      <c r="GQE47" s="1396"/>
      <c r="GQF47" s="1396"/>
      <c r="GQG47" s="1396"/>
      <c r="GQH47" s="1396"/>
      <c r="GQI47" s="1396" t="s">
        <v>185</v>
      </c>
      <c r="GQJ47" s="1396"/>
      <c r="GQK47" s="1396"/>
      <c r="GQL47" s="1396"/>
      <c r="GQM47" s="1396"/>
      <c r="GQN47" s="1396"/>
      <c r="GQO47" s="1396"/>
      <c r="GQP47" s="1396"/>
      <c r="GQQ47" s="1396"/>
      <c r="GQR47" s="1396"/>
      <c r="GQS47" s="1396"/>
      <c r="GQT47" s="1396"/>
      <c r="GQU47" s="1396"/>
      <c r="GQV47" s="1396"/>
      <c r="GQW47" s="1396"/>
      <c r="GQX47" s="1396"/>
      <c r="GQY47" s="1396" t="s">
        <v>185</v>
      </c>
      <c r="GQZ47" s="1396"/>
      <c r="GRA47" s="1396"/>
      <c r="GRB47" s="1396"/>
      <c r="GRC47" s="1396"/>
      <c r="GRD47" s="1396"/>
      <c r="GRE47" s="1396"/>
      <c r="GRF47" s="1396"/>
      <c r="GRG47" s="1396"/>
      <c r="GRH47" s="1396"/>
      <c r="GRI47" s="1396"/>
      <c r="GRJ47" s="1396"/>
      <c r="GRK47" s="1396"/>
      <c r="GRL47" s="1396"/>
      <c r="GRM47" s="1396"/>
      <c r="GRN47" s="1396"/>
      <c r="GRO47" s="1396" t="s">
        <v>185</v>
      </c>
      <c r="GRP47" s="1396"/>
      <c r="GRQ47" s="1396"/>
      <c r="GRR47" s="1396"/>
      <c r="GRS47" s="1396"/>
      <c r="GRT47" s="1396"/>
      <c r="GRU47" s="1396"/>
      <c r="GRV47" s="1396"/>
      <c r="GRW47" s="1396"/>
      <c r="GRX47" s="1396"/>
      <c r="GRY47" s="1396"/>
      <c r="GRZ47" s="1396"/>
      <c r="GSA47" s="1396"/>
      <c r="GSB47" s="1396"/>
      <c r="GSC47" s="1396"/>
      <c r="GSD47" s="1396"/>
      <c r="GSE47" s="1396" t="s">
        <v>185</v>
      </c>
      <c r="GSF47" s="1396"/>
      <c r="GSG47" s="1396"/>
      <c r="GSH47" s="1396"/>
      <c r="GSI47" s="1396"/>
      <c r="GSJ47" s="1396"/>
      <c r="GSK47" s="1396"/>
      <c r="GSL47" s="1396"/>
      <c r="GSM47" s="1396"/>
      <c r="GSN47" s="1396"/>
      <c r="GSO47" s="1396"/>
      <c r="GSP47" s="1396"/>
      <c r="GSQ47" s="1396"/>
      <c r="GSR47" s="1396"/>
      <c r="GSS47" s="1396"/>
      <c r="GST47" s="1396"/>
      <c r="GSU47" s="1396" t="s">
        <v>185</v>
      </c>
      <c r="GSV47" s="1396"/>
      <c r="GSW47" s="1396"/>
      <c r="GSX47" s="1396"/>
      <c r="GSY47" s="1396"/>
      <c r="GSZ47" s="1396"/>
      <c r="GTA47" s="1396"/>
      <c r="GTB47" s="1396"/>
      <c r="GTC47" s="1396"/>
      <c r="GTD47" s="1396"/>
      <c r="GTE47" s="1396"/>
      <c r="GTF47" s="1396"/>
      <c r="GTG47" s="1396"/>
      <c r="GTH47" s="1396"/>
      <c r="GTI47" s="1396"/>
      <c r="GTJ47" s="1396"/>
      <c r="GTK47" s="1396" t="s">
        <v>185</v>
      </c>
      <c r="GTL47" s="1396"/>
      <c r="GTM47" s="1396"/>
      <c r="GTN47" s="1396"/>
      <c r="GTO47" s="1396"/>
      <c r="GTP47" s="1396"/>
      <c r="GTQ47" s="1396"/>
      <c r="GTR47" s="1396"/>
      <c r="GTS47" s="1396"/>
      <c r="GTT47" s="1396"/>
      <c r="GTU47" s="1396"/>
      <c r="GTV47" s="1396"/>
      <c r="GTW47" s="1396"/>
      <c r="GTX47" s="1396"/>
      <c r="GTY47" s="1396"/>
      <c r="GTZ47" s="1396"/>
      <c r="GUA47" s="1396" t="s">
        <v>185</v>
      </c>
      <c r="GUB47" s="1396"/>
      <c r="GUC47" s="1396"/>
      <c r="GUD47" s="1396"/>
      <c r="GUE47" s="1396"/>
      <c r="GUF47" s="1396"/>
      <c r="GUG47" s="1396"/>
      <c r="GUH47" s="1396"/>
      <c r="GUI47" s="1396"/>
      <c r="GUJ47" s="1396"/>
      <c r="GUK47" s="1396"/>
      <c r="GUL47" s="1396"/>
      <c r="GUM47" s="1396"/>
      <c r="GUN47" s="1396"/>
      <c r="GUO47" s="1396"/>
      <c r="GUP47" s="1396"/>
      <c r="GUQ47" s="1396" t="s">
        <v>185</v>
      </c>
      <c r="GUR47" s="1396"/>
      <c r="GUS47" s="1396"/>
      <c r="GUT47" s="1396"/>
      <c r="GUU47" s="1396"/>
      <c r="GUV47" s="1396"/>
      <c r="GUW47" s="1396"/>
      <c r="GUX47" s="1396"/>
      <c r="GUY47" s="1396"/>
      <c r="GUZ47" s="1396"/>
      <c r="GVA47" s="1396"/>
      <c r="GVB47" s="1396"/>
      <c r="GVC47" s="1396"/>
      <c r="GVD47" s="1396"/>
      <c r="GVE47" s="1396"/>
      <c r="GVF47" s="1396"/>
      <c r="GVG47" s="1396" t="s">
        <v>185</v>
      </c>
      <c r="GVH47" s="1396"/>
      <c r="GVI47" s="1396"/>
      <c r="GVJ47" s="1396"/>
      <c r="GVK47" s="1396"/>
      <c r="GVL47" s="1396"/>
      <c r="GVM47" s="1396"/>
      <c r="GVN47" s="1396"/>
      <c r="GVO47" s="1396"/>
      <c r="GVP47" s="1396"/>
      <c r="GVQ47" s="1396"/>
      <c r="GVR47" s="1396"/>
      <c r="GVS47" s="1396"/>
      <c r="GVT47" s="1396"/>
      <c r="GVU47" s="1396"/>
      <c r="GVV47" s="1396"/>
      <c r="GVW47" s="1396" t="s">
        <v>185</v>
      </c>
      <c r="GVX47" s="1396"/>
      <c r="GVY47" s="1396"/>
      <c r="GVZ47" s="1396"/>
      <c r="GWA47" s="1396"/>
      <c r="GWB47" s="1396"/>
      <c r="GWC47" s="1396"/>
      <c r="GWD47" s="1396"/>
      <c r="GWE47" s="1396"/>
      <c r="GWF47" s="1396"/>
      <c r="GWG47" s="1396"/>
      <c r="GWH47" s="1396"/>
      <c r="GWI47" s="1396"/>
      <c r="GWJ47" s="1396"/>
      <c r="GWK47" s="1396"/>
      <c r="GWL47" s="1396"/>
      <c r="GWM47" s="1396" t="s">
        <v>185</v>
      </c>
      <c r="GWN47" s="1396"/>
      <c r="GWO47" s="1396"/>
      <c r="GWP47" s="1396"/>
      <c r="GWQ47" s="1396"/>
      <c r="GWR47" s="1396"/>
      <c r="GWS47" s="1396"/>
      <c r="GWT47" s="1396"/>
      <c r="GWU47" s="1396"/>
      <c r="GWV47" s="1396"/>
      <c r="GWW47" s="1396"/>
      <c r="GWX47" s="1396"/>
      <c r="GWY47" s="1396"/>
      <c r="GWZ47" s="1396"/>
      <c r="GXA47" s="1396"/>
      <c r="GXB47" s="1396"/>
      <c r="GXC47" s="1396" t="s">
        <v>185</v>
      </c>
      <c r="GXD47" s="1396"/>
      <c r="GXE47" s="1396"/>
      <c r="GXF47" s="1396"/>
      <c r="GXG47" s="1396"/>
      <c r="GXH47" s="1396"/>
      <c r="GXI47" s="1396"/>
      <c r="GXJ47" s="1396"/>
      <c r="GXK47" s="1396"/>
      <c r="GXL47" s="1396"/>
      <c r="GXM47" s="1396"/>
      <c r="GXN47" s="1396"/>
      <c r="GXO47" s="1396"/>
      <c r="GXP47" s="1396"/>
      <c r="GXQ47" s="1396"/>
      <c r="GXR47" s="1396"/>
      <c r="GXS47" s="1396" t="s">
        <v>185</v>
      </c>
      <c r="GXT47" s="1396"/>
      <c r="GXU47" s="1396"/>
      <c r="GXV47" s="1396"/>
      <c r="GXW47" s="1396"/>
      <c r="GXX47" s="1396"/>
      <c r="GXY47" s="1396"/>
      <c r="GXZ47" s="1396"/>
      <c r="GYA47" s="1396"/>
      <c r="GYB47" s="1396"/>
      <c r="GYC47" s="1396"/>
      <c r="GYD47" s="1396"/>
      <c r="GYE47" s="1396"/>
      <c r="GYF47" s="1396"/>
      <c r="GYG47" s="1396"/>
      <c r="GYH47" s="1396"/>
      <c r="GYI47" s="1396" t="s">
        <v>185</v>
      </c>
      <c r="GYJ47" s="1396"/>
      <c r="GYK47" s="1396"/>
      <c r="GYL47" s="1396"/>
      <c r="GYM47" s="1396"/>
      <c r="GYN47" s="1396"/>
      <c r="GYO47" s="1396"/>
      <c r="GYP47" s="1396"/>
      <c r="GYQ47" s="1396"/>
      <c r="GYR47" s="1396"/>
      <c r="GYS47" s="1396"/>
      <c r="GYT47" s="1396"/>
      <c r="GYU47" s="1396"/>
      <c r="GYV47" s="1396"/>
      <c r="GYW47" s="1396"/>
      <c r="GYX47" s="1396"/>
      <c r="GYY47" s="1396" t="s">
        <v>185</v>
      </c>
      <c r="GYZ47" s="1396"/>
      <c r="GZA47" s="1396"/>
      <c r="GZB47" s="1396"/>
      <c r="GZC47" s="1396"/>
      <c r="GZD47" s="1396"/>
      <c r="GZE47" s="1396"/>
      <c r="GZF47" s="1396"/>
      <c r="GZG47" s="1396"/>
      <c r="GZH47" s="1396"/>
      <c r="GZI47" s="1396"/>
      <c r="GZJ47" s="1396"/>
      <c r="GZK47" s="1396"/>
      <c r="GZL47" s="1396"/>
      <c r="GZM47" s="1396"/>
      <c r="GZN47" s="1396"/>
      <c r="GZO47" s="1396" t="s">
        <v>185</v>
      </c>
      <c r="GZP47" s="1396"/>
      <c r="GZQ47" s="1396"/>
      <c r="GZR47" s="1396"/>
      <c r="GZS47" s="1396"/>
      <c r="GZT47" s="1396"/>
      <c r="GZU47" s="1396"/>
      <c r="GZV47" s="1396"/>
      <c r="GZW47" s="1396"/>
      <c r="GZX47" s="1396"/>
      <c r="GZY47" s="1396"/>
      <c r="GZZ47" s="1396"/>
      <c r="HAA47" s="1396"/>
      <c r="HAB47" s="1396"/>
      <c r="HAC47" s="1396"/>
      <c r="HAD47" s="1396"/>
      <c r="HAE47" s="1396" t="s">
        <v>185</v>
      </c>
      <c r="HAF47" s="1396"/>
      <c r="HAG47" s="1396"/>
      <c r="HAH47" s="1396"/>
      <c r="HAI47" s="1396"/>
      <c r="HAJ47" s="1396"/>
      <c r="HAK47" s="1396"/>
      <c r="HAL47" s="1396"/>
      <c r="HAM47" s="1396"/>
      <c r="HAN47" s="1396"/>
      <c r="HAO47" s="1396"/>
      <c r="HAP47" s="1396"/>
      <c r="HAQ47" s="1396"/>
      <c r="HAR47" s="1396"/>
      <c r="HAS47" s="1396"/>
      <c r="HAT47" s="1396"/>
      <c r="HAU47" s="1396" t="s">
        <v>185</v>
      </c>
      <c r="HAV47" s="1396"/>
      <c r="HAW47" s="1396"/>
      <c r="HAX47" s="1396"/>
      <c r="HAY47" s="1396"/>
      <c r="HAZ47" s="1396"/>
      <c r="HBA47" s="1396"/>
      <c r="HBB47" s="1396"/>
      <c r="HBC47" s="1396"/>
      <c r="HBD47" s="1396"/>
      <c r="HBE47" s="1396"/>
      <c r="HBF47" s="1396"/>
      <c r="HBG47" s="1396"/>
      <c r="HBH47" s="1396"/>
      <c r="HBI47" s="1396"/>
      <c r="HBJ47" s="1396"/>
      <c r="HBK47" s="1396" t="s">
        <v>185</v>
      </c>
      <c r="HBL47" s="1396"/>
      <c r="HBM47" s="1396"/>
      <c r="HBN47" s="1396"/>
      <c r="HBO47" s="1396"/>
      <c r="HBP47" s="1396"/>
      <c r="HBQ47" s="1396"/>
      <c r="HBR47" s="1396"/>
      <c r="HBS47" s="1396"/>
      <c r="HBT47" s="1396"/>
      <c r="HBU47" s="1396"/>
      <c r="HBV47" s="1396"/>
      <c r="HBW47" s="1396"/>
      <c r="HBX47" s="1396"/>
      <c r="HBY47" s="1396"/>
      <c r="HBZ47" s="1396"/>
      <c r="HCA47" s="1396" t="s">
        <v>185</v>
      </c>
      <c r="HCB47" s="1396"/>
      <c r="HCC47" s="1396"/>
      <c r="HCD47" s="1396"/>
      <c r="HCE47" s="1396"/>
      <c r="HCF47" s="1396"/>
      <c r="HCG47" s="1396"/>
      <c r="HCH47" s="1396"/>
      <c r="HCI47" s="1396"/>
      <c r="HCJ47" s="1396"/>
      <c r="HCK47" s="1396"/>
      <c r="HCL47" s="1396"/>
      <c r="HCM47" s="1396"/>
      <c r="HCN47" s="1396"/>
      <c r="HCO47" s="1396"/>
      <c r="HCP47" s="1396"/>
      <c r="HCQ47" s="1396" t="s">
        <v>185</v>
      </c>
      <c r="HCR47" s="1396"/>
      <c r="HCS47" s="1396"/>
      <c r="HCT47" s="1396"/>
      <c r="HCU47" s="1396"/>
      <c r="HCV47" s="1396"/>
      <c r="HCW47" s="1396"/>
      <c r="HCX47" s="1396"/>
      <c r="HCY47" s="1396"/>
      <c r="HCZ47" s="1396"/>
      <c r="HDA47" s="1396"/>
      <c r="HDB47" s="1396"/>
      <c r="HDC47" s="1396"/>
      <c r="HDD47" s="1396"/>
      <c r="HDE47" s="1396"/>
      <c r="HDF47" s="1396"/>
      <c r="HDG47" s="1396" t="s">
        <v>185</v>
      </c>
      <c r="HDH47" s="1396"/>
      <c r="HDI47" s="1396"/>
      <c r="HDJ47" s="1396"/>
      <c r="HDK47" s="1396"/>
      <c r="HDL47" s="1396"/>
      <c r="HDM47" s="1396"/>
      <c r="HDN47" s="1396"/>
      <c r="HDO47" s="1396"/>
      <c r="HDP47" s="1396"/>
      <c r="HDQ47" s="1396"/>
      <c r="HDR47" s="1396"/>
      <c r="HDS47" s="1396"/>
      <c r="HDT47" s="1396"/>
      <c r="HDU47" s="1396"/>
      <c r="HDV47" s="1396"/>
      <c r="HDW47" s="1396" t="s">
        <v>185</v>
      </c>
      <c r="HDX47" s="1396"/>
      <c r="HDY47" s="1396"/>
      <c r="HDZ47" s="1396"/>
      <c r="HEA47" s="1396"/>
      <c r="HEB47" s="1396"/>
      <c r="HEC47" s="1396"/>
      <c r="HED47" s="1396"/>
      <c r="HEE47" s="1396"/>
      <c r="HEF47" s="1396"/>
      <c r="HEG47" s="1396"/>
      <c r="HEH47" s="1396"/>
      <c r="HEI47" s="1396"/>
      <c r="HEJ47" s="1396"/>
      <c r="HEK47" s="1396"/>
      <c r="HEL47" s="1396"/>
      <c r="HEM47" s="1396" t="s">
        <v>185</v>
      </c>
      <c r="HEN47" s="1396"/>
      <c r="HEO47" s="1396"/>
      <c r="HEP47" s="1396"/>
      <c r="HEQ47" s="1396"/>
      <c r="HER47" s="1396"/>
      <c r="HES47" s="1396"/>
      <c r="HET47" s="1396"/>
      <c r="HEU47" s="1396"/>
      <c r="HEV47" s="1396"/>
      <c r="HEW47" s="1396"/>
      <c r="HEX47" s="1396"/>
      <c r="HEY47" s="1396"/>
      <c r="HEZ47" s="1396"/>
      <c r="HFA47" s="1396"/>
      <c r="HFB47" s="1396"/>
      <c r="HFC47" s="1396" t="s">
        <v>185</v>
      </c>
      <c r="HFD47" s="1396"/>
      <c r="HFE47" s="1396"/>
      <c r="HFF47" s="1396"/>
      <c r="HFG47" s="1396"/>
      <c r="HFH47" s="1396"/>
      <c r="HFI47" s="1396"/>
      <c r="HFJ47" s="1396"/>
      <c r="HFK47" s="1396"/>
      <c r="HFL47" s="1396"/>
      <c r="HFM47" s="1396"/>
      <c r="HFN47" s="1396"/>
      <c r="HFO47" s="1396"/>
      <c r="HFP47" s="1396"/>
      <c r="HFQ47" s="1396"/>
      <c r="HFR47" s="1396"/>
      <c r="HFS47" s="1396" t="s">
        <v>185</v>
      </c>
      <c r="HFT47" s="1396"/>
      <c r="HFU47" s="1396"/>
      <c r="HFV47" s="1396"/>
      <c r="HFW47" s="1396"/>
      <c r="HFX47" s="1396"/>
      <c r="HFY47" s="1396"/>
      <c r="HFZ47" s="1396"/>
      <c r="HGA47" s="1396"/>
      <c r="HGB47" s="1396"/>
      <c r="HGC47" s="1396"/>
      <c r="HGD47" s="1396"/>
      <c r="HGE47" s="1396"/>
      <c r="HGF47" s="1396"/>
      <c r="HGG47" s="1396"/>
      <c r="HGH47" s="1396"/>
      <c r="HGI47" s="1396" t="s">
        <v>185</v>
      </c>
      <c r="HGJ47" s="1396"/>
      <c r="HGK47" s="1396"/>
      <c r="HGL47" s="1396"/>
      <c r="HGM47" s="1396"/>
      <c r="HGN47" s="1396"/>
      <c r="HGO47" s="1396"/>
      <c r="HGP47" s="1396"/>
      <c r="HGQ47" s="1396"/>
      <c r="HGR47" s="1396"/>
      <c r="HGS47" s="1396"/>
      <c r="HGT47" s="1396"/>
      <c r="HGU47" s="1396"/>
      <c r="HGV47" s="1396"/>
      <c r="HGW47" s="1396"/>
      <c r="HGX47" s="1396"/>
      <c r="HGY47" s="1396" t="s">
        <v>185</v>
      </c>
      <c r="HGZ47" s="1396"/>
      <c r="HHA47" s="1396"/>
      <c r="HHB47" s="1396"/>
      <c r="HHC47" s="1396"/>
      <c r="HHD47" s="1396"/>
      <c r="HHE47" s="1396"/>
      <c r="HHF47" s="1396"/>
      <c r="HHG47" s="1396"/>
      <c r="HHH47" s="1396"/>
      <c r="HHI47" s="1396"/>
      <c r="HHJ47" s="1396"/>
      <c r="HHK47" s="1396"/>
      <c r="HHL47" s="1396"/>
      <c r="HHM47" s="1396"/>
      <c r="HHN47" s="1396"/>
      <c r="HHO47" s="1396" t="s">
        <v>185</v>
      </c>
      <c r="HHP47" s="1396"/>
      <c r="HHQ47" s="1396"/>
      <c r="HHR47" s="1396"/>
      <c r="HHS47" s="1396"/>
      <c r="HHT47" s="1396"/>
      <c r="HHU47" s="1396"/>
      <c r="HHV47" s="1396"/>
      <c r="HHW47" s="1396"/>
      <c r="HHX47" s="1396"/>
      <c r="HHY47" s="1396"/>
      <c r="HHZ47" s="1396"/>
      <c r="HIA47" s="1396"/>
      <c r="HIB47" s="1396"/>
      <c r="HIC47" s="1396"/>
      <c r="HID47" s="1396"/>
      <c r="HIE47" s="1396" t="s">
        <v>185</v>
      </c>
      <c r="HIF47" s="1396"/>
      <c r="HIG47" s="1396"/>
      <c r="HIH47" s="1396"/>
      <c r="HII47" s="1396"/>
      <c r="HIJ47" s="1396"/>
      <c r="HIK47" s="1396"/>
      <c r="HIL47" s="1396"/>
      <c r="HIM47" s="1396"/>
      <c r="HIN47" s="1396"/>
      <c r="HIO47" s="1396"/>
      <c r="HIP47" s="1396"/>
      <c r="HIQ47" s="1396"/>
      <c r="HIR47" s="1396"/>
      <c r="HIS47" s="1396"/>
      <c r="HIT47" s="1396"/>
      <c r="HIU47" s="1396" t="s">
        <v>185</v>
      </c>
      <c r="HIV47" s="1396"/>
      <c r="HIW47" s="1396"/>
      <c r="HIX47" s="1396"/>
      <c r="HIY47" s="1396"/>
      <c r="HIZ47" s="1396"/>
      <c r="HJA47" s="1396"/>
      <c r="HJB47" s="1396"/>
      <c r="HJC47" s="1396"/>
      <c r="HJD47" s="1396"/>
      <c r="HJE47" s="1396"/>
      <c r="HJF47" s="1396"/>
      <c r="HJG47" s="1396"/>
      <c r="HJH47" s="1396"/>
      <c r="HJI47" s="1396"/>
      <c r="HJJ47" s="1396"/>
      <c r="HJK47" s="1396" t="s">
        <v>185</v>
      </c>
      <c r="HJL47" s="1396"/>
      <c r="HJM47" s="1396"/>
      <c r="HJN47" s="1396"/>
      <c r="HJO47" s="1396"/>
      <c r="HJP47" s="1396"/>
      <c r="HJQ47" s="1396"/>
      <c r="HJR47" s="1396"/>
      <c r="HJS47" s="1396"/>
      <c r="HJT47" s="1396"/>
      <c r="HJU47" s="1396"/>
      <c r="HJV47" s="1396"/>
      <c r="HJW47" s="1396"/>
      <c r="HJX47" s="1396"/>
      <c r="HJY47" s="1396"/>
      <c r="HJZ47" s="1396"/>
      <c r="HKA47" s="1396" t="s">
        <v>185</v>
      </c>
      <c r="HKB47" s="1396"/>
      <c r="HKC47" s="1396"/>
      <c r="HKD47" s="1396"/>
      <c r="HKE47" s="1396"/>
      <c r="HKF47" s="1396"/>
      <c r="HKG47" s="1396"/>
      <c r="HKH47" s="1396"/>
      <c r="HKI47" s="1396"/>
      <c r="HKJ47" s="1396"/>
      <c r="HKK47" s="1396"/>
      <c r="HKL47" s="1396"/>
      <c r="HKM47" s="1396"/>
      <c r="HKN47" s="1396"/>
      <c r="HKO47" s="1396"/>
      <c r="HKP47" s="1396"/>
      <c r="HKQ47" s="1396" t="s">
        <v>185</v>
      </c>
      <c r="HKR47" s="1396"/>
      <c r="HKS47" s="1396"/>
      <c r="HKT47" s="1396"/>
      <c r="HKU47" s="1396"/>
      <c r="HKV47" s="1396"/>
      <c r="HKW47" s="1396"/>
      <c r="HKX47" s="1396"/>
      <c r="HKY47" s="1396"/>
      <c r="HKZ47" s="1396"/>
      <c r="HLA47" s="1396"/>
      <c r="HLB47" s="1396"/>
      <c r="HLC47" s="1396"/>
      <c r="HLD47" s="1396"/>
      <c r="HLE47" s="1396"/>
      <c r="HLF47" s="1396"/>
      <c r="HLG47" s="1396" t="s">
        <v>185</v>
      </c>
      <c r="HLH47" s="1396"/>
      <c r="HLI47" s="1396"/>
      <c r="HLJ47" s="1396"/>
      <c r="HLK47" s="1396"/>
      <c r="HLL47" s="1396"/>
      <c r="HLM47" s="1396"/>
      <c r="HLN47" s="1396"/>
      <c r="HLO47" s="1396"/>
      <c r="HLP47" s="1396"/>
      <c r="HLQ47" s="1396"/>
      <c r="HLR47" s="1396"/>
      <c r="HLS47" s="1396"/>
      <c r="HLT47" s="1396"/>
      <c r="HLU47" s="1396"/>
      <c r="HLV47" s="1396"/>
      <c r="HLW47" s="1396" t="s">
        <v>185</v>
      </c>
      <c r="HLX47" s="1396"/>
      <c r="HLY47" s="1396"/>
      <c r="HLZ47" s="1396"/>
      <c r="HMA47" s="1396"/>
      <c r="HMB47" s="1396"/>
      <c r="HMC47" s="1396"/>
      <c r="HMD47" s="1396"/>
      <c r="HME47" s="1396"/>
      <c r="HMF47" s="1396"/>
      <c r="HMG47" s="1396"/>
      <c r="HMH47" s="1396"/>
      <c r="HMI47" s="1396"/>
      <c r="HMJ47" s="1396"/>
      <c r="HMK47" s="1396"/>
      <c r="HML47" s="1396"/>
      <c r="HMM47" s="1396" t="s">
        <v>185</v>
      </c>
      <c r="HMN47" s="1396"/>
      <c r="HMO47" s="1396"/>
      <c r="HMP47" s="1396"/>
      <c r="HMQ47" s="1396"/>
      <c r="HMR47" s="1396"/>
      <c r="HMS47" s="1396"/>
      <c r="HMT47" s="1396"/>
      <c r="HMU47" s="1396"/>
      <c r="HMV47" s="1396"/>
      <c r="HMW47" s="1396"/>
      <c r="HMX47" s="1396"/>
      <c r="HMY47" s="1396"/>
      <c r="HMZ47" s="1396"/>
      <c r="HNA47" s="1396"/>
      <c r="HNB47" s="1396"/>
      <c r="HNC47" s="1396" t="s">
        <v>185</v>
      </c>
      <c r="HND47" s="1396"/>
      <c r="HNE47" s="1396"/>
      <c r="HNF47" s="1396"/>
      <c r="HNG47" s="1396"/>
      <c r="HNH47" s="1396"/>
      <c r="HNI47" s="1396"/>
      <c r="HNJ47" s="1396"/>
      <c r="HNK47" s="1396"/>
      <c r="HNL47" s="1396"/>
      <c r="HNM47" s="1396"/>
      <c r="HNN47" s="1396"/>
      <c r="HNO47" s="1396"/>
      <c r="HNP47" s="1396"/>
      <c r="HNQ47" s="1396"/>
      <c r="HNR47" s="1396"/>
      <c r="HNS47" s="1396" t="s">
        <v>185</v>
      </c>
      <c r="HNT47" s="1396"/>
      <c r="HNU47" s="1396"/>
      <c r="HNV47" s="1396"/>
      <c r="HNW47" s="1396"/>
      <c r="HNX47" s="1396"/>
      <c r="HNY47" s="1396"/>
      <c r="HNZ47" s="1396"/>
      <c r="HOA47" s="1396"/>
      <c r="HOB47" s="1396"/>
      <c r="HOC47" s="1396"/>
      <c r="HOD47" s="1396"/>
      <c r="HOE47" s="1396"/>
      <c r="HOF47" s="1396"/>
      <c r="HOG47" s="1396"/>
      <c r="HOH47" s="1396"/>
      <c r="HOI47" s="1396" t="s">
        <v>185</v>
      </c>
      <c r="HOJ47" s="1396"/>
      <c r="HOK47" s="1396"/>
      <c r="HOL47" s="1396"/>
      <c r="HOM47" s="1396"/>
      <c r="HON47" s="1396"/>
      <c r="HOO47" s="1396"/>
      <c r="HOP47" s="1396"/>
      <c r="HOQ47" s="1396"/>
      <c r="HOR47" s="1396"/>
      <c r="HOS47" s="1396"/>
      <c r="HOT47" s="1396"/>
      <c r="HOU47" s="1396"/>
      <c r="HOV47" s="1396"/>
      <c r="HOW47" s="1396"/>
      <c r="HOX47" s="1396"/>
      <c r="HOY47" s="1396" t="s">
        <v>185</v>
      </c>
      <c r="HOZ47" s="1396"/>
      <c r="HPA47" s="1396"/>
      <c r="HPB47" s="1396"/>
      <c r="HPC47" s="1396"/>
      <c r="HPD47" s="1396"/>
      <c r="HPE47" s="1396"/>
      <c r="HPF47" s="1396"/>
      <c r="HPG47" s="1396"/>
      <c r="HPH47" s="1396"/>
      <c r="HPI47" s="1396"/>
      <c r="HPJ47" s="1396"/>
      <c r="HPK47" s="1396"/>
      <c r="HPL47" s="1396"/>
      <c r="HPM47" s="1396"/>
      <c r="HPN47" s="1396"/>
      <c r="HPO47" s="1396" t="s">
        <v>185</v>
      </c>
      <c r="HPP47" s="1396"/>
      <c r="HPQ47" s="1396"/>
      <c r="HPR47" s="1396"/>
      <c r="HPS47" s="1396"/>
      <c r="HPT47" s="1396"/>
      <c r="HPU47" s="1396"/>
      <c r="HPV47" s="1396"/>
      <c r="HPW47" s="1396"/>
      <c r="HPX47" s="1396"/>
      <c r="HPY47" s="1396"/>
      <c r="HPZ47" s="1396"/>
      <c r="HQA47" s="1396"/>
      <c r="HQB47" s="1396"/>
      <c r="HQC47" s="1396"/>
      <c r="HQD47" s="1396"/>
      <c r="HQE47" s="1396" t="s">
        <v>185</v>
      </c>
      <c r="HQF47" s="1396"/>
      <c r="HQG47" s="1396"/>
      <c r="HQH47" s="1396"/>
      <c r="HQI47" s="1396"/>
      <c r="HQJ47" s="1396"/>
      <c r="HQK47" s="1396"/>
      <c r="HQL47" s="1396"/>
      <c r="HQM47" s="1396"/>
      <c r="HQN47" s="1396"/>
      <c r="HQO47" s="1396"/>
      <c r="HQP47" s="1396"/>
      <c r="HQQ47" s="1396"/>
      <c r="HQR47" s="1396"/>
      <c r="HQS47" s="1396"/>
      <c r="HQT47" s="1396"/>
      <c r="HQU47" s="1396" t="s">
        <v>185</v>
      </c>
      <c r="HQV47" s="1396"/>
      <c r="HQW47" s="1396"/>
      <c r="HQX47" s="1396"/>
      <c r="HQY47" s="1396"/>
      <c r="HQZ47" s="1396"/>
      <c r="HRA47" s="1396"/>
      <c r="HRB47" s="1396"/>
      <c r="HRC47" s="1396"/>
      <c r="HRD47" s="1396"/>
      <c r="HRE47" s="1396"/>
      <c r="HRF47" s="1396"/>
      <c r="HRG47" s="1396"/>
      <c r="HRH47" s="1396"/>
      <c r="HRI47" s="1396"/>
      <c r="HRJ47" s="1396"/>
      <c r="HRK47" s="1396" t="s">
        <v>185</v>
      </c>
      <c r="HRL47" s="1396"/>
      <c r="HRM47" s="1396"/>
      <c r="HRN47" s="1396"/>
      <c r="HRO47" s="1396"/>
      <c r="HRP47" s="1396"/>
      <c r="HRQ47" s="1396"/>
      <c r="HRR47" s="1396"/>
      <c r="HRS47" s="1396"/>
      <c r="HRT47" s="1396"/>
      <c r="HRU47" s="1396"/>
      <c r="HRV47" s="1396"/>
      <c r="HRW47" s="1396"/>
      <c r="HRX47" s="1396"/>
      <c r="HRY47" s="1396"/>
      <c r="HRZ47" s="1396"/>
      <c r="HSA47" s="1396" t="s">
        <v>185</v>
      </c>
      <c r="HSB47" s="1396"/>
      <c r="HSC47" s="1396"/>
      <c r="HSD47" s="1396"/>
      <c r="HSE47" s="1396"/>
      <c r="HSF47" s="1396"/>
      <c r="HSG47" s="1396"/>
      <c r="HSH47" s="1396"/>
      <c r="HSI47" s="1396"/>
      <c r="HSJ47" s="1396"/>
      <c r="HSK47" s="1396"/>
      <c r="HSL47" s="1396"/>
      <c r="HSM47" s="1396"/>
      <c r="HSN47" s="1396"/>
      <c r="HSO47" s="1396"/>
      <c r="HSP47" s="1396"/>
      <c r="HSQ47" s="1396" t="s">
        <v>185</v>
      </c>
      <c r="HSR47" s="1396"/>
      <c r="HSS47" s="1396"/>
      <c r="HST47" s="1396"/>
      <c r="HSU47" s="1396"/>
      <c r="HSV47" s="1396"/>
      <c r="HSW47" s="1396"/>
      <c r="HSX47" s="1396"/>
      <c r="HSY47" s="1396"/>
      <c r="HSZ47" s="1396"/>
      <c r="HTA47" s="1396"/>
      <c r="HTB47" s="1396"/>
      <c r="HTC47" s="1396"/>
      <c r="HTD47" s="1396"/>
      <c r="HTE47" s="1396"/>
      <c r="HTF47" s="1396"/>
      <c r="HTG47" s="1396" t="s">
        <v>185</v>
      </c>
      <c r="HTH47" s="1396"/>
      <c r="HTI47" s="1396"/>
      <c r="HTJ47" s="1396"/>
      <c r="HTK47" s="1396"/>
      <c r="HTL47" s="1396"/>
      <c r="HTM47" s="1396"/>
      <c r="HTN47" s="1396"/>
      <c r="HTO47" s="1396"/>
      <c r="HTP47" s="1396"/>
      <c r="HTQ47" s="1396"/>
      <c r="HTR47" s="1396"/>
      <c r="HTS47" s="1396"/>
      <c r="HTT47" s="1396"/>
      <c r="HTU47" s="1396"/>
      <c r="HTV47" s="1396"/>
      <c r="HTW47" s="1396" t="s">
        <v>185</v>
      </c>
      <c r="HTX47" s="1396"/>
      <c r="HTY47" s="1396"/>
      <c r="HTZ47" s="1396"/>
      <c r="HUA47" s="1396"/>
      <c r="HUB47" s="1396"/>
      <c r="HUC47" s="1396"/>
      <c r="HUD47" s="1396"/>
      <c r="HUE47" s="1396"/>
      <c r="HUF47" s="1396"/>
      <c r="HUG47" s="1396"/>
      <c r="HUH47" s="1396"/>
      <c r="HUI47" s="1396"/>
      <c r="HUJ47" s="1396"/>
      <c r="HUK47" s="1396"/>
      <c r="HUL47" s="1396"/>
      <c r="HUM47" s="1396" t="s">
        <v>185</v>
      </c>
      <c r="HUN47" s="1396"/>
      <c r="HUO47" s="1396"/>
      <c r="HUP47" s="1396"/>
      <c r="HUQ47" s="1396"/>
      <c r="HUR47" s="1396"/>
      <c r="HUS47" s="1396"/>
      <c r="HUT47" s="1396"/>
      <c r="HUU47" s="1396"/>
      <c r="HUV47" s="1396"/>
      <c r="HUW47" s="1396"/>
      <c r="HUX47" s="1396"/>
      <c r="HUY47" s="1396"/>
      <c r="HUZ47" s="1396"/>
      <c r="HVA47" s="1396"/>
      <c r="HVB47" s="1396"/>
      <c r="HVC47" s="1396" t="s">
        <v>185</v>
      </c>
      <c r="HVD47" s="1396"/>
      <c r="HVE47" s="1396"/>
      <c r="HVF47" s="1396"/>
      <c r="HVG47" s="1396"/>
      <c r="HVH47" s="1396"/>
      <c r="HVI47" s="1396"/>
      <c r="HVJ47" s="1396"/>
      <c r="HVK47" s="1396"/>
      <c r="HVL47" s="1396"/>
      <c r="HVM47" s="1396"/>
      <c r="HVN47" s="1396"/>
      <c r="HVO47" s="1396"/>
      <c r="HVP47" s="1396"/>
      <c r="HVQ47" s="1396"/>
      <c r="HVR47" s="1396"/>
      <c r="HVS47" s="1396" t="s">
        <v>185</v>
      </c>
      <c r="HVT47" s="1396"/>
      <c r="HVU47" s="1396"/>
      <c r="HVV47" s="1396"/>
      <c r="HVW47" s="1396"/>
      <c r="HVX47" s="1396"/>
      <c r="HVY47" s="1396"/>
      <c r="HVZ47" s="1396"/>
      <c r="HWA47" s="1396"/>
      <c r="HWB47" s="1396"/>
      <c r="HWC47" s="1396"/>
      <c r="HWD47" s="1396"/>
      <c r="HWE47" s="1396"/>
      <c r="HWF47" s="1396"/>
      <c r="HWG47" s="1396"/>
      <c r="HWH47" s="1396"/>
      <c r="HWI47" s="1396" t="s">
        <v>185</v>
      </c>
      <c r="HWJ47" s="1396"/>
      <c r="HWK47" s="1396"/>
      <c r="HWL47" s="1396"/>
      <c r="HWM47" s="1396"/>
      <c r="HWN47" s="1396"/>
      <c r="HWO47" s="1396"/>
      <c r="HWP47" s="1396"/>
      <c r="HWQ47" s="1396"/>
      <c r="HWR47" s="1396"/>
      <c r="HWS47" s="1396"/>
      <c r="HWT47" s="1396"/>
      <c r="HWU47" s="1396"/>
      <c r="HWV47" s="1396"/>
      <c r="HWW47" s="1396"/>
      <c r="HWX47" s="1396"/>
      <c r="HWY47" s="1396" t="s">
        <v>185</v>
      </c>
      <c r="HWZ47" s="1396"/>
      <c r="HXA47" s="1396"/>
      <c r="HXB47" s="1396"/>
      <c r="HXC47" s="1396"/>
      <c r="HXD47" s="1396"/>
      <c r="HXE47" s="1396"/>
      <c r="HXF47" s="1396"/>
      <c r="HXG47" s="1396"/>
      <c r="HXH47" s="1396"/>
      <c r="HXI47" s="1396"/>
      <c r="HXJ47" s="1396"/>
      <c r="HXK47" s="1396"/>
      <c r="HXL47" s="1396"/>
      <c r="HXM47" s="1396"/>
      <c r="HXN47" s="1396"/>
      <c r="HXO47" s="1396" t="s">
        <v>185</v>
      </c>
      <c r="HXP47" s="1396"/>
      <c r="HXQ47" s="1396"/>
      <c r="HXR47" s="1396"/>
      <c r="HXS47" s="1396"/>
      <c r="HXT47" s="1396"/>
      <c r="HXU47" s="1396"/>
      <c r="HXV47" s="1396"/>
      <c r="HXW47" s="1396"/>
      <c r="HXX47" s="1396"/>
      <c r="HXY47" s="1396"/>
      <c r="HXZ47" s="1396"/>
      <c r="HYA47" s="1396"/>
      <c r="HYB47" s="1396"/>
      <c r="HYC47" s="1396"/>
      <c r="HYD47" s="1396"/>
      <c r="HYE47" s="1396" t="s">
        <v>185</v>
      </c>
      <c r="HYF47" s="1396"/>
      <c r="HYG47" s="1396"/>
      <c r="HYH47" s="1396"/>
      <c r="HYI47" s="1396"/>
      <c r="HYJ47" s="1396"/>
      <c r="HYK47" s="1396"/>
      <c r="HYL47" s="1396"/>
      <c r="HYM47" s="1396"/>
      <c r="HYN47" s="1396"/>
      <c r="HYO47" s="1396"/>
      <c r="HYP47" s="1396"/>
      <c r="HYQ47" s="1396"/>
      <c r="HYR47" s="1396"/>
      <c r="HYS47" s="1396"/>
      <c r="HYT47" s="1396"/>
      <c r="HYU47" s="1396" t="s">
        <v>185</v>
      </c>
      <c r="HYV47" s="1396"/>
      <c r="HYW47" s="1396"/>
      <c r="HYX47" s="1396"/>
      <c r="HYY47" s="1396"/>
      <c r="HYZ47" s="1396"/>
      <c r="HZA47" s="1396"/>
      <c r="HZB47" s="1396"/>
      <c r="HZC47" s="1396"/>
      <c r="HZD47" s="1396"/>
      <c r="HZE47" s="1396"/>
      <c r="HZF47" s="1396"/>
      <c r="HZG47" s="1396"/>
      <c r="HZH47" s="1396"/>
      <c r="HZI47" s="1396"/>
      <c r="HZJ47" s="1396"/>
      <c r="HZK47" s="1396" t="s">
        <v>185</v>
      </c>
      <c r="HZL47" s="1396"/>
      <c r="HZM47" s="1396"/>
      <c r="HZN47" s="1396"/>
      <c r="HZO47" s="1396"/>
      <c r="HZP47" s="1396"/>
      <c r="HZQ47" s="1396"/>
      <c r="HZR47" s="1396"/>
      <c r="HZS47" s="1396"/>
      <c r="HZT47" s="1396"/>
      <c r="HZU47" s="1396"/>
      <c r="HZV47" s="1396"/>
      <c r="HZW47" s="1396"/>
      <c r="HZX47" s="1396"/>
      <c r="HZY47" s="1396"/>
      <c r="HZZ47" s="1396"/>
      <c r="IAA47" s="1396" t="s">
        <v>185</v>
      </c>
      <c r="IAB47" s="1396"/>
      <c r="IAC47" s="1396"/>
      <c r="IAD47" s="1396"/>
      <c r="IAE47" s="1396"/>
      <c r="IAF47" s="1396"/>
      <c r="IAG47" s="1396"/>
      <c r="IAH47" s="1396"/>
      <c r="IAI47" s="1396"/>
      <c r="IAJ47" s="1396"/>
      <c r="IAK47" s="1396"/>
      <c r="IAL47" s="1396"/>
      <c r="IAM47" s="1396"/>
      <c r="IAN47" s="1396"/>
      <c r="IAO47" s="1396"/>
      <c r="IAP47" s="1396"/>
      <c r="IAQ47" s="1396" t="s">
        <v>185</v>
      </c>
      <c r="IAR47" s="1396"/>
      <c r="IAS47" s="1396"/>
      <c r="IAT47" s="1396"/>
      <c r="IAU47" s="1396"/>
      <c r="IAV47" s="1396"/>
      <c r="IAW47" s="1396"/>
      <c r="IAX47" s="1396"/>
      <c r="IAY47" s="1396"/>
      <c r="IAZ47" s="1396"/>
      <c r="IBA47" s="1396"/>
      <c r="IBB47" s="1396"/>
      <c r="IBC47" s="1396"/>
      <c r="IBD47" s="1396"/>
      <c r="IBE47" s="1396"/>
      <c r="IBF47" s="1396"/>
      <c r="IBG47" s="1396" t="s">
        <v>185</v>
      </c>
      <c r="IBH47" s="1396"/>
      <c r="IBI47" s="1396"/>
      <c r="IBJ47" s="1396"/>
      <c r="IBK47" s="1396"/>
      <c r="IBL47" s="1396"/>
      <c r="IBM47" s="1396"/>
      <c r="IBN47" s="1396"/>
      <c r="IBO47" s="1396"/>
      <c r="IBP47" s="1396"/>
      <c r="IBQ47" s="1396"/>
      <c r="IBR47" s="1396"/>
      <c r="IBS47" s="1396"/>
      <c r="IBT47" s="1396"/>
      <c r="IBU47" s="1396"/>
      <c r="IBV47" s="1396"/>
      <c r="IBW47" s="1396" t="s">
        <v>185</v>
      </c>
      <c r="IBX47" s="1396"/>
      <c r="IBY47" s="1396"/>
      <c r="IBZ47" s="1396"/>
      <c r="ICA47" s="1396"/>
      <c r="ICB47" s="1396"/>
      <c r="ICC47" s="1396"/>
      <c r="ICD47" s="1396"/>
      <c r="ICE47" s="1396"/>
      <c r="ICF47" s="1396"/>
      <c r="ICG47" s="1396"/>
      <c r="ICH47" s="1396"/>
      <c r="ICI47" s="1396"/>
      <c r="ICJ47" s="1396"/>
      <c r="ICK47" s="1396"/>
      <c r="ICL47" s="1396"/>
      <c r="ICM47" s="1396" t="s">
        <v>185</v>
      </c>
      <c r="ICN47" s="1396"/>
      <c r="ICO47" s="1396"/>
      <c r="ICP47" s="1396"/>
      <c r="ICQ47" s="1396"/>
      <c r="ICR47" s="1396"/>
      <c r="ICS47" s="1396"/>
      <c r="ICT47" s="1396"/>
      <c r="ICU47" s="1396"/>
      <c r="ICV47" s="1396"/>
      <c r="ICW47" s="1396"/>
      <c r="ICX47" s="1396"/>
      <c r="ICY47" s="1396"/>
      <c r="ICZ47" s="1396"/>
      <c r="IDA47" s="1396"/>
      <c r="IDB47" s="1396"/>
      <c r="IDC47" s="1396" t="s">
        <v>185</v>
      </c>
      <c r="IDD47" s="1396"/>
      <c r="IDE47" s="1396"/>
      <c r="IDF47" s="1396"/>
      <c r="IDG47" s="1396"/>
      <c r="IDH47" s="1396"/>
      <c r="IDI47" s="1396"/>
      <c r="IDJ47" s="1396"/>
      <c r="IDK47" s="1396"/>
      <c r="IDL47" s="1396"/>
      <c r="IDM47" s="1396"/>
      <c r="IDN47" s="1396"/>
      <c r="IDO47" s="1396"/>
      <c r="IDP47" s="1396"/>
      <c r="IDQ47" s="1396"/>
      <c r="IDR47" s="1396"/>
      <c r="IDS47" s="1396" t="s">
        <v>185</v>
      </c>
      <c r="IDT47" s="1396"/>
      <c r="IDU47" s="1396"/>
      <c r="IDV47" s="1396"/>
      <c r="IDW47" s="1396"/>
      <c r="IDX47" s="1396"/>
      <c r="IDY47" s="1396"/>
      <c r="IDZ47" s="1396"/>
      <c r="IEA47" s="1396"/>
      <c r="IEB47" s="1396"/>
      <c r="IEC47" s="1396"/>
      <c r="IED47" s="1396"/>
      <c r="IEE47" s="1396"/>
      <c r="IEF47" s="1396"/>
      <c r="IEG47" s="1396"/>
      <c r="IEH47" s="1396"/>
      <c r="IEI47" s="1396" t="s">
        <v>185</v>
      </c>
      <c r="IEJ47" s="1396"/>
      <c r="IEK47" s="1396"/>
      <c r="IEL47" s="1396"/>
      <c r="IEM47" s="1396"/>
      <c r="IEN47" s="1396"/>
      <c r="IEO47" s="1396"/>
      <c r="IEP47" s="1396"/>
      <c r="IEQ47" s="1396"/>
      <c r="IER47" s="1396"/>
      <c r="IES47" s="1396"/>
      <c r="IET47" s="1396"/>
      <c r="IEU47" s="1396"/>
      <c r="IEV47" s="1396"/>
      <c r="IEW47" s="1396"/>
      <c r="IEX47" s="1396"/>
      <c r="IEY47" s="1396" t="s">
        <v>185</v>
      </c>
      <c r="IEZ47" s="1396"/>
      <c r="IFA47" s="1396"/>
      <c r="IFB47" s="1396"/>
      <c r="IFC47" s="1396"/>
      <c r="IFD47" s="1396"/>
      <c r="IFE47" s="1396"/>
      <c r="IFF47" s="1396"/>
      <c r="IFG47" s="1396"/>
      <c r="IFH47" s="1396"/>
      <c r="IFI47" s="1396"/>
      <c r="IFJ47" s="1396"/>
      <c r="IFK47" s="1396"/>
      <c r="IFL47" s="1396"/>
      <c r="IFM47" s="1396"/>
      <c r="IFN47" s="1396"/>
      <c r="IFO47" s="1396" t="s">
        <v>185</v>
      </c>
      <c r="IFP47" s="1396"/>
      <c r="IFQ47" s="1396"/>
      <c r="IFR47" s="1396"/>
      <c r="IFS47" s="1396"/>
      <c r="IFT47" s="1396"/>
      <c r="IFU47" s="1396"/>
      <c r="IFV47" s="1396"/>
      <c r="IFW47" s="1396"/>
      <c r="IFX47" s="1396"/>
      <c r="IFY47" s="1396"/>
      <c r="IFZ47" s="1396"/>
      <c r="IGA47" s="1396"/>
      <c r="IGB47" s="1396"/>
      <c r="IGC47" s="1396"/>
      <c r="IGD47" s="1396"/>
      <c r="IGE47" s="1396" t="s">
        <v>185</v>
      </c>
      <c r="IGF47" s="1396"/>
      <c r="IGG47" s="1396"/>
      <c r="IGH47" s="1396"/>
      <c r="IGI47" s="1396"/>
      <c r="IGJ47" s="1396"/>
      <c r="IGK47" s="1396"/>
      <c r="IGL47" s="1396"/>
      <c r="IGM47" s="1396"/>
      <c r="IGN47" s="1396"/>
      <c r="IGO47" s="1396"/>
      <c r="IGP47" s="1396"/>
      <c r="IGQ47" s="1396"/>
      <c r="IGR47" s="1396"/>
      <c r="IGS47" s="1396"/>
      <c r="IGT47" s="1396"/>
      <c r="IGU47" s="1396" t="s">
        <v>185</v>
      </c>
      <c r="IGV47" s="1396"/>
      <c r="IGW47" s="1396"/>
      <c r="IGX47" s="1396"/>
      <c r="IGY47" s="1396"/>
      <c r="IGZ47" s="1396"/>
      <c r="IHA47" s="1396"/>
      <c r="IHB47" s="1396"/>
      <c r="IHC47" s="1396"/>
      <c r="IHD47" s="1396"/>
      <c r="IHE47" s="1396"/>
      <c r="IHF47" s="1396"/>
      <c r="IHG47" s="1396"/>
      <c r="IHH47" s="1396"/>
      <c r="IHI47" s="1396"/>
      <c r="IHJ47" s="1396"/>
      <c r="IHK47" s="1396" t="s">
        <v>185</v>
      </c>
      <c r="IHL47" s="1396"/>
      <c r="IHM47" s="1396"/>
      <c r="IHN47" s="1396"/>
      <c r="IHO47" s="1396"/>
      <c r="IHP47" s="1396"/>
      <c r="IHQ47" s="1396"/>
      <c r="IHR47" s="1396"/>
      <c r="IHS47" s="1396"/>
      <c r="IHT47" s="1396"/>
      <c r="IHU47" s="1396"/>
      <c r="IHV47" s="1396"/>
      <c r="IHW47" s="1396"/>
      <c r="IHX47" s="1396"/>
      <c r="IHY47" s="1396"/>
      <c r="IHZ47" s="1396"/>
      <c r="IIA47" s="1396" t="s">
        <v>185</v>
      </c>
      <c r="IIB47" s="1396"/>
      <c r="IIC47" s="1396"/>
      <c r="IID47" s="1396"/>
      <c r="IIE47" s="1396"/>
      <c r="IIF47" s="1396"/>
      <c r="IIG47" s="1396"/>
      <c r="IIH47" s="1396"/>
      <c r="III47" s="1396"/>
      <c r="IIJ47" s="1396"/>
      <c r="IIK47" s="1396"/>
      <c r="IIL47" s="1396"/>
      <c r="IIM47" s="1396"/>
      <c r="IIN47" s="1396"/>
      <c r="IIO47" s="1396"/>
      <c r="IIP47" s="1396"/>
      <c r="IIQ47" s="1396" t="s">
        <v>185</v>
      </c>
      <c r="IIR47" s="1396"/>
      <c r="IIS47" s="1396"/>
      <c r="IIT47" s="1396"/>
      <c r="IIU47" s="1396"/>
      <c r="IIV47" s="1396"/>
      <c r="IIW47" s="1396"/>
      <c r="IIX47" s="1396"/>
      <c r="IIY47" s="1396"/>
      <c r="IIZ47" s="1396"/>
      <c r="IJA47" s="1396"/>
      <c r="IJB47" s="1396"/>
      <c r="IJC47" s="1396"/>
      <c r="IJD47" s="1396"/>
      <c r="IJE47" s="1396"/>
      <c r="IJF47" s="1396"/>
      <c r="IJG47" s="1396" t="s">
        <v>185</v>
      </c>
      <c r="IJH47" s="1396"/>
      <c r="IJI47" s="1396"/>
      <c r="IJJ47" s="1396"/>
      <c r="IJK47" s="1396"/>
      <c r="IJL47" s="1396"/>
      <c r="IJM47" s="1396"/>
      <c r="IJN47" s="1396"/>
      <c r="IJO47" s="1396"/>
      <c r="IJP47" s="1396"/>
      <c r="IJQ47" s="1396"/>
      <c r="IJR47" s="1396"/>
      <c r="IJS47" s="1396"/>
      <c r="IJT47" s="1396"/>
      <c r="IJU47" s="1396"/>
      <c r="IJV47" s="1396"/>
      <c r="IJW47" s="1396" t="s">
        <v>185</v>
      </c>
      <c r="IJX47" s="1396"/>
      <c r="IJY47" s="1396"/>
      <c r="IJZ47" s="1396"/>
      <c r="IKA47" s="1396"/>
      <c r="IKB47" s="1396"/>
      <c r="IKC47" s="1396"/>
      <c r="IKD47" s="1396"/>
      <c r="IKE47" s="1396"/>
      <c r="IKF47" s="1396"/>
      <c r="IKG47" s="1396"/>
      <c r="IKH47" s="1396"/>
      <c r="IKI47" s="1396"/>
      <c r="IKJ47" s="1396"/>
      <c r="IKK47" s="1396"/>
      <c r="IKL47" s="1396"/>
      <c r="IKM47" s="1396" t="s">
        <v>185</v>
      </c>
      <c r="IKN47" s="1396"/>
      <c r="IKO47" s="1396"/>
      <c r="IKP47" s="1396"/>
      <c r="IKQ47" s="1396"/>
      <c r="IKR47" s="1396"/>
      <c r="IKS47" s="1396"/>
      <c r="IKT47" s="1396"/>
      <c r="IKU47" s="1396"/>
      <c r="IKV47" s="1396"/>
      <c r="IKW47" s="1396"/>
      <c r="IKX47" s="1396"/>
      <c r="IKY47" s="1396"/>
      <c r="IKZ47" s="1396"/>
      <c r="ILA47" s="1396"/>
      <c r="ILB47" s="1396"/>
      <c r="ILC47" s="1396" t="s">
        <v>185</v>
      </c>
      <c r="ILD47" s="1396"/>
      <c r="ILE47" s="1396"/>
      <c r="ILF47" s="1396"/>
      <c r="ILG47" s="1396"/>
      <c r="ILH47" s="1396"/>
      <c r="ILI47" s="1396"/>
      <c r="ILJ47" s="1396"/>
      <c r="ILK47" s="1396"/>
      <c r="ILL47" s="1396"/>
      <c r="ILM47" s="1396"/>
      <c r="ILN47" s="1396"/>
      <c r="ILO47" s="1396"/>
      <c r="ILP47" s="1396"/>
      <c r="ILQ47" s="1396"/>
      <c r="ILR47" s="1396"/>
      <c r="ILS47" s="1396" t="s">
        <v>185</v>
      </c>
      <c r="ILT47" s="1396"/>
      <c r="ILU47" s="1396"/>
      <c r="ILV47" s="1396"/>
      <c r="ILW47" s="1396"/>
      <c r="ILX47" s="1396"/>
      <c r="ILY47" s="1396"/>
      <c r="ILZ47" s="1396"/>
      <c r="IMA47" s="1396"/>
      <c r="IMB47" s="1396"/>
      <c r="IMC47" s="1396"/>
      <c r="IMD47" s="1396"/>
      <c r="IME47" s="1396"/>
      <c r="IMF47" s="1396"/>
      <c r="IMG47" s="1396"/>
      <c r="IMH47" s="1396"/>
      <c r="IMI47" s="1396" t="s">
        <v>185</v>
      </c>
      <c r="IMJ47" s="1396"/>
      <c r="IMK47" s="1396"/>
      <c r="IML47" s="1396"/>
      <c r="IMM47" s="1396"/>
      <c r="IMN47" s="1396"/>
      <c r="IMO47" s="1396"/>
      <c r="IMP47" s="1396"/>
      <c r="IMQ47" s="1396"/>
      <c r="IMR47" s="1396"/>
      <c r="IMS47" s="1396"/>
      <c r="IMT47" s="1396"/>
      <c r="IMU47" s="1396"/>
      <c r="IMV47" s="1396"/>
      <c r="IMW47" s="1396"/>
      <c r="IMX47" s="1396"/>
      <c r="IMY47" s="1396" t="s">
        <v>185</v>
      </c>
      <c r="IMZ47" s="1396"/>
      <c r="INA47" s="1396"/>
      <c r="INB47" s="1396"/>
      <c r="INC47" s="1396"/>
      <c r="IND47" s="1396"/>
      <c r="INE47" s="1396"/>
      <c r="INF47" s="1396"/>
      <c r="ING47" s="1396"/>
      <c r="INH47" s="1396"/>
      <c r="INI47" s="1396"/>
      <c r="INJ47" s="1396"/>
      <c r="INK47" s="1396"/>
      <c r="INL47" s="1396"/>
      <c r="INM47" s="1396"/>
      <c r="INN47" s="1396"/>
      <c r="INO47" s="1396" t="s">
        <v>185</v>
      </c>
      <c r="INP47" s="1396"/>
      <c r="INQ47" s="1396"/>
      <c r="INR47" s="1396"/>
      <c r="INS47" s="1396"/>
      <c r="INT47" s="1396"/>
      <c r="INU47" s="1396"/>
      <c r="INV47" s="1396"/>
      <c r="INW47" s="1396"/>
      <c r="INX47" s="1396"/>
      <c r="INY47" s="1396"/>
      <c r="INZ47" s="1396"/>
      <c r="IOA47" s="1396"/>
      <c r="IOB47" s="1396"/>
      <c r="IOC47" s="1396"/>
      <c r="IOD47" s="1396"/>
      <c r="IOE47" s="1396" t="s">
        <v>185</v>
      </c>
      <c r="IOF47" s="1396"/>
      <c r="IOG47" s="1396"/>
      <c r="IOH47" s="1396"/>
      <c r="IOI47" s="1396"/>
      <c r="IOJ47" s="1396"/>
      <c r="IOK47" s="1396"/>
      <c r="IOL47" s="1396"/>
      <c r="IOM47" s="1396"/>
      <c r="ION47" s="1396"/>
      <c r="IOO47" s="1396"/>
      <c r="IOP47" s="1396"/>
      <c r="IOQ47" s="1396"/>
      <c r="IOR47" s="1396"/>
      <c r="IOS47" s="1396"/>
      <c r="IOT47" s="1396"/>
      <c r="IOU47" s="1396" t="s">
        <v>185</v>
      </c>
      <c r="IOV47" s="1396"/>
      <c r="IOW47" s="1396"/>
      <c r="IOX47" s="1396"/>
      <c r="IOY47" s="1396"/>
      <c r="IOZ47" s="1396"/>
      <c r="IPA47" s="1396"/>
      <c r="IPB47" s="1396"/>
      <c r="IPC47" s="1396"/>
      <c r="IPD47" s="1396"/>
      <c r="IPE47" s="1396"/>
      <c r="IPF47" s="1396"/>
      <c r="IPG47" s="1396"/>
      <c r="IPH47" s="1396"/>
      <c r="IPI47" s="1396"/>
      <c r="IPJ47" s="1396"/>
      <c r="IPK47" s="1396" t="s">
        <v>185</v>
      </c>
      <c r="IPL47" s="1396"/>
      <c r="IPM47" s="1396"/>
      <c r="IPN47" s="1396"/>
      <c r="IPO47" s="1396"/>
      <c r="IPP47" s="1396"/>
      <c r="IPQ47" s="1396"/>
      <c r="IPR47" s="1396"/>
      <c r="IPS47" s="1396"/>
      <c r="IPT47" s="1396"/>
      <c r="IPU47" s="1396"/>
      <c r="IPV47" s="1396"/>
      <c r="IPW47" s="1396"/>
      <c r="IPX47" s="1396"/>
      <c r="IPY47" s="1396"/>
      <c r="IPZ47" s="1396"/>
      <c r="IQA47" s="1396" t="s">
        <v>185</v>
      </c>
      <c r="IQB47" s="1396"/>
      <c r="IQC47" s="1396"/>
      <c r="IQD47" s="1396"/>
      <c r="IQE47" s="1396"/>
      <c r="IQF47" s="1396"/>
      <c r="IQG47" s="1396"/>
      <c r="IQH47" s="1396"/>
      <c r="IQI47" s="1396"/>
      <c r="IQJ47" s="1396"/>
      <c r="IQK47" s="1396"/>
      <c r="IQL47" s="1396"/>
      <c r="IQM47" s="1396"/>
      <c r="IQN47" s="1396"/>
      <c r="IQO47" s="1396"/>
      <c r="IQP47" s="1396"/>
      <c r="IQQ47" s="1396" t="s">
        <v>185</v>
      </c>
      <c r="IQR47" s="1396"/>
      <c r="IQS47" s="1396"/>
      <c r="IQT47" s="1396"/>
      <c r="IQU47" s="1396"/>
      <c r="IQV47" s="1396"/>
      <c r="IQW47" s="1396"/>
      <c r="IQX47" s="1396"/>
      <c r="IQY47" s="1396"/>
      <c r="IQZ47" s="1396"/>
      <c r="IRA47" s="1396"/>
      <c r="IRB47" s="1396"/>
      <c r="IRC47" s="1396"/>
      <c r="IRD47" s="1396"/>
      <c r="IRE47" s="1396"/>
      <c r="IRF47" s="1396"/>
      <c r="IRG47" s="1396" t="s">
        <v>185</v>
      </c>
      <c r="IRH47" s="1396"/>
      <c r="IRI47" s="1396"/>
      <c r="IRJ47" s="1396"/>
      <c r="IRK47" s="1396"/>
      <c r="IRL47" s="1396"/>
      <c r="IRM47" s="1396"/>
      <c r="IRN47" s="1396"/>
      <c r="IRO47" s="1396"/>
      <c r="IRP47" s="1396"/>
      <c r="IRQ47" s="1396"/>
      <c r="IRR47" s="1396"/>
      <c r="IRS47" s="1396"/>
      <c r="IRT47" s="1396"/>
      <c r="IRU47" s="1396"/>
      <c r="IRV47" s="1396"/>
      <c r="IRW47" s="1396" t="s">
        <v>185</v>
      </c>
      <c r="IRX47" s="1396"/>
      <c r="IRY47" s="1396"/>
      <c r="IRZ47" s="1396"/>
      <c r="ISA47" s="1396"/>
      <c r="ISB47" s="1396"/>
      <c r="ISC47" s="1396"/>
      <c r="ISD47" s="1396"/>
      <c r="ISE47" s="1396"/>
      <c r="ISF47" s="1396"/>
      <c r="ISG47" s="1396"/>
      <c r="ISH47" s="1396"/>
      <c r="ISI47" s="1396"/>
      <c r="ISJ47" s="1396"/>
      <c r="ISK47" s="1396"/>
      <c r="ISL47" s="1396"/>
      <c r="ISM47" s="1396" t="s">
        <v>185</v>
      </c>
      <c r="ISN47" s="1396"/>
      <c r="ISO47" s="1396"/>
      <c r="ISP47" s="1396"/>
      <c r="ISQ47" s="1396"/>
      <c r="ISR47" s="1396"/>
      <c r="ISS47" s="1396"/>
      <c r="IST47" s="1396"/>
      <c r="ISU47" s="1396"/>
      <c r="ISV47" s="1396"/>
      <c r="ISW47" s="1396"/>
      <c r="ISX47" s="1396"/>
      <c r="ISY47" s="1396"/>
      <c r="ISZ47" s="1396"/>
      <c r="ITA47" s="1396"/>
      <c r="ITB47" s="1396"/>
      <c r="ITC47" s="1396" t="s">
        <v>185</v>
      </c>
      <c r="ITD47" s="1396"/>
      <c r="ITE47" s="1396"/>
      <c r="ITF47" s="1396"/>
      <c r="ITG47" s="1396"/>
      <c r="ITH47" s="1396"/>
      <c r="ITI47" s="1396"/>
      <c r="ITJ47" s="1396"/>
      <c r="ITK47" s="1396"/>
      <c r="ITL47" s="1396"/>
      <c r="ITM47" s="1396"/>
      <c r="ITN47" s="1396"/>
      <c r="ITO47" s="1396"/>
      <c r="ITP47" s="1396"/>
      <c r="ITQ47" s="1396"/>
      <c r="ITR47" s="1396"/>
      <c r="ITS47" s="1396" t="s">
        <v>185</v>
      </c>
      <c r="ITT47" s="1396"/>
      <c r="ITU47" s="1396"/>
      <c r="ITV47" s="1396"/>
      <c r="ITW47" s="1396"/>
      <c r="ITX47" s="1396"/>
      <c r="ITY47" s="1396"/>
      <c r="ITZ47" s="1396"/>
      <c r="IUA47" s="1396"/>
      <c r="IUB47" s="1396"/>
      <c r="IUC47" s="1396"/>
      <c r="IUD47" s="1396"/>
      <c r="IUE47" s="1396"/>
      <c r="IUF47" s="1396"/>
      <c r="IUG47" s="1396"/>
      <c r="IUH47" s="1396"/>
      <c r="IUI47" s="1396" t="s">
        <v>185</v>
      </c>
      <c r="IUJ47" s="1396"/>
      <c r="IUK47" s="1396"/>
      <c r="IUL47" s="1396"/>
      <c r="IUM47" s="1396"/>
      <c r="IUN47" s="1396"/>
      <c r="IUO47" s="1396"/>
      <c r="IUP47" s="1396"/>
      <c r="IUQ47" s="1396"/>
      <c r="IUR47" s="1396"/>
      <c r="IUS47" s="1396"/>
      <c r="IUT47" s="1396"/>
      <c r="IUU47" s="1396"/>
      <c r="IUV47" s="1396"/>
      <c r="IUW47" s="1396"/>
      <c r="IUX47" s="1396"/>
      <c r="IUY47" s="1396" t="s">
        <v>185</v>
      </c>
      <c r="IUZ47" s="1396"/>
      <c r="IVA47" s="1396"/>
      <c r="IVB47" s="1396"/>
      <c r="IVC47" s="1396"/>
      <c r="IVD47" s="1396"/>
      <c r="IVE47" s="1396"/>
      <c r="IVF47" s="1396"/>
      <c r="IVG47" s="1396"/>
      <c r="IVH47" s="1396"/>
      <c r="IVI47" s="1396"/>
      <c r="IVJ47" s="1396"/>
      <c r="IVK47" s="1396"/>
      <c r="IVL47" s="1396"/>
      <c r="IVM47" s="1396"/>
      <c r="IVN47" s="1396"/>
      <c r="IVO47" s="1396" t="s">
        <v>185</v>
      </c>
      <c r="IVP47" s="1396"/>
      <c r="IVQ47" s="1396"/>
      <c r="IVR47" s="1396"/>
      <c r="IVS47" s="1396"/>
      <c r="IVT47" s="1396"/>
      <c r="IVU47" s="1396"/>
      <c r="IVV47" s="1396"/>
      <c r="IVW47" s="1396"/>
      <c r="IVX47" s="1396"/>
      <c r="IVY47" s="1396"/>
      <c r="IVZ47" s="1396"/>
      <c r="IWA47" s="1396"/>
      <c r="IWB47" s="1396"/>
      <c r="IWC47" s="1396"/>
      <c r="IWD47" s="1396"/>
      <c r="IWE47" s="1396" t="s">
        <v>185</v>
      </c>
      <c r="IWF47" s="1396"/>
      <c r="IWG47" s="1396"/>
      <c r="IWH47" s="1396"/>
      <c r="IWI47" s="1396"/>
      <c r="IWJ47" s="1396"/>
      <c r="IWK47" s="1396"/>
      <c r="IWL47" s="1396"/>
      <c r="IWM47" s="1396"/>
      <c r="IWN47" s="1396"/>
      <c r="IWO47" s="1396"/>
      <c r="IWP47" s="1396"/>
      <c r="IWQ47" s="1396"/>
      <c r="IWR47" s="1396"/>
      <c r="IWS47" s="1396"/>
      <c r="IWT47" s="1396"/>
      <c r="IWU47" s="1396" t="s">
        <v>185</v>
      </c>
      <c r="IWV47" s="1396"/>
      <c r="IWW47" s="1396"/>
      <c r="IWX47" s="1396"/>
      <c r="IWY47" s="1396"/>
      <c r="IWZ47" s="1396"/>
      <c r="IXA47" s="1396"/>
      <c r="IXB47" s="1396"/>
      <c r="IXC47" s="1396"/>
      <c r="IXD47" s="1396"/>
      <c r="IXE47" s="1396"/>
      <c r="IXF47" s="1396"/>
      <c r="IXG47" s="1396"/>
      <c r="IXH47" s="1396"/>
      <c r="IXI47" s="1396"/>
      <c r="IXJ47" s="1396"/>
      <c r="IXK47" s="1396" t="s">
        <v>185</v>
      </c>
      <c r="IXL47" s="1396"/>
      <c r="IXM47" s="1396"/>
      <c r="IXN47" s="1396"/>
      <c r="IXO47" s="1396"/>
      <c r="IXP47" s="1396"/>
      <c r="IXQ47" s="1396"/>
      <c r="IXR47" s="1396"/>
      <c r="IXS47" s="1396"/>
      <c r="IXT47" s="1396"/>
      <c r="IXU47" s="1396"/>
      <c r="IXV47" s="1396"/>
      <c r="IXW47" s="1396"/>
      <c r="IXX47" s="1396"/>
      <c r="IXY47" s="1396"/>
      <c r="IXZ47" s="1396"/>
      <c r="IYA47" s="1396" t="s">
        <v>185</v>
      </c>
      <c r="IYB47" s="1396"/>
      <c r="IYC47" s="1396"/>
      <c r="IYD47" s="1396"/>
      <c r="IYE47" s="1396"/>
      <c r="IYF47" s="1396"/>
      <c r="IYG47" s="1396"/>
      <c r="IYH47" s="1396"/>
      <c r="IYI47" s="1396"/>
      <c r="IYJ47" s="1396"/>
      <c r="IYK47" s="1396"/>
      <c r="IYL47" s="1396"/>
      <c r="IYM47" s="1396"/>
      <c r="IYN47" s="1396"/>
      <c r="IYO47" s="1396"/>
      <c r="IYP47" s="1396"/>
      <c r="IYQ47" s="1396" t="s">
        <v>185</v>
      </c>
      <c r="IYR47" s="1396"/>
      <c r="IYS47" s="1396"/>
      <c r="IYT47" s="1396"/>
      <c r="IYU47" s="1396"/>
      <c r="IYV47" s="1396"/>
      <c r="IYW47" s="1396"/>
      <c r="IYX47" s="1396"/>
      <c r="IYY47" s="1396"/>
      <c r="IYZ47" s="1396"/>
      <c r="IZA47" s="1396"/>
      <c r="IZB47" s="1396"/>
      <c r="IZC47" s="1396"/>
      <c r="IZD47" s="1396"/>
      <c r="IZE47" s="1396"/>
      <c r="IZF47" s="1396"/>
      <c r="IZG47" s="1396" t="s">
        <v>185</v>
      </c>
      <c r="IZH47" s="1396"/>
      <c r="IZI47" s="1396"/>
      <c r="IZJ47" s="1396"/>
      <c r="IZK47" s="1396"/>
      <c r="IZL47" s="1396"/>
      <c r="IZM47" s="1396"/>
      <c r="IZN47" s="1396"/>
      <c r="IZO47" s="1396"/>
      <c r="IZP47" s="1396"/>
      <c r="IZQ47" s="1396"/>
      <c r="IZR47" s="1396"/>
      <c r="IZS47" s="1396"/>
      <c r="IZT47" s="1396"/>
      <c r="IZU47" s="1396"/>
      <c r="IZV47" s="1396"/>
      <c r="IZW47" s="1396" t="s">
        <v>185</v>
      </c>
      <c r="IZX47" s="1396"/>
      <c r="IZY47" s="1396"/>
      <c r="IZZ47" s="1396"/>
      <c r="JAA47" s="1396"/>
      <c r="JAB47" s="1396"/>
      <c r="JAC47" s="1396"/>
      <c r="JAD47" s="1396"/>
      <c r="JAE47" s="1396"/>
      <c r="JAF47" s="1396"/>
      <c r="JAG47" s="1396"/>
      <c r="JAH47" s="1396"/>
      <c r="JAI47" s="1396"/>
      <c r="JAJ47" s="1396"/>
      <c r="JAK47" s="1396"/>
      <c r="JAL47" s="1396"/>
      <c r="JAM47" s="1396" t="s">
        <v>185</v>
      </c>
      <c r="JAN47" s="1396"/>
      <c r="JAO47" s="1396"/>
      <c r="JAP47" s="1396"/>
      <c r="JAQ47" s="1396"/>
      <c r="JAR47" s="1396"/>
      <c r="JAS47" s="1396"/>
      <c r="JAT47" s="1396"/>
      <c r="JAU47" s="1396"/>
      <c r="JAV47" s="1396"/>
      <c r="JAW47" s="1396"/>
      <c r="JAX47" s="1396"/>
      <c r="JAY47" s="1396"/>
      <c r="JAZ47" s="1396"/>
      <c r="JBA47" s="1396"/>
      <c r="JBB47" s="1396"/>
      <c r="JBC47" s="1396" t="s">
        <v>185</v>
      </c>
      <c r="JBD47" s="1396"/>
      <c r="JBE47" s="1396"/>
      <c r="JBF47" s="1396"/>
      <c r="JBG47" s="1396"/>
      <c r="JBH47" s="1396"/>
      <c r="JBI47" s="1396"/>
      <c r="JBJ47" s="1396"/>
      <c r="JBK47" s="1396"/>
      <c r="JBL47" s="1396"/>
      <c r="JBM47" s="1396"/>
      <c r="JBN47" s="1396"/>
      <c r="JBO47" s="1396"/>
      <c r="JBP47" s="1396"/>
      <c r="JBQ47" s="1396"/>
      <c r="JBR47" s="1396"/>
      <c r="JBS47" s="1396" t="s">
        <v>185</v>
      </c>
      <c r="JBT47" s="1396"/>
      <c r="JBU47" s="1396"/>
      <c r="JBV47" s="1396"/>
      <c r="JBW47" s="1396"/>
      <c r="JBX47" s="1396"/>
      <c r="JBY47" s="1396"/>
      <c r="JBZ47" s="1396"/>
      <c r="JCA47" s="1396"/>
      <c r="JCB47" s="1396"/>
      <c r="JCC47" s="1396"/>
      <c r="JCD47" s="1396"/>
      <c r="JCE47" s="1396"/>
      <c r="JCF47" s="1396"/>
      <c r="JCG47" s="1396"/>
      <c r="JCH47" s="1396"/>
      <c r="JCI47" s="1396" t="s">
        <v>185</v>
      </c>
      <c r="JCJ47" s="1396"/>
      <c r="JCK47" s="1396"/>
      <c r="JCL47" s="1396"/>
      <c r="JCM47" s="1396"/>
      <c r="JCN47" s="1396"/>
      <c r="JCO47" s="1396"/>
      <c r="JCP47" s="1396"/>
      <c r="JCQ47" s="1396"/>
      <c r="JCR47" s="1396"/>
      <c r="JCS47" s="1396"/>
      <c r="JCT47" s="1396"/>
      <c r="JCU47" s="1396"/>
      <c r="JCV47" s="1396"/>
      <c r="JCW47" s="1396"/>
      <c r="JCX47" s="1396"/>
      <c r="JCY47" s="1396" t="s">
        <v>185</v>
      </c>
      <c r="JCZ47" s="1396"/>
      <c r="JDA47" s="1396"/>
      <c r="JDB47" s="1396"/>
      <c r="JDC47" s="1396"/>
      <c r="JDD47" s="1396"/>
      <c r="JDE47" s="1396"/>
      <c r="JDF47" s="1396"/>
      <c r="JDG47" s="1396"/>
      <c r="JDH47" s="1396"/>
      <c r="JDI47" s="1396"/>
      <c r="JDJ47" s="1396"/>
      <c r="JDK47" s="1396"/>
      <c r="JDL47" s="1396"/>
      <c r="JDM47" s="1396"/>
      <c r="JDN47" s="1396"/>
      <c r="JDO47" s="1396" t="s">
        <v>185</v>
      </c>
      <c r="JDP47" s="1396"/>
      <c r="JDQ47" s="1396"/>
      <c r="JDR47" s="1396"/>
      <c r="JDS47" s="1396"/>
      <c r="JDT47" s="1396"/>
      <c r="JDU47" s="1396"/>
      <c r="JDV47" s="1396"/>
      <c r="JDW47" s="1396"/>
      <c r="JDX47" s="1396"/>
      <c r="JDY47" s="1396"/>
      <c r="JDZ47" s="1396"/>
      <c r="JEA47" s="1396"/>
      <c r="JEB47" s="1396"/>
      <c r="JEC47" s="1396"/>
      <c r="JED47" s="1396"/>
      <c r="JEE47" s="1396" t="s">
        <v>185</v>
      </c>
      <c r="JEF47" s="1396"/>
      <c r="JEG47" s="1396"/>
      <c r="JEH47" s="1396"/>
      <c r="JEI47" s="1396"/>
      <c r="JEJ47" s="1396"/>
      <c r="JEK47" s="1396"/>
      <c r="JEL47" s="1396"/>
      <c r="JEM47" s="1396"/>
      <c r="JEN47" s="1396"/>
      <c r="JEO47" s="1396"/>
      <c r="JEP47" s="1396"/>
      <c r="JEQ47" s="1396"/>
      <c r="JER47" s="1396"/>
      <c r="JES47" s="1396"/>
      <c r="JET47" s="1396"/>
      <c r="JEU47" s="1396" t="s">
        <v>185</v>
      </c>
      <c r="JEV47" s="1396"/>
      <c r="JEW47" s="1396"/>
      <c r="JEX47" s="1396"/>
      <c r="JEY47" s="1396"/>
      <c r="JEZ47" s="1396"/>
      <c r="JFA47" s="1396"/>
      <c r="JFB47" s="1396"/>
      <c r="JFC47" s="1396"/>
      <c r="JFD47" s="1396"/>
      <c r="JFE47" s="1396"/>
      <c r="JFF47" s="1396"/>
      <c r="JFG47" s="1396"/>
      <c r="JFH47" s="1396"/>
      <c r="JFI47" s="1396"/>
      <c r="JFJ47" s="1396"/>
      <c r="JFK47" s="1396" t="s">
        <v>185</v>
      </c>
      <c r="JFL47" s="1396"/>
      <c r="JFM47" s="1396"/>
      <c r="JFN47" s="1396"/>
      <c r="JFO47" s="1396"/>
      <c r="JFP47" s="1396"/>
      <c r="JFQ47" s="1396"/>
      <c r="JFR47" s="1396"/>
      <c r="JFS47" s="1396"/>
      <c r="JFT47" s="1396"/>
      <c r="JFU47" s="1396"/>
      <c r="JFV47" s="1396"/>
      <c r="JFW47" s="1396"/>
      <c r="JFX47" s="1396"/>
      <c r="JFY47" s="1396"/>
      <c r="JFZ47" s="1396"/>
      <c r="JGA47" s="1396" t="s">
        <v>185</v>
      </c>
      <c r="JGB47" s="1396"/>
      <c r="JGC47" s="1396"/>
      <c r="JGD47" s="1396"/>
      <c r="JGE47" s="1396"/>
      <c r="JGF47" s="1396"/>
      <c r="JGG47" s="1396"/>
      <c r="JGH47" s="1396"/>
      <c r="JGI47" s="1396"/>
      <c r="JGJ47" s="1396"/>
      <c r="JGK47" s="1396"/>
      <c r="JGL47" s="1396"/>
      <c r="JGM47" s="1396"/>
      <c r="JGN47" s="1396"/>
      <c r="JGO47" s="1396"/>
      <c r="JGP47" s="1396"/>
      <c r="JGQ47" s="1396" t="s">
        <v>185</v>
      </c>
      <c r="JGR47" s="1396"/>
      <c r="JGS47" s="1396"/>
      <c r="JGT47" s="1396"/>
      <c r="JGU47" s="1396"/>
      <c r="JGV47" s="1396"/>
      <c r="JGW47" s="1396"/>
      <c r="JGX47" s="1396"/>
      <c r="JGY47" s="1396"/>
      <c r="JGZ47" s="1396"/>
      <c r="JHA47" s="1396"/>
      <c r="JHB47" s="1396"/>
      <c r="JHC47" s="1396"/>
      <c r="JHD47" s="1396"/>
      <c r="JHE47" s="1396"/>
      <c r="JHF47" s="1396"/>
      <c r="JHG47" s="1396" t="s">
        <v>185</v>
      </c>
      <c r="JHH47" s="1396"/>
      <c r="JHI47" s="1396"/>
      <c r="JHJ47" s="1396"/>
      <c r="JHK47" s="1396"/>
      <c r="JHL47" s="1396"/>
      <c r="JHM47" s="1396"/>
      <c r="JHN47" s="1396"/>
      <c r="JHO47" s="1396"/>
      <c r="JHP47" s="1396"/>
      <c r="JHQ47" s="1396"/>
      <c r="JHR47" s="1396"/>
      <c r="JHS47" s="1396"/>
      <c r="JHT47" s="1396"/>
      <c r="JHU47" s="1396"/>
      <c r="JHV47" s="1396"/>
      <c r="JHW47" s="1396" t="s">
        <v>185</v>
      </c>
      <c r="JHX47" s="1396"/>
      <c r="JHY47" s="1396"/>
      <c r="JHZ47" s="1396"/>
      <c r="JIA47" s="1396"/>
      <c r="JIB47" s="1396"/>
      <c r="JIC47" s="1396"/>
      <c r="JID47" s="1396"/>
      <c r="JIE47" s="1396"/>
      <c r="JIF47" s="1396"/>
      <c r="JIG47" s="1396"/>
      <c r="JIH47" s="1396"/>
      <c r="JII47" s="1396"/>
      <c r="JIJ47" s="1396"/>
      <c r="JIK47" s="1396"/>
      <c r="JIL47" s="1396"/>
      <c r="JIM47" s="1396" t="s">
        <v>185</v>
      </c>
      <c r="JIN47" s="1396"/>
      <c r="JIO47" s="1396"/>
      <c r="JIP47" s="1396"/>
      <c r="JIQ47" s="1396"/>
      <c r="JIR47" s="1396"/>
      <c r="JIS47" s="1396"/>
      <c r="JIT47" s="1396"/>
      <c r="JIU47" s="1396"/>
      <c r="JIV47" s="1396"/>
      <c r="JIW47" s="1396"/>
      <c r="JIX47" s="1396"/>
      <c r="JIY47" s="1396"/>
      <c r="JIZ47" s="1396"/>
      <c r="JJA47" s="1396"/>
      <c r="JJB47" s="1396"/>
      <c r="JJC47" s="1396" t="s">
        <v>185</v>
      </c>
      <c r="JJD47" s="1396"/>
      <c r="JJE47" s="1396"/>
      <c r="JJF47" s="1396"/>
      <c r="JJG47" s="1396"/>
      <c r="JJH47" s="1396"/>
      <c r="JJI47" s="1396"/>
      <c r="JJJ47" s="1396"/>
      <c r="JJK47" s="1396"/>
      <c r="JJL47" s="1396"/>
      <c r="JJM47" s="1396"/>
      <c r="JJN47" s="1396"/>
      <c r="JJO47" s="1396"/>
      <c r="JJP47" s="1396"/>
      <c r="JJQ47" s="1396"/>
      <c r="JJR47" s="1396"/>
      <c r="JJS47" s="1396" t="s">
        <v>185</v>
      </c>
      <c r="JJT47" s="1396"/>
      <c r="JJU47" s="1396"/>
      <c r="JJV47" s="1396"/>
      <c r="JJW47" s="1396"/>
      <c r="JJX47" s="1396"/>
      <c r="JJY47" s="1396"/>
      <c r="JJZ47" s="1396"/>
      <c r="JKA47" s="1396"/>
      <c r="JKB47" s="1396"/>
      <c r="JKC47" s="1396"/>
      <c r="JKD47" s="1396"/>
      <c r="JKE47" s="1396"/>
      <c r="JKF47" s="1396"/>
      <c r="JKG47" s="1396"/>
      <c r="JKH47" s="1396"/>
      <c r="JKI47" s="1396" t="s">
        <v>185</v>
      </c>
      <c r="JKJ47" s="1396"/>
      <c r="JKK47" s="1396"/>
      <c r="JKL47" s="1396"/>
      <c r="JKM47" s="1396"/>
      <c r="JKN47" s="1396"/>
      <c r="JKO47" s="1396"/>
      <c r="JKP47" s="1396"/>
      <c r="JKQ47" s="1396"/>
      <c r="JKR47" s="1396"/>
      <c r="JKS47" s="1396"/>
      <c r="JKT47" s="1396"/>
      <c r="JKU47" s="1396"/>
      <c r="JKV47" s="1396"/>
      <c r="JKW47" s="1396"/>
      <c r="JKX47" s="1396"/>
      <c r="JKY47" s="1396" t="s">
        <v>185</v>
      </c>
      <c r="JKZ47" s="1396"/>
      <c r="JLA47" s="1396"/>
      <c r="JLB47" s="1396"/>
      <c r="JLC47" s="1396"/>
      <c r="JLD47" s="1396"/>
      <c r="JLE47" s="1396"/>
      <c r="JLF47" s="1396"/>
      <c r="JLG47" s="1396"/>
      <c r="JLH47" s="1396"/>
      <c r="JLI47" s="1396"/>
      <c r="JLJ47" s="1396"/>
      <c r="JLK47" s="1396"/>
      <c r="JLL47" s="1396"/>
      <c r="JLM47" s="1396"/>
      <c r="JLN47" s="1396"/>
      <c r="JLO47" s="1396" t="s">
        <v>185</v>
      </c>
      <c r="JLP47" s="1396"/>
      <c r="JLQ47" s="1396"/>
      <c r="JLR47" s="1396"/>
      <c r="JLS47" s="1396"/>
      <c r="JLT47" s="1396"/>
      <c r="JLU47" s="1396"/>
      <c r="JLV47" s="1396"/>
      <c r="JLW47" s="1396"/>
      <c r="JLX47" s="1396"/>
      <c r="JLY47" s="1396"/>
      <c r="JLZ47" s="1396"/>
      <c r="JMA47" s="1396"/>
      <c r="JMB47" s="1396"/>
      <c r="JMC47" s="1396"/>
      <c r="JMD47" s="1396"/>
      <c r="JME47" s="1396" t="s">
        <v>185</v>
      </c>
      <c r="JMF47" s="1396"/>
      <c r="JMG47" s="1396"/>
      <c r="JMH47" s="1396"/>
      <c r="JMI47" s="1396"/>
      <c r="JMJ47" s="1396"/>
      <c r="JMK47" s="1396"/>
      <c r="JML47" s="1396"/>
      <c r="JMM47" s="1396"/>
      <c r="JMN47" s="1396"/>
      <c r="JMO47" s="1396"/>
      <c r="JMP47" s="1396"/>
      <c r="JMQ47" s="1396"/>
      <c r="JMR47" s="1396"/>
      <c r="JMS47" s="1396"/>
      <c r="JMT47" s="1396"/>
      <c r="JMU47" s="1396" t="s">
        <v>185</v>
      </c>
      <c r="JMV47" s="1396"/>
      <c r="JMW47" s="1396"/>
      <c r="JMX47" s="1396"/>
      <c r="JMY47" s="1396"/>
      <c r="JMZ47" s="1396"/>
      <c r="JNA47" s="1396"/>
      <c r="JNB47" s="1396"/>
      <c r="JNC47" s="1396"/>
      <c r="JND47" s="1396"/>
      <c r="JNE47" s="1396"/>
      <c r="JNF47" s="1396"/>
      <c r="JNG47" s="1396"/>
      <c r="JNH47" s="1396"/>
      <c r="JNI47" s="1396"/>
      <c r="JNJ47" s="1396"/>
      <c r="JNK47" s="1396" t="s">
        <v>185</v>
      </c>
      <c r="JNL47" s="1396"/>
      <c r="JNM47" s="1396"/>
      <c r="JNN47" s="1396"/>
      <c r="JNO47" s="1396"/>
      <c r="JNP47" s="1396"/>
      <c r="JNQ47" s="1396"/>
      <c r="JNR47" s="1396"/>
      <c r="JNS47" s="1396"/>
      <c r="JNT47" s="1396"/>
      <c r="JNU47" s="1396"/>
      <c r="JNV47" s="1396"/>
      <c r="JNW47" s="1396"/>
      <c r="JNX47" s="1396"/>
      <c r="JNY47" s="1396"/>
      <c r="JNZ47" s="1396"/>
      <c r="JOA47" s="1396" t="s">
        <v>185</v>
      </c>
      <c r="JOB47" s="1396"/>
      <c r="JOC47" s="1396"/>
      <c r="JOD47" s="1396"/>
      <c r="JOE47" s="1396"/>
      <c r="JOF47" s="1396"/>
      <c r="JOG47" s="1396"/>
      <c r="JOH47" s="1396"/>
      <c r="JOI47" s="1396"/>
      <c r="JOJ47" s="1396"/>
      <c r="JOK47" s="1396"/>
      <c r="JOL47" s="1396"/>
      <c r="JOM47" s="1396"/>
      <c r="JON47" s="1396"/>
      <c r="JOO47" s="1396"/>
      <c r="JOP47" s="1396"/>
      <c r="JOQ47" s="1396" t="s">
        <v>185</v>
      </c>
      <c r="JOR47" s="1396"/>
      <c r="JOS47" s="1396"/>
      <c r="JOT47" s="1396"/>
      <c r="JOU47" s="1396"/>
      <c r="JOV47" s="1396"/>
      <c r="JOW47" s="1396"/>
      <c r="JOX47" s="1396"/>
      <c r="JOY47" s="1396"/>
      <c r="JOZ47" s="1396"/>
      <c r="JPA47" s="1396"/>
      <c r="JPB47" s="1396"/>
      <c r="JPC47" s="1396"/>
      <c r="JPD47" s="1396"/>
      <c r="JPE47" s="1396"/>
      <c r="JPF47" s="1396"/>
      <c r="JPG47" s="1396" t="s">
        <v>185</v>
      </c>
      <c r="JPH47" s="1396"/>
      <c r="JPI47" s="1396"/>
      <c r="JPJ47" s="1396"/>
      <c r="JPK47" s="1396"/>
      <c r="JPL47" s="1396"/>
      <c r="JPM47" s="1396"/>
      <c r="JPN47" s="1396"/>
      <c r="JPO47" s="1396"/>
      <c r="JPP47" s="1396"/>
      <c r="JPQ47" s="1396"/>
      <c r="JPR47" s="1396"/>
      <c r="JPS47" s="1396"/>
      <c r="JPT47" s="1396"/>
      <c r="JPU47" s="1396"/>
      <c r="JPV47" s="1396"/>
      <c r="JPW47" s="1396" t="s">
        <v>185</v>
      </c>
      <c r="JPX47" s="1396"/>
      <c r="JPY47" s="1396"/>
      <c r="JPZ47" s="1396"/>
      <c r="JQA47" s="1396"/>
      <c r="JQB47" s="1396"/>
      <c r="JQC47" s="1396"/>
      <c r="JQD47" s="1396"/>
      <c r="JQE47" s="1396"/>
      <c r="JQF47" s="1396"/>
      <c r="JQG47" s="1396"/>
      <c r="JQH47" s="1396"/>
      <c r="JQI47" s="1396"/>
      <c r="JQJ47" s="1396"/>
      <c r="JQK47" s="1396"/>
      <c r="JQL47" s="1396"/>
      <c r="JQM47" s="1396" t="s">
        <v>185</v>
      </c>
      <c r="JQN47" s="1396"/>
      <c r="JQO47" s="1396"/>
      <c r="JQP47" s="1396"/>
      <c r="JQQ47" s="1396"/>
      <c r="JQR47" s="1396"/>
      <c r="JQS47" s="1396"/>
      <c r="JQT47" s="1396"/>
      <c r="JQU47" s="1396"/>
      <c r="JQV47" s="1396"/>
      <c r="JQW47" s="1396"/>
      <c r="JQX47" s="1396"/>
      <c r="JQY47" s="1396"/>
      <c r="JQZ47" s="1396"/>
      <c r="JRA47" s="1396"/>
      <c r="JRB47" s="1396"/>
      <c r="JRC47" s="1396" t="s">
        <v>185</v>
      </c>
      <c r="JRD47" s="1396"/>
      <c r="JRE47" s="1396"/>
      <c r="JRF47" s="1396"/>
      <c r="JRG47" s="1396"/>
      <c r="JRH47" s="1396"/>
      <c r="JRI47" s="1396"/>
      <c r="JRJ47" s="1396"/>
      <c r="JRK47" s="1396"/>
      <c r="JRL47" s="1396"/>
      <c r="JRM47" s="1396"/>
      <c r="JRN47" s="1396"/>
      <c r="JRO47" s="1396"/>
      <c r="JRP47" s="1396"/>
      <c r="JRQ47" s="1396"/>
      <c r="JRR47" s="1396"/>
      <c r="JRS47" s="1396" t="s">
        <v>185</v>
      </c>
      <c r="JRT47" s="1396"/>
      <c r="JRU47" s="1396"/>
      <c r="JRV47" s="1396"/>
      <c r="JRW47" s="1396"/>
      <c r="JRX47" s="1396"/>
      <c r="JRY47" s="1396"/>
      <c r="JRZ47" s="1396"/>
      <c r="JSA47" s="1396"/>
      <c r="JSB47" s="1396"/>
      <c r="JSC47" s="1396"/>
      <c r="JSD47" s="1396"/>
      <c r="JSE47" s="1396"/>
      <c r="JSF47" s="1396"/>
      <c r="JSG47" s="1396"/>
      <c r="JSH47" s="1396"/>
      <c r="JSI47" s="1396" t="s">
        <v>185</v>
      </c>
      <c r="JSJ47" s="1396"/>
      <c r="JSK47" s="1396"/>
      <c r="JSL47" s="1396"/>
      <c r="JSM47" s="1396"/>
      <c r="JSN47" s="1396"/>
      <c r="JSO47" s="1396"/>
      <c r="JSP47" s="1396"/>
      <c r="JSQ47" s="1396"/>
      <c r="JSR47" s="1396"/>
      <c r="JSS47" s="1396"/>
      <c r="JST47" s="1396"/>
      <c r="JSU47" s="1396"/>
      <c r="JSV47" s="1396"/>
      <c r="JSW47" s="1396"/>
      <c r="JSX47" s="1396"/>
      <c r="JSY47" s="1396" t="s">
        <v>185</v>
      </c>
      <c r="JSZ47" s="1396"/>
      <c r="JTA47" s="1396"/>
      <c r="JTB47" s="1396"/>
      <c r="JTC47" s="1396"/>
      <c r="JTD47" s="1396"/>
      <c r="JTE47" s="1396"/>
      <c r="JTF47" s="1396"/>
      <c r="JTG47" s="1396"/>
      <c r="JTH47" s="1396"/>
      <c r="JTI47" s="1396"/>
      <c r="JTJ47" s="1396"/>
      <c r="JTK47" s="1396"/>
      <c r="JTL47" s="1396"/>
      <c r="JTM47" s="1396"/>
      <c r="JTN47" s="1396"/>
      <c r="JTO47" s="1396" t="s">
        <v>185</v>
      </c>
      <c r="JTP47" s="1396"/>
      <c r="JTQ47" s="1396"/>
      <c r="JTR47" s="1396"/>
      <c r="JTS47" s="1396"/>
      <c r="JTT47" s="1396"/>
      <c r="JTU47" s="1396"/>
      <c r="JTV47" s="1396"/>
      <c r="JTW47" s="1396"/>
      <c r="JTX47" s="1396"/>
      <c r="JTY47" s="1396"/>
      <c r="JTZ47" s="1396"/>
      <c r="JUA47" s="1396"/>
      <c r="JUB47" s="1396"/>
      <c r="JUC47" s="1396"/>
      <c r="JUD47" s="1396"/>
      <c r="JUE47" s="1396" t="s">
        <v>185</v>
      </c>
      <c r="JUF47" s="1396"/>
      <c r="JUG47" s="1396"/>
      <c r="JUH47" s="1396"/>
      <c r="JUI47" s="1396"/>
      <c r="JUJ47" s="1396"/>
      <c r="JUK47" s="1396"/>
      <c r="JUL47" s="1396"/>
      <c r="JUM47" s="1396"/>
      <c r="JUN47" s="1396"/>
      <c r="JUO47" s="1396"/>
      <c r="JUP47" s="1396"/>
      <c r="JUQ47" s="1396"/>
      <c r="JUR47" s="1396"/>
      <c r="JUS47" s="1396"/>
      <c r="JUT47" s="1396"/>
      <c r="JUU47" s="1396" t="s">
        <v>185</v>
      </c>
      <c r="JUV47" s="1396"/>
      <c r="JUW47" s="1396"/>
      <c r="JUX47" s="1396"/>
      <c r="JUY47" s="1396"/>
      <c r="JUZ47" s="1396"/>
      <c r="JVA47" s="1396"/>
      <c r="JVB47" s="1396"/>
      <c r="JVC47" s="1396"/>
      <c r="JVD47" s="1396"/>
      <c r="JVE47" s="1396"/>
      <c r="JVF47" s="1396"/>
      <c r="JVG47" s="1396"/>
      <c r="JVH47" s="1396"/>
      <c r="JVI47" s="1396"/>
      <c r="JVJ47" s="1396"/>
      <c r="JVK47" s="1396" t="s">
        <v>185</v>
      </c>
      <c r="JVL47" s="1396"/>
      <c r="JVM47" s="1396"/>
      <c r="JVN47" s="1396"/>
      <c r="JVO47" s="1396"/>
      <c r="JVP47" s="1396"/>
      <c r="JVQ47" s="1396"/>
      <c r="JVR47" s="1396"/>
      <c r="JVS47" s="1396"/>
      <c r="JVT47" s="1396"/>
      <c r="JVU47" s="1396"/>
      <c r="JVV47" s="1396"/>
      <c r="JVW47" s="1396"/>
      <c r="JVX47" s="1396"/>
      <c r="JVY47" s="1396"/>
      <c r="JVZ47" s="1396"/>
      <c r="JWA47" s="1396" t="s">
        <v>185</v>
      </c>
      <c r="JWB47" s="1396"/>
      <c r="JWC47" s="1396"/>
      <c r="JWD47" s="1396"/>
      <c r="JWE47" s="1396"/>
      <c r="JWF47" s="1396"/>
      <c r="JWG47" s="1396"/>
      <c r="JWH47" s="1396"/>
      <c r="JWI47" s="1396"/>
      <c r="JWJ47" s="1396"/>
      <c r="JWK47" s="1396"/>
      <c r="JWL47" s="1396"/>
      <c r="JWM47" s="1396"/>
      <c r="JWN47" s="1396"/>
      <c r="JWO47" s="1396"/>
      <c r="JWP47" s="1396"/>
      <c r="JWQ47" s="1396" t="s">
        <v>185</v>
      </c>
      <c r="JWR47" s="1396"/>
      <c r="JWS47" s="1396"/>
      <c r="JWT47" s="1396"/>
      <c r="JWU47" s="1396"/>
      <c r="JWV47" s="1396"/>
      <c r="JWW47" s="1396"/>
      <c r="JWX47" s="1396"/>
      <c r="JWY47" s="1396"/>
      <c r="JWZ47" s="1396"/>
      <c r="JXA47" s="1396"/>
      <c r="JXB47" s="1396"/>
      <c r="JXC47" s="1396"/>
      <c r="JXD47" s="1396"/>
      <c r="JXE47" s="1396"/>
      <c r="JXF47" s="1396"/>
      <c r="JXG47" s="1396" t="s">
        <v>185</v>
      </c>
      <c r="JXH47" s="1396"/>
      <c r="JXI47" s="1396"/>
      <c r="JXJ47" s="1396"/>
      <c r="JXK47" s="1396"/>
      <c r="JXL47" s="1396"/>
      <c r="JXM47" s="1396"/>
      <c r="JXN47" s="1396"/>
      <c r="JXO47" s="1396"/>
      <c r="JXP47" s="1396"/>
      <c r="JXQ47" s="1396"/>
      <c r="JXR47" s="1396"/>
      <c r="JXS47" s="1396"/>
      <c r="JXT47" s="1396"/>
      <c r="JXU47" s="1396"/>
      <c r="JXV47" s="1396"/>
      <c r="JXW47" s="1396" t="s">
        <v>185</v>
      </c>
      <c r="JXX47" s="1396"/>
      <c r="JXY47" s="1396"/>
      <c r="JXZ47" s="1396"/>
      <c r="JYA47" s="1396"/>
      <c r="JYB47" s="1396"/>
      <c r="JYC47" s="1396"/>
      <c r="JYD47" s="1396"/>
      <c r="JYE47" s="1396"/>
      <c r="JYF47" s="1396"/>
      <c r="JYG47" s="1396"/>
      <c r="JYH47" s="1396"/>
      <c r="JYI47" s="1396"/>
      <c r="JYJ47" s="1396"/>
      <c r="JYK47" s="1396"/>
      <c r="JYL47" s="1396"/>
      <c r="JYM47" s="1396" t="s">
        <v>185</v>
      </c>
      <c r="JYN47" s="1396"/>
      <c r="JYO47" s="1396"/>
      <c r="JYP47" s="1396"/>
      <c r="JYQ47" s="1396"/>
      <c r="JYR47" s="1396"/>
      <c r="JYS47" s="1396"/>
      <c r="JYT47" s="1396"/>
      <c r="JYU47" s="1396"/>
      <c r="JYV47" s="1396"/>
      <c r="JYW47" s="1396"/>
      <c r="JYX47" s="1396"/>
      <c r="JYY47" s="1396"/>
      <c r="JYZ47" s="1396"/>
      <c r="JZA47" s="1396"/>
      <c r="JZB47" s="1396"/>
      <c r="JZC47" s="1396" t="s">
        <v>185</v>
      </c>
      <c r="JZD47" s="1396"/>
      <c r="JZE47" s="1396"/>
      <c r="JZF47" s="1396"/>
      <c r="JZG47" s="1396"/>
      <c r="JZH47" s="1396"/>
      <c r="JZI47" s="1396"/>
      <c r="JZJ47" s="1396"/>
      <c r="JZK47" s="1396"/>
      <c r="JZL47" s="1396"/>
      <c r="JZM47" s="1396"/>
      <c r="JZN47" s="1396"/>
      <c r="JZO47" s="1396"/>
      <c r="JZP47" s="1396"/>
      <c r="JZQ47" s="1396"/>
      <c r="JZR47" s="1396"/>
      <c r="JZS47" s="1396" t="s">
        <v>185</v>
      </c>
      <c r="JZT47" s="1396"/>
      <c r="JZU47" s="1396"/>
      <c r="JZV47" s="1396"/>
      <c r="JZW47" s="1396"/>
      <c r="JZX47" s="1396"/>
      <c r="JZY47" s="1396"/>
      <c r="JZZ47" s="1396"/>
      <c r="KAA47" s="1396"/>
      <c r="KAB47" s="1396"/>
      <c r="KAC47" s="1396"/>
      <c r="KAD47" s="1396"/>
      <c r="KAE47" s="1396"/>
      <c r="KAF47" s="1396"/>
      <c r="KAG47" s="1396"/>
      <c r="KAH47" s="1396"/>
      <c r="KAI47" s="1396" t="s">
        <v>185</v>
      </c>
      <c r="KAJ47" s="1396"/>
      <c r="KAK47" s="1396"/>
      <c r="KAL47" s="1396"/>
      <c r="KAM47" s="1396"/>
      <c r="KAN47" s="1396"/>
      <c r="KAO47" s="1396"/>
      <c r="KAP47" s="1396"/>
      <c r="KAQ47" s="1396"/>
      <c r="KAR47" s="1396"/>
      <c r="KAS47" s="1396"/>
      <c r="KAT47" s="1396"/>
      <c r="KAU47" s="1396"/>
      <c r="KAV47" s="1396"/>
      <c r="KAW47" s="1396"/>
      <c r="KAX47" s="1396"/>
      <c r="KAY47" s="1396" t="s">
        <v>185</v>
      </c>
      <c r="KAZ47" s="1396"/>
      <c r="KBA47" s="1396"/>
      <c r="KBB47" s="1396"/>
      <c r="KBC47" s="1396"/>
      <c r="KBD47" s="1396"/>
      <c r="KBE47" s="1396"/>
      <c r="KBF47" s="1396"/>
      <c r="KBG47" s="1396"/>
      <c r="KBH47" s="1396"/>
      <c r="KBI47" s="1396"/>
      <c r="KBJ47" s="1396"/>
      <c r="KBK47" s="1396"/>
      <c r="KBL47" s="1396"/>
      <c r="KBM47" s="1396"/>
      <c r="KBN47" s="1396"/>
      <c r="KBO47" s="1396" t="s">
        <v>185</v>
      </c>
      <c r="KBP47" s="1396"/>
      <c r="KBQ47" s="1396"/>
      <c r="KBR47" s="1396"/>
      <c r="KBS47" s="1396"/>
      <c r="KBT47" s="1396"/>
      <c r="KBU47" s="1396"/>
      <c r="KBV47" s="1396"/>
      <c r="KBW47" s="1396"/>
      <c r="KBX47" s="1396"/>
      <c r="KBY47" s="1396"/>
      <c r="KBZ47" s="1396"/>
      <c r="KCA47" s="1396"/>
      <c r="KCB47" s="1396"/>
      <c r="KCC47" s="1396"/>
      <c r="KCD47" s="1396"/>
      <c r="KCE47" s="1396" t="s">
        <v>185</v>
      </c>
      <c r="KCF47" s="1396"/>
      <c r="KCG47" s="1396"/>
      <c r="KCH47" s="1396"/>
      <c r="KCI47" s="1396"/>
      <c r="KCJ47" s="1396"/>
      <c r="KCK47" s="1396"/>
      <c r="KCL47" s="1396"/>
      <c r="KCM47" s="1396"/>
      <c r="KCN47" s="1396"/>
      <c r="KCO47" s="1396"/>
      <c r="KCP47" s="1396"/>
      <c r="KCQ47" s="1396"/>
      <c r="KCR47" s="1396"/>
      <c r="KCS47" s="1396"/>
      <c r="KCT47" s="1396"/>
      <c r="KCU47" s="1396" t="s">
        <v>185</v>
      </c>
      <c r="KCV47" s="1396"/>
      <c r="KCW47" s="1396"/>
      <c r="KCX47" s="1396"/>
      <c r="KCY47" s="1396"/>
      <c r="KCZ47" s="1396"/>
      <c r="KDA47" s="1396"/>
      <c r="KDB47" s="1396"/>
      <c r="KDC47" s="1396"/>
      <c r="KDD47" s="1396"/>
      <c r="KDE47" s="1396"/>
      <c r="KDF47" s="1396"/>
      <c r="KDG47" s="1396"/>
      <c r="KDH47" s="1396"/>
      <c r="KDI47" s="1396"/>
      <c r="KDJ47" s="1396"/>
      <c r="KDK47" s="1396" t="s">
        <v>185</v>
      </c>
      <c r="KDL47" s="1396"/>
      <c r="KDM47" s="1396"/>
      <c r="KDN47" s="1396"/>
      <c r="KDO47" s="1396"/>
      <c r="KDP47" s="1396"/>
      <c r="KDQ47" s="1396"/>
      <c r="KDR47" s="1396"/>
      <c r="KDS47" s="1396"/>
      <c r="KDT47" s="1396"/>
      <c r="KDU47" s="1396"/>
      <c r="KDV47" s="1396"/>
      <c r="KDW47" s="1396"/>
      <c r="KDX47" s="1396"/>
      <c r="KDY47" s="1396"/>
      <c r="KDZ47" s="1396"/>
      <c r="KEA47" s="1396" t="s">
        <v>185</v>
      </c>
      <c r="KEB47" s="1396"/>
      <c r="KEC47" s="1396"/>
      <c r="KED47" s="1396"/>
      <c r="KEE47" s="1396"/>
      <c r="KEF47" s="1396"/>
      <c r="KEG47" s="1396"/>
      <c r="KEH47" s="1396"/>
      <c r="KEI47" s="1396"/>
      <c r="KEJ47" s="1396"/>
      <c r="KEK47" s="1396"/>
      <c r="KEL47" s="1396"/>
      <c r="KEM47" s="1396"/>
      <c r="KEN47" s="1396"/>
      <c r="KEO47" s="1396"/>
      <c r="KEP47" s="1396"/>
      <c r="KEQ47" s="1396" t="s">
        <v>185</v>
      </c>
      <c r="KER47" s="1396"/>
      <c r="KES47" s="1396"/>
      <c r="KET47" s="1396"/>
      <c r="KEU47" s="1396"/>
      <c r="KEV47" s="1396"/>
      <c r="KEW47" s="1396"/>
      <c r="KEX47" s="1396"/>
      <c r="KEY47" s="1396"/>
      <c r="KEZ47" s="1396"/>
      <c r="KFA47" s="1396"/>
      <c r="KFB47" s="1396"/>
      <c r="KFC47" s="1396"/>
      <c r="KFD47" s="1396"/>
      <c r="KFE47" s="1396"/>
      <c r="KFF47" s="1396"/>
      <c r="KFG47" s="1396" t="s">
        <v>185</v>
      </c>
      <c r="KFH47" s="1396"/>
      <c r="KFI47" s="1396"/>
      <c r="KFJ47" s="1396"/>
      <c r="KFK47" s="1396"/>
      <c r="KFL47" s="1396"/>
      <c r="KFM47" s="1396"/>
      <c r="KFN47" s="1396"/>
      <c r="KFO47" s="1396"/>
      <c r="KFP47" s="1396"/>
      <c r="KFQ47" s="1396"/>
      <c r="KFR47" s="1396"/>
      <c r="KFS47" s="1396"/>
      <c r="KFT47" s="1396"/>
      <c r="KFU47" s="1396"/>
      <c r="KFV47" s="1396"/>
      <c r="KFW47" s="1396" t="s">
        <v>185</v>
      </c>
      <c r="KFX47" s="1396"/>
      <c r="KFY47" s="1396"/>
      <c r="KFZ47" s="1396"/>
      <c r="KGA47" s="1396"/>
      <c r="KGB47" s="1396"/>
      <c r="KGC47" s="1396"/>
      <c r="KGD47" s="1396"/>
      <c r="KGE47" s="1396"/>
      <c r="KGF47" s="1396"/>
      <c r="KGG47" s="1396"/>
      <c r="KGH47" s="1396"/>
      <c r="KGI47" s="1396"/>
      <c r="KGJ47" s="1396"/>
      <c r="KGK47" s="1396"/>
      <c r="KGL47" s="1396"/>
      <c r="KGM47" s="1396" t="s">
        <v>185</v>
      </c>
      <c r="KGN47" s="1396"/>
      <c r="KGO47" s="1396"/>
      <c r="KGP47" s="1396"/>
      <c r="KGQ47" s="1396"/>
      <c r="KGR47" s="1396"/>
      <c r="KGS47" s="1396"/>
      <c r="KGT47" s="1396"/>
      <c r="KGU47" s="1396"/>
      <c r="KGV47" s="1396"/>
      <c r="KGW47" s="1396"/>
      <c r="KGX47" s="1396"/>
      <c r="KGY47" s="1396"/>
      <c r="KGZ47" s="1396"/>
      <c r="KHA47" s="1396"/>
      <c r="KHB47" s="1396"/>
      <c r="KHC47" s="1396" t="s">
        <v>185</v>
      </c>
      <c r="KHD47" s="1396"/>
      <c r="KHE47" s="1396"/>
      <c r="KHF47" s="1396"/>
      <c r="KHG47" s="1396"/>
      <c r="KHH47" s="1396"/>
      <c r="KHI47" s="1396"/>
      <c r="KHJ47" s="1396"/>
      <c r="KHK47" s="1396"/>
      <c r="KHL47" s="1396"/>
      <c r="KHM47" s="1396"/>
      <c r="KHN47" s="1396"/>
      <c r="KHO47" s="1396"/>
      <c r="KHP47" s="1396"/>
      <c r="KHQ47" s="1396"/>
      <c r="KHR47" s="1396"/>
      <c r="KHS47" s="1396" t="s">
        <v>185</v>
      </c>
      <c r="KHT47" s="1396"/>
      <c r="KHU47" s="1396"/>
      <c r="KHV47" s="1396"/>
      <c r="KHW47" s="1396"/>
      <c r="KHX47" s="1396"/>
      <c r="KHY47" s="1396"/>
      <c r="KHZ47" s="1396"/>
      <c r="KIA47" s="1396"/>
      <c r="KIB47" s="1396"/>
      <c r="KIC47" s="1396"/>
      <c r="KID47" s="1396"/>
      <c r="KIE47" s="1396"/>
      <c r="KIF47" s="1396"/>
      <c r="KIG47" s="1396"/>
      <c r="KIH47" s="1396"/>
      <c r="KII47" s="1396" t="s">
        <v>185</v>
      </c>
      <c r="KIJ47" s="1396"/>
      <c r="KIK47" s="1396"/>
      <c r="KIL47" s="1396"/>
      <c r="KIM47" s="1396"/>
      <c r="KIN47" s="1396"/>
      <c r="KIO47" s="1396"/>
      <c r="KIP47" s="1396"/>
      <c r="KIQ47" s="1396"/>
      <c r="KIR47" s="1396"/>
      <c r="KIS47" s="1396"/>
      <c r="KIT47" s="1396"/>
      <c r="KIU47" s="1396"/>
      <c r="KIV47" s="1396"/>
      <c r="KIW47" s="1396"/>
      <c r="KIX47" s="1396"/>
      <c r="KIY47" s="1396" t="s">
        <v>185</v>
      </c>
      <c r="KIZ47" s="1396"/>
      <c r="KJA47" s="1396"/>
      <c r="KJB47" s="1396"/>
      <c r="KJC47" s="1396"/>
      <c r="KJD47" s="1396"/>
      <c r="KJE47" s="1396"/>
      <c r="KJF47" s="1396"/>
      <c r="KJG47" s="1396"/>
      <c r="KJH47" s="1396"/>
      <c r="KJI47" s="1396"/>
      <c r="KJJ47" s="1396"/>
      <c r="KJK47" s="1396"/>
      <c r="KJL47" s="1396"/>
      <c r="KJM47" s="1396"/>
      <c r="KJN47" s="1396"/>
      <c r="KJO47" s="1396" t="s">
        <v>185</v>
      </c>
      <c r="KJP47" s="1396"/>
      <c r="KJQ47" s="1396"/>
      <c r="KJR47" s="1396"/>
      <c r="KJS47" s="1396"/>
      <c r="KJT47" s="1396"/>
      <c r="KJU47" s="1396"/>
      <c r="KJV47" s="1396"/>
      <c r="KJW47" s="1396"/>
      <c r="KJX47" s="1396"/>
      <c r="KJY47" s="1396"/>
      <c r="KJZ47" s="1396"/>
      <c r="KKA47" s="1396"/>
      <c r="KKB47" s="1396"/>
      <c r="KKC47" s="1396"/>
      <c r="KKD47" s="1396"/>
      <c r="KKE47" s="1396" t="s">
        <v>185</v>
      </c>
      <c r="KKF47" s="1396"/>
      <c r="KKG47" s="1396"/>
      <c r="KKH47" s="1396"/>
      <c r="KKI47" s="1396"/>
      <c r="KKJ47" s="1396"/>
      <c r="KKK47" s="1396"/>
      <c r="KKL47" s="1396"/>
      <c r="KKM47" s="1396"/>
      <c r="KKN47" s="1396"/>
      <c r="KKO47" s="1396"/>
      <c r="KKP47" s="1396"/>
      <c r="KKQ47" s="1396"/>
      <c r="KKR47" s="1396"/>
      <c r="KKS47" s="1396"/>
      <c r="KKT47" s="1396"/>
      <c r="KKU47" s="1396" t="s">
        <v>185</v>
      </c>
      <c r="KKV47" s="1396"/>
      <c r="KKW47" s="1396"/>
      <c r="KKX47" s="1396"/>
      <c r="KKY47" s="1396"/>
      <c r="KKZ47" s="1396"/>
      <c r="KLA47" s="1396"/>
      <c r="KLB47" s="1396"/>
      <c r="KLC47" s="1396"/>
      <c r="KLD47" s="1396"/>
      <c r="KLE47" s="1396"/>
      <c r="KLF47" s="1396"/>
      <c r="KLG47" s="1396"/>
      <c r="KLH47" s="1396"/>
      <c r="KLI47" s="1396"/>
      <c r="KLJ47" s="1396"/>
      <c r="KLK47" s="1396" t="s">
        <v>185</v>
      </c>
      <c r="KLL47" s="1396"/>
      <c r="KLM47" s="1396"/>
      <c r="KLN47" s="1396"/>
      <c r="KLO47" s="1396"/>
      <c r="KLP47" s="1396"/>
      <c r="KLQ47" s="1396"/>
      <c r="KLR47" s="1396"/>
      <c r="KLS47" s="1396"/>
      <c r="KLT47" s="1396"/>
      <c r="KLU47" s="1396"/>
      <c r="KLV47" s="1396"/>
      <c r="KLW47" s="1396"/>
      <c r="KLX47" s="1396"/>
      <c r="KLY47" s="1396"/>
      <c r="KLZ47" s="1396"/>
      <c r="KMA47" s="1396" t="s">
        <v>185</v>
      </c>
      <c r="KMB47" s="1396"/>
      <c r="KMC47" s="1396"/>
      <c r="KMD47" s="1396"/>
      <c r="KME47" s="1396"/>
      <c r="KMF47" s="1396"/>
      <c r="KMG47" s="1396"/>
      <c r="KMH47" s="1396"/>
      <c r="KMI47" s="1396"/>
      <c r="KMJ47" s="1396"/>
      <c r="KMK47" s="1396"/>
      <c r="KML47" s="1396"/>
      <c r="KMM47" s="1396"/>
      <c r="KMN47" s="1396"/>
      <c r="KMO47" s="1396"/>
      <c r="KMP47" s="1396"/>
      <c r="KMQ47" s="1396" t="s">
        <v>185</v>
      </c>
      <c r="KMR47" s="1396"/>
      <c r="KMS47" s="1396"/>
      <c r="KMT47" s="1396"/>
      <c r="KMU47" s="1396"/>
      <c r="KMV47" s="1396"/>
      <c r="KMW47" s="1396"/>
      <c r="KMX47" s="1396"/>
      <c r="KMY47" s="1396"/>
      <c r="KMZ47" s="1396"/>
      <c r="KNA47" s="1396"/>
      <c r="KNB47" s="1396"/>
      <c r="KNC47" s="1396"/>
      <c r="KND47" s="1396"/>
      <c r="KNE47" s="1396"/>
      <c r="KNF47" s="1396"/>
      <c r="KNG47" s="1396" t="s">
        <v>185</v>
      </c>
      <c r="KNH47" s="1396"/>
      <c r="KNI47" s="1396"/>
      <c r="KNJ47" s="1396"/>
      <c r="KNK47" s="1396"/>
      <c r="KNL47" s="1396"/>
      <c r="KNM47" s="1396"/>
      <c r="KNN47" s="1396"/>
      <c r="KNO47" s="1396"/>
      <c r="KNP47" s="1396"/>
      <c r="KNQ47" s="1396"/>
      <c r="KNR47" s="1396"/>
      <c r="KNS47" s="1396"/>
      <c r="KNT47" s="1396"/>
      <c r="KNU47" s="1396"/>
      <c r="KNV47" s="1396"/>
      <c r="KNW47" s="1396" t="s">
        <v>185</v>
      </c>
      <c r="KNX47" s="1396"/>
      <c r="KNY47" s="1396"/>
      <c r="KNZ47" s="1396"/>
      <c r="KOA47" s="1396"/>
      <c r="KOB47" s="1396"/>
      <c r="KOC47" s="1396"/>
      <c r="KOD47" s="1396"/>
      <c r="KOE47" s="1396"/>
      <c r="KOF47" s="1396"/>
      <c r="KOG47" s="1396"/>
      <c r="KOH47" s="1396"/>
      <c r="KOI47" s="1396"/>
      <c r="KOJ47" s="1396"/>
      <c r="KOK47" s="1396"/>
      <c r="KOL47" s="1396"/>
      <c r="KOM47" s="1396" t="s">
        <v>185</v>
      </c>
      <c r="KON47" s="1396"/>
      <c r="KOO47" s="1396"/>
      <c r="KOP47" s="1396"/>
      <c r="KOQ47" s="1396"/>
      <c r="KOR47" s="1396"/>
      <c r="KOS47" s="1396"/>
      <c r="KOT47" s="1396"/>
      <c r="KOU47" s="1396"/>
      <c r="KOV47" s="1396"/>
      <c r="KOW47" s="1396"/>
      <c r="KOX47" s="1396"/>
      <c r="KOY47" s="1396"/>
      <c r="KOZ47" s="1396"/>
      <c r="KPA47" s="1396"/>
      <c r="KPB47" s="1396"/>
      <c r="KPC47" s="1396" t="s">
        <v>185</v>
      </c>
      <c r="KPD47" s="1396"/>
      <c r="KPE47" s="1396"/>
      <c r="KPF47" s="1396"/>
      <c r="KPG47" s="1396"/>
      <c r="KPH47" s="1396"/>
      <c r="KPI47" s="1396"/>
      <c r="KPJ47" s="1396"/>
      <c r="KPK47" s="1396"/>
      <c r="KPL47" s="1396"/>
      <c r="KPM47" s="1396"/>
      <c r="KPN47" s="1396"/>
      <c r="KPO47" s="1396"/>
      <c r="KPP47" s="1396"/>
      <c r="KPQ47" s="1396"/>
      <c r="KPR47" s="1396"/>
      <c r="KPS47" s="1396" t="s">
        <v>185</v>
      </c>
      <c r="KPT47" s="1396"/>
      <c r="KPU47" s="1396"/>
      <c r="KPV47" s="1396"/>
      <c r="KPW47" s="1396"/>
      <c r="KPX47" s="1396"/>
      <c r="KPY47" s="1396"/>
      <c r="KPZ47" s="1396"/>
      <c r="KQA47" s="1396"/>
      <c r="KQB47" s="1396"/>
      <c r="KQC47" s="1396"/>
      <c r="KQD47" s="1396"/>
      <c r="KQE47" s="1396"/>
      <c r="KQF47" s="1396"/>
      <c r="KQG47" s="1396"/>
      <c r="KQH47" s="1396"/>
      <c r="KQI47" s="1396" t="s">
        <v>185</v>
      </c>
      <c r="KQJ47" s="1396"/>
      <c r="KQK47" s="1396"/>
      <c r="KQL47" s="1396"/>
      <c r="KQM47" s="1396"/>
      <c r="KQN47" s="1396"/>
      <c r="KQO47" s="1396"/>
      <c r="KQP47" s="1396"/>
      <c r="KQQ47" s="1396"/>
      <c r="KQR47" s="1396"/>
      <c r="KQS47" s="1396"/>
      <c r="KQT47" s="1396"/>
      <c r="KQU47" s="1396"/>
      <c r="KQV47" s="1396"/>
      <c r="KQW47" s="1396"/>
      <c r="KQX47" s="1396"/>
      <c r="KQY47" s="1396" t="s">
        <v>185</v>
      </c>
      <c r="KQZ47" s="1396"/>
      <c r="KRA47" s="1396"/>
      <c r="KRB47" s="1396"/>
      <c r="KRC47" s="1396"/>
      <c r="KRD47" s="1396"/>
      <c r="KRE47" s="1396"/>
      <c r="KRF47" s="1396"/>
      <c r="KRG47" s="1396"/>
      <c r="KRH47" s="1396"/>
      <c r="KRI47" s="1396"/>
      <c r="KRJ47" s="1396"/>
      <c r="KRK47" s="1396"/>
      <c r="KRL47" s="1396"/>
      <c r="KRM47" s="1396"/>
      <c r="KRN47" s="1396"/>
      <c r="KRO47" s="1396" t="s">
        <v>185</v>
      </c>
      <c r="KRP47" s="1396"/>
      <c r="KRQ47" s="1396"/>
      <c r="KRR47" s="1396"/>
      <c r="KRS47" s="1396"/>
      <c r="KRT47" s="1396"/>
      <c r="KRU47" s="1396"/>
      <c r="KRV47" s="1396"/>
      <c r="KRW47" s="1396"/>
      <c r="KRX47" s="1396"/>
      <c r="KRY47" s="1396"/>
      <c r="KRZ47" s="1396"/>
      <c r="KSA47" s="1396"/>
      <c r="KSB47" s="1396"/>
      <c r="KSC47" s="1396"/>
      <c r="KSD47" s="1396"/>
      <c r="KSE47" s="1396" t="s">
        <v>185</v>
      </c>
      <c r="KSF47" s="1396"/>
      <c r="KSG47" s="1396"/>
      <c r="KSH47" s="1396"/>
      <c r="KSI47" s="1396"/>
      <c r="KSJ47" s="1396"/>
      <c r="KSK47" s="1396"/>
      <c r="KSL47" s="1396"/>
      <c r="KSM47" s="1396"/>
      <c r="KSN47" s="1396"/>
      <c r="KSO47" s="1396"/>
      <c r="KSP47" s="1396"/>
      <c r="KSQ47" s="1396"/>
      <c r="KSR47" s="1396"/>
      <c r="KSS47" s="1396"/>
      <c r="KST47" s="1396"/>
      <c r="KSU47" s="1396" t="s">
        <v>185</v>
      </c>
      <c r="KSV47" s="1396"/>
      <c r="KSW47" s="1396"/>
      <c r="KSX47" s="1396"/>
      <c r="KSY47" s="1396"/>
      <c r="KSZ47" s="1396"/>
      <c r="KTA47" s="1396"/>
      <c r="KTB47" s="1396"/>
      <c r="KTC47" s="1396"/>
      <c r="KTD47" s="1396"/>
      <c r="KTE47" s="1396"/>
      <c r="KTF47" s="1396"/>
      <c r="KTG47" s="1396"/>
      <c r="KTH47" s="1396"/>
      <c r="KTI47" s="1396"/>
      <c r="KTJ47" s="1396"/>
      <c r="KTK47" s="1396" t="s">
        <v>185</v>
      </c>
      <c r="KTL47" s="1396"/>
      <c r="KTM47" s="1396"/>
      <c r="KTN47" s="1396"/>
      <c r="KTO47" s="1396"/>
      <c r="KTP47" s="1396"/>
      <c r="KTQ47" s="1396"/>
      <c r="KTR47" s="1396"/>
      <c r="KTS47" s="1396"/>
      <c r="KTT47" s="1396"/>
      <c r="KTU47" s="1396"/>
      <c r="KTV47" s="1396"/>
      <c r="KTW47" s="1396"/>
      <c r="KTX47" s="1396"/>
      <c r="KTY47" s="1396"/>
      <c r="KTZ47" s="1396"/>
      <c r="KUA47" s="1396" t="s">
        <v>185</v>
      </c>
      <c r="KUB47" s="1396"/>
      <c r="KUC47" s="1396"/>
      <c r="KUD47" s="1396"/>
      <c r="KUE47" s="1396"/>
      <c r="KUF47" s="1396"/>
      <c r="KUG47" s="1396"/>
      <c r="KUH47" s="1396"/>
      <c r="KUI47" s="1396"/>
      <c r="KUJ47" s="1396"/>
      <c r="KUK47" s="1396"/>
      <c r="KUL47" s="1396"/>
      <c r="KUM47" s="1396"/>
      <c r="KUN47" s="1396"/>
      <c r="KUO47" s="1396"/>
      <c r="KUP47" s="1396"/>
      <c r="KUQ47" s="1396" t="s">
        <v>185</v>
      </c>
      <c r="KUR47" s="1396"/>
      <c r="KUS47" s="1396"/>
      <c r="KUT47" s="1396"/>
      <c r="KUU47" s="1396"/>
      <c r="KUV47" s="1396"/>
      <c r="KUW47" s="1396"/>
      <c r="KUX47" s="1396"/>
      <c r="KUY47" s="1396"/>
      <c r="KUZ47" s="1396"/>
      <c r="KVA47" s="1396"/>
      <c r="KVB47" s="1396"/>
      <c r="KVC47" s="1396"/>
      <c r="KVD47" s="1396"/>
      <c r="KVE47" s="1396"/>
      <c r="KVF47" s="1396"/>
      <c r="KVG47" s="1396" t="s">
        <v>185</v>
      </c>
      <c r="KVH47" s="1396"/>
      <c r="KVI47" s="1396"/>
      <c r="KVJ47" s="1396"/>
      <c r="KVK47" s="1396"/>
      <c r="KVL47" s="1396"/>
      <c r="KVM47" s="1396"/>
      <c r="KVN47" s="1396"/>
      <c r="KVO47" s="1396"/>
      <c r="KVP47" s="1396"/>
      <c r="KVQ47" s="1396"/>
      <c r="KVR47" s="1396"/>
      <c r="KVS47" s="1396"/>
      <c r="KVT47" s="1396"/>
      <c r="KVU47" s="1396"/>
      <c r="KVV47" s="1396"/>
      <c r="KVW47" s="1396" t="s">
        <v>185</v>
      </c>
      <c r="KVX47" s="1396"/>
      <c r="KVY47" s="1396"/>
      <c r="KVZ47" s="1396"/>
      <c r="KWA47" s="1396"/>
      <c r="KWB47" s="1396"/>
      <c r="KWC47" s="1396"/>
      <c r="KWD47" s="1396"/>
      <c r="KWE47" s="1396"/>
      <c r="KWF47" s="1396"/>
      <c r="KWG47" s="1396"/>
      <c r="KWH47" s="1396"/>
      <c r="KWI47" s="1396"/>
      <c r="KWJ47" s="1396"/>
      <c r="KWK47" s="1396"/>
      <c r="KWL47" s="1396"/>
      <c r="KWM47" s="1396" t="s">
        <v>185</v>
      </c>
      <c r="KWN47" s="1396"/>
      <c r="KWO47" s="1396"/>
      <c r="KWP47" s="1396"/>
      <c r="KWQ47" s="1396"/>
      <c r="KWR47" s="1396"/>
      <c r="KWS47" s="1396"/>
      <c r="KWT47" s="1396"/>
      <c r="KWU47" s="1396"/>
      <c r="KWV47" s="1396"/>
      <c r="KWW47" s="1396"/>
      <c r="KWX47" s="1396"/>
      <c r="KWY47" s="1396"/>
      <c r="KWZ47" s="1396"/>
      <c r="KXA47" s="1396"/>
      <c r="KXB47" s="1396"/>
      <c r="KXC47" s="1396" t="s">
        <v>185</v>
      </c>
      <c r="KXD47" s="1396"/>
      <c r="KXE47" s="1396"/>
      <c r="KXF47" s="1396"/>
      <c r="KXG47" s="1396"/>
      <c r="KXH47" s="1396"/>
      <c r="KXI47" s="1396"/>
      <c r="KXJ47" s="1396"/>
      <c r="KXK47" s="1396"/>
      <c r="KXL47" s="1396"/>
      <c r="KXM47" s="1396"/>
      <c r="KXN47" s="1396"/>
      <c r="KXO47" s="1396"/>
      <c r="KXP47" s="1396"/>
      <c r="KXQ47" s="1396"/>
      <c r="KXR47" s="1396"/>
      <c r="KXS47" s="1396" t="s">
        <v>185</v>
      </c>
      <c r="KXT47" s="1396"/>
      <c r="KXU47" s="1396"/>
      <c r="KXV47" s="1396"/>
      <c r="KXW47" s="1396"/>
      <c r="KXX47" s="1396"/>
      <c r="KXY47" s="1396"/>
      <c r="KXZ47" s="1396"/>
      <c r="KYA47" s="1396"/>
      <c r="KYB47" s="1396"/>
      <c r="KYC47" s="1396"/>
      <c r="KYD47" s="1396"/>
      <c r="KYE47" s="1396"/>
      <c r="KYF47" s="1396"/>
      <c r="KYG47" s="1396"/>
      <c r="KYH47" s="1396"/>
      <c r="KYI47" s="1396" t="s">
        <v>185</v>
      </c>
      <c r="KYJ47" s="1396"/>
      <c r="KYK47" s="1396"/>
      <c r="KYL47" s="1396"/>
      <c r="KYM47" s="1396"/>
      <c r="KYN47" s="1396"/>
      <c r="KYO47" s="1396"/>
      <c r="KYP47" s="1396"/>
      <c r="KYQ47" s="1396"/>
      <c r="KYR47" s="1396"/>
      <c r="KYS47" s="1396"/>
      <c r="KYT47" s="1396"/>
      <c r="KYU47" s="1396"/>
      <c r="KYV47" s="1396"/>
      <c r="KYW47" s="1396"/>
      <c r="KYX47" s="1396"/>
      <c r="KYY47" s="1396" t="s">
        <v>185</v>
      </c>
      <c r="KYZ47" s="1396"/>
      <c r="KZA47" s="1396"/>
      <c r="KZB47" s="1396"/>
      <c r="KZC47" s="1396"/>
      <c r="KZD47" s="1396"/>
      <c r="KZE47" s="1396"/>
      <c r="KZF47" s="1396"/>
      <c r="KZG47" s="1396"/>
      <c r="KZH47" s="1396"/>
      <c r="KZI47" s="1396"/>
      <c r="KZJ47" s="1396"/>
      <c r="KZK47" s="1396"/>
      <c r="KZL47" s="1396"/>
      <c r="KZM47" s="1396"/>
      <c r="KZN47" s="1396"/>
      <c r="KZO47" s="1396" t="s">
        <v>185</v>
      </c>
      <c r="KZP47" s="1396"/>
      <c r="KZQ47" s="1396"/>
      <c r="KZR47" s="1396"/>
      <c r="KZS47" s="1396"/>
      <c r="KZT47" s="1396"/>
      <c r="KZU47" s="1396"/>
      <c r="KZV47" s="1396"/>
      <c r="KZW47" s="1396"/>
      <c r="KZX47" s="1396"/>
      <c r="KZY47" s="1396"/>
      <c r="KZZ47" s="1396"/>
      <c r="LAA47" s="1396"/>
      <c r="LAB47" s="1396"/>
      <c r="LAC47" s="1396"/>
      <c r="LAD47" s="1396"/>
      <c r="LAE47" s="1396" t="s">
        <v>185</v>
      </c>
      <c r="LAF47" s="1396"/>
      <c r="LAG47" s="1396"/>
      <c r="LAH47" s="1396"/>
      <c r="LAI47" s="1396"/>
      <c r="LAJ47" s="1396"/>
      <c r="LAK47" s="1396"/>
      <c r="LAL47" s="1396"/>
      <c r="LAM47" s="1396"/>
      <c r="LAN47" s="1396"/>
      <c r="LAO47" s="1396"/>
      <c r="LAP47" s="1396"/>
      <c r="LAQ47" s="1396"/>
      <c r="LAR47" s="1396"/>
      <c r="LAS47" s="1396"/>
      <c r="LAT47" s="1396"/>
      <c r="LAU47" s="1396" t="s">
        <v>185</v>
      </c>
      <c r="LAV47" s="1396"/>
      <c r="LAW47" s="1396"/>
      <c r="LAX47" s="1396"/>
      <c r="LAY47" s="1396"/>
      <c r="LAZ47" s="1396"/>
      <c r="LBA47" s="1396"/>
      <c r="LBB47" s="1396"/>
      <c r="LBC47" s="1396"/>
      <c r="LBD47" s="1396"/>
      <c r="LBE47" s="1396"/>
      <c r="LBF47" s="1396"/>
      <c r="LBG47" s="1396"/>
      <c r="LBH47" s="1396"/>
      <c r="LBI47" s="1396"/>
      <c r="LBJ47" s="1396"/>
      <c r="LBK47" s="1396" t="s">
        <v>185</v>
      </c>
      <c r="LBL47" s="1396"/>
      <c r="LBM47" s="1396"/>
      <c r="LBN47" s="1396"/>
      <c r="LBO47" s="1396"/>
      <c r="LBP47" s="1396"/>
      <c r="LBQ47" s="1396"/>
      <c r="LBR47" s="1396"/>
      <c r="LBS47" s="1396"/>
      <c r="LBT47" s="1396"/>
      <c r="LBU47" s="1396"/>
      <c r="LBV47" s="1396"/>
      <c r="LBW47" s="1396"/>
      <c r="LBX47" s="1396"/>
      <c r="LBY47" s="1396"/>
      <c r="LBZ47" s="1396"/>
      <c r="LCA47" s="1396" t="s">
        <v>185</v>
      </c>
      <c r="LCB47" s="1396"/>
      <c r="LCC47" s="1396"/>
      <c r="LCD47" s="1396"/>
      <c r="LCE47" s="1396"/>
      <c r="LCF47" s="1396"/>
      <c r="LCG47" s="1396"/>
      <c r="LCH47" s="1396"/>
      <c r="LCI47" s="1396"/>
      <c r="LCJ47" s="1396"/>
      <c r="LCK47" s="1396"/>
      <c r="LCL47" s="1396"/>
      <c r="LCM47" s="1396"/>
      <c r="LCN47" s="1396"/>
      <c r="LCO47" s="1396"/>
      <c r="LCP47" s="1396"/>
      <c r="LCQ47" s="1396" t="s">
        <v>185</v>
      </c>
      <c r="LCR47" s="1396"/>
      <c r="LCS47" s="1396"/>
      <c r="LCT47" s="1396"/>
      <c r="LCU47" s="1396"/>
      <c r="LCV47" s="1396"/>
      <c r="LCW47" s="1396"/>
      <c r="LCX47" s="1396"/>
      <c r="LCY47" s="1396"/>
      <c r="LCZ47" s="1396"/>
      <c r="LDA47" s="1396"/>
      <c r="LDB47" s="1396"/>
      <c r="LDC47" s="1396"/>
      <c r="LDD47" s="1396"/>
      <c r="LDE47" s="1396"/>
      <c r="LDF47" s="1396"/>
      <c r="LDG47" s="1396" t="s">
        <v>185</v>
      </c>
      <c r="LDH47" s="1396"/>
      <c r="LDI47" s="1396"/>
      <c r="LDJ47" s="1396"/>
      <c r="LDK47" s="1396"/>
      <c r="LDL47" s="1396"/>
      <c r="LDM47" s="1396"/>
      <c r="LDN47" s="1396"/>
      <c r="LDO47" s="1396"/>
      <c r="LDP47" s="1396"/>
      <c r="LDQ47" s="1396"/>
      <c r="LDR47" s="1396"/>
      <c r="LDS47" s="1396"/>
      <c r="LDT47" s="1396"/>
      <c r="LDU47" s="1396"/>
      <c r="LDV47" s="1396"/>
      <c r="LDW47" s="1396" t="s">
        <v>185</v>
      </c>
      <c r="LDX47" s="1396"/>
      <c r="LDY47" s="1396"/>
      <c r="LDZ47" s="1396"/>
      <c r="LEA47" s="1396"/>
      <c r="LEB47" s="1396"/>
      <c r="LEC47" s="1396"/>
      <c r="LED47" s="1396"/>
      <c r="LEE47" s="1396"/>
      <c r="LEF47" s="1396"/>
      <c r="LEG47" s="1396"/>
      <c r="LEH47" s="1396"/>
      <c r="LEI47" s="1396"/>
      <c r="LEJ47" s="1396"/>
      <c r="LEK47" s="1396"/>
      <c r="LEL47" s="1396"/>
      <c r="LEM47" s="1396" t="s">
        <v>185</v>
      </c>
      <c r="LEN47" s="1396"/>
      <c r="LEO47" s="1396"/>
      <c r="LEP47" s="1396"/>
      <c r="LEQ47" s="1396"/>
      <c r="LER47" s="1396"/>
      <c r="LES47" s="1396"/>
      <c r="LET47" s="1396"/>
      <c r="LEU47" s="1396"/>
      <c r="LEV47" s="1396"/>
      <c r="LEW47" s="1396"/>
      <c r="LEX47" s="1396"/>
      <c r="LEY47" s="1396"/>
      <c r="LEZ47" s="1396"/>
      <c r="LFA47" s="1396"/>
      <c r="LFB47" s="1396"/>
      <c r="LFC47" s="1396" t="s">
        <v>185</v>
      </c>
      <c r="LFD47" s="1396"/>
      <c r="LFE47" s="1396"/>
      <c r="LFF47" s="1396"/>
      <c r="LFG47" s="1396"/>
      <c r="LFH47" s="1396"/>
      <c r="LFI47" s="1396"/>
      <c r="LFJ47" s="1396"/>
      <c r="LFK47" s="1396"/>
      <c r="LFL47" s="1396"/>
      <c r="LFM47" s="1396"/>
      <c r="LFN47" s="1396"/>
      <c r="LFO47" s="1396"/>
      <c r="LFP47" s="1396"/>
      <c r="LFQ47" s="1396"/>
      <c r="LFR47" s="1396"/>
      <c r="LFS47" s="1396" t="s">
        <v>185</v>
      </c>
      <c r="LFT47" s="1396"/>
      <c r="LFU47" s="1396"/>
      <c r="LFV47" s="1396"/>
      <c r="LFW47" s="1396"/>
      <c r="LFX47" s="1396"/>
      <c r="LFY47" s="1396"/>
      <c r="LFZ47" s="1396"/>
      <c r="LGA47" s="1396"/>
      <c r="LGB47" s="1396"/>
      <c r="LGC47" s="1396"/>
      <c r="LGD47" s="1396"/>
      <c r="LGE47" s="1396"/>
      <c r="LGF47" s="1396"/>
      <c r="LGG47" s="1396"/>
      <c r="LGH47" s="1396"/>
      <c r="LGI47" s="1396" t="s">
        <v>185</v>
      </c>
      <c r="LGJ47" s="1396"/>
      <c r="LGK47" s="1396"/>
      <c r="LGL47" s="1396"/>
      <c r="LGM47" s="1396"/>
      <c r="LGN47" s="1396"/>
      <c r="LGO47" s="1396"/>
      <c r="LGP47" s="1396"/>
      <c r="LGQ47" s="1396"/>
      <c r="LGR47" s="1396"/>
      <c r="LGS47" s="1396"/>
      <c r="LGT47" s="1396"/>
      <c r="LGU47" s="1396"/>
      <c r="LGV47" s="1396"/>
      <c r="LGW47" s="1396"/>
      <c r="LGX47" s="1396"/>
      <c r="LGY47" s="1396" t="s">
        <v>185</v>
      </c>
      <c r="LGZ47" s="1396"/>
      <c r="LHA47" s="1396"/>
      <c r="LHB47" s="1396"/>
      <c r="LHC47" s="1396"/>
      <c r="LHD47" s="1396"/>
      <c r="LHE47" s="1396"/>
      <c r="LHF47" s="1396"/>
      <c r="LHG47" s="1396"/>
      <c r="LHH47" s="1396"/>
      <c r="LHI47" s="1396"/>
      <c r="LHJ47" s="1396"/>
      <c r="LHK47" s="1396"/>
      <c r="LHL47" s="1396"/>
      <c r="LHM47" s="1396"/>
      <c r="LHN47" s="1396"/>
      <c r="LHO47" s="1396" t="s">
        <v>185</v>
      </c>
      <c r="LHP47" s="1396"/>
      <c r="LHQ47" s="1396"/>
      <c r="LHR47" s="1396"/>
      <c r="LHS47" s="1396"/>
      <c r="LHT47" s="1396"/>
      <c r="LHU47" s="1396"/>
      <c r="LHV47" s="1396"/>
      <c r="LHW47" s="1396"/>
      <c r="LHX47" s="1396"/>
      <c r="LHY47" s="1396"/>
      <c r="LHZ47" s="1396"/>
      <c r="LIA47" s="1396"/>
      <c r="LIB47" s="1396"/>
      <c r="LIC47" s="1396"/>
      <c r="LID47" s="1396"/>
      <c r="LIE47" s="1396" t="s">
        <v>185</v>
      </c>
      <c r="LIF47" s="1396"/>
      <c r="LIG47" s="1396"/>
      <c r="LIH47" s="1396"/>
      <c r="LII47" s="1396"/>
      <c r="LIJ47" s="1396"/>
      <c r="LIK47" s="1396"/>
      <c r="LIL47" s="1396"/>
      <c r="LIM47" s="1396"/>
      <c r="LIN47" s="1396"/>
      <c r="LIO47" s="1396"/>
      <c r="LIP47" s="1396"/>
      <c r="LIQ47" s="1396"/>
      <c r="LIR47" s="1396"/>
      <c r="LIS47" s="1396"/>
      <c r="LIT47" s="1396"/>
      <c r="LIU47" s="1396" t="s">
        <v>185</v>
      </c>
      <c r="LIV47" s="1396"/>
      <c r="LIW47" s="1396"/>
      <c r="LIX47" s="1396"/>
      <c r="LIY47" s="1396"/>
      <c r="LIZ47" s="1396"/>
      <c r="LJA47" s="1396"/>
      <c r="LJB47" s="1396"/>
      <c r="LJC47" s="1396"/>
      <c r="LJD47" s="1396"/>
      <c r="LJE47" s="1396"/>
      <c r="LJF47" s="1396"/>
      <c r="LJG47" s="1396"/>
      <c r="LJH47" s="1396"/>
      <c r="LJI47" s="1396"/>
      <c r="LJJ47" s="1396"/>
      <c r="LJK47" s="1396" t="s">
        <v>185</v>
      </c>
      <c r="LJL47" s="1396"/>
      <c r="LJM47" s="1396"/>
      <c r="LJN47" s="1396"/>
      <c r="LJO47" s="1396"/>
      <c r="LJP47" s="1396"/>
      <c r="LJQ47" s="1396"/>
      <c r="LJR47" s="1396"/>
      <c r="LJS47" s="1396"/>
      <c r="LJT47" s="1396"/>
      <c r="LJU47" s="1396"/>
      <c r="LJV47" s="1396"/>
      <c r="LJW47" s="1396"/>
      <c r="LJX47" s="1396"/>
      <c r="LJY47" s="1396"/>
      <c r="LJZ47" s="1396"/>
      <c r="LKA47" s="1396" t="s">
        <v>185</v>
      </c>
      <c r="LKB47" s="1396"/>
      <c r="LKC47" s="1396"/>
      <c r="LKD47" s="1396"/>
      <c r="LKE47" s="1396"/>
      <c r="LKF47" s="1396"/>
      <c r="LKG47" s="1396"/>
      <c r="LKH47" s="1396"/>
      <c r="LKI47" s="1396"/>
      <c r="LKJ47" s="1396"/>
      <c r="LKK47" s="1396"/>
      <c r="LKL47" s="1396"/>
      <c r="LKM47" s="1396"/>
      <c r="LKN47" s="1396"/>
      <c r="LKO47" s="1396"/>
      <c r="LKP47" s="1396"/>
      <c r="LKQ47" s="1396" t="s">
        <v>185</v>
      </c>
      <c r="LKR47" s="1396"/>
      <c r="LKS47" s="1396"/>
      <c r="LKT47" s="1396"/>
      <c r="LKU47" s="1396"/>
      <c r="LKV47" s="1396"/>
      <c r="LKW47" s="1396"/>
      <c r="LKX47" s="1396"/>
      <c r="LKY47" s="1396"/>
      <c r="LKZ47" s="1396"/>
      <c r="LLA47" s="1396"/>
      <c r="LLB47" s="1396"/>
      <c r="LLC47" s="1396"/>
      <c r="LLD47" s="1396"/>
      <c r="LLE47" s="1396"/>
      <c r="LLF47" s="1396"/>
      <c r="LLG47" s="1396" t="s">
        <v>185</v>
      </c>
      <c r="LLH47" s="1396"/>
      <c r="LLI47" s="1396"/>
      <c r="LLJ47" s="1396"/>
      <c r="LLK47" s="1396"/>
      <c r="LLL47" s="1396"/>
      <c r="LLM47" s="1396"/>
      <c r="LLN47" s="1396"/>
      <c r="LLO47" s="1396"/>
      <c r="LLP47" s="1396"/>
      <c r="LLQ47" s="1396"/>
      <c r="LLR47" s="1396"/>
      <c r="LLS47" s="1396"/>
      <c r="LLT47" s="1396"/>
      <c r="LLU47" s="1396"/>
      <c r="LLV47" s="1396"/>
      <c r="LLW47" s="1396" t="s">
        <v>185</v>
      </c>
      <c r="LLX47" s="1396"/>
      <c r="LLY47" s="1396"/>
      <c r="LLZ47" s="1396"/>
      <c r="LMA47" s="1396"/>
      <c r="LMB47" s="1396"/>
      <c r="LMC47" s="1396"/>
      <c r="LMD47" s="1396"/>
      <c r="LME47" s="1396"/>
      <c r="LMF47" s="1396"/>
      <c r="LMG47" s="1396"/>
      <c r="LMH47" s="1396"/>
      <c r="LMI47" s="1396"/>
      <c r="LMJ47" s="1396"/>
      <c r="LMK47" s="1396"/>
      <c r="LML47" s="1396"/>
      <c r="LMM47" s="1396" t="s">
        <v>185</v>
      </c>
      <c r="LMN47" s="1396"/>
      <c r="LMO47" s="1396"/>
      <c r="LMP47" s="1396"/>
      <c r="LMQ47" s="1396"/>
      <c r="LMR47" s="1396"/>
      <c r="LMS47" s="1396"/>
      <c r="LMT47" s="1396"/>
      <c r="LMU47" s="1396"/>
      <c r="LMV47" s="1396"/>
      <c r="LMW47" s="1396"/>
      <c r="LMX47" s="1396"/>
      <c r="LMY47" s="1396"/>
      <c r="LMZ47" s="1396"/>
      <c r="LNA47" s="1396"/>
      <c r="LNB47" s="1396"/>
      <c r="LNC47" s="1396" t="s">
        <v>185</v>
      </c>
      <c r="LND47" s="1396"/>
      <c r="LNE47" s="1396"/>
      <c r="LNF47" s="1396"/>
      <c r="LNG47" s="1396"/>
      <c r="LNH47" s="1396"/>
      <c r="LNI47" s="1396"/>
      <c r="LNJ47" s="1396"/>
      <c r="LNK47" s="1396"/>
      <c r="LNL47" s="1396"/>
      <c r="LNM47" s="1396"/>
      <c r="LNN47" s="1396"/>
      <c r="LNO47" s="1396"/>
      <c r="LNP47" s="1396"/>
      <c r="LNQ47" s="1396"/>
      <c r="LNR47" s="1396"/>
      <c r="LNS47" s="1396" t="s">
        <v>185</v>
      </c>
      <c r="LNT47" s="1396"/>
      <c r="LNU47" s="1396"/>
      <c r="LNV47" s="1396"/>
      <c r="LNW47" s="1396"/>
      <c r="LNX47" s="1396"/>
      <c r="LNY47" s="1396"/>
      <c r="LNZ47" s="1396"/>
      <c r="LOA47" s="1396"/>
      <c r="LOB47" s="1396"/>
      <c r="LOC47" s="1396"/>
      <c r="LOD47" s="1396"/>
      <c r="LOE47" s="1396"/>
      <c r="LOF47" s="1396"/>
      <c r="LOG47" s="1396"/>
      <c r="LOH47" s="1396"/>
      <c r="LOI47" s="1396" t="s">
        <v>185</v>
      </c>
      <c r="LOJ47" s="1396"/>
      <c r="LOK47" s="1396"/>
      <c r="LOL47" s="1396"/>
      <c r="LOM47" s="1396"/>
      <c r="LON47" s="1396"/>
      <c r="LOO47" s="1396"/>
      <c r="LOP47" s="1396"/>
      <c r="LOQ47" s="1396"/>
      <c r="LOR47" s="1396"/>
      <c r="LOS47" s="1396"/>
      <c r="LOT47" s="1396"/>
      <c r="LOU47" s="1396"/>
      <c r="LOV47" s="1396"/>
      <c r="LOW47" s="1396"/>
      <c r="LOX47" s="1396"/>
      <c r="LOY47" s="1396" t="s">
        <v>185</v>
      </c>
      <c r="LOZ47" s="1396"/>
      <c r="LPA47" s="1396"/>
      <c r="LPB47" s="1396"/>
      <c r="LPC47" s="1396"/>
      <c r="LPD47" s="1396"/>
      <c r="LPE47" s="1396"/>
      <c r="LPF47" s="1396"/>
      <c r="LPG47" s="1396"/>
      <c r="LPH47" s="1396"/>
      <c r="LPI47" s="1396"/>
      <c r="LPJ47" s="1396"/>
      <c r="LPK47" s="1396"/>
      <c r="LPL47" s="1396"/>
      <c r="LPM47" s="1396"/>
      <c r="LPN47" s="1396"/>
      <c r="LPO47" s="1396" t="s">
        <v>185</v>
      </c>
      <c r="LPP47" s="1396"/>
      <c r="LPQ47" s="1396"/>
      <c r="LPR47" s="1396"/>
      <c r="LPS47" s="1396"/>
      <c r="LPT47" s="1396"/>
      <c r="LPU47" s="1396"/>
      <c r="LPV47" s="1396"/>
      <c r="LPW47" s="1396"/>
      <c r="LPX47" s="1396"/>
      <c r="LPY47" s="1396"/>
      <c r="LPZ47" s="1396"/>
      <c r="LQA47" s="1396"/>
      <c r="LQB47" s="1396"/>
      <c r="LQC47" s="1396"/>
      <c r="LQD47" s="1396"/>
      <c r="LQE47" s="1396" t="s">
        <v>185</v>
      </c>
      <c r="LQF47" s="1396"/>
      <c r="LQG47" s="1396"/>
      <c r="LQH47" s="1396"/>
      <c r="LQI47" s="1396"/>
      <c r="LQJ47" s="1396"/>
      <c r="LQK47" s="1396"/>
      <c r="LQL47" s="1396"/>
      <c r="LQM47" s="1396"/>
      <c r="LQN47" s="1396"/>
      <c r="LQO47" s="1396"/>
      <c r="LQP47" s="1396"/>
      <c r="LQQ47" s="1396"/>
      <c r="LQR47" s="1396"/>
      <c r="LQS47" s="1396"/>
      <c r="LQT47" s="1396"/>
      <c r="LQU47" s="1396" t="s">
        <v>185</v>
      </c>
      <c r="LQV47" s="1396"/>
      <c r="LQW47" s="1396"/>
      <c r="LQX47" s="1396"/>
      <c r="LQY47" s="1396"/>
      <c r="LQZ47" s="1396"/>
      <c r="LRA47" s="1396"/>
      <c r="LRB47" s="1396"/>
      <c r="LRC47" s="1396"/>
      <c r="LRD47" s="1396"/>
      <c r="LRE47" s="1396"/>
      <c r="LRF47" s="1396"/>
      <c r="LRG47" s="1396"/>
      <c r="LRH47" s="1396"/>
      <c r="LRI47" s="1396"/>
      <c r="LRJ47" s="1396"/>
      <c r="LRK47" s="1396" t="s">
        <v>185</v>
      </c>
      <c r="LRL47" s="1396"/>
      <c r="LRM47" s="1396"/>
      <c r="LRN47" s="1396"/>
      <c r="LRO47" s="1396"/>
      <c r="LRP47" s="1396"/>
      <c r="LRQ47" s="1396"/>
      <c r="LRR47" s="1396"/>
      <c r="LRS47" s="1396"/>
      <c r="LRT47" s="1396"/>
      <c r="LRU47" s="1396"/>
      <c r="LRV47" s="1396"/>
      <c r="LRW47" s="1396"/>
      <c r="LRX47" s="1396"/>
      <c r="LRY47" s="1396"/>
      <c r="LRZ47" s="1396"/>
      <c r="LSA47" s="1396" t="s">
        <v>185</v>
      </c>
      <c r="LSB47" s="1396"/>
      <c r="LSC47" s="1396"/>
      <c r="LSD47" s="1396"/>
      <c r="LSE47" s="1396"/>
      <c r="LSF47" s="1396"/>
      <c r="LSG47" s="1396"/>
      <c r="LSH47" s="1396"/>
      <c r="LSI47" s="1396"/>
      <c r="LSJ47" s="1396"/>
      <c r="LSK47" s="1396"/>
      <c r="LSL47" s="1396"/>
      <c r="LSM47" s="1396"/>
      <c r="LSN47" s="1396"/>
      <c r="LSO47" s="1396"/>
      <c r="LSP47" s="1396"/>
      <c r="LSQ47" s="1396" t="s">
        <v>185</v>
      </c>
      <c r="LSR47" s="1396"/>
      <c r="LSS47" s="1396"/>
      <c r="LST47" s="1396"/>
      <c r="LSU47" s="1396"/>
      <c r="LSV47" s="1396"/>
      <c r="LSW47" s="1396"/>
      <c r="LSX47" s="1396"/>
      <c r="LSY47" s="1396"/>
      <c r="LSZ47" s="1396"/>
      <c r="LTA47" s="1396"/>
      <c r="LTB47" s="1396"/>
      <c r="LTC47" s="1396"/>
      <c r="LTD47" s="1396"/>
      <c r="LTE47" s="1396"/>
      <c r="LTF47" s="1396"/>
      <c r="LTG47" s="1396" t="s">
        <v>185</v>
      </c>
      <c r="LTH47" s="1396"/>
      <c r="LTI47" s="1396"/>
      <c r="LTJ47" s="1396"/>
      <c r="LTK47" s="1396"/>
      <c r="LTL47" s="1396"/>
      <c r="LTM47" s="1396"/>
      <c r="LTN47" s="1396"/>
      <c r="LTO47" s="1396"/>
      <c r="LTP47" s="1396"/>
      <c r="LTQ47" s="1396"/>
      <c r="LTR47" s="1396"/>
      <c r="LTS47" s="1396"/>
      <c r="LTT47" s="1396"/>
      <c r="LTU47" s="1396"/>
      <c r="LTV47" s="1396"/>
      <c r="LTW47" s="1396" t="s">
        <v>185</v>
      </c>
      <c r="LTX47" s="1396"/>
      <c r="LTY47" s="1396"/>
      <c r="LTZ47" s="1396"/>
      <c r="LUA47" s="1396"/>
      <c r="LUB47" s="1396"/>
      <c r="LUC47" s="1396"/>
      <c r="LUD47" s="1396"/>
      <c r="LUE47" s="1396"/>
      <c r="LUF47" s="1396"/>
      <c r="LUG47" s="1396"/>
      <c r="LUH47" s="1396"/>
      <c r="LUI47" s="1396"/>
      <c r="LUJ47" s="1396"/>
      <c r="LUK47" s="1396"/>
      <c r="LUL47" s="1396"/>
      <c r="LUM47" s="1396" t="s">
        <v>185</v>
      </c>
      <c r="LUN47" s="1396"/>
      <c r="LUO47" s="1396"/>
      <c r="LUP47" s="1396"/>
      <c r="LUQ47" s="1396"/>
      <c r="LUR47" s="1396"/>
      <c r="LUS47" s="1396"/>
      <c r="LUT47" s="1396"/>
      <c r="LUU47" s="1396"/>
      <c r="LUV47" s="1396"/>
      <c r="LUW47" s="1396"/>
      <c r="LUX47" s="1396"/>
      <c r="LUY47" s="1396"/>
      <c r="LUZ47" s="1396"/>
      <c r="LVA47" s="1396"/>
      <c r="LVB47" s="1396"/>
      <c r="LVC47" s="1396" t="s">
        <v>185</v>
      </c>
      <c r="LVD47" s="1396"/>
      <c r="LVE47" s="1396"/>
      <c r="LVF47" s="1396"/>
      <c r="LVG47" s="1396"/>
      <c r="LVH47" s="1396"/>
      <c r="LVI47" s="1396"/>
      <c r="LVJ47" s="1396"/>
      <c r="LVK47" s="1396"/>
      <c r="LVL47" s="1396"/>
      <c r="LVM47" s="1396"/>
      <c r="LVN47" s="1396"/>
      <c r="LVO47" s="1396"/>
      <c r="LVP47" s="1396"/>
      <c r="LVQ47" s="1396"/>
      <c r="LVR47" s="1396"/>
      <c r="LVS47" s="1396" t="s">
        <v>185</v>
      </c>
      <c r="LVT47" s="1396"/>
      <c r="LVU47" s="1396"/>
      <c r="LVV47" s="1396"/>
      <c r="LVW47" s="1396"/>
      <c r="LVX47" s="1396"/>
      <c r="LVY47" s="1396"/>
      <c r="LVZ47" s="1396"/>
      <c r="LWA47" s="1396"/>
      <c r="LWB47" s="1396"/>
      <c r="LWC47" s="1396"/>
      <c r="LWD47" s="1396"/>
      <c r="LWE47" s="1396"/>
      <c r="LWF47" s="1396"/>
      <c r="LWG47" s="1396"/>
      <c r="LWH47" s="1396"/>
      <c r="LWI47" s="1396" t="s">
        <v>185</v>
      </c>
      <c r="LWJ47" s="1396"/>
      <c r="LWK47" s="1396"/>
      <c r="LWL47" s="1396"/>
      <c r="LWM47" s="1396"/>
      <c r="LWN47" s="1396"/>
      <c r="LWO47" s="1396"/>
      <c r="LWP47" s="1396"/>
      <c r="LWQ47" s="1396"/>
      <c r="LWR47" s="1396"/>
      <c r="LWS47" s="1396"/>
      <c r="LWT47" s="1396"/>
      <c r="LWU47" s="1396"/>
      <c r="LWV47" s="1396"/>
      <c r="LWW47" s="1396"/>
      <c r="LWX47" s="1396"/>
      <c r="LWY47" s="1396" t="s">
        <v>185</v>
      </c>
      <c r="LWZ47" s="1396"/>
      <c r="LXA47" s="1396"/>
      <c r="LXB47" s="1396"/>
      <c r="LXC47" s="1396"/>
      <c r="LXD47" s="1396"/>
      <c r="LXE47" s="1396"/>
      <c r="LXF47" s="1396"/>
      <c r="LXG47" s="1396"/>
      <c r="LXH47" s="1396"/>
      <c r="LXI47" s="1396"/>
      <c r="LXJ47" s="1396"/>
      <c r="LXK47" s="1396"/>
      <c r="LXL47" s="1396"/>
      <c r="LXM47" s="1396"/>
      <c r="LXN47" s="1396"/>
      <c r="LXO47" s="1396" t="s">
        <v>185</v>
      </c>
      <c r="LXP47" s="1396"/>
      <c r="LXQ47" s="1396"/>
      <c r="LXR47" s="1396"/>
      <c r="LXS47" s="1396"/>
      <c r="LXT47" s="1396"/>
      <c r="LXU47" s="1396"/>
      <c r="LXV47" s="1396"/>
      <c r="LXW47" s="1396"/>
      <c r="LXX47" s="1396"/>
      <c r="LXY47" s="1396"/>
      <c r="LXZ47" s="1396"/>
      <c r="LYA47" s="1396"/>
      <c r="LYB47" s="1396"/>
      <c r="LYC47" s="1396"/>
      <c r="LYD47" s="1396"/>
      <c r="LYE47" s="1396" t="s">
        <v>185</v>
      </c>
      <c r="LYF47" s="1396"/>
      <c r="LYG47" s="1396"/>
      <c r="LYH47" s="1396"/>
      <c r="LYI47" s="1396"/>
      <c r="LYJ47" s="1396"/>
      <c r="LYK47" s="1396"/>
      <c r="LYL47" s="1396"/>
      <c r="LYM47" s="1396"/>
      <c r="LYN47" s="1396"/>
      <c r="LYO47" s="1396"/>
      <c r="LYP47" s="1396"/>
      <c r="LYQ47" s="1396"/>
      <c r="LYR47" s="1396"/>
      <c r="LYS47" s="1396"/>
      <c r="LYT47" s="1396"/>
      <c r="LYU47" s="1396" t="s">
        <v>185</v>
      </c>
      <c r="LYV47" s="1396"/>
      <c r="LYW47" s="1396"/>
      <c r="LYX47" s="1396"/>
      <c r="LYY47" s="1396"/>
      <c r="LYZ47" s="1396"/>
      <c r="LZA47" s="1396"/>
      <c r="LZB47" s="1396"/>
      <c r="LZC47" s="1396"/>
      <c r="LZD47" s="1396"/>
      <c r="LZE47" s="1396"/>
      <c r="LZF47" s="1396"/>
      <c r="LZG47" s="1396"/>
      <c r="LZH47" s="1396"/>
      <c r="LZI47" s="1396"/>
      <c r="LZJ47" s="1396"/>
      <c r="LZK47" s="1396" t="s">
        <v>185</v>
      </c>
      <c r="LZL47" s="1396"/>
      <c r="LZM47" s="1396"/>
      <c r="LZN47" s="1396"/>
      <c r="LZO47" s="1396"/>
      <c r="LZP47" s="1396"/>
      <c r="LZQ47" s="1396"/>
      <c r="LZR47" s="1396"/>
      <c r="LZS47" s="1396"/>
      <c r="LZT47" s="1396"/>
      <c r="LZU47" s="1396"/>
      <c r="LZV47" s="1396"/>
      <c r="LZW47" s="1396"/>
      <c r="LZX47" s="1396"/>
      <c r="LZY47" s="1396"/>
      <c r="LZZ47" s="1396"/>
      <c r="MAA47" s="1396" t="s">
        <v>185</v>
      </c>
      <c r="MAB47" s="1396"/>
      <c r="MAC47" s="1396"/>
      <c r="MAD47" s="1396"/>
      <c r="MAE47" s="1396"/>
      <c r="MAF47" s="1396"/>
      <c r="MAG47" s="1396"/>
      <c r="MAH47" s="1396"/>
      <c r="MAI47" s="1396"/>
      <c r="MAJ47" s="1396"/>
      <c r="MAK47" s="1396"/>
      <c r="MAL47" s="1396"/>
      <c r="MAM47" s="1396"/>
      <c r="MAN47" s="1396"/>
      <c r="MAO47" s="1396"/>
      <c r="MAP47" s="1396"/>
      <c r="MAQ47" s="1396" t="s">
        <v>185</v>
      </c>
      <c r="MAR47" s="1396"/>
      <c r="MAS47" s="1396"/>
      <c r="MAT47" s="1396"/>
      <c r="MAU47" s="1396"/>
      <c r="MAV47" s="1396"/>
      <c r="MAW47" s="1396"/>
      <c r="MAX47" s="1396"/>
      <c r="MAY47" s="1396"/>
      <c r="MAZ47" s="1396"/>
      <c r="MBA47" s="1396"/>
      <c r="MBB47" s="1396"/>
      <c r="MBC47" s="1396"/>
      <c r="MBD47" s="1396"/>
      <c r="MBE47" s="1396"/>
      <c r="MBF47" s="1396"/>
      <c r="MBG47" s="1396" t="s">
        <v>185</v>
      </c>
      <c r="MBH47" s="1396"/>
      <c r="MBI47" s="1396"/>
      <c r="MBJ47" s="1396"/>
      <c r="MBK47" s="1396"/>
      <c r="MBL47" s="1396"/>
      <c r="MBM47" s="1396"/>
      <c r="MBN47" s="1396"/>
      <c r="MBO47" s="1396"/>
      <c r="MBP47" s="1396"/>
      <c r="MBQ47" s="1396"/>
      <c r="MBR47" s="1396"/>
      <c r="MBS47" s="1396"/>
      <c r="MBT47" s="1396"/>
      <c r="MBU47" s="1396"/>
      <c r="MBV47" s="1396"/>
      <c r="MBW47" s="1396" t="s">
        <v>185</v>
      </c>
      <c r="MBX47" s="1396"/>
      <c r="MBY47" s="1396"/>
      <c r="MBZ47" s="1396"/>
      <c r="MCA47" s="1396"/>
      <c r="MCB47" s="1396"/>
      <c r="MCC47" s="1396"/>
      <c r="MCD47" s="1396"/>
      <c r="MCE47" s="1396"/>
      <c r="MCF47" s="1396"/>
      <c r="MCG47" s="1396"/>
      <c r="MCH47" s="1396"/>
      <c r="MCI47" s="1396"/>
      <c r="MCJ47" s="1396"/>
      <c r="MCK47" s="1396"/>
      <c r="MCL47" s="1396"/>
      <c r="MCM47" s="1396" t="s">
        <v>185</v>
      </c>
      <c r="MCN47" s="1396"/>
      <c r="MCO47" s="1396"/>
      <c r="MCP47" s="1396"/>
      <c r="MCQ47" s="1396"/>
      <c r="MCR47" s="1396"/>
      <c r="MCS47" s="1396"/>
      <c r="MCT47" s="1396"/>
      <c r="MCU47" s="1396"/>
      <c r="MCV47" s="1396"/>
      <c r="MCW47" s="1396"/>
      <c r="MCX47" s="1396"/>
      <c r="MCY47" s="1396"/>
      <c r="MCZ47" s="1396"/>
      <c r="MDA47" s="1396"/>
      <c r="MDB47" s="1396"/>
      <c r="MDC47" s="1396" t="s">
        <v>185</v>
      </c>
      <c r="MDD47" s="1396"/>
      <c r="MDE47" s="1396"/>
      <c r="MDF47" s="1396"/>
      <c r="MDG47" s="1396"/>
      <c r="MDH47" s="1396"/>
      <c r="MDI47" s="1396"/>
      <c r="MDJ47" s="1396"/>
      <c r="MDK47" s="1396"/>
      <c r="MDL47" s="1396"/>
      <c r="MDM47" s="1396"/>
      <c r="MDN47" s="1396"/>
      <c r="MDO47" s="1396"/>
      <c r="MDP47" s="1396"/>
      <c r="MDQ47" s="1396"/>
      <c r="MDR47" s="1396"/>
      <c r="MDS47" s="1396" t="s">
        <v>185</v>
      </c>
      <c r="MDT47" s="1396"/>
      <c r="MDU47" s="1396"/>
      <c r="MDV47" s="1396"/>
      <c r="MDW47" s="1396"/>
      <c r="MDX47" s="1396"/>
      <c r="MDY47" s="1396"/>
      <c r="MDZ47" s="1396"/>
      <c r="MEA47" s="1396"/>
      <c r="MEB47" s="1396"/>
      <c r="MEC47" s="1396"/>
      <c r="MED47" s="1396"/>
      <c r="MEE47" s="1396"/>
      <c r="MEF47" s="1396"/>
      <c r="MEG47" s="1396"/>
      <c r="MEH47" s="1396"/>
      <c r="MEI47" s="1396" t="s">
        <v>185</v>
      </c>
      <c r="MEJ47" s="1396"/>
      <c r="MEK47" s="1396"/>
      <c r="MEL47" s="1396"/>
      <c r="MEM47" s="1396"/>
      <c r="MEN47" s="1396"/>
      <c r="MEO47" s="1396"/>
      <c r="MEP47" s="1396"/>
      <c r="MEQ47" s="1396"/>
      <c r="MER47" s="1396"/>
      <c r="MES47" s="1396"/>
      <c r="MET47" s="1396"/>
      <c r="MEU47" s="1396"/>
      <c r="MEV47" s="1396"/>
      <c r="MEW47" s="1396"/>
      <c r="MEX47" s="1396"/>
      <c r="MEY47" s="1396" t="s">
        <v>185</v>
      </c>
      <c r="MEZ47" s="1396"/>
      <c r="MFA47" s="1396"/>
      <c r="MFB47" s="1396"/>
      <c r="MFC47" s="1396"/>
      <c r="MFD47" s="1396"/>
      <c r="MFE47" s="1396"/>
      <c r="MFF47" s="1396"/>
      <c r="MFG47" s="1396"/>
      <c r="MFH47" s="1396"/>
      <c r="MFI47" s="1396"/>
      <c r="MFJ47" s="1396"/>
      <c r="MFK47" s="1396"/>
      <c r="MFL47" s="1396"/>
      <c r="MFM47" s="1396"/>
      <c r="MFN47" s="1396"/>
      <c r="MFO47" s="1396" t="s">
        <v>185</v>
      </c>
      <c r="MFP47" s="1396"/>
      <c r="MFQ47" s="1396"/>
      <c r="MFR47" s="1396"/>
      <c r="MFS47" s="1396"/>
      <c r="MFT47" s="1396"/>
      <c r="MFU47" s="1396"/>
      <c r="MFV47" s="1396"/>
      <c r="MFW47" s="1396"/>
      <c r="MFX47" s="1396"/>
      <c r="MFY47" s="1396"/>
      <c r="MFZ47" s="1396"/>
      <c r="MGA47" s="1396"/>
      <c r="MGB47" s="1396"/>
      <c r="MGC47" s="1396"/>
      <c r="MGD47" s="1396"/>
      <c r="MGE47" s="1396" t="s">
        <v>185</v>
      </c>
      <c r="MGF47" s="1396"/>
      <c r="MGG47" s="1396"/>
      <c r="MGH47" s="1396"/>
      <c r="MGI47" s="1396"/>
      <c r="MGJ47" s="1396"/>
      <c r="MGK47" s="1396"/>
      <c r="MGL47" s="1396"/>
      <c r="MGM47" s="1396"/>
      <c r="MGN47" s="1396"/>
      <c r="MGO47" s="1396"/>
      <c r="MGP47" s="1396"/>
      <c r="MGQ47" s="1396"/>
      <c r="MGR47" s="1396"/>
      <c r="MGS47" s="1396"/>
      <c r="MGT47" s="1396"/>
      <c r="MGU47" s="1396" t="s">
        <v>185</v>
      </c>
      <c r="MGV47" s="1396"/>
      <c r="MGW47" s="1396"/>
      <c r="MGX47" s="1396"/>
      <c r="MGY47" s="1396"/>
      <c r="MGZ47" s="1396"/>
      <c r="MHA47" s="1396"/>
      <c r="MHB47" s="1396"/>
      <c r="MHC47" s="1396"/>
      <c r="MHD47" s="1396"/>
      <c r="MHE47" s="1396"/>
      <c r="MHF47" s="1396"/>
      <c r="MHG47" s="1396"/>
      <c r="MHH47" s="1396"/>
      <c r="MHI47" s="1396"/>
      <c r="MHJ47" s="1396"/>
      <c r="MHK47" s="1396" t="s">
        <v>185</v>
      </c>
      <c r="MHL47" s="1396"/>
      <c r="MHM47" s="1396"/>
      <c r="MHN47" s="1396"/>
      <c r="MHO47" s="1396"/>
      <c r="MHP47" s="1396"/>
      <c r="MHQ47" s="1396"/>
      <c r="MHR47" s="1396"/>
      <c r="MHS47" s="1396"/>
      <c r="MHT47" s="1396"/>
      <c r="MHU47" s="1396"/>
      <c r="MHV47" s="1396"/>
      <c r="MHW47" s="1396"/>
      <c r="MHX47" s="1396"/>
      <c r="MHY47" s="1396"/>
      <c r="MHZ47" s="1396"/>
      <c r="MIA47" s="1396" t="s">
        <v>185</v>
      </c>
      <c r="MIB47" s="1396"/>
      <c r="MIC47" s="1396"/>
      <c r="MID47" s="1396"/>
      <c r="MIE47" s="1396"/>
      <c r="MIF47" s="1396"/>
      <c r="MIG47" s="1396"/>
      <c r="MIH47" s="1396"/>
      <c r="MII47" s="1396"/>
      <c r="MIJ47" s="1396"/>
      <c r="MIK47" s="1396"/>
      <c r="MIL47" s="1396"/>
      <c r="MIM47" s="1396"/>
      <c r="MIN47" s="1396"/>
      <c r="MIO47" s="1396"/>
      <c r="MIP47" s="1396"/>
      <c r="MIQ47" s="1396" t="s">
        <v>185</v>
      </c>
      <c r="MIR47" s="1396"/>
      <c r="MIS47" s="1396"/>
      <c r="MIT47" s="1396"/>
      <c r="MIU47" s="1396"/>
      <c r="MIV47" s="1396"/>
      <c r="MIW47" s="1396"/>
      <c r="MIX47" s="1396"/>
      <c r="MIY47" s="1396"/>
      <c r="MIZ47" s="1396"/>
      <c r="MJA47" s="1396"/>
      <c r="MJB47" s="1396"/>
      <c r="MJC47" s="1396"/>
      <c r="MJD47" s="1396"/>
      <c r="MJE47" s="1396"/>
      <c r="MJF47" s="1396"/>
      <c r="MJG47" s="1396" t="s">
        <v>185</v>
      </c>
      <c r="MJH47" s="1396"/>
      <c r="MJI47" s="1396"/>
      <c r="MJJ47" s="1396"/>
      <c r="MJK47" s="1396"/>
      <c r="MJL47" s="1396"/>
      <c r="MJM47" s="1396"/>
      <c r="MJN47" s="1396"/>
      <c r="MJO47" s="1396"/>
      <c r="MJP47" s="1396"/>
      <c r="MJQ47" s="1396"/>
      <c r="MJR47" s="1396"/>
      <c r="MJS47" s="1396"/>
      <c r="MJT47" s="1396"/>
      <c r="MJU47" s="1396"/>
      <c r="MJV47" s="1396"/>
      <c r="MJW47" s="1396" t="s">
        <v>185</v>
      </c>
      <c r="MJX47" s="1396"/>
      <c r="MJY47" s="1396"/>
      <c r="MJZ47" s="1396"/>
      <c r="MKA47" s="1396"/>
      <c r="MKB47" s="1396"/>
      <c r="MKC47" s="1396"/>
      <c r="MKD47" s="1396"/>
      <c r="MKE47" s="1396"/>
      <c r="MKF47" s="1396"/>
      <c r="MKG47" s="1396"/>
      <c r="MKH47" s="1396"/>
      <c r="MKI47" s="1396"/>
      <c r="MKJ47" s="1396"/>
      <c r="MKK47" s="1396"/>
      <c r="MKL47" s="1396"/>
      <c r="MKM47" s="1396" t="s">
        <v>185</v>
      </c>
      <c r="MKN47" s="1396"/>
      <c r="MKO47" s="1396"/>
      <c r="MKP47" s="1396"/>
      <c r="MKQ47" s="1396"/>
      <c r="MKR47" s="1396"/>
      <c r="MKS47" s="1396"/>
      <c r="MKT47" s="1396"/>
      <c r="MKU47" s="1396"/>
      <c r="MKV47" s="1396"/>
      <c r="MKW47" s="1396"/>
      <c r="MKX47" s="1396"/>
      <c r="MKY47" s="1396"/>
      <c r="MKZ47" s="1396"/>
      <c r="MLA47" s="1396"/>
      <c r="MLB47" s="1396"/>
      <c r="MLC47" s="1396" t="s">
        <v>185</v>
      </c>
      <c r="MLD47" s="1396"/>
      <c r="MLE47" s="1396"/>
      <c r="MLF47" s="1396"/>
      <c r="MLG47" s="1396"/>
      <c r="MLH47" s="1396"/>
      <c r="MLI47" s="1396"/>
      <c r="MLJ47" s="1396"/>
      <c r="MLK47" s="1396"/>
      <c r="MLL47" s="1396"/>
      <c r="MLM47" s="1396"/>
      <c r="MLN47" s="1396"/>
      <c r="MLO47" s="1396"/>
      <c r="MLP47" s="1396"/>
      <c r="MLQ47" s="1396"/>
      <c r="MLR47" s="1396"/>
      <c r="MLS47" s="1396" t="s">
        <v>185</v>
      </c>
      <c r="MLT47" s="1396"/>
      <c r="MLU47" s="1396"/>
      <c r="MLV47" s="1396"/>
      <c r="MLW47" s="1396"/>
      <c r="MLX47" s="1396"/>
      <c r="MLY47" s="1396"/>
      <c r="MLZ47" s="1396"/>
      <c r="MMA47" s="1396"/>
      <c r="MMB47" s="1396"/>
      <c r="MMC47" s="1396"/>
      <c r="MMD47" s="1396"/>
      <c r="MME47" s="1396"/>
      <c r="MMF47" s="1396"/>
      <c r="MMG47" s="1396"/>
      <c r="MMH47" s="1396"/>
      <c r="MMI47" s="1396" t="s">
        <v>185</v>
      </c>
      <c r="MMJ47" s="1396"/>
      <c r="MMK47" s="1396"/>
      <c r="MML47" s="1396"/>
      <c r="MMM47" s="1396"/>
      <c r="MMN47" s="1396"/>
      <c r="MMO47" s="1396"/>
      <c r="MMP47" s="1396"/>
      <c r="MMQ47" s="1396"/>
      <c r="MMR47" s="1396"/>
      <c r="MMS47" s="1396"/>
      <c r="MMT47" s="1396"/>
      <c r="MMU47" s="1396"/>
      <c r="MMV47" s="1396"/>
      <c r="MMW47" s="1396"/>
      <c r="MMX47" s="1396"/>
      <c r="MMY47" s="1396" t="s">
        <v>185</v>
      </c>
      <c r="MMZ47" s="1396"/>
      <c r="MNA47" s="1396"/>
      <c r="MNB47" s="1396"/>
      <c r="MNC47" s="1396"/>
      <c r="MND47" s="1396"/>
      <c r="MNE47" s="1396"/>
      <c r="MNF47" s="1396"/>
      <c r="MNG47" s="1396"/>
      <c r="MNH47" s="1396"/>
      <c r="MNI47" s="1396"/>
      <c r="MNJ47" s="1396"/>
      <c r="MNK47" s="1396"/>
      <c r="MNL47" s="1396"/>
      <c r="MNM47" s="1396"/>
      <c r="MNN47" s="1396"/>
      <c r="MNO47" s="1396" t="s">
        <v>185</v>
      </c>
      <c r="MNP47" s="1396"/>
      <c r="MNQ47" s="1396"/>
      <c r="MNR47" s="1396"/>
      <c r="MNS47" s="1396"/>
      <c r="MNT47" s="1396"/>
      <c r="MNU47" s="1396"/>
      <c r="MNV47" s="1396"/>
      <c r="MNW47" s="1396"/>
      <c r="MNX47" s="1396"/>
      <c r="MNY47" s="1396"/>
      <c r="MNZ47" s="1396"/>
      <c r="MOA47" s="1396"/>
      <c r="MOB47" s="1396"/>
      <c r="MOC47" s="1396"/>
      <c r="MOD47" s="1396"/>
      <c r="MOE47" s="1396" t="s">
        <v>185</v>
      </c>
      <c r="MOF47" s="1396"/>
      <c r="MOG47" s="1396"/>
      <c r="MOH47" s="1396"/>
      <c r="MOI47" s="1396"/>
      <c r="MOJ47" s="1396"/>
      <c r="MOK47" s="1396"/>
      <c r="MOL47" s="1396"/>
      <c r="MOM47" s="1396"/>
      <c r="MON47" s="1396"/>
      <c r="MOO47" s="1396"/>
      <c r="MOP47" s="1396"/>
      <c r="MOQ47" s="1396"/>
      <c r="MOR47" s="1396"/>
      <c r="MOS47" s="1396"/>
      <c r="MOT47" s="1396"/>
      <c r="MOU47" s="1396" t="s">
        <v>185</v>
      </c>
      <c r="MOV47" s="1396"/>
      <c r="MOW47" s="1396"/>
      <c r="MOX47" s="1396"/>
      <c r="MOY47" s="1396"/>
      <c r="MOZ47" s="1396"/>
      <c r="MPA47" s="1396"/>
      <c r="MPB47" s="1396"/>
      <c r="MPC47" s="1396"/>
      <c r="MPD47" s="1396"/>
      <c r="MPE47" s="1396"/>
      <c r="MPF47" s="1396"/>
      <c r="MPG47" s="1396"/>
      <c r="MPH47" s="1396"/>
      <c r="MPI47" s="1396"/>
      <c r="MPJ47" s="1396"/>
      <c r="MPK47" s="1396" t="s">
        <v>185</v>
      </c>
      <c r="MPL47" s="1396"/>
      <c r="MPM47" s="1396"/>
      <c r="MPN47" s="1396"/>
      <c r="MPO47" s="1396"/>
      <c r="MPP47" s="1396"/>
      <c r="MPQ47" s="1396"/>
      <c r="MPR47" s="1396"/>
      <c r="MPS47" s="1396"/>
      <c r="MPT47" s="1396"/>
      <c r="MPU47" s="1396"/>
      <c r="MPV47" s="1396"/>
      <c r="MPW47" s="1396"/>
      <c r="MPX47" s="1396"/>
      <c r="MPY47" s="1396"/>
      <c r="MPZ47" s="1396"/>
      <c r="MQA47" s="1396" t="s">
        <v>185</v>
      </c>
      <c r="MQB47" s="1396"/>
      <c r="MQC47" s="1396"/>
      <c r="MQD47" s="1396"/>
      <c r="MQE47" s="1396"/>
      <c r="MQF47" s="1396"/>
      <c r="MQG47" s="1396"/>
      <c r="MQH47" s="1396"/>
      <c r="MQI47" s="1396"/>
      <c r="MQJ47" s="1396"/>
      <c r="MQK47" s="1396"/>
      <c r="MQL47" s="1396"/>
      <c r="MQM47" s="1396"/>
      <c r="MQN47" s="1396"/>
      <c r="MQO47" s="1396"/>
      <c r="MQP47" s="1396"/>
      <c r="MQQ47" s="1396" t="s">
        <v>185</v>
      </c>
      <c r="MQR47" s="1396"/>
      <c r="MQS47" s="1396"/>
      <c r="MQT47" s="1396"/>
      <c r="MQU47" s="1396"/>
      <c r="MQV47" s="1396"/>
      <c r="MQW47" s="1396"/>
      <c r="MQX47" s="1396"/>
      <c r="MQY47" s="1396"/>
      <c r="MQZ47" s="1396"/>
      <c r="MRA47" s="1396"/>
      <c r="MRB47" s="1396"/>
      <c r="MRC47" s="1396"/>
      <c r="MRD47" s="1396"/>
      <c r="MRE47" s="1396"/>
      <c r="MRF47" s="1396"/>
      <c r="MRG47" s="1396" t="s">
        <v>185</v>
      </c>
      <c r="MRH47" s="1396"/>
      <c r="MRI47" s="1396"/>
      <c r="MRJ47" s="1396"/>
      <c r="MRK47" s="1396"/>
      <c r="MRL47" s="1396"/>
      <c r="MRM47" s="1396"/>
      <c r="MRN47" s="1396"/>
      <c r="MRO47" s="1396"/>
      <c r="MRP47" s="1396"/>
      <c r="MRQ47" s="1396"/>
      <c r="MRR47" s="1396"/>
      <c r="MRS47" s="1396"/>
      <c r="MRT47" s="1396"/>
      <c r="MRU47" s="1396"/>
      <c r="MRV47" s="1396"/>
      <c r="MRW47" s="1396" t="s">
        <v>185</v>
      </c>
      <c r="MRX47" s="1396"/>
      <c r="MRY47" s="1396"/>
      <c r="MRZ47" s="1396"/>
      <c r="MSA47" s="1396"/>
      <c r="MSB47" s="1396"/>
      <c r="MSC47" s="1396"/>
      <c r="MSD47" s="1396"/>
      <c r="MSE47" s="1396"/>
      <c r="MSF47" s="1396"/>
      <c r="MSG47" s="1396"/>
      <c r="MSH47" s="1396"/>
      <c r="MSI47" s="1396"/>
      <c r="MSJ47" s="1396"/>
      <c r="MSK47" s="1396"/>
      <c r="MSL47" s="1396"/>
      <c r="MSM47" s="1396" t="s">
        <v>185</v>
      </c>
      <c r="MSN47" s="1396"/>
      <c r="MSO47" s="1396"/>
      <c r="MSP47" s="1396"/>
      <c r="MSQ47" s="1396"/>
      <c r="MSR47" s="1396"/>
      <c r="MSS47" s="1396"/>
      <c r="MST47" s="1396"/>
      <c r="MSU47" s="1396"/>
      <c r="MSV47" s="1396"/>
      <c r="MSW47" s="1396"/>
      <c r="MSX47" s="1396"/>
      <c r="MSY47" s="1396"/>
      <c r="MSZ47" s="1396"/>
      <c r="MTA47" s="1396"/>
      <c r="MTB47" s="1396"/>
      <c r="MTC47" s="1396" t="s">
        <v>185</v>
      </c>
      <c r="MTD47" s="1396"/>
      <c r="MTE47" s="1396"/>
      <c r="MTF47" s="1396"/>
      <c r="MTG47" s="1396"/>
      <c r="MTH47" s="1396"/>
      <c r="MTI47" s="1396"/>
      <c r="MTJ47" s="1396"/>
      <c r="MTK47" s="1396"/>
      <c r="MTL47" s="1396"/>
      <c r="MTM47" s="1396"/>
      <c r="MTN47" s="1396"/>
      <c r="MTO47" s="1396"/>
      <c r="MTP47" s="1396"/>
      <c r="MTQ47" s="1396"/>
      <c r="MTR47" s="1396"/>
      <c r="MTS47" s="1396" t="s">
        <v>185</v>
      </c>
      <c r="MTT47" s="1396"/>
      <c r="MTU47" s="1396"/>
      <c r="MTV47" s="1396"/>
      <c r="MTW47" s="1396"/>
      <c r="MTX47" s="1396"/>
      <c r="MTY47" s="1396"/>
      <c r="MTZ47" s="1396"/>
      <c r="MUA47" s="1396"/>
      <c r="MUB47" s="1396"/>
      <c r="MUC47" s="1396"/>
      <c r="MUD47" s="1396"/>
      <c r="MUE47" s="1396"/>
      <c r="MUF47" s="1396"/>
      <c r="MUG47" s="1396"/>
      <c r="MUH47" s="1396"/>
      <c r="MUI47" s="1396" t="s">
        <v>185</v>
      </c>
      <c r="MUJ47" s="1396"/>
      <c r="MUK47" s="1396"/>
      <c r="MUL47" s="1396"/>
      <c r="MUM47" s="1396"/>
      <c r="MUN47" s="1396"/>
      <c r="MUO47" s="1396"/>
      <c r="MUP47" s="1396"/>
      <c r="MUQ47" s="1396"/>
      <c r="MUR47" s="1396"/>
      <c r="MUS47" s="1396"/>
      <c r="MUT47" s="1396"/>
      <c r="MUU47" s="1396"/>
      <c r="MUV47" s="1396"/>
      <c r="MUW47" s="1396"/>
      <c r="MUX47" s="1396"/>
      <c r="MUY47" s="1396" t="s">
        <v>185</v>
      </c>
      <c r="MUZ47" s="1396"/>
      <c r="MVA47" s="1396"/>
      <c r="MVB47" s="1396"/>
      <c r="MVC47" s="1396"/>
      <c r="MVD47" s="1396"/>
      <c r="MVE47" s="1396"/>
      <c r="MVF47" s="1396"/>
      <c r="MVG47" s="1396"/>
      <c r="MVH47" s="1396"/>
      <c r="MVI47" s="1396"/>
      <c r="MVJ47" s="1396"/>
      <c r="MVK47" s="1396"/>
      <c r="MVL47" s="1396"/>
      <c r="MVM47" s="1396"/>
      <c r="MVN47" s="1396"/>
      <c r="MVO47" s="1396" t="s">
        <v>185</v>
      </c>
      <c r="MVP47" s="1396"/>
      <c r="MVQ47" s="1396"/>
      <c r="MVR47" s="1396"/>
      <c r="MVS47" s="1396"/>
      <c r="MVT47" s="1396"/>
      <c r="MVU47" s="1396"/>
      <c r="MVV47" s="1396"/>
      <c r="MVW47" s="1396"/>
      <c r="MVX47" s="1396"/>
      <c r="MVY47" s="1396"/>
      <c r="MVZ47" s="1396"/>
      <c r="MWA47" s="1396"/>
      <c r="MWB47" s="1396"/>
      <c r="MWC47" s="1396"/>
      <c r="MWD47" s="1396"/>
      <c r="MWE47" s="1396" t="s">
        <v>185</v>
      </c>
      <c r="MWF47" s="1396"/>
      <c r="MWG47" s="1396"/>
      <c r="MWH47" s="1396"/>
      <c r="MWI47" s="1396"/>
      <c r="MWJ47" s="1396"/>
      <c r="MWK47" s="1396"/>
      <c r="MWL47" s="1396"/>
      <c r="MWM47" s="1396"/>
      <c r="MWN47" s="1396"/>
      <c r="MWO47" s="1396"/>
      <c r="MWP47" s="1396"/>
      <c r="MWQ47" s="1396"/>
      <c r="MWR47" s="1396"/>
      <c r="MWS47" s="1396"/>
      <c r="MWT47" s="1396"/>
      <c r="MWU47" s="1396" t="s">
        <v>185</v>
      </c>
      <c r="MWV47" s="1396"/>
      <c r="MWW47" s="1396"/>
      <c r="MWX47" s="1396"/>
      <c r="MWY47" s="1396"/>
      <c r="MWZ47" s="1396"/>
      <c r="MXA47" s="1396"/>
      <c r="MXB47" s="1396"/>
      <c r="MXC47" s="1396"/>
      <c r="MXD47" s="1396"/>
      <c r="MXE47" s="1396"/>
      <c r="MXF47" s="1396"/>
      <c r="MXG47" s="1396"/>
      <c r="MXH47" s="1396"/>
      <c r="MXI47" s="1396"/>
      <c r="MXJ47" s="1396"/>
      <c r="MXK47" s="1396" t="s">
        <v>185</v>
      </c>
      <c r="MXL47" s="1396"/>
      <c r="MXM47" s="1396"/>
      <c r="MXN47" s="1396"/>
      <c r="MXO47" s="1396"/>
      <c r="MXP47" s="1396"/>
      <c r="MXQ47" s="1396"/>
      <c r="MXR47" s="1396"/>
      <c r="MXS47" s="1396"/>
      <c r="MXT47" s="1396"/>
      <c r="MXU47" s="1396"/>
      <c r="MXV47" s="1396"/>
      <c r="MXW47" s="1396"/>
      <c r="MXX47" s="1396"/>
      <c r="MXY47" s="1396"/>
      <c r="MXZ47" s="1396"/>
      <c r="MYA47" s="1396" t="s">
        <v>185</v>
      </c>
      <c r="MYB47" s="1396"/>
      <c r="MYC47" s="1396"/>
      <c r="MYD47" s="1396"/>
      <c r="MYE47" s="1396"/>
      <c r="MYF47" s="1396"/>
      <c r="MYG47" s="1396"/>
      <c r="MYH47" s="1396"/>
      <c r="MYI47" s="1396"/>
      <c r="MYJ47" s="1396"/>
      <c r="MYK47" s="1396"/>
      <c r="MYL47" s="1396"/>
      <c r="MYM47" s="1396"/>
      <c r="MYN47" s="1396"/>
      <c r="MYO47" s="1396"/>
      <c r="MYP47" s="1396"/>
      <c r="MYQ47" s="1396" t="s">
        <v>185</v>
      </c>
      <c r="MYR47" s="1396"/>
      <c r="MYS47" s="1396"/>
      <c r="MYT47" s="1396"/>
      <c r="MYU47" s="1396"/>
      <c r="MYV47" s="1396"/>
      <c r="MYW47" s="1396"/>
      <c r="MYX47" s="1396"/>
      <c r="MYY47" s="1396"/>
      <c r="MYZ47" s="1396"/>
      <c r="MZA47" s="1396"/>
      <c r="MZB47" s="1396"/>
      <c r="MZC47" s="1396"/>
      <c r="MZD47" s="1396"/>
      <c r="MZE47" s="1396"/>
      <c r="MZF47" s="1396"/>
      <c r="MZG47" s="1396" t="s">
        <v>185</v>
      </c>
      <c r="MZH47" s="1396"/>
      <c r="MZI47" s="1396"/>
      <c r="MZJ47" s="1396"/>
      <c r="MZK47" s="1396"/>
      <c r="MZL47" s="1396"/>
      <c r="MZM47" s="1396"/>
      <c r="MZN47" s="1396"/>
      <c r="MZO47" s="1396"/>
      <c r="MZP47" s="1396"/>
      <c r="MZQ47" s="1396"/>
      <c r="MZR47" s="1396"/>
      <c r="MZS47" s="1396"/>
      <c r="MZT47" s="1396"/>
      <c r="MZU47" s="1396"/>
      <c r="MZV47" s="1396"/>
      <c r="MZW47" s="1396" t="s">
        <v>185</v>
      </c>
      <c r="MZX47" s="1396"/>
      <c r="MZY47" s="1396"/>
      <c r="MZZ47" s="1396"/>
      <c r="NAA47" s="1396"/>
      <c r="NAB47" s="1396"/>
      <c r="NAC47" s="1396"/>
      <c r="NAD47" s="1396"/>
      <c r="NAE47" s="1396"/>
      <c r="NAF47" s="1396"/>
      <c r="NAG47" s="1396"/>
      <c r="NAH47" s="1396"/>
      <c r="NAI47" s="1396"/>
      <c r="NAJ47" s="1396"/>
      <c r="NAK47" s="1396"/>
      <c r="NAL47" s="1396"/>
      <c r="NAM47" s="1396" t="s">
        <v>185</v>
      </c>
      <c r="NAN47" s="1396"/>
      <c r="NAO47" s="1396"/>
      <c r="NAP47" s="1396"/>
      <c r="NAQ47" s="1396"/>
      <c r="NAR47" s="1396"/>
      <c r="NAS47" s="1396"/>
      <c r="NAT47" s="1396"/>
      <c r="NAU47" s="1396"/>
      <c r="NAV47" s="1396"/>
      <c r="NAW47" s="1396"/>
      <c r="NAX47" s="1396"/>
      <c r="NAY47" s="1396"/>
      <c r="NAZ47" s="1396"/>
      <c r="NBA47" s="1396"/>
      <c r="NBB47" s="1396"/>
      <c r="NBC47" s="1396" t="s">
        <v>185</v>
      </c>
      <c r="NBD47" s="1396"/>
      <c r="NBE47" s="1396"/>
      <c r="NBF47" s="1396"/>
      <c r="NBG47" s="1396"/>
      <c r="NBH47" s="1396"/>
      <c r="NBI47" s="1396"/>
      <c r="NBJ47" s="1396"/>
      <c r="NBK47" s="1396"/>
      <c r="NBL47" s="1396"/>
      <c r="NBM47" s="1396"/>
      <c r="NBN47" s="1396"/>
      <c r="NBO47" s="1396"/>
      <c r="NBP47" s="1396"/>
      <c r="NBQ47" s="1396"/>
      <c r="NBR47" s="1396"/>
      <c r="NBS47" s="1396" t="s">
        <v>185</v>
      </c>
      <c r="NBT47" s="1396"/>
      <c r="NBU47" s="1396"/>
      <c r="NBV47" s="1396"/>
      <c r="NBW47" s="1396"/>
      <c r="NBX47" s="1396"/>
      <c r="NBY47" s="1396"/>
      <c r="NBZ47" s="1396"/>
      <c r="NCA47" s="1396"/>
      <c r="NCB47" s="1396"/>
      <c r="NCC47" s="1396"/>
      <c r="NCD47" s="1396"/>
      <c r="NCE47" s="1396"/>
      <c r="NCF47" s="1396"/>
      <c r="NCG47" s="1396"/>
      <c r="NCH47" s="1396"/>
      <c r="NCI47" s="1396" t="s">
        <v>185</v>
      </c>
      <c r="NCJ47" s="1396"/>
      <c r="NCK47" s="1396"/>
      <c r="NCL47" s="1396"/>
      <c r="NCM47" s="1396"/>
      <c r="NCN47" s="1396"/>
      <c r="NCO47" s="1396"/>
      <c r="NCP47" s="1396"/>
      <c r="NCQ47" s="1396"/>
      <c r="NCR47" s="1396"/>
      <c r="NCS47" s="1396"/>
      <c r="NCT47" s="1396"/>
      <c r="NCU47" s="1396"/>
      <c r="NCV47" s="1396"/>
      <c r="NCW47" s="1396"/>
      <c r="NCX47" s="1396"/>
      <c r="NCY47" s="1396" t="s">
        <v>185</v>
      </c>
      <c r="NCZ47" s="1396"/>
      <c r="NDA47" s="1396"/>
      <c r="NDB47" s="1396"/>
      <c r="NDC47" s="1396"/>
      <c r="NDD47" s="1396"/>
      <c r="NDE47" s="1396"/>
      <c r="NDF47" s="1396"/>
      <c r="NDG47" s="1396"/>
      <c r="NDH47" s="1396"/>
      <c r="NDI47" s="1396"/>
      <c r="NDJ47" s="1396"/>
      <c r="NDK47" s="1396"/>
      <c r="NDL47" s="1396"/>
      <c r="NDM47" s="1396"/>
      <c r="NDN47" s="1396"/>
      <c r="NDO47" s="1396" t="s">
        <v>185</v>
      </c>
      <c r="NDP47" s="1396"/>
      <c r="NDQ47" s="1396"/>
      <c r="NDR47" s="1396"/>
      <c r="NDS47" s="1396"/>
      <c r="NDT47" s="1396"/>
      <c r="NDU47" s="1396"/>
      <c r="NDV47" s="1396"/>
      <c r="NDW47" s="1396"/>
      <c r="NDX47" s="1396"/>
      <c r="NDY47" s="1396"/>
      <c r="NDZ47" s="1396"/>
      <c r="NEA47" s="1396"/>
      <c r="NEB47" s="1396"/>
      <c r="NEC47" s="1396"/>
      <c r="NED47" s="1396"/>
      <c r="NEE47" s="1396" t="s">
        <v>185</v>
      </c>
      <c r="NEF47" s="1396"/>
      <c r="NEG47" s="1396"/>
      <c r="NEH47" s="1396"/>
      <c r="NEI47" s="1396"/>
      <c r="NEJ47" s="1396"/>
      <c r="NEK47" s="1396"/>
      <c r="NEL47" s="1396"/>
      <c r="NEM47" s="1396"/>
      <c r="NEN47" s="1396"/>
      <c r="NEO47" s="1396"/>
      <c r="NEP47" s="1396"/>
      <c r="NEQ47" s="1396"/>
      <c r="NER47" s="1396"/>
      <c r="NES47" s="1396"/>
      <c r="NET47" s="1396"/>
      <c r="NEU47" s="1396" t="s">
        <v>185</v>
      </c>
      <c r="NEV47" s="1396"/>
      <c r="NEW47" s="1396"/>
      <c r="NEX47" s="1396"/>
      <c r="NEY47" s="1396"/>
      <c r="NEZ47" s="1396"/>
      <c r="NFA47" s="1396"/>
      <c r="NFB47" s="1396"/>
      <c r="NFC47" s="1396"/>
      <c r="NFD47" s="1396"/>
      <c r="NFE47" s="1396"/>
      <c r="NFF47" s="1396"/>
      <c r="NFG47" s="1396"/>
      <c r="NFH47" s="1396"/>
      <c r="NFI47" s="1396"/>
      <c r="NFJ47" s="1396"/>
      <c r="NFK47" s="1396" t="s">
        <v>185</v>
      </c>
      <c r="NFL47" s="1396"/>
      <c r="NFM47" s="1396"/>
      <c r="NFN47" s="1396"/>
      <c r="NFO47" s="1396"/>
      <c r="NFP47" s="1396"/>
      <c r="NFQ47" s="1396"/>
      <c r="NFR47" s="1396"/>
      <c r="NFS47" s="1396"/>
      <c r="NFT47" s="1396"/>
      <c r="NFU47" s="1396"/>
      <c r="NFV47" s="1396"/>
      <c r="NFW47" s="1396"/>
      <c r="NFX47" s="1396"/>
      <c r="NFY47" s="1396"/>
      <c r="NFZ47" s="1396"/>
      <c r="NGA47" s="1396" t="s">
        <v>185</v>
      </c>
      <c r="NGB47" s="1396"/>
      <c r="NGC47" s="1396"/>
      <c r="NGD47" s="1396"/>
      <c r="NGE47" s="1396"/>
      <c r="NGF47" s="1396"/>
      <c r="NGG47" s="1396"/>
      <c r="NGH47" s="1396"/>
      <c r="NGI47" s="1396"/>
      <c r="NGJ47" s="1396"/>
      <c r="NGK47" s="1396"/>
      <c r="NGL47" s="1396"/>
      <c r="NGM47" s="1396"/>
      <c r="NGN47" s="1396"/>
      <c r="NGO47" s="1396"/>
      <c r="NGP47" s="1396"/>
      <c r="NGQ47" s="1396" t="s">
        <v>185</v>
      </c>
      <c r="NGR47" s="1396"/>
      <c r="NGS47" s="1396"/>
      <c r="NGT47" s="1396"/>
      <c r="NGU47" s="1396"/>
      <c r="NGV47" s="1396"/>
      <c r="NGW47" s="1396"/>
      <c r="NGX47" s="1396"/>
      <c r="NGY47" s="1396"/>
      <c r="NGZ47" s="1396"/>
      <c r="NHA47" s="1396"/>
      <c r="NHB47" s="1396"/>
      <c r="NHC47" s="1396"/>
      <c r="NHD47" s="1396"/>
      <c r="NHE47" s="1396"/>
      <c r="NHF47" s="1396"/>
      <c r="NHG47" s="1396" t="s">
        <v>185</v>
      </c>
      <c r="NHH47" s="1396"/>
      <c r="NHI47" s="1396"/>
      <c r="NHJ47" s="1396"/>
      <c r="NHK47" s="1396"/>
      <c r="NHL47" s="1396"/>
      <c r="NHM47" s="1396"/>
      <c r="NHN47" s="1396"/>
      <c r="NHO47" s="1396"/>
      <c r="NHP47" s="1396"/>
      <c r="NHQ47" s="1396"/>
      <c r="NHR47" s="1396"/>
      <c r="NHS47" s="1396"/>
      <c r="NHT47" s="1396"/>
      <c r="NHU47" s="1396"/>
      <c r="NHV47" s="1396"/>
      <c r="NHW47" s="1396" t="s">
        <v>185</v>
      </c>
      <c r="NHX47" s="1396"/>
      <c r="NHY47" s="1396"/>
      <c r="NHZ47" s="1396"/>
      <c r="NIA47" s="1396"/>
      <c r="NIB47" s="1396"/>
      <c r="NIC47" s="1396"/>
      <c r="NID47" s="1396"/>
      <c r="NIE47" s="1396"/>
      <c r="NIF47" s="1396"/>
      <c r="NIG47" s="1396"/>
      <c r="NIH47" s="1396"/>
      <c r="NII47" s="1396"/>
      <c r="NIJ47" s="1396"/>
      <c r="NIK47" s="1396"/>
      <c r="NIL47" s="1396"/>
      <c r="NIM47" s="1396" t="s">
        <v>185</v>
      </c>
      <c r="NIN47" s="1396"/>
      <c r="NIO47" s="1396"/>
      <c r="NIP47" s="1396"/>
      <c r="NIQ47" s="1396"/>
      <c r="NIR47" s="1396"/>
      <c r="NIS47" s="1396"/>
      <c r="NIT47" s="1396"/>
      <c r="NIU47" s="1396"/>
      <c r="NIV47" s="1396"/>
      <c r="NIW47" s="1396"/>
      <c r="NIX47" s="1396"/>
      <c r="NIY47" s="1396"/>
      <c r="NIZ47" s="1396"/>
      <c r="NJA47" s="1396"/>
      <c r="NJB47" s="1396"/>
      <c r="NJC47" s="1396" t="s">
        <v>185</v>
      </c>
      <c r="NJD47" s="1396"/>
      <c r="NJE47" s="1396"/>
      <c r="NJF47" s="1396"/>
      <c r="NJG47" s="1396"/>
      <c r="NJH47" s="1396"/>
      <c r="NJI47" s="1396"/>
      <c r="NJJ47" s="1396"/>
      <c r="NJK47" s="1396"/>
      <c r="NJL47" s="1396"/>
      <c r="NJM47" s="1396"/>
      <c r="NJN47" s="1396"/>
      <c r="NJO47" s="1396"/>
      <c r="NJP47" s="1396"/>
      <c r="NJQ47" s="1396"/>
      <c r="NJR47" s="1396"/>
      <c r="NJS47" s="1396" t="s">
        <v>185</v>
      </c>
      <c r="NJT47" s="1396"/>
      <c r="NJU47" s="1396"/>
      <c r="NJV47" s="1396"/>
      <c r="NJW47" s="1396"/>
      <c r="NJX47" s="1396"/>
      <c r="NJY47" s="1396"/>
      <c r="NJZ47" s="1396"/>
      <c r="NKA47" s="1396"/>
      <c r="NKB47" s="1396"/>
      <c r="NKC47" s="1396"/>
      <c r="NKD47" s="1396"/>
      <c r="NKE47" s="1396"/>
      <c r="NKF47" s="1396"/>
      <c r="NKG47" s="1396"/>
      <c r="NKH47" s="1396"/>
      <c r="NKI47" s="1396" t="s">
        <v>185</v>
      </c>
      <c r="NKJ47" s="1396"/>
      <c r="NKK47" s="1396"/>
      <c r="NKL47" s="1396"/>
      <c r="NKM47" s="1396"/>
      <c r="NKN47" s="1396"/>
      <c r="NKO47" s="1396"/>
      <c r="NKP47" s="1396"/>
      <c r="NKQ47" s="1396"/>
      <c r="NKR47" s="1396"/>
      <c r="NKS47" s="1396"/>
      <c r="NKT47" s="1396"/>
      <c r="NKU47" s="1396"/>
      <c r="NKV47" s="1396"/>
      <c r="NKW47" s="1396"/>
      <c r="NKX47" s="1396"/>
      <c r="NKY47" s="1396" t="s">
        <v>185</v>
      </c>
      <c r="NKZ47" s="1396"/>
      <c r="NLA47" s="1396"/>
      <c r="NLB47" s="1396"/>
      <c r="NLC47" s="1396"/>
      <c r="NLD47" s="1396"/>
      <c r="NLE47" s="1396"/>
      <c r="NLF47" s="1396"/>
      <c r="NLG47" s="1396"/>
      <c r="NLH47" s="1396"/>
      <c r="NLI47" s="1396"/>
      <c r="NLJ47" s="1396"/>
      <c r="NLK47" s="1396"/>
      <c r="NLL47" s="1396"/>
      <c r="NLM47" s="1396"/>
      <c r="NLN47" s="1396"/>
      <c r="NLO47" s="1396" t="s">
        <v>185</v>
      </c>
      <c r="NLP47" s="1396"/>
      <c r="NLQ47" s="1396"/>
      <c r="NLR47" s="1396"/>
      <c r="NLS47" s="1396"/>
      <c r="NLT47" s="1396"/>
      <c r="NLU47" s="1396"/>
      <c r="NLV47" s="1396"/>
      <c r="NLW47" s="1396"/>
      <c r="NLX47" s="1396"/>
      <c r="NLY47" s="1396"/>
      <c r="NLZ47" s="1396"/>
      <c r="NMA47" s="1396"/>
      <c r="NMB47" s="1396"/>
      <c r="NMC47" s="1396"/>
      <c r="NMD47" s="1396"/>
      <c r="NME47" s="1396" t="s">
        <v>185</v>
      </c>
      <c r="NMF47" s="1396"/>
      <c r="NMG47" s="1396"/>
      <c r="NMH47" s="1396"/>
      <c r="NMI47" s="1396"/>
      <c r="NMJ47" s="1396"/>
      <c r="NMK47" s="1396"/>
      <c r="NML47" s="1396"/>
      <c r="NMM47" s="1396"/>
      <c r="NMN47" s="1396"/>
      <c r="NMO47" s="1396"/>
      <c r="NMP47" s="1396"/>
      <c r="NMQ47" s="1396"/>
      <c r="NMR47" s="1396"/>
      <c r="NMS47" s="1396"/>
      <c r="NMT47" s="1396"/>
      <c r="NMU47" s="1396" t="s">
        <v>185</v>
      </c>
      <c r="NMV47" s="1396"/>
      <c r="NMW47" s="1396"/>
      <c r="NMX47" s="1396"/>
      <c r="NMY47" s="1396"/>
      <c r="NMZ47" s="1396"/>
      <c r="NNA47" s="1396"/>
      <c r="NNB47" s="1396"/>
      <c r="NNC47" s="1396"/>
      <c r="NND47" s="1396"/>
      <c r="NNE47" s="1396"/>
      <c r="NNF47" s="1396"/>
      <c r="NNG47" s="1396"/>
      <c r="NNH47" s="1396"/>
      <c r="NNI47" s="1396"/>
      <c r="NNJ47" s="1396"/>
      <c r="NNK47" s="1396" t="s">
        <v>185</v>
      </c>
      <c r="NNL47" s="1396"/>
      <c r="NNM47" s="1396"/>
      <c r="NNN47" s="1396"/>
      <c r="NNO47" s="1396"/>
      <c r="NNP47" s="1396"/>
      <c r="NNQ47" s="1396"/>
      <c r="NNR47" s="1396"/>
      <c r="NNS47" s="1396"/>
      <c r="NNT47" s="1396"/>
      <c r="NNU47" s="1396"/>
      <c r="NNV47" s="1396"/>
      <c r="NNW47" s="1396"/>
      <c r="NNX47" s="1396"/>
      <c r="NNY47" s="1396"/>
      <c r="NNZ47" s="1396"/>
      <c r="NOA47" s="1396" t="s">
        <v>185</v>
      </c>
      <c r="NOB47" s="1396"/>
      <c r="NOC47" s="1396"/>
      <c r="NOD47" s="1396"/>
      <c r="NOE47" s="1396"/>
      <c r="NOF47" s="1396"/>
      <c r="NOG47" s="1396"/>
      <c r="NOH47" s="1396"/>
      <c r="NOI47" s="1396"/>
      <c r="NOJ47" s="1396"/>
      <c r="NOK47" s="1396"/>
      <c r="NOL47" s="1396"/>
      <c r="NOM47" s="1396"/>
      <c r="NON47" s="1396"/>
      <c r="NOO47" s="1396"/>
      <c r="NOP47" s="1396"/>
      <c r="NOQ47" s="1396" t="s">
        <v>185</v>
      </c>
      <c r="NOR47" s="1396"/>
      <c r="NOS47" s="1396"/>
      <c r="NOT47" s="1396"/>
      <c r="NOU47" s="1396"/>
      <c r="NOV47" s="1396"/>
      <c r="NOW47" s="1396"/>
      <c r="NOX47" s="1396"/>
      <c r="NOY47" s="1396"/>
      <c r="NOZ47" s="1396"/>
      <c r="NPA47" s="1396"/>
      <c r="NPB47" s="1396"/>
      <c r="NPC47" s="1396"/>
      <c r="NPD47" s="1396"/>
      <c r="NPE47" s="1396"/>
      <c r="NPF47" s="1396"/>
      <c r="NPG47" s="1396" t="s">
        <v>185</v>
      </c>
      <c r="NPH47" s="1396"/>
      <c r="NPI47" s="1396"/>
      <c r="NPJ47" s="1396"/>
      <c r="NPK47" s="1396"/>
      <c r="NPL47" s="1396"/>
      <c r="NPM47" s="1396"/>
      <c r="NPN47" s="1396"/>
      <c r="NPO47" s="1396"/>
      <c r="NPP47" s="1396"/>
      <c r="NPQ47" s="1396"/>
      <c r="NPR47" s="1396"/>
      <c r="NPS47" s="1396"/>
      <c r="NPT47" s="1396"/>
      <c r="NPU47" s="1396"/>
      <c r="NPV47" s="1396"/>
      <c r="NPW47" s="1396" t="s">
        <v>185</v>
      </c>
      <c r="NPX47" s="1396"/>
      <c r="NPY47" s="1396"/>
      <c r="NPZ47" s="1396"/>
      <c r="NQA47" s="1396"/>
      <c r="NQB47" s="1396"/>
      <c r="NQC47" s="1396"/>
      <c r="NQD47" s="1396"/>
      <c r="NQE47" s="1396"/>
      <c r="NQF47" s="1396"/>
      <c r="NQG47" s="1396"/>
      <c r="NQH47" s="1396"/>
      <c r="NQI47" s="1396"/>
      <c r="NQJ47" s="1396"/>
      <c r="NQK47" s="1396"/>
      <c r="NQL47" s="1396"/>
      <c r="NQM47" s="1396" t="s">
        <v>185</v>
      </c>
      <c r="NQN47" s="1396"/>
      <c r="NQO47" s="1396"/>
      <c r="NQP47" s="1396"/>
      <c r="NQQ47" s="1396"/>
      <c r="NQR47" s="1396"/>
      <c r="NQS47" s="1396"/>
      <c r="NQT47" s="1396"/>
      <c r="NQU47" s="1396"/>
      <c r="NQV47" s="1396"/>
      <c r="NQW47" s="1396"/>
      <c r="NQX47" s="1396"/>
      <c r="NQY47" s="1396"/>
      <c r="NQZ47" s="1396"/>
      <c r="NRA47" s="1396"/>
      <c r="NRB47" s="1396"/>
      <c r="NRC47" s="1396" t="s">
        <v>185</v>
      </c>
      <c r="NRD47" s="1396"/>
      <c r="NRE47" s="1396"/>
      <c r="NRF47" s="1396"/>
      <c r="NRG47" s="1396"/>
      <c r="NRH47" s="1396"/>
      <c r="NRI47" s="1396"/>
      <c r="NRJ47" s="1396"/>
      <c r="NRK47" s="1396"/>
      <c r="NRL47" s="1396"/>
      <c r="NRM47" s="1396"/>
      <c r="NRN47" s="1396"/>
      <c r="NRO47" s="1396"/>
      <c r="NRP47" s="1396"/>
      <c r="NRQ47" s="1396"/>
      <c r="NRR47" s="1396"/>
      <c r="NRS47" s="1396" t="s">
        <v>185</v>
      </c>
      <c r="NRT47" s="1396"/>
      <c r="NRU47" s="1396"/>
      <c r="NRV47" s="1396"/>
      <c r="NRW47" s="1396"/>
      <c r="NRX47" s="1396"/>
      <c r="NRY47" s="1396"/>
      <c r="NRZ47" s="1396"/>
      <c r="NSA47" s="1396"/>
      <c r="NSB47" s="1396"/>
      <c r="NSC47" s="1396"/>
      <c r="NSD47" s="1396"/>
      <c r="NSE47" s="1396"/>
      <c r="NSF47" s="1396"/>
      <c r="NSG47" s="1396"/>
      <c r="NSH47" s="1396"/>
      <c r="NSI47" s="1396" t="s">
        <v>185</v>
      </c>
      <c r="NSJ47" s="1396"/>
      <c r="NSK47" s="1396"/>
      <c r="NSL47" s="1396"/>
      <c r="NSM47" s="1396"/>
      <c r="NSN47" s="1396"/>
      <c r="NSO47" s="1396"/>
      <c r="NSP47" s="1396"/>
      <c r="NSQ47" s="1396"/>
      <c r="NSR47" s="1396"/>
      <c r="NSS47" s="1396"/>
      <c r="NST47" s="1396"/>
      <c r="NSU47" s="1396"/>
      <c r="NSV47" s="1396"/>
      <c r="NSW47" s="1396"/>
      <c r="NSX47" s="1396"/>
      <c r="NSY47" s="1396" t="s">
        <v>185</v>
      </c>
      <c r="NSZ47" s="1396"/>
      <c r="NTA47" s="1396"/>
      <c r="NTB47" s="1396"/>
      <c r="NTC47" s="1396"/>
      <c r="NTD47" s="1396"/>
      <c r="NTE47" s="1396"/>
      <c r="NTF47" s="1396"/>
      <c r="NTG47" s="1396"/>
      <c r="NTH47" s="1396"/>
      <c r="NTI47" s="1396"/>
      <c r="NTJ47" s="1396"/>
      <c r="NTK47" s="1396"/>
      <c r="NTL47" s="1396"/>
      <c r="NTM47" s="1396"/>
      <c r="NTN47" s="1396"/>
      <c r="NTO47" s="1396" t="s">
        <v>185</v>
      </c>
      <c r="NTP47" s="1396"/>
      <c r="NTQ47" s="1396"/>
      <c r="NTR47" s="1396"/>
      <c r="NTS47" s="1396"/>
      <c r="NTT47" s="1396"/>
      <c r="NTU47" s="1396"/>
      <c r="NTV47" s="1396"/>
      <c r="NTW47" s="1396"/>
      <c r="NTX47" s="1396"/>
      <c r="NTY47" s="1396"/>
      <c r="NTZ47" s="1396"/>
      <c r="NUA47" s="1396"/>
      <c r="NUB47" s="1396"/>
      <c r="NUC47" s="1396"/>
      <c r="NUD47" s="1396"/>
      <c r="NUE47" s="1396" t="s">
        <v>185</v>
      </c>
      <c r="NUF47" s="1396"/>
      <c r="NUG47" s="1396"/>
      <c r="NUH47" s="1396"/>
      <c r="NUI47" s="1396"/>
      <c r="NUJ47" s="1396"/>
      <c r="NUK47" s="1396"/>
      <c r="NUL47" s="1396"/>
      <c r="NUM47" s="1396"/>
      <c r="NUN47" s="1396"/>
      <c r="NUO47" s="1396"/>
      <c r="NUP47" s="1396"/>
      <c r="NUQ47" s="1396"/>
      <c r="NUR47" s="1396"/>
      <c r="NUS47" s="1396"/>
      <c r="NUT47" s="1396"/>
      <c r="NUU47" s="1396" t="s">
        <v>185</v>
      </c>
      <c r="NUV47" s="1396"/>
      <c r="NUW47" s="1396"/>
      <c r="NUX47" s="1396"/>
      <c r="NUY47" s="1396"/>
      <c r="NUZ47" s="1396"/>
      <c r="NVA47" s="1396"/>
      <c r="NVB47" s="1396"/>
      <c r="NVC47" s="1396"/>
      <c r="NVD47" s="1396"/>
      <c r="NVE47" s="1396"/>
      <c r="NVF47" s="1396"/>
      <c r="NVG47" s="1396"/>
      <c r="NVH47" s="1396"/>
      <c r="NVI47" s="1396"/>
      <c r="NVJ47" s="1396"/>
      <c r="NVK47" s="1396" t="s">
        <v>185</v>
      </c>
      <c r="NVL47" s="1396"/>
      <c r="NVM47" s="1396"/>
      <c r="NVN47" s="1396"/>
      <c r="NVO47" s="1396"/>
      <c r="NVP47" s="1396"/>
      <c r="NVQ47" s="1396"/>
      <c r="NVR47" s="1396"/>
      <c r="NVS47" s="1396"/>
      <c r="NVT47" s="1396"/>
      <c r="NVU47" s="1396"/>
      <c r="NVV47" s="1396"/>
      <c r="NVW47" s="1396"/>
      <c r="NVX47" s="1396"/>
      <c r="NVY47" s="1396"/>
      <c r="NVZ47" s="1396"/>
      <c r="NWA47" s="1396" t="s">
        <v>185</v>
      </c>
      <c r="NWB47" s="1396"/>
      <c r="NWC47" s="1396"/>
      <c r="NWD47" s="1396"/>
      <c r="NWE47" s="1396"/>
      <c r="NWF47" s="1396"/>
      <c r="NWG47" s="1396"/>
      <c r="NWH47" s="1396"/>
      <c r="NWI47" s="1396"/>
      <c r="NWJ47" s="1396"/>
      <c r="NWK47" s="1396"/>
      <c r="NWL47" s="1396"/>
      <c r="NWM47" s="1396"/>
      <c r="NWN47" s="1396"/>
      <c r="NWO47" s="1396"/>
      <c r="NWP47" s="1396"/>
      <c r="NWQ47" s="1396" t="s">
        <v>185</v>
      </c>
      <c r="NWR47" s="1396"/>
      <c r="NWS47" s="1396"/>
      <c r="NWT47" s="1396"/>
      <c r="NWU47" s="1396"/>
      <c r="NWV47" s="1396"/>
      <c r="NWW47" s="1396"/>
      <c r="NWX47" s="1396"/>
      <c r="NWY47" s="1396"/>
      <c r="NWZ47" s="1396"/>
      <c r="NXA47" s="1396"/>
      <c r="NXB47" s="1396"/>
      <c r="NXC47" s="1396"/>
      <c r="NXD47" s="1396"/>
      <c r="NXE47" s="1396"/>
      <c r="NXF47" s="1396"/>
      <c r="NXG47" s="1396" t="s">
        <v>185</v>
      </c>
      <c r="NXH47" s="1396"/>
      <c r="NXI47" s="1396"/>
      <c r="NXJ47" s="1396"/>
      <c r="NXK47" s="1396"/>
      <c r="NXL47" s="1396"/>
      <c r="NXM47" s="1396"/>
      <c r="NXN47" s="1396"/>
      <c r="NXO47" s="1396"/>
      <c r="NXP47" s="1396"/>
      <c r="NXQ47" s="1396"/>
      <c r="NXR47" s="1396"/>
      <c r="NXS47" s="1396"/>
      <c r="NXT47" s="1396"/>
      <c r="NXU47" s="1396"/>
      <c r="NXV47" s="1396"/>
      <c r="NXW47" s="1396" t="s">
        <v>185</v>
      </c>
      <c r="NXX47" s="1396"/>
      <c r="NXY47" s="1396"/>
      <c r="NXZ47" s="1396"/>
      <c r="NYA47" s="1396"/>
      <c r="NYB47" s="1396"/>
      <c r="NYC47" s="1396"/>
      <c r="NYD47" s="1396"/>
      <c r="NYE47" s="1396"/>
      <c r="NYF47" s="1396"/>
      <c r="NYG47" s="1396"/>
      <c r="NYH47" s="1396"/>
      <c r="NYI47" s="1396"/>
      <c r="NYJ47" s="1396"/>
      <c r="NYK47" s="1396"/>
      <c r="NYL47" s="1396"/>
      <c r="NYM47" s="1396" t="s">
        <v>185</v>
      </c>
      <c r="NYN47" s="1396"/>
      <c r="NYO47" s="1396"/>
      <c r="NYP47" s="1396"/>
      <c r="NYQ47" s="1396"/>
      <c r="NYR47" s="1396"/>
      <c r="NYS47" s="1396"/>
      <c r="NYT47" s="1396"/>
      <c r="NYU47" s="1396"/>
      <c r="NYV47" s="1396"/>
      <c r="NYW47" s="1396"/>
      <c r="NYX47" s="1396"/>
      <c r="NYY47" s="1396"/>
      <c r="NYZ47" s="1396"/>
      <c r="NZA47" s="1396"/>
      <c r="NZB47" s="1396"/>
      <c r="NZC47" s="1396" t="s">
        <v>185</v>
      </c>
      <c r="NZD47" s="1396"/>
      <c r="NZE47" s="1396"/>
      <c r="NZF47" s="1396"/>
      <c r="NZG47" s="1396"/>
      <c r="NZH47" s="1396"/>
      <c r="NZI47" s="1396"/>
      <c r="NZJ47" s="1396"/>
      <c r="NZK47" s="1396"/>
      <c r="NZL47" s="1396"/>
      <c r="NZM47" s="1396"/>
      <c r="NZN47" s="1396"/>
      <c r="NZO47" s="1396"/>
      <c r="NZP47" s="1396"/>
      <c r="NZQ47" s="1396"/>
      <c r="NZR47" s="1396"/>
      <c r="NZS47" s="1396" t="s">
        <v>185</v>
      </c>
      <c r="NZT47" s="1396"/>
      <c r="NZU47" s="1396"/>
      <c r="NZV47" s="1396"/>
      <c r="NZW47" s="1396"/>
      <c r="NZX47" s="1396"/>
      <c r="NZY47" s="1396"/>
      <c r="NZZ47" s="1396"/>
      <c r="OAA47" s="1396"/>
      <c r="OAB47" s="1396"/>
      <c r="OAC47" s="1396"/>
      <c r="OAD47" s="1396"/>
      <c r="OAE47" s="1396"/>
      <c r="OAF47" s="1396"/>
      <c r="OAG47" s="1396"/>
      <c r="OAH47" s="1396"/>
      <c r="OAI47" s="1396" t="s">
        <v>185</v>
      </c>
      <c r="OAJ47" s="1396"/>
      <c r="OAK47" s="1396"/>
      <c r="OAL47" s="1396"/>
      <c r="OAM47" s="1396"/>
      <c r="OAN47" s="1396"/>
      <c r="OAO47" s="1396"/>
      <c r="OAP47" s="1396"/>
      <c r="OAQ47" s="1396"/>
      <c r="OAR47" s="1396"/>
      <c r="OAS47" s="1396"/>
      <c r="OAT47" s="1396"/>
      <c r="OAU47" s="1396"/>
      <c r="OAV47" s="1396"/>
      <c r="OAW47" s="1396"/>
      <c r="OAX47" s="1396"/>
      <c r="OAY47" s="1396" t="s">
        <v>185</v>
      </c>
      <c r="OAZ47" s="1396"/>
      <c r="OBA47" s="1396"/>
      <c r="OBB47" s="1396"/>
      <c r="OBC47" s="1396"/>
      <c r="OBD47" s="1396"/>
      <c r="OBE47" s="1396"/>
      <c r="OBF47" s="1396"/>
      <c r="OBG47" s="1396"/>
      <c r="OBH47" s="1396"/>
      <c r="OBI47" s="1396"/>
      <c r="OBJ47" s="1396"/>
      <c r="OBK47" s="1396"/>
      <c r="OBL47" s="1396"/>
      <c r="OBM47" s="1396"/>
      <c r="OBN47" s="1396"/>
      <c r="OBO47" s="1396" t="s">
        <v>185</v>
      </c>
      <c r="OBP47" s="1396"/>
      <c r="OBQ47" s="1396"/>
      <c r="OBR47" s="1396"/>
      <c r="OBS47" s="1396"/>
      <c r="OBT47" s="1396"/>
      <c r="OBU47" s="1396"/>
      <c r="OBV47" s="1396"/>
      <c r="OBW47" s="1396"/>
      <c r="OBX47" s="1396"/>
      <c r="OBY47" s="1396"/>
      <c r="OBZ47" s="1396"/>
      <c r="OCA47" s="1396"/>
      <c r="OCB47" s="1396"/>
      <c r="OCC47" s="1396"/>
      <c r="OCD47" s="1396"/>
      <c r="OCE47" s="1396" t="s">
        <v>185</v>
      </c>
      <c r="OCF47" s="1396"/>
      <c r="OCG47" s="1396"/>
      <c r="OCH47" s="1396"/>
      <c r="OCI47" s="1396"/>
      <c r="OCJ47" s="1396"/>
      <c r="OCK47" s="1396"/>
      <c r="OCL47" s="1396"/>
      <c r="OCM47" s="1396"/>
      <c r="OCN47" s="1396"/>
      <c r="OCO47" s="1396"/>
      <c r="OCP47" s="1396"/>
      <c r="OCQ47" s="1396"/>
      <c r="OCR47" s="1396"/>
      <c r="OCS47" s="1396"/>
      <c r="OCT47" s="1396"/>
      <c r="OCU47" s="1396" t="s">
        <v>185</v>
      </c>
      <c r="OCV47" s="1396"/>
      <c r="OCW47" s="1396"/>
      <c r="OCX47" s="1396"/>
      <c r="OCY47" s="1396"/>
      <c r="OCZ47" s="1396"/>
      <c r="ODA47" s="1396"/>
      <c r="ODB47" s="1396"/>
      <c r="ODC47" s="1396"/>
      <c r="ODD47" s="1396"/>
      <c r="ODE47" s="1396"/>
      <c r="ODF47" s="1396"/>
      <c r="ODG47" s="1396"/>
      <c r="ODH47" s="1396"/>
      <c r="ODI47" s="1396"/>
      <c r="ODJ47" s="1396"/>
      <c r="ODK47" s="1396" t="s">
        <v>185</v>
      </c>
      <c r="ODL47" s="1396"/>
      <c r="ODM47" s="1396"/>
      <c r="ODN47" s="1396"/>
      <c r="ODO47" s="1396"/>
      <c r="ODP47" s="1396"/>
      <c r="ODQ47" s="1396"/>
      <c r="ODR47" s="1396"/>
      <c r="ODS47" s="1396"/>
      <c r="ODT47" s="1396"/>
      <c r="ODU47" s="1396"/>
      <c r="ODV47" s="1396"/>
      <c r="ODW47" s="1396"/>
      <c r="ODX47" s="1396"/>
      <c r="ODY47" s="1396"/>
      <c r="ODZ47" s="1396"/>
      <c r="OEA47" s="1396" t="s">
        <v>185</v>
      </c>
      <c r="OEB47" s="1396"/>
      <c r="OEC47" s="1396"/>
      <c r="OED47" s="1396"/>
      <c r="OEE47" s="1396"/>
      <c r="OEF47" s="1396"/>
      <c r="OEG47" s="1396"/>
      <c r="OEH47" s="1396"/>
      <c r="OEI47" s="1396"/>
      <c r="OEJ47" s="1396"/>
      <c r="OEK47" s="1396"/>
      <c r="OEL47" s="1396"/>
      <c r="OEM47" s="1396"/>
      <c r="OEN47" s="1396"/>
      <c r="OEO47" s="1396"/>
      <c r="OEP47" s="1396"/>
      <c r="OEQ47" s="1396" t="s">
        <v>185</v>
      </c>
      <c r="OER47" s="1396"/>
      <c r="OES47" s="1396"/>
      <c r="OET47" s="1396"/>
      <c r="OEU47" s="1396"/>
      <c r="OEV47" s="1396"/>
      <c r="OEW47" s="1396"/>
      <c r="OEX47" s="1396"/>
      <c r="OEY47" s="1396"/>
      <c r="OEZ47" s="1396"/>
      <c r="OFA47" s="1396"/>
      <c r="OFB47" s="1396"/>
      <c r="OFC47" s="1396"/>
      <c r="OFD47" s="1396"/>
      <c r="OFE47" s="1396"/>
      <c r="OFF47" s="1396"/>
      <c r="OFG47" s="1396" t="s">
        <v>185</v>
      </c>
      <c r="OFH47" s="1396"/>
      <c r="OFI47" s="1396"/>
      <c r="OFJ47" s="1396"/>
      <c r="OFK47" s="1396"/>
      <c r="OFL47" s="1396"/>
      <c r="OFM47" s="1396"/>
      <c r="OFN47" s="1396"/>
      <c r="OFO47" s="1396"/>
      <c r="OFP47" s="1396"/>
      <c r="OFQ47" s="1396"/>
      <c r="OFR47" s="1396"/>
      <c r="OFS47" s="1396"/>
      <c r="OFT47" s="1396"/>
      <c r="OFU47" s="1396"/>
      <c r="OFV47" s="1396"/>
      <c r="OFW47" s="1396" t="s">
        <v>185</v>
      </c>
      <c r="OFX47" s="1396"/>
      <c r="OFY47" s="1396"/>
      <c r="OFZ47" s="1396"/>
      <c r="OGA47" s="1396"/>
      <c r="OGB47" s="1396"/>
      <c r="OGC47" s="1396"/>
      <c r="OGD47" s="1396"/>
      <c r="OGE47" s="1396"/>
      <c r="OGF47" s="1396"/>
      <c r="OGG47" s="1396"/>
      <c r="OGH47" s="1396"/>
      <c r="OGI47" s="1396"/>
      <c r="OGJ47" s="1396"/>
      <c r="OGK47" s="1396"/>
      <c r="OGL47" s="1396"/>
      <c r="OGM47" s="1396" t="s">
        <v>185</v>
      </c>
      <c r="OGN47" s="1396"/>
      <c r="OGO47" s="1396"/>
      <c r="OGP47" s="1396"/>
      <c r="OGQ47" s="1396"/>
      <c r="OGR47" s="1396"/>
      <c r="OGS47" s="1396"/>
      <c r="OGT47" s="1396"/>
      <c r="OGU47" s="1396"/>
      <c r="OGV47" s="1396"/>
      <c r="OGW47" s="1396"/>
      <c r="OGX47" s="1396"/>
      <c r="OGY47" s="1396"/>
      <c r="OGZ47" s="1396"/>
      <c r="OHA47" s="1396"/>
      <c r="OHB47" s="1396"/>
      <c r="OHC47" s="1396" t="s">
        <v>185</v>
      </c>
      <c r="OHD47" s="1396"/>
      <c r="OHE47" s="1396"/>
      <c r="OHF47" s="1396"/>
      <c r="OHG47" s="1396"/>
      <c r="OHH47" s="1396"/>
      <c r="OHI47" s="1396"/>
      <c r="OHJ47" s="1396"/>
      <c r="OHK47" s="1396"/>
      <c r="OHL47" s="1396"/>
      <c r="OHM47" s="1396"/>
      <c r="OHN47" s="1396"/>
      <c r="OHO47" s="1396"/>
      <c r="OHP47" s="1396"/>
      <c r="OHQ47" s="1396"/>
      <c r="OHR47" s="1396"/>
      <c r="OHS47" s="1396" t="s">
        <v>185</v>
      </c>
      <c r="OHT47" s="1396"/>
      <c r="OHU47" s="1396"/>
      <c r="OHV47" s="1396"/>
      <c r="OHW47" s="1396"/>
      <c r="OHX47" s="1396"/>
      <c r="OHY47" s="1396"/>
      <c r="OHZ47" s="1396"/>
      <c r="OIA47" s="1396"/>
      <c r="OIB47" s="1396"/>
      <c r="OIC47" s="1396"/>
      <c r="OID47" s="1396"/>
      <c r="OIE47" s="1396"/>
      <c r="OIF47" s="1396"/>
      <c r="OIG47" s="1396"/>
      <c r="OIH47" s="1396"/>
      <c r="OII47" s="1396" t="s">
        <v>185</v>
      </c>
      <c r="OIJ47" s="1396"/>
      <c r="OIK47" s="1396"/>
      <c r="OIL47" s="1396"/>
      <c r="OIM47" s="1396"/>
      <c r="OIN47" s="1396"/>
      <c r="OIO47" s="1396"/>
      <c r="OIP47" s="1396"/>
      <c r="OIQ47" s="1396"/>
      <c r="OIR47" s="1396"/>
      <c r="OIS47" s="1396"/>
      <c r="OIT47" s="1396"/>
      <c r="OIU47" s="1396"/>
      <c r="OIV47" s="1396"/>
      <c r="OIW47" s="1396"/>
      <c r="OIX47" s="1396"/>
      <c r="OIY47" s="1396" t="s">
        <v>185</v>
      </c>
      <c r="OIZ47" s="1396"/>
      <c r="OJA47" s="1396"/>
      <c r="OJB47" s="1396"/>
      <c r="OJC47" s="1396"/>
      <c r="OJD47" s="1396"/>
      <c r="OJE47" s="1396"/>
      <c r="OJF47" s="1396"/>
      <c r="OJG47" s="1396"/>
      <c r="OJH47" s="1396"/>
      <c r="OJI47" s="1396"/>
      <c r="OJJ47" s="1396"/>
      <c r="OJK47" s="1396"/>
      <c r="OJL47" s="1396"/>
      <c r="OJM47" s="1396"/>
      <c r="OJN47" s="1396"/>
      <c r="OJO47" s="1396" t="s">
        <v>185</v>
      </c>
      <c r="OJP47" s="1396"/>
      <c r="OJQ47" s="1396"/>
      <c r="OJR47" s="1396"/>
      <c r="OJS47" s="1396"/>
      <c r="OJT47" s="1396"/>
      <c r="OJU47" s="1396"/>
      <c r="OJV47" s="1396"/>
      <c r="OJW47" s="1396"/>
      <c r="OJX47" s="1396"/>
      <c r="OJY47" s="1396"/>
      <c r="OJZ47" s="1396"/>
      <c r="OKA47" s="1396"/>
      <c r="OKB47" s="1396"/>
      <c r="OKC47" s="1396"/>
      <c r="OKD47" s="1396"/>
      <c r="OKE47" s="1396" t="s">
        <v>185</v>
      </c>
      <c r="OKF47" s="1396"/>
      <c r="OKG47" s="1396"/>
      <c r="OKH47" s="1396"/>
      <c r="OKI47" s="1396"/>
      <c r="OKJ47" s="1396"/>
      <c r="OKK47" s="1396"/>
      <c r="OKL47" s="1396"/>
      <c r="OKM47" s="1396"/>
      <c r="OKN47" s="1396"/>
      <c r="OKO47" s="1396"/>
      <c r="OKP47" s="1396"/>
      <c r="OKQ47" s="1396"/>
      <c r="OKR47" s="1396"/>
      <c r="OKS47" s="1396"/>
      <c r="OKT47" s="1396"/>
      <c r="OKU47" s="1396" t="s">
        <v>185</v>
      </c>
      <c r="OKV47" s="1396"/>
      <c r="OKW47" s="1396"/>
      <c r="OKX47" s="1396"/>
      <c r="OKY47" s="1396"/>
      <c r="OKZ47" s="1396"/>
      <c r="OLA47" s="1396"/>
      <c r="OLB47" s="1396"/>
      <c r="OLC47" s="1396"/>
      <c r="OLD47" s="1396"/>
      <c r="OLE47" s="1396"/>
      <c r="OLF47" s="1396"/>
      <c r="OLG47" s="1396"/>
      <c r="OLH47" s="1396"/>
      <c r="OLI47" s="1396"/>
      <c r="OLJ47" s="1396"/>
      <c r="OLK47" s="1396" t="s">
        <v>185</v>
      </c>
      <c r="OLL47" s="1396"/>
      <c r="OLM47" s="1396"/>
      <c r="OLN47" s="1396"/>
      <c r="OLO47" s="1396"/>
      <c r="OLP47" s="1396"/>
      <c r="OLQ47" s="1396"/>
      <c r="OLR47" s="1396"/>
      <c r="OLS47" s="1396"/>
      <c r="OLT47" s="1396"/>
      <c r="OLU47" s="1396"/>
      <c r="OLV47" s="1396"/>
      <c r="OLW47" s="1396"/>
      <c r="OLX47" s="1396"/>
      <c r="OLY47" s="1396"/>
      <c r="OLZ47" s="1396"/>
      <c r="OMA47" s="1396" t="s">
        <v>185</v>
      </c>
      <c r="OMB47" s="1396"/>
      <c r="OMC47" s="1396"/>
      <c r="OMD47" s="1396"/>
      <c r="OME47" s="1396"/>
      <c r="OMF47" s="1396"/>
      <c r="OMG47" s="1396"/>
      <c r="OMH47" s="1396"/>
      <c r="OMI47" s="1396"/>
      <c r="OMJ47" s="1396"/>
      <c r="OMK47" s="1396"/>
      <c r="OML47" s="1396"/>
      <c r="OMM47" s="1396"/>
      <c r="OMN47" s="1396"/>
      <c r="OMO47" s="1396"/>
      <c r="OMP47" s="1396"/>
      <c r="OMQ47" s="1396" t="s">
        <v>185</v>
      </c>
      <c r="OMR47" s="1396"/>
      <c r="OMS47" s="1396"/>
      <c r="OMT47" s="1396"/>
      <c r="OMU47" s="1396"/>
      <c r="OMV47" s="1396"/>
      <c r="OMW47" s="1396"/>
      <c r="OMX47" s="1396"/>
      <c r="OMY47" s="1396"/>
      <c r="OMZ47" s="1396"/>
      <c r="ONA47" s="1396"/>
      <c r="ONB47" s="1396"/>
      <c r="ONC47" s="1396"/>
      <c r="OND47" s="1396"/>
      <c r="ONE47" s="1396"/>
      <c r="ONF47" s="1396"/>
      <c r="ONG47" s="1396" t="s">
        <v>185</v>
      </c>
      <c r="ONH47" s="1396"/>
      <c r="ONI47" s="1396"/>
      <c r="ONJ47" s="1396"/>
      <c r="ONK47" s="1396"/>
      <c r="ONL47" s="1396"/>
      <c r="ONM47" s="1396"/>
      <c r="ONN47" s="1396"/>
      <c r="ONO47" s="1396"/>
      <c r="ONP47" s="1396"/>
      <c r="ONQ47" s="1396"/>
      <c r="ONR47" s="1396"/>
      <c r="ONS47" s="1396"/>
      <c r="ONT47" s="1396"/>
      <c r="ONU47" s="1396"/>
      <c r="ONV47" s="1396"/>
      <c r="ONW47" s="1396" t="s">
        <v>185</v>
      </c>
      <c r="ONX47" s="1396"/>
      <c r="ONY47" s="1396"/>
      <c r="ONZ47" s="1396"/>
      <c r="OOA47" s="1396"/>
      <c r="OOB47" s="1396"/>
      <c r="OOC47" s="1396"/>
      <c r="OOD47" s="1396"/>
      <c r="OOE47" s="1396"/>
      <c r="OOF47" s="1396"/>
      <c r="OOG47" s="1396"/>
      <c r="OOH47" s="1396"/>
      <c r="OOI47" s="1396"/>
      <c r="OOJ47" s="1396"/>
      <c r="OOK47" s="1396"/>
      <c r="OOL47" s="1396"/>
      <c r="OOM47" s="1396" t="s">
        <v>185</v>
      </c>
      <c r="OON47" s="1396"/>
      <c r="OOO47" s="1396"/>
      <c r="OOP47" s="1396"/>
      <c r="OOQ47" s="1396"/>
      <c r="OOR47" s="1396"/>
      <c r="OOS47" s="1396"/>
      <c r="OOT47" s="1396"/>
      <c r="OOU47" s="1396"/>
      <c r="OOV47" s="1396"/>
      <c r="OOW47" s="1396"/>
      <c r="OOX47" s="1396"/>
      <c r="OOY47" s="1396"/>
      <c r="OOZ47" s="1396"/>
      <c r="OPA47" s="1396"/>
      <c r="OPB47" s="1396"/>
      <c r="OPC47" s="1396" t="s">
        <v>185</v>
      </c>
      <c r="OPD47" s="1396"/>
      <c r="OPE47" s="1396"/>
      <c r="OPF47" s="1396"/>
      <c r="OPG47" s="1396"/>
      <c r="OPH47" s="1396"/>
      <c r="OPI47" s="1396"/>
      <c r="OPJ47" s="1396"/>
      <c r="OPK47" s="1396"/>
      <c r="OPL47" s="1396"/>
      <c r="OPM47" s="1396"/>
      <c r="OPN47" s="1396"/>
      <c r="OPO47" s="1396"/>
      <c r="OPP47" s="1396"/>
      <c r="OPQ47" s="1396"/>
      <c r="OPR47" s="1396"/>
      <c r="OPS47" s="1396" t="s">
        <v>185</v>
      </c>
      <c r="OPT47" s="1396"/>
      <c r="OPU47" s="1396"/>
      <c r="OPV47" s="1396"/>
      <c r="OPW47" s="1396"/>
      <c r="OPX47" s="1396"/>
      <c r="OPY47" s="1396"/>
      <c r="OPZ47" s="1396"/>
      <c r="OQA47" s="1396"/>
      <c r="OQB47" s="1396"/>
      <c r="OQC47" s="1396"/>
      <c r="OQD47" s="1396"/>
      <c r="OQE47" s="1396"/>
      <c r="OQF47" s="1396"/>
      <c r="OQG47" s="1396"/>
      <c r="OQH47" s="1396"/>
      <c r="OQI47" s="1396" t="s">
        <v>185</v>
      </c>
      <c r="OQJ47" s="1396"/>
      <c r="OQK47" s="1396"/>
      <c r="OQL47" s="1396"/>
      <c r="OQM47" s="1396"/>
      <c r="OQN47" s="1396"/>
      <c r="OQO47" s="1396"/>
      <c r="OQP47" s="1396"/>
      <c r="OQQ47" s="1396"/>
      <c r="OQR47" s="1396"/>
      <c r="OQS47" s="1396"/>
      <c r="OQT47" s="1396"/>
      <c r="OQU47" s="1396"/>
      <c r="OQV47" s="1396"/>
      <c r="OQW47" s="1396"/>
      <c r="OQX47" s="1396"/>
      <c r="OQY47" s="1396" t="s">
        <v>185</v>
      </c>
      <c r="OQZ47" s="1396"/>
      <c r="ORA47" s="1396"/>
      <c r="ORB47" s="1396"/>
      <c r="ORC47" s="1396"/>
      <c r="ORD47" s="1396"/>
      <c r="ORE47" s="1396"/>
      <c r="ORF47" s="1396"/>
      <c r="ORG47" s="1396"/>
      <c r="ORH47" s="1396"/>
      <c r="ORI47" s="1396"/>
      <c r="ORJ47" s="1396"/>
      <c r="ORK47" s="1396"/>
      <c r="ORL47" s="1396"/>
      <c r="ORM47" s="1396"/>
      <c r="ORN47" s="1396"/>
      <c r="ORO47" s="1396" t="s">
        <v>185</v>
      </c>
      <c r="ORP47" s="1396"/>
      <c r="ORQ47" s="1396"/>
      <c r="ORR47" s="1396"/>
      <c r="ORS47" s="1396"/>
      <c r="ORT47" s="1396"/>
      <c r="ORU47" s="1396"/>
      <c r="ORV47" s="1396"/>
      <c r="ORW47" s="1396"/>
      <c r="ORX47" s="1396"/>
      <c r="ORY47" s="1396"/>
      <c r="ORZ47" s="1396"/>
      <c r="OSA47" s="1396"/>
      <c r="OSB47" s="1396"/>
      <c r="OSC47" s="1396"/>
      <c r="OSD47" s="1396"/>
      <c r="OSE47" s="1396" t="s">
        <v>185</v>
      </c>
      <c r="OSF47" s="1396"/>
      <c r="OSG47" s="1396"/>
      <c r="OSH47" s="1396"/>
      <c r="OSI47" s="1396"/>
      <c r="OSJ47" s="1396"/>
      <c r="OSK47" s="1396"/>
      <c r="OSL47" s="1396"/>
      <c r="OSM47" s="1396"/>
      <c r="OSN47" s="1396"/>
      <c r="OSO47" s="1396"/>
      <c r="OSP47" s="1396"/>
      <c r="OSQ47" s="1396"/>
      <c r="OSR47" s="1396"/>
      <c r="OSS47" s="1396"/>
      <c r="OST47" s="1396"/>
      <c r="OSU47" s="1396" t="s">
        <v>185</v>
      </c>
      <c r="OSV47" s="1396"/>
      <c r="OSW47" s="1396"/>
      <c r="OSX47" s="1396"/>
      <c r="OSY47" s="1396"/>
      <c r="OSZ47" s="1396"/>
      <c r="OTA47" s="1396"/>
      <c r="OTB47" s="1396"/>
      <c r="OTC47" s="1396"/>
      <c r="OTD47" s="1396"/>
      <c r="OTE47" s="1396"/>
      <c r="OTF47" s="1396"/>
      <c r="OTG47" s="1396"/>
      <c r="OTH47" s="1396"/>
      <c r="OTI47" s="1396"/>
      <c r="OTJ47" s="1396"/>
      <c r="OTK47" s="1396" t="s">
        <v>185</v>
      </c>
      <c r="OTL47" s="1396"/>
      <c r="OTM47" s="1396"/>
      <c r="OTN47" s="1396"/>
      <c r="OTO47" s="1396"/>
      <c r="OTP47" s="1396"/>
      <c r="OTQ47" s="1396"/>
      <c r="OTR47" s="1396"/>
      <c r="OTS47" s="1396"/>
      <c r="OTT47" s="1396"/>
      <c r="OTU47" s="1396"/>
      <c r="OTV47" s="1396"/>
      <c r="OTW47" s="1396"/>
      <c r="OTX47" s="1396"/>
      <c r="OTY47" s="1396"/>
      <c r="OTZ47" s="1396"/>
      <c r="OUA47" s="1396" t="s">
        <v>185</v>
      </c>
      <c r="OUB47" s="1396"/>
      <c r="OUC47" s="1396"/>
      <c r="OUD47" s="1396"/>
      <c r="OUE47" s="1396"/>
      <c r="OUF47" s="1396"/>
      <c r="OUG47" s="1396"/>
      <c r="OUH47" s="1396"/>
      <c r="OUI47" s="1396"/>
      <c r="OUJ47" s="1396"/>
      <c r="OUK47" s="1396"/>
      <c r="OUL47" s="1396"/>
      <c r="OUM47" s="1396"/>
      <c r="OUN47" s="1396"/>
      <c r="OUO47" s="1396"/>
      <c r="OUP47" s="1396"/>
      <c r="OUQ47" s="1396" t="s">
        <v>185</v>
      </c>
      <c r="OUR47" s="1396"/>
      <c r="OUS47" s="1396"/>
      <c r="OUT47" s="1396"/>
      <c r="OUU47" s="1396"/>
      <c r="OUV47" s="1396"/>
      <c r="OUW47" s="1396"/>
      <c r="OUX47" s="1396"/>
      <c r="OUY47" s="1396"/>
      <c r="OUZ47" s="1396"/>
      <c r="OVA47" s="1396"/>
      <c r="OVB47" s="1396"/>
      <c r="OVC47" s="1396"/>
      <c r="OVD47" s="1396"/>
      <c r="OVE47" s="1396"/>
      <c r="OVF47" s="1396"/>
      <c r="OVG47" s="1396" t="s">
        <v>185</v>
      </c>
      <c r="OVH47" s="1396"/>
      <c r="OVI47" s="1396"/>
      <c r="OVJ47" s="1396"/>
      <c r="OVK47" s="1396"/>
      <c r="OVL47" s="1396"/>
      <c r="OVM47" s="1396"/>
      <c r="OVN47" s="1396"/>
      <c r="OVO47" s="1396"/>
      <c r="OVP47" s="1396"/>
      <c r="OVQ47" s="1396"/>
      <c r="OVR47" s="1396"/>
      <c r="OVS47" s="1396"/>
      <c r="OVT47" s="1396"/>
      <c r="OVU47" s="1396"/>
      <c r="OVV47" s="1396"/>
      <c r="OVW47" s="1396" t="s">
        <v>185</v>
      </c>
      <c r="OVX47" s="1396"/>
      <c r="OVY47" s="1396"/>
      <c r="OVZ47" s="1396"/>
      <c r="OWA47" s="1396"/>
      <c r="OWB47" s="1396"/>
      <c r="OWC47" s="1396"/>
      <c r="OWD47" s="1396"/>
      <c r="OWE47" s="1396"/>
      <c r="OWF47" s="1396"/>
      <c r="OWG47" s="1396"/>
      <c r="OWH47" s="1396"/>
      <c r="OWI47" s="1396"/>
      <c r="OWJ47" s="1396"/>
      <c r="OWK47" s="1396"/>
      <c r="OWL47" s="1396"/>
      <c r="OWM47" s="1396" t="s">
        <v>185</v>
      </c>
      <c r="OWN47" s="1396"/>
      <c r="OWO47" s="1396"/>
      <c r="OWP47" s="1396"/>
      <c r="OWQ47" s="1396"/>
      <c r="OWR47" s="1396"/>
      <c r="OWS47" s="1396"/>
      <c r="OWT47" s="1396"/>
      <c r="OWU47" s="1396"/>
      <c r="OWV47" s="1396"/>
      <c r="OWW47" s="1396"/>
      <c r="OWX47" s="1396"/>
      <c r="OWY47" s="1396"/>
      <c r="OWZ47" s="1396"/>
      <c r="OXA47" s="1396"/>
      <c r="OXB47" s="1396"/>
      <c r="OXC47" s="1396" t="s">
        <v>185</v>
      </c>
      <c r="OXD47" s="1396"/>
      <c r="OXE47" s="1396"/>
      <c r="OXF47" s="1396"/>
      <c r="OXG47" s="1396"/>
      <c r="OXH47" s="1396"/>
      <c r="OXI47" s="1396"/>
      <c r="OXJ47" s="1396"/>
      <c r="OXK47" s="1396"/>
      <c r="OXL47" s="1396"/>
      <c r="OXM47" s="1396"/>
      <c r="OXN47" s="1396"/>
      <c r="OXO47" s="1396"/>
      <c r="OXP47" s="1396"/>
      <c r="OXQ47" s="1396"/>
      <c r="OXR47" s="1396"/>
      <c r="OXS47" s="1396" t="s">
        <v>185</v>
      </c>
      <c r="OXT47" s="1396"/>
      <c r="OXU47" s="1396"/>
      <c r="OXV47" s="1396"/>
      <c r="OXW47" s="1396"/>
      <c r="OXX47" s="1396"/>
      <c r="OXY47" s="1396"/>
      <c r="OXZ47" s="1396"/>
      <c r="OYA47" s="1396"/>
      <c r="OYB47" s="1396"/>
      <c r="OYC47" s="1396"/>
      <c r="OYD47" s="1396"/>
      <c r="OYE47" s="1396"/>
      <c r="OYF47" s="1396"/>
      <c r="OYG47" s="1396"/>
      <c r="OYH47" s="1396"/>
      <c r="OYI47" s="1396" t="s">
        <v>185</v>
      </c>
      <c r="OYJ47" s="1396"/>
      <c r="OYK47" s="1396"/>
      <c r="OYL47" s="1396"/>
      <c r="OYM47" s="1396"/>
      <c r="OYN47" s="1396"/>
      <c r="OYO47" s="1396"/>
      <c r="OYP47" s="1396"/>
      <c r="OYQ47" s="1396"/>
      <c r="OYR47" s="1396"/>
      <c r="OYS47" s="1396"/>
      <c r="OYT47" s="1396"/>
      <c r="OYU47" s="1396"/>
      <c r="OYV47" s="1396"/>
      <c r="OYW47" s="1396"/>
      <c r="OYX47" s="1396"/>
      <c r="OYY47" s="1396" t="s">
        <v>185</v>
      </c>
      <c r="OYZ47" s="1396"/>
      <c r="OZA47" s="1396"/>
      <c r="OZB47" s="1396"/>
      <c r="OZC47" s="1396"/>
      <c r="OZD47" s="1396"/>
      <c r="OZE47" s="1396"/>
      <c r="OZF47" s="1396"/>
      <c r="OZG47" s="1396"/>
      <c r="OZH47" s="1396"/>
      <c r="OZI47" s="1396"/>
      <c r="OZJ47" s="1396"/>
      <c r="OZK47" s="1396"/>
      <c r="OZL47" s="1396"/>
      <c r="OZM47" s="1396"/>
      <c r="OZN47" s="1396"/>
      <c r="OZO47" s="1396" t="s">
        <v>185</v>
      </c>
      <c r="OZP47" s="1396"/>
      <c r="OZQ47" s="1396"/>
      <c r="OZR47" s="1396"/>
      <c r="OZS47" s="1396"/>
      <c r="OZT47" s="1396"/>
      <c r="OZU47" s="1396"/>
      <c r="OZV47" s="1396"/>
      <c r="OZW47" s="1396"/>
      <c r="OZX47" s="1396"/>
      <c r="OZY47" s="1396"/>
      <c r="OZZ47" s="1396"/>
      <c r="PAA47" s="1396"/>
      <c r="PAB47" s="1396"/>
      <c r="PAC47" s="1396"/>
      <c r="PAD47" s="1396"/>
      <c r="PAE47" s="1396" t="s">
        <v>185</v>
      </c>
      <c r="PAF47" s="1396"/>
      <c r="PAG47" s="1396"/>
      <c r="PAH47" s="1396"/>
      <c r="PAI47" s="1396"/>
      <c r="PAJ47" s="1396"/>
      <c r="PAK47" s="1396"/>
      <c r="PAL47" s="1396"/>
      <c r="PAM47" s="1396"/>
      <c r="PAN47" s="1396"/>
      <c r="PAO47" s="1396"/>
      <c r="PAP47" s="1396"/>
      <c r="PAQ47" s="1396"/>
      <c r="PAR47" s="1396"/>
      <c r="PAS47" s="1396"/>
      <c r="PAT47" s="1396"/>
      <c r="PAU47" s="1396" t="s">
        <v>185</v>
      </c>
      <c r="PAV47" s="1396"/>
      <c r="PAW47" s="1396"/>
      <c r="PAX47" s="1396"/>
      <c r="PAY47" s="1396"/>
      <c r="PAZ47" s="1396"/>
      <c r="PBA47" s="1396"/>
      <c r="PBB47" s="1396"/>
      <c r="PBC47" s="1396"/>
      <c r="PBD47" s="1396"/>
      <c r="PBE47" s="1396"/>
      <c r="PBF47" s="1396"/>
      <c r="PBG47" s="1396"/>
      <c r="PBH47" s="1396"/>
      <c r="PBI47" s="1396"/>
      <c r="PBJ47" s="1396"/>
      <c r="PBK47" s="1396" t="s">
        <v>185</v>
      </c>
      <c r="PBL47" s="1396"/>
      <c r="PBM47" s="1396"/>
      <c r="PBN47" s="1396"/>
      <c r="PBO47" s="1396"/>
      <c r="PBP47" s="1396"/>
      <c r="PBQ47" s="1396"/>
      <c r="PBR47" s="1396"/>
      <c r="PBS47" s="1396"/>
      <c r="PBT47" s="1396"/>
      <c r="PBU47" s="1396"/>
      <c r="PBV47" s="1396"/>
      <c r="PBW47" s="1396"/>
      <c r="PBX47" s="1396"/>
      <c r="PBY47" s="1396"/>
      <c r="PBZ47" s="1396"/>
      <c r="PCA47" s="1396" t="s">
        <v>185</v>
      </c>
      <c r="PCB47" s="1396"/>
      <c r="PCC47" s="1396"/>
      <c r="PCD47" s="1396"/>
      <c r="PCE47" s="1396"/>
      <c r="PCF47" s="1396"/>
      <c r="PCG47" s="1396"/>
      <c r="PCH47" s="1396"/>
      <c r="PCI47" s="1396"/>
      <c r="PCJ47" s="1396"/>
      <c r="PCK47" s="1396"/>
      <c r="PCL47" s="1396"/>
      <c r="PCM47" s="1396"/>
      <c r="PCN47" s="1396"/>
      <c r="PCO47" s="1396"/>
      <c r="PCP47" s="1396"/>
      <c r="PCQ47" s="1396" t="s">
        <v>185</v>
      </c>
      <c r="PCR47" s="1396"/>
      <c r="PCS47" s="1396"/>
      <c r="PCT47" s="1396"/>
      <c r="PCU47" s="1396"/>
      <c r="PCV47" s="1396"/>
      <c r="PCW47" s="1396"/>
      <c r="PCX47" s="1396"/>
      <c r="PCY47" s="1396"/>
      <c r="PCZ47" s="1396"/>
      <c r="PDA47" s="1396"/>
      <c r="PDB47" s="1396"/>
      <c r="PDC47" s="1396"/>
      <c r="PDD47" s="1396"/>
      <c r="PDE47" s="1396"/>
      <c r="PDF47" s="1396"/>
      <c r="PDG47" s="1396" t="s">
        <v>185</v>
      </c>
      <c r="PDH47" s="1396"/>
      <c r="PDI47" s="1396"/>
      <c r="PDJ47" s="1396"/>
      <c r="PDK47" s="1396"/>
      <c r="PDL47" s="1396"/>
      <c r="PDM47" s="1396"/>
      <c r="PDN47" s="1396"/>
      <c r="PDO47" s="1396"/>
      <c r="PDP47" s="1396"/>
      <c r="PDQ47" s="1396"/>
      <c r="PDR47" s="1396"/>
      <c r="PDS47" s="1396"/>
      <c r="PDT47" s="1396"/>
      <c r="PDU47" s="1396"/>
      <c r="PDV47" s="1396"/>
      <c r="PDW47" s="1396" t="s">
        <v>185</v>
      </c>
      <c r="PDX47" s="1396"/>
      <c r="PDY47" s="1396"/>
      <c r="PDZ47" s="1396"/>
      <c r="PEA47" s="1396"/>
      <c r="PEB47" s="1396"/>
      <c r="PEC47" s="1396"/>
      <c r="PED47" s="1396"/>
      <c r="PEE47" s="1396"/>
      <c r="PEF47" s="1396"/>
      <c r="PEG47" s="1396"/>
      <c r="PEH47" s="1396"/>
      <c r="PEI47" s="1396"/>
      <c r="PEJ47" s="1396"/>
      <c r="PEK47" s="1396"/>
      <c r="PEL47" s="1396"/>
      <c r="PEM47" s="1396" t="s">
        <v>185</v>
      </c>
      <c r="PEN47" s="1396"/>
      <c r="PEO47" s="1396"/>
      <c r="PEP47" s="1396"/>
      <c r="PEQ47" s="1396"/>
      <c r="PER47" s="1396"/>
      <c r="PES47" s="1396"/>
      <c r="PET47" s="1396"/>
      <c r="PEU47" s="1396"/>
      <c r="PEV47" s="1396"/>
      <c r="PEW47" s="1396"/>
      <c r="PEX47" s="1396"/>
      <c r="PEY47" s="1396"/>
      <c r="PEZ47" s="1396"/>
      <c r="PFA47" s="1396"/>
      <c r="PFB47" s="1396"/>
      <c r="PFC47" s="1396" t="s">
        <v>185</v>
      </c>
      <c r="PFD47" s="1396"/>
      <c r="PFE47" s="1396"/>
      <c r="PFF47" s="1396"/>
      <c r="PFG47" s="1396"/>
      <c r="PFH47" s="1396"/>
      <c r="PFI47" s="1396"/>
      <c r="PFJ47" s="1396"/>
      <c r="PFK47" s="1396"/>
      <c r="PFL47" s="1396"/>
      <c r="PFM47" s="1396"/>
      <c r="PFN47" s="1396"/>
      <c r="PFO47" s="1396"/>
      <c r="PFP47" s="1396"/>
      <c r="PFQ47" s="1396"/>
      <c r="PFR47" s="1396"/>
      <c r="PFS47" s="1396" t="s">
        <v>185</v>
      </c>
      <c r="PFT47" s="1396"/>
      <c r="PFU47" s="1396"/>
      <c r="PFV47" s="1396"/>
      <c r="PFW47" s="1396"/>
      <c r="PFX47" s="1396"/>
      <c r="PFY47" s="1396"/>
      <c r="PFZ47" s="1396"/>
      <c r="PGA47" s="1396"/>
      <c r="PGB47" s="1396"/>
      <c r="PGC47" s="1396"/>
      <c r="PGD47" s="1396"/>
      <c r="PGE47" s="1396"/>
      <c r="PGF47" s="1396"/>
      <c r="PGG47" s="1396"/>
      <c r="PGH47" s="1396"/>
      <c r="PGI47" s="1396" t="s">
        <v>185</v>
      </c>
      <c r="PGJ47" s="1396"/>
      <c r="PGK47" s="1396"/>
      <c r="PGL47" s="1396"/>
      <c r="PGM47" s="1396"/>
      <c r="PGN47" s="1396"/>
      <c r="PGO47" s="1396"/>
      <c r="PGP47" s="1396"/>
      <c r="PGQ47" s="1396"/>
      <c r="PGR47" s="1396"/>
      <c r="PGS47" s="1396"/>
      <c r="PGT47" s="1396"/>
      <c r="PGU47" s="1396"/>
      <c r="PGV47" s="1396"/>
      <c r="PGW47" s="1396"/>
      <c r="PGX47" s="1396"/>
      <c r="PGY47" s="1396" t="s">
        <v>185</v>
      </c>
      <c r="PGZ47" s="1396"/>
      <c r="PHA47" s="1396"/>
      <c r="PHB47" s="1396"/>
      <c r="PHC47" s="1396"/>
      <c r="PHD47" s="1396"/>
      <c r="PHE47" s="1396"/>
      <c r="PHF47" s="1396"/>
      <c r="PHG47" s="1396"/>
      <c r="PHH47" s="1396"/>
      <c r="PHI47" s="1396"/>
      <c r="PHJ47" s="1396"/>
      <c r="PHK47" s="1396"/>
      <c r="PHL47" s="1396"/>
      <c r="PHM47" s="1396"/>
      <c r="PHN47" s="1396"/>
      <c r="PHO47" s="1396" t="s">
        <v>185</v>
      </c>
      <c r="PHP47" s="1396"/>
      <c r="PHQ47" s="1396"/>
      <c r="PHR47" s="1396"/>
      <c r="PHS47" s="1396"/>
      <c r="PHT47" s="1396"/>
      <c r="PHU47" s="1396"/>
      <c r="PHV47" s="1396"/>
      <c r="PHW47" s="1396"/>
      <c r="PHX47" s="1396"/>
      <c r="PHY47" s="1396"/>
      <c r="PHZ47" s="1396"/>
      <c r="PIA47" s="1396"/>
      <c r="PIB47" s="1396"/>
      <c r="PIC47" s="1396"/>
      <c r="PID47" s="1396"/>
      <c r="PIE47" s="1396" t="s">
        <v>185</v>
      </c>
      <c r="PIF47" s="1396"/>
      <c r="PIG47" s="1396"/>
      <c r="PIH47" s="1396"/>
      <c r="PII47" s="1396"/>
      <c r="PIJ47" s="1396"/>
      <c r="PIK47" s="1396"/>
      <c r="PIL47" s="1396"/>
      <c r="PIM47" s="1396"/>
      <c r="PIN47" s="1396"/>
      <c r="PIO47" s="1396"/>
      <c r="PIP47" s="1396"/>
      <c r="PIQ47" s="1396"/>
      <c r="PIR47" s="1396"/>
      <c r="PIS47" s="1396"/>
      <c r="PIT47" s="1396"/>
      <c r="PIU47" s="1396" t="s">
        <v>185</v>
      </c>
      <c r="PIV47" s="1396"/>
      <c r="PIW47" s="1396"/>
      <c r="PIX47" s="1396"/>
      <c r="PIY47" s="1396"/>
      <c r="PIZ47" s="1396"/>
      <c r="PJA47" s="1396"/>
      <c r="PJB47" s="1396"/>
      <c r="PJC47" s="1396"/>
      <c r="PJD47" s="1396"/>
      <c r="PJE47" s="1396"/>
      <c r="PJF47" s="1396"/>
      <c r="PJG47" s="1396"/>
      <c r="PJH47" s="1396"/>
      <c r="PJI47" s="1396"/>
      <c r="PJJ47" s="1396"/>
      <c r="PJK47" s="1396" t="s">
        <v>185</v>
      </c>
      <c r="PJL47" s="1396"/>
      <c r="PJM47" s="1396"/>
      <c r="PJN47" s="1396"/>
      <c r="PJO47" s="1396"/>
      <c r="PJP47" s="1396"/>
      <c r="PJQ47" s="1396"/>
      <c r="PJR47" s="1396"/>
      <c r="PJS47" s="1396"/>
      <c r="PJT47" s="1396"/>
      <c r="PJU47" s="1396"/>
      <c r="PJV47" s="1396"/>
      <c r="PJW47" s="1396"/>
      <c r="PJX47" s="1396"/>
      <c r="PJY47" s="1396"/>
      <c r="PJZ47" s="1396"/>
      <c r="PKA47" s="1396" t="s">
        <v>185</v>
      </c>
      <c r="PKB47" s="1396"/>
      <c r="PKC47" s="1396"/>
      <c r="PKD47" s="1396"/>
      <c r="PKE47" s="1396"/>
      <c r="PKF47" s="1396"/>
      <c r="PKG47" s="1396"/>
      <c r="PKH47" s="1396"/>
      <c r="PKI47" s="1396"/>
      <c r="PKJ47" s="1396"/>
      <c r="PKK47" s="1396"/>
      <c r="PKL47" s="1396"/>
      <c r="PKM47" s="1396"/>
      <c r="PKN47" s="1396"/>
      <c r="PKO47" s="1396"/>
      <c r="PKP47" s="1396"/>
      <c r="PKQ47" s="1396" t="s">
        <v>185</v>
      </c>
      <c r="PKR47" s="1396"/>
      <c r="PKS47" s="1396"/>
      <c r="PKT47" s="1396"/>
      <c r="PKU47" s="1396"/>
      <c r="PKV47" s="1396"/>
      <c r="PKW47" s="1396"/>
      <c r="PKX47" s="1396"/>
      <c r="PKY47" s="1396"/>
      <c r="PKZ47" s="1396"/>
      <c r="PLA47" s="1396"/>
      <c r="PLB47" s="1396"/>
      <c r="PLC47" s="1396"/>
      <c r="PLD47" s="1396"/>
      <c r="PLE47" s="1396"/>
      <c r="PLF47" s="1396"/>
      <c r="PLG47" s="1396" t="s">
        <v>185</v>
      </c>
      <c r="PLH47" s="1396"/>
      <c r="PLI47" s="1396"/>
      <c r="PLJ47" s="1396"/>
      <c r="PLK47" s="1396"/>
      <c r="PLL47" s="1396"/>
      <c r="PLM47" s="1396"/>
      <c r="PLN47" s="1396"/>
      <c r="PLO47" s="1396"/>
      <c r="PLP47" s="1396"/>
      <c r="PLQ47" s="1396"/>
      <c r="PLR47" s="1396"/>
      <c r="PLS47" s="1396"/>
      <c r="PLT47" s="1396"/>
      <c r="PLU47" s="1396"/>
      <c r="PLV47" s="1396"/>
      <c r="PLW47" s="1396" t="s">
        <v>185</v>
      </c>
      <c r="PLX47" s="1396"/>
      <c r="PLY47" s="1396"/>
      <c r="PLZ47" s="1396"/>
      <c r="PMA47" s="1396"/>
      <c r="PMB47" s="1396"/>
      <c r="PMC47" s="1396"/>
      <c r="PMD47" s="1396"/>
      <c r="PME47" s="1396"/>
      <c r="PMF47" s="1396"/>
      <c r="PMG47" s="1396"/>
      <c r="PMH47" s="1396"/>
      <c r="PMI47" s="1396"/>
      <c r="PMJ47" s="1396"/>
      <c r="PMK47" s="1396"/>
      <c r="PML47" s="1396"/>
      <c r="PMM47" s="1396" t="s">
        <v>185</v>
      </c>
      <c r="PMN47" s="1396"/>
      <c r="PMO47" s="1396"/>
      <c r="PMP47" s="1396"/>
      <c r="PMQ47" s="1396"/>
      <c r="PMR47" s="1396"/>
      <c r="PMS47" s="1396"/>
      <c r="PMT47" s="1396"/>
      <c r="PMU47" s="1396"/>
      <c r="PMV47" s="1396"/>
      <c r="PMW47" s="1396"/>
      <c r="PMX47" s="1396"/>
      <c r="PMY47" s="1396"/>
      <c r="PMZ47" s="1396"/>
      <c r="PNA47" s="1396"/>
      <c r="PNB47" s="1396"/>
      <c r="PNC47" s="1396" t="s">
        <v>185</v>
      </c>
      <c r="PND47" s="1396"/>
      <c r="PNE47" s="1396"/>
      <c r="PNF47" s="1396"/>
      <c r="PNG47" s="1396"/>
      <c r="PNH47" s="1396"/>
      <c r="PNI47" s="1396"/>
      <c r="PNJ47" s="1396"/>
      <c r="PNK47" s="1396"/>
      <c r="PNL47" s="1396"/>
      <c r="PNM47" s="1396"/>
      <c r="PNN47" s="1396"/>
      <c r="PNO47" s="1396"/>
      <c r="PNP47" s="1396"/>
      <c r="PNQ47" s="1396"/>
      <c r="PNR47" s="1396"/>
      <c r="PNS47" s="1396" t="s">
        <v>185</v>
      </c>
      <c r="PNT47" s="1396"/>
      <c r="PNU47" s="1396"/>
      <c r="PNV47" s="1396"/>
      <c r="PNW47" s="1396"/>
      <c r="PNX47" s="1396"/>
      <c r="PNY47" s="1396"/>
      <c r="PNZ47" s="1396"/>
      <c r="POA47" s="1396"/>
      <c r="POB47" s="1396"/>
      <c r="POC47" s="1396"/>
      <c r="POD47" s="1396"/>
      <c r="POE47" s="1396"/>
      <c r="POF47" s="1396"/>
      <c r="POG47" s="1396"/>
      <c r="POH47" s="1396"/>
      <c r="POI47" s="1396" t="s">
        <v>185</v>
      </c>
      <c r="POJ47" s="1396"/>
      <c r="POK47" s="1396"/>
      <c r="POL47" s="1396"/>
      <c r="POM47" s="1396"/>
      <c r="PON47" s="1396"/>
      <c r="POO47" s="1396"/>
      <c r="POP47" s="1396"/>
      <c r="POQ47" s="1396"/>
      <c r="POR47" s="1396"/>
      <c r="POS47" s="1396"/>
      <c r="POT47" s="1396"/>
      <c r="POU47" s="1396"/>
      <c r="POV47" s="1396"/>
      <c r="POW47" s="1396"/>
      <c r="POX47" s="1396"/>
      <c r="POY47" s="1396" t="s">
        <v>185</v>
      </c>
      <c r="POZ47" s="1396"/>
      <c r="PPA47" s="1396"/>
      <c r="PPB47" s="1396"/>
      <c r="PPC47" s="1396"/>
      <c r="PPD47" s="1396"/>
      <c r="PPE47" s="1396"/>
      <c r="PPF47" s="1396"/>
      <c r="PPG47" s="1396"/>
      <c r="PPH47" s="1396"/>
      <c r="PPI47" s="1396"/>
      <c r="PPJ47" s="1396"/>
      <c r="PPK47" s="1396"/>
      <c r="PPL47" s="1396"/>
      <c r="PPM47" s="1396"/>
      <c r="PPN47" s="1396"/>
      <c r="PPO47" s="1396" t="s">
        <v>185</v>
      </c>
      <c r="PPP47" s="1396"/>
      <c r="PPQ47" s="1396"/>
      <c r="PPR47" s="1396"/>
      <c r="PPS47" s="1396"/>
      <c r="PPT47" s="1396"/>
      <c r="PPU47" s="1396"/>
      <c r="PPV47" s="1396"/>
      <c r="PPW47" s="1396"/>
      <c r="PPX47" s="1396"/>
      <c r="PPY47" s="1396"/>
      <c r="PPZ47" s="1396"/>
      <c r="PQA47" s="1396"/>
      <c r="PQB47" s="1396"/>
      <c r="PQC47" s="1396"/>
      <c r="PQD47" s="1396"/>
      <c r="PQE47" s="1396" t="s">
        <v>185</v>
      </c>
      <c r="PQF47" s="1396"/>
      <c r="PQG47" s="1396"/>
      <c r="PQH47" s="1396"/>
      <c r="PQI47" s="1396"/>
      <c r="PQJ47" s="1396"/>
      <c r="PQK47" s="1396"/>
      <c r="PQL47" s="1396"/>
      <c r="PQM47" s="1396"/>
      <c r="PQN47" s="1396"/>
      <c r="PQO47" s="1396"/>
      <c r="PQP47" s="1396"/>
      <c r="PQQ47" s="1396"/>
      <c r="PQR47" s="1396"/>
      <c r="PQS47" s="1396"/>
      <c r="PQT47" s="1396"/>
      <c r="PQU47" s="1396" t="s">
        <v>185</v>
      </c>
      <c r="PQV47" s="1396"/>
      <c r="PQW47" s="1396"/>
      <c r="PQX47" s="1396"/>
      <c r="PQY47" s="1396"/>
      <c r="PQZ47" s="1396"/>
      <c r="PRA47" s="1396"/>
      <c r="PRB47" s="1396"/>
      <c r="PRC47" s="1396"/>
      <c r="PRD47" s="1396"/>
      <c r="PRE47" s="1396"/>
      <c r="PRF47" s="1396"/>
      <c r="PRG47" s="1396"/>
      <c r="PRH47" s="1396"/>
      <c r="PRI47" s="1396"/>
      <c r="PRJ47" s="1396"/>
      <c r="PRK47" s="1396" t="s">
        <v>185</v>
      </c>
      <c r="PRL47" s="1396"/>
      <c r="PRM47" s="1396"/>
      <c r="PRN47" s="1396"/>
      <c r="PRO47" s="1396"/>
      <c r="PRP47" s="1396"/>
      <c r="PRQ47" s="1396"/>
      <c r="PRR47" s="1396"/>
      <c r="PRS47" s="1396"/>
      <c r="PRT47" s="1396"/>
      <c r="PRU47" s="1396"/>
      <c r="PRV47" s="1396"/>
      <c r="PRW47" s="1396"/>
      <c r="PRX47" s="1396"/>
      <c r="PRY47" s="1396"/>
      <c r="PRZ47" s="1396"/>
      <c r="PSA47" s="1396" t="s">
        <v>185</v>
      </c>
      <c r="PSB47" s="1396"/>
      <c r="PSC47" s="1396"/>
      <c r="PSD47" s="1396"/>
      <c r="PSE47" s="1396"/>
      <c r="PSF47" s="1396"/>
      <c r="PSG47" s="1396"/>
      <c r="PSH47" s="1396"/>
      <c r="PSI47" s="1396"/>
      <c r="PSJ47" s="1396"/>
      <c r="PSK47" s="1396"/>
      <c r="PSL47" s="1396"/>
      <c r="PSM47" s="1396"/>
      <c r="PSN47" s="1396"/>
      <c r="PSO47" s="1396"/>
      <c r="PSP47" s="1396"/>
      <c r="PSQ47" s="1396" t="s">
        <v>185</v>
      </c>
      <c r="PSR47" s="1396"/>
      <c r="PSS47" s="1396"/>
      <c r="PST47" s="1396"/>
      <c r="PSU47" s="1396"/>
      <c r="PSV47" s="1396"/>
      <c r="PSW47" s="1396"/>
      <c r="PSX47" s="1396"/>
      <c r="PSY47" s="1396"/>
      <c r="PSZ47" s="1396"/>
      <c r="PTA47" s="1396"/>
      <c r="PTB47" s="1396"/>
      <c r="PTC47" s="1396"/>
      <c r="PTD47" s="1396"/>
      <c r="PTE47" s="1396"/>
      <c r="PTF47" s="1396"/>
      <c r="PTG47" s="1396" t="s">
        <v>185</v>
      </c>
      <c r="PTH47" s="1396"/>
      <c r="PTI47" s="1396"/>
      <c r="PTJ47" s="1396"/>
      <c r="PTK47" s="1396"/>
      <c r="PTL47" s="1396"/>
      <c r="PTM47" s="1396"/>
      <c r="PTN47" s="1396"/>
      <c r="PTO47" s="1396"/>
      <c r="PTP47" s="1396"/>
      <c r="PTQ47" s="1396"/>
      <c r="PTR47" s="1396"/>
      <c r="PTS47" s="1396"/>
      <c r="PTT47" s="1396"/>
      <c r="PTU47" s="1396"/>
      <c r="PTV47" s="1396"/>
      <c r="PTW47" s="1396" t="s">
        <v>185</v>
      </c>
      <c r="PTX47" s="1396"/>
      <c r="PTY47" s="1396"/>
      <c r="PTZ47" s="1396"/>
      <c r="PUA47" s="1396"/>
      <c r="PUB47" s="1396"/>
      <c r="PUC47" s="1396"/>
      <c r="PUD47" s="1396"/>
      <c r="PUE47" s="1396"/>
      <c r="PUF47" s="1396"/>
      <c r="PUG47" s="1396"/>
      <c r="PUH47" s="1396"/>
      <c r="PUI47" s="1396"/>
      <c r="PUJ47" s="1396"/>
      <c r="PUK47" s="1396"/>
      <c r="PUL47" s="1396"/>
      <c r="PUM47" s="1396" t="s">
        <v>185</v>
      </c>
      <c r="PUN47" s="1396"/>
      <c r="PUO47" s="1396"/>
      <c r="PUP47" s="1396"/>
      <c r="PUQ47" s="1396"/>
      <c r="PUR47" s="1396"/>
      <c r="PUS47" s="1396"/>
      <c r="PUT47" s="1396"/>
      <c r="PUU47" s="1396"/>
      <c r="PUV47" s="1396"/>
      <c r="PUW47" s="1396"/>
      <c r="PUX47" s="1396"/>
      <c r="PUY47" s="1396"/>
      <c r="PUZ47" s="1396"/>
      <c r="PVA47" s="1396"/>
      <c r="PVB47" s="1396"/>
      <c r="PVC47" s="1396" t="s">
        <v>185</v>
      </c>
      <c r="PVD47" s="1396"/>
      <c r="PVE47" s="1396"/>
      <c r="PVF47" s="1396"/>
      <c r="PVG47" s="1396"/>
      <c r="PVH47" s="1396"/>
      <c r="PVI47" s="1396"/>
      <c r="PVJ47" s="1396"/>
      <c r="PVK47" s="1396"/>
      <c r="PVL47" s="1396"/>
      <c r="PVM47" s="1396"/>
      <c r="PVN47" s="1396"/>
      <c r="PVO47" s="1396"/>
      <c r="PVP47" s="1396"/>
      <c r="PVQ47" s="1396"/>
      <c r="PVR47" s="1396"/>
      <c r="PVS47" s="1396" t="s">
        <v>185</v>
      </c>
      <c r="PVT47" s="1396"/>
      <c r="PVU47" s="1396"/>
      <c r="PVV47" s="1396"/>
      <c r="PVW47" s="1396"/>
      <c r="PVX47" s="1396"/>
      <c r="PVY47" s="1396"/>
      <c r="PVZ47" s="1396"/>
      <c r="PWA47" s="1396"/>
      <c r="PWB47" s="1396"/>
      <c r="PWC47" s="1396"/>
      <c r="PWD47" s="1396"/>
      <c r="PWE47" s="1396"/>
      <c r="PWF47" s="1396"/>
      <c r="PWG47" s="1396"/>
      <c r="PWH47" s="1396"/>
      <c r="PWI47" s="1396" t="s">
        <v>185</v>
      </c>
      <c r="PWJ47" s="1396"/>
      <c r="PWK47" s="1396"/>
      <c r="PWL47" s="1396"/>
      <c r="PWM47" s="1396"/>
      <c r="PWN47" s="1396"/>
      <c r="PWO47" s="1396"/>
      <c r="PWP47" s="1396"/>
      <c r="PWQ47" s="1396"/>
      <c r="PWR47" s="1396"/>
      <c r="PWS47" s="1396"/>
      <c r="PWT47" s="1396"/>
      <c r="PWU47" s="1396"/>
      <c r="PWV47" s="1396"/>
      <c r="PWW47" s="1396"/>
      <c r="PWX47" s="1396"/>
      <c r="PWY47" s="1396" t="s">
        <v>185</v>
      </c>
      <c r="PWZ47" s="1396"/>
      <c r="PXA47" s="1396"/>
      <c r="PXB47" s="1396"/>
      <c r="PXC47" s="1396"/>
      <c r="PXD47" s="1396"/>
      <c r="PXE47" s="1396"/>
      <c r="PXF47" s="1396"/>
      <c r="PXG47" s="1396"/>
      <c r="PXH47" s="1396"/>
      <c r="PXI47" s="1396"/>
      <c r="PXJ47" s="1396"/>
      <c r="PXK47" s="1396"/>
      <c r="PXL47" s="1396"/>
      <c r="PXM47" s="1396"/>
      <c r="PXN47" s="1396"/>
      <c r="PXO47" s="1396" t="s">
        <v>185</v>
      </c>
      <c r="PXP47" s="1396"/>
      <c r="PXQ47" s="1396"/>
      <c r="PXR47" s="1396"/>
      <c r="PXS47" s="1396"/>
      <c r="PXT47" s="1396"/>
      <c r="PXU47" s="1396"/>
      <c r="PXV47" s="1396"/>
      <c r="PXW47" s="1396"/>
      <c r="PXX47" s="1396"/>
      <c r="PXY47" s="1396"/>
      <c r="PXZ47" s="1396"/>
      <c r="PYA47" s="1396"/>
      <c r="PYB47" s="1396"/>
      <c r="PYC47" s="1396"/>
      <c r="PYD47" s="1396"/>
      <c r="PYE47" s="1396" t="s">
        <v>185</v>
      </c>
      <c r="PYF47" s="1396"/>
      <c r="PYG47" s="1396"/>
      <c r="PYH47" s="1396"/>
      <c r="PYI47" s="1396"/>
      <c r="PYJ47" s="1396"/>
      <c r="PYK47" s="1396"/>
      <c r="PYL47" s="1396"/>
      <c r="PYM47" s="1396"/>
      <c r="PYN47" s="1396"/>
      <c r="PYO47" s="1396"/>
      <c r="PYP47" s="1396"/>
      <c r="PYQ47" s="1396"/>
      <c r="PYR47" s="1396"/>
      <c r="PYS47" s="1396"/>
      <c r="PYT47" s="1396"/>
      <c r="PYU47" s="1396" t="s">
        <v>185</v>
      </c>
      <c r="PYV47" s="1396"/>
      <c r="PYW47" s="1396"/>
      <c r="PYX47" s="1396"/>
      <c r="PYY47" s="1396"/>
      <c r="PYZ47" s="1396"/>
      <c r="PZA47" s="1396"/>
      <c r="PZB47" s="1396"/>
      <c r="PZC47" s="1396"/>
      <c r="PZD47" s="1396"/>
      <c r="PZE47" s="1396"/>
      <c r="PZF47" s="1396"/>
      <c r="PZG47" s="1396"/>
      <c r="PZH47" s="1396"/>
      <c r="PZI47" s="1396"/>
      <c r="PZJ47" s="1396"/>
      <c r="PZK47" s="1396" t="s">
        <v>185</v>
      </c>
      <c r="PZL47" s="1396"/>
      <c r="PZM47" s="1396"/>
      <c r="PZN47" s="1396"/>
      <c r="PZO47" s="1396"/>
      <c r="PZP47" s="1396"/>
      <c r="PZQ47" s="1396"/>
      <c r="PZR47" s="1396"/>
      <c r="PZS47" s="1396"/>
      <c r="PZT47" s="1396"/>
      <c r="PZU47" s="1396"/>
      <c r="PZV47" s="1396"/>
      <c r="PZW47" s="1396"/>
      <c r="PZX47" s="1396"/>
      <c r="PZY47" s="1396"/>
      <c r="PZZ47" s="1396"/>
      <c r="QAA47" s="1396" t="s">
        <v>185</v>
      </c>
      <c r="QAB47" s="1396"/>
      <c r="QAC47" s="1396"/>
      <c r="QAD47" s="1396"/>
      <c r="QAE47" s="1396"/>
      <c r="QAF47" s="1396"/>
      <c r="QAG47" s="1396"/>
      <c r="QAH47" s="1396"/>
      <c r="QAI47" s="1396"/>
      <c r="QAJ47" s="1396"/>
      <c r="QAK47" s="1396"/>
      <c r="QAL47" s="1396"/>
      <c r="QAM47" s="1396"/>
      <c r="QAN47" s="1396"/>
      <c r="QAO47" s="1396"/>
      <c r="QAP47" s="1396"/>
      <c r="QAQ47" s="1396" t="s">
        <v>185</v>
      </c>
      <c r="QAR47" s="1396"/>
      <c r="QAS47" s="1396"/>
      <c r="QAT47" s="1396"/>
      <c r="QAU47" s="1396"/>
      <c r="QAV47" s="1396"/>
      <c r="QAW47" s="1396"/>
      <c r="QAX47" s="1396"/>
      <c r="QAY47" s="1396"/>
      <c r="QAZ47" s="1396"/>
      <c r="QBA47" s="1396"/>
      <c r="QBB47" s="1396"/>
      <c r="QBC47" s="1396"/>
      <c r="QBD47" s="1396"/>
      <c r="QBE47" s="1396"/>
      <c r="QBF47" s="1396"/>
      <c r="QBG47" s="1396" t="s">
        <v>185</v>
      </c>
      <c r="QBH47" s="1396"/>
      <c r="QBI47" s="1396"/>
      <c r="QBJ47" s="1396"/>
      <c r="QBK47" s="1396"/>
      <c r="QBL47" s="1396"/>
      <c r="QBM47" s="1396"/>
      <c r="QBN47" s="1396"/>
      <c r="QBO47" s="1396"/>
      <c r="QBP47" s="1396"/>
      <c r="QBQ47" s="1396"/>
      <c r="QBR47" s="1396"/>
      <c r="QBS47" s="1396"/>
      <c r="QBT47" s="1396"/>
      <c r="QBU47" s="1396"/>
      <c r="QBV47" s="1396"/>
      <c r="QBW47" s="1396" t="s">
        <v>185</v>
      </c>
      <c r="QBX47" s="1396"/>
      <c r="QBY47" s="1396"/>
      <c r="QBZ47" s="1396"/>
      <c r="QCA47" s="1396"/>
      <c r="QCB47" s="1396"/>
      <c r="QCC47" s="1396"/>
      <c r="QCD47" s="1396"/>
      <c r="QCE47" s="1396"/>
      <c r="QCF47" s="1396"/>
      <c r="QCG47" s="1396"/>
      <c r="QCH47" s="1396"/>
      <c r="QCI47" s="1396"/>
      <c r="QCJ47" s="1396"/>
      <c r="QCK47" s="1396"/>
      <c r="QCL47" s="1396"/>
      <c r="QCM47" s="1396" t="s">
        <v>185</v>
      </c>
      <c r="QCN47" s="1396"/>
      <c r="QCO47" s="1396"/>
      <c r="QCP47" s="1396"/>
      <c r="QCQ47" s="1396"/>
      <c r="QCR47" s="1396"/>
      <c r="QCS47" s="1396"/>
      <c r="QCT47" s="1396"/>
      <c r="QCU47" s="1396"/>
      <c r="QCV47" s="1396"/>
      <c r="QCW47" s="1396"/>
      <c r="QCX47" s="1396"/>
      <c r="QCY47" s="1396"/>
      <c r="QCZ47" s="1396"/>
      <c r="QDA47" s="1396"/>
      <c r="QDB47" s="1396"/>
      <c r="QDC47" s="1396" t="s">
        <v>185</v>
      </c>
      <c r="QDD47" s="1396"/>
      <c r="QDE47" s="1396"/>
      <c r="QDF47" s="1396"/>
      <c r="QDG47" s="1396"/>
      <c r="QDH47" s="1396"/>
      <c r="QDI47" s="1396"/>
      <c r="QDJ47" s="1396"/>
      <c r="QDK47" s="1396"/>
      <c r="QDL47" s="1396"/>
      <c r="QDM47" s="1396"/>
      <c r="QDN47" s="1396"/>
      <c r="QDO47" s="1396"/>
      <c r="QDP47" s="1396"/>
      <c r="QDQ47" s="1396"/>
      <c r="QDR47" s="1396"/>
      <c r="QDS47" s="1396" t="s">
        <v>185</v>
      </c>
      <c r="QDT47" s="1396"/>
      <c r="QDU47" s="1396"/>
      <c r="QDV47" s="1396"/>
      <c r="QDW47" s="1396"/>
      <c r="QDX47" s="1396"/>
      <c r="QDY47" s="1396"/>
      <c r="QDZ47" s="1396"/>
      <c r="QEA47" s="1396"/>
      <c r="QEB47" s="1396"/>
      <c r="QEC47" s="1396"/>
      <c r="QED47" s="1396"/>
      <c r="QEE47" s="1396"/>
      <c r="QEF47" s="1396"/>
      <c r="QEG47" s="1396"/>
      <c r="QEH47" s="1396"/>
      <c r="QEI47" s="1396" t="s">
        <v>185</v>
      </c>
      <c r="QEJ47" s="1396"/>
      <c r="QEK47" s="1396"/>
      <c r="QEL47" s="1396"/>
      <c r="QEM47" s="1396"/>
      <c r="QEN47" s="1396"/>
      <c r="QEO47" s="1396"/>
      <c r="QEP47" s="1396"/>
      <c r="QEQ47" s="1396"/>
      <c r="QER47" s="1396"/>
      <c r="QES47" s="1396"/>
      <c r="QET47" s="1396"/>
      <c r="QEU47" s="1396"/>
      <c r="QEV47" s="1396"/>
      <c r="QEW47" s="1396"/>
      <c r="QEX47" s="1396"/>
      <c r="QEY47" s="1396" t="s">
        <v>185</v>
      </c>
      <c r="QEZ47" s="1396"/>
      <c r="QFA47" s="1396"/>
      <c r="QFB47" s="1396"/>
      <c r="QFC47" s="1396"/>
      <c r="QFD47" s="1396"/>
      <c r="QFE47" s="1396"/>
      <c r="QFF47" s="1396"/>
      <c r="QFG47" s="1396"/>
      <c r="QFH47" s="1396"/>
      <c r="QFI47" s="1396"/>
      <c r="QFJ47" s="1396"/>
      <c r="QFK47" s="1396"/>
      <c r="QFL47" s="1396"/>
      <c r="QFM47" s="1396"/>
      <c r="QFN47" s="1396"/>
      <c r="QFO47" s="1396" t="s">
        <v>185</v>
      </c>
      <c r="QFP47" s="1396"/>
      <c r="QFQ47" s="1396"/>
      <c r="QFR47" s="1396"/>
      <c r="QFS47" s="1396"/>
      <c r="QFT47" s="1396"/>
      <c r="QFU47" s="1396"/>
      <c r="QFV47" s="1396"/>
      <c r="QFW47" s="1396"/>
      <c r="QFX47" s="1396"/>
      <c r="QFY47" s="1396"/>
      <c r="QFZ47" s="1396"/>
      <c r="QGA47" s="1396"/>
      <c r="QGB47" s="1396"/>
      <c r="QGC47" s="1396"/>
      <c r="QGD47" s="1396"/>
      <c r="QGE47" s="1396" t="s">
        <v>185</v>
      </c>
      <c r="QGF47" s="1396"/>
      <c r="QGG47" s="1396"/>
      <c r="QGH47" s="1396"/>
      <c r="QGI47" s="1396"/>
      <c r="QGJ47" s="1396"/>
      <c r="QGK47" s="1396"/>
      <c r="QGL47" s="1396"/>
      <c r="QGM47" s="1396"/>
      <c r="QGN47" s="1396"/>
      <c r="QGO47" s="1396"/>
      <c r="QGP47" s="1396"/>
      <c r="QGQ47" s="1396"/>
      <c r="QGR47" s="1396"/>
      <c r="QGS47" s="1396"/>
      <c r="QGT47" s="1396"/>
      <c r="QGU47" s="1396" t="s">
        <v>185</v>
      </c>
      <c r="QGV47" s="1396"/>
      <c r="QGW47" s="1396"/>
      <c r="QGX47" s="1396"/>
      <c r="QGY47" s="1396"/>
      <c r="QGZ47" s="1396"/>
      <c r="QHA47" s="1396"/>
      <c r="QHB47" s="1396"/>
      <c r="QHC47" s="1396"/>
      <c r="QHD47" s="1396"/>
      <c r="QHE47" s="1396"/>
      <c r="QHF47" s="1396"/>
      <c r="QHG47" s="1396"/>
      <c r="QHH47" s="1396"/>
      <c r="QHI47" s="1396"/>
      <c r="QHJ47" s="1396"/>
      <c r="QHK47" s="1396" t="s">
        <v>185</v>
      </c>
      <c r="QHL47" s="1396"/>
      <c r="QHM47" s="1396"/>
      <c r="QHN47" s="1396"/>
      <c r="QHO47" s="1396"/>
      <c r="QHP47" s="1396"/>
      <c r="QHQ47" s="1396"/>
      <c r="QHR47" s="1396"/>
      <c r="QHS47" s="1396"/>
      <c r="QHT47" s="1396"/>
      <c r="QHU47" s="1396"/>
      <c r="QHV47" s="1396"/>
      <c r="QHW47" s="1396"/>
      <c r="QHX47" s="1396"/>
      <c r="QHY47" s="1396"/>
      <c r="QHZ47" s="1396"/>
      <c r="QIA47" s="1396" t="s">
        <v>185</v>
      </c>
      <c r="QIB47" s="1396"/>
      <c r="QIC47" s="1396"/>
      <c r="QID47" s="1396"/>
      <c r="QIE47" s="1396"/>
      <c r="QIF47" s="1396"/>
      <c r="QIG47" s="1396"/>
      <c r="QIH47" s="1396"/>
      <c r="QII47" s="1396"/>
      <c r="QIJ47" s="1396"/>
      <c r="QIK47" s="1396"/>
      <c r="QIL47" s="1396"/>
      <c r="QIM47" s="1396"/>
      <c r="QIN47" s="1396"/>
      <c r="QIO47" s="1396"/>
      <c r="QIP47" s="1396"/>
      <c r="QIQ47" s="1396" t="s">
        <v>185</v>
      </c>
      <c r="QIR47" s="1396"/>
      <c r="QIS47" s="1396"/>
      <c r="QIT47" s="1396"/>
      <c r="QIU47" s="1396"/>
      <c r="QIV47" s="1396"/>
      <c r="QIW47" s="1396"/>
      <c r="QIX47" s="1396"/>
      <c r="QIY47" s="1396"/>
      <c r="QIZ47" s="1396"/>
      <c r="QJA47" s="1396"/>
      <c r="QJB47" s="1396"/>
      <c r="QJC47" s="1396"/>
      <c r="QJD47" s="1396"/>
      <c r="QJE47" s="1396"/>
      <c r="QJF47" s="1396"/>
      <c r="QJG47" s="1396" t="s">
        <v>185</v>
      </c>
      <c r="QJH47" s="1396"/>
      <c r="QJI47" s="1396"/>
      <c r="QJJ47" s="1396"/>
      <c r="QJK47" s="1396"/>
      <c r="QJL47" s="1396"/>
      <c r="QJM47" s="1396"/>
      <c r="QJN47" s="1396"/>
      <c r="QJO47" s="1396"/>
      <c r="QJP47" s="1396"/>
      <c r="QJQ47" s="1396"/>
      <c r="QJR47" s="1396"/>
      <c r="QJS47" s="1396"/>
      <c r="QJT47" s="1396"/>
      <c r="QJU47" s="1396"/>
      <c r="QJV47" s="1396"/>
      <c r="QJW47" s="1396" t="s">
        <v>185</v>
      </c>
      <c r="QJX47" s="1396"/>
      <c r="QJY47" s="1396"/>
      <c r="QJZ47" s="1396"/>
      <c r="QKA47" s="1396"/>
      <c r="QKB47" s="1396"/>
      <c r="QKC47" s="1396"/>
      <c r="QKD47" s="1396"/>
      <c r="QKE47" s="1396"/>
      <c r="QKF47" s="1396"/>
      <c r="QKG47" s="1396"/>
      <c r="QKH47" s="1396"/>
      <c r="QKI47" s="1396"/>
      <c r="QKJ47" s="1396"/>
      <c r="QKK47" s="1396"/>
      <c r="QKL47" s="1396"/>
      <c r="QKM47" s="1396" t="s">
        <v>185</v>
      </c>
      <c r="QKN47" s="1396"/>
      <c r="QKO47" s="1396"/>
      <c r="QKP47" s="1396"/>
      <c r="QKQ47" s="1396"/>
      <c r="QKR47" s="1396"/>
      <c r="QKS47" s="1396"/>
      <c r="QKT47" s="1396"/>
      <c r="QKU47" s="1396"/>
      <c r="QKV47" s="1396"/>
      <c r="QKW47" s="1396"/>
      <c r="QKX47" s="1396"/>
      <c r="QKY47" s="1396"/>
      <c r="QKZ47" s="1396"/>
      <c r="QLA47" s="1396"/>
      <c r="QLB47" s="1396"/>
      <c r="QLC47" s="1396" t="s">
        <v>185</v>
      </c>
      <c r="QLD47" s="1396"/>
      <c r="QLE47" s="1396"/>
      <c r="QLF47" s="1396"/>
      <c r="QLG47" s="1396"/>
      <c r="QLH47" s="1396"/>
      <c r="QLI47" s="1396"/>
      <c r="QLJ47" s="1396"/>
      <c r="QLK47" s="1396"/>
      <c r="QLL47" s="1396"/>
      <c r="QLM47" s="1396"/>
      <c r="QLN47" s="1396"/>
      <c r="QLO47" s="1396"/>
      <c r="QLP47" s="1396"/>
      <c r="QLQ47" s="1396"/>
      <c r="QLR47" s="1396"/>
      <c r="QLS47" s="1396" t="s">
        <v>185</v>
      </c>
      <c r="QLT47" s="1396"/>
      <c r="QLU47" s="1396"/>
      <c r="QLV47" s="1396"/>
      <c r="QLW47" s="1396"/>
      <c r="QLX47" s="1396"/>
      <c r="QLY47" s="1396"/>
      <c r="QLZ47" s="1396"/>
      <c r="QMA47" s="1396"/>
      <c r="QMB47" s="1396"/>
      <c r="QMC47" s="1396"/>
      <c r="QMD47" s="1396"/>
      <c r="QME47" s="1396"/>
      <c r="QMF47" s="1396"/>
      <c r="QMG47" s="1396"/>
      <c r="QMH47" s="1396"/>
      <c r="QMI47" s="1396" t="s">
        <v>185</v>
      </c>
      <c r="QMJ47" s="1396"/>
      <c r="QMK47" s="1396"/>
      <c r="QML47" s="1396"/>
      <c r="QMM47" s="1396"/>
      <c r="QMN47" s="1396"/>
      <c r="QMO47" s="1396"/>
      <c r="QMP47" s="1396"/>
      <c r="QMQ47" s="1396"/>
      <c r="QMR47" s="1396"/>
      <c r="QMS47" s="1396"/>
      <c r="QMT47" s="1396"/>
      <c r="QMU47" s="1396"/>
      <c r="QMV47" s="1396"/>
      <c r="QMW47" s="1396"/>
      <c r="QMX47" s="1396"/>
      <c r="QMY47" s="1396" t="s">
        <v>185</v>
      </c>
      <c r="QMZ47" s="1396"/>
      <c r="QNA47" s="1396"/>
      <c r="QNB47" s="1396"/>
      <c r="QNC47" s="1396"/>
      <c r="QND47" s="1396"/>
      <c r="QNE47" s="1396"/>
      <c r="QNF47" s="1396"/>
      <c r="QNG47" s="1396"/>
      <c r="QNH47" s="1396"/>
      <c r="QNI47" s="1396"/>
      <c r="QNJ47" s="1396"/>
      <c r="QNK47" s="1396"/>
      <c r="QNL47" s="1396"/>
      <c r="QNM47" s="1396"/>
      <c r="QNN47" s="1396"/>
      <c r="QNO47" s="1396" t="s">
        <v>185</v>
      </c>
      <c r="QNP47" s="1396"/>
      <c r="QNQ47" s="1396"/>
      <c r="QNR47" s="1396"/>
      <c r="QNS47" s="1396"/>
      <c r="QNT47" s="1396"/>
      <c r="QNU47" s="1396"/>
      <c r="QNV47" s="1396"/>
      <c r="QNW47" s="1396"/>
      <c r="QNX47" s="1396"/>
      <c r="QNY47" s="1396"/>
      <c r="QNZ47" s="1396"/>
      <c r="QOA47" s="1396"/>
      <c r="QOB47" s="1396"/>
      <c r="QOC47" s="1396"/>
      <c r="QOD47" s="1396"/>
      <c r="QOE47" s="1396" t="s">
        <v>185</v>
      </c>
      <c r="QOF47" s="1396"/>
      <c r="QOG47" s="1396"/>
      <c r="QOH47" s="1396"/>
      <c r="QOI47" s="1396"/>
      <c r="QOJ47" s="1396"/>
      <c r="QOK47" s="1396"/>
      <c r="QOL47" s="1396"/>
      <c r="QOM47" s="1396"/>
      <c r="QON47" s="1396"/>
      <c r="QOO47" s="1396"/>
      <c r="QOP47" s="1396"/>
      <c r="QOQ47" s="1396"/>
      <c r="QOR47" s="1396"/>
      <c r="QOS47" s="1396"/>
      <c r="QOT47" s="1396"/>
      <c r="QOU47" s="1396" t="s">
        <v>185</v>
      </c>
      <c r="QOV47" s="1396"/>
      <c r="QOW47" s="1396"/>
      <c r="QOX47" s="1396"/>
      <c r="QOY47" s="1396"/>
      <c r="QOZ47" s="1396"/>
      <c r="QPA47" s="1396"/>
      <c r="QPB47" s="1396"/>
      <c r="QPC47" s="1396"/>
      <c r="QPD47" s="1396"/>
      <c r="QPE47" s="1396"/>
      <c r="QPF47" s="1396"/>
      <c r="QPG47" s="1396"/>
      <c r="QPH47" s="1396"/>
      <c r="QPI47" s="1396"/>
      <c r="QPJ47" s="1396"/>
      <c r="QPK47" s="1396" t="s">
        <v>185</v>
      </c>
      <c r="QPL47" s="1396"/>
      <c r="QPM47" s="1396"/>
      <c r="QPN47" s="1396"/>
      <c r="QPO47" s="1396"/>
      <c r="QPP47" s="1396"/>
      <c r="QPQ47" s="1396"/>
      <c r="QPR47" s="1396"/>
      <c r="QPS47" s="1396"/>
      <c r="QPT47" s="1396"/>
      <c r="QPU47" s="1396"/>
      <c r="QPV47" s="1396"/>
      <c r="QPW47" s="1396"/>
      <c r="QPX47" s="1396"/>
      <c r="QPY47" s="1396"/>
      <c r="QPZ47" s="1396"/>
      <c r="QQA47" s="1396" t="s">
        <v>185</v>
      </c>
      <c r="QQB47" s="1396"/>
      <c r="QQC47" s="1396"/>
      <c r="QQD47" s="1396"/>
      <c r="QQE47" s="1396"/>
      <c r="QQF47" s="1396"/>
      <c r="QQG47" s="1396"/>
      <c r="QQH47" s="1396"/>
      <c r="QQI47" s="1396"/>
      <c r="QQJ47" s="1396"/>
      <c r="QQK47" s="1396"/>
      <c r="QQL47" s="1396"/>
      <c r="QQM47" s="1396"/>
      <c r="QQN47" s="1396"/>
      <c r="QQO47" s="1396"/>
      <c r="QQP47" s="1396"/>
      <c r="QQQ47" s="1396" t="s">
        <v>185</v>
      </c>
      <c r="QQR47" s="1396"/>
      <c r="QQS47" s="1396"/>
      <c r="QQT47" s="1396"/>
      <c r="QQU47" s="1396"/>
      <c r="QQV47" s="1396"/>
      <c r="QQW47" s="1396"/>
      <c r="QQX47" s="1396"/>
      <c r="QQY47" s="1396"/>
      <c r="QQZ47" s="1396"/>
      <c r="QRA47" s="1396"/>
      <c r="QRB47" s="1396"/>
      <c r="QRC47" s="1396"/>
      <c r="QRD47" s="1396"/>
      <c r="QRE47" s="1396"/>
      <c r="QRF47" s="1396"/>
      <c r="QRG47" s="1396" t="s">
        <v>185</v>
      </c>
      <c r="QRH47" s="1396"/>
      <c r="QRI47" s="1396"/>
      <c r="QRJ47" s="1396"/>
      <c r="QRK47" s="1396"/>
      <c r="QRL47" s="1396"/>
      <c r="QRM47" s="1396"/>
      <c r="QRN47" s="1396"/>
      <c r="QRO47" s="1396"/>
      <c r="QRP47" s="1396"/>
      <c r="QRQ47" s="1396"/>
      <c r="QRR47" s="1396"/>
      <c r="QRS47" s="1396"/>
      <c r="QRT47" s="1396"/>
      <c r="QRU47" s="1396"/>
      <c r="QRV47" s="1396"/>
      <c r="QRW47" s="1396" t="s">
        <v>185</v>
      </c>
      <c r="QRX47" s="1396"/>
      <c r="QRY47" s="1396"/>
      <c r="QRZ47" s="1396"/>
      <c r="QSA47" s="1396"/>
      <c r="QSB47" s="1396"/>
      <c r="QSC47" s="1396"/>
      <c r="QSD47" s="1396"/>
      <c r="QSE47" s="1396"/>
      <c r="QSF47" s="1396"/>
      <c r="QSG47" s="1396"/>
      <c r="QSH47" s="1396"/>
      <c r="QSI47" s="1396"/>
      <c r="QSJ47" s="1396"/>
      <c r="QSK47" s="1396"/>
      <c r="QSL47" s="1396"/>
      <c r="QSM47" s="1396" t="s">
        <v>185</v>
      </c>
      <c r="QSN47" s="1396"/>
      <c r="QSO47" s="1396"/>
      <c r="QSP47" s="1396"/>
      <c r="QSQ47" s="1396"/>
      <c r="QSR47" s="1396"/>
      <c r="QSS47" s="1396"/>
      <c r="QST47" s="1396"/>
      <c r="QSU47" s="1396"/>
      <c r="QSV47" s="1396"/>
      <c r="QSW47" s="1396"/>
      <c r="QSX47" s="1396"/>
      <c r="QSY47" s="1396"/>
      <c r="QSZ47" s="1396"/>
      <c r="QTA47" s="1396"/>
      <c r="QTB47" s="1396"/>
      <c r="QTC47" s="1396" t="s">
        <v>185</v>
      </c>
      <c r="QTD47" s="1396"/>
      <c r="QTE47" s="1396"/>
      <c r="QTF47" s="1396"/>
      <c r="QTG47" s="1396"/>
      <c r="QTH47" s="1396"/>
      <c r="QTI47" s="1396"/>
      <c r="QTJ47" s="1396"/>
      <c r="QTK47" s="1396"/>
      <c r="QTL47" s="1396"/>
      <c r="QTM47" s="1396"/>
      <c r="QTN47" s="1396"/>
      <c r="QTO47" s="1396"/>
      <c r="QTP47" s="1396"/>
      <c r="QTQ47" s="1396"/>
      <c r="QTR47" s="1396"/>
      <c r="QTS47" s="1396" t="s">
        <v>185</v>
      </c>
      <c r="QTT47" s="1396"/>
      <c r="QTU47" s="1396"/>
      <c r="QTV47" s="1396"/>
      <c r="QTW47" s="1396"/>
      <c r="QTX47" s="1396"/>
      <c r="QTY47" s="1396"/>
      <c r="QTZ47" s="1396"/>
      <c r="QUA47" s="1396"/>
      <c r="QUB47" s="1396"/>
      <c r="QUC47" s="1396"/>
      <c r="QUD47" s="1396"/>
      <c r="QUE47" s="1396"/>
      <c r="QUF47" s="1396"/>
      <c r="QUG47" s="1396"/>
      <c r="QUH47" s="1396"/>
      <c r="QUI47" s="1396" t="s">
        <v>185</v>
      </c>
      <c r="QUJ47" s="1396"/>
      <c r="QUK47" s="1396"/>
      <c r="QUL47" s="1396"/>
      <c r="QUM47" s="1396"/>
      <c r="QUN47" s="1396"/>
      <c r="QUO47" s="1396"/>
      <c r="QUP47" s="1396"/>
      <c r="QUQ47" s="1396"/>
      <c r="QUR47" s="1396"/>
      <c r="QUS47" s="1396"/>
      <c r="QUT47" s="1396"/>
      <c r="QUU47" s="1396"/>
      <c r="QUV47" s="1396"/>
      <c r="QUW47" s="1396"/>
      <c r="QUX47" s="1396"/>
      <c r="QUY47" s="1396" t="s">
        <v>185</v>
      </c>
      <c r="QUZ47" s="1396"/>
      <c r="QVA47" s="1396"/>
      <c r="QVB47" s="1396"/>
      <c r="QVC47" s="1396"/>
      <c r="QVD47" s="1396"/>
      <c r="QVE47" s="1396"/>
      <c r="QVF47" s="1396"/>
      <c r="QVG47" s="1396"/>
      <c r="QVH47" s="1396"/>
      <c r="QVI47" s="1396"/>
      <c r="QVJ47" s="1396"/>
      <c r="QVK47" s="1396"/>
      <c r="QVL47" s="1396"/>
      <c r="QVM47" s="1396"/>
      <c r="QVN47" s="1396"/>
      <c r="QVO47" s="1396" t="s">
        <v>185</v>
      </c>
      <c r="QVP47" s="1396"/>
      <c r="QVQ47" s="1396"/>
      <c r="QVR47" s="1396"/>
      <c r="QVS47" s="1396"/>
      <c r="QVT47" s="1396"/>
      <c r="QVU47" s="1396"/>
      <c r="QVV47" s="1396"/>
      <c r="QVW47" s="1396"/>
      <c r="QVX47" s="1396"/>
      <c r="QVY47" s="1396"/>
      <c r="QVZ47" s="1396"/>
      <c r="QWA47" s="1396"/>
      <c r="QWB47" s="1396"/>
      <c r="QWC47" s="1396"/>
      <c r="QWD47" s="1396"/>
      <c r="QWE47" s="1396" t="s">
        <v>185</v>
      </c>
      <c r="QWF47" s="1396"/>
      <c r="QWG47" s="1396"/>
      <c r="QWH47" s="1396"/>
      <c r="QWI47" s="1396"/>
      <c r="QWJ47" s="1396"/>
      <c r="QWK47" s="1396"/>
      <c r="QWL47" s="1396"/>
      <c r="QWM47" s="1396"/>
      <c r="QWN47" s="1396"/>
      <c r="QWO47" s="1396"/>
      <c r="QWP47" s="1396"/>
      <c r="QWQ47" s="1396"/>
      <c r="QWR47" s="1396"/>
      <c r="QWS47" s="1396"/>
      <c r="QWT47" s="1396"/>
      <c r="QWU47" s="1396" t="s">
        <v>185</v>
      </c>
      <c r="QWV47" s="1396"/>
      <c r="QWW47" s="1396"/>
      <c r="QWX47" s="1396"/>
      <c r="QWY47" s="1396"/>
      <c r="QWZ47" s="1396"/>
      <c r="QXA47" s="1396"/>
      <c r="QXB47" s="1396"/>
      <c r="QXC47" s="1396"/>
      <c r="QXD47" s="1396"/>
      <c r="QXE47" s="1396"/>
      <c r="QXF47" s="1396"/>
      <c r="QXG47" s="1396"/>
      <c r="QXH47" s="1396"/>
      <c r="QXI47" s="1396"/>
      <c r="QXJ47" s="1396"/>
      <c r="QXK47" s="1396" t="s">
        <v>185</v>
      </c>
      <c r="QXL47" s="1396"/>
      <c r="QXM47" s="1396"/>
      <c r="QXN47" s="1396"/>
      <c r="QXO47" s="1396"/>
      <c r="QXP47" s="1396"/>
      <c r="QXQ47" s="1396"/>
      <c r="QXR47" s="1396"/>
      <c r="QXS47" s="1396"/>
      <c r="QXT47" s="1396"/>
      <c r="QXU47" s="1396"/>
      <c r="QXV47" s="1396"/>
      <c r="QXW47" s="1396"/>
      <c r="QXX47" s="1396"/>
      <c r="QXY47" s="1396"/>
      <c r="QXZ47" s="1396"/>
      <c r="QYA47" s="1396" t="s">
        <v>185</v>
      </c>
      <c r="QYB47" s="1396"/>
      <c r="QYC47" s="1396"/>
      <c r="QYD47" s="1396"/>
      <c r="QYE47" s="1396"/>
      <c r="QYF47" s="1396"/>
      <c r="QYG47" s="1396"/>
      <c r="QYH47" s="1396"/>
      <c r="QYI47" s="1396"/>
      <c r="QYJ47" s="1396"/>
      <c r="QYK47" s="1396"/>
      <c r="QYL47" s="1396"/>
      <c r="QYM47" s="1396"/>
      <c r="QYN47" s="1396"/>
      <c r="QYO47" s="1396"/>
      <c r="QYP47" s="1396"/>
      <c r="QYQ47" s="1396" t="s">
        <v>185</v>
      </c>
      <c r="QYR47" s="1396"/>
      <c r="QYS47" s="1396"/>
      <c r="QYT47" s="1396"/>
      <c r="QYU47" s="1396"/>
      <c r="QYV47" s="1396"/>
      <c r="QYW47" s="1396"/>
      <c r="QYX47" s="1396"/>
      <c r="QYY47" s="1396"/>
      <c r="QYZ47" s="1396"/>
      <c r="QZA47" s="1396"/>
      <c r="QZB47" s="1396"/>
      <c r="QZC47" s="1396"/>
      <c r="QZD47" s="1396"/>
      <c r="QZE47" s="1396"/>
      <c r="QZF47" s="1396"/>
      <c r="QZG47" s="1396" t="s">
        <v>185</v>
      </c>
      <c r="QZH47" s="1396"/>
      <c r="QZI47" s="1396"/>
      <c r="QZJ47" s="1396"/>
      <c r="QZK47" s="1396"/>
      <c r="QZL47" s="1396"/>
      <c r="QZM47" s="1396"/>
      <c r="QZN47" s="1396"/>
      <c r="QZO47" s="1396"/>
      <c r="QZP47" s="1396"/>
      <c r="QZQ47" s="1396"/>
      <c r="QZR47" s="1396"/>
      <c r="QZS47" s="1396"/>
      <c r="QZT47" s="1396"/>
      <c r="QZU47" s="1396"/>
      <c r="QZV47" s="1396"/>
      <c r="QZW47" s="1396" t="s">
        <v>185</v>
      </c>
      <c r="QZX47" s="1396"/>
      <c r="QZY47" s="1396"/>
      <c r="QZZ47" s="1396"/>
      <c r="RAA47" s="1396"/>
      <c r="RAB47" s="1396"/>
      <c r="RAC47" s="1396"/>
      <c r="RAD47" s="1396"/>
      <c r="RAE47" s="1396"/>
      <c r="RAF47" s="1396"/>
      <c r="RAG47" s="1396"/>
      <c r="RAH47" s="1396"/>
      <c r="RAI47" s="1396"/>
      <c r="RAJ47" s="1396"/>
      <c r="RAK47" s="1396"/>
      <c r="RAL47" s="1396"/>
      <c r="RAM47" s="1396" t="s">
        <v>185</v>
      </c>
      <c r="RAN47" s="1396"/>
      <c r="RAO47" s="1396"/>
      <c r="RAP47" s="1396"/>
      <c r="RAQ47" s="1396"/>
      <c r="RAR47" s="1396"/>
      <c r="RAS47" s="1396"/>
      <c r="RAT47" s="1396"/>
      <c r="RAU47" s="1396"/>
      <c r="RAV47" s="1396"/>
      <c r="RAW47" s="1396"/>
      <c r="RAX47" s="1396"/>
      <c r="RAY47" s="1396"/>
      <c r="RAZ47" s="1396"/>
      <c r="RBA47" s="1396"/>
      <c r="RBB47" s="1396"/>
      <c r="RBC47" s="1396" t="s">
        <v>185</v>
      </c>
      <c r="RBD47" s="1396"/>
      <c r="RBE47" s="1396"/>
      <c r="RBF47" s="1396"/>
      <c r="RBG47" s="1396"/>
      <c r="RBH47" s="1396"/>
      <c r="RBI47" s="1396"/>
      <c r="RBJ47" s="1396"/>
      <c r="RBK47" s="1396"/>
      <c r="RBL47" s="1396"/>
      <c r="RBM47" s="1396"/>
      <c r="RBN47" s="1396"/>
      <c r="RBO47" s="1396"/>
      <c r="RBP47" s="1396"/>
      <c r="RBQ47" s="1396"/>
      <c r="RBR47" s="1396"/>
      <c r="RBS47" s="1396" t="s">
        <v>185</v>
      </c>
      <c r="RBT47" s="1396"/>
      <c r="RBU47" s="1396"/>
      <c r="RBV47" s="1396"/>
      <c r="RBW47" s="1396"/>
      <c r="RBX47" s="1396"/>
      <c r="RBY47" s="1396"/>
      <c r="RBZ47" s="1396"/>
      <c r="RCA47" s="1396"/>
      <c r="RCB47" s="1396"/>
      <c r="RCC47" s="1396"/>
      <c r="RCD47" s="1396"/>
      <c r="RCE47" s="1396"/>
      <c r="RCF47" s="1396"/>
      <c r="RCG47" s="1396"/>
      <c r="RCH47" s="1396"/>
      <c r="RCI47" s="1396" t="s">
        <v>185</v>
      </c>
      <c r="RCJ47" s="1396"/>
      <c r="RCK47" s="1396"/>
      <c r="RCL47" s="1396"/>
      <c r="RCM47" s="1396"/>
      <c r="RCN47" s="1396"/>
      <c r="RCO47" s="1396"/>
      <c r="RCP47" s="1396"/>
      <c r="RCQ47" s="1396"/>
      <c r="RCR47" s="1396"/>
      <c r="RCS47" s="1396"/>
      <c r="RCT47" s="1396"/>
      <c r="RCU47" s="1396"/>
      <c r="RCV47" s="1396"/>
      <c r="RCW47" s="1396"/>
      <c r="RCX47" s="1396"/>
      <c r="RCY47" s="1396" t="s">
        <v>185</v>
      </c>
      <c r="RCZ47" s="1396"/>
      <c r="RDA47" s="1396"/>
      <c r="RDB47" s="1396"/>
      <c r="RDC47" s="1396"/>
      <c r="RDD47" s="1396"/>
      <c r="RDE47" s="1396"/>
      <c r="RDF47" s="1396"/>
      <c r="RDG47" s="1396"/>
      <c r="RDH47" s="1396"/>
      <c r="RDI47" s="1396"/>
      <c r="RDJ47" s="1396"/>
      <c r="RDK47" s="1396"/>
      <c r="RDL47" s="1396"/>
      <c r="RDM47" s="1396"/>
      <c r="RDN47" s="1396"/>
      <c r="RDO47" s="1396" t="s">
        <v>185</v>
      </c>
      <c r="RDP47" s="1396"/>
      <c r="RDQ47" s="1396"/>
      <c r="RDR47" s="1396"/>
      <c r="RDS47" s="1396"/>
      <c r="RDT47" s="1396"/>
      <c r="RDU47" s="1396"/>
      <c r="RDV47" s="1396"/>
      <c r="RDW47" s="1396"/>
      <c r="RDX47" s="1396"/>
      <c r="RDY47" s="1396"/>
      <c r="RDZ47" s="1396"/>
      <c r="REA47" s="1396"/>
      <c r="REB47" s="1396"/>
      <c r="REC47" s="1396"/>
      <c r="RED47" s="1396"/>
      <c r="REE47" s="1396" t="s">
        <v>185</v>
      </c>
      <c r="REF47" s="1396"/>
      <c r="REG47" s="1396"/>
      <c r="REH47" s="1396"/>
      <c r="REI47" s="1396"/>
      <c r="REJ47" s="1396"/>
      <c r="REK47" s="1396"/>
      <c r="REL47" s="1396"/>
      <c r="REM47" s="1396"/>
      <c r="REN47" s="1396"/>
      <c r="REO47" s="1396"/>
      <c r="REP47" s="1396"/>
      <c r="REQ47" s="1396"/>
      <c r="RER47" s="1396"/>
      <c r="RES47" s="1396"/>
      <c r="RET47" s="1396"/>
      <c r="REU47" s="1396" t="s">
        <v>185</v>
      </c>
      <c r="REV47" s="1396"/>
      <c r="REW47" s="1396"/>
      <c r="REX47" s="1396"/>
      <c r="REY47" s="1396"/>
      <c r="REZ47" s="1396"/>
      <c r="RFA47" s="1396"/>
      <c r="RFB47" s="1396"/>
      <c r="RFC47" s="1396"/>
      <c r="RFD47" s="1396"/>
      <c r="RFE47" s="1396"/>
      <c r="RFF47" s="1396"/>
      <c r="RFG47" s="1396"/>
      <c r="RFH47" s="1396"/>
      <c r="RFI47" s="1396"/>
      <c r="RFJ47" s="1396"/>
      <c r="RFK47" s="1396" t="s">
        <v>185</v>
      </c>
      <c r="RFL47" s="1396"/>
      <c r="RFM47" s="1396"/>
      <c r="RFN47" s="1396"/>
      <c r="RFO47" s="1396"/>
      <c r="RFP47" s="1396"/>
      <c r="RFQ47" s="1396"/>
      <c r="RFR47" s="1396"/>
      <c r="RFS47" s="1396"/>
      <c r="RFT47" s="1396"/>
      <c r="RFU47" s="1396"/>
      <c r="RFV47" s="1396"/>
      <c r="RFW47" s="1396"/>
      <c r="RFX47" s="1396"/>
      <c r="RFY47" s="1396"/>
      <c r="RFZ47" s="1396"/>
      <c r="RGA47" s="1396" t="s">
        <v>185</v>
      </c>
      <c r="RGB47" s="1396"/>
      <c r="RGC47" s="1396"/>
      <c r="RGD47" s="1396"/>
      <c r="RGE47" s="1396"/>
      <c r="RGF47" s="1396"/>
      <c r="RGG47" s="1396"/>
      <c r="RGH47" s="1396"/>
      <c r="RGI47" s="1396"/>
      <c r="RGJ47" s="1396"/>
      <c r="RGK47" s="1396"/>
      <c r="RGL47" s="1396"/>
      <c r="RGM47" s="1396"/>
      <c r="RGN47" s="1396"/>
      <c r="RGO47" s="1396"/>
      <c r="RGP47" s="1396"/>
      <c r="RGQ47" s="1396" t="s">
        <v>185</v>
      </c>
      <c r="RGR47" s="1396"/>
      <c r="RGS47" s="1396"/>
      <c r="RGT47" s="1396"/>
      <c r="RGU47" s="1396"/>
      <c r="RGV47" s="1396"/>
      <c r="RGW47" s="1396"/>
      <c r="RGX47" s="1396"/>
      <c r="RGY47" s="1396"/>
      <c r="RGZ47" s="1396"/>
      <c r="RHA47" s="1396"/>
      <c r="RHB47" s="1396"/>
      <c r="RHC47" s="1396"/>
      <c r="RHD47" s="1396"/>
      <c r="RHE47" s="1396"/>
      <c r="RHF47" s="1396"/>
      <c r="RHG47" s="1396" t="s">
        <v>185</v>
      </c>
      <c r="RHH47" s="1396"/>
      <c r="RHI47" s="1396"/>
      <c r="RHJ47" s="1396"/>
      <c r="RHK47" s="1396"/>
      <c r="RHL47" s="1396"/>
      <c r="RHM47" s="1396"/>
      <c r="RHN47" s="1396"/>
      <c r="RHO47" s="1396"/>
      <c r="RHP47" s="1396"/>
      <c r="RHQ47" s="1396"/>
      <c r="RHR47" s="1396"/>
      <c r="RHS47" s="1396"/>
      <c r="RHT47" s="1396"/>
      <c r="RHU47" s="1396"/>
      <c r="RHV47" s="1396"/>
      <c r="RHW47" s="1396" t="s">
        <v>185</v>
      </c>
      <c r="RHX47" s="1396"/>
      <c r="RHY47" s="1396"/>
      <c r="RHZ47" s="1396"/>
      <c r="RIA47" s="1396"/>
      <c r="RIB47" s="1396"/>
      <c r="RIC47" s="1396"/>
      <c r="RID47" s="1396"/>
      <c r="RIE47" s="1396"/>
      <c r="RIF47" s="1396"/>
      <c r="RIG47" s="1396"/>
      <c r="RIH47" s="1396"/>
      <c r="RII47" s="1396"/>
      <c r="RIJ47" s="1396"/>
      <c r="RIK47" s="1396"/>
      <c r="RIL47" s="1396"/>
      <c r="RIM47" s="1396" t="s">
        <v>185</v>
      </c>
      <c r="RIN47" s="1396"/>
      <c r="RIO47" s="1396"/>
      <c r="RIP47" s="1396"/>
      <c r="RIQ47" s="1396"/>
      <c r="RIR47" s="1396"/>
      <c r="RIS47" s="1396"/>
      <c r="RIT47" s="1396"/>
      <c r="RIU47" s="1396"/>
      <c r="RIV47" s="1396"/>
      <c r="RIW47" s="1396"/>
      <c r="RIX47" s="1396"/>
      <c r="RIY47" s="1396"/>
      <c r="RIZ47" s="1396"/>
      <c r="RJA47" s="1396"/>
      <c r="RJB47" s="1396"/>
      <c r="RJC47" s="1396" t="s">
        <v>185</v>
      </c>
      <c r="RJD47" s="1396"/>
      <c r="RJE47" s="1396"/>
      <c r="RJF47" s="1396"/>
      <c r="RJG47" s="1396"/>
      <c r="RJH47" s="1396"/>
      <c r="RJI47" s="1396"/>
      <c r="RJJ47" s="1396"/>
      <c r="RJK47" s="1396"/>
      <c r="RJL47" s="1396"/>
      <c r="RJM47" s="1396"/>
      <c r="RJN47" s="1396"/>
      <c r="RJO47" s="1396"/>
      <c r="RJP47" s="1396"/>
      <c r="RJQ47" s="1396"/>
      <c r="RJR47" s="1396"/>
      <c r="RJS47" s="1396" t="s">
        <v>185</v>
      </c>
      <c r="RJT47" s="1396"/>
      <c r="RJU47" s="1396"/>
      <c r="RJV47" s="1396"/>
      <c r="RJW47" s="1396"/>
      <c r="RJX47" s="1396"/>
      <c r="RJY47" s="1396"/>
      <c r="RJZ47" s="1396"/>
      <c r="RKA47" s="1396"/>
      <c r="RKB47" s="1396"/>
      <c r="RKC47" s="1396"/>
      <c r="RKD47" s="1396"/>
      <c r="RKE47" s="1396"/>
      <c r="RKF47" s="1396"/>
      <c r="RKG47" s="1396"/>
      <c r="RKH47" s="1396"/>
      <c r="RKI47" s="1396" t="s">
        <v>185</v>
      </c>
      <c r="RKJ47" s="1396"/>
      <c r="RKK47" s="1396"/>
      <c r="RKL47" s="1396"/>
      <c r="RKM47" s="1396"/>
      <c r="RKN47" s="1396"/>
      <c r="RKO47" s="1396"/>
      <c r="RKP47" s="1396"/>
      <c r="RKQ47" s="1396"/>
      <c r="RKR47" s="1396"/>
      <c r="RKS47" s="1396"/>
      <c r="RKT47" s="1396"/>
      <c r="RKU47" s="1396"/>
      <c r="RKV47" s="1396"/>
      <c r="RKW47" s="1396"/>
      <c r="RKX47" s="1396"/>
      <c r="RKY47" s="1396" t="s">
        <v>185</v>
      </c>
      <c r="RKZ47" s="1396"/>
      <c r="RLA47" s="1396"/>
      <c r="RLB47" s="1396"/>
      <c r="RLC47" s="1396"/>
      <c r="RLD47" s="1396"/>
      <c r="RLE47" s="1396"/>
      <c r="RLF47" s="1396"/>
      <c r="RLG47" s="1396"/>
      <c r="RLH47" s="1396"/>
      <c r="RLI47" s="1396"/>
      <c r="RLJ47" s="1396"/>
      <c r="RLK47" s="1396"/>
      <c r="RLL47" s="1396"/>
      <c r="RLM47" s="1396"/>
      <c r="RLN47" s="1396"/>
      <c r="RLO47" s="1396" t="s">
        <v>185</v>
      </c>
      <c r="RLP47" s="1396"/>
      <c r="RLQ47" s="1396"/>
      <c r="RLR47" s="1396"/>
      <c r="RLS47" s="1396"/>
      <c r="RLT47" s="1396"/>
      <c r="RLU47" s="1396"/>
      <c r="RLV47" s="1396"/>
      <c r="RLW47" s="1396"/>
      <c r="RLX47" s="1396"/>
      <c r="RLY47" s="1396"/>
      <c r="RLZ47" s="1396"/>
      <c r="RMA47" s="1396"/>
      <c r="RMB47" s="1396"/>
      <c r="RMC47" s="1396"/>
      <c r="RMD47" s="1396"/>
      <c r="RME47" s="1396" t="s">
        <v>185</v>
      </c>
      <c r="RMF47" s="1396"/>
      <c r="RMG47" s="1396"/>
      <c r="RMH47" s="1396"/>
      <c r="RMI47" s="1396"/>
      <c r="RMJ47" s="1396"/>
      <c r="RMK47" s="1396"/>
      <c r="RML47" s="1396"/>
      <c r="RMM47" s="1396"/>
      <c r="RMN47" s="1396"/>
      <c r="RMO47" s="1396"/>
      <c r="RMP47" s="1396"/>
      <c r="RMQ47" s="1396"/>
      <c r="RMR47" s="1396"/>
      <c r="RMS47" s="1396"/>
      <c r="RMT47" s="1396"/>
      <c r="RMU47" s="1396" t="s">
        <v>185</v>
      </c>
      <c r="RMV47" s="1396"/>
      <c r="RMW47" s="1396"/>
      <c r="RMX47" s="1396"/>
      <c r="RMY47" s="1396"/>
      <c r="RMZ47" s="1396"/>
      <c r="RNA47" s="1396"/>
      <c r="RNB47" s="1396"/>
      <c r="RNC47" s="1396"/>
      <c r="RND47" s="1396"/>
      <c r="RNE47" s="1396"/>
      <c r="RNF47" s="1396"/>
      <c r="RNG47" s="1396"/>
      <c r="RNH47" s="1396"/>
      <c r="RNI47" s="1396"/>
      <c r="RNJ47" s="1396"/>
      <c r="RNK47" s="1396" t="s">
        <v>185</v>
      </c>
      <c r="RNL47" s="1396"/>
      <c r="RNM47" s="1396"/>
      <c r="RNN47" s="1396"/>
      <c r="RNO47" s="1396"/>
      <c r="RNP47" s="1396"/>
      <c r="RNQ47" s="1396"/>
      <c r="RNR47" s="1396"/>
      <c r="RNS47" s="1396"/>
      <c r="RNT47" s="1396"/>
      <c r="RNU47" s="1396"/>
      <c r="RNV47" s="1396"/>
      <c r="RNW47" s="1396"/>
      <c r="RNX47" s="1396"/>
      <c r="RNY47" s="1396"/>
      <c r="RNZ47" s="1396"/>
      <c r="ROA47" s="1396" t="s">
        <v>185</v>
      </c>
      <c r="ROB47" s="1396"/>
      <c r="ROC47" s="1396"/>
      <c r="ROD47" s="1396"/>
      <c r="ROE47" s="1396"/>
      <c r="ROF47" s="1396"/>
      <c r="ROG47" s="1396"/>
      <c r="ROH47" s="1396"/>
      <c r="ROI47" s="1396"/>
      <c r="ROJ47" s="1396"/>
      <c r="ROK47" s="1396"/>
      <c r="ROL47" s="1396"/>
      <c r="ROM47" s="1396"/>
      <c r="RON47" s="1396"/>
      <c r="ROO47" s="1396"/>
      <c r="ROP47" s="1396"/>
      <c r="ROQ47" s="1396" t="s">
        <v>185</v>
      </c>
      <c r="ROR47" s="1396"/>
      <c r="ROS47" s="1396"/>
      <c r="ROT47" s="1396"/>
      <c r="ROU47" s="1396"/>
      <c r="ROV47" s="1396"/>
      <c r="ROW47" s="1396"/>
      <c r="ROX47" s="1396"/>
      <c r="ROY47" s="1396"/>
      <c r="ROZ47" s="1396"/>
      <c r="RPA47" s="1396"/>
      <c r="RPB47" s="1396"/>
      <c r="RPC47" s="1396"/>
      <c r="RPD47" s="1396"/>
      <c r="RPE47" s="1396"/>
      <c r="RPF47" s="1396"/>
      <c r="RPG47" s="1396" t="s">
        <v>185</v>
      </c>
      <c r="RPH47" s="1396"/>
      <c r="RPI47" s="1396"/>
      <c r="RPJ47" s="1396"/>
      <c r="RPK47" s="1396"/>
      <c r="RPL47" s="1396"/>
      <c r="RPM47" s="1396"/>
      <c r="RPN47" s="1396"/>
      <c r="RPO47" s="1396"/>
      <c r="RPP47" s="1396"/>
      <c r="RPQ47" s="1396"/>
      <c r="RPR47" s="1396"/>
      <c r="RPS47" s="1396"/>
      <c r="RPT47" s="1396"/>
      <c r="RPU47" s="1396"/>
      <c r="RPV47" s="1396"/>
      <c r="RPW47" s="1396" t="s">
        <v>185</v>
      </c>
      <c r="RPX47" s="1396"/>
      <c r="RPY47" s="1396"/>
      <c r="RPZ47" s="1396"/>
      <c r="RQA47" s="1396"/>
      <c r="RQB47" s="1396"/>
      <c r="RQC47" s="1396"/>
      <c r="RQD47" s="1396"/>
      <c r="RQE47" s="1396"/>
      <c r="RQF47" s="1396"/>
      <c r="RQG47" s="1396"/>
      <c r="RQH47" s="1396"/>
      <c r="RQI47" s="1396"/>
      <c r="RQJ47" s="1396"/>
      <c r="RQK47" s="1396"/>
      <c r="RQL47" s="1396"/>
      <c r="RQM47" s="1396" t="s">
        <v>185</v>
      </c>
      <c r="RQN47" s="1396"/>
      <c r="RQO47" s="1396"/>
      <c r="RQP47" s="1396"/>
      <c r="RQQ47" s="1396"/>
      <c r="RQR47" s="1396"/>
      <c r="RQS47" s="1396"/>
      <c r="RQT47" s="1396"/>
      <c r="RQU47" s="1396"/>
      <c r="RQV47" s="1396"/>
      <c r="RQW47" s="1396"/>
      <c r="RQX47" s="1396"/>
      <c r="RQY47" s="1396"/>
      <c r="RQZ47" s="1396"/>
      <c r="RRA47" s="1396"/>
      <c r="RRB47" s="1396"/>
      <c r="RRC47" s="1396" t="s">
        <v>185</v>
      </c>
      <c r="RRD47" s="1396"/>
      <c r="RRE47" s="1396"/>
      <c r="RRF47" s="1396"/>
      <c r="RRG47" s="1396"/>
      <c r="RRH47" s="1396"/>
      <c r="RRI47" s="1396"/>
      <c r="RRJ47" s="1396"/>
      <c r="RRK47" s="1396"/>
      <c r="RRL47" s="1396"/>
      <c r="RRM47" s="1396"/>
      <c r="RRN47" s="1396"/>
      <c r="RRO47" s="1396"/>
      <c r="RRP47" s="1396"/>
      <c r="RRQ47" s="1396"/>
      <c r="RRR47" s="1396"/>
      <c r="RRS47" s="1396" t="s">
        <v>185</v>
      </c>
      <c r="RRT47" s="1396"/>
      <c r="RRU47" s="1396"/>
      <c r="RRV47" s="1396"/>
      <c r="RRW47" s="1396"/>
      <c r="RRX47" s="1396"/>
      <c r="RRY47" s="1396"/>
      <c r="RRZ47" s="1396"/>
      <c r="RSA47" s="1396"/>
      <c r="RSB47" s="1396"/>
      <c r="RSC47" s="1396"/>
      <c r="RSD47" s="1396"/>
      <c r="RSE47" s="1396"/>
      <c r="RSF47" s="1396"/>
      <c r="RSG47" s="1396"/>
      <c r="RSH47" s="1396"/>
      <c r="RSI47" s="1396" t="s">
        <v>185</v>
      </c>
      <c r="RSJ47" s="1396"/>
      <c r="RSK47" s="1396"/>
      <c r="RSL47" s="1396"/>
      <c r="RSM47" s="1396"/>
      <c r="RSN47" s="1396"/>
      <c r="RSO47" s="1396"/>
      <c r="RSP47" s="1396"/>
      <c r="RSQ47" s="1396"/>
      <c r="RSR47" s="1396"/>
      <c r="RSS47" s="1396"/>
      <c r="RST47" s="1396"/>
      <c r="RSU47" s="1396"/>
      <c r="RSV47" s="1396"/>
      <c r="RSW47" s="1396"/>
      <c r="RSX47" s="1396"/>
      <c r="RSY47" s="1396" t="s">
        <v>185</v>
      </c>
      <c r="RSZ47" s="1396"/>
      <c r="RTA47" s="1396"/>
      <c r="RTB47" s="1396"/>
      <c r="RTC47" s="1396"/>
      <c r="RTD47" s="1396"/>
      <c r="RTE47" s="1396"/>
      <c r="RTF47" s="1396"/>
      <c r="RTG47" s="1396"/>
      <c r="RTH47" s="1396"/>
      <c r="RTI47" s="1396"/>
      <c r="RTJ47" s="1396"/>
      <c r="RTK47" s="1396"/>
      <c r="RTL47" s="1396"/>
      <c r="RTM47" s="1396"/>
      <c r="RTN47" s="1396"/>
      <c r="RTO47" s="1396" t="s">
        <v>185</v>
      </c>
      <c r="RTP47" s="1396"/>
      <c r="RTQ47" s="1396"/>
      <c r="RTR47" s="1396"/>
      <c r="RTS47" s="1396"/>
      <c r="RTT47" s="1396"/>
      <c r="RTU47" s="1396"/>
      <c r="RTV47" s="1396"/>
      <c r="RTW47" s="1396"/>
      <c r="RTX47" s="1396"/>
      <c r="RTY47" s="1396"/>
      <c r="RTZ47" s="1396"/>
      <c r="RUA47" s="1396"/>
      <c r="RUB47" s="1396"/>
      <c r="RUC47" s="1396"/>
      <c r="RUD47" s="1396"/>
      <c r="RUE47" s="1396" t="s">
        <v>185</v>
      </c>
      <c r="RUF47" s="1396"/>
      <c r="RUG47" s="1396"/>
      <c r="RUH47" s="1396"/>
      <c r="RUI47" s="1396"/>
      <c r="RUJ47" s="1396"/>
      <c r="RUK47" s="1396"/>
      <c r="RUL47" s="1396"/>
      <c r="RUM47" s="1396"/>
      <c r="RUN47" s="1396"/>
      <c r="RUO47" s="1396"/>
      <c r="RUP47" s="1396"/>
      <c r="RUQ47" s="1396"/>
      <c r="RUR47" s="1396"/>
      <c r="RUS47" s="1396"/>
      <c r="RUT47" s="1396"/>
      <c r="RUU47" s="1396" t="s">
        <v>185</v>
      </c>
      <c r="RUV47" s="1396"/>
      <c r="RUW47" s="1396"/>
      <c r="RUX47" s="1396"/>
      <c r="RUY47" s="1396"/>
      <c r="RUZ47" s="1396"/>
      <c r="RVA47" s="1396"/>
      <c r="RVB47" s="1396"/>
      <c r="RVC47" s="1396"/>
      <c r="RVD47" s="1396"/>
      <c r="RVE47" s="1396"/>
      <c r="RVF47" s="1396"/>
      <c r="RVG47" s="1396"/>
      <c r="RVH47" s="1396"/>
      <c r="RVI47" s="1396"/>
      <c r="RVJ47" s="1396"/>
      <c r="RVK47" s="1396" t="s">
        <v>185</v>
      </c>
      <c r="RVL47" s="1396"/>
      <c r="RVM47" s="1396"/>
      <c r="RVN47" s="1396"/>
      <c r="RVO47" s="1396"/>
      <c r="RVP47" s="1396"/>
      <c r="RVQ47" s="1396"/>
      <c r="RVR47" s="1396"/>
      <c r="RVS47" s="1396"/>
      <c r="RVT47" s="1396"/>
      <c r="RVU47" s="1396"/>
      <c r="RVV47" s="1396"/>
      <c r="RVW47" s="1396"/>
      <c r="RVX47" s="1396"/>
      <c r="RVY47" s="1396"/>
      <c r="RVZ47" s="1396"/>
      <c r="RWA47" s="1396" t="s">
        <v>185</v>
      </c>
      <c r="RWB47" s="1396"/>
      <c r="RWC47" s="1396"/>
      <c r="RWD47" s="1396"/>
      <c r="RWE47" s="1396"/>
      <c r="RWF47" s="1396"/>
      <c r="RWG47" s="1396"/>
      <c r="RWH47" s="1396"/>
      <c r="RWI47" s="1396"/>
      <c r="RWJ47" s="1396"/>
      <c r="RWK47" s="1396"/>
      <c r="RWL47" s="1396"/>
      <c r="RWM47" s="1396"/>
      <c r="RWN47" s="1396"/>
      <c r="RWO47" s="1396"/>
      <c r="RWP47" s="1396"/>
      <c r="RWQ47" s="1396" t="s">
        <v>185</v>
      </c>
      <c r="RWR47" s="1396"/>
      <c r="RWS47" s="1396"/>
      <c r="RWT47" s="1396"/>
      <c r="RWU47" s="1396"/>
      <c r="RWV47" s="1396"/>
      <c r="RWW47" s="1396"/>
      <c r="RWX47" s="1396"/>
      <c r="RWY47" s="1396"/>
      <c r="RWZ47" s="1396"/>
      <c r="RXA47" s="1396"/>
      <c r="RXB47" s="1396"/>
      <c r="RXC47" s="1396"/>
      <c r="RXD47" s="1396"/>
      <c r="RXE47" s="1396"/>
      <c r="RXF47" s="1396"/>
      <c r="RXG47" s="1396" t="s">
        <v>185</v>
      </c>
      <c r="RXH47" s="1396"/>
      <c r="RXI47" s="1396"/>
      <c r="RXJ47" s="1396"/>
      <c r="RXK47" s="1396"/>
      <c r="RXL47" s="1396"/>
      <c r="RXM47" s="1396"/>
      <c r="RXN47" s="1396"/>
      <c r="RXO47" s="1396"/>
      <c r="RXP47" s="1396"/>
      <c r="RXQ47" s="1396"/>
      <c r="RXR47" s="1396"/>
      <c r="RXS47" s="1396"/>
      <c r="RXT47" s="1396"/>
      <c r="RXU47" s="1396"/>
      <c r="RXV47" s="1396"/>
      <c r="RXW47" s="1396" t="s">
        <v>185</v>
      </c>
      <c r="RXX47" s="1396"/>
      <c r="RXY47" s="1396"/>
      <c r="RXZ47" s="1396"/>
      <c r="RYA47" s="1396"/>
      <c r="RYB47" s="1396"/>
      <c r="RYC47" s="1396"/>
      <c r="RYD47" s="1396"/>
      <c r="RYE47" s="1396"/>
      <c r="RYF47" s="1396"/>
      <c r="RYG47" s="1396"/>
      <c r="RYH47" s="1396"/>
      <c r="RYI47" s="1396"/>
      <c r="RYJ47" s="1396"/>
      <c r="RYK47" s="1396"/>
      <c r="RYL47" s="1396"/>
      <c r="RYM47" s="1396" t="s">
        <v>185</v>
      </c>
      <c r="RYN47" s="1396"/>
      <c r="RYO47" s="1396"/>
      <c r="RYP47" s="1396"/>
      <c r="RYQ47" s="1396"/>
      <c r="RYR47" s="1396"/>
      <c r="RYS47" s="1396"/>
      <c r="RYT47" s="1396"/>
      <c r="RYU47" s="1396"/>
      <c r="RYV47" s="1396"/>
      <c r="RYW47" s="1396"/>
      <c r="RYX47" s="1396"/>
      <c r="RYY47" s="1396"/>
      <c r="RYZ47" s="1396"/>
      <c r="RZA47" s="1396"/>
      <c r="RZB47" s="1396"/>
      <c r="RZC47" s="1396" t="s">
        <v>185</v>
      </c>
      <c r="RZD47" s="1396"/>
      <c r="RZE47" s="1396"/>
      <c r="RZF47" s="1396"/>
      <c r="RZG47" s="1396"/>
      <c r="RZH47" s="1396"/>
      <c r="RZI47" s="1396"/>
      <c r="RZJ47" s="1396"/>
      <c r="RZK47" s="1396"/>
      <c r="RZL47" s="1396"/>
      <c r="RZM47" s="1396"/>
      <c r="RZN47" s="1396"/>
      <c r="RZO47" s="1396"/>
      <c r="RZP47" s="1396"/>
      <c r="RZQ47" s="1396"/>
      <c r="RZR47" s="1396"/>
      <c r="RZS47" s="1396" t="s">
        <v>185</v>
      </c>
      <c r="RZT47" s="1396"/>
      <c r="RZU47" s="1396"/>
      <c r="RZV47" s="1396"/>
      <c r="RZW47" s="1396"/>
      <c r="RZX47" s="1396"/>
      <c r="RZY47" s="1396"/>
      <c r="RZZ47" s="1396"/>
      <c r="SAA47" s="1396"/>
      <c r="SAB47" s="1396"/>
      <c r="SAC47" s="1396"/>
      <c r="SAD47" s="1396"/>
      <c r="SAE47" s="1396"/>
      <c r="SAF47" s="1396"/>
      <c r="SAG47" s="1396"/>
      <c r="SAH47" s="1396"/>
      <c r="SAI47" s="1396" t="s">
        <v>185</v>
      </c>
      <c r="SAJ47" s="1396"/>
      <c r="SAK47" s="1396"/>
      <c r="SAL47" s="1396"/>
      <c r="SAM47" s="1396"/>
      <c r="SAN47" s="1396"/>
      <c r="SAO47" s="1396"/>
      <c r="SAP47" s="1396"/>
      <c r="SAQ47" s="1396"/>
      <c r="SAR47" s="1396"/>
      <c r="SAS47" s="1396"/>
      <c r="SAT47" s="1396"/>
      <c r="SAU47" s="1396"/>
      <c r="SAV47" s="1396"/>
      <c r="SAW47" s="1396"/>
      <c r="SAX47" s="1396"/>
      <c r="SAY47" s="1396" t="s">
        <v>185</v>
      </c>
      <c r="SAZ47" s="1396"/>
      <c r="SBA47" s="1396"/>
      <c r="SBB47" s="1396"/>
      <c r="SBC47" s="1396"/>
      <c r="SBD47" s="1396"/>
      <c r="SBE47" s="1396"/>
      <c r="SBF47" s="1396"/>
      <c r="SBG47" s="1396"/>
      <c r="SBH47" s="1396"/>
      <c r="SBI47" s="1396"/>
      <c r="SBJ47" s="1396"/>
      <c r="SBK47" s="1396"/>
      <c r="SBL47" s="1396"/>
      <c r="SBM47" s="1396"/>
      <c r="SBN47" s="1396"/>
      <c r="SBO47" s="1396" t="s">
        <v>185</v>
      </c>
      <c r="SBP47" s="1396"/>
      <c r="SBQ47" s="1396"/>
      <c r="SBR47" s="1396"/>
      <c r="SBS47" s="1396"/>
      <c r="SBT47" s="1396"/>
      <c r="SBU47" s="1396"/>
      <c r="SBV47" s="1396"/>
      <c r="SBW47" s="1396"/>
      <c r="SBX47" s="1396"/>
      <c r="SBY47" s="1396"/>
      <c r="SBZ47" s="1396"/>
      <c r="SCA47" s="1396"/>
      <c r="SCB47" s="1396"/>
      <c r="SCC47" s="1396"/>
      <c r="SCD47" s="1396"/>
      <c r="SCE47" s="1396" t="s">
        <v>185</v>
      </c>
      <c r="SCF47" s="1396"/>
      <c r="SCG47" s="1396"/>
      <c r="SCH47" s="1396"/>
      <c r="SCI47" s="1396"/>
      <c r="SCJ47" s="1396"/>
      <c r="SCK47" s="1396"/>
      <c r="SCL47" s="1396"/>
      <c r="SCM47" s="1396"/>
      <c r="SCN47" s="1396"/>
      <c r="SCO47" s="1396"/>
      <c r="SCP47" s="1396"/>
      <c r="SCQ47" s="1396"/>
      <c r="SCR47" s="1396"/>
      <c r="SCS47" s="1396"/>
      <c r="SCT47" s="1396"/>
      <c r="SCU47" s="1396" t="s">
        <v>185</v>
      </c>
      <c r="SCV47" s="1396"/>
      <c r="SCW47" s="1396"/>
      <c r="SCX47" s="1396"/>
      <c r="SCY47" s="1396"/>
      <c r="SCZ47" s="1396"/>
      <c r="SDA47" s="1396"/>
      <c r="SDB47" s="1396"/>
      <c r="SDC47" s="1396"/>
      <c r="SDD47" s="1396"/>
      <c r="SDE47" s="1396"/>
      <c r="SDF47" s="1396"/>
      <c r="SDG47" s="1396"/>
      <c r="SDH47" s="1396"/>
      <c r="SDI47" s="1396"/>
      <c r="SDJ47" s="1396"/>
      <c r="SDK47" s="1396" t="s">
        <v>185</v>
      </c>
      <c r="SDL47" s="1396"/>
      <c r="SDM47" s="1396"/>
      <c r="SDN47" s="1396"/>
      <c r="SDO47" s="1396"/>
      <c r="SDP47" s="1396"/>
      <c r="SDQ47" s="1396"/>
      <c r="SDR47" s="1396"/>
      <c r="SDS47" s="1396"/>
      <c r="SDT47" s="1396"/>
      <c r="SDU47" s="1396"/>
      <c r="SDV47" s="1396"/>
      <c r="SDW47" s="1396"/>
      <c r="SDX47" s="1396"/>
      <c r="SDY47" s="1396"/>
      <c r="SDZ47" s="1396"/>
      <c r="SEA47" s="1396" t="s">
        <v>185</v>
      </c>
      <c r="SEB47" s="1396"/>
      <c r="SEC47" s="1396"/>
      <c r="SED47" s="1396"/>
      <c r="SEE47" s="1396"/>
      <c r="SEF47" s="1396"/>
      <c r="SEG47" s="1396"/>
      <c r="SEH47" s="1396"/>
      <c r="SEI47" s="1396"/>
      <c r="SEJ47" s="1396"/>
      <c r="SEK47" s="1396"/>
      <c r="SEL47" s="1396"/>
      <c r="SEM47" s="1396"/>
      <c r="SEN47" s="1396"/>
      <c r="SEO47" s="1396"/>
      <c r="SEP47" s="1396"/>
      <c r="SEQ47" s="1396" t="s">
        <v>185</v>
      </c>
      <c r="SER47" s="1396"/>
      <c r="SES47" s="1396"/>
      <c r="SET47" s="1396"/>
      <c r="SEU47" s="1396"/>
      <c r="SEV47" s="1396"/>
      <c r="SEW47" s="1396"/>
      <c r="SEX47" s="1396"/>
      <c r="SEY47" s="1396"/>
      <c r="SEZ47" s="1396"/>
      <c r="SFA47" s="1396"/>
      <c r="SFB47" s="1396"/>
      <c r="SFC47" s="1396"/>
      <c r="SFD47" s="1396"/>
      <c r="SFE47" s="1396"/>
      <c r="SFF47" s="1396"/>
      <c r="SFG47" s="1396" t="s">
        <v>185</v>
      </c>
      <c r="SFH47" s="1396"/>
      <c r="SFI47" s="1396"/>
      <c r="SFJ47" s="1396"/>
      <c r="SFK47" s="1396"/>
      <c r="SFL47" s="1396"/>
      <c r="SFM47" s="1396"/>
      <c r="SFN47" s="1396"/>
      <c r="SFO47" s="1396"/>
      <c r="SFP47" s="1396"/>
      <c r="SFQ47" s="1396"/>
      <c r="SFR47" s="1396"/>
      <c r="SFS47" s="1396"/>
      <c r="SFT47" s="1396"/>
      <c r="SFU47" s="1396"/>
      <c r="SFV47" s="1396"/>
      <c r="SFW47" s="1396" t="s">
        <v>185</v>
      </c>
      <c r="SFX47" s="1396"/>
      <c r="SFY47" s="1396"/>
      <c r="SFZ47" s="1396"/>
      <c r="SGA47" s="1396"/>
      <c r="SGB47" s="1396"/>
      <c r="SGC47" s="1396"/>
      <c r="SGD47" s="1396"/>
      <c r="SGE47" s="1396"/>
      <c r="SGF47" s="1396"/>
      <c r="SGG47" s="1396"/>
      <c r="SGH47" s="1396"/>
      <c r="SGI47" s="1396"/>
      <c r="SGJ47" s="1396"/>
      <c r="SGK47" s="1396"/>
      <c r="SGL47" s="1396"/>
      <c r="SGM47" s="1396" t="s">
        <v>185</v>
      </c>
      <c r="SGN47" s="1396"/>
      <c r="SGO47" s="1396"/>
      <c r="SGP47" s="1396"/>
      <c r="SGQ47" s="1396"/>
      <c r="SGR47" s="1396"/>
      <c r="SGS47" s="1396"/>
      <c r="SGT47" s="1396"/>
      <c r="SGU47" s="1396"/>
      <c r="SGV47" s="1396"/>
      <c r="SGW47" s="1396"/>
      <c r="SGX47" s="1396"/>
      <c r="SGY47" s="1396"/>
      <c r="SGZ47" s="1396"/>
      <c r="SHA47" s="1396"/>
      <c r="SHB47" s="1396"/>
      <c r="SHC47" s="1396" t="s">
        <v>185</v>
      </c>
      <c r="SHD47" s="1396"/>
      <c r="SHE47" s="1396"/>
      <c r="SHF47" s="1396"/>
      <c r="SHG47" s="1396"/>
      <c r="SHH47" s="1396"/>
      <c r="SHI47" s="1396"/>
      <c r="SHJ47" s="1396"/>
      <c r="SHK47" s="1396"/>
      <c r="SHL47" s="1396"/>
      <c r="SHM47" s="1396"/>
      <c r="SHN47" s="1396"/>
      <c r="SHO47" s="1396"/>
      <c r="SHP47" s="1396"/>
      <c r="SHQ47" s="1396"/>
      <c r="SHR47" s="1396"/>
      <c r="SHS47" s="1396" t="s">
        <v>185</v>
      </c>
      <c r="SHT47" s="1396"/>
      <c r="SHU47" s="1396"/>
      <c r="SHV47" s="1396"/>
      <c r="SHW47" s="1396"/>
      <c r="SHX47" s="1396"/>
      <c r="SHY47" s="1396"/>
      <c r="SHZ47" s="1396"/>
      <c r="SIA47" s="1396"/>
      <c r="SIB47" s="1396"/>
      <c r="SIC47" s="1396"/>
      <c r="SID47" s="1396"/>
      <c r="SIE47" s="1396"/>
      <c r="SIF47" s="1396"/>
      <c r="SIG47" s="1396"/>
      <c r="SIH47" s="1396"/>
      <c r="SII47" s="1396" t="s">
        <v>185</v>
      </c>
      <c r="SIJ47" s="1396"/>
      <c r="SIK47" s="1396"/>
      <c r="SIL47" s="1396"/>
      <c r="SIM47" s="1396"/>
      <c r="SIN47" s="1396"/>
      <c r="SIO47" s="1396"/>
      <c r="SIP47" s="1396"/>
      <c r="SIQ47" s="1396"/>
      <c r="SIR47" s="1396"/>
      <c r="SIS47" s="1396"/>
      <c r="SIT47" s="1396"/>
      <c r="SIU47" s="1396"/>
      <c r="SIV47" s="1396"/>
      <c r="SIW47" s="1396"/>
      <c r="SIX47" s="1396"/>
      <c r="SIY47" s="1396" t="s">
        <v>185</v>
      </c>
      <c r="SIZ47" s="1396"/>
      <c r="SJA47" s="1396"/>
      <c r="SJB47" s="1396"/>
      <c r="SJC47" s="1396"/>
      <c r="SJD47" s="1396"/>
      <c r="SJE47" s="1396"/>
      <c r="SJF47" s="1396"/>
      <c r="SJG47" s="1396"/>
      <c r="SJH47" s="1396"/>
      <c r="SJI47" s="1396"/>
      <c r="SJJ47" s="1396"/>
      <c r="SJK47" s="1396"/>
      <c r="SJL47" s="1396"/>
      <c r="SJM47" s="1396"/>
      <c r="SJN47" s="1396"/>
      <c r="SJO47" s="1396" t="s">
        <v>185</v>
      </c>
      <c r="SJP47" s="1396"/>
      <c r="SJQ47" s="1396"/>
      <c r="SJR47" s="1396"/>
      <c r="SJS47" s="1396"/>
      <c r="SJT47" s="1396"/>
      <c r="SJU47" s="1396"/>
      <c r="SJV47" s="1396"/>
      <c r="SJW47" s="1396"/>
      <c r="SJX47" s="1396"/>
      <c r="SJY47" s="1396"/>
      <c r="SJZ47" s="1396"/>
      <c r="SKA47" s="1396"/>
      <c r="SKB47" s="1396"/>
      <c r="SKC47" s="1396"/>
      <c r="SKD47" s="1396"/>
      <c r="SKE47" s="1396" t="s">
        <v>185</v>
      </c>
      <c r="SKF47" s="1396"/>
      <c r="SKG47" s="1396"/>
      <c r="SKH47" s="1396"/>
      <c r="SKI47" s="1396"/>
      <c r="SKJ47" s="1396"/>
      <c r="SKK47" s="1396"/>
      <c r="SKL47" s="1396"/>
      <c r="SKM47" s="1396"/>
      <c r="SKN47" s="1396"/>
      <c r="SKO47" s="1396"/>
      <c r="SKP47" s="1396"/>
      <c r="SKQ47" s="1396"/>
      <c r="SKR47" s="1396"/>
      <c r="SKS47" s="1396"/>
      <c r="SKT47" s="1396"/>
      <c r="SKU47" s="1396" t="s">
        <v>185</v>
      </c>
      <c r="SKV47" s="1396"/>
      <c r="SKW47" s="1396"/>
      <c r="SKX47" s="1396"/>
      <c r="SKY47" s="1396"/>
      <c r="SKZ47" s="1396"/>
      <c r="SLA47" s="1396"/>
      <c r="SLB47" s="1396"/>
      <c r="SLC47" s="1396"/>
      <c r="SLD47" s="1396"/>
      <c r="SLE47" s="1396"/>
      <c r="SLF47" s="1396"/>
      <c r="SLG47" s="1396"/>
      <c r="SLH47" s="1396"/>
      <c r="SLI47" s="1396"/>
      <c r="SLJ47" s="1396"/>
      <c r="SLK47" s="1396" t="s">
        <v>185</v>
      </c>
      <c r="SLL47" s="1396"/>
      <c r="SLM47" s="1396"/>
      <c r="SLN47" s="1396"/>
      <c r="SLO47" s="1396"/>
      <c r="SLP47" s="1396"/>
      <c r="SLQ47" s="1396"/>
      <c r="SLR47" s="1396"/>
      <c r="SLS47" s="1396"/>
      <c r="SLT47" s="1396"/>
      <c r="SLU47" s="1396"/>
      <c r="SLV47" s="1396"/>
      <c r="SLW47" s="1396"/>
      <c r="SLX47" s="1396"/>
      <c r="SLY47" s="1396"/>
      <c r="SLZ47" s="1396"/>
      <c r="SMA47" s="1396" t="s">
        <v>185</v>
      </c>
      <c r="SMB47" s="1396"/>
      <c r="SMC47" s="1396"/>
      <c r="SMD47" s="1396"/>
      <c r="SME47" s="1396"/>
      <c r="SMF47" s="1396"/>
      <c r="SMG47" s="1396"/>
      <c r="SMH47" s="1396"/>
      <c r="SMI47" s="1396"/>
      <c r="SMJ47" s="1396"/>
      <c r="SMK47" s="1396"/>
      <c r="SML47" s="1396"/>
      <c r="SMM47" s="1396"/>
      <c r="SMN47" s="1396"/>
      <c r="SMO47" s="1396"/>
      <c r="SMP47" s="1396"/>
      <c r="SMQ47" s="1396" t="s">
        <v>185</v>
      </c>
      <c r="SMR47" s="1396"/>
      <c r="SMS47" s="1396"/>
      <c r="SMT47" s="1396"/>
      <c r="SMU47" s="1396"/>
      <c r="SMV47" s="1396"/>
      <c r="SMW47" s="1396"/>
      <c r="SMX47" s="1396"/>
      <c r="SMY47" s="1396"/>
      <c r="SMZ47" s="1396"/>
      <c r="SNA47" s="1396"/>
      <c r="SNB47" s="1396"/>
      <c r="SNC47" s="1396"/>
      <c r="SND47" s="1396"/>
      <c r="SNE47" s="1396"/>
      <c r="SNF47" s="1396"/>
      <c r="SNG47" s="1396" t="s">
        <v>185</v>
      </c>
      <c r="SNH47" s="1396"/>
      <c r="SNI47" s="1396"/>
      <c r="SNJ47" s="1396"/>
      <c r="SNK47" s="1396"/>
      <c r="SNL47" s="1396"/>
      <c r="SNM47" s="1396"/>
      <c r="SNN47" s="1396"/>
      <c r="SNO47" s="1396"/>
      <c r="SNP47" s="1396"/>
      <c r="SNQ47" s="1396"/>
      <c r="SNR47" s="1396"/>
      <c r="SNS47" s="1396"/>
      <c r="SNT47" s="1396"/>
      <c r="SNU47" s="1396"/>
      <c r="SNV47" s="1396"/>
      <c r="SNW47" s="1396" t="s">
        <v>185</v>
      </c>
      <c r="SNX47" s="1396"/>
      <c r="SNY47" s="1396"/>
      <c r="SNZ47" s="1396"/>
      <c r="SOA47" s="1396"/>
      <c r="SOB47" s="1396"/>
      <c r="SOC47" s="1396"/>
      <c r="SOD47" s="1396"/>
      <c r="SOE47" s="1396"/>
      <c r="SOF47" s="1396"/>
      <c r="SOG47" s="1396"/>
      <c r="SOH47" s="1396"/>
      <c r="SOI47" s="1396"/>
      <c r="SOJ47" s="1396"/>
      <c r="SOK47" s="1396"/>
      <c r="SOL47" s="1396"/>
      <c r="SOM47" s="1396" t="s">
        <v>185</v>
      </c>
      <c r="SON47" s="1396"/>
      <c r="SOO47" s="1396"/>
      <c r="SOP47" s="1396"/>
      <c r="SOQ47" s="1396"/>
      <c r="SOR47" s="1396"/>
      <c r="SOS47" s="1396"/>
      <c r="SOT47" s="1396"/>
      <c r="SOU47" s="1396"/>
      <c r="SOV47" s="1396"/>
      <c r="SOW47" s="1396"/>
      <c r="SOX47" s="1396"/>
      <c r="SOY47" s="1396"/>
      <c r="SOZ47" s="1396"/>
      <c r="SPA47" s="1396"/>
      <c r="SPB47" s="1396"/>
      <c r="SPC47" s="1396" t="s">
        <v>185</v>
      </c>
      <c r="SPD47" s="1396"/>
      <c r="SPE47" s="1396"/>
      <c r="SPF47" s="1396"/>
      <c r="SPG47" s="1396"/>
      <c r="SPH47" s="1396"/>
      <c r="SPI47" s="1396"/>
      <c r="SPJ47" s="1396"/>
      <c r="SPK47" s="1396"/>
      <c r="SPL47" s="1396"/>
      <c r="SPM47" s="1396"/>
      <c r="SPN47" s="1396"/>
      <c r="SPO47" s="1396"/>
      <c r="SPP47" s="1396"/>
      <c r="SPQ47" s="1396"/>
      <c r="SPR47" s="1396"/>
      <c r="SPS47" s="1396" t="s">
        <v>185</v>
      </c>
      <c r="SPT47" s="1396"/>
      <c r="SPU47" s="1396"/>
      <c r="SPV47" s="1396"/>
      <c r="SPW47" s="1396"/>
      <c r="SPX47" s="1396"/>
      <c r="SPY47" s="1396"/>
      <c r="SPZ47" s="1396"/>
      <c r="SQA47" s="1396"/>
      <c r="SQB47" s="1396"/>
      <c r="SQC47" s="1396"/>
      <c r="SQD47" s="1396"/>
      <c r="SQE47" s="1396"/>
      <c r="SQF47" s="1396"/>
      <c r="SQG47" s="1396"/>
      <c r="SQH47" s="1396"/>
      <c r="SQI47" s="1396" t="s">
        <v>185</v>
      </c>
      <c r="SQJ47" s="1396"/>
      <c r="SQK47" s="1396"/>
      <c r="SQL47" s="1396"/>
      <c r="SQM47" s="1396"/>
      <c r="SQN47" s="1396"/>
      <c r="SQO47" s="1396"/>
      <c r="SQP47" s="1396"/>
      <c r="SQQ47" s="1396"/>
      <c r="SQR47" s="1396"/>
      <c r="SQS47" s="1396"/>
      <c r="SQT47" s="1396"/>
      <c r="SQU47" s="1396"/>
      <c r="SQV47" s="1396"/>
      <c r="SQW47" s="1396"/>
      <c r="SQX47" s="1396"/>
      <c r="SQY47" s="1396" t="s">
        <v>185</v>
      </c>
      <c r="SQZ47" s="1396"/>
      <c r="SRA47" s="1396"/>
      <c r="SRB47" s="1396"/>
      <c r="SRC47" s="1396"/>
      <c r="SRD47" s="1396"/>
      <c r="SRE47" s="1396"/>
      <c r="SRF47" s="1396"/>
      <c r="SRG47" s="1396"/>
      <c r="SRH47" s="1396"/>
      <c r="SRI47" s="1396"/>
      <c r="SRJ47" s="1396"/>
      <c r="SRK47" s="1396"/>
      <c r="SRL47" s="1396"/>
      <c r="SRM47" s="1396"/>
      <c r="SRN47" s="1396"/>
      <c r="SRO47" s="1396" t="s">
        <v>185</v>
      </c>
      <c r="SRP47" s="1396"/>
      <c r="SRQ47" s="1396"/>
      <c r="SRR47" s="1396"/>
      <c r="SRS47" s="1396"/>
      <c r="SRT47" s="1396"/>
      <c r="SRU47" s="1396"/>
      <c r="SRV47" s="1396"/>
      <c r="SRW47" s="1396"/>
      <c r="SRX47" s="1396"/>
      <c r="SRY47" s="1396"/>
      <c r="SRZ47" s="1396"/>
      <c r="SSA47" s="1396"/>
      <c r="SSB47" s="1396"/>
      <c r="SSC47" s="1396"/>
      <c r="SSD47" s="1396"/>
      <c r="SSE47" s="1396" t="s">
        <v>185</v>
      </c>
      <c r="SSF47" s="1396"/>
      <c r="SSG47" s="1396"/>
      <c r="SSH47" s="1396"/>
      <c r="SSI47" s="1396"/>
      <c r="SSJ47" s="1396"/>
      <c r="SSK47" s="1396"/>
      <c r="SSL47" s="1396"/>
      <c r="SSM47" s="1396"/>
      <c r="SSN47" s="1396"/>
      <c r="SSO47" s="1396"/>
      <c r="SSP47" s="1396"/>
      <c r="SSQ47" s="1396"/>
      <c r="SSR47" s="1396"/>
      <c r="SSS47" s="1396"/>
      <c r="SST47" s="1396"/>
      <c r="SSU47" s="1396" t="s">
        <v>185</v>
      </c>
      <c r="SSV47" s="1396"/>
      <c r="SSW47" s="1396"/>
      <c r="SSX47" s="1396"/>
      <c r="SSY47" s="1396"/>
      <c r="SSZ47" s="1396"/>
      <c r="STA47" s="1396"/>
      <c r="STB47" s="1396"/>
      <c r="STC47" s="1396"/>
      <c r="STD47" s="1396"/>
      <c r="STE47" s="1396"/>
      <c r="STF47" s="1396"/>
      <c r="STG47" s="1396"/>
      <c r="STH47" s="1396"/>
      <c r="STI47" s="1396"/>
      <c r="STJ47" s="1396"/>
      <c r="STK47" s="1396" t="s">
        <v>185</v>
      </c>
      <c r="STL47" s="1396"/>
      <c r="STM47" s="1396"/>
      <c r="STN47" s="1396"/>
      <c r="STO47" s="1396"/>
      <c r="STP47" s="1396"/>
      <c r="STQ47" s="1396"/>
      <c r="STR47" s="1396"/>
      <c r="STS47" s="1396"/>
      <c r="STT47" s="1396"/>
      <c r="STU47" s="1396"/>
      <c r="STV47" s="1396"/>
      <c r="STW47" s="1396"/>
      <c r="STX47" s="1396"/>
      <c r="STY47" s="1396"/>
      <c r="STZ47" s="1396"/>
      <c r="SUA47" s="1396" t="s">
        <v>185</v>
      </c>
      <c r="SUB47" s="1396"/>
      <c r="SUC47" s="1396"/>
      <c r="SUD47" s="1396"/>
      <c r="SUE47" s="1396"/>
      <c r="SUF47" s="1396"/>
      <c r="SUG47" s="1396"/>
      <c r="SUH47" s="1396"/>
      <c r="SUI47" s="1396"/>
      <c r="SUJ47" s="1396"/>
      <c r="SUK47" s="1396"/>
      <c r="SUL47" s="1396"/>
      <c r="SUM47" s="1396"/>
      <c r="SUN47" s="1396"/>
      <c r="SUO47" s="1396"/>
      <c r="SUP47" s="1396"/>
      <c r="SUQ47" s="1396" t="s">
        <v>185</v>
      </c>
      <c r="SUR47" s="1396"/>
      <c r="SUS47" s="1396"/>
      <c r="SUT47" s="1396"/>
      <c r="SUU47" s="1396"/>
      <c r="SUV47" s="1396"/>
      <c r="SUW47" s="1396"/>
      <c r="SUX47" s="1396"/>
      <c r="SUY47" s="1396"/>
      <c r="SUZ47" s="1396"/>
      <c r="SVA47" s="1396"/>
      <c r="SVB47" s="1396"/>
      <c r="SVC47" s="1396"/>
      <c r="SVD47" s="1396"/>
      <c r="SVE47" s="1396"/>
      <c r="SVF47" s="1396"/>
      <c r="SVG47" s="1396" t="s">
        <v>185</v>
      </c>
      <c r="SVH47" s="1396"/>
      <c r="SVI47" s="1396"/>
      <c r="SVJ47" s="1396"/>
      <c r="SVK47" s="1396"/>
      <c r="SVL47" s="1396"/>
      <c r="SVM47" s="1396"/>
      <c r="SVN47" s="1396"/>
      <c r="SVO47" s="1396"/>
      <c r="SVP47" s="1396"/>
      <c r="SVQ47" s="1396"/>
      <c r="SVR47" s="1396"/>
      <c r="SVS47" s="1396"/>
      <c r="SVT47" s="1396"/>
      <c r="SVU47" s="1396"/>
      <c r="SVV47" s="1396"/>
      <c r="SVW47" s="1396" t="s">
        <v>185</v>
      </c>
      <c r="SVX47" s="1396"/>
      <c r="SVY47" s="1396"/>
      <c r="SVZ47" s="1396"/>
      <c r="SWA47" s="1396"/>
      <c r="SWB47" s="1396"/>
      <c r="SWC47" s="1396"/>
      <c r="SWD47" s="1396"/>
      <c r="SWE47" s="1396"/>
      <c r="SWF47" s="1396"/>
      <c r="SWG47" s="1396"/>
      <c r="SWH47" s="1396"/>
      <c r="SWI47" s="1396"/>
      <c r="SWJ47" s="1396"/>
      <c r="SWK47" s="1396"/>
      <c r="SWL47" s="1396"/>
      <c r="SWM47" s="1396" t="s">
        <v>185</v>
      </c>
      <c r="SWN47" s="1396"/>
      <c r="SWO47" s="1396"/>
      <c r="SWP47" s="1396"/>
      <c r="SWQ47" s="1396"/>
      <c r="SWR47" s="1396"/>
      <c r="SWS47" s="1396"/>
      <c r="SWT47" s="1396"/>
      <c r="SWU47" s="1396"/>
      <c r="SWV47" s="1396"/>
      <c r="SWW47" s="1396"/>
      <c r="SWX47" s="1396"/>
      <c r="SWY47" s="1396"/>
      <c r="SWZ47" s="1396"/>
      <c r="SXA47" s="1396"/>
      <c r="SXB47" s="1396"/>
      <c r="SXC47" s="1396" t="s">
        <v>185</v>
      </c>
      <c r="SXD47" s="1396"/>
      <c r="SXE47" s="1396"/>
      <c r="SXF47" s="1396"/>
      <c r="SXG47" s="1396"/>
      <c r="SXH47" s="1396"/>
      <c r="SXI47" s="1396"/>
      <c r="SXJ47" s="1396"/>
      <c r="SXK47" s="1396"/>
      <c r="SXL47" s="1396"/>
      <c r="SXM47" s="1396"/>
      <c r="SXN47" s="1396"/>
      <c r="SXO47" s="1396"/>
      <c r="SXP47" s="1396"/>
      <c r="SXQ47" s="1396"/>
      <c r="SXR47" s="1396"/>
      <c r="SXS47" s="1396" t="s">
        <v>185</v>
      </c>
      <c r="SXT47" s="1396"/>
      <c r="SXU47" s="1396"/>
      <c r="SXV47" s="1396"/>
      <c r="SXW47" s="1396"/>
      <c r="SXX47" s="1396"/>
      <c r="SXY47" s="1396"/>
      <c r="SXZ47" s="1396"/>
      <c r="SYA47" s="1396"/>
      <c r="SYB47" s="1396"/>
      <c r="SYC47" s="1396"/>
      <c r="SYD47" s="1396"/>
      <c r="SYE47" s="1396"/>
      <c r="SYF47" s="1396"/>
      <c r="SYG47" s="1396"/>
      <c r="SYH47" s="1396"/>
      <c r="SYI47" s="1396" t="s">
        <v>185</v>
      </c>
      <c r="SYJ47" s="1396"/>
      <c r="SYK47" s="1396"/>
      <c r="SYL47" s="1396"/>
      <c r="SYM47" s="1396"/>
      <c r="SYN47" s="1396"/>
      <c r="SYO47" s="1396"/>
      <c r="SYP47" s="1396"/>
      <c r="SYQ47" s="1396"/>
      <c r="SYR47" s="1396"/>
      <c r="SYS47" s="1396"/>
      <c r="SYT47" s="1396"/>
      <c r="SYU47" s="1396"/>
      <c r="SYV47" s="1396"/>
      <c r="SYW47" s="1396"/>
      <c r="SYX47" s="1396"/>
      <c r="SYY47" s="1396" t="s">
        <v>185</v>
      </c>
      <c r="SYZ47" s="1396"/>
      <c r="SZA47" s="1396"/>
      <c r="SZB47" s="1396"/>
      <c r="SZC47" s="1396"/>
      <c r="SZD47" s="1396"/>
      <c r="SZE47" s="1396"/>
      <c r="SZF47" s="1396"/>
      <c r="SZG47" s="1396"/>
      <c r="SZH47" s="1396"/>
      <c r="SZI47" s="1396"/>
      <c r="SZJ47" s="1396"/>
      <c r="SZK47" s="1396"/>
      <c r="SZL47" s="1396"/>
      <c r="SZM47" s="1396"/>
      <c r="SZN47" s="1396"/>
      <c r="SZO47" s="1396" t="s">
        <v>185</v>
      </c>
      <c r="SZP47" s="1396"/>
      <c r="SZQ47" s="1396"/>
      <c r="SZR47" s="1396"/>
      <c r="SZS47" s="1396"/>
      <c r="SZT47" s="1396"/>
      <c r="SZU47" s="1396"/>
      <c r="SZV47" s="1396"/>
      <c r="SZW47" s="1396"/>
      <c r="SZX47" s="1396"/>
      <c r="SZY47" s="1396"/>
      <c r="SZZ47" s="1396"/>
      <c r="TAA47" s="1396"/>
      <c r="TAB47" s="1396"/>
      <c r="TAC47" s="1396"/>
      <c r="TAD47" s="1396"/>
      <c r="TAE47" s="1396" t="s">
        <v>185</v>
      </c>
      <c r="TAF47" s="1396"/>
      <c r="TAG47" s="1396"/>
      <c r="TAH47" s="1396"/>
      <c r="TAI47" s="1396"/>
      <c r="TAJ47" s="1396"/>
      <c r="TAK47" s="1396"/>
      <c r="TAL47" s="1396"/>
      <c r="TAM47" s="1396"/>
      <c r="TAN47" s="1396"/>
      <c r="TAO47" s="1396"/>
      <c r="TAP47" s="1396"/>
      <c r="TAQ47" s="1396"/>
      <c r="TAR47" s="1396"/>
      <c r="TAS47" s="1396"/>
      <c r="TAT47" s="1396"/>
      <c r="TAU47" s="1396" t="s">
        <v>185</v>
      </c>
      <c r="TAV47" s="1396"/>
      <c r="TAW47" s="1396"/>
      <c r="TAX47" s="1396"/>
      <c r="TAY47" s="1396"/>
      <c r="TAZ47" s="1396"/>
      <c r="TBA47" s="1396"/>
      <c r="TBB47" s="1396"/>
      <c r="TBC47" s="1396"/>
      <c r="TBD47" s="1396"/>
      <c r="TBE47" s="1396"/>
      <c r="TBF47" s="1396"/>
      <c r="TBG47" s="1396"/>
      <c r="TBH47" s="1396"/>
      <c r="TBI47" s="1396"/>
      <c r="TBJ47" s="1396"/>
      <c r="TBK47" s="1396" t="s">
        <v>185</v>
      </c>
      <c r="TBL47" s="1396"/>
      <c r="TBM47" s="1396"/>
      <c r="TBN47" s="1396"/>
      <c r="TBO47" s="1396"/>
      <c r="TBP47" s="1396"/>
      <c r="TBQ47" s="1396"/>
      <c r="TBR47" s="1396"/>
      <c r="TBS47" s="1396"/>
      <c r="TBT47" s="1396"/>
      <c r="TBU47" s="1396"/>
      <c r="TBV47" s="1396"/>
      <c r="TBW47" s="1396"/>
      <c r="TBX47" s="1396"/>
      <c r="TBY47" s="1396"/>
      <c r="TBZ47" s="1396"/>
      <c r="TCA47" s="1396" t="s">
        <v>185</v>
      </c>
      <c r="TCB47" s="1396"/>
      <c r="TCC47" s="1396"/>
      <c r="TCD47" s="1396"/>
      <c r="TCE47" s="1396"/>
      <c r="TCF47" s="1396"/>
      <c r="TCG47" s="1396"/>
      <c r="TCH47" s="1396"/>
      <c r="TCI47" s="1396"/>
      <c r="TCJ47" s="1396"/>
      <c r="TCK47" s="1396"/>
      <c r="TCL47" s="1396"/>
      <c r="TCM47" s="1396"/>
      <c r="TCN47" s="1396"/>
      <c r="TCO47" s="1396"/>
      <c r="TCP47" s="1396"/>
      <c r="TCQ47" s="1396" t="s">
        <v>185</v>
      </c>
      <c r="TCR47" s="1396"/>
      <c r="TCS47" s="1396"/>
      <c r="TCT47" s="1396"/>
      <c r="TCU47" s="1396"/>
      <c r="TCV47" s="1396"/>
      <c r="TCW47" s="1396"/>
      <c r="TCX47" s="1396"/>
      <c r="TCY47" s="1396"/>
      <c r="TCZ47" s="1396"/>
      <c r="TDA47" s="1396"/>
      <c r="TDB47" s="1396"/>
      <c r="TDC47" s="1396"/>
      <c r="TDD47" s="1396"/>
      <c r="TDE47" s="1396"/>
      <c r="TDF47" s="1396"/>
      <c r="TDG47" s="1396" t="s">
        <v>185</v>
      </c>
      <c r="TDH47" s="1396"/>
      <c r="TDI47" s="1396"/>
      <c r="TDJ47" s="1396"/>
      <c r="TDK47" s="1396"/>
      <c r="TDL47" s="1396"/>
      <c r="TDM47" s="1396"/>
      <c r="TDN47" s="1396"/>
      <c r="TDO47" s="1396"/>
      <c r="TDP47" s="1396"/>
      <c r="TDQ47" s="1396"/>
      <c r="TDR47" s="1396"/>
      <c r="TDS47" s="1396"/>
      <c r="TDT47" s="1396"/>
      <c r="TDU47" s="1396"/>
      <c r="TDV47" s="1396"/>
      <c r="TDW47" s="1396" t="s">
        <v>185</v>
      </c>
      <c r="TDX47" s="1396"/>
      <c r="TDY47" s="1396"/>
      <c r="TDZ47" s="1396"/>
      <c r="TEA47" s="1396"/>
      <c r="TEB47" s="1396"/>
      <c r="TEC47" s="1396"/>
      <c r="TED47" s="1396"/>
      <c r="TEE47" s="1396"/>
      <c r="TEF47" s="1396"/>
      <c r="TEG47" s="1396"/>
      <c r="TEH47" s="1396"/>
      <c r="TEI47" s="1396"/>
      <c r="TEJ47" s="1396"/>
      <c r="TEK47" s="1396"/>
      <c r="TEL47" s="1396"/>
      <c r="TEM47" s="1396" t="s">
        <v>185</v>
      </c>
      <c r="TEN47" s="1396"/>
      <c r="TEO47" s="1396"/>
      <c r="TEP47" s="1396"/>
      <c r="TEQ47" s="1396"/>
      <c r="TER47" s="1396"/>
      <c r="TES47" s="1396"/>
      <c r="TET47" s="1396"/>
      <c r="TEU47" s="1396"/>
      <c r="TEV47" s="1396"/>
      <c r="TEW47" s="1396"/>
      <c r="TEX47" s="1396"/>
      <c r="TEY47" s="1396"/>
      <c r="TEZ47" s="1396"/>
      <c r="TFA47" s="1396"/>
      <c r="TFB47" s="1396"/>
      <c r="TFC47" s="1396" t="s">
        <v>185</v>
      </c>
      <c r="TFD47" s="1396"/>
      <c r="TFE47" s="1396"/>
      <c r="TFF47" s="1396"/>
      <c r="TFG47" s="1396"/>
      <c r="TFH47" s="1396"/>
      <c r="TFI47" s="1396"/>
      <c r="TFJ47" s="1396"/>
      <c r="TFK47" s="1396"/>
      <c r="TFL47" s="1396"/>
      <c r="TFM47" s="1396"/>
      <c r="TFN47" s="1396"/>
      <c r="TFO47" s="1396"/>
      <c r="TFP47" s="1396"/>
      <c r="TFQ47" s="1396"/>
      <c r="TFR47" s="1396"/>
      <c r="TFS47" s="1396" t="s">
        <v>185</v>
      </c>
      <c r="TFT47" s="1396"/>
      <c r="TFU47" s="1396"/>
      <c r="TFV47" s="1396"/>
      <c r="TFW47" s="1396"/>
      <c r="TFX47" s="1396"/>
      <c r="TFY47" s="1396"/>
      <c r="TFZ47" s="1396"/>
      <c r="TGA47" s="1396"/>
      <c r="TGB47" s="1396"/>
      <c r="TGC47" s="1396"/>
      <c r="TGD47" s="1396"/>
      <c r="TGE47" s="1396"/>
      <c r="TGF47" s="1396"/>
      <c r="TGG47" s="1396"/>
      <c r="TGH47" s="1396"/>
      <c r="TGI47" s="1396" t="s">
        <v>185</v>
      </c>
      <c r="TGJ47" s="1396"/>
      <c r="TGK47" s="1396"/>
      <c r="TGL47" s="1396"/>
      <c r="TGM47" s="1396"/>
      <c r="TGN47" s="1396"/>
      <c r="TGO47" s="1396"/>
      <c r="TGP47" s="1396"/>
      <c r="TGQ47" s="1396"/>
      <c r="TGR47" s="1396"/>
      <c r="TGS47" s="1396"/>
      <c r="TGT47" s="1396"/>
      <c r="TGU47" s="1396"/>
      <c r="TGV47" s="1396"/>
      <c r="TGW47" s="1396"/>
      <c r="TGX47" s="1396"/>
      <c r="TGY47" s="1396" t="s">
        <v>185</v>
      </c>
      <c r="TGZ47" s="1396"/>
      <c r="THA47" s="1396"/>
      <c r="THB47" s="1396"/>
      <c r="THC47" s="1396"/>
      <c r="THD47" s="1396"/>
      <c r="THE47" s="1396"/>
      <c r="THF47" s="1396"/>
      <c r="THG47" s="1396"/>
      <c r="THH47" s="1396"/>
      <c r="THI47" s="1396"/>
      <c r="THJ47" s="1396"/>
      <c r="THK47" s="1396"/>
      <c r="THL47" s="1396"/>
      <c r="THM47" s="1396"/>
      <c r="THN47" s="1396"/>
      <c r="THO47" s="1396" t="s">
        <v>185</v>
      </c>
      <c r="THP47" s="1396"/>
      <c r="THQ47" s="1396"/>
      <c r="THR47" s="1396"/>
      <c r="THS47" s="1396"/>
      <c r="THT47" s="1396"/>
      <c r="THU47" s="1396"/>
      <c r="THV47" s="1396"/>
      <c r="THW47" s="1396"/>
      <c r="THX47" s="1396"/>
      <c r="THY47" s="1396"/>
      <c r="THZ47" s="1396"/>
      <c r="TIA47" s="1396"/>
      <c r="TIB47" s="1396"/>
      <c r="TIC47" s="1396"/>
      <c r="TID47" s="1396"/>
      <c r="TIE47" s="1396" t="s">
        <v>185</v>
      </c>
      <c r="TIF47" s="1396"/>
      <c r="TIG47" s="1396"/>
      <c r="TIH47" s="1396"/>
      <c r="TII47" s="1396"/>
      <c r="TIJ47" s="1396"/>
      <c r="TIK47" s="1396"/>
      <c r="TIL47" s="1396"/>
      <c r="TIM47" s="1396"/>
      <c r="TIN47" s="1396"/>
      <c r="TIO47" s="1396"/>
      <c r="TIP47" s="1396"/>
      <c r="TIQ47" s="1396"/>
      <c r="TIR47" s="1396"/>
      <c r="TIS47" s="1396"/>
      <c r="TIT47" s="1396"/>
      <c r="TIU47" s="1396" t="s">
        <v>185</v>
      </c>
      <c r="TIV47" s="1396"/>
      <c r="TIW47" s="1396"/>
      <c r="TIX47" s="1396"/>
      <c r="TIY47" s="1396"/>
      <c r="TIZ47" s="1396"/>
      <c r="TJA47" s="1396"/>
      <c r="TJB47" s="1396"/>
      <c r="TJC47" s="1396"/>
      <c r="TJD47" s="1396"/>
      <c r="TJE47" s="1396"/>
      <c r="TJF47" s="1396"/>
      <c r="TJG47" s="1396"/>
      <c r="TJH47" s="1396"/>
      <c r="TJI47" s="1396"/>
      <c r="TJJ47" s="1396"/>
      <c r="TJK47" s="1396" t="s">
        <v>185</v>
      </c>
      <c r="TJL47" s="1396"/>
      <c r="TJM47" s="1396"/>
      <c r="TJN47" s="1396"/>
      <c r="TJO47" s="1396"/>
      <c r="TJP47" s="1396"/>
      <c r="TJQ47" s="1396"/>
      <c r="TJR47" s="1396"/>
      <c r="TJS47" s="1396"/>
      <c r="TJT47" s="1396"/>
      <c r="TJU47" s="1396"/>
      <c r="TJV47" s="1396"/>
      <c r="TJW47" s="1396"/>
      <c r="TJX47" s="1396"/>
      <c r="TJY47" s="1396"/>
      <c r="TJZ47" s="1396"/>
      <c r="TKA47" s="1396" t="s">
        <v>185</v>
      </c>
      <c r="TKB47" s="1396"/>
      <c r="TKC47" s="1396"/>
      <c r="TKD47" s="1396"/>
      <c r="TKE47" s="1396"/>
      <c r="TKF47" s="1396"/>
      <c r="TKG47" s="1396"/>
      <c r="TKH47" s="1396"/>
      <c r="TKI47" s="1396"/>
      <c r="TKJ47" s="1396"/>
      <c r="TKK47" s="1396"/>
      <c r="TKL47" s="1396"/>
      <c r="TKM47" s="1396"/>
      <c r="TKN47" s="1396"/>
      <c r="TKO47" s="1396"/>
      <c r="TKP47" s="1396"/>
      <c r="TKQ47" s="1396" t="s">
        <v>185</v>
      </c>
      <c r="TKR47" s="1396"/>
      <c r="TKS47" s="1396"/>
      <c r="TKT47" s="1396"/>
      <c r="TKU47" s="1396"/>
      <c r="TKV47" s="1396"/>
      <c r="TKW47" s="1396"/>
      <c r="TKX47" s="1396"/>
      <c r="TKY47" s="1396"/>
      <c r="TKZ47" s="1396"/>
      <c r="TLA47" s="1396"/>
      <c r="TLB47" s="1396"/>
      <c r="TLC47" s="1396"/>
      <c r="TLD47" s="1396"/>
      <c r="TLE47" s="1396"/>
      <c r="TLF47" s="1396"/>
      <c r="TLG47" s="1396" t="s">
        <v>185</v>
      </c>
      <c r="TLH47" s="1396"/>
      <c r="TLI47" s="1396"/>
      <c r="TLJ47" s="1396"/>
      <c r="TLK47" s="1396"/>
      <c r="TLL47" s="1396"/>
      <c r="TLM47" s="1396"/>
      <c r="TLN47" s="1396"/>
      <c r="TLO47" s="1396"/>
      <c r="TLP47" s="1396"/>
      <c r="TLQ47" s="1396"/>
      <c r="TLR47" s="1396"/>
      <c r="TLS47" s="1396"/>
      <c r="TLT47" s="1396"/>
      <c r="TLU47" s="1396"/>
      <c r="TLV47" s="1396"/>
      <c r="TLW47" s="1396" t="s">
        <v>185</v>
      </c>
      <c r="TLX47" s="1396"/>
      <c r="TLY47" s="1396"/>
      <c r="TLZ47" s="1396"/>
      <c r="TMA47" s="1396"/>
      <c r="TMB47" s="1396"/>
      <c r="TMC47" s="1396"/>
      <c r="TMD47" s="1396"/>
      <c r="TME47" s="1396"/>
      <c r="TMF47" s="1396"/>
      <c r="TMG47" s="1396"/>
      <c r="TMH47" s="1396"/>
      <c r="TMI47" s="1396"/>
      <c r="TMJ47" s="1396"/>
      <c r="TMK47" s="1396"/>
      <c r="TML47" s="1396"/>
      <c r="TMM47" s="1396" t="s">
        <v>185</v>
      </c>
      <c r="TMN47" s="1396"/>
      <c r="TMO47" s="1396"/>
      <c r="TMP47" s="1396"/>
      <c r="TMQ47" s="1396"/>
      <c r="TMR47" s="1396"/>
      <c r="TMS47" s="1396"/>
      <c r="TMT47" s="1396"/>
      <c r="TMU47" s="1396"/>
      <c r="TMV47" s="1396"/>
      <c r="TMW47" s="1396"/>
      <c r="TMX47" s="1396"/>
      <c r="TMY47" s="1396"/>
      <c r="TMZ47" s="1396"/>
      <c r="TNA47" s="1396"/>
      <c r="TNB47" s="1396"/>
      <c r="TNC47" s="1396" t="s">
        <v>185</v>
      </c>
      <c r="TND47" s="1396"/>
      <c r="TNE47" s="1396"/>
      <c r="TNF47" s="1396"/>
      <c r="TNG47" s="1396"/>
      <c r="TNH47" s="1396"/>
      <c r="TNI47" s="1396"/>
      <c r="TNJ47" s="1396"/>
      <c r="TNK47" s="1396"/>
      <c r="TNL47" s="1396"/>
      <c r="TNM47" s="1396"/>
      <c r="TNN47" s="1396"/>
      <c r="TNO47" s="1396"/>
      <c r="TNP47" s="1396"/>
      <c r="TNQ47" s="1396"/>
      <c r="TNR47" s="1396"/>
      <c r="TNS47" s="1396" t="s">
        <v>185</v>
      </c>
      <c r="TNT47" s="1396"/>
      <c r="TNU47" s="1396"/>
      <c r="TNV47" s="1396"/>
      <c r="TNW47" s="1396"/>
      <c r="TNX47" s="1396"/>
      <c r="TNY47" s="1396"/>
      <c r="TNZ47" s="1396"/>
      <c r="TOA47" s="1396"/>
      <c r="TOB47" s="1396"/>
      <c r="TOC47" s="1396"/>
      <c r="TOD47" s="1396"/>
      <c r="TOE47" s="1396"/>
      <c r="TOF47" s="1396"/>
      <c r="TOG47" s="1396"/>
      <c r="TOH47" s="1396"/>
      <c r="TOI47" s="1396" t="s">
        <v>185</v>
      </c>
      <c r="TOJ47" s="1396"/>
      <c r="TOK47" s="1396"/>
      <c r="TOL47" s="1396"/>
      <c r="TOM47" s="1396"/>
      <c r="TON47" s="1396"/>
      <c r="TOO47" s="1396"/>
      <c r="TOP47" s="1396"/>
      <c r="TOQ47" s="1396"/>
      <c r="TOR47" s="1396"/>
      <c r="TOS47" s="1396"/>
      <c r="TOT47" s="1396"/>
      <c r="TOU47" s="1396"/>
      <c r="TOV47" s="1396"/>
      <c r="TOW47" s="1396"/>
      <c r="TOX47" s="1396"/>
      <c r="TOY47" s="1396" t="s">
        <v>185</v>
      </c>
      <c r="TOZ47" s="1396"/>
      <c r="TPA47" s="1396"/>
      <c r="TPB47" s="1396"/>
      <c r="TPC47" s="1396"/>
      <c r="TPD47" s="1396"/>
      <c r="TPE47" s="1396"/>
      <c r="TPF47" s="1396"/>
      <c r="TPG47" s="1396"/>
      <c r="TPH47" s="1396"/>
      <c r="TPI47" s="1396"/>
      <c r="TPJ47" s="1396"/>
      <c r="TPK47" s="1396"/>
      <c r="TPL47" s="1396"/>
      <c r="TPM47" s="1396"/>
      <c r="TPN47" s="1396"/>
      <c r="TPO47" s="1396" t="s">
        <v>185</v>
      </c>
      <c r="TPP47" s="1396"/>
      <c r="TPQ47" s="1396"/>
      <c r="TPR47" s="1396"/>
      <c r="TPS47" s="1396"/>
      <c r="TPT47" s="1396"/>
      <c r="TPU47" s="1396"/>
      <c r="TPV47" s="1396"/>
      <c r="TPW47" s="1396"/>
      <c r="TPX47" s="1396"/>
      <c r="TPY47" s="1396"/>
      <c r="TPZ47" s="1396"/>
      <c r="TQA47" s="1396"/>
      <c r="TQB47" s="1396"/>
      <c r="TQC47" s="1396"/>
      <c r="TQD47" s="1396"/>
      <c r="TQE47" s="1396" t="s">
        <v>185</v>
      </c>
      <c r="TQF47" s="1396"/>
      <c r="TQG47" s="1396"/>
      <c r="TQH47" s="1396"/>
      <c r="TQI47" s="1396"/>
      <c r="TQJ47" s="1396"/>
      <c r="TQK47" s="1396"/>
      <c r="TQL47" s="1396"/>
      <c r="TQM47" s="1396"/>
      <c r="TQN47" s="1396"/>
      <c r="TQO47" s="1396"/>
      <c r="TQP47" s="1396"/>
      <c r="TQQ47" s="1396"/>
      <c r="TQR47" s="1396"/>
      <c r="TQS47" s="1396"/>
      <c r="TQT47" s="1396"/>
      <c r="TQU47" s="1396" t="s">
        <v>185</v>
      </c>
      <c r="TQV47" s="1396"/>
      <c r="TQW47" s="1396"/>
      <c r="TQX47" s="1396"/>
      <c r="TQY47" s="1396"/>
      <c r="TQZ47" s="1396"/>
      <c r="TRA47" s="1396"/>
      <c r="TRB47" s="1396"/>
      <c r="TRC47" s="1396"/>
      <c r="TRD47" s="1396"/>
      <c r="TRE47" s="1396"/>
      <c r="TRF47" s="1396"/>
      <c r="TRG47" s="1396"/>
      <c r="TRH47" s="1396"/>
      <c r="TRI47" s="1396"/>
      <c r="TRJ47" s="1396"/>
      <c r="TRK47" s="1396" t="s">
        <v>185</v>
      </c>
      <c r="TRL47" s="1396"/>
      <c r="TRM47" s="1396"/>
      <c r="TRN47" s="1396"/>
      <c r="TRO47" s="1396"/>
      <c r="TRP47" s="1396"/>
      <c r="TRQ47" s="1396"/>
      <c r="TRR47" s="1396"/>
      <c r="TRS47" s="1396"/>
      <c r="TRT47" s="1396"/>
      <c r="TRU47" s="1396"/>
      <c r="TRV47" s="1396"/>
      <c r="TRW47" s="1396"/>
      <c r="TRX47" s="1396"/>
      <c r="TRY47" s="1396"/>
      <c r="TRZ47" s="1396"/>
      <c r="TSA47" s="1396" t="s">
        <v>185</v>
      </c>
      <c r="TSB47" s="1396"/>
      <c r="TSC47" s="1396"/>
      <c r="TSD47" s="1396"/>
      <c r="TSE47" s="1396"/>
      <c r="TSF47" s="1396"/>
      <c r="TSG47" s="1396"/>
      <c r="TSH47" s="1396"/>
      <c r="TSI47" s="1396"/>
      <c r="TSJ47" s="1396"/>
      <c r="TSK47" s="1396"/>
      <c r="TSL47" s="1396"/>
      <c r="TSM47" s="1396"/>
      <c r="TSN47" s="1396"/>
      <c r="TSO47" s="1396"/>
      <c r="TSP47" s="1396"/>
      <c r="TSQ47" s="1396" t="s">
        <v>185</v>
      </c>
      <c r="TSR47" s="1396"/>
      <c r="TSS47" s="1396"/>
      <c r="TST47" s="1396"/>
      <c r="TSU47" s="1396"/>
      <c r="TSV47" s="1396"/>
      <c r="TSW47" s="1396"/>
      <c r="TSX47" s="1396"/>
      <c r="TSY47" s="1396"/>
      <c r="TSZ47" s="1396"/>
      <c r="TTA47" s="1396"/>
      <c r="TTB47" s="1396"/>
      <c r="TTC47" s="1396"/>
      <c r="TTD47" s="1396"/>
      <c r="TTE47" s="1396"/>
      <c r="TTF47" s="1396"/>
      <c r="TTG47" s="1396" t="s">
        <v>185</v>
      </c>
      <c r="TTH47" s="1396"/>
      <c r="TTI47" s="1396"/>
      <c r="TTJ47" s="1396"/>
      <c r="TTK47" s="1396"/>
      <c r="TTL47" s="1396"/>
      <c r="TTM47" s="1396"/>
      <c r="TTN47" s="1396"/>
      <c r="TTO47" s="1396"/>
      <c r="TTP47" s="1396"/>
      <c r="TTQ47" s="1396"/>
      <c r="TTR47" s="1396"/>
      <c r="TTS47" s="1396"/>
      <c r="TTT47" s="1396"/>
      <c r="TTU47" s="1396"/>
      <c r="TTV47" s="1396"/>
      <c r="TTW47" s="1396" t="s">
        <v>185</v>
      </c>
      <c r="TTX47" s="1396"/>
      <c r="TTY47" s="1396"/>
      <c r="TTZ47" s="1396"/>
      <c r="TUA47" s="1396"/>
      <c r="TUB47" s="1396"/>
      <c r="TUC47" s="1396"/>
      <c r="TUD47" s="1396"/>
      <c r="TUE47" s="1396"/>
      <c r="TUF47" s="1396"/>
      <c r="TUG47" s="1396"/>
      <c r="TUH47" s="1396"/>
      <c r="TUI47" s="1396"/>
      <c r="TUJ47" s="1396"/>
      <c r="TUK47" s="1396"/>
      <c r="TUL47" s="1396"/>
      <c r="TUM47" s="1396" t="s">
        <v>185</v>
      </c>
      <c r="TUN47" s="1396"/>
      <c r="TUO47" s="1396"/>
      <c r="TUP47" s="1396"/>
      <c r="TUQ47" s="1396"/>
      <c r="TUR47" s="1396"/>
      <c r="TUS47" s="1396"/>
      <c r="TUT47" s="1396"/>
      <c r="TUU47" s="1396"/>
      <c r="TUV47" s="1396"/>
      <c r="TUW47" s="1396"/>
      <c r="TUX47" s="1396"/>
      <c r="TUY47" s="1396"/>
      <c r="TUZ47" s="1396"/>
      <c r="TVA47" s="1396"/>
      <c r="TVB47" s="1396"/>
      <c r="TVC47" s="1396" t="s">
        <v>185</v>
      </c>
      <c r="TVD47" s="1396"/>
      <c r="TVE47" s="1396"/>
      <c r="TVF47" s="1396"/>
      <c r="TVG47" s="1396"/>
      <c r="TVH47" s="1396"/>
      <c r="TVI47" s="1396"/>
      <c r="TVJ47" s="1396"/>
      <c r="TVK47" s="1396"/>
      <c r="TVL47" s="1396"/>
      <c r="TVM47" s="1396"/>
      <c r="TVN47" s="1396"/>
      <c r="TVO47" s="1396"/>
      <c r="TVP47" s="1396"/>
      <c r="TVQ47" s="1396"/>
      <c r="TVR47" s="1396"/>
      <c r="TVS47" s="1396" t="s">
        <v>185</v>
      </c>
      <c r="TVT47" s="1396"/>
      <c r="TVU47" s="1396"/>
      <c r="TVV47" s="1396"/>
      <c r="TVW47" s="1396"/>
      <c r="TVX47" s="1396"/>
      <c r="TVY47" s="1396"/>
      <c r="TVZ47" s="1396"/>
      <c r="TWA47" s="1396"/>
      <c r="TWB47" s="1396"/>
      <c r="TWC47" s="1396"/>
      <c r="TWD47" s="1396"/>
      <c r="TWE47" s="1396"/>
      <c r="TWF47" s="1396"/>
      <c r="TWG47" s="1396"/>
      <c r="TWH47" s="1396"/>
      <c r="TWI47" s="1396" t="s">
        <v>185</v>
      </c>
      <c r="TWJ47" s="1396"/>
      <c r="TWK47" s="1396"/>
      <c r="TWL47" s="1396"/>
      <c r="TWM47" s="1396"/>
      <c r="TWN47" s="1396"/>
      <c r="TWO47" s="1396"/>
      <c r="TWP47" s="1396"/>
      <c r="TWQ47" s="1396"/>
      <c r="TWR47" s="1396"/>
      <c r="TWS47" s="1396"/>
      <c r="TWT47" s="1396"/>
      <c r="TWU47" s="1396"/>
      <c r="TWV47" s="1396"/>
      <c r="TWW47" s="1396"/>
      <c r="TWX47" s="1396"/>
      <c r="TWY47" s="1396" t="s">
        <v>185</v>
      </c>
      <c r="TWZ47" s="1396"/>
      <c r="TXA47" s="1396"/>
      <c r="TXB47" s="1396"/>
      <c r="TXC47" s="1396"/>
      <c r="TXD47" s="1396"/>
      <c r="TXE47" s="1396"/>
      <c r="TXF47" s="1396"/>
      <c r="TXG47" s="1396"/>
      <c r="TXH47" s="1396"/>
      <c r="TXI47" s="1396"/>
      <c r="TXJ47" s="1396"/>
      <c r="TXK47" s="1396"/>
      <c r="TXL47" s="1396"/>
      <c r="TXM47" s="1396"/>
      <c r="TXN47" s="1396"/>
      <c r="TXO47" s="1396" t="s">
        <v>185</v>
      </c>
      <c r="TXP47" s="1396"/>
      <c r="TXQ47" s="1396"/>
      <c r="TXR47" s="1396"/>
      <c r="TXS47" s="1396"/>
      <c r="TXT47" s="1396"/>
      <c r="TXU47" s="1396"/>
      <c r="TXV47" s="1396"/>
      <c r="TXW47" s="1396"/>
      <c r="TXX47" s="1396"/>
      <c r="TXY47" s="1396"/>
      <c r="TXZ47" s="1396"/>
      <c r="TYA47" s="1396"/>
      <c r="TYB47" s="1396"/>
      <c r="TYC47" s="1396"/>
      <c r="TYD47" s="1396"/>
      <c r="TYE47" s="1396" t="s">
        <v>185</v>
      </c>
      <c r="TYF47" s="1396"/>
      <c r="TYG47" s="1396"/>
      <c r="TYH47" s="1396"/>
      <c r="TYI47" s="1396"/>
      <c r="TYJ47" s="1396"/>
      <c r="TYK47" s="1396"/>
      <c r="TYL47" s="1396"/>
      <c r="TYM47" s="1396"/>
      <c r="TYN47" s="1396"/>
      <c r="TYO47" s="1396"/>
      <c r="TYP47" s="1396"/>
      <c r="TYQ47" s="1396"/>
      <c r="TYR47" s="1396"/>
      <c r="TYS47" s="1396"/>
      <c r="TYT47" s="1396"/>
      <c r="TYU47" s="1396" t="s">
        <v>185</v>
      </c>
      <c r="TYV47" s="1396"/>
      <c r="TYW47" s="1396"/>
      <c r="TYX47" s="1396"/>
      <c r="TYY47" s="1396"/>
      <c r="TYZ47" s="1396"/>
      <c r="TZA47" s="1396"/>
      <c r="TZB47" s="1396"/>
      <c r="TZC47" s="1396"/>
      <c r="TZD47" s="1396"/>
      <c r="TZE47" s="1396"/>
      <c r="TZF47" s="1396"/>
      <c r="TZG47" s="1396"/>
      <c r="TZH47" s="1396"/>
      <c r="TZI47" s="1396"/>
      <c r="TZJ47" s="1396"/>
      <c r="TZK47" s="1396" t="s">
        <v>185</v>
      </c>
      <c r="TZL47" s="1396"/>
      <c r="TZM47" s="1396"/>
      <c r="TZN47" s="1396"/>
      <c r="TZO47" s="1396"/>
      <c r="TZP47" s="1396"/>
      <c r="TZQ47" s="1396"/>
      <c r="TZR47" s="1396"/>
      <c r="TZS47" s="1396"/>
      <c r="TZT47" s="1396"/>
      <c r="TZU47" s="1396"/>
      <c r="TZV47" s="1396"/>
      <c r="TZW47" s="1396"/>
      <c r="TZX47" s="1396"/>
      <c r="TZY47" s="1396"/>
      <c r="TZZ47" s="1396"/>
      <c r="UAA47" s="1396" t="s">
        <v>185</v>
      </c>
      <c r="UAB47" s="1396"/>
      <c r="UAC47" s="1396"/>
      <c r="UAD47" s="1396"/>
      <c r="UAE47" s="1396"/>
      <c r="UAF47" s="1396"/>
      <c r="UAG47" s="1396"/>
      <c r="UAH47" s="1396"/>
      <c r="UAI47" s="1396"/>
      <c r="UAJ47" s="1396"/>
      <c r="UAK47" s="1396"/>
      <c r="UAL47" s="1396"/>
      <c r="UAM47" s="1396"/>
      <c r="UAN47" s="1396"/>
      <c r="UAO47" s="1396"/>
      <c r="UAP47" s="1396"/>
      <c r="UAQ47" s="1396" t="s">
        <v>185</v>
      </c>
      <c r="UAR47" s="1396"/>
      <c r="UAS47" s="1396"/>
      <c r="UAT47" s="1396"/>
      <c r="UAU47" s="1396"/>
      <c r="UAV47" s="1396"/>
      <c r="UAW47" s="1396"/>
      <c r="UAX47" s="1396"/>
      <c r="UAY47" s="1396"/>
      <c r="UAZ47" s="1396"/>
      <c r="UBA47" s="1396"/>
      <c r="UBB47" s="1396"/>
      <c r="UBC47" s="1396"/>
      <c r="UBD47" s="1396"/>
      <c r="UBE47" s="1396"/>
      <c r="UBF47" s="1396"/>
      <c r="UBG47" s="1396" t="s">
        <v>185</v>
      </c>
      <c r="UBH47" s="1396"/>
      <c r="UBI47" s="1396"/>
      <c r="UBJ47" s="1396"/>
      <c r="UBK47" s="1396"/>
      <c r="UBL47" s="1396"/>
      <c r="UBM47" s="1396"/>
      <c r="UBN47" s="1396"/>
      <c r="UBO47" s="1396"/>
      <c r="UBP47" s="1396"/>
      <c r="UBQ47" s="1396"/>
      <c r="UBR47" s="1396"/>
      <c r="UBS47" s="1396"/>
      <c r="UBT47" s="1396"/>
      <c r="UBU47" s="1396"/>
      <c r="UBV47" s="1396"/>
      <c r="UBW47" s="1396" t="s">
        <v>185</v>
      </c>
      <c r="UBX47" s="1396"/>
      <c r="UBY47" s="1396"/>
      <c r="UBZ47" s="1396"/>
      <c r="UCA47" s="1396"/>
      <c r="UCB47" s="1396"/>
      <c r="UCC47" s="1396"/>
      <c r="UCD47" s="1396"/>
      <c r="UCE47" s="1396"/>
      <c r="UCF47" s="1396"/>
      <c r="UCG47" s="1396"/>
      <c r="UCH47" s="1396"/>
      <c r="UCI47" s="1396"/>
      <c r="UCJ47" s="1396"/>
      <c r="UCK47" s="1396"/>
      <c r="UCL47" s="1396"/>
      <c r="UCM47" s="1396" t="s">
        <v>185</v>
      </c>
      <c r="UCN47" s="1396"/>
      <c r="UCO47" s="1396"/>
      <c r="UCP47" s="1396"/>
      <c r="UCQ47" s="1396"/>
      <c r="UCR47" s="1396"/>
      <c r="UCS47" s="1396"/>
      <c r="UCT47" s="1396"/>
      <c r="UCU47" s="1396"/>
      <c r="UCV47" s="1396"/>
      <c r="UCW47" s="1396"/>
      <c r="UCX47" s="1396"/>
      <c r="UCY47" s="1396"/>
      <c r="UCZ47" s="1396"/>
      <c r="UDA47" s="1396"/>
      <c r="UDB47" s="1396"/>
      <c r="UDC47" s="1396" t="s">
        <v>185</v>
      </c>
      <c r="UDD47" s="1396"/>
      <c r="UDE47" s="1396"/>
      <c r="UDF47" s="1396"/>
      <c r="UDG47" s="1396"/>
      <c r="UDH47" s="1396"/>
      <c r="UDI47" s="1396"/>
      <c r="UDJ47" s="1396"/>
      <c r="UDK47" s="1396"/>
      <c r="UDL47" s="1396"/>
      <c r="UDM47" s="1396"/>
      <c r="UDN47" s="1396"/>
      <c r="UDO47" s="1396"/>
      <c r="UDP47" s="1396"/>
      <c r="UDQ47" s="1396"/>
      <c r="UDR47" s="1396"/>
      <c r="UDS47" s="1396" t="s">
        <v>185</v>
      </c>
      <c r="UDT47" s="1396"/>
      <c r="UDU47" s="1396"/>
      <c r="UDV47" s="1396"/>
      <c r="UDW47" s="1396"/>
      <c r="UDX47" s="1396"/>
      <c r="UDY47" s="1396"/>
      <c r="UDZ47" s="1396"/>
      <c r="UEA47" s="1396"/>
      <c r="UEB47" s="1396"/>
      <c r="UEC47" s="1396"/>
      <c r="UED47" s="1396"/>
      <c r="UEE47" s="1396"/>
      <c r="UEF47" s="1396"/>
      <c r="UEG47" s="1396"/>
      <c r="UEH47" s="1396"/>
      <c r="UEI47" s="1396" t="s">
        <v>185</v>
      </c>
      <c r="UEJ47" s="1396"/>
      <c r="UEK47" s="1396"/>
      <c r="UEL47" s="1396"/>
      <c r="UEM47" s="1396"/>
      <c r="UEN47" s="1396"/>
      <c r="UEO47" s="1396"/>
      <c r="UEP47" s="1396"/>
      <c r="UEQ47" s="1396"/>
      <c r="UER47" s="1396"/>
      <c r="UES47" s="1396"/>
      <c r="UET47" s="1396"/>
      <c r="UEU47" s="1396"/>
      <c r="UEV47" s="1396"/>
      <c r="UEW47" s="1396"/>
      <c r="UEX47" s="1396"/>
      <c r="UEY47" s="1396" t="s">
        <v>185</v>
      </c>
      <c r="UEZ47" s="1396"/>
      <c r="UFA47" s="1396"/>
      <c r="UFB47" s="1396"/>
      <c r="UFC47" s="1396"/>
      <c r="UFD47" s="1396"/>
      <c r="UFE47" s="1396"/>
      <c r="UFF47" s="1396"/>
      <c r="UFG47" s="1396"/>
      <c r="UFH47" s="1396"/>
      <c r="UFI47" s="1396"/>
      <c r="UFJ47" s="1396"/>
      <c r="UFK47" s="1396"/>
      <c r="UFL47" s="1396"/>
      <c r="UFM47" s="1396"/>
      <c r="UFN47" s="1396"/>
      <c r="UFO47" s="1396" t="s">
        <v>185</v>
      </c>
      <c r="UFP47" s="1396"/>
      <c r="UFQ47" s="1396"/>
      <c r="UFR47" s="1396"/>
      <c r="UFS47" s="1396"/>
      <c r="UFT47" s="1396"/>
      <c r="UFU47" s="1396"/>
      <c r="UFV47" s="1396"/>
      <c r="UFW47" s="1396"/>
      <c r="UFX47" s="1396"/>
      <c r="UFY47" s="1396"/>
      <c r="UFZ47" s="1396"/>
      <c r="UGA47" s="1396"/>
      <c r="UGB47" s="1396"/>
      <c r="UGC47" s="1396"/>
      <c r="UGD47" s="1396"/>
      <c r="UGE47" s="1396" t="s">
        <v>185</v>
      </c>
      <c r="UGF47" s="1396"/>
      <c r="UGG47" s="1396"/>
      <c r="UGH47" s="1396"/>
      <c r="UGI47" s="1396"/>
      <c r="UGJ47" s="1396"/>
      <c r="UGK47" s="1396"/>
      <c r="UGL47" s="1396"/>
      <c r="UGM47" s="1396"/>
      <c r="UGN47" s="1396"/>
      <c r="UGO47" s="1396"/>
      <c r="UGP47" s="1396"/>
      <c r="UGQ47" s="1396"/>
      <c r="UGR47" s="1396"/>
      <c r="UGS47" s="1396"/>
      <c r="UGT47" s="1396"/>
      <c r="UGU47" s="1396" t="s">
        <v>185</v>
      </c>
      <c r="UGV47" s="1396"/>
      <c r="UGW47" s="1396"/>
      <c r="UGX47" s="1396"/>
      <c r="UGY47" s="1396"/>
      <c r="UGZ47" s="1396"/>
      <c r="UHA47" s="1396"/>
      <c r="UHB47" s="1396"/>
      <c r="UHC47" s="1396"/>
      <c r="UHD47" s="1396"/>
      <c r="UHE47" s="1396"/>
      <c r="UHF47" s="1396"/>
      <c r="UHG47" s="1396"/>
      <c r="UHH47" s="1396"/>
      <c r="UHI47" s="1396"/>
      <c r="UHJ47" s="1396"/>
      <c r="UHK47" s="1396" t="s">
        <v>185</v>
      </c>
      <c r="UHL47" s="1396"/>
      <c r="UHM47" s="1396"/>
      <c r="UHN47" s="1396"/>
      <c r="UHO47" s="1396"/>
      <c r="UHP47" s="1396"/>
      <c r="UHQ47" s="1396"/>
      <c r="UHR47" s="1396"/>
      <c r="UHS47" s="1396"/>
      <c r="UHT47" s="1396"/>
      <c r="UHU47" s="1396"/>
      <c r="UHV47" s="1396"/>
      <c r="UHW47" s="1396"/>
      <c r="UHX47" s="1396"/>
      <c r="UHY47" s="1396"/>
      <c r="UHZ47" s="1396"/>
      <c r="UIA47" s="1396" t="s">
        <v>185</v>
      </c>
      <c r="UIB47" s="1396"/>
      <c r="UIC47" s="1396"/>
      <c r="UID47" s="1396"/>
      <c r="UIE47" s="1396"/>
      <c r="UIF47" s="1396"/>
      <c r="UIG47" s="1396"/>
      <c r="UIH47" s="1396"/>
      <c r="UII47" s="1396"/>
      <c r="UIJ47" s="1396"/>
      <c r="UIK47" s="1396"/>
      <c r="UIL47" s="1396"/>
      <c r="UIM47" s="1396"/>
      <c r="UIN47" s="1396"/>
      <c r="UIO47" s="1396"/>
      <c r="UIP47" s="1396"/>
      <c r="UIQ47" s="1396" t="s">
        <v>185</v>
      </c>
      <c r="UIR47" s="1396"/>
      <c r="UIS47" s="1396"/>
      <c r="UIT47" s="1396"/>
      <c r="UIU47" s="1396"/>
      <c r="UIV47" s="1396"/>
      <c r="UIW47" s="1396"/>
      <c r="UIX47" s="1396"/>
      <c r="UIY47" s="1396"/>
      <c r="UIZ47" s="1396"/>
      <c r="UJA47" s="1396"/>
      <c r="UJB47" s="1396"/>
      <c r="UJC47" s="1396"/>
      <c r="UJD47" s="1396"/>
      <c r="UJE47" s="1396"/>
      <c r="UJF47" s="1396"/>
      <c r="UJG47" s="1396" t="s">
        <v>185</v>
      </c>
      <c r="UJH47" s="1396"/>
      <c r="UJI47" s="1396"/>
      <c r="UJJ47" s="1396"/>
      <c r="UJK47" s="1396"/>
      <c r="UJL47" s="1396"/>
      <c r="UJM47" s="1396"/>
      <c r="UJN47" s="1396"/>
      <c r="UJO47" s="1396"/>
      <c r="UJP47" s="1396"/>
      <c r="UJQ47" s="1396"/>
      <c r="UJR47" s="1396"/>
      <c r="UJS47" s="1396"/>
      <c r="UJT47" s="1396"/>
      <c r="UJU47" s="1396"/>
      <c r="UJV47" s="1396"/>
      <c r="UJW47" s="1396" t="s">
        <v>185</v>
      </c>
      <c r="UJX47" s="1396"/>
      <c r="UJY47" s="1396"/>
      <c r="UJZ47" s="1396"/>
      <c r="UKA47" s="1396"/>
      <c r="UKB47" s="1396"/>
      <c r="UKC47" s="1396"/>
      <c r="UKD47" s="1396"/>
      <c r="UKE47" s="1396"/>
      <c r="UKF47" s="1396"/>
      <c r="UKG47" s="1396"/>
      <c r="UKH47" s="1396"/>
      <c r="UKI47" s="1396"/>
      <c r="UKJ47" s="1396"/>
      <c r="UKK47" s="1396"/>
      <c r="UKL47" s="1396"/>
      <c r="UKM47" s="1396" t="s">
        <v>185</v>
      </c>
      <c r="UKN47" s="1396"/>
      <c r="UKO47" s="1396"/>
      <c r="UKP47" s="1396"/>
      <c r="UKQ47" s="1396"/>
      <c r="UKR47" s="1396"/>
      <c r="UKS47" s="1396"/>
      <c r="UKT47" s="1396"/>
      <c r="UKU47" s="1396"/>
      <c r="UKV47" s="1396"/>
      <c r="UKW47" s="1396"/>
      <c r="UKX47" s="1396"/>
      <c r="UKY47" s="1396"/>
      <c r="UKZ47" s="1396"/>
      <c r="ULA47" s="1396"/>
      <c r="ULB47" s="1396"/>
      <c r="ULC47" s="1396" t="s">
        <v>185</v>
      </c>
      <c r="ULD47" s="1396"/>
      <c r="ULE47" s="1396"/>
      <c r="ULF47" s="1396"/>
      <c r="ULG47" s="1396"/>
      <c r="ULH47" s="1396"/>
      <c r="ULI47" s="1396"/>
      <c r="ULJ47" s="1396"/>
      <c r="ULK47" s="1396"/>
      <c r="ULL47" s="1396"/>
      <c r="ULM47" s="1396"/>
      <c r="ULN47" s="1396"/>
      <c r="ULO47" s="1396"/>
      <c r="ULP47" s="1396"/>
      <c r="ULQ47" s="1396"/>
      <c r="ULR47" s="1396"/>
      <c r="ULS47" s="1396" t="s">
        <v>185</v>
      </c>
      <c r="ULT47" s="1396"/>
      <c r="ULU47" s="1396"/>
      <c r="ULV47" s="1396"/>
      <c r="ULW47" s="1396"/>
      <c r="ULX47" s="1396"/>
      <c r="ULY47" s="1396"/>
      <c r="ULZ47" s="1396"/>
      <c r="UMA47" s="1396"/>
      <c r="UMB47" s="1396"/>
      <c r="UMC47" s="1396"/>
      <c r="UMD47" s="1396"/>
      <c r="UME47" s="1396"/>
      <c r="UMF47" s="1396"/>
      <c r="UMG47" s="1396"/>
      <c r="UMH47" s="1396"/>
      <c r="UMI47" s="1396" t="s">
        <v>185</v>
      </c>
      <c r="UMJ47" s="1396"/>
      <c r="UMK47" s="1396"/>
      <c r="UML47" s="1396"/>
      <c r="UMM47" s="1396"/>
      <c r="UMN47" s="1396"/>
      <c r="UMO47" s="1396"/>
      <c r="UMP47" s="1396"/>
      <c r="UMQ47" s="1396"/>
      <c r="UMR47" s="1396"/>
      <c r="UMS47" s="1396"/>
      <c r="UMT47" s="1396"/>
      <c r="UMU47" s="1396"/>
      <c r="UMV47" s="1396"/>
      <c r="UMW47" s="1396"/>
      <c r="UMX47" s="1396"/>
      <c r="UMY47" s="1396" t="s">
        <v>185</v>
      </c>
      <c r="UMZ47" s="1396"/>
      <c r="UNA47" s="1396"/>
      <c r="UNB47" s="1396"/>
      <c r="UNC47" s="1396"/>
      <c r="UND47" s="1396"/>
      <c r="UNE47" s="1396"/>
      <c r="UNF47" s="1396"/>
      <c r="UNG47" s="1396"/>
      <c r="UNH47" s="1396"/>
      <c r="UNI47" s="1396"/>
      <c r="UNJ47" s="1396"/>
      <c r="UNK47" s="1396"/>
      <c r="UNL47" s="1396"/>
      <c r="UNM47" s="1396"/>
      <c r="UNN47" s="1396"/>
      <c r="UNO47" s="1396" t="s">
        <v>185</v>
      </c>
      <c r="UNP47" s="1396"/>
      <c r="UNQ47" s="1396"/>
      <c r="UNR47" s="1396"/>
      <c r="UNS47" s="1396"/>
      <c r="UNT47" s="1396"/>
      <c r="UNU47" s="1396"/>
      <c r="UNV47" s="1396"/>
      <c r="UNW47" s="1396"/>
      <c r="UNX47" s="1396"/>
      <c r="UNY47" s="1396"/>
      <c r="UNZ47" s="1396"/>
      <c r="UOA47" s="1396"/>
      <c r="UOB47" s="1396"/>
      <c r="UOC47" s="1396"/>
      <c r="UOD47" s="1396"/>
      <c r="UOE47" s="1396" t="s">
        <v>185</v>
      </c>
      <c r="UOF47" s="1396"/>
      <c r="UOG47" s="1396"/>
      <c r="UOH47" s="1396"/>
      <c r="UOI47" s="1396"/>
      <c r="UOJ47" s="1396"/>
      <c r="UOK47" s="1396"/>
      <c r="UOL47" s="1396"/>
      <c r="UOM47" s="1396"/>
      <c r="UON47" s="1396"/>
      <c r="UOO47" s="1396"/>
      <c r="UOP47" s="1396"/>
      <c r="UOQ47" s="1396"/>
      <c r="UOR47" s="1396"/>
      <c r="UOS47" s="1396"/>
      <c r="UOT47" s="1396"/>
      <c r="UOU47" s="1396" t="s">
        <v>185</v>
      </c>
      <c r="UOV47" s="1396"/>
      <c r="UOW47" s="1396"/>
      <c r="UOX47" s="1396"/>
      <c r="UOY47" s="1396"/>
      <c r="UOZ47" s="1396"/>
      <c r="UPA47" s="1396"/>
      <c r="UPB47" s="1396"/>
      <c r="UPC47" s="1396"/>
      <c r="UPD47" s="1396"/>
      <c r="UPE47" s="1396"/>
      <c r="UPF47" s="1396"/>
      <c r="UPG47" s="1396"/>
      <c r="UPH47" s="1396"/>
      <c r="UPI47" s="1396"/>
      <c r="UPJ47" s="1396"/>
      <c r="UPK47" s="1396" t="s">
        <v>185</v>
      </c>
      <c r="UPL47" s="1396"/>
      <c r="UPM47" s="1396"/>
      <c r="UPN47" s="1396"/>
      <c r="UPO47" s="1396"/>
      <c r="UPP47" s="1396"/>
      <c r="UPQ47" s="1396"/>
      <c r="UPR47" s="1396"/>
      <c r="UPS47" s="1396"/>
      <c r="UPT47" s="1396"/>
      <c r="UPU47" s="1396"/>
      <c r="UPV47" s="1396"/>
      <c r="UPW47" s="1396"/>
      <c r="UPX47" s="1396"/>
      <c r="UPY47" s="1396"/>
      <c r="UPZ47" s="1396"/>
      <c r="UQA47" s="1396" t="s">
        <v>185</v>
      </c>
      <c r="UQB47" s="1396"/>
      <c r="UQC47" s="1396"/>
      <c r="UQD47" s="1396"/>
      <c r="UQE47" s="1396"/>
      <c r="UQF47" s="1396"/>
      <c r="UQG47" s="1396"/>
      <c r="UQH47" s="1396"/>
      <c r="UQI47" s="1396"/>
      <c r="UQJ47" s="1396"/>
      <c r="UQK47" s="1396"/>
      <c r="UQL47" s="1396"/>
      <c r="UQM47" s="1396"/>
      <c r="UQN47" s="1396"/>
      <c r="UQO47" s="1396"/>
      <c r="UQP47" s="1396"/>
      <c r="UQQ47" s="1396" t="s">
        <v>185</v>
      </c>
      <c r="UQR47" s="1396"/>
      <c r="UQS47" s="1396"/>
      <c r="UQT47" s="1396"/>
      <c r="UQU47" s="1396"/>
      <c r="UQV47" s="1396"/>
      <c r="UQW47" s="1396"/>
      <c r="UQX47" s="1396"/>
      <c r="UQY47" s="1396"/>
      <c r="UQZ47" s="1396"/>
      <c r="URA47" s="1396"/>
      <c r="URB47" s="1396"/>
      <c r="URC47" s="1396"/>
      <c r="URD47" s="1396"/>
      <c r="URE47" s="1396"/>
      <c r="URF47" s="1396"/>
      <c r="URG47" s="1396" t="s">
        <v>185</v>
      </c>
      <c r="URH47" s="1396"/>
      <c r="URI47" s="1396"/>
      <c r="URJ47" s="1396"/>
      <c r="URK47" s="1396"/>
      <c r="URL47" s="1396"/>
      <c r="URM47" s="1396"/>
      <c r="URN47" s="1396"/>
      <c r="URO47" s="1396"/>
      <c r="URP47" s="1396"/>
      <c r="URQ47" s="1396"/>
      <c r="URR47" s="1396"/>
      <c r="URS47" s="1396"/>
      <c r="URT47" s="1396"/>
      <c r="URU47" s="1396"/>
      <c r="URV47" s="1396"/>
      <c r="URW47" s="1396" t="s">
        <v>185</v>
      </c>
      <c r="URX47" s="1396"/>
      <c r="URY47" s="1396"/>
      <c r="URZ47" s="1396"/>
      <c r="USA47" s="1396"/>
      <c r="USB47" s="1396"/>
      <c r="USC47" s="1396"/>
      <c r="USD47" s="1396"/>
      <c r="USE47" s="1396"/>
      <c r="USF47" s="1396"/>
      <c r="USG47" s="1396"/>
      <c r="USH47" s="1396"/>
      <c r="USI47" s="1396"/>
      <c r="USJ47" s="1396"/>
      <c r="USK47" s="1396"/>
      <c r="USL47" s="1396"/>
      <c r="USM47" s="1396" t="s">
        <v>185</v>
      </c>
      <c r="USN47" s="1396"/>
      <c r="USO47" s="1396"/>
      <c r="USP47" s="1396"/>
      <c r="USQ47" s="1396"/>
      <c r="USR47" s="1396"/>
      <c r="USS47" s="1396"/>
      <c r="UST47" s="1396"/>
      <c r="USU47" s="1396"/>
      <c r="USV47" s="1396"/>
      <c r="USW47" s="1396"/>
      <c r="USX47" s="1396"/>
      <c r="USY47" s="1396"/>
      <c r="USZ47" s="1396"/>
      <c r="UTA47" s="1396"/>
      <c r="UTB47" s="1396"/>
      <c r="UTC47" s="1396" t="s">
        <v>185</v>
      </c>
      <c r="UTD47" s="1396"/>
      <c r="UTE47" s="1396"/>
      <c r="UTF47" s="1396"/>
      <c r="UTG47" s="1396"/>
      <c r="UTH47" s="1396"/>
      <c r="UTI47" s="1396"/>
      <c r="UTJ47" s="1396"/>
      <c r="UTK47" s="1396"/>
      <c r="UTL47" s="1396"/>
      <c r="UTM47" s="1396"/>
      <c r="UTN47" s="1396"/>
      <c r="UTO47" s="1396"/>
      <c r="UTP47" s="1396"/>
      <c r="UTQ47" s="1396"/>
      <c r="UTR47" s="1396"/>
      <c r="UTS47" s="1396" t="s">
        <v>185</v>
      </c>
      <c r="UTT47" s="1396"/>
      <c r="UTU47" s="1396"/>
      <c r="UTV47" s="1396"/>
      <c r="UTW47" s="1396"/>
      <c r="UTX47" s="1396"/>
      <c r="UTY47" s="1396"/>
      <c r="UTZ47" s="1396"/>
      <c r="UUA47" s="1396"/>
      <c r="UUB47" s="1396"/>
      <c r="UUC47" s="1396"/>
      <c r="UUD47" s="1396"/>
      <c r="UUE47" s="1396"/>
      <c r="UUF47" s="1396"/>
      <c r="UUG47" s="1396"/>
      <c r="UUH47" s="1396"/>
      <c r="UUI47" s="1396" t="s">
        <v>185</v>
      </c>
      <c r="UUJ47" s="1396"/>
      <c r="UUK47" s="1396"/>
      <c r="UUL47" s="1396"/>
      <c r="UUM47" s="1396"/>
      <c r="UUN47" s="1396"/>
      <c r="UUO47" s="1396"/>
      <c r="UUP47" s="1396"/>
      <c r="UUQ47" s="1396"/>
      <c r="UUR47" s="1396"/>
      <c r="UUS47" s="1396"/>
      <c r="UUT47" s="1396"/>
      <c r="UUU47" s="1396"/>
      <c r="UUV47" s="1396"/>
      <c r="UUW47" s="1396"/>
      <c r="UUX47" s="1396"/>
      <c r="UUY47" s="1396" t="s">
        <v>185</v>
      </c>
      <c r="UUZ47" s="1396"/>
      <c r="UVA47" s="1396"/>
      <c r="UVB47" s="1396"/>
      <c r="UVC47" s="1396"/>
      <c r="UVD47" s="1396"/>
      <c r="UVE47" s="1396"/>
      <c r="UVF47" s="1396"/>
      <c r="UVG47" s="1396"/>
      <c r="UVH47" s="1396"/>
      <c r="UVI47" s="1396"/>
      <c r="UVJ47" s="1396"/>
      <c r="UVK47" s="1396"/>
      <c r="UVL47" s="1396"/>
      <c r="UVM47" s="1396"/>
      <c r="UVN47" s="1396"/>
      <c r="UVO47" s="1396" t="s">
        <v>185</v>
      </c>
      <c r="UVP47" s="1396"/>
      <c r="UVQ47" s="1396"/>
      <c r="UVR47" s="1396"/>
      <c r="UVS47" s="1396"/>
      <c r="UVT47" s="1396"/>
      <c r="UVU47" s="1396"/>
      <c r="UVV47" s="1396"/>
      <c r="UVW47" s="1396"/>
      <c r="UVX47" s="1396"/>
      <c r="UVY47" s="1396"/>
      <c r="UVZ47" s="1396"/>
      <c r="UWA47" s="1396"/>
      <c r="UWB47" s="1396"/>
      <c r="UWC47" s="1396"/>
      <c r="UWD47" s="1396"/>
      <c r="UWE47" s="1396" t="s">
        <v>185</v>
      </c>
      <c r="UWF47" s="1396"/>
      <c r="UWG47" s="1396"/>
      <c r="UWH47" s="1396"/>
      <c r="UWI47" s="1396"/>
      <c r="UWJ47" s="1396"/>
      <c r="UWK47" s="1396"/>
      <c r="UWL47" s="1396"/>
      <c r="UWM47" s="1396"/>
      <c r="UWN47" s="1396"/>
      <c r="UWO47" s="1396"/>
      <c r="UWP47" s="1396"/>
      <c r="UWQ47" s="1396"/>
      <c r="UWR47" s="1396"/>
      <c r="UWS47" s="1396"/>
      <c r="UWT47" s="1396"/>
      <c r="UWU47" s="1396" t="s">
        <v>185</v>
      </c>
      <c r="UWV47" s="1396"/>
      <c r="UWW47" s="1396"/>
      <c r="UWX47" s="1396"/>
      <c r="UWY47" s="1396"/>
      <c r="UWZ47" s="1396"/>
      <c r="UXA47" s="1396"/>
      <c r="UXB47" s="1396"/>
      <c r="UXC47" s="1396"/>
      <c r="UXD47" s="1396"/>
      <c r="UXE47" s="1396"/>
      <c r="UXF47" s="1396"/>
      <c r="UXG47" s="1396"/>
      <c r="UXH47" s="1396"/>
      <c r="UXI47" s="1396"/>
      <c r="UXJ47" s="1396"/>
      <c r="UXK47" s="1396" t="s">
        <v>185</v>
      </c>
      <c r="UXL47" s="1396"/>
      <c r="UXM47" s="1396"/>
      <c r="UXN47" s="1396"/>
      <c r="UXO47" s="1396"/>
      <c r="UXP47" s="1396"/>
      <c r="UXQ47" s="1396"/>
      <c r="UXR47" s="1396"/>
      <c r="UXS47" s="1396"/>
      <c r="UXT47" s="1396"/>
      <c r="UXU47" s="1396"/>
      <c r="UXV47" s="1396"/>
      <c r="UXW47" s="1396"/>
      <c r="UXX47" s="1396"/>
      <c r="UXY47" s="1396"/>
      <c r="UXZ47" s="1396"/>
      <c r="UYA47" s="1396" t="s">
        <v>185</v>
      </c>
      <c r="UYB47" s="1396"/>
      <c r="UYC47" s="1396"/>
      <c r="UYD47" s="1396"/>
      <c r="UYE47" s="1396"/>
      <c r="UYF47" s="1396"/>
      <c r="UYG47" s="1396"/>
      <c r="UYH47" s="1396"/>
      <c r="UYI47" s="1396"/>
      <c r="UYJ47" s="1396"/>
      <c r="UYK47" s="1396"/>
      <c r="UYL47" s="1396"/>
      <c r="UYM47" s="1396"/>
      <c r="UYN47" s="1396"/>
      <c r="UYO47" s="1396"/>
      <c r="UYP47" s="1396"/>
      <c r="UYQ47" s="1396" t="s">
        <v>185</v>
      </c>
      <c r="UYR47" s="1396"/>
      <c r="UYS47" s="1396"/>
      <c r="UYT47" s="1396"/>
      <c r="UYU47" s="1396"/>
      <c r="UYV47" s="1396"/>
      <c r="UYW47" s="1396"/>
      <c r="UYX47" s="1396"/>
      <c r="UYY47" s="1396"/>
      <c r="UYZ47" s="1396"/>
      <c r="UZA47" s="1396"/>
      <c r="UZB47" s="1396"/>
      <c r="UZC47" s="1396"/>
      <c r="UZD47" s="1396"/>
      <c r="UZE47" s="1396"/>
      <c r="UZF47" s="1396"/>
      <c r="UZG47" s="1396" t="s">
        <v>185</v>
      </c>
      <c r="UZH47" s="1396"/>
      <c r="UZI47" s="1396"/>
      <c r="UZJ47" s="1396"/>
      <c r="UZK47" s="1396"/>
      <c r="UZL47" s="1396"/>
      <c r="UZM47" s="1396"/>
      <c r="UZN47" s="1396"/>
      <c r="UZO47" s="1396"/>
      <c r="UZP47" s="1396"/>
      <c r="UZQ47" s="1396"/>
      <c r="UZR47" s="1396"/>
      <c r="UZS47" s="1396"/>
      <c r="UZT47" s="1396"/>
      <c r="UZU47" s="1396"/>
      <c r="UZV47" s="1396"/>
      <c r="UZW47" s="1396" t="s">
        <v>185</v>
      </c>
      <c r="UZX47" s="1396"/>
      <c r="UZY47" s="1396"/>
      <c r="UZZ47" s="1396"/>
      <c r="VAA47" s="1396"/>
      <c r="VAB47" s="1396"/>
      <c r="VAC47" s="1396"/>
      <c r="VAD47" s="1396"/>
      <c r="VAE47" s="1396"/>
      <c r="VAF47" s="1396"/>
      <c r="VAG47" s="1396"/>
      <c r="VAH47" s="1396"/>
      <c r="VAI47" s="1396"/>
      <c r="VAJ47" s="1396"/>
      <c r="VAK47" s="1396"/>
      <c r="VAL47" s="1396"/>
      <c r="VAM47" s="1396" t="s">
        <v>185</v>
      </c>
      <c r="VAN47" s="1396"/>
      <c r="VAO47" s="1396"/>
      <c r="VAP47" s="1396"/>
      <c r="VAQ47" s="1396"/>
      <c r="VAR47" s="1396"/>
      <c r="VAS47" s="1396"/>
      <c r="VAT47" s="1396"/>
      <c r="VAU47" s="1396"/>
      <c r="VAV47" s="1396"/>
      <c r="VAW47" s="1396"/>
      <c r="VAX47" s="1396"/>
      <c r="VAY47" s="1396"/>
      <c r="VAZ47" s="1396"/>
      <c r="VBA47" s="1396"/>
      <c r="VBB47" s="1396"/>
      <c r="VBC47" s="1396" t="s">
        <v>185</v>
      </c>
      <c r="VBD47" s="1396"/>
      <c r="VBE47" s="1396"/>
      <c r="VBF47" s="1396"/>
      <c r="VBG47" s="1396"/>
      <c r="VBH47" s="1396"/>
      <c r="VBI47" s="1396"/>
      <c r="VBJ47" s="1396"/>
      <c r="VBK47" s="1396"/>
      <c r="VBL47" s="1396"/>
      <c r="VBM47" s="1396"/>
      <c r="VBN47" s="1396"/>
      <c r="VBO47" s="1396"/>
      <c r="VBP47" s="1396"/>
      <c r="VBQ47" s="1396"/>
      <c r="VBR47" s="1396"/>
      <c r="VBS47" s="1396" t="s">
        <v>185</v>
      </c>
      <c r="VBT47" s="1396"/>
      <c r="VBU47" s="1396"/>
      <c r="VBV47" s="1396"/>
      <c r="VBW47" s="1396"/>
      <c r="VBX47" s="1396"/>
      <c r="VBY47" s="1396"/>
      <c r="VBZ47" s="1396"/>
      <c r="VCA47" s="1396"/>
      <c r="VCB47" s="1396"/>
      <c r="VCC47" s="1396"/>
      <c r="VCD47" s="1396"/>
      <c r="VCE47" s="1396"/>
      <c r="VCF47" s="1396"/>
      <c r="VCG47" s="1396"/>
      <c r="VCH47" s="1396"/>
      <c r="VCI47" s="1396" t="s">
        <v>185</v>
      </c>
      <c r="VCJ47" s="1396"/>
      <c r="VCK47" s="1396"/>
      <c r="VCL47" s="1396"/>
      <c r="VCM47" s="1396"/>
      <c r="VCN47" s="1396"/>
      <c r="VCO47" s="1396"/>
      <c r="VCP47" s="1396"/>
      <c r="VCQ47" s="1396"/>
      <c r="VCR47" s="1396"/>
      <c r="VCS47" s="1396"/>
      <c r="VCT47" s="1396"/>
      <c r="VCU47" s="1396"/>
      <c r="VCV47" s="1396"/>
      <c r="VCW47" s="1396"/>
      <c r="VCX47" s="1396"/>
      <c r="VCY47" s="1396" t="s">
        <v>185</v>
      </c>
      <c r="VCZ47" s="1396"/>
      <c r="VDA47" s="1396"/>
      <c r="VDB47" s="1396"/>
      <c r="VDC47" s="1396"/>
      <c r="VDD47" s="1396"/>
      <c r="VDE47" s="1396"/>
      <c r="VDF47" s="1396"/>
      <c r="VDG47" s="1396"/>
      <c r="VDH47" s="1396"/>
      <c r="VDI47" s="1396"/>
      <c r="VDJ47" s="1396"/>
      <c r="VDK47" s="1396"/>
      <c r="VDL47" s="1396"/>
      <c r="VDM47" s="1396"/>
      <c r="VDN47" s="1396"/>
      <c r="VDO47" s="1396" t="s">
        <v>185</v>
      </c>
      <c r="VDP47" s="1396"/>
      <c r="VDQ47" s="1396"/>
      <c r="VDR47" s="1396"/>
      <c r="VDS47" s="1396"/>
      <c r="VDT47" s="1396"/>
      <c r="VDU47" s="1396"/>
      <c r="VDV47" s="1396"/>
      <c r="VDW47" s="1396"/>
      <c r="VDX47" s="1396"/>
      <c r="VDY47" s="1396"/>
      <c r="VDZ47" s="1396"/>
      <c r="VEA47" s="1396"/>
      <c r="VEB47" s="1396"/>
      <c r="VEC47" s="1396"/>
      <c r="VED47" s="1396"/>
      <c r="VEE47" s="1396" t="s">
        <v>185</v>
      </c>
      <c r="VEF47" s="1396"/>
      <c r="VEG47" s="1396"/>
      <c r="VEH47" s="1396"/>
      <c r="VEI47" s="1396"/>
      <c r="VEJ47" s="1396"/>
      <c r="VEK47" s="1396"/>
      <c r="VEL47" s="1396"/>
      <c r="VEM47" s="1396"/>
      <c r="VEN47" s="1396"/>
      <c r="VEO47" s="1396"/>
      <c r="VEP47" s="1396"/>
      <c r="VEQ47" s="1396"/>
      <c r="VER47" s="1396"/>
      <c r="VES47" s="1396"/>
      <c r="VET47" s="1396"/>
      <c r="VEU47" s="1396" t="s">
        <v>185</v>
      </c>
      <c r="VEV47" s="1396"/>
      <c r="VEW47" s="1396"/>
      <c r="VEX47" s="1396"/>
      <c r="VEY47" s="1396"/>
      <c r="VEZ47" s="1396"/>
      <c r="VFA47" s="1396"/>
      <c r="VFB47" s="1396"/>
      <c r="VFC47" s="1396"/>
      <c r="VFD47" s="1396"/>
      <c r="VFE47" s="1396"/>
      <c r="VFF47" s="1396"/>
      <c r="VFG47" s="1396"/>
      <c r="VFH47" s="1396"/>
      <c r="VFI47" s="1396"/>
      <c r="VFJ47" s="1396"/>
      <c r="VFK47" s="1396" t="s">
        <v>185</v>
      </c>
      <c r="VFL47" s="1396"/>
      <c r="VFM47" s="1396"/>
      <c r="VFN47" s="1396"/>
      <c r="VFO47" s="1396"/>
      <c r="VFP47" s="1396"/>
      <c r="VFQ47" s="1396"/>
      <c r="VFR47" s="1396"/>
      <c r="VFS47" s="1396"/>
      <c r="VFT47" s="1396"/>
      <c r="VFU47" s="1396"/>
      <c r="VFV47" s="1396"/>
      <c r="VFW47" s="1396"/>
      <c r="VFX47" s="1396"/>
      <c r="VFY47" s="1396"/>
      <c r="VFZ47" s="1396"/>
      <c r="VGA47" s="1396" t="s">
        <v>185</v>
      </c>
      <c r="VGB47" s="1396"/>
      <c r="VGC47" s="1396"/>
      <c r="VGD47" s="1396"/>
      <c r="VGE47" s="1396"/>
      <c r="VGF47" s="1396"/>
      <c r="VGG47" s="1396"/>
      <c r="VGH47" s="1396"/>
      <c r="VGI47" s="1396"/>
      <c r="VGJ47" s="1396"/>
      <c r="VGK47" s="1396"/>
      <c r="VGL47" s="1396"/>
      <c r="VGM47" s="1396"/>
      <c r="VGN47" s="1396"/>
      <c r="VGO47" s="1396"/>
      <c r="VGP47" s="1396"/>
      <c r="VGQ47" s="1396" t="s">
        <v>185</v>
      </c>
      <c r="VGR47" s="1396"/>
      <c r="VGS47" s="1396"/>
      <c r="VGT47" s="1396"/>
      <c r="VGU47" s="1396"/>
      <c r="VGV47" s="1396"/>
      <c r="VGW47" s="1396"/>
      <c r="VGX47" s="1396"/>
      <c r="VGY47" s="1396"/>
      <c r="VGZ47" s="1396"/>
      <c r="VHA47" s="1396"/>
      <c r="VHB47" s="1396"/>
      <c r="VHC47" s="1396"/>
      <c r="VHD47" s="1396"/>
      <c r="VHE47" s="1396"/>
      <c r="VHF47" s="1396"/>
      <c r="VHG47" s="1396" t="s">
        <v>185</v>
      </c>
      <c r="VHH47" s="1396"/>
      <c r="VHI47" s="1396"/>
      <c r="VHJ47" s="1396"/>
      <c r="VHK47" s="1396"/>
      <c r="VHL47" s="1396"/>
      <c r="VHM47" s="1396"/>
      <c r="VHN47" s="1396"/>
      <c r="VHO47" s="1396"/>
      <c r="VHP47" s="1396"/>
      <c r="VHQ47" s="1396"/>
      <c r="VHR47" s="1396"/>
      <c r="VHS47" s="1396"/>
      <c r="VHT47" s="1396"/>
      <c r="VHU47" s="1396"/>
      <c r="VHV47" s="1396"/>
      <c r="VHW47" s="1396" t="s">
        <v>185</v>
      </c>
      <c r="VHX47" s="1396"/>
      <c r="VHY47" s="1396"/>
      <c r="VHZ47" s="1396"/>
      <c r="VIA47" s="1396"/>
      <c r="VIB47" s="1396"/>
      <c r="VIC47" s="1396"/>
      <c r="VID47" s="1396"/>
      <c r="VIE47" s="1396"/>
      <c r="VIF47" s="1396"/>
      <c r="VIG47" s="1396"/>
      <c r="VIH47" s="1396"/>
      <c r="VII47" s="1396"/>
      <c r="VIJ47" s="1396"/>
      <c r="VIK47" s="1396"/>
      <c r="VIL47" s="1396"/>
      <c r="VIM47" s="1396" t="s">
        <v>185</v>
      </c>
      <c r="VIN47" s="1396"/>
      <c r="VIO47" s="1396"/>
      <c r="VIP47" s="1396"/>
      <c r="VIQ47" s="1396"/>
      <c r="VIR47" s="1396"/>
      <c r="VIS47" s="1396"/>
      <c r="VIT47" s="1396"/>
      <c r="VIU47" s="1396"/>
      <c r="VIV47" s="1396"/>
      <c r="VIW47" s="1396"/>
      <c r="VIX47" s="1396"/>
      <c r="VIY47" s="1396"/>
      <c r="VIZ47" s="1396"/>
      <c r="VJA47" s="1396"/>
      <c r="VJB47" s="1396"/>
      <c r="VJC47" s="1396" t="s">
        <v>185</v>
      </c>
      <c r="VJD47" s="1396"/>
      <c r="VJE47" s="1396"/>
      <c r="VJF47" s="1396"/>
      <c r="VJG47" s="1396"/>
      <c r="VJH47" s="1396"/>
      <c r="VJI47" s="1396"/>
      <c r="VJJ47" s="1396"/>
      <c r="VJK47" s="1396"/>
      <c r="VJL47" s="1396"/>
      <c r="VJM47" s="1396"/>
      <c r="VJN47" s="1396"/>
      <c r="VJO47" s="1396"/>
      <c r="VJP47" s="1396"/>
      <c r="VJQ47" s="1396"/>
      <c r="VJR47" s="1396"/>
      <c r="VJS47" s="1396" t="s">
        <v>185</v>
      </c>
      <c r="VJT47" s="1396"/>
      <c r="VJU47" s="1396"/>
      <c r="VJV47" s="1396"/>
      <c r="VJW47" s="1396"/>
      <c r="VJX47" s="1396"/>
      <c r="VJY47" s="1396"/>
      <c r="VJZ47" s="1396"/>
      <c r="VKA47" s="1396"/>
      <c r="VKB47" s="1396"/>
      <c r="VKC47" s="1396"/>
      <c r="VKD47" s="1396"/>
      <c r="VKE47" s="1396"/>
      <c r="VKF47" s="1396"/>
      <c r="VKG47" s="1396"/>
      <c r="VKH47" s="1396"/>
      <c r="VKI47" s="1396" t="s">
        <v>185</v>
      </c>
      <c r="VKJ47" s="1396"/>
      <c r="VKK47" s="1396"/>
      <c r="VKL47" s="1396"/>
      <c r="VKM47" s="1396"/>
      <c r="VKN47" s="1396"/>
      <c r="VKO47" s="1396"/>
      <c r="VKP47" s="1396"/>
      <c r="VKQ47" s="1396"/>
      <c r="VKR47" s="1396"/>
      <c r="VKS47" s="1396"/>
      <c r="VKT47" s="1396"/>
      <c r="VKU47" s="1396"/>
      <c r="VKV47" s="1396"/>
      <c r="VKW47" s="1396"/>
      <c r="VKX47" s="1396"/>
      <c r="VKY47" s="1396" t="s">
        <v>185</v>
      </c>
      <c r="VKZ47" s="1396"/>
      <c r="VLA47" s="1396"/>
      <c r="VLB47" s="1396"/>
      <c r="VLC47" s="1396"/>
      <c r="VLD47" s="1396"/>
      <c r="VLE47" s="1396"/>
      <c r="VLF47" s="1396"/>
      <c r="VLG47" s="1396"/>
      <c r="VLH47" s="1396"/>
      <c r="VLI47" s="1396"/>
      <c r="VLJ47" s="1396"/>
      <c r="VLK47" s="1396"/>
      <c r="VLL47" s="1396"/>
      <c r="VLM47" s="1396"/>
      <c r="VLN47" s="1396"/>
      <c r="VLO47" s="1396" t="s">
        <v>185</v>
      </c>
      <c r="VLP47" s="1396"/>
      <c r="VLQ47" s="1396"/>
      <c r="VLR47" s="1396"/>
      <c r="VLS47" s="1396"/>
      <c r="VLT47" s="1396"/>
      <c r="VLU47" s="1396"/>
      <c r="VLV47" s="1396"/>
      <c r="VLW47" s="1396"/>
      <c r="VLX47" s="1396"/>
      <c r="VLY47" s="1396"/>
      <c r="VLZ47" s="1396"/>
      <c r="VMA47" s="1396"/>
      <c r="VMB47" s="1396"/>
      <c r="VMC47" s="1396"/>
      <c r="VMD47" s="1396"/>
      <c r="VME47" s="1396" t="s">
        <v>185</v>
      </c>
      <c r="VMF47" s="1396"/>
      <c r="VMG47" s="1396"/>
      <c r="VMH47" s="1396"/>
      <c r="VMI47" s="1396"/>
      <c r="VMJ47" s="1396"/>
      <c r="VMK47" s="1396"/>
      <c r="VML47" s="1396"/>
      <c r="VMM47" s="1396"/>
      <c r="VMN47" s="1396"/>
      <c r="VMO47" s="1396"/>
      <c r="VMP47" s="1396"/>
      <c r="VMQ47" s="1396"/>
      <c r="VMR47" s="1396"/>
      <c r="VMS47" s="1396"/>
      <c r="VMT47" s="1396"/>
      <c r="VMU47" s="1396" t="s">
        <v>185</v>
      </c>
      <c r="VMV47" s="1396"/>
      <c r="VMW47" s="1396"/>
      <c r="VMX47" s="1396"/>
      <c r="VMY47" s="1396"/>
      <c r="VMZ47" s="1396"/>
      <c r="VNA47" s="1396"/>
      <c r="VNB47" s="1396"/>
      <c r="VNC47" s="1396"/>
      <c r="VND47" s="1396"/>
      <c r="VNE47" s="1396"/>
      <c r="VNF47" s="1396"/>
      <c r="VNG47" s="1396"/>
      <c r="VNH47" s="1396"/>
      <c r="VNI47" s="1396"/>
      <c r="VNJ47" s="1396"/>
      <c r="VNK47" s="1396" t="s">
        <v>185</v>
      </c>
      <c r="VNL47" s="1396"/>
      <c r="VNM47" s="1396"/>
      <c r="VNN47" s="1396"/>
      <c r="VNO47" s="1396"/>
      <c r="VNP47" s="1396"/>
      <c r="VNQ47" s="1396"/>
      <c r="VNR47" s="1396"/>
      <c r="VNS47" s="1396"/>
      <c r="VNT47" s="1396"/>
      <c r="VNU47" s="1396"/>
      <c r="VNV47" s="1396"/>
      <c r="VNW47" s="1396"/>
      <c r="VNX47" s="1396"/>
      <c r="VNY47" s="1396"/>
      <c r="VNZ47" s="1396"/>
      <c r="VOA47" s="1396" t="s">
        <v>185</v>
      </c>
      <c r="VOB47" s="1396"/>
      <c r="VOC47" s="1396"/>
      <c r="VOD47" s="1396"/>
      <c r="VOE47" s="1396"/>
      <c r="VOF47" s="1396"/>
      <c r="VOG47" s="1396"/>
      <c r="VOH47" s="1396"/>
      <c r="VOI47" s="1396"/>
      <c r="VOJ47" s="1396"/>
      <c r="VOK47" s="1396"/>
      <c r="VOL47" s="1396"/>
      <c r="VOM47" s="1396"/>
      <c r="VON47" s="1396"/>
      <c r="VOO47" s="1396"/>
      <c r="VOP47" s="1396"/>
      <c r="VOQ47" s="1396" t="s">
        <v>185</v>
      </c>
      <c r="VOR47" s="1396"/>
      <c r="VOS47" s="1396"/>
      <c r="VOT47" s="1396"/>
      <c r="VOU47" s="1396"/>
      <c r="VOV47" s="1396"/>
      <c r="VOW47" s="1396"/>
      <c r="VOX47" s="1396"/>
      <c r="VOY47" s="1396"/>
      <c r="VOZ47" s="1396"/>
      <c r="VPA47" s="1396"/>
      <c r="VPB47" s="1396"/>
      <c r="VPC47" s="1396"/>
      <c r="VPD47" s="1396"/>
      <c r="VPE47" s="1396"/>
      <c r="VPF47" s="1396"/>
      <c r="VPG47" s="1396" t="s">
        <v>185</v>
      </c>
      <c r="VPH47" s="1396"/>
      <c r="VPI47" s="1396"/>
      <c r="VPJ47" s="1396"/>
      <c r="VPK47" s="1396"/>
      <c r="VPL47" s="1396"/>
      <c r="VPM47" s="1396"/>
      <c r="VPN47" s="1396"/>
      <c r="VPO47" s="1396"/>
      <c r="VPP47" s="1396"/>
      <c r="VPQ47" s="1396"/>
      <c r="VPR47" s="1396"/>
      <c r="VPS47" s="1396"/>
      <c r="VPT47" s="1396"/>
      <c r="VPU47" s="1396"/>
      <c r="VPV47" s="1396"/>
      <c r="VPW47" s="1396" t="s">
        <v>185</v>
      </c>
      <c r="VPX47" s="1396"/>
      <c r="VPY47" s="1396"/>
      <c r="VPZ47" s="1396"/>
      <c r="VQA47" s="1396"/>
      <c r="VQB47" s="1396"/>
      <c r="VQC47" s="1396"/>
      <c r="VQD47" s="1396"/>
      <c r="VQE47" s="1396"/>
      <c r="VQF47" s="1396"/>
      <c r="VQG47" s="1396"/>
      <c r="VQH47" s="1396"/>
      <c r="VQI47" s="1396"/>
      <c r="VQJ47" s="1396"/>
      <c r="VQK47" s="1396"/>
      <c r="VQL47" s="1396"/>
      <c r="VQM47" s="1396" t="s">
        <v>185</v>
      </c>
      <c r="VQN47" s="1396"/>
      <c r="VQO47" s="1396"/>
      <c r="VQP47" s="1396"/>
      <c r="VQQ47" s="1396"/>
      <c r="VQR47" s="1396"/>
      <c r="VQS47" s="1396"/>
      <c r="VQT47" s="1396"/>
      <c r="VQU47" s="1396"/>
      <c r="VQV47" s="1396"/>
      <c r="VQW47" s="1396"/>
      <c r="VQX47" s="1396"/>
      <c r="VQY47" s="1396"/>
      <c r="VQZ47" s="1396"/>
      <c r="VRA47" s="1396"/>
      <c r="VRB47" s="1396"/>
      <c r="VRC47" s="1396" t="s">
        <v>185</v>
      </c>
      <c r="VRD47" s="1396"/>
      <c r="VRE47" s="1396"/>
      <c r="VRF47" s="1396"/>
      <c r="VRG47" s="1396"/>
      <c r="VRH47" s="1396"/>
      <c r="VRI47" s="1396"/>
      <c r="VRJ47" s="1396"/>
      <c r="VRK47" s="1396"/>
      <c r="VRL47" s="1396"/>
      <c r="VRM47" s="1396"/>
      <c r="VRN47" s="1396"/>
      <c r="VRO47" s="1396"/>
      <c r="VRP47" s="1396"/>
      <c r="VRQ47" s="1396"/>
      <c r="VRR47" s="1396"/>
      <c r="VRS47" s="1396" t="s">
        <v>185</v>
      </c>
      <c r="VRT47" s="1396"/>
      <c r="VRU47" s="1396"/>
      <c r="VRV47" s="1396"/>
      <c r="VRW47" s="1396"/>
      <c r="VRX47" s="1396"/>
      <c r="VRY47" s="1396"/>
      <c r="VRZ47" s="1396"/>
      <c r="VSA47" s="1396"/>
      <c r="VSB47" s="1396"/>
      <c r="VSC47" s="1396"/>
      <c r="VSD47" s="1396"/>
      <c r="VSE47" s="1396"/>
      <c r="VSF47" s="1396"/>
      <c r="VSG47" s="1396"/>
      <c r="VSH47" s="1396"/>
      <c r="VSI47" s="1396" t="s">
        <v>185</v>
      </c>
      <c r="VSJ47" s="1396"/>
      <c r="VSK47" s="1396"/>
      <c r="VSL47" s="1396"/>
      <c r="VSM47" s="1396"/>
      <c r="VSN47" s="1396"/>
      <c r="VSO47" s="1396"/>
      <c r="VSP47" s="1396"/>
      <c r="VSQ47" s="1396"/>
      <c r="VSR47" s="1396"/>
      <c r="VSS47" s="1396"/>
      <c r="VST47" s="1396"/>
      <c r="VSU47" s="1396"/>
      <c r="VSV47" s="1396"/>
      <c r="VSW47" s="1396"/>
      <c r="VSX47" s="1396"/>
      <c r="VSY47" s="1396" t="s">
        <v>185</v>
      </c>
      <c r="VSZ47" s="1396"/>
      <c r="VTA47" s="1396"/>
      <c r="VTB47" s="1396"/>
      <c r="VTC47" s="1396"/>
      <c r="VTD47" s="1396"/>
      <c r="VTE47" s="1396"/>
      <c r="VTF47" s="1396"/>
      <c r="VTG47" s="1396"/>
      <c r="VTH47" s="1396"/>
      <c r="VTI47" s="1396"/>
      <c r="VTJ47" s="1396"/>
      <c r="VTK47" s="1396"/>
      <c r="VTL47" s="1396"/>
      <c r="VTM47" s="1396"/>
      <c r="VTN47" s="1396"/>
      <c r="VTO47" s="1396" t="s">
        <v>185</v>
      </c>
      <c r="VTP47" s="1396"/>
      <c r="VTQ47" s="1396"/>
      <c r="VTR47" s="1396"/>
      <c r="VTS47" s="1396"/>
      <c r="VTT47" s="1396"/>
      <c r="VTU47" s="1396"/>
      <c r="VTV47" s="1396"/>
      <c r="VTW47" s="1396"/>
      <c r="VTX47" s="1396"/>
      <c r="VTY47" s="1396"/>
      <c r="VTZ47" s="1396"/>
      <c r="VUA47" s="1396"/>
      <c r="VUB47" s="1396"/>
      <c r="VUC47" s="1396"/>
      <c r="VUD47" s="1396"/>
      <c r="VUE47" s="1396" t="s">
        <v>185</v>
      </c>
      <c r="VUF47" s="1396"/>
      <c r="VUG47" s="1396"/>
      <c r="VUH47" s="1396"/>
      <c r="VUI47" s="1396"/>
      <c r="VUJ47" s="1396"/>
      <c r="VUK47" s="1396"/>
      <c r="VUL47" s="1396"/>
      <c r="VUM47" s="1396"/>
      <c r="VUN47" s="1396"/>
      <c r="VUO47" s="1396"/>
      <c r="VUP47" s="1396"/>
      <c r="VUQ47" s="1396"/>
      <c r="VUR47" s="1396"/>
      <c r="VUS47" s="1396"/>
      <c r="VUT47" s="1396"/>
      <c r="VUU47" s="1396" t="s">
        <v>185</v>
      </c>
      <c r="VUV47" s="1396"/>
      <c r="VUW47" s="1396"/>
      <c r="VUX47" s="1396"/>
      <c r="VUY47" s="1396"/>
      <c r="VUZ47" s="1396"/>
      <c r="VVA47" s="1396"/>
      <c r="VVB47" s="1396"/>
      <c r="VVC47" s="1396"/>
      <c r="VVD47" s="1396"/>
      <c r="VVE47" s="1396"/>
      <c r="VVF47" s="1396"/>
      <c r="VVG47" s="1396"/>
      <c r="VVH47" s="1396"/>
      <c r="VVI47" s="1396"/>
      <c r="VVJ47" s="1396"/>
      <c r="VVK47" s="1396" t="s">
        <v>185</v>
      </c>
      <c r="VVL47" s="1396"/>
      <c r="VVM47" s="1396"/>
      <c r="VVN47" s="1396"/>
      <c r="VVO47" s="1396"/>
      <c r="VVP47" s="1396"/>
      <c r="VVQ47" s="1396"/>
      <c r="VVR47" s="1396"/>
      <c r="VVS47" s="1396"/>
      <c r="VVT47" s="1396"/>
      <c r="VVU47" s="1396"/>
      <c r="VVV47" s="1396"/>
      <c r="VVW47" s="1396"/>
      <c r="VVX47" s="1396"/>
      <c r="VVY47" s="1396"/>
      <c r="VVZ47" s="1396"/>
      <c r="VWA47" s="1396" t="s">
        <v>185</v>
      </c>
      <c r="VWB47" s="1396"/>
      <c r="VWC47" s="1396"/>
      <c r="VWD47" s="1396"/>
      <c r="VWE47" s="1396"/>
      <c r="VWF47" s="1396"/>
      <c r="VWG47" s="1396"/>
      <c r="VWH47" s="1396"/>
      <c r="VWI47" s="1396"/>
      <c r="VWJ47" s="1396"/>
      <c r="VWK47" s="1396"/>
      <c r="VWL47" s="1396"/>
      <c r="VWM47" s="1396"/>
      <c r="VWN47" s="1396"/>
      <c r="VWO47" s="1396"/>
      <c r="VWP47" s="1396"/>
      <c r="VWQ47" s="1396" t="s">
        <v>185</v>
      </c>
      <c r="VWR47" s="1396"/>
      <c r="VWS47" s="1396"/>
      <c r="VWT47" s="1396"/>
      <c r="VWU47" s="1396"/>
      <c r="VWV47" s="1396"/>
      <c r="VWW47" s="1396"/>
      <c r="VWX47" s="1396"/>
      <c r="VWY47" s="1396"/>
      <c r="VWZ47" s="1396"/>
      <c r="VXA47" s="1396"/>
      <c r="VXB47" s="1396"/>
      <c r="VXC47" s="1396"/>
      <c r="VXD47" s="1396"/>
      <c r="VXE47" s="1396"/>
      <c r="VXF47" s="1396"/>
      <c r="VXG47" s="1396" t="s">
        <v>185</v>
      </c>
      <c r="VXH47" s="1396"/>
      <c r="VXI47" s="1396"/>
      <c r="VXJ47" s="1396"/>
      <c r="VXK47" s="1396"/>
      <c r="VXL47" s="1396"/>
      <c r="VXM47" s="1396"/>
      <c r="VXN47" s="1396"/>
      <c r="VXO47" s="1396"/>
      <c r="VXP47" s="1396"/>
      <c r="VXQ47" s="1396"/>
      <c r="VXR47" s="1396"/>
      <c r="VXS47" s="1396"/>
      <c r="VXT47" s="1396"/>
      <c r="VXU47" s="1396"/>
      <c r="VXV47" s="1396"/>
      <c r="VXW47" s="1396" t="s">
        <v>185</v>
      </c>
      <c r="VXX47" s="1396"/>
      <c r="VXY47" s="1396"/>
      <c r="VXZ47" s="1396"/>
      <c r="VYA47" s="1396"/>
      <c r="VYB47" s="1396"/>
      <c r="VYC47" s="1396"/>
      <c r="VYD47" s="1396"/>
      <c r="VYE47" s="1396"/>
      <c r="VYF47" s="1396"/>
      <c r="VYG47" s="1396"/>
      <c r="VYH47" s="1396"/>
      <c r="VYI47" s="1396"/>
      <c r="VYJ47" s="1396"/>
      <c r="VYK47" s="1396"/>
      <c r="VYL47" s="1396"/>
      <c r="VYM47" s="1396" t="s">
        <v>185</v>
      </c>
      <c r="VYN47" s="1396"/>
      <c r="VYO47" s="1396"/>
      <c r="VYP47" s="1396"/>
      <c r="VYQ47" s="1396"/>
      <c r="VYR47" s="1396"/>
      <c r="VYS47" s="1396"/>
      <c r="VYT47" s="1396"/>
      <c r="VYU47" s="1396"/>
      <c r="VYV47" s="1396"/>
      <c r="VYW47" s="1396"/>
      <c r="VYX47" s="1396"/>
      <c r="VYY47" s="1396"/>
      <c r="VYZ47" s="1396"/>
      <c r="VZA47" s="1396"/>
      <c r="VZB47" s="1396"/>
      <c r="VZC47" s="1396" t="s">
        <v>185</v>
      </c>
      <c r="VZD47" s="1396"/>
      <c r="VZE47" s="1396"/>
      <c r="VZF47" s="1396"/>
      <c r="VZG47" s="1396"/>
      <c r="VZH47" s="1396"/>
      <c r="VZI47" s="1396"/>
      <c r="VZJ47" s="1396"/>
      <c r="VZK47" s="1396"/>
      <c r="VZL47" s="1396"/>
      <c r="VZM47" s="1396"/>
      <c r="VZN47" s="1396"/>
      <c r="VZO47" s="1396"/>
      <c r="VZP47" s="1396"/>
      <c r="VZQ47" s="1396"/>
      <c r="VZR47" s="1396"/>
      <c r="VZS47" s="1396" t="s">
        <v>185</v>
      </c>
      <c r="VZT47" s="1396"/>
      <c r="VZU47" s="1396"/>
      <c r="VZV47" s="1396"/>
      <c r="VZW47" s="1396"/>
      <c r="VZX47" s="1396"/>
      <c r="VZY47" s="1396"/>
      <c r="VZZ47" s="1396"/>
      <c r="WAA47" s="1396"/>
      <c r="WAB47" s="1396"/>
      <c r="WAC47" s="1396"/>
      <c r="WAD47" s="1396"/>
      <c r="WAE47" s="1396"/>
      <c r="WAF47" s="1396"/>
      <c r="WAG47" s="1396"/>
      <c r="WAH47" s="1396"/>
      <c r="WAI47" s="1396" t="s">
        <v>185</v>
      </c>
      <c r="WAJ47" s="1396"/>
      <c r="WAK47" s="1396"/>
      <c r="WAL47" s="1396"/>
      <c r="WAM47" s="1396"/>
      <c r="WAN47" s="1396"/>
      <c r="WAO47" s="1396"/>
      <c r="WAP47" s="1396"/>
      <c r="WAQ47" s="1396"/>
      <c r="WAR47" s="1396"/>
      <c r="WAS47" s="1396"/>
      <c r="WAT47" s="1396"/>
      <c r="WAU47" s="1396"/>
      <c r="WAV47" s="1396"/>
      <c r="WAW47" s="1396"/>
      <c r="WAX47" s="1396"/>
      <c r="WAY47" s="1396" t="s">
        <v>185</v>
      </c>
      <c r="WAZ47" s="1396"/>
      <c r="WBA47" s="1396"/>
      <c r="WBB47" s="1396"/>
      <c r="WBC47" s="1396"/>
      <c r="WBD47" s="1396"/>
      <c r="WBE47" s="1396"/>
      <c r="WBF47" s="1396"/>
      <c r="WBG47" s="1396"/>
      <c r="WBH47" s="1396"/>
      <c r="WBI47" s="1396"/>
      <c r="WBJ47" s="1396"/>
      <c r="WBK47" s="1396"/>
      <c r="WBL47" s="1396"/>
      <c r="WBM47" s="1396"/>
      <c r="WBN47" s="1396"/>
      <c r="WBO47" s="1396" t="s">
        <v>185</v>
      </c>
      <c r="WBP47" s="1396"/>
      <c r="WBQ47" s="1396"/>
      <c r="WBR47" s="1396"/>
      <c r="WBS47" s="1396"/>
      <c r="WBT47" s="1396"/>
      <c r="WBU47" s="1396"/>
      <c r="WBV47" s="1396"/>
      <c r="WBW47" s="1396"/>
      <c r="WBX47" s="1396"/>
      <c r="WBY47" s="1396"/>
      <c r="WBZ47" s="1396"/>
      <c r="WCA47" s="1396"/>
      <c r="WCB47" s="1396"/>
      <c r="WCC47" s="1396"/>
      <c r="WCD47" s="1396"/>
      <c r="WCE47" s="1396" t="s">
        <v>185</v>
      </c>
      <c r="WCF47" s="1396"/>
      <c r="WCG47" s="1396"/>
      <c r="WCH47" s="1396"/>
      <c r="WCI47" s="1396"/>
      <c r="WCJ47" s="1396"/>
      <c r="WCK47" s="1396"/>
      <c r="WCL47" s="1396"/>
      <c r="WCM47" s="1396"/>
      <c r="WCN47" s="1396"/>
      <c r="WCO47" s="1396"/>
      <c r="WCP47" s="1396"/>
      <c r="WCQ47" s="1396"/>
      <c r="WCR47" s="1396"/>
      <c r="WCS47" s="1396"/>
      <c r="WCT47" s="1396"/>
      <c r="WCU47" s="1396" t="s">
        <v>185</v>
      </c>
      <c r="WCV47" s="1396"/>
      <c r="WCW47" s="1396"/>
      <c r="WCX47" s="1396"/>
      <c r="WCY47" s="1396"/>
      <c r="WCZ47" s="1396"/>
      <c r="WDA47" s="1396"/>
      <c r="WDB47" s="1396"/>
      <c r="WDC47" s="1396"/>
      <c r="WDD47" s="1396"/>
      <c r="WDE47" s="1396"/>
      <c r="WDF47" s="1396"/>
      <c r="WDG47" s="1396"/>
      <c r="WDH47" s="1396"/>
      <c r="WDI47" s="1396"/>
      <c r="WDJ47" s="1396"/>
      <c r="WDK47" s="1396" t="s">
        <v>185</v>
      </c>
      <c r="WDL47" s="1396"/>
      <c r="WDM47" s="1396"/>
      <c r="WDN47" s="1396"/>
      <c r="WDO47" s="1396"/>
      <c r="WDP47" s="1396"/>
      <c r="WDQ47" s="1396"/>
      <c r="WDR47" s="1396"/>
      <c r="WDS47" s="1396"/>
      <c r="WDT47" s="1396"/>
      <c r="WDU47" s="1396"/>
      <c r="WDV47" s="1396"/>
      <c r="WDW47" s="1396"/>
      <c r="WDX47" s="1396"/>
      <c r="WDY47" s="1396"/>
      <c r="WDZ47" s="1396"/>
      <c r="WEA47" s="1396" t="s">
        <v>185</v>
      </c>
      <c r="WEB47" s="1396"/>
      <c r="WEC47" s="1396"/>
      <c r="WED47" s="1396"/>
      <c r="WEE47" s="1396"/>
      <c r="WEF47" s="1396"/>
      <c r="WEG47" s="1396"/>
      <c r="WEH47" s="1396"/>
      <c r="WEI47" s="1396"/>
      <c r="WEJ47" s="1396"/>
      <c r="WEK47" s="1396"/>
      <c r="WEL47" s="1396"/>
      <c r="WEM47" s="1396"/>
      <c r="WEN47" s="1396"/>
      <c r="WEO47" s="1396"/>
      <c r="WEP47" s="1396"/>
      <c r="WEQ47" s="1396" t="s">
        <v>185</v>
      </c>
      <c r="WER47" s="1396"/>
      <c r="WES47" s="1396"/>
      <c r="WET47" s="1396"/>
      <c r="WEU47" s="1396"/>
      <c r="WEV47" s="1396"/>
      <c r="WEW47" s="1396"/>
      <c r="WEX47" s="1396"/>
      <c r="WEY47" s="1396"/>
      <c r="WEZ47" s="1396"/>
      <c r="WFA47" s="1396"/>
      <c r="WFB47" s="1396"/>
      <c r="WFC47" s="1396"/>
      <c r="WFD47" s="1396"/>
      <c r="WFE47" s="1396"/>
      <c r="WFF47" s="1396"/>
      <c r="WFG47" s="1396" t="s">
        <v>185</v>
      </c>
      <c r="WFH47" s="1396"/>
      <c r="WFI47" s="1396"/>
      <c r="WFJ47" s="1396"/>
      <c r="WFK47" s="1396"/>
      <c r="WFL47" s="1396"/>
      <c r="WFM47" s="1396"/>
      <c r="WFN47" s="1396"/>
      <c r="WFO47" s="1396"/>
      <c r="WFP47" s="1396"/>
      <c r="WFQ47" s="1396"/>
      <c r="WFR47" s="1396"/>
      <c r="WFS47" s="1396"/>
      <c r="WFT47" s="1396"/>
      <c r="WFU47" s="1396"/>
      <c r="WFV47" s="1396"/>
      <c r="WFW47" s="1396" t="s">
        <v>185</v>
      </c>
      <c r="WFX47" s="1396"/>
      <c r="WFY47" s="1396"/>
      <c r="WFZ47" s="1396"/>
      <c r="WGA47" s="1396"/>
      <c r="WGB47" s="1396"/>
      <c r="WGC47" s="1396"/>
      <c r="WGD47" s="1396"/>
      <c r="WGE47" s="1396"/>
      <c r="WGF47" s="1396"/>
      <c r="WGG47" s="1396"/>
      <c r="WGH47" s="1396"/>
      <c r="WGI47" s="1396"/>
      <c r="WGJ47" s="1396"/>
      <c r="WGK47" s="1396"/>
      <c r="WGL47" s="1396"/>
      <c r="WGM47" s="1396" t="s">
        <v>185</v>
      </c>
      <c r="WGN47" s="1396"/>
      <c r="WGO47" s="1396"/>
      <c r="WGP47" s="1396"/>
      <c r="WGQ47" s="1396"/>
      <c r="WGR47" s="1396"/>
      <c r="WGS47" s="1396"/>
      <c r="WGT47" s="1396"/>
      <c r="WGU47" s="1396"/>
      <c r="WGV47" s="1396"/>
      <c r="WGW47" s="1396"/>
      <c r="WGX47" s="1396"/>
      <c r="WGY47" s="1396"/>
      <c r="WGZ47" s="1396"/>
      <c r="WHA47" s="1396"/>
      <c r="WHB47" s="1396"/>
      <c r="WHC47" s="1396" t="s">
        <v>185</v>
      </c>
      <c r="WHD47" s="1396"/>
      <c r="WHE47" s="1396"/>
      <c r="WHF47" s="1396"/>
      <c r="WHG47" s="1396"/>
      <c r="WHH47" s="1396"/>
      <c r="WHI47" s="1396"/>
      <c r="WHJ47" s="1396"/>
      <c r="WHK47" s="1396"/>
      <c r="WHL47" s="1396"/>
      <c r="WHM47" s="1396"/>
      <c r="WHN47" s="1396"/>
      <c r="WHO47" s="1396"/>
      <c r="WHP47" s="1396"/>
      <c r="WHQ47" s="1396"/>
      <c r="WHR47" s="1396"/>
      <c r="WHS47" s="1396" t="s">
        <v>185</v>
      </c>
      <c r="WHT47" s="1396"/>
      <c r="WHU47" s="1396"/>
      <c r="WHV47" s="1396"/>
      <c r="WHW47" s="1396"/>
      <c r="WHX47" s="1396"/>
      <c r="WHY47" s="1396"/>
      <c r="WHZ47" s="1396"/>
      <c r="WIA47" s="1396"/>
      <c r="WIB47" s="1396"/>
      <c r="WIC47" s="1396"/>
      <c r="WID47" s="1396"/>
      <c r="WIE47" s="1396"/>
      <c r="WIF47" s="1396"/>
      <c r="WIG47" s="1396"/>
      <c r="WIH47" s="1396"/>
      <c r="WII47" s="1396" t="s">
        <v>185</v>
      </c>
      <c r="WIJ47" s="1396"/>
      <c r="WIK47" s="1396"/>
      <c r="WIL47" s="1396"/>
      <c r="WIM47" s="1396"/>
      <c r="WIN47" s="1396"/>
      <c r="WIO47" s="1396"/>
      <c r="WIP47" s="1396"/>
      <c r="WIQ47" s="1396"/>
      <c r="WIR47" s="1396"/>
      <c r="WIS47" s="1396"/>
      <c r="WIT47" s="1396"/>
      <c r="WIU47" s="1396"/>
      <c r="WIV47" s="1396"/>
      <c r="WIW47" s="1396"/>
      <c r="WIX47" s="1396"/>
      <c r="WIY47" s="1396" t="s">
        <v>185</v>
      </c>
      <c r="WIZ47" s="1396"/>
      <c r="WJA47" s="1396"/>
      <c r="WJB47" s="1396"/>
      <c r="WJC47" s="1396"/>
      <c r="WJD47" s="1396"/>
      <c r="WJE47" s="1396"/>
      <c r="WJF47" s="1396"/>
      <c r="WJG47" s="1396"/>
      <c r="WJH47" s="1396"/>
      <c r="WJI47" s="1396"/>
      <c r="WJJ47" s="1396"/>
      <c r="WJK47" s="1396"/>
      <c r="WJL47" s="1396"/>
      <c r="WJM47" s="1396"/>
      <c r="WJN47" s="1396"/>
      <c r="WJO47" s="1396" t="s">
        <v>185</v>
      </c>
      <c r="WJP47" s="1396"/>
      <c r="WJQ47" s="1396"/>
      <c r="WJR47" s="1396"/>
      <c r="WJS47" s="1396"/>
      <c r="WJT47" s="1396"/>
      <c r="WJU47" s="1396"/>
      <c r="WJV47" s="1396"/>
      <c r="WJW47" s="1396"/>
      <c r="WJX47" s="1396"/>
      <c r="WJY47" s="1396"/>
      <c r="WJZ47" s="1396"/>
      <c r="WKA47" s="1396"/>
      <c r="WKB47" s="1396"/>
      <c r="WKC47" s="1396"/>
      <c r="WKD47" s="1396"/>
      <c r="WKE47" s="1396" t="s">
        <v>185</v>
      </c>
      <c r="WKF47" s="1396"/>
      <c r="WKG47" s="1396"/>
      <c r="WKH47" s="1396"/>
      <c r="WKI47" s="1396"/>
      <c r="WKJ47" s="1396"/>
      <c r="WKK47" s="1396"/>
      <c r="WKL47" s="1396"/>
      <c r="WKM47" s="1396"/>
      <c r="WKN47" s="1396"/>
      <c r="WKO47" s="1396"/>
      <c r="WKP47" s="1396"/>
      <c r="WKQ47" s="1396"/>
      <c r="WKR47" s="1396"/>
      <c r="WKS47" s="1396"/>
      <c r="WKT47" s="1396"/>
      <c r="WKU47" s="1396" t="s">
        <v>185</v>
      </c>
      <c r="WKV47" s="1396"/>
      <c r="WKW47" s="1396"/>
      <c r="WKX47" s="1396"/>
      <c r="WKY47" s="1396"/>
      <c r="WKZ47" s="1396"/>
      <c r="WLA47" s="1396"/>
      <c r="WLB47" s="1396"/>
      <c r="WLC47" s="1396"/>
      <c r="WLD47" s="1396"/>
      <c r="WLE47" s="1396"/>
      <c r="WLF47" s="1396"/>
      <c r="WLG47" s="1396"/>
      <c r="WLH47" s="1396"/>
      <c r="WLI47" s="1396"/>
      <c r="WLJ47" s="1396"/>
      <c r="WLK47" s="1396" t="s">
        <v>185</v>
      </c>
      <c r="WLL47" s="1396"/>
      <c r="WLM47" s="1396"/>
      <c r="WLN47" s="1396"/>
      <c r="WLO47" s="1396"/>
      <c r="WLP47" s="1396"/>
      <c r="WLQ47" s="1396"/>
      <c r="WLR47" s="1396"/>
      <c r="WLS47" s="1396"/>
      <c r="WLT47" s="1396"/>
      <c r="WLU47" s="1396"/>
      <c r="WLV47" s="1396"/>
      <c r="WLW47" s="1396"/>
      <c r="WLX47" s="1396"/>
      <c r="WLY47" s="1396"/>
      <c r="WLZ47" s="1396"/>
      <c r="WMA47" s="1396" t="s">
        <v>185</v>
      </c>
      <c r="WMB47" s="1396"/>
      <c r="WMC47" s="1396"/>
      <c r="WMD47" s="1396"/>
      <c r="WME47" s="1396"/>
      <c r="WMF47" s="1396"/>
      <c r="WMG47" s="1396"/>
      <c r="WMH47" s="1396"/>
      <c r="WMI47" s="1396"/>
      <c r="WMJ47" s="1396"/>
      <c r="WMK47" s="1396"/>
      <c r="WML47" s="1396"/>
      <c r="WMM47" s="1396"/>
      <c r="WMN47" s="1396"/>
      <c r="WMO47" s="1396"/>
      <c r="WMP47" s="1396"/>
      <c r="WMQ47" s="1396" t="s">
        <v>185</v>
      </c>
      <c r="WMR47" s="1396"/>
      <c r="WMS47" s="1396"/>
      <c r="WMT47" s="1396"/>
      <c r="WMU47" s="1396"/>
      <c r="WMV47" s="1396"/>
      <c r="WMW47" s="1396"/>
      <c r="WMX47" s="1396"/>
      <c r="WMY47" s="1396"/>
      <c r="WMZ47" s="1396"/>
      <c r="WNA47" s="1396"/>
      <c r="WNB47" s="1396"/>
      <c r="WNC47" s="1396"/>
      <c r="WND47" s="1396"/>
      <c r="WNE47" s="1396"/>
      <c r="WNF47" s="1396"/>
      <c r="WNG47" s="1396" t="s">
        <v>185</v>
      </c>
      <c r="WNH47" s="1396"/>
      <c r="WNI47" s="1396"/>
      <c r="WNJ47" s="1396"/>
      <c r="WNK47" s="1396"/>
      <c r="WNL47" s="1396"/>
      <c r="WNM47" s="1396"/>
      <c r="WNN47" s="1396"/>
      <c r="WNO47" s="1396"/>
      <c r="WNP47" s="1396"/>
      <c r="WNQ47" s="1396"/>
      <c r="WNR47" s="1396"/>
      <c r="WNS47" s="1396"/>
      <c r="WNT47" s="1396"/>
      <c r="WNU47" s="1396"/>
      <c r="WNV47" s="1396"/>
      <c r="WNW47" s="1396" t="s">
        <v>185</v>
      </c>
      <c r="WNX47" s="1396"/>
      <c r="WNY47" s="1396"/>
      <c r="WNZ47" s="1396"/>
      <c r="WOA47" s="1396"/>
      <c r="WOB47" s="1396"/>
      <c r="WOC47" s="1396"/>
      <c r="WOD47" s="1396"/>
      <c r="WOE47" s="1396"/>
      <c r="WOF47" s="1396"/>
      <c r="WOG47" s="1396"/>
      <c r="WOH47" s="1396"/>
      <c r="WOI47" s="1396"/>
      <c r="WOJ47" s="1396"/>
      <c r="WOK47" s="1396"/>
      <c r="WOL47" s="1396"/>
      <c r="WOM47" s="1396" t="s">
        <v>185</v>
      </c>
      <c r="WON47" s="1396"/>
      <c r="WOO47" s="1396"/>
      <c r="WOP47" s="1396"/>
      <c r="WOQ47" s="1396"/>
      <c r="WOR47" s="1396"/>
      <c r="WOS47" s="1396"/>
      <c r="WOT47" s="1396"/>
      <c r="WOU47" s="1396"/>
      <c r="WOV47" s="1396"/>
      <c r="WOW47" s="1396"/>
      <c r="WOX47" s="1396"/>
      <c r="WOY47" s="1396"/>
      <c r="WOZ47" s="1396"/>
      <c r="WPA47" s="1396"/>
      <c r="WPB47" s="1396"/>
      <c r="WPC47" s="1396" t="s">
        <v>185</v>
      </c>
      <c r="WPD47" s="1396"/>
      <c r="WPE47" s="1396"/>
      <c r="WPF47" s="1396"/>
      <c r="WPG47" s="1396"/>
      <c r="WPH47" s="1396"/>
      <c r="WPI47" s="1396"/>
      <c r="WPJ47" s="1396"/>
      <c r="WPK47" s="1396"/>
      <c r="WPL47" s="1396"/>
      <c r="WPM47" s="1396"/>
      <c r="WPN47" s="1396"/>
      <c r="WPO47" s="1396"/>
      <c r="WPP47" s="1396"/>
      <c r="WPQ47" s="1396"/>
      <c r="WPR47" s="1396"/>
      <c r="WPS47" s="1396" t="s">
        <v>185</v>
      </c>
      <c r="WPT47" s="1396"/>
      <c r="WPU47" s="1396"/>
      <c r="WPV47" s="1396"/>
      <c r="WPW47" s="1396"/>
      <c r="WPX47" s="1396"/>
      <c r="WPY47" s="1396"/>
      <c r="WPZ47" s="1396"/>
      <c r="WQA47" s="1396"/>
      <c r="WQB47" s="1396"/>
      <c r="WQC47" s="1396"/>
      <c r="WQD47" s="1396"/>
      <c r="WQE47" s="1396"/>
      <c r="WQF47" s="1396"/>
      <c r="WQG47" s="1396"/>
      <c r="WQH47" s="1396"/>
      <c r="WQI47" s="1396" t="s">
        <v>185</v>
      </c>
      <c r="WQJ47" s="1396"/>
      <c r="WQK47" s="1396"/>
      <c r="WQL47" s="1396"/>
      <c r="WQM47" s="1396"/>
      <c r="WQN47" s="1396"/>
      <c r="WQO47" s="1396"/>
      <c r="WQP47" s="1396"/>
      <c r="WQQ47" s="1396"/>
      <c r="WQR47" s="1396"/>
      <c r="WQS47" s="1396"/>
      <c r="WQT47" s="1396"/>
      <c r="WQU47" s="1396"/>
      <c r="WQV47" s="1396"/>
      <c r="WQW47" s="1396"/>
      <c r="WQX47" s="1396"/>
      <c r="WQY47" s="1396" t="s">
        <v>185</v>
      </c>
      <c r="WQZ47" s="1396"/>
      <c r="WRA47" s="1396"/>
      <c r="WRB47" s="1396"/>
      <c r="WRC47" s="1396"/>
      <c r="WRD47" s="1396"/>
      <c r="WRE47" s="1396"/>
      <c r="WRF47" s="1396"/>
      <c r="WRG47" s="1396"/>
      <c r="WRH47" s="1396"/>
      <c r="WRI47" s="1396"/>
      <c r="WRJ47" s="1396"/>
      <c r="WRK47" s="1396"/>
      <c r="WRL47" s="1396"/>
      <c r="WRM47" s="1396"/>
      <c r="WRN47" s="1396"/>
      <c r="WRO47" s="1396" t="s">
        <v>185</v>
      </c>
      <c r="WRP47" s="1396"/>
      <c r="WRQ47" s="1396"/>
      <c r="WRR47" s="1396"/>
      <c r="WRS47" s="1396"/>
      <c r="WRT47" s="1396"/>
      <c r="WRU47" s="1396"/>
      <c r="WRV47" s="1396"/>
      <c r="WRW47" s="1396"/>
      <c r="WRX47" s="1396"/>
      <c r="WRY47" s="1396"/>
      <c r="WRZ47" s="1396"/>
      <c r="WSA47" s="1396"/>
      <c r="WSB47" s="1396"/>
      <c r="WSC47" s="1396"/>
      <c r="WSD47" s="1396"/>
      <c r="WSE47" s="1396" t="s">
        <v>185</v>
      </c>
      <c r="WSF47" s="1396"/>
      <c r="WSG47" s="1396"/>
      <c r="WSH47" s="1396"/>
      <c r="WSI47" s="1396"/>
      <c r="WSJ47" s="1396"/>
      <c r="WSK47" s="1396"/>
      <c r="WSL47" s="1396"/>
      <c r="WSM47" s="1396"/>
      <c r="WSN47" s="1396"/>
      <c r="WSO47" s="1396"/>
      <c r="WSP47" s="1396"/>
      <c r="WSQ47" s="1396"/>
      <c r="WSR47" s="1396"/>
      <c r="WSS47" s="1396"/>
      <c r="WST47" s="1396"/>
      <c r="WSU47" s="1396" t="s">
        <v>185</v>
      </c>
      <c r="WSV47" s="1396"/>
      <c r="WSW47" s="1396"/>
      <c r="WSX47" s="1396"/>
      <c r="WSY47" s="1396"/>
      <c r="WSZ47" s="1396"/>
      <c r="WTA47" s="1396"/>
      <c r="WTB47" s="1396"/>
      <c r="WTC47" s="1396"/>
      <c r="WTD47" s="1396"/>
      <c r="WTE47" s="1396"/>
      <c r="WTF47" s="1396"/>
      <c r="WTG47" s="1396"/>
      <c r="WTH47" s="1396"/>
      <c r="WTI47" s="1396"/>
      <c r="WTJ47" s="1396"/>
      <c r="WTK47" s="1396" t="s">
        <v>185</v>
      </c>
      <c r="WTL47" s="1396"/>
      <c r="WTM47" s="1396"/>
      <c r="WTN47" s="1396"/>
      <c r="WTO47" s="1396"/>
      <c r="WTP47" s="1396"/>
      <c r="WTQ47" s="1396"/>
      <c r="WTR47" s="1396"/>
      <c r="WTS47" s="1396"/>
      <c r="WTT47" s="1396"/>
      <c r="WTU47" s="1396"/>
      <c r="WTV47" s="1396"/>
      <c r="WTW47" s="1396"/>
      <c r="WTX47" s="1396"/>
      <c r="WTY47" s="1396"/>
      <c r="WTZ47" s="1396"/>
      <c r="WUA47" s="1396" t="s">
        <v>185</v>
      </c>
      <c r="WUB47" s="1396"/>
      <c r="WUC47" s="1396"/>
      <c r="WUD47" s="1396"/>
      <c r="WUE47" s="1396"/>
      <c r="WUF47" s="1396"/>
      <c r="WUG47" s="1396"/>
      <c r="WUH47" s="1396"/>
      <c r="WUI47" s="1396"/>
      <c r="WUJ47" s="1396"/>
      <c r="WUK47" s="1396"/>
      <c r="WUL47" s="1396"/>
      <c r="WUM47" s="1396"/>
      <c r="WUN47" s="1396"/>
      <c r="WUO47" s="1396"/>
      <c r="WUP47" s="1396"/>
      <c r="WUQ47" s="1396" t="s">
        <v>185</v>
      </c>
      <c r="WUR47" s="1396"/>
      <c r="WUS47" s="1396"/>
      <c r="WUT47" s="1396"/>
      <c r="WUU47" s="1396"/>
      <c r="WUV47" s="1396"/>
      <c r="WUW47" s="1396"/>
      <c r="WUX47" s="1396"/>
      <c r="WUY47" s="1396"/>
      <c r="WUZ47" s="1396"/>
      <c r="WVA47" s="1396"/>
      <c r="WVB47" s="1396"/>
      <c r="WVC47" s="1396"/>
      <c r="WVD47" s="1396"/>
      <c r="WVE47" s="1396"/>
      <c r="WVF47" s="1396"/>
      <c r="WVG47" s="1396" t="s">
        <v>185</v>
      </c>
      <c r="WVH47" s="1396"/>
      <c r="WVI47" s="1396"/>
      <c r="WVJ47" s="1396"/>
      <c r="WVK47" s="1396"/>
      <c r="WVL47" s="1396"/>
      <c r="WVM47" s="1396"/>
      <c r="WVN47" s="1396"/>
      <c r="WVO47" s="1396"/>
      <c r="WVP47" s="1396"/>
      <c r="WVQ47" s="1396"/>
      <c r="WVR47" s="1396"/>
      <c r="WVS47" s="1396"/>
      <c r="WVT47" s="1396"/>
      <c r="WVU47" s="1396"/>
      <c r="WVV47" s="1396"/>
      <c r="WVW47" s="1396" t="s">
        <v>185</v>
      </c>
      <c r="WVX47" s="1396"/>
      <c r="WVY47" s="1396"/>
      <c r="WVZ47" s="1396"/>
      <c r="WWA47" s="1396"/>
      <c r="WWB47" s="1396"/>
      <c r="WWC47" s="1396"/>
      <c r="WWD47" s="1396"/>
      <c r="WWE47" s="1396"/>
      <c r="WWF47" s="1396"/>
      <c r="WWG47" s="1396"/>
      <c r="WWH47" s="1396"/>
      <c r="WWI47" s="1396"/>
      <c r="WWJ47" s="1396"/>
      <c r="WWK47" s="1396"/>
      <c r="WWL47" s="1396"/>
      <c r="WWM47" s="1396" t="s">
        <v>185</v>
      </c>
      <c r="WWN47" s="1396"/>
      <c r="WWO47" s="1396"/>
      <c r="WWP47" s="1396"/>
      <c r="WWQ47" s="1396"/>
      <c r="WWR47" s="1396"/>
      <c r="WWS47" s="1396"/>
      <c r="WWT47" s="1396"/>
      <c r="WWU47" s="1396"/>
      <c r="WWV47" s="1396"/>
      <c r="WWW47" s="1396"/>
      <c r="WWX47" s="1396"/>
      <c r="WWY47" s="1396"/>
      <c r="WWZ47" s="1396"/>
      <c r="WXA47" s="1396"/>
      <c r="WXB47" s="1396"/>
      <c r="WXC47" s="1396" t="s">
        <v>185</v>
      </c>
      <c r="WXD47" s="1396"/>
      <c r="WXE47" s="1396"/>
      <c r="WXF47" s="1396"/>
      <c r="WXG47" s="1396"/>
      <c r="WXH47" s="1396"/>
      <c r="WXI47" s="1396"/>
      <c r="WXJ47" s="1396"/>
      <c r="WXK47" s="1396"/>
      <c r="WXL47" s="1396"/>
      <c r="WXM47" s="1396"/>
      <c r="WXN47" s="1396"/>
      <c r="WXO47" s="1396"/>
      <c r="WXP47" s="1396"/>
      <c r="WXQ47" s="1396"/>
      <c r="WXR47" s="1396"/>
      <c r="WXS47" s="1396" t="s">
        <v>185</v>
      </c>
      <c r="WXT47" s="1396"/>
      <c r="WXU47" s="1396"/>
      <c r="WXV47" s="1396"/>
      <c r="WXW47" s="1396"/>
      <c r="WXX47" s="1396"/>
      <c r="WXY47" s="1396"/>
      <c r="WXZ47" s="1396"/>
      <c r="WYA47" s="1396"/>
      <c r="WYB47" s="1396"/>
      <c r="WYC47" s="1396"/>
      <c r="WYD47" s="1396"/>
      <c r="WYE47" s="1396"/>
      <c r="WYF47" s="1396"/>
      <c r="WYG47" s="1396"/>
      <c r="WYH47" s="1396"/>
      <c r="WYI47" s="1396" t="s">
        <v>185</v>
      </c>
      <c r="WYJ47" s="1396"/>
      <c r="WYK47" s="1396"/>
      <c r="WYL47" s="1396"/>
      <c r="WYM47" s="1396"/>
      <c r="WYN47" s="1396"/>
      <c r="WYO47" s="1396"/>
      <c r="WYP47" s="1396"/>
      <c r="WYQ47" s="1396"/>
      <c r="WYR47" s="1396"/>
      <c r="WYS47" s="1396"/>
      <c r="WYT47" s="1396"/>
      <c r="WYU47" s="1396"/>
      <c r="WYV47" s="1396"/>
      <c r="WYW47" s="1396"/>
      <c r="WYX47" s="1396"/>
      <c r="WYY47" s="1396" t="s">
        <v>185</v>
      </c>
      <c r="WYZ47" s="1396"/>
      <c r="WZA47" s="1396"/>
      <c r="WZB47" s="1396"/>
      <c r="WZC47" s="1396"/>
      <c r="WZD47" s="1396"/>
      <c r="WZE47" s="1396"/>
      <c r="WZF47" s="1396"/>
      <c r="WZG47" s="1396"/>
      <c r="WZH47" s="1396"/>
      <c r="WZI47" s="1396"/>
      <c r="WZJ47" s="1396"/>
      <c r="WZK47" s="1396"/>
      <c r="WZL47" s="1396"/>
      <c r="WZM47" s="1396"/>
      <c r="WZN47" s="1396"/>
      <c r="WZO47" s="1396" t="s">
        <v>185</v>
      </c>
      <c r="WZP47" s="1396"/>
      <c r="WZQ47" s="1396"/>
      <c r="WZR47" s="1396"/>
      <c r="WZS47" s="1396"/>
      <c r="WZT47" s="1396"/>
      <c r="WZU47" s="1396"/>
      <c r="WZV47" s="1396"/>
      <c r="WZW47" s="1396"/>
      <c r="WZX47" s="1396"/>
      <c r="WZY47" s="1396"/>
      <c r="WZZ47" s="1396"/>
      <c r="XAA47" s="1396"/>
      <c r="XAB47" s="1396"/>
      <c r="XAC47" s="1396"/>
      <c r="XAD47" s="1396"/>
      <c r="XAE47" s="1396" t="s">
        <v>185</v>
      </c>
      <c r="XAF47" s="1396"/>
      <c r="XAG47" s="1396"/>
      <c r="XAH47" s="1396"/>
      <c r="XAI47" s="1396"/>
      <c r="XAJ47" s="1396"/>
      <c r="XAK47" s="1396"/>
      <c r="XAL47" s="1396"/>
      <c r="XAM47" s="1396"/>
      <c r="XAN47" s="1396"/>
      <c r="XAO47" s="1396"/>
      <c r="XAP47" s="1396"/>
      <c r="XAQ47" s="1396"/>
      <c r="XAR47" s="1396"/>
      <c r="XAS47" s="1396"/>
      <c r="XAT47" s="1396"/>
      <c r="XAU47" s="1396" t="s">
        <v>185</v>
      </c>
      <c r="XAV47" s="1396"/>
      <c r="XAW47" s="1396"/>
      <c r="XAX47" s="1396"/>
      <c r="XAY47" s="1396"/>
      <c r="XAZ47" s="1396"/>
      <c r="XBA47" s="1396"/>
      <c r="XBB47" s="1396"/>
      <c r="XBC47" s="1396"/>
      <c r="XBD47" s="1396"/>
      <c r="XBE47" s="1396"/>
      <c r="XBF47" s="1396"/>
      <c r="XBG47" s="1396"/>
      <c r="XBH47" s="1396"/>
      <c r="XBI47" s="1396"/>
      <c r="XBJ47" s="1396"/>
      <c r="XBK47" s="1396" t="s">
        <v>185</v>
      </c>
      <c r="XBL47" s="1396"/>
      <c r="XBM47" s="1396"/>
      <c r="XBN47" s="1396"/>
      <c r="XBO47" s="1396"/>
      <c r="XBP47" s="1396"/>
      <c r="XBQ47" s="1396"/>
      <c r="XBR47" s="1396"/>
      <c r="XBS47" s="1396"/>
      <c r="XBT47" s="1396"/>
      <c r="XBU47" s="1396"/>
      <c r="XBV47" s="1396"/>
      <c r="XBW47" s="1396"/>
      <c r="XBX47" s="1396"/>
      <c r="XBY47" s="1396"/>
      <c r="XBZ47" s="1396"/>
      <c r="XCA47" s="1396" t="s">
        <v>185</v>
      </c>
      <c r="XCB47" s="1396"/>
      <c r="XCC47" s="1396"/>
      <c r="XCD47" s="1396"/>
      <c r="XCE47" s="1396"/>
      <c r="XCF47" s="1396"/>
      <c r="XCG47" s="1396"/>
      <c r="XCH47" s="1396"/>
      <c r="XCI47" s="1396"/>
      <c r="XCJ47" s="1396"/>
      <c r="XCK47" s="1396"/>
      <c r="XCL47" s="1396"/>
      <c r="XCM47" s="1396"/>
      <c r="XCN47" s="1396"/>
      <c r="XCO47" s="1396"/>
      <c r="XCP47" s="1396"/>
      <c r="XCQ47" s="1396" t="s">
        <v>185</v>
      </c>
      <c r="XCR47" s="1396"/>
      <c r="XCS47" s="1396"/>
      <c r="XCT47" s="1396"/>
      <c r="XCU47" s="1396"/>
      <c r="XCV47" s="1396"/>
      <c r="XCW47" s="1396"/>
      <c r="XCX47" s="1396"/>
      <c r="XCY47" s="1396"/>
      <c r="XCZ47" s="1396"/>
      <c r="XDA47" s="1396"/>
      <c r="XDB47" s="1396"/>
      <c r="XDC47" s="1396"/>
      <c r="XDD47" s="1396"/>
      <c r="XDE47" s="1396"/>
      <c r="XDF47" s="1396"/>
      <c r="XDG47" s="1396" t="s">
        <v>185</v>
      </c>
      <c r="XDH47" s="1396"/>
      <c r="XDI47" s="1396"/>
      <c r="XDJ47" s="1396"/>
      <c r="XDK47" s="1396"/>
      <c r="XDL47" s="1396"/>
      <c r="XDM47" s="1396"/>
      <c r="XDN47" s="1396"/>
      <c r="XDO47" s="1396"/>
      <c r="XDP47" s="1396"/>
      <c r="XDQ47" s="1396"/>
      <c r="XDR47" s="1396"/>
      <c r="XDS47" s="1396"/>
      <c r="XDT47" s="1396"/>
      <c r="XDU47" s="1396"/>
      <c r="XDV47" s="1396"/>
      <c r="XDW47" s="1396" t="s">
        <v>185</v>
      </c>
      <c r="XDX47" s="1396"/>
      <c r="XDY47" s="1396"/>
      <c r="XDZ47" s="1396"/>
      <c r="XEA47" s="1396"/>
      <c r="XEB47" s="1396"/>
      <c r="XEC47" s="1396"/>
      <c r="XED47" s="1396"/>
      <c r="XEE47" s="1396"/>
      <c r="XEF47" s="1396"/>
      <c r="XEG47" s="1396"/>
      <c r="XEH47" s="1396"/>
      <c r="XEI47" s="1396"/>
      <c r="XEJ47" s="1396"/>
      <c r="XEK47" s="1396"/>
      <c r="XEL47" s="1396"/>
    </row>
    <row r="48" spans="1:16366" s="2" customFormat="1" ht="18.75" x14ac:dyDescent="0.3">
      <c r="A48" s="33" t="s">
        <v>26</v>
      </c>
      <c r="B48" s="33"/>
      <c r="C48" s="3"/>
      <c r="D48" s="3"/>
      <c r="E48" s="3"/>
      <c r="F48" s="3"/>
      <c r="G48" s="3"/>
      <c r="H48" s="326"/>
      <c r="I48" s="160"/>
      <c r="J48" s="160"/>
      <c r="K48" s="160"/>
      <c r="L48" s="160"/>
      <c r="M48" s="161"/>
      <c r="N48" s="161"/>
      <c r="O48" s="161"/>
      <c r="P48" s="161"/>
      <c r="Q48" s="161"/>
      <c r="R48" s="161"/>
      <c r="S48" s="161"/>
      <c r="T48" s="656"/>
    </row>
    <row r="49" spans="1:20" s="2" customFormat="1" ht="18.75" x14ac:dyDescent="0.3">
      <c r="A49" s="33" t="s">
        <v>28</v>
      </c>
      <c r="B49" s="33"/>
      <c r="H49" s="278"/>
      <c r="I49" s="161"/>
      <c r="J49" s="161"/>
      <c r="K49" s="161"/>
      <c r="L49" s="161"/>
      <c r="N49" s="162"/>
      <c r="O49" s="162"/>
      <c r="P49" s="162"/>
      <c r="Q49" s="162"/>
      <c r="R49" s="162"/>
      <c r="S49" s="162"/>
      <c r="T49" s="978"/>
    </row>
    <row r="50" spans="1:20" s="2" customFormat="1" ht="15" customHeight="1" x14ac:dyDescent="0.3">
      <c r="A50" s="33" t="s">
        <v>101</v>
      </c>
      <c r="B50" s="33"/>
      <c r="H50" s="278"/>
      <c r="I50" s="200"/>
      <c r="J50" s="200"/>
      <c r="K50" s="200"/>
      <c r="L50" s="200"/>
      <c r="M50" s="201"/>
      <c r="N50" s="161"/>
      <c r="O50" s="161"/>
      <c r="P50" s="161"/>
      <c r="Q50" s="161"/>
      <c r="R50" s="161"/>
      <c r="S50" s="161"/>
      <c r="T50" s="978"/>
    </row>
    <row r="51" spans="1:20" ht="12.75" customHeight="1" x14ac:dyDescent="0.25">
      <c r="I51" s="162"/>
      <c r="J51" s="162"/>
      <c r="K51" s="342"/>
      <c r="L51" s="162"/>
      <c r="M51" s="162"/>
      <c r="N51" s="162"/>
      <c r="O51" s="162"/>
      <c r="P51" s="162"/>
      <c r="Q51" s="162"/>
      <c r="R51" s="162"/>
      <c r="S51" s="162"/>
    </row>
    <row r="52" spans="1:20" ht="25.5" customHeight="1" x14ac:dyDescent="0.25">
      <c r="A52" s="1273" t="s">
        <v>18</v>
      </c>
      <c r="B52" s="1273" t="s">
        <v>7</v>
      </c>
      <c r="C52" s="1401">
        <v>2021</v>
      </c>
      <c r="D52" s="1402"/>
      <c r="E52" s="1403"/>
      <c r="F52" s="1397">
        <v>2022</v>
      </c>
      <c r="G52" s="1398"/>
      <c r="H52" s="1399"/>
      <c r="I52" s="1389">
        <v>2023</v>
      </c>
      <c r="J52" s="1390"/>
      <c r="K52" s="1391"/>
      <c r="L52" s="1235">
        <v>2024</v>
      </c>
      <c r="M52" s="1235"/>
      <c r="N52" s="998"/>
      <c r="O52" s="1279">
        <v>2025</v>
      </c>
      <c r="P52" s="1280"/>
      <c r="Q52" s="1344" t="s">
        <v>446</v>
      </c>
      <c r="R52" s="1344" t="s">
        <v>448</v>
      </c>
      <c r="S52" s="1344" t="s">
        <v>447</v>
      </c>
      <c r="T52" s="1344" t="s">
        <v>450</v>
      </c>
    </row>
    <row r="53" spans="1:20" ht="28.5" customHeight="1" x14ac:dyDescent="0.25">
      <c r="A53" s="1387"/>
      <c r="B53" s="1387"/>
      <c r="C53" s="1120" t="s">
        <v>178</v>
      </c>
      <c r="D53" s="1121" t="s">
        <v>1</v>
      </c>
      <c r="E53" s="1004" t="s">
        <v>138</v>
      </c>
      <c r="F53" s="1000" t="s">
        <v>192</v>
      </c>
      <c r="G53" s="1122" t="s">
        <v>1</v>
      </c>
      <c r="H53" s="1003" t="s">
        <v>138</v>
      </c>
      <c r="I53" s="1003" t="s">
        <v>0</v>
      </c>
      <c r="J53" s="1122" t="s">
        <v>1</v>
      </c>
      <c r="K53" s="1003" t="s">
        <v>138</v>
      </c>
      <c r="L53" s="690" t="s">
        <v>0</v>
      </c>
      <c r="M53" s="1000" t="s">
        <v>1</v>
      </c>
      <c r="N53" s="691" t="s">
        <v>138</v>
      </c>
      <c r="O53" s="690" t="s">
        <v>0</v>
      </c>
      <c r="P53" s="1000" t="s">
        <v>1</v>
      </c>
      <c r="Q53" s="1344"/>
      <c r="R53" s="1344"/>
      <c r="S53" s="1344"/>
      <c r="T53" s="1344"/>
    </row>
    <row r="54" spans="1:20" s="2" customFormat="1" ht="18.75" customHeight="1" x14ac:dyDescent="0.25">
      <c r="A54" s="205">
        <v>1001</v>
      </c>
      <c r="B54" s="206" t="s">
        <v>8</v>
      </c>
      <c r="C54" s="77">
        <v>10068000</v>
      </c>
      <c r="D54" s="77">
        <v>10043499.92</v>
      </c>
      <c r="E54" s="77">
        <f>D54/C54*100</f>
        <v>99.756653953118786</v>
      </c>
      <c r="F54" s="285">
        <v>11064000</v>
      </c>
      <c r="G54" s="311">
        <v>10808162.83</v>
      </c>
      <c r="H54" s="311">
        <f>G54/F54*100</f>
        <v>97.687661153289952</v>
      </c>
      <c r="I54" s="312">
        <v>13974000</v>
      </c>
      <c r="J54" s="312">
        <v>11974000</v>
      </c>
      <c r="K54" s="311">
        <f>J54/I54*100</f>
        <v>85.687705739229997</v>
      </c>
      <c r="L54" s="312">
        <v>80000000</v>
      </c>
      <c r="M54" s="312">
        <v>13089239</v>
      </c>
      <c r="N54" s="305">
        <f>M54/L54*100</f>
        <v>16.361548749999997</v>
      </c>
      <c r="O54" s="305">
        <v>21902000</v>
      </c>
      <c r="P54" s="305"/>
      <c r="Q54" s="305">
        <v>31583000</v>
      </c>
      <c r="R54" s="305"/>
      <c r="S54" s="305"/>
      <c r="T54" s="1383" t="s">
        <v>451</v>
      </c>
    </row>
    <row r="55" spans="1:20" s="2" customFormat="1" ht="18.75" customHeight="1" x14ac:dyDescent="0.25">
      <c r="A55" s="19">
        <v>1002</v>
      </c>
      <c r="B55" s="207" t="s">
        <v>9</v>
      </c>
      <c r="C55" s="16">
        <v>1500000</v>
      </c>
      <c r="D55" s="16">
        <v>1406494.5</v>
      </c>
      <c r="E55" s="16">
        <f t="shared" ref="E55:E82" si="9">D55/C55*100</f>
        <v>93.766300000000001</v>
      </c>
      <c r="F55" s="623">
        <v>800000</v>
      </c>
      <c r="G55" s="313">
        <v>785823.75</v>
      </c>
      <c r="H55" s="313">
        <f t="shared" ref="H55:H82" si="10">G55/F55*100</f>
        <v>98.227968750000002</v>
      </c>
      <c r="I55" s="313">
        <v>2000000</v>
      </c>
      <c r="J55" s="313">
        <v>1158217.5</v>
      </c>
      <c r="K55" s="313">
        <f t="shared" ref="K55:K82" si="11">J55/I55*100</f>
        <v>57.910874999999997</v>
      </c>
      <c r="L55" s="313">
        <v>1200000</v>
      </c>
      <c r="M55" s="313">
        <v>1200000</v>
      </c>
      <c r="N55" s="305">
        <f t="shared" ref="N55:N82" si="12">M55/L55*100</f>
        <v>100</v>
      </c>
      <c r="O55" s="303">
        <v>3000000</v>
      </c>
      <c r="P55" s="303"/>
      <c r="Q55" s="303">
        <v>3200000</v>
      </c>
      <c r="R55" s="303"/>
      <c r="S55" s="303"/>
      <c r="T55" s="1384"/>
    </row>
    <row r="56" spans="1:20" s="2" customFormat="1" ht="18.75" customHeight="1" x14ac:dyDescent="0.25">
      <c r="A56" s="44">
        <v>1003</v>
      </c>
      <c r="B56" s="169" t="s">
        <v>10</v>
      </c>
      <c r="C56" s="27">
        <v>4547000</v>
      </c>
      <c r="D56" s="27">
        <v>4496858.9400000004</v>
      </c>
      <c r="E56" s="27">
        <f t="shared" si="9"/>
        <v>98.897271607653408</v>
      </c>
      <c r="F56" s="1124">
        <v>5693648</v>
      </c>
      <c r="G56" s="313">
        <v>5693648</v>
      </c>
      <c r="H56" s="313">
        <f t="shared" si="10"/>
        <v>100</v>
      </c>
      <c r="I56" s="313">
        <v>6953000</v>
      </c>
      <c r="J56" s="313">
        <v>5909682.2199999997</v>
      </c>
      <c r="K56" s="313">
        <f t="shared" si="11"/>
        <v>84.994710484682869</v>
      </c>
      <c r="L56" s="313">
        <v>52000000</v>
      </c>
      <c r="M56" s="313">
        <v>11391502.5</v>
      </c>
      <c r="N56" s="305">
        <f t="shared" si="12"/>
        <v>21.906735576923079</v>
      </c>
      <c r="O56" s="303">
        <v>17227000</v>
      </c>
      <c r="P56" s="303"/>
      <c r="Q56" s="303">
        <v>12266000</v>
      </c>
      <c r="R56" s="303"/>
      <c r="S56" s="303"/>
      <c r="T56" s="1384"/>
    </row>
    <row r="57" spans="1:20" ht="25.5" customHeight="1" thickBot="1" x14ac:dyDescent="0.3">
      <c r="A57" s="1376" t="s">
        <v>139</v>
      </c>
      <c r="B57" s="1377"/>
      <c r="C57" s="72">
        <f t="shared" ref="C57:M57" si="13">SUM(C54:C56)</f>
        <v>16115000</v>
      </c>
      <c r="D57" s="72">
        <f t="shared" si="13"/>
        <v>15946853.359999999</v>
      </c>
      <c r="E57" s="72">
        <f t="shared" si="9"/>
        <v>98.956583059261547</v>
      </c>
      <c r="F57" s="545">
        <f t="shared" si="13"/>
        <v>17557648</v>
      </c>
      <c r="G57" s="545">
        <f t="shared" si="13"/>
        <v>17287634.579999998</v>
      </c>
      <c r="H57" s="546">
        <f t="shared" si="10"/>
        <v>98.462132171689504</v>
      </c>
      <c r="I57" s="545">
        <f t="shared" si="13"/>
        <v>22927000</v>
      </c>
      <c r="J57" s="545">
        <f>SUM(J54:J56)</f>
        <v>19041899.719999999</v>
      </c>
      <c r="K57" s="546">
        <f t="shared" si="11"/>
        <v>83.054476032625274</v>
      </c>
      <c r="L57" s="609">
        <f t="shared" si="13"/>
        <v>133200000</v>
      </c>
      <c r="M57" s="609">
        <f t="shared" si="13"/>
        <v>25680741.5</v>
      </c>
      <c r="N57" s="719">
        <f t="shared" si="12"/>
        <v>19.279835960960963</v>
      </c>
      <c r="O57" s="609">
        <f>SUM(O54:O56)</f>
        <v>42129000</v>
      </c>
      <c r="P57" s="609">
        <f>SUM(P54:P56)</f>
        <v>0</v>
      </c>
      <c r="Q57" s="609">
        <f>SUM(Q54:Q56)</f>
        <v>47049000</v>
      </c>
      <c r="R57" s="609">
        <f t="shared" ref="R57:S57" si="14">SUM(R54:R56)</f>
        <v>0</v>
      </c>
      <c r="S57" s="609">
        <f t="shared" si="14"/>
        <v>0</v>
      </c>
      <c r="T57" s="1384"/>
    </row>
    <row r="58" spans="1:20" s="2" customFormat="1" ht="18.75" customHeight="1" thickTop="1" x14ac:dyDescent="0.25">
      <c r="A58" s="58">
        <v>1101</v>
      </c>
      <c r="B58" s="315" t="s">
        <v>112</v>
      </c>
      <c r="C58" s="21">
        <v>1647870</v>
      </c>
      <c r="D58" s="21">
        <v>1647862</v>
      </c>
      <c r="E58" s="21">
        <f t="shared" si="9"/>
        <v>99.99951452481082</v>
      </c>
      <c r="F58" s="313">
        <v>1600000</v>
      </c>
      <c r="G58" s="313">
        <v>1427702</v>
      </c>
      <c r="H58" s="313">
        <f t="shared" si="10"/>
        <v>89.231375</v>
      </c>
      <c r="I58" s="313">
        <v>1700000</v>
      </c>
      <c r="J58" s="313">
        <v>1594184</v>
      </c>
      <c r="K58" s="313">
        <f t="shared" si="11"/>
        <v>93.775529411764708</v>
      </c>
      <c r="L58" s="313">
        <v>1800000</v>
      </c>
      <c r="M58" s="313">
        <v>1799999</v>
      </c>
      <c r="N58" s="303">
        <f t="shared" si="12"/>
        <v>99.999944444444438</v>
      </c>
      <c r="O58" s="303">
        <v>2000000</v>
      </c>
      <c r="P58" s="303"/>
      <c r="Q58" s="303">
        <v>2000000</v>
      </c>
      <c r="R58" s="303"/>
      <c r="S58" s="303"/>
      <c r="T58" s="1384"/>
    </row>
    <row r="59" spans="1:20" s="2" customFormat="1" ht="18.75" customHeight="1" x14ac:dyDescent="0.25">
      <c r="A59" s="19">
        <v>1201</v>
      </c>
      <c r="B59" s="207" t="s">
        <v>12</v>
      </c>
      <c r="C59" s="16">
        <v>500000</v>
      </c>
      <c r="D59" s="16">
        <v>420775.6</v>
      </c>
      <c r="E59" s="16">
        <f t="shared" si="9"/>
        <v>84.155119999999997</v>
      </c>
      <c r="F59" s="313">
        <v>600000</v>
      </c>
      <c r="G59" s="313">
        <v>600000</v>
      </c>
      <c r="H59" s="313">
        <f t="shared" si="10"/>
        <v>100</v>
      </c>
      <c r="I59" s="313">
        <v>500000</v>
      </c>
      <c r="J59" s="313">
        <v>500000</v>
      </c>
      <c r="K59" s="313">
        <f t="shared" si="11"/>
        <v>100</v>
      </c>
      <c r="L59" s="313">
        <v>300000</v>
      </c>
      <c r="M59" s="313">
        <v>300000</v>
      </c>
      <c r="N59" s="305">
        <f t="shared" si="12"/>
        <v>100</v>
      </c>
      <c r="O59" s="303">
        <v>500000</v>
      </c>
      <c r="P59" s="303"/>
      <c r="Q59" s="303">
        <v>500000</v>
      </c>
      <c r="R59" s="303"/>
      <c r="S59" s="303"/>
      <c r="T59" s="1384"/>
    </row>
    <row r="60" spans="1:20" s="2" customFormat="1" ht="18.75" customHeight="1" x14ac:dyDescent="0.25">
      <c r="A60" s="19">
        <v>1202</v>
      </c>
      <c r="B60" s="207" t="s">
        <v>13</v>
      </c>
      <c r="C60" s="16">
        <v>1201270</v>
      </c>
      <c r="D60" s="16">
        <v>1201265</v>
      </c>
      <c r="E60" s="16">
        <f t="shared" si="9"/>
        <v>99.999583773839348</v>
      </c>
      <c r="F60" s="313">
        <v>1200000</v>
      </c>
      <c r="G60" s="313">
        <v>504556</v>
      </c>
      <c r="H60" s="313">
        <f t="shared" si="10"/>
        <v>42.046333333333337</v>
      </c>
      <c r="I60" s="313">
        <v>1300000</v>
      </c>
      <c r="J60" s="313">
        <v>3295125</v>
      </c>
      <c r="K60" s="313">
        <f t="shared" si="11"/>
        <v>253.47115384615387</v>
      </c>
      <c r="L60" s="313"/>
      <c r="M60" s="313">
        <v>0</v>
      </c>
      <c r="N60" s="305"/>
      <c r="O60" s="303"/>
      <c r="P60" s="303"/>
      <c r="Q60" s="303"/>
      <c r="R60" s="303"/>
      <c r="S60" s="303"/>
      <c r="T60" s="1384"/>
    </row>
    <row r="61" spans="1:20" s="2" customFormat="1" ht="18.75" customHeight="1" x14ac:dyDescent="0.25">
      <c r="A61" s="19" t="s">
        <v>390</v>
      </c>
      <c r="B61" s="207" t="s">
        <v>198</v>
      </c>
      <c r="C61" s="16"/>
      <c r="D61" s="16"/>
      <c r="E61" s="16"/>
      <c r="F61" s="313"/>
      <c r="G61" s="313"/>
      <c r="H61" s="313"/>
      <c r="I61" s="313"/>
      <c r="J61" s="313"/>
      <c r="K61" s="313"/>
      <c r="L61" s="313">
        <v>1800000</v>
      </c>
      <c r="M61" s="313">
        <v>1798151.94</v>
      </c>
      <c r="N61" s="305">
        <f t="shared" si="12"/>
        <v>99.897329999999997</v>
      </c>
      <c r="O61" s="303">
        <v>2000000</v>
      </c>
      <c r="P61" s="303"/>
      <c r="Q61" s="303">
        <v>1800000</v>
      </c>
      <c r="R61" s="303"/>
      <c r="S61" s="303"/>
      <c r="T61" s="1384"/>
    </row>
    <row r="62" spans="1:20" s="2" customFormat="1" ht="18.75" customHeight="1" x14ac:dyDescent="0.25">
      <c r="A62" s="19" t="s">
        <v>385</v>
      </c>
      <c r="B62" s="207" t="s">
        <v>221</v>
      </c>
      <c r="C62" s="16"/>
      <c r="D62" s="16"/>
      <c r="E62" s="16"/>
      <c r="F62" s="313"/>
      <c r="G62" s="313"/>
      <c r="H62" s="313"/>
      <c r="I62" s="313"/>
      <c r="J62" s="313"/>
      <c r="K62" s="313"/>
      <c r="L62" s="313"/>
      <c r="M62" s="313">
        <v>0</v>
      </c>
      <c r="N62" s="305"/>
      <c r="O62" s="303">
        <v>168000</v>
      </c>
      <c r="P62" s="303"/>
      <c r="Q62" s="303">
        <v>186000</v>
      </c>
      <c r="R62" s="303"/>
      <c r="S62" s="303"/>
      <c r="T62" s="1384"/>
    </row>
    <row r="63" spans="1:20" s="2" customFormat="1" ht="18.75" customHeight="1" x14ac:dyDescent="0.25">
      <c r="A63" s="19">
        <v>1204</v>
      </c>
      <c r="B63" s="207" t="s">
        <v>126</v>
      </c>
      <c r="C63" s="16">
        <v>31000000</v>
      </c>
      <c r="D63" s="16">
        <v>27113464.780000001</v>
      </c>
      <c r="E63" s="16">
        <f t="shared" si="9"/>
        <v>87.462789612903222</v>
      </c>
      <c r="F63" s="623">
        <v>34180587</v>
      </c>
      <c r="G63" s="313">
        <v>28335745.98</v>
      </c>
      <c r="H63" s="313">
        <f t="shared" si="10"/>
        <v>82.900115144306923</v>
      </c>
      <c r="I63" s="313">
        <v>28000000</v>
      </c>
      <c r="J63" s="313">
        <v>55398845.960000001</v>
      </c>
      <c r="K63" s="313">
        <f t="shared" si="11"/>
        <v>197.85302128571431</v>
      </c>
      <c r="L63" s="313">
        <v>40000000</v>
      </c>
      <c r="M63" s="313">
        <v>65760926.649999999</v>
      </c>
      <c r="N63" s="305">
        <f t="shared" si="12"/>
        <v>164.402316625</v>
      </c>
      <c r="O63" s="303">
        <v>50000000</v>
      </c>
      <c r="P63" s="303"/>
      <c r="Q63" s="303">
        <v>50000000</v>
      </c>
      <c r="R63" s="303"/>
      <c r="S63" s="303"/>
      <c r="T63" s="1384"/>
    </row>
    <row r="64" spans="1:20" s="2" customFormat="1" ht="18.75" customHeight="1" x14ac:dyDescent="0.25">
      <c r="A64" s="19">
        <v>1205</v>
      </c>
      <c r="B64" s="207" t="s">
        <v>124</v>
      </c>
      <c r="C64" s="16">
        <v>100000</v>
      </c>
      <c r="D64" s="16">
        <v>14276.5</v>
      </c>
      <c r="E64" s="16">
        <f t="shared" si="9"/>
        <v>14.2765</v>
      </c>
      <c r="F64" s="313">
        <v>600000</v>
      </c>
      <c r="G64" s="313">
        <v>529941.34</v>
      </c>
      <c r="H64" s="313">
        <f t="shared" si="10"/>
        <v>88.323556666666661</v>
      </c>
      <c r="I64" s="313">
        <v>500000</v>
      </c>
      <c r="J64" s="313">
        <v>460301.36</v>
      </c>
      <c r="K64" s="313">
        <f t="shared" si="11"/>
        <v>92.060271999999998</v>
      </c>
      <c r="L64" s="313">
        <v>400000</v>
      </c>
      <c r="M64" s="313">
        <v>399640</v>
      </c>
      <c r="N64" s="305">
        <f t="shared" si="12"/>
        <v>99.91</v>
      </c>
      <c r="O64" s="303">
        <v>500000</v>
      </c>
      <c r="P64" s="303"/>
      <c r="Q64" s="303">
        <v>500000</v>
      </c>
      <c r="R64" s="303"/>
      <c r="S64" s="303"/>
      <c r="T64" s="1384"/>
    </row>
    <row r="65" spans="1:20" s="2" customFormat="1" ht="18.75" customHeight="1" x14ac:dyDescent="0.25">
      <c r="A65" s="44">
        <v>1206</v>
      </c>
      <c r="B65" s="169" t="s">
        <v>416</v>
      </c>
      <c r="C65" s="27">
        <v>132600</v>
      </c>
      <c r="D65" s="27">
        <v>132520</v>
      </c>
      <c r="E65" s="27">
        <f t="shared" si="9"/>
        <v>99.939668174962293</v>
      </c>
      <c r="F65" s="623">
        <v>72160</v>
      </c>
      <c r="G65" s="321">
        <v>72160</v>
      </c>
      <c r="H65" s="321">
        <f>G65/F65*100</f>
        <v>100</v>
      </c>
      <c r="I65" s="321">
        <v>100000</v>
      </c>
      <c r="J65" s="321">
        <v>99205</v>
      </c>
      <c r="K65" s="321">
        <f t="shared" si="11"/>
        <v>99.204999999999998</v>
      </c>
      <c r="L65" s="321">
        <v>100000</v>
      </c>
      <c r="M65" s="321">
        <v>29070</v>
      </c>
      <c r="N65" s="305">
        <f t="shared" si="12"/>
        <v>29.07</v>
      </c>
      <c r="O65" s="303">
        <v>50000</v>
      </c>
      <c r="P65" s="303"/>
      <c r="Q65" s="303"/>
      <c r="R65" s="303"/>
      <c r="S65" s="303"/>
      <c r="T65" s="1384"/>
    </row>
    <row r="66" spans="1:20" s="2" customFormat="1" ht="18.75" customHeight="1" x14ac:dyDescent="0.25">
      <c r="A66" s="369">
        <v>1301</v>
      </c>
      <c r="B66" s="574" t="s">
        <v>14</v>
      </c>
      <c r="C66" s="288">
        <v>198212</v>
      </c>
      <c r="D66" s="288">
        <v>198211.47</v>
      </c>
      <c r="E66" s="288">
        <f t="shared" si="9"/>
        <v>99.99973260952919</v>
      </c>
      <c r="F66" s="684">
        <v>1000000</v>
      </c>
      <c r="G66" s="684">
        <v>981090</v>
      </c>
      <c r="H66" s="684">
        <f t="shared" si="10"/>
        <v>98.109000000000009</v>
      </c>
      <c r="I66" s="684">
        <v>1500000</v>
      </c>
      <c r="J66" s="684">
        <v>1500000</v>
      </c>
      <c r="K66" s="684">
        <f t="shared" si="11"/>
        <v>100</v>
      </c>
      <c r="L66" s="684">
        <v>1000000</v>
      </c>
      <c r="M66" s="684">
        <v>1000000</v>
      </c>
      <c r="N66" s="684">
        <f t="shared" si="12"/>
        <v>100</v>
      </c>
      <c r="O66" s="684">
        <v>1000000</v>
      </c>
      <c r="P66" s="684"/>
      <c r="Q66" s="684">
        <v>2000000</v>
      </c>
      <c r="R66" s="684"/>
      <c r="S66" s="684"/>
      <c r="T66" s="1384"/>
    </row>
    <row r="67" spans="1:20" s="2" customFormat="1" ht="18.75" customHeight="1" x14ac:dyDescent="0.25">
      <c r="A67" s="369">
        <v>1302</v>
      </c>
      <c r="B67" s="574" t="s">
        <v>123</v>
      </c>
      <c r="C67" s="288">
        <v>175000</v>
      </c>
      <c r="D67" s="288">
        <v>174962</v>
      </c>
      <c r="E67" s="288">
        <f t="shared" si="9"/>
        <v>99.978285714285718</v>
      </c>
      <c r="F67" s="684">
        <v>1000000</v>
      </c>
      <c r="G67" s="684">
        <v>334881.84999999998</v>
      </c>
      <c r="H67" s="684">
        <f t="shared" si="10"/>
        <v>33.488185000000001</v>
      </c>
      <c r="I67" s="684">
        <v>1500000</v>
      </c>
      <c r="J67" s="684">
        <v>1500000</v>
      </c>
      <c r="K67" s="684">
        <f t="shared" si="11"/>
        <v>100</v>
      </c>
      <c r="L67" s="684">
        <v>1500000</v>
      </c>
      <c r="M67" s="684">
        <v>238333.18</v>
      </c>
      <c r="N67" s="684">
        <f t="shared" si="12"/>
        <v>15.888878666666667</v>
      </c>
      <c r="O67" s="684">
        <v>30300000</v>
      </c>
      <c r="P67" s="684"/>
      <c r="Q67" s="684">
        <v>20000000</v>
      </c>
      <c r="R67" s="684"/>
      <c r="S67" s="684"/>
      <c r="T67" s="1384"/>
    </row>
    <row r="68" spans="1:20" s="2" customFormat="1" ht="18.75" customHeight="1" x14ac:dyDescent="0.25">
      <c r="A68" s="369">
        <v>1303</v>
      </c>
      <c r="B68" s="574" t="s">
        <v>212</v>
      </c>
      <c r="C68" s="288"/>
      <c r="D68" s="288"/>
      <c r="E68" s="288"/>
      <c r="F68" s="684"/>
      <c r="G68" s="684"/>
      <c r="H68" s="684"/>
      <c r="I68" s="684"/>
      <c r="J68" s="684"/>
      <c r="K68" s="684"/>
      <c r="L68" s="684">
        <v>500000</v>
      </c>
      <c r="M68" s="684">
        <v>254883</v>
      </c>
      <c r="N68" s="684">
        <f t="shared" si="12"/>
        <v>50.976600000000005</v>
      </c>
      <c r="O68" s="684">
        <v>100000</v>
      </c>
      <c r="P68" s="684"/>
      <c r="Q68" s="684">
        <v>200000</v>
      </c>
      <c r="R68" s="684"/>
      <c r="S68" s="684"/>
      <c r="T68" s="1384"/>
    </row>
    <row r="69" spans="1:20" s="2" customFormat="1" ht="18.75" customHeight="1" x14ac:dyDescent="0.25">
      <c r="A69" s="369" t="s">
        <v>436</v>
      </c>
      <c r="B69" s="574" t="s">
        <v>208</v>
      </c>
      <c r="C69" s="288"/>
      <c r="D69" s="288"/>
      <c r="E69" s="288"/>
      <c r="F69" s="684"/>
      <c r="G69" s="684"/>
      <c r="H69" s="684"/>
      <c r="I69" s="684"/>
      <c r="J69" s="684"/>
      <c r="K69" s="684"/>
      <c r="L69" s="684"/>
      <c r="M69" s="684">
        <v>0</v>
      </c>
      <c r="N69" s="684"/>
      <c r="O69" s="684">
        <v>0</v>
      </c>
      <c r="P69" s="684"/>
      <c r="Q69" s="684"/>
      <c r="R69" s="684"/>
      <c r="S69" s="684"/>
      <c r="T69" s="1384"/>
    </row>
    <row r="70" spans="1:20" s="2" customFormat="1" ht="18.75" customHeight="1" x14ac:dyDescent="0.25">
      <c r="A70" s="58">
        <v>1401</v>
      </c>
      <c r="B70" s="315" t="s">
        <v>15</v>
      </c>
      <c r="C70" s="21"/>
      <c r="D70" s="21"/>
      <c r="E70" s="21"/>
      <c r="F70" s="552"/>
      <c r="G70" s="552"/>
      <c r="H70" s="552"/>
      <c r="I70" s="552">
        <v>100000</v>
      </c>
      <c r="J70" s="552">
        <v>80000</v>
      </c>
      <c r="K70" s="552">
        <f t="shared" si="11"/>
        <v>80</v>
      </c>
      <c r="L70" s="552">
        <v>1000</v>
      </c>
      <c r="M70" s="552">
        <v>250</v>
      </c>
      <c r="N70" s="303">
        <f t="shared" si="12"/>
        <v>25</v>
      </c>
      <c r="O70" s="303">
        <v>1000</v>
      </c>
      <c r="P70" s="303"/>
      <c r="Q70" s="303"/>
      <c r="R70" s="303"/>
      <c r="S70" s="303"/>
      <c r="T70" s="1384"/>
    </row>
    <row r="71" spans="1:20" s="2" customFormat="1" ht="18.75" customHeight="1" x14ac:dyDescent="0.25">
      <c r="A71" s="19">
        <v>1402</v>
      </c>
      <c r="B71" s="207" t="s">
        <v>117</v>
      </c>
      <c r="C71" s="16">
        <v>36104</v>
      </c>
      <c r="D71" s="320">
        <v>36103.629999999997</v>
      </c>
      <c r="E71" s="16">
        <f t="shared" si="9"/>
        <v>99.998975182805225</v>
      </c>
      <c r="F71" s="313">
        <v>300000</v>
      </c>
      <c r="G71" s="313">
        <v>300000</v>
      </c>
      <c r="H71" s="313">
        <f t="shared" si="10"/>
        <v>100</v>
      </c>
      <c r="I71" s="313">
        <v>100000</v>
      </c>
      <c r="J71" s="313">
        <v>100000</v>
      </c>
      <c r="K71" s="313">
        <f t="shared" si="11"/>
        <v>100</v>
      </c>
      <c r="L71" s="313">
        <v>100000</v>
      </c>
      <c r="M71" s="313">
        <v>100000</v>
      </c>
      <c r="N71" s="305">
        <f t="shared" si="12"/>
        <v>100</v>
      </c>
      <c r="O71" s="303">
        <v>100000</v>
      </c>
      <c r="P71" s="303"/>
      <c r="Q71" s="303">
        <v>200000</v>
      </c>
      <c r="R71" s="303"/>
      <c r="S71" s="303"/>
      <c r="T71" s="1384"/>
    </row>
    <row r="72" spans="1:20" s="2" customFormat="1" ht="18.75" customHeight="1" x14ac:dyDescent="0.25">
      <c r="A72" s="19">
        <v>1403</v>
      </c>
      <c r="B72" s="207" t="s">
        <v>118</v>
      </c>
      <c r="C72" s="16">
        <v>149144</v>
      </c>
      <c r="D72" s="16">
        <v>149143.37</v>
      </c>
      <c r="E72" s="16">
        <f t="shared" si="9"/>
        <v>99.99957758944376</v>
      </c>
      <c r="F72" s="623">
        <v>180990</v>
      </c>
      <c r="G72" s="313">
        <v>180989.75</v>
      </c>
      <c r="H72" s="313">
        <f t="shared" si="10"/>
        <v>99.99986187082159</v>
      </c>
      <c r="I72" s="313">
        <v>400000</v>
      </c>
      <c r="J72" s="313">
        <v>850000</v>
      </c>
      <c r="K72" s="313">
        <f t="shared" si="11"/>
        <v>212.5</v>
      </c>
      <c r="L72" s="313">
        <v>750000</v>
      </c>
      <c r="M72" s="313">
        <v>1300062.58</v>
      </c>
      <c r="N72" s="305">
        <f t="shared" si="12"/>
        <v>173.34167733333334</v>
      </c>
      <c r="O72" s="303">
        <v>1500000</v>
      </c>
      <c r="P72" s="303"/>
      <c r="Q72" s="303">
        <v>1500000</v>
      </c>
      <c r="R72" s="303"/>
      <c r="S72" s="303"/>
      <c r="T72" s="1384"/>
    </row>
    <row r="73" spans="1:20" s="2" customFormat="1" ht="18" customHeight="1" x14ac:dyDescent="0.25">
      <c r="A73" s="19">
        <v>1407</v>
      </c>
      <c r="B73" s="207" t="s">
        <v>210</v>
      </c>
      <c r="C73" s="16"/>
      <c r="D73" s="16"/>
      <c r="E73" s="16"/>
      <c r="F73" s="623"/>
      <c r="G73" s="313"/>
      <c r="H73" s="313"/>
      <c r="I73" s="313"/>
      <c r="J73" s="313"/>
      <c r="K73" s="313"/>
      <c r="L73" s="313">
        <v>1080000</v>
      </c>
      <c r="M73" s="313">
        <v>1061355.3799999999</v>
      </c>
      <c r="N73" s="305">
        <f t="shared" si="12"/>
        <v>98.273646296296292</v>
      </c>
      <c r="O73" s="303">
        <v>1400000</v>
      </c>
      <c r="P73" s="303"/>
      <c r="Q73" s="303">
        <v>1650000</v>
      </c>
      <c r="R73" s="303"/>
      <c r="S73" s="303"/>
      <c r="T73" s="1384"/>
    </row>
    <row r="74" spans="1:20" s="2" customFormat="1" ht="18.75" customHeight="1" x14ac:dyDescent="0.25">
      <c r="A74" s="19">
        <v>1408</v>
      </c>
      <c r="B74" s="207" t="s">
        <v>142</v>
      </c>
      <c r="C74" s="16"/>
      <c r="D74" s="16"/>
      <c r="E74" s="16"/>
      <c r="F74" s="313"/>
      <c r="G74" s="313"/>
      <c r="H74" s="313"/>
      <c r="I74" s="313">
        <v>400000</v>
      </c>
      <c r="J74" s="313">
        <v>0</v>
      </c>
      <c r="K74" s="313">
        <f t="shared" si="11"/>
        <v>0</v>
      </c>
      <c r="L74" s="313"/>
      <c r="M74" s="313"/>
      <c r="N74" s="305"/>
      <c r="O74" s="303"/>
      <c r="P74" s="303"/>
      <c r="Q74" s="303"/>
      <c r="R74" s="303"/>
      <c r="S74" s="303"/>
      <c r="T74" s="1384"/>
    </row>
    <row r="75" spans="1:20" s="2" customFormat="1" ht="18.75" customHeight="1" x14ac:dyDescent="0.25">
      <c r="A75" s="19">
        <v>1409</v>
      </c>
      <c r="B75" s="207" t="s">
        <v>17</v>
      </c>
      <c r="C75" s="16">
        <v>260000</v>
      </c>
      <c r="D75" s="320">
        <v>258272.98</v>
      </c>
      <c r="E75" s="16">
        <f t="shared" si="9"/>
        <v>99.33576153846154</v>
      </c>
      <c r="F75" s="313">
        <v>400000</v>
      </c>
      <c r="G75" s="313">
        <v>395814.51</v>
      </c>
      <c r="H75" s="313">
        <f t="shared" si="10"/>
        <v>98.95362750000001</v>
      </c>
      <c r="I75" s="313">
        <v>500000</v>
      </c>
      <c r="J75" s="313">
        <v>1053188</v>
      </c>
      <c r="K75" s="313">
        <f t="shared" si="11"/>
        <v>210.63759999999999</v>
      </c>
      <c r="L75" s="313"/>
      <c r="M75" s="313">
        <v>0</v>
      </c>
      <c r="N75" s="305"/>
      <c r="O75" s="303"/>
      <c r="P75" s="303"/>
      <c r="Q75" s="303"/>
      <c r="R75" s="303"/>
      <c r="S75" s="303"/>
      <c r="T75" s="1384"/>
    </row>
    <row r="76" spans="1:20" s="2" customFormat="1" ht="18.75" customHeight="1" x14ac:dyDescent="0.25">
      <c r="A76" s="19" t="s">
        <v>386</v>
      </c>
      <c r="B76" s="207" t="s">
        <v>206</v>
      </c>
      <c r="C76" s="27"/>
      <c r="D76" s="320"/>
      <c r="E76" s="27"/>
      <c r="F76" s="313"/>
      <c r="G76" s="313"/>
      <c r="H76" s="313"/>
      <c r="I76" s="313"/>
      <c r="J76" s="313"/>
      <c r="K76" s="313"/>
      <c r="L76" s="313">
        <v>250000</v>
      </c>
      <c r="M76" s="313">
        <v>24638.400000000001</v>
      </c>
      <c r="N76" s="305">
        <f t="shared" si="12"/>
        <v>9.855360000000001</v>
      </c>
      <c r="O76" s="303">
        <v>200000</v>
      </c>
      <c r="P76" s="303"/>
      <c r="Q76" s="303">
        <v>200000</v>
      </c>
      <c r="R76" s="303"/>
      <c r="S76" s="303"/>
      <c r="T76" s="1384"/>
    </row>
    <row r="77" spans="1:20" s="2" customFormat="1" ht="18.75" customHeight="1" x14ac:dyDescent="0.25">
      <c r="A77" s="44" t="s">
        <v>387</v>
      </c>
      <c r="B77" s="207" t="s">
        <v>207</v>
      </c>
      <c r="C77" s="27"/>
      <c r="D77" s="320"/>
      <c r="E77" s="27"/>
      <c r="F77" s="313"/>
      <c r="G77" s="313"/>
      <c r="H77" s="313"/>
      <c r="I77" s="313"/>
      <c r="J77" s="313"/>
      <c r="K77" s="313"/>
      <c r="L77" s="313">
        <v>250000</v>
      </c>
      <c r="M77" s="313">
        <v>7490.68</v>
      </c>
      <c r="N77" s="305">
        <f t="shared" si="12"/>
        <v>2.9962720000000003</v>
      </c>
      <c r="O77" s="303">
        <v>82000</v>
      </c>
      <c r="P77" s="303"/>
      <c r="Q77" s="303">
        <v>5000</v>
      </c>
      <c r="R77" s="303"/>
      <c r="S77" s="303"/>
      <c r="T77" s="1384"/>
    </row>
    <row r="78" spans="1:20" s="2" customFormat="1" ht="18.75" customHeight="1" x14ac:dyDescent="0.25">
      <c r="A78" s="78" t="s">
        <v>388</v>
      </c>
      <c r="B78" s="207" t="s">
        <v>203</v>
      </c>
      <c r="C78" s="27"/>
      <c r="D78" s="320"/>
      <c r="E78" s="27"/>
      <c r="F78" s="313"/>
      <c r="G78" s="313"/>
      <c r="H78" s="313"/>
      <c r="I78" s="313"/>
      <c r="J78" s="313"/>
      <c r="K78" s="313"/>
      <c r="L78" s="313">
        <v>250000</v>
      </c>
      <c r="M78" s="313">
        <v>208581.3</v>
      </c>
      <c r="N78" s="305">
        <f t="shared" si="12"/>
        <v>83.432519999999997</v>
      </c>
      <c r="O78" s="303">
        <v>300000</v>
      </c>
      <c r="P78" s="303"/>
      <c r="Q78" s="303">
        <v>300000</v>
      </c>
      <c r="R78" s="303"/>
      <c r="S78" s="303"/>
      <c r="T78" s="1384"/>
    </row>
    <row r="79" spans="1:20" s="2" customFormat="1" ht="30" customHeight="1" x14ac:dyDescent="0.25">
      <c r="A79" s="19">
        <v>1506</v>
      </c>
      <c r="B79" s="207" t="s">
        <v>128</v>
      </c>
      <c r="C79" s="27"/>
      <c r="D79" s="320"/>
      <c r="E79" s="27"/>
      <c r="F79" s="313"/>
      <c r="G79" s="313"/>
      <c r="H79" s="313"/>
      <c r="I79" s="313"/>
      <c r="J79" s="313"/>
      <c r="K79" s="313"/>
      <c r="L79" s="313">
        <v>100000</v>
      </c>
      <c r="M79" s="313">
        <v>87637.17</v>
      </c>
      <c r="N79" s="305">
        <f t="shared" si="12"/>
        <v>87.637169999999998</v>
      </c>
      <c r="O79" s="303">
        <v>55000</v>
      </c>
      <c r="P79" s="303"/>
      <c r="Q79" s="303">
        <v>50000</v>
      </c>
      <c r="R79" s="303"/>
      <c r="S79" s="303"/>
      <c r="T79" s="1384"/>
    </row>
    <row r="80" spans="1:20" s="2" customFormat="1" ht="18.75" customHeight="1" x14ac:dyDescent="0.25">
      <c r="A80" s="323">
        <v>1702</v>
      </c>
      <c r="B80" s="319" t="s">
        <v>134</v>
      </c>
      <c r="C80" s="310">
        <v>300000</v>
      </c>
      <c r="D80" s="27">
        <v>8379</v>
      </c>
      <c r="E80" s="27">
        <f t="shared" si="9"/>
        <v>2.7930000000000001</v>
      </c>
      <c r="F80" s="313">
        <v>300000</v>
      </c>
      <c r="G80" s="313">
        <v>236630</v>
      </c>
      <c r="H80" s="313">
        <f t="shared" si="10"/>
        <v>78.876666666666665</v>
      </c>
      <c r="I80" s="313">
        <v>100000</v>
      </c>
      <c r="J80" s="313">
        <v>99013</v>
      </c>
      <c r="K80" s="313">
        <f t="shared" si="11"/>
        <v>99.012999999999991</v>
      </c>
      <c r="L80" s="313">
        <v>2000000</v>
      </c>
      <c r="M80" s="313">
        <v>498579.72</v>
      </c>
      <c r="N80" s="305">
        <f t="shared" si="12"/>
        <v>24.928985999999998</v>
      </c>
      <c r="O80" s="303"/>
      <c r="P80" s="303"/>
      <c r="Q80" s="303"/>
      <c r="R80" s="303"/>
      <c r="S80" s="303"/>
      <c r="T80" s="1384"/>
    </row>
    <row r="81" spans="1:20" ht="25.5" customHeight="1" thickBot="1" x14ac:dyDescent="0.3">
      <c r="A81" s="1376" t="s">
        <v>140</v>
      </c>
      <c r="B81" s="1377"/>
      <c r="C81" s="72">
        <f>SUM(C58:C80)</f>
        <v>35700200</v>
      </c>
      <c r="D81" s="72">
        <f>SUM(D58:D80)</f>
        <v>31355236.330000002</v>
      </c>
      <c r="E81" s="72">
        <f t="shared" si="9"/>
        <v>87.829301600551275</v>
      </c>
      <c r="F81" s="545">
        <f>SUM(F58:F80)</f>
        <v>41433737</v>
      </c>
      <c r="G81" s="545">
        <f>SUM(G58:G80)</f>
        <v>33899511.43</v>
      </c>
      <c r="H81" s="546">
        <f t="shared" si="10"/>
        <v>81.816205547667593</v>
      </c>
      <c r="I81" s="545">
        <f>SUM(I58:I80)</f>
        <v>36700000</v>
      </c>
      <c r="J81" s="545">
        <f>SUM(J58:J80)</f>
        <v>66529862.32</v>
      </c>
      <c r="K81" s="546">
        <f t="shared" si="11"/>
        <v>181.28027880108993</v>
      </c>
      <c r="L81" s="609">
        <f>SUM(L58:L80)</f>
        <v>52181000</v>
      </c>
      <c r="M81" s="609">
        <f>SUM(M58:M80)</f>
        <v>74869599.000000015</v>
      </c>
      <c r="N81" s="720">
        <f t="shared" si="12"/>
        <v>143.48057530518773</v>
      </c>
      <c r="O81" s="610">
        <f>SUM(O58:O80)</f>
        <v>90256000</v>
      </c>
      <c r="P81" s="610">
        <f>SUM(P58:P80)</f>
        <v>0</v>
      </c>
      <c r="Q81" s="610">
        <f>SUM(Q58:Q80)</f>
        <v>81091000</v>
      </c>
      <c r="R81" s="610">
        <f t="shared" ref="R81:S81" si="15">SUM(R58:R80)</f>
        <v>0</v>
      </c>
      <c r="S81" s="610">
        <f t="shared" si="15"/>
        <v>0</v>
      </c>
      <c r="T81" s="1384"/>
    </row>
    <row r="82" spans="1:20" s="43" customFormat="1" ht="25.5" customHeight="1" thickTop="1" thickBot="1" x14ac:dyDescent="0.35">
      <c r="A82" s="1376" t="s">
        <v>2</v>
      </c>
      <c r="B82" s="1377"/>
      <c r="C82" s="48">
        <f>C57+C81</f>
        <v>51815200</v>
      </c>
      <c r="D82" s="48">
        <f>D57+D81</f>
        <v>47302089.689999998</v>
      </c>
      <c r="E82" s="48">
        <f t="shared" si="9"/>
        <v>91.289987667711401</v>
      </c>
      <c r="F82" s="48">
        <f>F57+F81</f>
        <v>58991385</v>
      </c>
      <c r="G82" s="48">
        <f>G57+G81</f>
        <v>51187146.009999998</v>
      </c>
      <c r="H82" s="328">
        <f t="shared" si="10"/>
        <v>86.770544563413793</v>
      </c>
      <c r="I82" s="48">
        <f>I57+I81</f>
        <v>59627000</v>
      </c>
      <c r="J82" s="48">
        <f>J81+J57</f>
        <v>85571762.039999992</v>
      </c>
      <c r="K82" s="328">
        <f t="shared" si="11"/>
        <v>143.51176822580373</v>
      </c>
      <c r="L82" s="611">
        <f>L57+L81</f>
        <v>185381000</v>
      </c>
      <c r="M82" s="611">
        <f>M57+M81</f>
        <v>100550340.50000001</v>
      </c>
      <c r="N82" s="719">
        <f t="shared" si="12"/>
        <v>54.239830673046328</v>
      </c>
      <c r="O82" s="611">
        <f>O57+O81</f>
        <v>132385000</v>
      </c>
      <c r="P82" s="611">
        <f>P57+P81</f>
        <v>0</v>
      </c>
      <c r="Q82" s="611">
        <f>Q57+Q81</f>
        <v>128140000</v>
      </c>
      <c r="R82" s="611">
        <f t="shared" ref="R82:S82" si="16">R57+R81</f>
        <v>0</v>
      </c>
      <c r="S82" s="611">
        <f t="shared" si="16"/>
        <v>0</v>
      </c>
      <c r="T82" s="1385"/>
    </row>
    <row r="83" spans="1:20" ht="15.75" thickTop="1" x14ac:dyDescent="0.25"/>
    <row r="86" spans="1:20" s="216" customFormat="1" ht="15.75" customHeight="1" x14ac:dyDescent="0.25">
      <c r="A86" s="215"/>
      <c r="B86" s="9" t="s">
        <v>188</v>
      </c>
      <c r="C86" s="9"/>
      <c r="D86" s="9"/>
      <c r="E86" s="96"/>
      <c r="F86" s="96" t="s">
        <v>191</v>
      </c>
      <c r="G86" s="96"/>
      <c r="H86" s="330"/>
      <c r="I86" s="215"/>
      <c r="J86" s="215"/>
      <c r="K86" s="343"/>
      <c r="L86" s="215"/>
      <c r="M86" s="217"/>
      <c r="N86" s="218"/>
      <c r="O86" s="218"/>
      <c r="P86" s="218"/>
      <c r="Q86" s="218"/>
      <c r="R86" s="218"/>
      <c r="S86" s="218"/>
      <c r="T86" s="656"/>
    </row>
    <row r="87" spans="1:20" s="216" customFormat="1" ht="15.75" customHeight="1" x14ac:dyDescent="0.25">
      <c r="A87" s="215"/>
      <c r="B87" s="121" t="s">
        <v>189</v>
      </c>
      <c r="C87" s="74"/>
      <c r="D87" s="74"/>
      <c r="E87" s="136"/>
      <c r="F87" s="136"/>
      <c r="G87" s="136" t="s">
        <v>190</v>
      </c>
      <c r="H87" s="136"/>
      <c r="I87" s="215"/>
      <c r="J87" s="215"/>
      <c r="K87" s="343"/>
      <c r="L87" s="215"/>
      <c r="N87" s="218"/>
      <c r="O87" s="218"/>
      <c r="P87" s="218"/>
      <c r="Q87" s="218"/>
      <c r="R87" s="218"/>
      <c r="S87" s="218"/>
      <c r="T87" s="290"/>
    </row>
    <row r="88" spans="1:20" s="216" customFormat="1" ht="15.75" customHeight="1" x14ac:dyDescent="0.25">
      <c r="B88" s="219"/>
      <c r="C88" s="208"/>
      <c r="D88" s="208"/>
      <c r="E88" s="220"/>
      <c r="F88" s="220"/>
      <c r="G88" s="220"/>
      <c r="H88" s="220"/>
      <c r="I88" s="220"/>
      <c r="J88" s="220"/>
      <c r="K88" s="220"/>
      <c r="L88" s="208"/>
      <c r="M88" s="209"/>
      <c r="N88" s="208"/>
      <c r="O88" s="208"/>
      <c r="P88" s="208"/>
      <c r="Q88" s="208"/>
      <c r="R88" s="208"/>
      <c r="S88" s="208"/>
      <c r="T88" s="656"/>
    </row>
    <row r="89" spans="1:20" s="216" customFormat="1" ht="15.75" x14ac:dyDescent="0.25">
      <c r="B89" s="219" t="s">
        <v>159</v>
      </c>
      <c r="D89" s="221"/>
      <c r="E89" s="208"/>
      <c r="G89" s="221"/>
      <c r="H89" s="331"/>
      <c r="I89" s="221" t="s">
        <v>160</v>
      </c>
      <c r="J89" s="221"/>
      <c r="K89" s="331"/>
      <c r="L89" s="221"/>
      <c r="M89" s="221" t="s">
        <v>186</v>
      </c>
      <c r="N89" s="211"/>
      <c r="O89" s="211"/>
      <c r="P89" s="211"/>
      <c r="Q89" s="211"/>
      <c r="R89" s="211"/>
      <c r="S89" s="211"/>
      <c r="T89" s="290"/>
    </row>
    <row r="90" spans="1:20" s="2" customFormat="1" ht="15.75" x14ac:dyDescent="0.25">
      <c r="A90" s="4"/>
      <c r="B90" s="4"/>
      <c r="F90" s="153"/>
      <c r="G90" s="153"/>
      <c r="H90" s="332"/>
      <c r="I90" s="160"/>
      <c r="J90" s="160"/>
      <c r="K90" s="160"/>
      <c r="L90" s="160"/>
      <c r="M90" s="160"/>
      <c r="T90" s="290"/>
    </row>
    <row r="91" spans="1:20" s="2" customFormat="1" ht="18" customHeight="1" x14ac:dyDescent="0.25">
      <c r="C91" s="34"/>
      <c r="D91" s="34"/>
      <c r="E91" s="34"/>
      <c r="H91" s="278"/>
      <c r="K91" s="278"/>
      <c r="L91" s="39"/>
      <c r="M91" s="39"/>
      <c r="N91" s="100"/>
      <c r="O91" s="100"/>
      <c r="P91" s="100"/>
      <c r="Q91" s="100"/>
      <c r="R91" s="100"/>
      <c r="S91" s="100"/>
      <c r="T91" s="979"/>
    </row>
    <row r="92" spans="1:20" s="2" customFormat="1" ht="16.5" customHeight="1" x14ac:dyDescent="0.3">
      <c r="A92" s="1275" t="s">
        <v>444</v>
      </c>
      <c r="B92" s="1275"/>
      <c r="C92" s="1275"/>
      <c r="D92" s="1275"/>
      <c r="E92" s="1275"/>
      <c r="F92" s="1275"/>
      <c r="G92" s="1275"/>
      <c r="H92" s="1275"/>
      <c r="I92" s="1275"/>
      <c r="J92" s="1275"/>
      <c r="K92" s="1275"/>
      <c r="L92" s="1275"/>
      <c r="M92" s="1275"/>
      <c r="N92" s="1275"/>
      <c r="O92" s="1275"/>
      <c r="P92" s="1275"/>
      <c r="Q92" s="1275"/>
      <c r="R92" s="1275"/>
      <c r="S92" s="1275"/>
      <c r="T92" s="1275"/>
    </row>
    <row r="93" spans="1:20" s="2" customFormat="1" ht="18.75" x14ac:dyDescent="0.3">
      <c r="A93" s="33" t="s">
        <v>26</v>
      </c>
      <c r="B93" s="33"/>
      <c r="H93" s="278"/>
      <c r="I93" s="160"/>
      <c r="J93" s="160"/>
      <c r="K93" s="160"/>
      <c r="L93" s="160"/>
      <c r="N93" s="161"/>
      <c r="O93" s="161"/>
      <c r="P93" s="161"/>
      <c r="Q93" s="161"/>
      <c r="R93" s="161"/>
      <c r="S93" s="161"/>
      <c r="T93" s="978"/>
    </row>
    <row r="94" spans="1:20" s="2" customFormat="1" ht="18.75" x14ac:dyDescent="0.3">
      <c r="A94" s="33" t="s">
        <v>28</v>
      </c>
      <c r="B94" s="33"/>
      <c r="C94" s="8"/>
      <c r="D94" s="8"/>
      <c r="E94" s="8"/>
      <c r="F94" s="3"/>
      <c r="G94" s="3"/>
      <c r="H94" s="326"/>
      <c r="I94" s="162"/>
      <c r="J94" s="162"/>
      <c r="K94" s="342"/>
      <c r="L94" s="162"/>
      <c r="M94" s="201"/>
      <c r="N94" s="162"/>
      <c r="O94" s="162"/>
      <c r="P94" s="162"/>
      <c r="Q94" s="162"/>
      <c r="R94" s="162"/>
      <c r="S94" s="162"/>
      <c r="T94" s="540"/>
    </row>
    <row r="95" spans="1:20" s="2" customFormat="1" ht="18.75" x14ac:dyDescent="0.3">
      <c r="A95" s="33" t="s">
        <v>102</v>
      </c>
      <c r="B95" s="33"/>
      <c r="H95" s="278"/>
      <c r="I95" s="160"/>
      <c r="J95" s="160"/>
      <c r="K95" s="160"/>
      <c r="L95" s="160"/>
      <c r="M95" s="162"/>
      <c r="N95" s="161"/>
      <c r="O95" s="161"/>
      <c r="P95" s="161"/>
      <c r="Q95" s="161"/>
      <c r="R95" s="161"/>
      <c r="S95" s="161"/>
      <c r="T95" s="978"/>
    </row>
    <row r="96" spans="1:20" ht="14.25" customHeight="1" x14ac:dyDescent="0.25">
      <c r="I96" s="162"/>
      <c r="J96" s="162"/>
      <c r="K96" s="342"/>
      <c r="L96" s="162"/>
      <c r="M96" s="201"/>
      <c r="N96" s="162"/>
      <c r="O96" s="162"/>
      <c r="P96" s="162"/>
      <c r="Q96" s="162"/>
      <c r="R96" s="162"/>
      <c r="S96" s="162"/>
      <c r="T96" s="540"/>
    </row>
    <row r="97" spans="1:21" ht="24.75" customHeight="1" x14ac:dyDescent="0.25">
      <c r="A97" s="1004" t="s">
        <v>18</v>
      </c>
      <c r="B97" s="1004" t="s">
        <v>7</v>
      </c>
      <c r="C97" s="1401">
        <v>2021</v>
      </c>
      <c r="D97" s="1402"/>
      <c r="E97" s="1403"/>
      <c r="F97" s="1397">
        <v>2022</v>
      </c>
      <c r="G97" s="1398"/>
      <c r="H97" s="1399"/>
      <c r="I97" s="1235">
        <v>2023</v>
      </c>
      <c r="J97" s="1235"/>
      <c r="K97" s="1235"/>
      <c r="L97" s="1235">
        <v>2024</v>
      </c>
      <c r="M97" s="1235"/>
      <c r="N97" s="998"/>
      <c r="O97" s="1279">
        <v>2025</v>
      </c>
      <c r="P97" s="1280"/>
      <c r="Q97" s="1344" t="s">
        <v>446</v>
      </c>
      <c r="R97" s="1344" t="s">
        <v>448</v>
      </c>
      <c r="S97" s="1344" t="s">
        <v>447</v>
      </c>
      <c r="T97" s="1344" t="s">
        <v>450</v>
      </c>
    </row>
    <row r="98" spans="1:21" ht="29.25" customHeight="1" x14ac:dyDescent="0.25">
      <c r="A98" s="1003"/>
      <c r="B98" s="1003"/>
      <c r="C98" s="1120" t="s">
        <v>178</v>
      </c>
      <c r="D98" s="1121" t="s">
        <v>1</v>
      </c>
      <c r="E98" s="1120" t="s">
        <v>138</v>
      </c>
      <c r="F98" s="1000" t="s">
        <v>192</v>
      </c>
      <c r="G98" s="1122" t="s">
        <v>1</v>
      </c>
      <c r="H98" s="1003" t="s">
        <v>138</v>
      </c>
      <c r="I98" s="1003" t="s">
        <v>0</v>
      </c>
      <c r="J98" s="1125" t="s">
        <v>1</v>
      </c>
      <c r="K98" s="1126" t="s">
        <v>138</v>
      </c>
      <c r="L98" s="690" t="s">
        <v>0</v>
      </c>
      <c r="M98" s="1000" t="s">
        <v>1</v>
      </c>
      <c r="N98" s="691" t="s">
        <v>138</v>
      </c>
      <c r="O98" s="690" t="s">
        <v>0</v>
      </c>
      <c r="P98" s="1000" t="s">
        <v>1</v>
      </c>
      <c r="Q98" s="1344"/>
      <c r="R98" s="1344"/>
      <c r="S98" s="1344"/>
      <c r="T98" s="1344"/>
    </row>
    <row r="99" spans="1:21" s="2" customFormat="1" ht="18.75" customHeight="1" x14ac:dyDescent="0.25">
      <c r="A99" s="205">
        <v>1001</v>
      </c>
      <c r="B99" s="206" t="s">
        <v>8</v>
      </c>
      <c r="C99" s="77">
        <v>2995744060</v>
      </c>
      <c r="D99" s="77">
        <v>2936798206.9099998</v>
      </c>
      <c r="E99" s="77">
        <f>D99/C99*100</f>
        <v>98.032346825716473</v>
      </c>
      <c r="F99" s="623">
        <v>3122215925</v>
      </c>
      <c r="G99" s="311">
        <v>3093587932.6399999</v>
      </c>
      <c r="H99" s="311">
        <f>G99/F99*100</f>
        <v>99.083087363344347</v>
      </c>
      <c r="I99" s="311">
        <v>3331564000</v>
      </c>
      <c r="J99" s="311">
        <v>3123271235.1199999</v>
      </c>
      <c r="K99" s="311">
        <f>J99/I99*100</f>
        <v>93.747898438090942</v>
      </c>
      <c r="L99" s="311">
        <v>3296000000</v>
      </c>
      <c r="M99" s="312">
        <v>3195866153.1599998</v>
      </c>
      <c r="N99" s="305">
        <f>M99/L99*100</f>
        <v>96.9619585303398</v>
      </c>
      <c r="O99" s="305">
        <v>3751495900</v>
      </c>
      <c r="P99" s="305"/>
      <c r="Q99" s="305">
        <v>5048476000</v>
      </c>
      <c r="R99" s="305"/>
      <c r="S99" s="305"/>
      <c r="T99" s="1383" t="s">
        <v>451</v>
      </c>
      <c r="U99" s="34"/>
    </row>
    <row r="100" spans="1:21" s="2" customFormat="1" ht="18.75" customHeight="1" x14ac:dyDescent="0.25">
      <c r="A100" s="19">
        <v>1002</v>
      </c>
      <c r="B100" s="207" t="s">
        <v>9</v>
      </c>
      <c r="C100" s="16">
        <v>2901892088</v>
      </c>
      <c r="D100" s="21">
        <v>2861834874.6399999</v>
      </c>
      <c r="E100" s="21">
        <f t="shared" ref="E100:E131" si="17">D100/C100*100</f>
        <v>98.619617403223018</v>
      </c>
      <c r="F100" s="623">
        <v>2720000000</v>
      </c>
      <c r="G100" s="311">
        <v>2704752474.98</v>
      </c>
      <c r="H100" s="311">
        <f t="shared" ref="H100:H131" si="18">G100/F100*100</f>
        <v>99.439429227205878</v>
      </c>
      <c r="I100" s="311">
        <v>2443065440</v>
      </c>
      <c r="J100" s="311">
        <v>2804313862.5999999</v>
      </c>
      <c r="K100" s="311">
        <f t="shared" ref="K100:K131" si="19">J100/I100*100</f>
        <v>114.78668629523079</v>
      </c>
      <c r="L100" s="311">
        <v>3000000000</v>
      </c>
      <c r="M100" s="312">
        <v>3034435890.5900002</v>
      </c>
      <c r="N100" s="305">
        <f t="shared" ref="N100:N131" si="20">M100/L100*100</f>
        <v>101.14786301966667</v>
      </c>
      <c r="O100" s="305">
        <v>3063680000</v>
      </c>
      <c r="P100" s="305"/>
      <c r="Q100" s="305">
        <v>3500000000</v>
      </c>
      <c r="R100" s="305"/>
      <c r="S100" s="305"/>
      <c r="T100" s="1384"/>
      <c r="U100" s="34"/>
    </row>
    <row r="101" spans="1:21" s="2" customFormat="1" ht="18.75" customHeight="1" x14ac:dyDescent="0.25">
      <c r="A101" s="44">
        <v>1003</v>
      </c>
      <c r="B101" s="169" t="s">
        <v>10</v>
      </c>
      <c r="C101" s="27">
        <v>1516890586</v>
      </c>
      <c r="D101" s="27">
        <v>1478092725.54</v>
      </c>
      <c r="E101" s="27">
        <f t="shared" si="17"/>
        <v>97.442276930315131</v>
      </c>
      <c r="F101" s="623">
        <v>1849358133</v>
      </c>
      <c r="G101" s="321">
        <v>1827345017.1400001</v>
      </c>
      <c r="H101" s="321">
        <f t="shared" si="18"/>
        <v>98.809688860843266</v>
      </c>
      <c r="I101" s="321">
        <v>1871142000</v>
      </c>
      <c r="J101" s="321">
        <v>1828393506.8900001</v>
      </c>
      <c r="K101" s="321">
        <f t="shared" si="19"/>
        <v>97.715379532392518</v>
      </c>
      <c r="L101" s="321">
        <v>1875000000</v>
      </c>
      <c r="M101" s="321">
        <v>2954351333.7399998</v>
      </c>
      <c r="N101" s="305">
        <f t="shared" si="20"/>
        <v>157.56540446613332</v>
      </c>
      <c r="O101" s="303">
        <v>2894845000</v>
      </c>
      <c r="P101" s="303"/>
      <c r="Q101" s="303">
        <v>2510967000</v>
      </c>
      <c r="R101" s="303"/>
      <c r="S101" s="303"/>
      <c r="T101" s="1384"/>
      <c r="U101" s="34"/>
    </row>
    <row r="102" spans="1:21" s="199" customFormat="1" ht="25.5" customHeight="1" thickBot="1" x14ac:dyDescent="0.3">
      <c r="A102" s="1376" t="s">
        <v>139</v>
      </c>
      <c r="B102" s="1377"/>
      <c r="C102" s="72">
        <f t="shared" ref="C102:M102" si="21">SUM(C99:C101)</f>
        <v>7414526734</v>
      </c>
      <c r="D102" s="72">
        <f t="shared" si="21"/>
        <v>7276725807.0899992</v>
      </c>
      <c r="E102" s="72">
        <f t="shared" si="17"/>
        <v>98.141473733204009</v>
      </c>
      <c r="F102" s="545">
        <f>SUM(F99:F101)</f>
        <v>7691574058</v>
      </c>
      <c r="G102" s="545">
        <f>SUM(G99:G101)</f>
        <v>7625685424.7600002</v>
      </c>
      <c r="H102" s="546">
        <f t="shared" si="18"/>
        <v>99.143366068594645</v>
      </c>
      <c r="I102" s="545">
        <f t="shared" si="21"/>
        <v>7645771440</v>
      </c>
      <c r="J102" s="545">
        <f>SUM(J99:J101)</f>
        <v>7755978604.6099997</v>
      </c>
      <c r="K102" s="546">
        <f t="shared" si="19"/>
        <v>101.44141327627759</v>
      </c>
      <c r="L102" s="614">
        <f t="shared" si="21"/>
        <v>8171000000</v>
      </c>
      <c r="M102" s="614">
        <f t="shared" si="21"/>
        <v>9184653377.4899998</v>
      </c>
      <c r="N102" s="719">
        <f t="shared" si="20"/>
        <v>112.40549966332149</v>
      </c>
      <c r="O102" s="614">
        <f>SUM(O99:O101)</f>
        <v>9710020900</v>
      </c>
      <c r="P102" s="614">
        <f>SUM(P99:P101)</f>
        <v>0</v>
      </c>
      <c r="Q102" s="614">
        <f>SUM(Q99:Q101)</f>
        <v>11059443000</v>
      </c>
      <c r="R102" s="614">
        <f t="shared" ref="R102:S102" si="22">SUM(R99:R101)</f>
        <v>0</v>
      </c>
      <c r="S102" s="614">
        <f t="shared" si="22"/>
        <v>0</v>
      </c>
      <c r="T102" s="1384"/>
      <c r="U102" s="673"/>
    </row>
    <row r="103" spans="1:21" s="2" customFormat="1" ht="18.75" customHeight="1" thickTop="1" x14ac:dyDescent="0.25">
      <c r="A103" s="58">
        <v>1101</v>
      </c>
      <c r="B103" s="315" t="s">
        <v>112</v>
      </c>
      <c r="C103" s="21">
        <v>44700000</v>
      </c>
      <c r="D103" s="21">
        <v>39739706.920000002</v>
      </c>
      <c r="E103" s="21">
        <f t="shared" si="17"/>
        <v>88.903147472035798</v>
      </c>
      <c r="F103" s="1127">
        <v>27829000</v>
      </c>
      <c r="G103" s="21">
        <v>26062487.82</v>
      </c>
      <c r="H103" s="334">
        <f t="shared" si="18"/>
        <v>93.652261382011574</v>
      </c>
      <c r="I103" s="21">
        <v>37000000</v>
      </c>
      <c r="J103" s="21">
        <v>27496816.760000002</v>
      </c>
      <c r="K103" s="334">
        <f t="shared" si="19"/>
        <v>74.315720972972983</v>
      </c>
      <c r="L103" s="21">
        <v>30000000</v>
      </c>
      <c r="M103" s="21">
        <v>36667574.479999997</v>
      </c>
      <c r="N103" s="303">
        <f t="shared" si="20"/>
        <v>122.22524826666665</v>
      </c>
      <c r="O103" s="21">
        <v>38000000</v>
      </c>
      <c r="P103" s="21"/>
      <c r="Q103" s="21">
        <v>38000000</v>
      </c>
      <c r="R103" s="21"/>
      <c r="S103" s="21"/>
      <c r="T103" s="1384"/>
      <c r="U103" s="34"/>
    </row>
    <row r="104" spans="1:21" s="2" customFormat="1" ht="18.75" customHeight="1" x14ac:dyDescent="0.25">
      <c r="A104" s="19">
        <v>1201</v>
      </c>
      <c r="B104" s="207" t="s">
        <v>12</v>
      </c>
      <c r="C104" s="16">
        <v>32951578</v>
      </c>
      <c r="D104" s="21">
        <v>30258462.370000001</v>
      </c>
      <c r="E104" s="21">
        <f t="shared" si="17"/>
        <v>91.827051105109447</v>
      </c>
      <c r="F104" s="623">
        <v>36850000</v>
      </c>
      <c r="G104" s="21">
        <v>26736604.870000001</v>
      </c>
      <c r="H104" s="334">
        <f t="shared" si="18"/>
        <v>72.555237096336498</v>
      </c>
      <c r="I104" s="21">
        <v>30000000</v>
      </c>
      <c r="J104" s="21">
        <v>34967277.710000001</v>
      </c>
      <c r="K104" s="334">
        <f t="shared" si="19"/>
        <v>116.55759236666667</v>
      </c>
      <c r="L104" s="21">
        <v>32000000</v>
      </c>
      <c r="M104" s="21">
        <v>41787416.020000003</v>
      </c>
      <c r="N104" s="305">
        <f t="shared" si="20"/>
        <v>130.5856750625</v>
      </c>
      <c r="O104" s="21">
        <v>42000000</v>
      </c>
      <c r="P104" s="21"/>
      <c r="Q104" s="21">
        <v>40000000</v>
      </c>
      <c r="R104" s="21"/>
      <c r="S104" s="21"/>
      <c r="T104" s="1384"/>
      <c r="U104" s="34"/>
    </row>
    <row r="105" spans="1:21" s="2" customFormat="1" ht="18.75" customHeight="1" x14ac:dyDescent="0.25">
      <c r="A105" s="19">
        <v>1202</v>
      </c>
      <c r="B105" s="207" t="s">
        <v>13</v>
      </c>
      <c r="C105" s="16">
        <v>79500000</v>
      </c>
      <c r="D105" s="21">
        <v>79493532.109999999</v>
      </c>
      <c r="E105" s="21">
        <f t="shared" si="17"/>
        <v>99.991864289308168</v>
      </c>
      <c r="F105" s="283">
        <v>166108469</v>
      </c>
      <c r="G105" s="21">
        <v>160293024.75</v>
      </c>
      <c r="H105" s="334">
        <f t="shared" si="18"/>
        <v>96.499007976528887</v>
      </c>
      <c r="I105" s="21">
        <v>175000000</v>
      </c>
      <c r="J105" s="21">
        <v>167697654.61000001</v>
      </c>
      <c r="K105" s="334">
        <f t="shared" si="19"/>
        <v>95.827231205714298</v>
      </c>
      <c r="L105" s="21"/>
      <c r="M105" s="21">
        <v>0</v>
      </c>
      <c r="N105" s="305"/>
      <c r="O105" s="21"/>
      <c r="P105" s="21"/>
      <c r="Q105" s="21"/>
      <c r="R105" s="21"/>
      <c r="S105" s="21"/>
      <c r="T105" s="1384"/>
      <c r="U105" s="34"/>
    </row>
    <row r="106" spans="1:21" s="2" customFormat="1" ht="18.75" customHeight="1" x14ac:dyDescent="0.25">
      <c r="A106" s="19" t="s">
        <v>390</v>
      </c>
      <c r="B106" s="207" t="s">
        <v>198</v>
      </c>
      <c r="C106" s="16"/>
      <c r="D106" s="21"/>
      <c r="E106" s="21"/>
      <c r="F106" s="623"/>
      <c r="G106" s="21"/>
      <c r="H106" s="334"/>
      <c r="I106" s="21"/>
      <c r="J106" s="21"/>
      <c r="K106" s="334"/>
      <c r="L106" s="21">
        <v>160000000</v>
      </c>
      <c r="M106" s="21">
        <v>90474011.030000001</v>
      </c>
      <c r="N106" s="305">
        <f t="shared" si="20"/>
        <v>56.546256893750005</v>
      </c>
      <c r="O106" s="21">
        <v>85000000</v>
      </c>
      <c r="P106" s="21"/>
      <c r="Q106" s="21">
        <v>60000000</v>
      </c>
      <c r="R106" s="21"/>
      <c r="S106" s="21"/>
      <c r="T106" s="1384"/>
      <c r="U106" s="34"/>
    </row>
    <row r="107" spans="1:21" s="2" customFormat="1" ht="18.75" customHeight="1" x14ac:dyDescent="0.25">
      <c r="A107" s="19">
        <v>1203</v>
      </c>
      <c r="B107" s="207" t="s">
        <v>179</v>
      </c>
      <c r="C107" s="16">
        <v>140000000</v>
      </c>
      <c r="D107" s="21">
        <v>127340458.64</v>
      </c>
      <c r="E107" s="21">
        <f t="shared" si="17"/>
        <v>90.957470457142847</v>
      </c>
      <c r="F107" s="283">
        <v>220047256</v>
      </c>
      <c r="G107" s="21">
        <v>213254799.78</v>
      </c>
      <c r="H107" s="334">
        <f t="shared" si="18"/>
        <v>96.913182948302705</v>
      </c>
      <c r="I107" s="21">
        <v>230000000</v>
      </c>
      <c r="J107" s="21">
        <v>260845281.15000001</v>
      </c>
      <c r="K107" s="334">
        <f t="shared" si="19"/>
        <v>113.41099180434784</v>
      </c>
      <c r="L107" s="21"/>
      <c r="M107" s="21">
        <v>0</v>
      </c>
      <c r="N107" s="305"/>
      <c r="O107" s="21"/>
      <c r="P107" s="21"/>
      <c r="Q107" s="21"/>
      <c r="R107" s="21"/>
      <c r="S107" s="21"/>
      <c r="T107" s="1384"/>
      <c r="U107" s="34"/>
    </row>
    <row r="108" spans="1:21" s="2" customFormat="1" ht="18.75" customHeight="1" x14ac:dyDescent="0.25">
      <c r="A108" s="19" t="s">
        <v>384</v>
      </c>
      <c r="B108" s="207" t="s">
        <v>204</v>
      </c>
      <c r="C108" s="16"/>
      <c r="D108" s="21"/>
      <c r="E108" s="21"/>
      <c r="F108" s="283"/>
      <c r="G108" s="21"/>
      <c r="H108" s="334"/>
      <c r="I108" s="21"/>
      <c r="J108" s="21"/>
      <c r="K108" s="334"/>
      <c r="L108" s="21">
        <v>264000000</v>
      </c>
      <c r="M108" s="21">
        <v>302983963.30000001</v>
      </c>
      <c r="N108" s="305">
        <f t="shared" si="20"/>
        <v>114.76665276515152</v>
      </c>
      <c r="O108" s="21">
        <v>306180000</v>
      </c>
      <c r="P108" s="21"/>
      <c r="Q108" s="21">
        <v>300000000</v>
      </c>
      <c r="R108" s="21"/>
      <c r="S108" s="21"/>
      <c r="T108" s="1384"/>
      <c r="U108" s="34"/>
    </row>
    <row r="109" spans="1:21" s="2" customFormat="1" ht="18.75" customHeight="1" x14ac:dyDescent="0.25">
      <c r="A109" s="19" t="s">
        <v>385</v>
      </c>
      <c r="B109" s="207" t="s">
        <v>205</v>
      </c>
      <c r="C109" s="16"/>
      <c r="D109" s="21"/>
      <c r="E109" s="21"/>
      <c r="F109" s="283"/>
      <c r="G109" s="21"/>
      <c r="H109" s="334"/>
      <c r="I109" s="21"/>
      <c r="J109" s="21"/>
      <c r="K109" s="334"/>
      <c r="L109" s="21">
        <v>16000000</v>
      </c>
      <c r="M109" s="21">
        <v>48370513</v>
      </c>
      <c r="N109" s="305">
        <f t="shared" si="20"/>
        <v>302.31570625000001</v>
      </c>
      <c r="O109" s="21">
        <v>67820000</v>
      </c>
      <c r="P109" s="21"/>
      <c r="Q109" s="21">
        <v>100000000</v>
      </c>
      <c r="R109" s="21"/>
      <c r="S109" s="21"/>
      <c r="T109" s="1384"/>
      <c r="U109" s="34"/>
    </row>
    <row r="110" spans="1:21" s="2" customFormat="1" ht="18.75" customHeight="1" x14ac:dyDescent="0.25">
      <c r="A110" s="19">
        <v>1204</v>
      </c>
      <c r="B110" s="207" t="s">
        <v>126</v>
      </c>
      <c r="C110" s="16">
        <v>33169100</v>
      </c>
      <c r="D110" s="21">
        <v>28593722.280000001</v>
      </c>
      <c r="E110" s="21">
        <f t="shared" si="17"/>
        <v>86.205903325685668</v>
      </c>
      <c r="F110" s="283">
        <v>53902662</v>
      </c>
      <c r="G110" s="21">
        <v>47697850.869999997</v>
      </c>
      <c r="H110" s="334">
        <f t="shared" si="18"/>
        <v>88.48885954834661</v>
      </c>
      <c r="I110" s="21">
        <v>45000000</v>
      </c>
      <c r="J110" s="21">
        <v>71075103.510000005</v>
      </c>
      <c r="K110" s="334">
        <f t="shared" si="19"/>
        <v>157.94467446666667</v>
      </c>
      <c r="L110" s="21">
        <v>90000000</v>
      </c>
      <c r="M110" s="21">
        <v>79635932.909999996</v>
      </c>
      <c r="N110" s="305">
        <f t="shared" si="20"/>
        <v>88.48436989999999</v>
      </c>
      <c r="O110" s="21">
        <v>65000000</v>
      </c>
      <c r="P110" s="21"/>
      <c r="Q110" s="21">
        <v>65000000</v>
      </c>
      <c r="R110" s="21"/>
      <c r="S110" s="21"/>
      <c r="T110" s="1384"/>
      <c r="U110" s="34"/>
    </row>
    <row r="111" spans="1:21" s="2" customFormat="1" ht="18.75" customHeight="1" x14ac:dyDescent="0.25">
      <c r="A111" s="19">
        <v>1205</v>
      </c>
      <c r="B111" s="207" t="s">
        <v>124</v>
      </c>
      <c r="C111" s="16">
        <v>38780500</v>
      </c>
      <c r="D111" s="302">
        <v>38780487.490000002</v>
      </c>
      <c r="E111" s="21">
        <f t="shared" si="17"/>
        <v>99.999967741519583</v>
      </c>
      <c r="F111" s="283">
        <v>41887723</v>
      </c>
      <c r="G111" s="21">
        <v>37741279.200000003</v>
      </c>
      <c r="H111" s="334">
        <f t="shared" si="18"/>
        <v>90.101052282073198</v>
      </c>
      <c r="I111" s="21">
        <v>35000000</v>
      </c>
      <c r="J111" s="21">
        <v>40577490.719999999</v>
      </c>
      <c r="K111" s="334">
        <f t="shared" si="19"/>
        <v>115.93568777142858</v>
      </c>
      <c r="L111" s="21">
        <v>48000000</v>
      </c>
      <c r="M111" s="21">
        <v>54517641.390000001</v>
      </c>
      <c r="N111" s="305">
        <f t="shared" si="20"/>
        <v>113.57841956250002</v>
      </c>
      <c r="O111" s="21">
        <v>58000000</v>
      </c>
      <c r="P111" s="21"/>
      <c r="Q111" s="21">
        <v>50000000</v>
      </c>
      <c r="R111" s="21"/>
      <c r="S111" s="21"/>
      <c r="T111" s="1384"/>
      <c r="U111" s="34"/>
    </row>
    <row r="112" spans="1:21" s="2" customFormat="1" ht="18.75" customHeight="1" x14ac:dyDescent="0.25">
      <c r="A112" s="19">
        <v>1301</v>
      </c>
      <c r="B112" s="207" t="s">
        <v>14</v>
      </c>
      <c r="C112" s="16">
        <v>49308962</v>
      </c>
      <c r="D112" s="21">
        <v>49308959.009999998</v>
      </c>
      <c r="E112" s="21">
        <f t="shared" si="17"/>
        <v>99.99999393619359</v>
      </c>
      <c r="F112" s="623">
        <v>53172611</v>
      </c>
      <c r="G112" s="21">
        <v>49800130.57</v>
      </c>
      <c r="H112" s="334">
        <f t="shared" si="18"/>
        <v>93.657485749571336</v>
      </c>
      <c r="I112" s="21">
        <v>50000000</v>
      </c>
      <c r="J112" s="21">
        <v>61969651.68</v>
      </c>
      <c r="K112" s="334">
        <f t="shared" si="19"/>
        <v>123.93930336000001</v>
      </c>
      <c r="L112" s="21">
        <v>70000000</v>
      </c>
      <c r="M112" s="21">
        <v>101787478.08</v>
      </c>
      <c r="N112" s="305">
        <f t="shared" si="20"/>
        <v>145.41068297142857</v>
      </c>
      <c r="O112" s="21">
        <v>67000000</v>
      </c>
      <c r="P112" s="21"/>
      <c r="Q112" s="21">
        <v>76000000</v>
      </c>
      <c r="R112" s="21"/>
      <c r="S112" s="21"/>
      <c r="T112" s="1384"/>
      <c r="U112" s="34"/>
    </row>
    <row r="113" spans="1:21" s="2" customFormat="1" ht="18.75" customHeight="1" x14ac:dyDescent="0.25">
      <c r="A113" s="19">
        <v>1302</v>
      </c>
      <c r="B113" s="207" t="s">
        <v>123</v>
      </c>
      <c r="C113" s="16">
        <v>31890236</v>
      </c>
      <c r="D113" s="302">
        <v>31890233.550000001</v>
      </c>
      <c r="E113" s="21">
        <f t="shared" si="17"/>
        <v>99.999992317397712</v>
      </c>
      <c r="F113" s="286">
        <v>46698605</v>
      </c>
      <c r="G113" s="21">
        <v>37375345.859999999</v>
      </c>
      <c r="H113" s="334">
        <f t="shared" si="18"/>
        <v>80.035251288555614</v>
      </c>
      <c r="I113" s="21">
        <v>30000000</v>
      </c>
      <c r="J113" s="21">
        <v>63403740.960000001</v>
      </c>
      <c r="K113" s="334">
        <f t="shared" si="19"/>
        <v>211.34580320000001</v>
      </c>
      <c r="L113" s="21">
        <v>65000000</v>
      </c>
      <c r="M113" s="21">
        <v>59233061.350000001</v>
      </c>
      <c r="N113" s="305">
        <f t="shared" si="20"/>
        <v>91.127786692307694</v>
      </c>
      <c r="O113" s="21">
        <v>51950000</v>
      </c>
      <c r="P113" s="21"/>
      <c r="Q113" s="21">
        <v>50000000</v>
      </c>
      <c r="R113" s="21"/>
      <c r="S113" s="21"/>
      <c r="T113" s="1384"/>
      <c r="U113" s="34"/>
    </row>
    <row r="114" spans="1:21" s="2" customFormat="1" ht="18.75" customHeight="1" x14ac:dyDescent="0.25">
      <c r="A114" s="19">
        <v>1303</v>
      </c>
      <c r="B114" s="207" t="s">
        <v>109</v>
      </c>
      <c r="C114" s="16">
        <v>22200000</v>
      </c>
      <c r="D114" s="21">
        <v>21861611.469999999</v>
      </c>
      <c r="E114" s="21">
        <f t="shared" si="17"/>
        <v>98.475727342342338</v>
      </c>
      <c r="F114" s="283">
        <v>15412505</v>
      </c>
      <c r="G114" s="21">
        <v>14566974.970000001</v>
      </c>
      <c r="H114" s="334">
        <f t="shared" si="18"/>
        <v>94.513999963017042</v>
      </c>
      <c r="I114" s="21">
        <v>25000000</v>
      </c>
      <c r="J114" s="21">
        <v>20936240.02</v>
      </c>
      <c r="K114" s="334">
        <f t="shared" si="19"/>
        <v>83.744960079999998</v>
      </c>
      <c r="L114" s="21">
        <v>50000000</v>
      </c>
      <c r="M114" s="21">
        <v>38698834.369999997</v>
      </c>
      <c r="N114" s="305">
        <f t="shared" si="20"/>
        <v>77.397668739999986</v>
      </c>
      <c r="O114" s="21">
        <v>44150000</v>
      </c>
      <c r="P114" s="21"/>
      <c r="Q114" s="21">
        <v>42000000</v>
      </c>
      <c r="R114" s="21"/>
      <c r="S114" s="21"/>
      <c r="T114" s="1384"/>
      <c r="U114" s="34"/>
    </row>
    <row r="115" spans="1:21" s="2" customFormat="1" ht="18.75" customHeight="1" x14ac:dyDescent="0.25">
      <c r="A115" s="19">
        <v>1304</v>
      </c>
      <c r="B115" s="207" t="s">
        <v>208</v>
      </c>
      <c r="C115" s="16"/>
      <c r="D115" s="21"/>
      <c r="E115" s="21"/>
      <c r="F115" s="285"/>
      <c r="G115" s="21"/>
      <c r="H115" s="334"/>
      <c r="I115" s="21"/>
      <c r="J115" s="21"/>
      <c r="K115" s="334"/>
      <c r="L115" s="21"/>
      <c r="M115" s="21"/>
      <c r="N115" s="305"/>
      <c r="O115" s="21">
        <v>0</v>
      </c>
      <c r="P115" s="21"/>
      <c r="Q115" s="21"/>
      <c r="R115" s="21"/>
      <c r="S115" s="21"/>
      <c r="T115" s="1384"/>
      <c r="U115" s="34"/>
    </row>
    <row r="116" spans="1:21" s="2" customFormat="1" ht="18.75" customHeight="1" x14ac:dyDescent="0.25">
      <c r="A116" s="19">
        <v>1401</v>
      </c>
      <c r="B116" s="207" t="s">
        <v>15</v>
      </c>
      <c r="C116" s="16">
        <v>3283350</v>
      </c>
      <c r="D116" s="21">
        <v>2006297</v>
      </c>
      <c r="E116" s="21">
        <f t="shared" si="17"/>
        <v>61.105182207196918</v>
      </c>
      <c r="F116" s="285">
        <v>386000</v>
      </c>
      <c r="G116" s="21">
        <v>146290</v>
      </c>
      <c r="H116" s="334">
        <f t="shared" si="18"/>
        <v>37.898963730569946</v>
      </c>
      <c r="I116" s="21">
        <v>1000000</v>
      </c>
      <c r="J116" s="21">
        <v>123982</v>
      </c>
      <c r="K116" s="334">
        <f t="shared" si="19"/>
        <v>12.398199999999999</v>
      </c>
      <c r="L116" s="21">
        <v>50000</v>
      </c>
      <c r="M116" s="21">
        <v>50000</v>
      </c>
      <c r="N116" s="305">
        <f t="shared" si="20"/>
        <v>100</v>
      </c>
      <c r="O116" s="21">
        <v>150000</v>
      </c>
      <c r="P116" s="21"/>
      <c r="Q116" s="21">
        <v>200000</v>
      </c>
      <c r="R116" s="21"/>
      <c r="S116" s="21"/>
      <c r="T116" s="1384"/>
      <c r="U116" s="34"/>
    </row>
    <row r="117" spans="1:21" s="2" customFormat="1" ht="18.75" customHeight="1" x14ac:dyDescent="0.25">
      <c r="A117" s="19">
        <v>1402</v>
      </c>
      <c r="B117" s="207" t="s">
        <v>117</v>
      </c>
      <c r="C117" s="16">
        <v>10539218</v>
      </c>
      <c r="D117" s="302">
        <v>10539215.23</v>
      </c>
      <c r="E117" s="21">
        <f t="shared" si="17"/>
        <v>99.99997371721507</v>
      </c>
      <c r="F117" s="283">
        <v>13049120</v>
      </c>
      <c r="G117" s="21">
        <v>12348293.48</v>
      </c>
      <c r="H117" s="334">
        <f t="shared" si="18"/>
        <v>94.629319678261837</v>
      </c>
      <c r="I117" s="21">
        <v>12000000</v>
      </c>
      <c r="J117" s="21">
        <v>16168229.27</v>
      </c>
      <c r="K117" s="334">
        <f t="shared" si="19"/>
        <v>134.73524391666666</v>
      </c>
      <c r="L117" s="21">
        <v>15000000</v>
      </c>
      <c r="M117" s="21">
        <v>17919311.859999999</v>
      </c>
      <c r="N117" s="305">
        <f t="shared" si="20"/>
        <v>119.46207906666666</v>
      </c>
      <c r="O117" s="21">
        <v>23000000</v>
      </c>
      <c r="P117" s="21"/>
      <c r="Q117" s="21">
        <v>19000000</v>
      </c>
      <c r="R117" s="21"/>
      <c r="S117" s="21"/>
      <c r="T117" s="1384"/>
      <c r="U117" s="34"/>
    </row>
    <row r="118" spans="1:21" s="2" customFormat="1" ht="18.75" customHeight="1" x14ac:dyDescent="0.25">
      <c r="A118" s="19">
        <v>1403</v>
      </c>
      <c r="B118" s="207" t="s">
        <v>118</v>
      </c>
      <c r="C118" s="16">
        <v>145600000</v>
      </c>
      <c r="D118" s="302">
        <v>138396330.06</v>
      </c>
      <c r="E118" s="21">
        <f t="shared" si="17"/>
        <v>95.052424491758245</v>
      </c>
      <c r="F118" s="283">
        <v>142500000</v>
      </c>
      <c r="G118" s="21">
        <v>137147149.97</v>
      </c>
      <c r="H118" s="334">
        <f t="shared" si="18"/>
        <v>96.243614014035089</v>
      </c>
      <c r="I118" s="21">
        <v>142000000</v>
      </c>
      <c r="J118" s="21">
        <v>301246007.51999998</v>
      </c>
      <c r="K118" s="334">
        <f t="shared" si="19"/>
        <v>212.14507571830984</v>
      </c>
      <c r="L118" s="21">
        <v>300000000</v>
      </c>
      <c r="M118" s="21">
        <v>369365536.97000003</v>
      </c>
      <c r="N118" s="305">
        <f t="shared" si="20"/>
        <v>123.12184565666668</v>
      </c>
      <c r="O118" s="21">
        <v>319000000</v>
      </c>
      <c r="P118" s="21"/>
      <c r="Q118" s="21">
        <v>319000000</v>
      </c>
      <c r="R118" s="21"/>
      <c r="S118" s="21"/>
      <c r="T118" s="1384"/>
      <c r="U118" s="34"/>
    </row>
    <row r="119" spans="1:21" s="2" customFormat="1" ht="30" x14ac:dyDescent="0.25">
      <c r="A119" s="19">
        <v>1404</v>
      </c>
      <c r="B119" s="36" t="s">
        <v>119</v>
      </c>
      <c r="C119" s="16">
        <v>5350000</v>
      </c>
      <c r="D119" s="21">
        <v>3437586.13</v>
      </c>
      <c r="E119" s="21">
        <f t="shared" si="17"/>
        <v>64.253946355140187</v>
      </c>
      <c r="F119" s="283">
        <v>4485817</v>
      </c>
      <c r="G119" s="21">
        <v>4295958.6900000004</v>
      </c>
      <c r="H119" s="334">
        <f t="shared" si="18"/>
        <v>95.767586818633049</v>
      </c>
      <c r="I119" s="21">
        <v>7500000</v>
      </c>
      <c r="J119" s="21">
        <v>3629425.94</v>
      </c>
      <c r="K119" s="334">
        <f t="shared" si="19"/>
        <v>48.392345866666666</v>
      </c>
      <c r="L119" s="21">
        <v>5000000</v>
      </c>
      <c r="M119" s="21">
        <v>4121784.55</v>
      </c>
      <c r="N119" s="305">
        <f t="shared" si="20"/>
        <v>82.435691000000006</v>
      </c>
      <c r="O119" s="21">
        <v>5000000</v>
      </c>
      <c r="P119" s="21"/>
      <c r="Q119" s="21">
        <v>5000000</v>
      </c>
      <c r="R119" s="21"/>
      <c r="S119" s="21"/>
      <c r="T119" s="1384"/>
      <c r="U119" s="34"/>
    </row>
    <row r="120" spans="1:21" s="2" customFormat="1" ht="18.75" customHeight="1" x14ac:dyDescent="0.25">
      <c r="A120" s="19">
        <v>1405</v>
      </c>
      <c r="B120" s="36" t="s">
        <v>201</v>
      </c>
      <c r="C120" s="16"/>
      <c r="D120" s="42"/>
      <c r="E120" s="21"/>
      <c r="F120" s="623"/>
      <c r="G120" s="21"/>
      <c r="H120" s="334"/>
      <c r="I120" s="21"/>
      <c r="J120" s="21"/>
      <c r="K120" s="334"/>
      <c r="L120" s="21">
        <v>150000000</v>
      </c>
      <c r="M120" s="21">
        <v>173689857.44999999</v>
      </c>
      <c r="N120" s="305">
        <f t="shared" si="20"/>
        <v>115.79323829999998</v>
      </c>
      <c r="O120" s="21">
        <v>195000000</v>
      </c>
      <c r="P120" s="21"/>
      <c r="Q120" s="21">
        <v>220000000</v>
      </c>
      <c r="R120" s="21"/>
      <c r="S120" s="21"/>
      <c r="T120" s="1384"/>
      <c r="U120" s="34"/>
    </row>
    <row r="121" spans="1:21" s="2" customFormat="1" ht="18.75" customHeight="1" x14ac:dyDescent="0.25">
      <c r="A121" s="19" t="s">
        <v>392</v>
      </c>
      <c r="B121" s="36" t="s">
        <v>210</v>
      </c>
      <c r="C121" s="16"/>
      <c r="D121" s="42"/>
      <c r="E121" s="21"/>
      <c r="F121" s="286"/>
      <c r="G121" s="21"/>
      <c r="H121" s="334"/>
      <c r="I121" s="21"/>
      <c r="J121" s="21"/>
      <c r="K121" s="334"/>
      <c r="L121" s="21">
        <v>105000000</v>
      </c>
      <c r="M121" s="21">
        <v>93878416.959999993</v>
      </c>
      <c r="N121" s="305">
        <f t="shared" si="20"/>
        <v>89.408016152380938</v>
      </c>
      <c r="O121" s="21">
        <v>146000000</v>
      </c>
      <c r="P121" s="21"/>
      <c r="Q121" s="21">
        <v>130000000</v>
      </c>
      <c r="R121" s="21"/>
      <c r="S121" s="21"/>
      <c r="T121" s="1384"/>
      <c r="U121" s="34"/>
    </row>
    <row r="122" spans="1:21" s="2" customFormat="1" ht="18.75" customHeight="1" x14ac:dyDescent="0.25">
      <c r="A122" s="19">
        <v>1409</v>
      </c>
      <c r="B122" s="16" t="s">
        <v>17</v>
      </c>
      <c r="C122" s="16">
        <v>257723926</v>
      </c>
      <c r="D122" s="302">
        <v>257723924.84</v>
      </c>
      <c r="E122" s="21">
        <f t="shared" si="17"/>
        <v>99.999999549905965</v>
      </c>
      <c r="F122" s="286">
        <v>276013137</v>
      </c>
      <c r="G122" s="21">
        <v>262909585.36000001</v>
      </c>
      <c r="H122" s="334">
        <f t="shared" si="18"/>
        <v>95.252562330031424</v>
      </c>
      <c r="I122" s="21">
        <v>270000000</v>
      </c>
      <c r="J122" s="21">
        <v>308264153.72000003</v>
      </c>
      <c r="K122" s="334">
        <f t="shared" si="19"/>
        <v>114.1719087851852</v>
      </c>
      <c r="L122" s="21"/>
      <c r="M122" s="21">
        <v>0</v>
      </c>
      <c r="N122" s="305"/>
      <c r="O122" s="38"/>
      <c r="P122" s="38"/>
      <c r="Q122" s="38"/>
      <c r="R122" s="38"/>
      <c r="S122" s="38"/>
      <c r="T122" s="1384"/>
      <c r="U122" s="34"/>
    </row>
    <row r="123" spans="1:21" s="2" customFormat="1" ht="30" x14ac:dyDescent="0.25">
      <c r="A123" s="19" t="s">
        <v>386</v>
      </c>
      <c r="B123" s="213" t="s">
        <v>206</v>
      </c>
      <c r="C123" s="16"/>
      <c r="D123" s="302"/>
      <c r="E123" s="21"/>
      <c r="F123" s="286"/>
      <c r="G123" s="21"/>
      <c r="H123" s="334"/>
      <c r="I123" s="21"/>
      <c r="J123" s="21"/>
      <c r="K123" s="334"/>
      <c r="L123" s="21">
        <v>40000000</v>
      </c>
      <c r="M123" s="21">
        <v>39324510.25</v>
      </c>
      <c r="N123" s="305">
        <f t="shared" si="20"/>
        <v>98.311275625000007</v>
      </c>
      <c r="O123" s="21">
        <v>45000000</v>
      </c>
      <c r="P123" s="21"/>
      <c r="Q123" s="21">
        <v>45000000</v>
      </c>
      <c r="R123" s="21"/>
      <c r="S123" s="21"/>
      <c r="T123" s="1384"/>
      <c r="U123" s="34"/>
    </row>
    <row r="124" spans="1:21" s="2" customFormat="1" ht="18.75" customHeight="1" x14ac:dyDescent="0.25">
      <c r="A124" s="19" t="s">
        <v>387</v>
      </c>
      <c r="B124" s="16" t="s">
        <v>207</v>
      </c>
      <c r="C124" s="16"/>
      <c r="D124" s="302"/>
      <c r="E124" s="21"/>
      <c r="F124" s="283"/>
      <c r="G124" s="21"/>
      <c r="H124" s="334"/>
      <c r="I124" s="21"/>
      <c r="J124" s="21"/>
      <c r="K124" s="334"/>
      <c r="L124" s="21">
        <v>5000000</v>
      </c>
      <c r="M124" s="21">
        <v>3793358.26</v>
      </c>
      <c r="N124" s="305">
        <f t="shared" si="20"/>
        <v>75.867165200000002</v>
      </c>
      <c r="O124" s="21">
        <v>5000000</v>
      </c>
      <c r="P124" s="21"/>
      <c r="Q124" s="21">
        <v>5000000</v>
      </c>
      <c r="R124" s="21"/>
      <c r="S124" s="21"/>
      <c r="T124" s="1384"/>
      <c r="U124" s="34"/>
    </row>
    <row r="125" spans="1:21" s="2" customFormat="1" ht="18.75" customHeight="1" x14ac:dyDescent="0.25">
      <c r="A125" s="19" t="s">
        <v>388</v>
      </c>
      <c r="B125" s="16" t="s">
        <v>203</v>
      </c>
      <c r="C125" s="16"/>
      <c r="D125" s="302"/>
      <c r="E125" s="21"/>
      <c r="F125" s="283"/>
      <c r="G125" s="21"/>
      <c r="H125" s="334"/>
      <c r="I125" s="21"/>
      <c r="J125" s="21"/>
      <c r="K125" s="334"/>
      <c r="L125" s="21">
        <v>25000000</v>
      </c>
      <c r="M125" s="21">
        <v>25340720.75</v>
      </c>
      <c r="N125" s="305">
        <f t="shared" si="20"/>
        <v>101.36288300000001</v>
      </c>
      <c r="O125" s="21">
        <v>53600000</v>
      </c>
      <c r="P125" s="21"/>
      <c r="Q125" s="21">
        <v>40000000</v>
      </c>
      <c r="R125" s="21"/>
      <c r="S125" s="21"/>
      <c r="T125" s="1384"/>
      <c r="U125" s="34"/>
    </row>
    <row r="126" spans="1:21" s="2" customFormat="1" ht="18.75" customHeight="1" x14ac:dyDescent="0.25">
      <c r="A126" s="19">
        <v>1506</v>
      </c>
      <c r="B126" s="207" t="s">
        <v>128</v>
      </c>
      <c r="C126" s="16">
        <v>4316000</v>
      </c>
      <c r="D126" s="302">
        <v>2953404.37</v>
      </c>
      <c r="E126" s="21">
        <f t="shared" si="17"/>
        <v>68.429202270620948</v>
      </c>
      <c r="F126" s="283">
        <v>19150000</v>
      </c>
      <c r="G126" s="21">
        <v>18638715.809999999</v>
      </c>
      <c r="H126" s="334">
        <f t="shared" si="18"/>
        <v>97.330108668407306</v>
      </c>
      <c r="I126" s="21">
        <v>20000000</v>
      </c>
      <c r="J126" s="21">
        <v>29800061.469999999</v>
      </c>
      <c r="K126" s="334">
        <f t="shared" si="19"/>
        <v>149.00030734999999</v>
      </c>
      <c r="L126" s="21">
        <v>30000000</v>
      </c>
      <c r="M126" s="21">
        <v>24058683.030000001</v>
      </c>
      <c r="N126" s="305">
        <f t="shared" si="20"/>
        <v>80.19561010000001</v>
      </c>
      <c r="O126" s="21">
        <v>24000000</v>
      </c>
      <c r="P126" s="21"/>
      <c r="Q126" s="21">
        <v>24000000</v>
      </c>
      <c r="R126" s="21"/>
      <c r="S126" s="21"/>
      <c r="T126" s="1384"/>
      <c r="U126" s="34"/>
    </row>
    <row r="127" spans="1:21" s="2" customFormat="1" ht="18.75" customHeight="1" x14ac:dyDescent="0.25">
      <c r="A127" s="78">
        <v>1701</v>
      </c>
      <c r="B127" s="317" t="s">
        <v>222</v>
      </c>
      <c r="C127" s="27"/>
      <c r="D127" s="302"/>
      <c r="E127" s="38"/>
      <c r="F127" s="623"/>
      <c r="G127" s="21"/>
      <c r="H127" s="334"/>
      <c r="I127" s="21"/>
      <c r="J127" s="21"/>
      <c r="K127" s="334"/>
      <c r="L127" s="21"/>
      <c r="M127" s="21">
        <v>0</v>
      </c>
      <c r="N127" s="305"/>
      <c r="O127" s="21">
        <v>100000</v>
      </c>
      <c r="P127" s="21"/>
      <c r="Q127" s="21">
        <v>1000</v>
      </c>
      <c r="R127" s="21"/>
      <c r="S127" s="21"/>
      <c r="T127" s="1384"/>
      <c r="U127" s="34"/>
    </row>
    <row r="128" spans="1:21" s="2" customFormat="1" ht="18.75" customHeight="1" x14ac:dyDescent="0.25">
      <c r="A128" s="19">
        <v>1702</v>
      </c>
      <c r="B128" s="317" t="s">
        <v>134</v>
      </c>
      <c r="C128" s="27">
        <v>2310000</v>
      </c>
      <c r="D128" s="38">
        <v>2049606.67</v>
      </c>
      <c r="E128" s="38">
        <f t="shared" si="17"/>
        <v>88.727561471861478</v>
      </c>
      <c r="F128" s="286">
        <v>6500000</v>
      </c>
      <c r="G128" s="21">
        <v>4474934.28</v>
      </c>
      <c r="H128" s="334">
        <f t="shared" si="18"/>
        <v>68.845142769230776</v>
      </c>
      <c r="I128" s="21">
        <v>2800000</v>
      </c>
      <c r="J128" s="21">
        <v>2590720.81</v>
      </c>
      <c r="K128" s="334">
        <f t="shared" si="19"/>
        <v>92.525743214285711</v>
      </c>
      <c r="L128" s="21">
        <v>250000000</v>
      </c>
      <c r="M128" s="21">
        <v>4244848.0199999996</v>
      </c>
      <c r="N128" s="305">
        <f t="shared" si="20"/>
        <v>1.697939208</v>
      </c>
      <c r="O128" s="38"/>
      <c r="P128" s="38"/>
      <c r="Q128" s="38">
        <v>1000</v>
      </c>
      <c r="R128" s="38"/>
      <c r="S128" s="38"/>
      <c r="T128" s="1384"/>
      <c r="U128" s="34"/>
    </row>
    <row r="129" spans="1:21" s="2" customFormat="1" ht="18.75" customHeight="1" x14ac:dyDescent="0.25">
      <c r="A129" s="323">
        <v>1703</v>
      </c>
      <c r="B129" s="322" t="s">
        <v>223</v>
      </c>
      <c r="C129" s="38"/>
      <c r="D129" s="38"/>
      <c r="E129" s="38"/>
      <c r="F129" s="1124"/>
      <c r="G129" s="38"/>
      <c r="H129" s="335"/>
      <c r="I129" s="38"/>
      <c r="J129" s="38"/>
      <c r="K129" s="335"/>
      <c r="L129" s="38"/>
      <c r="M129" s="38">
        <v>0</v>
      </c>
      <c r="N129" s="305"/>
      <c r="O129" s="38">
        <v>0</v>
      </c>
      <c r="P129" s="38"/>
      <c r="Q129" s="38"/>
      <c r="R129" s="38"/>
      <c r="S129" s="38"/>
      <c r="T129" s="1384"/>
      <c r="U129" s="34"/>
    </row>
    <row r="130" spans="1:21" ht="25.5" customHeight="1" thickBot="1" x14ac:dyDescent="0.3">
      <c r="A130" s="1376" t="s">
        <v>140</v>
      </c>
      <c r="B130" s="1377"/>
      <c r="C130" s="72">
        <f>SUM(C103:C128)</f>
        <v>901622870</v>
      </c>
      <c r="D130" s="72">
        <f>SUM(D103:D128)</f>
        <v>864373538.1400001</v>
      </c>
      <c r="E130" s="72">
        <f t="shared" si="17"/>
        <v>95.868634980388208</v>
      </c>
      <c r="F130" s="545">
        <f>SUM(F103:F128)</f>
        <v>1123992905</v>
      </c>
      <c r="G130" s="545">
        <f>SUM(G103:G128)</f>
        <v>1053489426.2800001</v>
      </c>
      <c r="H130" s="546">
        <f t="shared" si="18"/>
        <v>93.727408918119465</v>
      </c>
      <c r="I130" s="545">
        <f>SUM(I103:I128)</f>
        <v>1112300000</v>
      </c>
      <c r="J130" s="545">
        <f>SUM(J103:J128)</f>
        <v>1410791837.8500001</v>
      </c>
      <c r="K130" s="546">
        <f t="shared" si="19"/>
        <v>126.83555136653781</v>
      </c>
      <c r="L130" s="614">
        <f>SUM(L103:L128)</f>
        <v>1750050000</v>
      </c>
      <c r="M130" s="614">
        <f>SUM(M103:M128)</f>
        <v>1609943454.0300002</v>
      </c>
      <c r="N130" s="720">
        <f t="shared" si="20"/>
        <v>91.994140397702935</v>
      </c>
      <c r="O130" s="614">
        <f>SUM(O103:O129)</f>
        <v>1640950000</v>
      </c>
      <c r="P130" s="614">
        <f>SUM(P103:P129)</f>
        <v>0</v>
      </c>
      <c r="Q130" s="614">
        <f>SUM(Q103:Q129)</f>
        <v>1628202000</v>
      </c>
      <c r="R130" s="614">
        <f t="shared" ref="R130:S130" si="23">SUM(R103:R129)</f>
        <v>0</v>
      </c>
      <c r="S130" s="614">
        <f t="shared" si="23"/>
        <v>0</v>
      </c>
      <c r="T130" s="1384"/>
      <c r="U130" s="185"/>
    </row>
    <row r="131" spans="1:21" s="43" customFormat="1" ht="25.5" customHeight="1" thickTop="1" thickBot="1" x14ac:dyDescent="0.35">
      <c r="A131" s="1376" t="s">
        <v>2</v>
      </c>
      <c r="B131" s="1377"/>
      <c r="C131" s="48">
        <f>C102+C130</f>
        <v>8316149604</v>
      </c>
      <c r="D131" s="48">
        <f>D102+D130</f>
        <v>8141099345.2299995</v>
      </c>
      <c r="E131" s="48">
        <f t="shared" si="17"/>
        <v>97.895056401031994</v>
      </c>
      <c r="F131" s="48">
        <f>F102+F130</f>
        <v>8815566963</v>
      </c>
      <c r="G131" s="48">
        <f>G102+G130</f>
        <v>8679174851.0400009</v>
      </c>
      <c r="H131" s="328">
        <f t="shared" si="18"/>
        <v>98.452826544991908</v>
      </c>
      <c r="I131" s="48">
        <f>I102+I130</f>
        <v>8758071440</v>
      </c>
      <c r="J131" s="48">
        <f>J130+J102</f>
        <v>9166770442.4599991</v>
      </c>
      <c r="K131" s="328">
        <f t="shared" si="19"/>
        <v>104.66654109023801</v>
      </c>
      <c r="L131" s="615">
        <f>L102+L130</f>
        <v>9921050000</v>
      </c>
      <c r="M131" s="615">
        <f>M102+M130</f>
        <v>10794596831.52</v>
      </c>
      <c r="N131" s="719">
        <f t="shared" si="20"/>
        <v>108.80498366120521</v>
      </c>
      <c r="O131" s="615">
        <f>O102+O130</f>
        <v>11350970900</v>
      </c>
      <c r="P131" s="615">
        <f>P102+P130</f>
        <v>0</v>
      </c>
      <c r="Q131" s="615">
        <f>Q102+Q130</f>
        <v>12687645000</v>
      </c>
      <c r="R131" s="615">
        <f t="shared" ref="R131:S131" si="24">R102+R130</f>
        <v>0</v>
      </c>
      <c r="S131" s="615">
        <f t="shared" si="24"/>
        <v>0</v>
      </c>
      <c r="T131" s="1385"/>
      <c r="U131" s="159"/>
    </row>
    <row r="132" spans="1:21" ht="15.75" thickTop="1" x14ac:dyDescent="0.25">
      <c r="U132" s="185"/>
    </row>
    <row r="133" spans="1:21" x14ac:dyDescent="0.25">
      <c r="U133" s="185"/>
    </row>
    <row r="134" spans="1:21" s="216" customFormat="1" ht="15.75" customHeight="1" x14ac:dyDescent="0.25">
      <c r="A134" s="215"/>
      <c r="B134" s="9" t="s">
        <v>188</v>
      </c>
      <c r="C134" s="9"/>
      <c r="D134" s="9"/>
      <c r="E134" s="96"/>
      <c r="F134" s="96" t="s">
        <v>191</v>
      </c>
      <c r="G134" s="96"/>
      <c r="H134" s="330"/>
      <c r="I134" s="215"/>
      <c r="J134" s="215"/>
      <c r="K134" s="343"/>
      <c r="L134" s="215"/>
      <c r="M134" s="217"/>
      <c r="N134" s="218"/>
      <c r="O134" s="218"/>
      <c r="P134" s="218"/>
      <c r="Q134" s="218"/>
      <c r="R134" s="218"/>
      <c r="S134" s="218"/>
      <c r="T134" s="656"/>
      <c r="U134" s="674"/>
    </row>
    <row r="135" spans="1:21" s="216" customFormat="1" ht="15.75" customHeight="1" x14ac:dyDescent="0.25">
      <c r="A135" s="215"/>
      <c r="B135" s="121" t="s">
        <v>189</v>
      </c>
      <c r="C135" s="74"/>
      <c r="D135" s="74"/>
      <c r="E135" s="136"/>
      <c r="F135" s="136"/>
      <c r="G135" s="136" t="s">
        <v>190</v>
      </c>
      <c r="H135" s="136"/>
      <c r="I135" s="215"/>
      <c r="J135" s="215"/>
      <c r="K135" s="343"/>
      <c r="L135" s="215"/>
      <c r="N135" s="218"/>
      <c r="O135" s="218"/>
      <c r="P135" s="218"/>
      <c r="Q135" s="218"/>
      <c r="R135" s="218"/>
      <c r="S135" s="218"/>
      <c r="T135" s="290"/>
      <c r="U135" s="674"/>
    </row>
    <row r="136" spans="1:21" s="216" customFormat="1" ht="15.75" customHeight="1" x14ac:dyDescent="0.25">
      <c r="B136" s="219"/>
      <c r="C136" s="208"/>
      <c r="D136" s="208"/>
      <c r="E136" s="220"/>
      <c r="F136" s="220"/>
      <c r="G136" s="220"/>
      <c r="H136" s="220"/>
      <c r="I136" s="220"/>
      <c r="J136" s="220"/>
      <c r="K136" s="220"/>
      <c r="L136" s="208"/>
      <c r="M136" s="209"/>
      <c r="N136" s="208"/>
      <c r="O136" s="208"/>
      <c r="P136" s="208"/>
      <c r="Q136" s="208"/>
      <c r="R136" s="208"/>
      <c r="S136" s="208"/>
      <c r="T136" s="656"/>
      <c r="U136" s="674"/>
    </row>
    <row r="137" spans="1:21" s="216" customFormat="1" ht="15.75" x14ac:dyDescent="0.25">
      <c r="B137" s="219" t="s">
        <v>159</v>
      </c>
      <c r="D137" s="221"/>
      <c r="E137" s="208"/>
      <c r="F137" s="221" t="s">
        <v>160</v>
      </c>
      <c r="G137" s="221"/>
      <c r="H137" s="331"/>
      <c r="I137" s="221"/>
      <c r="J137" s="221"/>
      <c r="K137" s="331"/>
      <c r="L137" s="221"/>
      <c r="M137" s="221" t="s">
        <v>186</v>
      </c>
      <c r="N137" s="211"/>
      <c r="O137" s="211"/>
      <c r="P137" s="211"/>
      <c r="Q137" s="211"/>
      <c r="R137" s="211"/>
      <c r="S137" s="211"/>
      <c r="T137" s="290"/>
      <c r="U137" s="674"/>
    </row>
    <row r="138" spans="1:21" s="2" customFormat="1" ht="15.75" x14ac:dyDescent="0.25">
      <c r="C138" s="45"/>
      <c r="D138" s="45"/>
      <c r="E138" s="45"/>
      <c r="H138" s="278"/>
      <c r="I138" s="162"/>
      <c r="J138" s="162"/>
      <c r="K138" s="342"/>
      <c r="L138" s="162"/>
      <c r="M138" s="160"/>
      <c r="T138" s="290"/>
      <c r="U138" s="34"/>
    </row>
    <row r="139" spans="1:21" s="2" customFormat="1" x14ac:dyDescent="0.25">
      <c r="H139" s="278"/>
      <c r="K139" s="278"/>
      <c r="L139" s="39"/>
      <c r="M139" s="39"/>
      <c r="N139" s="100"/>
      <c r="O139" s="100"/>
      <c r="P139" s="100"/>
      <c r="Q139" s="100"/>
      <c r="R139" s="100"/>
      <c r="S139" s="100"/>
      <c r="T139" s="290"/>
      <c r="U139" s="34"/>
    </row>
    <row r="140" spans="1:21" s="2" customFormat="1" ht="16.5" customHeight="1" x14ac:dyDescent="0.3">
      <c r="A140" s="1275" t="s">
        <v>444</v>
      </c>
      <c r="B140" s="1275"/>
      <c r="C140" s="1275"/>
      <c r="D140" s="1275"/>
      <c r="E140" s="1275"/>
      <c r="F140" s="1275"/>
      <c r="G140" s="1275"/>
      <c r="H140" s="1275"/>
      <c r="I140" s="1275"/>
      <c r="J140" s="1275"/>
      <c r="K140" s="1275"/>
      <c r="L140" s="1275"/>
      <c r="M140" s="1275"/>
      <c r="N140" s="1275"/>
      <c r="O140" s="1275"/>
      <c r="P140" s="1275"/>
      <c r="Q140" s="1275"/>
      <c r="R140" s="1275"/>
      <c r="S140" s="1275"/>
      <c r="T140" s="1275"/>
      <c r="U140" s="34"/>
    </row>
    <row r="141" spans="1:21" s="2" customFormat="1" ht="18.75" x14ac:dyDescent="0.3">
      <c r="A141" s="33" t="s">
        <v>26</v>
      </c>
      <c r="B141" s="33"/>
      <c r="F141" s="3"/>
      <c r="G141" s="3"/>
      <c r="H141" s="326"/>
      <c r="I141" s="162"/>
      <c r="J141" s="162"/>
      <c r="K141" s="342"/>
      <c r="L141" s="162"/>
      <c r="T141" s="290"/>
      <c r="U141" s="34"/>
    </row>
    <row r="142" spans="1:21" s="2" customFormat="1" ht="18.75" x14ac:dyDescent="0.3">
      <c r="A142" s="33" t="s">
        <v>28</v>
      </c>
      <c r="B142" s="33"/>
      <c r="C142" s="3"/>
      <c r="D142" s="3"/>
      <c r="E142" s="3"/>
      <c r="H142" s="278"/>
      <c r="I142" s="160"/>
      <c r="J142" s="160"/>
      <c r="K142" s="160"/>
      <c r="L142" s="160"/>
      <c r="N142" s="161"/>
      <c r="O142" s="161"/>
      <c r="P142" s="161"/>
      <c r="Q142" s="161"/>
      <c r="R142" s="161"/>
      <c r="S142" s="161"/>
      <c r="T142" s="656"/>
      <c r="U142" s="34"/>
    </row>
    <row r="143" spans="1:21" s="2" customFormat="1" ht="16.5" customHeight="1" x14ac:dyDescent="0.3">
      <c r="A143" s="33" t="s">
        <v>103</v>
      </c>
      <c r="B143" s="33"/>
      <c r="H143" s="278"/>
      <c r="I143" s="162"/>
      <c r="J143" s="162"/>
      <c r="K143" s="342"/>
      <c r="L143" s="162"/>
      <c r="N143" s="162"/>
      <c r="O143" s="162"/>
      <c r="P143" s="162"/>
      <c r="Q143" s="162"/>
      <c r="R143" s="162"/>
      <c r="S143" s="162"/>
      <c r="T143" s="978"/>
      <c r="U143" s="34"/>
    </row>
    <row r="144" spans="1:21" ht="17.25" customHeight="1" x14ac:dyDescent="0.25">
      <c r="I144" s="160"/>
      <c r="J144" s="160"/>
      <c r="K144" s="160"/>
      <c r="L144" s="160"/>
      <c r="N144" s="161"/>
      <c r="O144" s="161"/>
      <c r="P144" s="161"/>
      <c r="Q144" s="161"/>
      <c r="R144" s="161"/>
      <c r="S144" s="161"/>
      <c r="U144" s="185"/>
    </row>
    <row r="145" spans="1:21" ht="15" customHeight="1" x14ac:dyDescent="0.25">
      <c r="A145" s="1273" t="s">
        <v>18</v>
      </c>
      <c r="B145" s="1273" t="s">
        <v>7</v>
      </c>
      <c r="C145" s="1401">
        <v>2021</v>
      </c>
      <c r="D145" s="1402"/>
      <c r="E145" s="1403"/>
      <c r="F145" s="1397">
        <v>2022</v>
      </c>
      <c r="G145" s="1398"/>
      <c r="H145" s="1399"/>
      <c r="I145" s="1235">
        <v>2023</v>
      </c>
      <c r="J145" s="1235"/>
      <c r="K145" s="1235"/>
      <c r="L145" s="1235">
        <v>2024</v>
      </c>
      <c r="M145" s="1235"/>
      <c r="N145" s="998"/>
      <c r="O145" s="1279">
        <v>2025</v>
      </c>
      <c r="P145" s="1280"/>
      <c r="Q145" s="1344" t="s">
        <v>446</v>
      </c>
      <c r="R145" s="1344" t="s">
        <v>448</v>
      </c>
      <c r="S145" s="1344" t="s">
        <v>447</v>
      </c>
      <c r="T145" s="1344" t="s">
        <v>450</v>
      </c>
      <c r="U145" s="185"/>
    </row>
    <row r="146" spans="1:21" ht="33" customHeight="1" x14ac:dyDescent="0.25">
      <c r="A146" s="1387"/>
      <c r="B146" s="1387"/>
      <c r="C146" s="1120" t="s">
        <v>178</v>
      </c>
      <c r="D146" s="1121" t="s">
        <v>1</v>
      </c>
      <c r="E146" s="1004" t="s">
        <v>138</v>
      </c>
      <c r="F146" s="1000" t="s">
        <v>192</v>
      </c>
      <c r="G146" s="1122" t="s">
        <v>1</v>
      </c>
      <c r="H146" s="1003" t="s">
        <v>138</v>
      </c>
      <c r="I146" s="1122" t="s">
        <v>0</v>
      </c>
      <c r="J146" s="1122" t="s">
        <v>1</v>
      </c>
      <c r="K146" s="1003" t="s">
        <v>138</v>
      </c>
      <c r="L146" s="690" t="s">
        <v>0</v>
      </c>
      <c r="M146" s="1000" t="s">
        <v>1</v>
      </c>
      <c r="N146" s="691" t="s">
        <v>138</v>
      </c>
      <c r="O146" s="690" t="s">
        <v>0</v>
      </c>
      <c r="P146" s="1000" t="s">
        <v>1</v>
      </c>
      <c r="Q146" s="1344"/>
      <c r="R146" s="1344"/>
      <c r="S146" s="1344"/>
      <c r="T146" s="1344"/>
      <c r="U146" s="185"/>
    </row>
    <row r="147" spans="1:21" s="2" customFormat="1" ht="18.75" customHeight="1" x14ac:dyDescent="0.25">
      <c r="A147" s="205">
        <v>1001</v>
      </c>
      <c r="B147" s="206" t="s">
        <v>8</v>
      </c>
      <c r="C147" s="77">
        <v>1059289000</v>
      </c>
      <c r="D147" s="77">
        <v>1050158588.64</v>
      </c>
      <c r="E147" s="77">
        <f>D147/C147*100</f>
        <v>99.138062288950408</v>
      </c>
      <c r="F147" s="623">
        <v>1111653690</v>
      </c>
      <c r="G147" s="311">
        <v>1102181263.1500001</v>
      </c>
      <c r="H147" s="336">
        <f>G147/F147*100</f>
        <v>99.147897682955559</v>
      </c>
      <c r="I147" s="311">
        <v>1177099600</v>
      </c>
      <c r="J147" s="311">
        <v>1068543405.51</v>
      </c>
      <c r="K147" s="336">
        <f>J147/I147*100</f>
        <v>90.777654287708529</v>
      </c>
      <c r="L147" s="311">
        <v>1012000000</v>
      </c>
      <c r="M147" s="312">
        <v>1073417885.4400001</v>
      </c>
      <c r="N147" s="305">
        <f>M147/L147*100</f>
        <v>106.06896101185772</v>
      </c>
      <c r="O147" s="305">
        <v>1178321000</v>
      </c>
      <c r="P147" s="305"/>
      <c r="Q147" s="305">
        <v>1606364000</v>
      </c>
      <c r="R147" s="305"/>
      <c r="S147" s="305"/>
      <c r="T147" s="1383" t="s">
        <v>451</v>
      </c>
      <c r="U147" s="34"/>
    </row>
    <row r="148" spans="1:21" s="2" customFormat="1" ht="18.75" customHeight="1" x14ac:dyDescent="0.25">
      <c r="A148" s="19">
        <v>1002</v>
      </c>
      <c r="B148" s="207" t="s">
        <v>9</v>
      </c>
      <c r="C148" s="16">
        <v>532700000</v>
      </c>
      <c r="D148" s="21">
        <v>528517944.93000001</v>
      </c>
      <c r="E148" s="21">
        <f t="shared" ref="E148:E174" si="25">D148/C148*100</f>
        <v>99.214932406607844</v>
      </c>
      <c r="F148" s="623">
        <v>443000000</v>
      </c>
      <c r="G148" s="16">
        <v>438605640.5</v>
      </c>
      <c r="H148" s="338">
        <f t="shared" ref="H148:H174" si="26">G148/F148*100</f>
        <v>99.008045259593686</v>
      </c>
      <c r="I148" s="16">
        <v>420204772</v>
      </c>
      <c r="J148" s="16">
        <v>408973942.24000001</v>
      </c>
      <c r="K148" s="338">
        <f t="shared" ref="K148:K174" si="27">J148/I148*100</f>
        <v>97.32729599748572</v>
      </c>
      <c r="L148" s="16">
        <v>480000000</v>
      </c>
      <c r="M148" s="16">
        <v>440224230.56999999</v>
      </c>
      <c r="N148" s="305">
        <f t="shared" ref="N148:N174" si="28">M148/L148*100</f>
        <v>91.713381368750007</v>
      </c>
      <c r="O148" s="16">
        <v>445000000</v>
      </c>
      <c r="P148" s="16"/>
      <c r="Q148" s="16">
        <v>450000000</v>
      </c>
      <c r="R148" s="16"/>
      <c r="S148" s="16"/>
      <c r="T148" s="1384"/>
      <c r="U148" s="34"/>
    </row>
    <row r="149" spans="1:21" s="2" customFormat="1" ht="18.75" customHeight="1" x14ac:dyDescent="0.25">
      <c r="A149" s="44">
        <v>1003</v>
      </c>
      <c r="B149" s="169" t="s">
        <v>10</v>
      </c>
      <c r="C149" s="27">
        <v>464311750</v>
      </c>
      <c r="D149" s="27">
        <v>463750534.91000003</v>
      </c>
      <c r="E149" s="27">
        <f t="shared" si="25"/>
        <v>99.879129681727846</v>
      </c>
      <c r="F149" s="623">
        <v>566759671</v>
      </c>
      <c r="G149" s="321">
        <v>548092417.44000006</v>
      </c>
      <c r="H149" s="337">
        <f t="shared" si="26"/>
        <v>96.706319359833216</v>
      </c>
      <c r="I149" s="321">
        <v>602736580</v>
      </c>
      <c r="J149" s="321">
        <v>552893091.84000003</v>
      </c>
      <c r="K149" s="337">
        <f t="shared" si="27"/>
        <v>91.730469028443579</v>
      </c>
      <c r="L149" s="321">
        <v>510000000</v>
      </c>
      <c r="M149" s="321">
        <v>831554746.75</v>
      </c>
      <c r="N149" s="305">
        <f t="shared" si="28"/>
        <v>163.04995034313725</v>
      </c>
      <c r="O149" s="303">
        <v>772020000</v>
      </c>
      <c r="P149" s="303"/>
      <c r="Q149" s="303">
        <v>667888000</v>
      </c>
      <c r="R149" s="303"/>
      <c r="S149" s="303"/>
      <c r="T149" s="1384"/>
      <c r="U149" s="34"/>
    </row>
    <row r="150" spans="1:21" ht="25.5" customHeight="1" thickBot="1" x14ac:dyDescent="0.3">
      <c r="A150" s="1376" t="s">
        <v>139</v>
      </c>
      <c r="B150" s="1377"/>
      <c r="C150" s="72">
        <f>SUM(C147:C149)</f>
        <v>2056300750</v>
      </c>
      <c r="D150" s="72">
        <f>SUM(D147:D149)</f>
        <v>2042427068.48</v>
      </c>
      <c r="E150" s="72">
        <f t="shared" si="25"/>
        <v>99.325308736088331</v>
      </c>
      <c r="F150" s="72">
        <f>SUM(F147:F149)</f>
        <v>2121413361</v>
      </c>
      <c r="G150" s="72">
        <f>SUM(G147:G149)</f>
        <v>2088879321.0900002</v>
      </c>
      <c r="H150" s="327">
        <f t="shared" si="26"/>
        <v>98.466397897359158</v>
      </c>
      <c r="I150" s="72">
        <f>SUM(I147:I149)</f>
        <v>2200040952</v>
      </c>
      <c r="J150" s="72">
        <f>SUM(J147:J149)</f>
        <v>2030410439.5900002</v>
      </c>
      <c r="K150" s="327">
        <f t="shared" si="27"/>
        <v>92.289665687550354</v>
      </c>
      <c r="L150" s="616">
        <f>SUM(L147:L149)</f>
        <v>2002000000</v>
      </c>
      <c r="M150" s="609">
        <f>SUM(M147:M149)</f>
        <v>2345196862.7600002</v>
      </c>
      <c r="N150" s="719">
        <f t="shared" si="28"/>
        <v>117.14270043756245</v>
      </c>
      <c r="O150" s="617">
        <f>SUM(O147:O149)</f>
        <v>2395341000</v>
      </c>
      <c r="P150" s="617">
        <f>SUM(P147:P149)</f>
        <v>0</v>
      </c>
      <c r="Q150" s="617">
        <f>SUM(Q147:Q149)</f>
        <v>2724252000</v>
      </c>
      <c r="R150" s="617">
        <f t="shared" ref="R150:S150" si="29">SUM(R147:R149)</f>
        <v>0</v>
      </c>
      <c r="S150" s="617">
        <f t="shared" si="29"/>
        <v>0</v>
      </c>
      <c r="T150" s="1384"/>
      <c r="U150" s="185"/>
    </row>
    <row r="151" spans="1:21" s="2" customFormat="1" ht="18.75" customHeight="1" thickTop="1" x14ac:dyDescent="0.25">
      <c r="A151" s="58">
        <v>1101</v>
      </c>
      <c r="B151" s="315" t="s">
        <v>112</v>
      </c>
      <c r="C151" s="21">
        <v>153115250</v>
      </c>
      <c r="D151" s="21">
        <v>153115247.05000001</v>
      </c>
      <c r="E151" s="21">
        <f t="shared" si="25"/>
        <v>99.999998073346717</v>
      </c>
      <c r="F151" s="623">
        <v>102000000</v>
      </c>
      <c r="G151" s="16">
        <v>101471713.02</v>
      </c>
      <c r="H151" s="334">
        <f t="shared" si="26"/>
        <v>99.482071588235286</v>
      </c>
      <c r="I151" s="16">
        <v>120000000</v>
      </c>
      <c r="J151" s="16">
        <v>102398828.76000001</v>
      </c>
      <c r="K151" s="334">
        <f t="shared" si="27"/>
        <v>85.332357300000012</v>
      </c>
      <c r="L151" s="16">
        <v>105000000</v>
      </c>
      <c r="M151" s="16">
        <v>107995924.20999999</v>
      </c>
      <c r="N151" s="303">
        <f t="shared" si="28"/>
        <v>102.85326115238094</v>
      </c>
      <c r="O151" s="16">
        <v>107296000</v>
      </c>
      <c r="P151" s="16"/>
      <c r="Q151" s="16">
        <v>108000000</v>
      </c>
      <c r="R151" s="16"/>
      <c r="S151" s="16"/>
      <c r="T151" s="1384"/>
      <c r="U151" s="34"/>
    </row>
    <row r="152" spans="1:21" s="2" customFormat="1" ht="18.75" customHeight="1" x14ac:dyDescent="0.25">
      <c r="A152" s="19">
        <v>1201</v>
      </c>
      <c r="B152" s="207" t="s">
        <v>12</v>
      </c>
      <c r="C152" s="16">
        <v>6000000</v>
      </c>
      <c r="D152" s="16">
        <v>3517343.46</v>
      </c>
      <c r="E152" s="16">
        <f t="shared" si="25"/>
        <v>58.622390999999993</v>
      </c>
      <c r="F152" s="623">
        <v>11860000</v>
      </c>
      <c r="G152" s="16">
        <v>4233143.3</v>
      </c>
      <c r="H152" s="338">
        <f t="shared" si="26"/>
        <v>35.692607925801013</v>
      </c>
      <c r="I152" s="16">
        <v>10000000</v>
      </c>
      <c r="J152" s="16">
        <v>9904941.7300000004</v>
      </c>
      <c r="K152" s="338">
        <f t="shared" si="27"/>
        <v>99.049417300000016</v>
      </c>
      <c r="L152" s="16">
        <v>10000000</v>
      </c>
      <c r="M152" s="16">
        <v>8087391.25</v>
      </c>
      <c r="N152" s="305">
        <f t="shared" si="28"/>
        <v>80.873912500000003</v>
      </c>
      <c r="O152" s="16">
        <v>9000000</v>
      </c>
      <c r="P152" s="16"/>
      <c r="Q152" s="16">
        <v>9000000</v>
      </c>
      <c r="R152" s="16"/>
      <c r="S152" s="16"/>
      <c r="T152" s="1384"/>
      <c r="U152" s="34"/>
    </row>
    <row r="153" spans="1:21" s="2" customFormat="1" ht="18.75" customHeight="1" x14ac:dyDescent="0.25">
      <c r="A153" s="19">
        <v>1202</v>
      </c>
      <c r="B153" s="207" t="s">
        <v>13</v>
      </c>
      <c r="C153" s="16">
        <v>21800000</v>
      </c>
      <c r="D153" s="16">
        <v>20297630.350000001</v>
      </c>
      <c r="E153" s="16">
        <f t="shared" si="25"/>
        <v>93.108396100917432</v>
      </c>
      <c r="F153" s="623">
        <v>35810402</v>
      </c>
      <c r="G153" s="16">
        <v>33078492.050000001</v>
      </c>
      <c r="H153" s="338">
        <f t="shared" si="26"/>
        <v>92.371183238881258</v>
      </c>
      <c r="I153" s="16">
        <v>29000000</v>
      </c>
      <c r="J153" s="16">
        <v>34417011.5</v>
      </c>
      <c r="K153" s="338">
        <f t="shared" si="27"/>
        <v>118.67935</v>
      </c>
      <c r="M153" s="16">
        <v>0</v>
      </c>
      <c r="N153" s="305"/>
      <c r="O153" s="16"/>
      <c r="P153" s="16"/>
      <c r="Q153" s="16"/>
      <c r="R153" s="16"/>
      <c r="S153" s="16"/>
      <c r="T153" s="1384"/>
      <c r="U153" s="34"/>
    </row>
    <row r="154" spans="1:21" s="2" customFormat="1" ht="18.75" customHeight="1" x14ac:dyDescent="0.25">
      <c r="A154" s="19" t="s">
        <v>390</v>
      </c>
      <c r="B154" s="207" t="s">
        <v>198</v>
      </c>
      <c r="C154" s="16"/>
      <c r="D154" s="16"/>
      <c r="E154" s="16"/>
      <c r="F154" s="623"/>
      <c r="G154" s="16"/>
      <c r="H154" s="338"/>
      <c r="I154" s="16"/>
      <c r="J154" s="16"/>
      <c r="K154" s="338"/>
      <c r="M154" s="16">
        <v>0</v>
      </c>
      <c r="N154" s="305"/>
      <c r="O154" s="16">
        <v>6600000</v>
      </c>
      <c r="P154" s="16"/>
      <c r="Q154" s="16">
        <v>3000000</v>
      </c>
      <c r="R154" s="16"/>
      <c r="S154" s="16"/>
      <c r="T154" s="1384"/>
      <c r="U154" s="34"/>
    </row>
    <row r="155" spans="1:21" s="2" customFormat="1" ht="18.75" customHeight="1" x14ac:dyDescent="0.25">
      <c r="A155" s="19" t="s">
        <v>391</v>
      </c>
      <c r="B155" s="207" t="s">
        <v>197</v>
      </c>
      <c r="C155" s="16"/>
      <c r="D155" s="16"/>
      <c r="E155" s="16"/>
      <c r="F155" s="283"/>
      <c r="G155" s="16"/>
      <c r="H155" s="338"/>
      <c r="I155" s="16"/>
      <c r="J155" s="16"/>
      <c r="K155" s="338"/>
      <c r="L155" s="16">
        <v>35000000</v>
      </c>
      <c r="M155" s="16">
        <v>15402401.1</v>
      </c>
      <c r="N155" s="305">
        <f t="shared" si="28"/>
        <v>44.006860285714282</v>
      </c>
      <c r="O155" s="16">
        <v>3400000</v>
      </c>
      <c r="P155" s="16"/>
      <c r="Q155" s="16">
        <v>4000000</v>
      </c>
      <c r="R155" s="16"/>
      <c r="S155" s="16"/>
      <c r="T155" s="1384"/>
      <c r="U155" s="34"/>
    </row>
    <row r="156" spans="1:21" s="2" customFormat="1" ht="18.75" customHeight="1" x14ac:dyDescent="0.25">
      <c r="A156" s="19" t="s">
        <v>385</v>
      </c>
      <c r="B156" s="207" t="s">
        <v>205</v>
      </c>
      <c r="C156" s="16"/>
      <c r="D156" s="16"/>
      <c r="E156" s="16"/>
      <c r="F156" s="623"/>
      <c r="G156" s="16"/>
      <c r="H156" s="338"/>
      <c r="I156" s="16"/>
      <c r="J156" s="16"/>
      <c r="K156" s="338"/>
      <c r="L156" s="16">
        <v>8000000</v>
      </c>
      <c r="M156" s="16">
        <v>31034177</v>
      </c>
      <c r="N156" s="305">
        <f t="shared" si="28"/>
        <v>387.9272125</v>
      </c>
      <c r="O156" s="16">
        <v>32000000</v>
      </c>
      <c r="P156" s="16"/>
      <c r="Q156" s="16">
        <v>48000000</v>
      </c>
      <c r="R156" s="16"/>
      <c r="S156" s="16"/>
      <c r="T156" s="1384"/>
      <c r="U156" s="34"/>
    </row>
    <row r="157" spans="1:21" s="2" customFormat="1" ht="18.75" customHeight="1" x14ac:dyDescent="0.25">
      <c r="A157" s="19">
        <v>1204</v>
      </c>
      <c r="B157" s="207" t="s">
        <v>126</v>
      </c>
      <c r="C157" s="16">
        <v>610000</v>
      </c>
      <c r="D157" s="16">
        <v>6300</v>
      </c>
      <c r="E157" s="16">
        <f t="shared" si="25"/>
        <v>1.0327868852459017</v>
      </c>
      <c r="F157" s="283">
        <v>6000</v>
      </c>
      <c r="G157" s="16">
        <v>5425</v>
      </c>
      <c r="H157" s="338">
        <f t="shared" si="26"/>
        <v>90.416666666666671</v>
      </c>
      <c r="I157" s="16">
        <v>100000</v>
      </c>
      <c r="J157" s="16">
        <v>19894</v>
      </c>
      <c r="K157" s="338">
        <f t="shared" si="27"/>
        <v>19.894000000000002</v>
      </c>
      <c r="L157" s="16">
        <v>100000</v>
      </c>
      <c r="M157" s="16">
        <v>0</v>
      </c>
      <c r="N157" s="305">
        <f t="shared" si="28"/>
        <v>0</v>
      </c>
      <c r="O157" s="16">
        <v>100000</v>
      </c>
      <c r="P157" s="16"/>
      <c r="Q157" s="16">
        <v>1000</v>
      </c>
      <c r="R157" s="16"/>
      <c r="S157" s="16"/>
      <c r="T157" s="1384"/>
      <c r="U157" s="34"/>
    </row>
    <row r="158" spans="1:21" s="2" customFormat="1" ht="18.75" customHeight="1" x14ac:dyDescent="0.25">
      <c r="A158" s="19">
        <v>1205</v>
      </c>
      <c r="B158" s="207" t="s">
        <v>124</v>
      </c>
      <c r="C158" s="16">
        <v>9000000</v>
      </c>
      <c r="D158" s="16">
        <v>6156407.79</v>
      </c>
      <c r="E158" s="16">
        <f t="shared" si="25"/>
        <v>68.404531000000006</v>
      </c>
      <c r="F158" s="283">
        <v>5958900</v>
      </c>
      <c r="G158" s="16">
        <v>4046609.12</v>
      </c>
      <c r="H158" s="338">
        <f t="shared" si="26"/>
        <v>67.908659651949193</v>
      </c>
      <c r="I158" s="16">
        <v>3000000</v>
      </c>
      <c r="J158" s="16">
        <v>2980963.3</v>
      </c>
      <c r="K158" s="338">
        <f t="shared" si="27"/>
        <v>99.365443333333332</v>
      </c>
      <c r="L158" s="16">
        <v>4000000</v>
      </c>
      <c r="M158" s="16">
        <v>4212124.79</v>
      </c>
      <c r="N158" s="305">
        <f t="shared" si="28"/>
        <v>105.30311974999999</v>
      </c>
      <c r="O158" s="16">
        <v>5000000</v>
      </c>
      <c r="P158" s="16"/>
      <c r="Q158" s="16">
        <v>3000000</v>
      </c>
      <c r="R158" s="16"/>
      <c r="S158" s="16"/>
      <c r="T158" s="1384"/>
      <c r="U158" s="34"/>
    </row>
    <row r="159" spans="1:21" s="2" customFormat="1" ht="18.75" customHeight="1" x14ac:dyDescent="0.25">
      <c r="A159" s="19">
        <v>1301</v>
      </c>
      <c r="B159" s="207" t="s">
        <v>14</v>
      </c>
      <c r="C159" s="16">
        <v>16600000</v>
      </c>
      <c r="D159" s="16">
        <v>13992244.68</v>
      </c>
      <c r="E159" s="16">
        <f t="shared" si="25"/>
        <v>84.290630602409635</v>
      </c>
      <c r="F159" s="283">
        <v>19200000</v>
      </c>
      <c r="G159" s="16">
        <v>14734815.189999999</v>
      </c>
      <c r="H159" s="338">
        <f t="shared" si="26"/>
        <v>76.743829114583335</v>
      </c>
      <c r="I159" s="16">
        <v>17000000</v>
      </c>
      <c r="J159" s="16">
        <v>16945757.809999999</v>
      </c>
      <c r="K159" s="338">
        <f t="shared" si="27"/>
        <v>99.680928294117649</v>
      </c>
      <c r="L159" s="16">
        <v>15000000</v>
      </c>
      <c r="M159" s="16">
        <v>17188998.98</v>
      </c>
      <c r="N159" s="305">
        <f t="shared" si="28"/>
        <v>114.59332653333334</v>
      </c>
      <c r="O159" s="16">
        <v>15000000</v>
      </c>
      <c r="P159" s="16"/>
      <c r="Q159" s="16">
        <v>17000000</v>
      </c>
      <c r="R159" s="16"/>
      <c r="S159" s="16"/>
      <c r="T159" s="1384"/>
      <c r="U159" s="34"/>
    </row>
    <row r="160" spans="1:21" s="2" customFormat="1" ht="18.75" customHeight="1" x14ac:dyDescent="0.25">
      <c r="A160" s="19">
        <v>1302</v>
      </c>
      <c r="B160" s="207" t="s">
        <v>123</v>
      </c>
      <c r="C160" s="16">
        <v>4000000</v>
      </c>
      <c r="D160" s="16">
        <v>3727773.98</v>
      </c>
      <c r="E160" s="16">
        <f t="shared" si="25"/>
        <v>93.194349500000001</v>
      </c>
      <c r="F160" s="283">
        <v>4650000</v>
      </c>
      <c r="G160" s="16">
        <v>4202790.87</v>
      </c>
      <c r="H160" s="338">
        <f t="shared" si="26"/>
        <v>90.382599354838717</v>
      </c>
      <c r="I160" s="16">
        <v>5000000</v>
      </c>
      <c r="J160" s="16">
        <v>4899856.34</v>
      </c>
      <c r="K160" s="338">
        <f t="shared" si="27"/>
        <v>97.997126800000004</v>
      </c>
      <c r="L160" s="16">
        <v>4500000</v>
      </c>
      <c r="M160" s="16">
        <v>5802608.96</v>
      </c>
      <c r="N160" s="305">
        <f t="shared" si="28"/>
        <v>128.94686577777779</v>
      </c>
      <c r="O160" s="16">
        <v>7000000</v>
      </c>
      <c r="P160" s="16"/>
      <c r="Q160" s="16">
        <v>6000000</v>
      </c>
      <c r="R160" s="16"/>
      <c r="S160" s="16"/>
      <c r="T160" s="1384"/>
      <c r="U160" s="34"/>
    </row>
    <row r="161" spans="1:21" s="2" customFormat="1" ht="18.75" customHeight="1" x14ac:dyDescent="0.25">
      <c r="A161" s="19">
        <v>1303</v>
      </c>
      <c r="B161" s="207" t="s">
        <v>109</v>
      </c>
      <c r="C161" s="16">
        <v>2610000</v>
      </c>
      <c r="D161" s="16">
        <v>1451200.64</v>
      </c>
      <c r="E161" s="16">
        <f t="shared" si="25"/>
        <v>55.601557088122597</v>
      </c>
      <c r="F161" s="623">
        <v>2680000</v>
      </c>
      <c r="G161" s="16">
        <v>1462709.5</v>
      </c>
      <c r="H161" s="338">
        <f t="shared" si="26"/>
        <v>54.578712686567165</v>
      </c>
      <c r="I161" s="16">
        <v>6000000</v>
      </c>
      <c r="J161" s="16">
        <v>3639646.93</v>
      </c>
      <c r="K161" s="338">
        <f t="shared" si="27"/>
        <v>60.660782166666671</v>
      </c>
      <c r="L161" s="16">
        <v>1500000</v>
      </c>
      <c r="M161" s="16">
        <v>1533102.35</v>
      </c>
      <c r="N161" s="305">
        <f t="shared" si="28"/>
        <v>102.20682333333333</v>
      </c>
      <c r="O161" s="16">
        <v>6900000</v>
      </c>
      <c r="P161" s="16"/>
      <c r="Q161" s="16">
        <v>7500000</v>
      </c>
      <c r="R161" s="16"/>
      <c r="S161" s="16"/>
      <c r="T161" s="1384"/>
      <c r="U161" s="34"/>
    </row>
    <row r="162" spans="1:21" s="2" customFormat="1" ht="18.75" customHeight="1" x14ac:dyDescent="0.25">
      <c r="A162" s="19">
        <v>1401</v>
      </c>
      <c r="B162" s="207" t="s">
        <v>15</v>
      </c>
      <c r="C162" s="16">
        <v>6575000</v>
      </c>
      <c r="D162" s="302">
        <v>4604420</v>
      </c>
      <c r="E162" s="16"/>
      <c r="F162" s="16"/>
      <c r="G162" s="16"/>
      <c r="H162" s="338"/>
      <c r="I162" s="16">
        <v>1000</v>
      </c>
      <c r="J162" s="16">
        <v>1000</v>
      </c>
      <c r="K162" s="338">
        <f t="shared" si="27"/>
        <v>100</v>
      </c>
      <c r="L162" s="16">
        <v>1000</v>
      </c>
      <c r="M162" s="16">
        <v>0</v>
      </c>
      <c r="N162" s="305">
        <f t="shared" si="28"/>
        <v>0</v>
      </c>
      <c r="O162" s="16">
        <v>1000</v>
      </c>
      <c r="P162" s="16"/>
      <c r="Q162" s="16">
        <v>10000</v>
      </c>
      <c r="R162" s="16"/>
      <c r="S162" s="16"/>
      <c r="T162" s="1384"/>
      <c r="U162" s="34"/>
    </row>
    <row r="163" spans="1:21" s="2" customFormat="1" ht="18.75" customHeight="1" x14ac:dyDescent="0.25">
      <c r="A163" s="19">
        <v>1402</v>
      </c>
      <c r="B163" s="207" t="s">
        <v>117</v>
      </c>
      <c r="C163" s="16">
        <v>3200000</v>
      </c>
      <c r="D163" s="16">
        <v>1909524.52</v>
      </c>
      <c r="E163" s="16">
        <f t="shared" si="25"/>
        <v>59.672641250000005</v>
      </c>
      <c r="F163" s="623">
        <v>2178623</v>
      </c>
      <c r="G163" s="16">
        <v>1758328.27</v>
      </c>
      <c r="H163" s="338">
        <f t="shared" si="26"/>
        <v>80.708239562329055</v>
      </c>
      <c r="I163" s="16">
        <v>1500000</v>
      </c>
      <c r="J163" s="16">
        <v>1500000</v>
      </c>
      <c r="K163" s="338">
        <f t="shared" si="27"/>
        <v>100</v>
      </c>
      <c r="L163" s="16">
        <v>1500000</v>
      </c>
      <c r="M163" s="16">
        <v>2374742.08</v>
      </c>
      <c r="N163" s="305">
        <f t="shared" si="28"/>
        <v>158.31613866666666</v>
      </c>
      <c r="O163" s="16">
        <v>3000000</v>
      </c>
      <c r="P163" s="16"/>
      <c r="Q163" s="16">
        <v>3000000</v>
      </c>
      <c r="R163" s="16"/>
      <c r="S163" s="16"/>
      <c r="T163" s="1384"/>
      <c r="U163" s="34"/>
    </row>
    <row r="164" spans="1:21" s="2" customFormat="1" ht="18.75" customHeight="1" x14ac:dyDescent="0.25">
      <c r="A164" s="19">
        <v>1403</v>
      </c>
      <c r="B164" s="207" t="s">
        <v>118</v>
      </c>
      <c r="C164" s="16">
        <v>9500000</v>
      </c>
      <c r="D164" s="110">
        <v>8026270.4400000004</v>
      </c>
      <c r="E164" s="16">
        <f t="shared" si="25"/>
        <v>84.487057263157894</v>
      </c>
      <c r="F164" s="623">
        <v>10000000</v>
      </c>
      <c r="G164" s="16">
        <v>8586296.1899999995</v>
      </c>
      <c r="H164" s="338">
        <f t="shared" si="26"/>
        <v>85.862961899999988</v>
      </c>
      <c r="I164" s="16">
        <v>10000000</v>
      </c>
      <c r="J164" s="16">
        <v>15992186.32</v>
      </c>
      <c r="K164" s="338">
        <f t="shared" si="27"/>
        <v>159.92186320000002</v>
      </c>
      <c r="L164" s="16">
        <v>15000000</v>
      </c>
      <c r="M164" s="16">
        <v>16503236.539999999</v>
      </c>
      <c r="N164" s="305">
        <f t="shared" si="28"/>
        <v>110.02157693333332</v>
      </c>
      <c r="O164" s="16">
        <v>17000000</v>
      </c>
      <c r="P164" s="16"/>
      <c r="Q164" s="16">
        <v>16500000</v>
      </c>
      <c r="R164" s="16"/>
      <c r="S164" s="16"/>
      <c r="T164" s="1384"/>
      <c r="U164" s="34"/>
    </row>
    <row r="165" spans="1:21" s="2" customFormat="1" ht="30" x14ac:dyDescent="0.25">
      <c r="A165" s="19">
        <v>1404</v>
      </c>
      <c r="B165" s="324" t="s">
        <v>119</v>
      </c>
      <c r="C165" s="16">
        <v>3275000</v>
      </c>
      <c r="D165" s="302">
        <v>2597498.56</v>
      </c>
      <c r="E165" s="16">
        <f t="shared" si="25"/>
        <v>79.312933129770997</v>
      </c>
      <c r="F165" s="286">
        <v>3407800</v>
      </c>
      <c r="G165" s="16">
        <v>3191245.54</v>
      </c>
      <c r="H165" s="338">
        <f t="shared" si="26"/>
        <v>93.645329538118432</v>
      </c>
      <c r="I165" s="16">
        <v>2500000</v>
      </c>
      <c r="J165" s="16">
        <v>2492728.7200000002</v>
      </c>
      <c r="K165" s="338">
        <f t="shared" si="27"/>
        <v>99.709148800000008</v>
      </c>
      <c r="L165" s="16">
        <v>3000000</v>
      </c>
      <c r="M165" s="16">
        <v>1952612.97</v>
      </c>
      <c r="N165" s="305">
        <f t="shared" si="28"/>
        <v>65.087099000000009</v>
      </c>
      <c r="O165" s="16">
        <v>2000000</v>
      </c>
      <c r="P165" s="16"/>
      <c r="Q165" s="16">
        <v>2000000</v>
      </c>
      <c r="R165" s="16"/>
      <c r="S165" s="16"/>
      <c r="T165" s="1384"/>
      <c r="U165" s="34"/>
    </row>
    <row r="166" spans="1:21" s="2" customFormat="1" ht="18.75" customHeight="1" x14ac:dyDescent="0.25">
      <c r="A166" s="19">
        <v>1409</v>
      </c>
      <c r="B166" s="16" t="s">
        <v>17</v>
      </c>
      <c r="C166" s="16">
        <v>10800000</v>
      </c>
      <c r="D166" s="110">
        <v>8322810.0300000003</v>
      </c>
      <c r="E166" s="16">
        <f t="shared" si="25"/>
        <v>77.063055833333337</v>
      </c>
      <c r="F166" s="286">
        <v>3500000</v>
      </c>
      <c r="G166" s="16">
        <v>2137002.86</v>
      </c>
      <c r="H166" s="338">
        <f t="shared" si="26"/>
        <v>61.05722457142857</v>
      </c>
      <c r="I166" s="16">
        <v>2500000</v>
      </c>
      <c r="J166" s="16">
        <v>2462688.2000000002</v>
      </c>
      <c r="K166" s="338">
        <f t="shared" si="27"/>
        <v>98.507528000000008</v>
      </c>
      <c r="L166" s="16"/>
      <c r="M166" s="16">
        <v>0</v>
      </c>
      <c r="N166" s="305"/>
      <c r="O166" s="16"/>
      <c r="P166" s="16"/>
      <c r="Q166" s="16"/>
      <c r="R166" s="16"/>
      <c r="S166" s="16"/>
      <c r="T166" s="1384"/>
      <c r="U166" s="34"/>
    </row>
    <row r="167" spans="1:21" s="2" customFormat="1" ht="30" x14ac:dyDescent="0.25">
      <c r="A167" s="19" t="s">
        <v>386</v>
      </c>
      <c r="B167" s="213" t="s">
        <v>206</v>
      </c>
      <c r="C167" s="27"/>
      <c r="D167" s="110"/>
      <c r="E167" s="27"/>
      <c r="F167" s="286"/>
      <c r="G167" s="16"/>
      <c r="H167" s="337"/>
      <c r="I167" s="16"/>
      <c r="J167" s="16"/>
      <c r="K167" s="337"/>
      <c r="L167" s="16">
        <v>2750000</v>
      </c>
      <c r="M167" s="16">
        <v>2189890.4300000002</v>
      </c>
      <c r="N167" s="305">
        <f t="shared" si="28"/>
        <v>79.632379272727277</v>
      </c>
      <c r="O167" s="16">
        <v>1900000</v>
      </c>
      <c r="P167" s="16"/>
      <c r="Q167" s="16">
        <v>2000000</v>
      </c>
      <c r="R167" s="16"/>
      <c r="S167" s="16"/>
      <c r="T167" s="1384"/>
      <c r="U167" s="34"/>
    </row>
    <row r="168" spans="1:21" s="2" customFormat="1" ht="18.75" customHeight="1" x14ac:dyDescent="0.25">
      <c r="A168" s="78" t="s">
        <v>387</v>
      </c>
      <c r="B168" s="16" t="s">
        <v>207</v>
      </c>
      <c r="C168" s="27"/>
      <c r="D168" s="110"/>
      <c r="E168" s="27"/>
      <c r="F168" s="283"/>
      <c r="G168" s="16"/>
      <c r="H168" s="337"/>
      <c r="I168" s="16"/>
      <c r="J168" s="16"/>
      <c r="K168" s="337"/>
      <c r="L168" s="16">
        <v>150000</v>
      </c>
      <c r="M168" s="16">
        <v>36078.44</v>
      </c>
      <c r="N168" s="305">
        <f t="shared" si="28"/>
        <v>24.052293333333335</v>
      </c>
      <c r="O168" s="16">
        <v>100000</v>
      </c>
      <c r="P168" s="16"/>
      <c r="Q168" s="16">
        <v>100000</v>
      </c>
      <c r="R168" s="16"/>
      <c r="S168" s="16"/>
      <c r="T168" s="1384"/>
      <c r="U168" s="34"/>
    </row>
    <row r="169" spans="1:21" s="2" customFormat="1" ht="18.75" customHeight="1" x14ac:dyDescent="0.25">
      <c r="A169" s="19" t="s">
        <v>388</v>
      </c>
      <c r="B169" s="16" t="s">
        <v>203</v>
      </c>
      <c r="C169" s="27"/>
      <c r="D169" s="110"/>
      <c r="E169" s="27"/>
      <c r="F169" s="283"/>
      <c r="G169" s="16"/>
      <c r="H169" s="337"/>
      <c r="I169" s="16"/>
      <c r="J169" s="16"/>
      <c r="K169" s="337"/>
      <c r="L169" s="16">
        <v>100000</v>
      </c>
      <c r="M169" s="16">
        <v>71829.73</v>
      </c>
      <c r="N169" s="305">
        <f t="shared" si="28"/>
        <v>71.829729999999998</v>
      </c>
      <c r="O169" s="16">
        <v>1000000</v>
      </c>
      <c r="P169" s="16"/>
      <c r="Q169" s="16">
        <v>2000000</v>
      </c>
      <c r="R169" s="16"/>
      <c r="S169" s="16"/>
      <c r="T169" s="1384"/>
      <c r="U169" s="34"/>
    </row>
    <row r="170" spans="1:21" s="2" customFormat="1" ht="33.75" customHeight="1" x14ac:dyDescent="0.25">
      <c r="A170" s="78">
        <v>1506</v>
      </c>
      <c r="B170" s="207" t="s">
        <v>128</v>
      </c>
      <c r="C170" s="27"/>
      <c r="D170" s="27"/>
      <c r="E170" s="27"/>
      <c r="F170" s="623">
        <v>2770000</v>
      </c>
      <c r="G170" s="16">
        <v>2651719.85</v>
      </c>
      <c r="H170" s="337"/>
      <c r="I170" s="16">
        <v>3500000</v>
      </c>
      <c r="J170" s="16">
        <v>7493627.1500000004</v>
      </c>
      <c r="K170" s="337">
        <f t="shared" si="27"/>
        <v>214.10363285714288</v>
      </c>
      <c r="L170" s="16">
        <v>8000000</v>
      </c>
      <c r="M170" s="16">
        <v>6686116.5700000003</v>
      </c>
      <c r="N170" s="305">
        <f t="shared" si="28"/>
        <v>83.576457125000005</v>
      </c>
      <c r="O170" s="16">
        <v>6500000</v>
      </c>
      <c r="P170" s="16"/>
      <c r="Q170" s="16">
        <v>6000000</v>
      </c>
      <c r="R170" s="16"/>
      <c r="S170" s="16"/>
      <c r="T170" s="1384"/>
      <c r="U170" s="34"/>
    </row>
    <row r="171" spans="1:21" s="2" customFormat="1" ht="18.75" customHeight="1" x14ac:dyDescent="0.25">
      <c r="A171" s="58">
        <v>1702</v>
      </c>
      <c r="B171" s="317" t="s">
        <v>134</v>
      </c>
      <c r="C171" s="310">
        <v>6058690</v>
      </c>
      <c r="D171" s="27">
        <v>6058687</v>
      </c>
      <c r="E171" s="27">
        <f t="shared" si="25"/>
        <v>99.999950484345618</v>
      </c>
      <c r="F171" s="16">
        <v>2000000</v>
      </c>
      <c r="G171" s="16">
        <v>1713641.5</v>
      </c>
      <c r="H171" s="337">
        <f t="shared" si="26"/>
        <v>85.682074999999998</v>
      </c>
      <c r="I171" s="16">
        <v>2500000</v>
      </c>
      <c r="J171" s="16">
        <v>2495544.2799999998</v>
      </c>
      <c r="K171" s="337">
        <f t="shared" si="27"/>
        <v>99.821771199999986</v>
      </c>
      <c r="L171" s="16">
        <v>50000000</v>
      </c>
      <c r="M171" s="16">
        <v>2206694.38</v>
      </c>
      <c r="N171" s="305">
        <f t="shared" si="28"/>
        <v>4.4133887600000001</v>
      </c>
      <c r="O171" s="16"/>
      <c r="P171" s="16"/>
      <c r="Q171" s="16">
        <v>1000</v>
      </c>
      <c r="R171" s="16"/>
      <c r="S171" s="16"/>
      <c r="T171" s="1384"/>
      <c r="U171" s="34"/>
    </row>
    <row r="172" spans="1:21" s="2" customFormat="1" ht="33" customHeight="1" x14ac:dyDescent="0.25">
      <c r="A172" s="318">
        <v>1703</v>
      </c>
      <c r="B172" s="563" t="s">
        <v>223</v>
      </c>
      <c r="C172" s="38"/>
      <c r="D172" s="38"/>
      <c r="E172" s="38"/>
      <c r="F172" s="38"/>
      <c r="G172" s="38"/>
      <c r="H172" s="335"/>
      <c r="I172" s="38"/>
      <c r="J172" s="38"/>
      <c r="K172" s="335"/>
      <c r="L172" s="38"/>
      <c r="M172" s="38">
        <v>0</v>
      </c>
      <c r="N172" s="305"/>
      <c r="O172" s="38">
        <v>0</v>
      </c>
      <c r="P172" s="38"/>
      <c r="Q172" s="38"/>
      <c r="R172" s="38"/>
      <c r="S172" s="38"/>
      <c r="T172" s="1384"/>
      <c r="U172" s="34"/>
    </row>
    <row r="173" spans="1:21" ht="25.5" customHeight="1" thickBot="1" x14ac:dyDescent="0.3">
      <c r="A173" s="1376" t="s">
        <v>140</v>
      </c>
      <c r="B173" s="1377"/>
      <c r="C173" s="72">
        <f>SUM(C151:C171)</f>
        <v>253143940</v>
      </c>
      <c r="D173" s="72">
        <f>SUM(D151:D171)</f>
        <v>233783358.5</v>
      </c>
      <c r="E173" s="72">
        <f t="shared" si="25"/>
        <v>92.351947473046351</v>
      </c>
      <c r="F173" s="72">
        <f>SUM(F151:F171)</f>
        <v>206021725</v>
      </c>
      <c r="G173" s="72">
        <f>SUM(G151:G171)</f>
        <v>183273932.26000002</v>
      </c>
      <c r="H173" s="327">
        <f t="shared" si="26"/>
        <v>88.958546609586932</v>
      </c>
      <c r="I173" s="72">
        <f>SUM(I151:I171)</f>
        <v>212601000</v>
      </c>
      <c r="J173" s="72">
        <f>SUM(J151:J171)</f>
        <v>207644675.04000002</v>
      </c>
      <c r="K173" s="327">
        <f t="shared" si="27"/>
        <v>97.668719827282104</v>
      </c>
      <c r="L173" s="618">
        <f>SUM(L151:L171)</f>
        <v>263601000</v>
      </c>
      <c r="M173" s="619">
        <f>SUM(M151:M171)</f>
        <v>223277929.77999997</v>
      </c>
      <c r="N173" s="720">
        <f t="shared" si="28"/>
        <v>84.702990421128888</v>
      </c>
      <c r="O173" s="619">
        <f>SUM(O151:O172)</f>
        <v>223797000</v>
      </c>
      <c r="P173" s="619">
        <f>SUM(P151:P172)</f>
        <v>0</v>
      </c>
      <c r="Q173" s="619">
        <f>SUM(Q151:Q172)</f>
        <v>237112000</v>
      </c>
      <c r="R173" s="619">
        <f t="shared" ref="R173:S173" si="30">SUM(R151:R172)</f>
        <v>0</v>
      </c>
      <c r="S173" s="619">
        <f t="shared" si="30"/>
        <v>0</v>
      </c>
      <c r="T173" s="1384"/>
      <c r="U173" s="185"/>
    </row>
    <row r="174" spans="1:21" s="43" customFormat="1" ht="25.5" customHeight="1" thickTop="1" thickBot="1" x14ac:dyDescent="0.35">
      <c r="A174" s="621" t="s">
        <v>2</v>
      </c>
      <c r="B174" s="233"/>
      <c r="C174" s="48">
        <f>C150+C173</f>
        <v>2309444690</v>
      </c>
      <c r="D174" s="48">
        <f>D150+D173</f>
        <v>2276210426.98</v>
      </c>
      <c r="E174" s="48">
        <f t="shared" si="25"/>
        <v>98.560941374179436</v>
      </c>
      <c r="F174" s="48">
        <f>F150+F173</f>
        <v>2327435086</v>
      </c>
      <c r="G174" s="48">
        <f>G150+G173</f>
        <v>2272153253.3500004</v>
      </c>
      <c r="H174" s="328">
        <f t="shared" si="26"/>
        <v>97.624774457404584</v>
      </c>
      <c r="I174" s="48">
        <f>I150+I173</f>
        <v>2412641952</v>
      </c>
      <c r="J174" s="48">
        <f>J173+J150</f>
        <v>2238055114.6300001</v>
      </c>
      <c r="K174" s="328">
        <f t="shared" si="27"/>
        <v>92.763665689172271</v>
      </c>
      <c r="L174" s="620">
        <f>L150+L173</f>
        <v>2265601000</v>
      </c>
      <c r="M174" s="615">
        <f>M150+M173</f>
        <v>2568474792.54</v>
      </c>
      <c r="N174" s="719">
        <f t="shared" si="28"/>
        <v>113.36836417974745</v>
      </c>
      <c r="O174" s="615">
        <f>O150+O173</f>
        <v>2619138000</v>
      </c>
      <c r="P174" s="615">
        <f>P150+P173</f>
        <v>0</v>
      </c>
      <c r="Q174" s="615">
        <f>Q150+Q173</f>
        <v>2961364000</v>
      </c>
      <c r="R174" s="615">
        <f t="shared" ref="R174:S174" si="31">R150+R173</f>
        <v>0</v>
      </c>
      <c r="S174" s="615">
        <f t="shared" si="31"/>
        <v>0</v>
      </c>
      <c r="T174" s="1385"/>
      <c r="U174" s="159"/>
    </row>
    <row r="175" spans="1:21" s="122" customFormat="1" ht="15.75" customHeight="1" thickTop="1" x14ac:dyDescent="0.25">
      <c r="A175" s="9"/>
      <c r="C175" s="9"/>
      <c r="D175" s="9"/>
      <c r="E175" s="96"/>
      <c r="H175" s="330"/>
      <c r="I175" s="9"/>
      <c r="J175" s="9"/>
      <c r="K175" s="344"/>
      <c r="L175" s="135"/>
      <c r="M175" s="29"/>
      <c r="T175" s="980"/>
      <c r="U175" s="4"/>
    </row>
    <row r="176" spans="1:21" s="122" customFormat="1" ht="15.75" customHeight="1" x14ac:dyDescent="0.25">
      <c r="A176" s="9"/>
      <c r="C176" s="74"/>
      <c r="D176" s="74"/>
      <c r="E176" s="136"/>
      <c r="H176" s="136"/>
      <c r="I176" s="9"/>
      <c r="J176" s="9"/>
      <c r="K176" s="344"/>
      <c r="M176" s="29"/>
      <c r="N176" s="166"/>
      <c r="O176" s="166"/>
      <c r="P176" s="166"/>
      <c r="Q176" s="166"/>
      <c r="R176" s="166"/>
      <c r="S176" s="166"/>
      <c r="T176" s="540"/>
      <c r="U176" s="4"/>
    </row>
    <row r="177" spans="1:21" s="122" customFormat="1" ht="15.75" customHeight="1" x14ac:dyDescent="0.25">
      <c r="B177" s="9" t="s">
        <v>188</v>
      </c>
      <c r="C177" s="161"/>
      <c r="D177" s="161"/>
      <c r="E177" s="168"/>
      <c r="F177" s="96" t="s">
        <v>191</v>
      </c>
      <c r="G177" s="96"/>
      <c r="H177" s="168"/>
      <c r="I177" s="161"/>
      <c r="J177" s="161"/>
      <c r="K177" s="161"/>
      <c r="L177" s="160"/>
      <c r="M177" s="161"/>
      <c r="T177" s="980"/>
      <c r="U177" s="4"/>
    </row>
    <row r="178" spans="1:21" s="122" customFormat="1" ht="15.75" x14ac:dyDescent="0.25">
      <c r="B178" s="121" t="s">
        <v>189</v>
      </c>
      <c r="E178" s="161"/>
      <c r="F178" s="136"/>
      <c r="G178" s="136" t="s">
        <v>190</v>
      </c>
      <c r="H178" s="339"/>
      <c r="I178" s="108"/>
      <c r="J178" s="108"/>
      <c r="K178" s="339"/>
      <c r="M178" s="161"/>
      <c r="N178" s="166"/>
      <c r="O178" s="166"/>
      <c r="P178" s="166"/>
      <c r="Q178" s="166"/>
      <c r="R178" s="166"/>
      <c r="S178" s="166"/>
      <c r="T178" s="540"/>
      <c r="U178" s="4"/>
    </row>
    <row r="179" spans="1:21" s="122" customFormat="1" ht="15.75" x14ac:dyDescent="0.25">
      <c r="A179" s="121"/>
      <c r="B179" s="121"/>
      <c r="D179" s="108"/>
      <c r="E179" s="161"/>
      <c r="F179" s="108"/>
      <c r="G179" s="108"/>
      <c r="H179" s="339"/>
      <c r="K179" s="345"/>
      <c r="L179" s="108"/>
      <c r="M179" s="161"/>
      <c r="T179" s="290"/>
      <c r="U179" s="4"/>
    </row>
    <row r="180" spans="1:21" s="122" customFormat="1" ht="15.75" x14ac:dyDescent="0.25">
      <c r="A180" s="4"/>
      <c r="B180" s="121" t="s">
        <v>159</v>
      </c>
      <c r="C180" s="45"/>
      <c r="D180" s="108" t="s">
        <v>160</v>
      </c>
      <c r="E180" s="45"/>
      <c r="F180" s="45"/>
      <c r="G180" s="45"/>
      <c r="H180" s="339"/>
      <c r="I180" s="162"/>
      <c r="J180" s="162"/>
      <c r="K180" s="342"/>
      <c r="L180" s="108" t="s">
        <v>186</v>
      </c>
      <c r="M180" s="160"/>
      <c r="N180" s="162"/>
      <c r="O180" s="162"/>
      <c r="P180" s="162"/>
      <c r="Q180" s="162"/>
      <c r="R180" s="162"/>
      <c r="S180" s="162"/>
      <c r="T180" s="656"/>
      <c r="U180" s="4"/>
    </row>
    <row r="181" spans="1:21" x14ac:dyDescent="0.25">
      <c r="A181" s="2"/>
      <c r="B181" s="2"/>
      <c r="I181" s="162"/>
      <c r="J181" s="162"/>
      <c r="K181" s="342"/>
      <c r="L181" s="162"/>
      <c r="M181" s="162"/>
      <c r="T181" s="656"/>
      <c r="U181" s="185"/>
    </row>
    <row r="182" spans="1:21" s="2" customFormat="1" x14ac:dyDescent="0.25">
      <c r="C182" s="39"/>
      <c r="D182" s="39"/>
      <c r="E182" s="39"/>
      <c r="H182" s="278"/>
      <c r="K182" s="278"/>
      <c r="L182" s="39"/>
      <c r="M182" s="93" t="s">
        <v>157</v>
      </c>
      <c r="T182" s="290"/>
      <c r="U182" s="34"/>
    </row>
    <row r="183" spans="1:21" s="2" customFormat="1" ht="16.5" customHeight="1" x14ac:dyDescent="0.3">
      <c r="A183" s="1275" t="s">
        <v>444</v>
      </c>
      <c r="B183" s="1275"/>
      <c r="C183" s="1275"/>
      <c r="D183" s="1275"/>
      <c r="E183" s="1275"/>
      <c r="F183" s="1275"/>
      <c r="G183" s="1275"/>
      <c r="H183" s="1275"/>
      <c r="I183" s="1275"/>
      <c r="J183" s="1275"/>
      <c r="K183" s="1275"/>
      <c r="L183" s="1275"/>
      <c r="M183" s="1275"/>
      <c r="N183" s="1275"/>
      <c r="O183" s="1275"/>
      <c r="P183" s="1275"/>
      <c r="Q183" s="1275"/>
      <c r="R183" s="1275"/>
      <c r="S183" s="1275"/>
      <c r="T183" s="1275"/>
      <c r="U183" s="34"/>
    </row>
    <row r="184" spans="1:21" s="2" customFormat="1" ht="18.75" x14ac:dyDescent="0.3">
      <c r="A184" s="33" t="s">
        <v>26</v>
      </c>
      <c r="B184" s="33"/>
      <c r="C184" s="8"/>
      <c r="D184" s="8"/>
      <c r="E184" s="8"/>
      <c r="F184" s="3"/>
      <c r="G184" s="3"/>
      <c r="H184" s="326"/>
      <c r="I184" s="160"/>
      <c r="J184" s="160"/>
      <c r="K184" s="160"/>
      <c r="L184" s="160"/>
      <c r="M184" s="161"/>
      <c r="N184" s="162"/>
      <c r="O184" s="162"/>
      <c r="P184" s="162"/>
      <c r="Q184" s="162"/>
      <c r="R184" s="162"/>
      <c r="S184" s="162"/>
      <c r="T184" s="290"/>
      <c r="U184" s="34"/>
    </row>
    <row r="185" spans="1:21" s="2" customFormat="1" ht="18.75" x14ac:dyDescent="0.3">
      <c r="A185" s="33" t="s">
        <v>28</v>
      </c>
      <c r="B185" s="33"/>
      <c r="H185" s="278"/>
      <c r="I185" s="202"/>
      <c r="J185" s="202"/>
      <c r="K185" s="202"/>
      <c r="L185" s="202"/>
      <c r="M185" s="162"/>
      <c r="N185" s="161"/>
      <c r="O185" s="161"/>
      <c r="P185" s="161"/>
      <c r="Q185" s="161"/>
      <c r="R185" s="161"/>
      <c r="S185" s="161"/>
      <c r="T185" s="656"/>
      <c r="U185" s="34"/>
    </row>
    <row r="186" spans="1:21" s="2" customFormat="1" ht="15.75" customHeight="1" x14ac:dyDescent="0.3">
      <c r="A186" s="33" t="s">
        <v>104</v>
      </c>
      <c r="B186" s="33"/>
      <c r="H186" s="278"/>
      <c r="I186" s="160"/>
      <c r="J186" s="160"/>
      <c r="K186" s="160"/>
      <c r="L186" s="160"/>
      <c r="M186" s="161"/>
      <c r="N186" s="162"/>
      <c r="O186" s="162"/>
      <c r="P186" s="162"/>
      <c r="Q186" s="162"/>
      <c r="R186" s="162"/>
      <c r="S186" s="162"/>
      <c r="T186" s="978"/>
      <c r="U186" s="34"/>
    </row>
    <row r="187" spans="1:21" x14ac:dyDescent="0.25">
      <c r="I187" s="160"/>
      <c r="J187" s="160"/>
      <c r="K187" s="160"/>
      <c r="L187" s="160"/>
      <c r="N187" s="161"/>
      <c r="O187" s="161"/>
      <c r="P187" s="161"/>
      <c r="Q187" s="161"/>
      <c r="R187" s="161"/>
      <c r="S187" s="161"/>
      <c r="U187" s="185"/>
    </row>
    <row r="188" spans="1:21" ht="22.5" customHeight="1" x14ac:dyDescent="0.25">
      <c r="A188" s="1273" t="s">
        <v>18</v>
      </c>
      <c r="B188" s="1273" t="s">
        <v>7</v>
      </c>
      <c r="C188" s="1401">
        <v>2021</v>
      </c>
      <c r="D188" s="1402"/>
      <c r="E188" s="1403"/>
      <c r="F188" s="1397">
        <v>2022</v>
      </c>
      <c r="G188" s="1398"/>
      <c r="H188" s="1399"/>
      <c r="I188" s="1235">
        <v>2023</v>
      </c>
      <c r="J188" s="1235"/>
      <c r="K188" s="1235"/>
      <c r="L188" s="1235">
        <v>2024</v>
      </c>
      <c r="M188" s="1235"/>
      <c r="N188" s="998"/>
      <c r="O188" s="1279">
        <v>2025</v>
      </c>
      <c r="P188" s="1280"/>
      <c r="Q188" s="1344" t="s">
        <v>446</v>
      </c>
      <c r="R188" s="1344" t="s">
        <v>448</v>
      </c>
      <c r="S188" s="1344" t="s">
        <v>447</v>
      </c>
      <c r="T188" s="1344" t="s">
        <v>450</v>
      </c>
      <c r="U188" s="185"/>
    </row>
    <row r="189" spans="1:21" ht="27" customHeight="1" x14ac:dyDescent="0.25">
      <c r="A189" s="1387"/>
      <c r="B189" s="1387"/>
      <c r="C189" s="1120" t="s">
        <v>178</v>
      </c>
      <c r="D189" s="1121" t="s">
        <v>1</v>
      </c>
      <c r="E189" s="1120" t="s">
        <v>138</v>
      </c>
      <c r="F189" s="1000" t="s">
        <v>192</v>
      </c>
      <c r="G189" s="1122" t="s">
        <v>1</v>
      </c>
      <c r="H189" s="1003" t="s">
        <v>138</v>
      </c>
      <c r="I189" s="1122" t="s">
        <v>0</v>
      </c>
      <c r="J189" s="1122" t="s">
        <v>1</v>
      </c>
      <c r="K189" s="1003" t="s">
        <v>138</v>
      </c>
      <c r="L189" s="690" t="s">
        <v>0</v>
      </c>
      <c r="M189" s="1000" t="s">
        <v>1</v>
      </c>
      <c r="N189" s="691" t="s">
        <v>138</v>
      </c>
      <c r="O189" s="690" t="s">
        <v>0</v>
      </c>
      <c r="P189" s="1000" t="s">
        <v>1</v>
      </c>
      <c r="Q189" s="1344"/>
      <c r="R189" s="1344"/>
      <c r="S189" s="1344"/>
      <c r="T189" s="1344"/>
      <c r="U189" s="185"/>
    </row>
    <row r="190" spans="1:21" s="2" customFormat="1" ht="18.75" customHeight="1" x14ac:dyDescent="0.25">
      <c r="A190" s="205">
        <v>1001</v>
      </c>
      <c r="B190" s="206" t="s">
        <v>8</v>
      </c>
      <c r="C190" s="306">
        <v>20620120</v>
      </c>
      <c r="D190" s="306">
        <v>20620108.170000002</v>
      </c>
      <c r="E190" s="306">
        <f>D190/C190*100</f>
        <v>99.999942628849894</v>
      </c>
      <c r="F190" s="623">
        <v>9901460</v>
      </c>
      <c r="G190" s="311">
        <v>9892237.5899999999</v>
      </c>
      <c r="H190" s="336">
        <f>G190/F190*100</f>
        <v>99.906858079515544</v>
      </c>
      <c r="I190" s="311">
        <v>13202000</v>
      </c>
      <c r="J190" s="311">
        <v>9382102.8300000001</v>
      </c>
      <c r="K190" s="336">
        <f>J190/I190*100</f>
        <v>71.065769050143928</v>
      </c>
      <c r="L190" s="311">
        <v>11000000</v>
      </c>
      <c r="M190" s="312">
        <v>10242271.35</v>
      </c>
      <c r="N190" s="305">
        <f>M190/L190*100</f>
        <v>93.111557727272725</v>
      </c>
      <c r="O190" s="305">
        <v>12538000</v>
      </c>
      <c r="P190" s="305"/>
      <c r="Q190" s="305">
        <v>18388000</v>
      </c>
      <c r="R190" s="305"/>
      <c r="S190" s="305"/>
      <c r="T190" s="1383" t="s">
        <v>451</v>
      </c>
      <c r="U190" s="34"/>
    </row>
    <row r="191" spans="1:21" s="2" customFormat="1" ht="18.75" customHeight="1" x14ac:dyDescent="0.25">
      <c r="A191" s="19">
        <v>1002</v>
      </c>
      <c r="B191" s="207" t="s">
        <v>9</v>
      </c>
      <c r="C191" s="301">
        <v>9267000</v>
      </c>
      <c r="D191" s="302">
        <v>9266047</v>
      </c>
      <c r="E191" s="307">
        <f t="shared" ref="E191:E214" si="32">D191/C191*100</f>
        <v>99.989716197259099</v>
      </c>
      <c r="F191" s="311">
        <v>4216000</v>
      </c>
      <c r="G191" s="307">
        <v>4191192.5</v>
      </c>
      <c r="H191" s="334">
        <f t="shared" ref="H191:H214" si="33">G191/F191*100</f>
        <v>99.411586812144208</v>
      </c>
      <c r="I191" s="307">
        <v>5000000</v>
      </c>
      <c r="J191" s="307">
        <v>4266468.75</v>
      </c>
      <c r="K191" s="334">
        <f t="shared" ref="K191:K214" si="34">J191/I191*100</f>
        <v>85.329374999999999</v>
      </c>
      <c r="L191" s="307">
        <v>5000000</v>
      </c>
      <c r="M191" s="307">
        <v>4998424</v>
      </c>
      <c r="N191" s="305">
        <f t="shared" ref="N191:N214" si="35">M191/L191*100</f>
        <v>99.96848</v>
      </c>
      <c r="O191" s="309">
        <v>5000000</v>
      </c>
      <c r="P191" s="309"/>
      <c r="Q191" s="309">
        <v>5000000</v>
      </c>
      <c r="R191" s="309"/>
      <c r="S191" s="309"/>
      <c r="T191" s="1384"/>
      <c r="U191" s="34"/>
    </row>
    <row r="192" spans="1:21" s="2" customFormat="1" ht="18.75" customHeight="1" x14ac:dyDescent="0.25">
      <c r="A192" s="44">
        <v>1003</v>
      </c>
      <c r="B192" s="169" t="s">
        <v>10</v>
      </c>
      <c r="C192" s="195">
        <v>11010500</v>
      </c>
      <c r="D192" s="195">
        <v>11010188.199999999</v>
      </c>
      <c r="E192" s="195">
        <f t="shared" si="32"/>
        <v>99.997168157667673</v>
      </c>
      <c r="F192" s="623">
        <v>6250540</v>
      </c>
      <c r="G192" s="321">
        <v>6032587</v>
      </c>
      <c r="H192" s="337">
        <f t="shared" si="33"/>
        <v>96.513053272197283</v>
      </c>
      <c r="I192" s="321">
        <v>7287000</v>
      </c>
      <c r="J192" s="321">
        <v>5233947.6500000004</v>
      </c>
      <c r="K192" s="337">
        <f t="shared" si="34"/>
        <v>71.825822011801847</v>
      </c>
      <c r="L192" s="321">
        <v>6000000</v>
      </c>
      <c r="M192" s="321">
        <v>7691972</v>
      </c>
      <c r="N192" s="305">
        <f t="shared" si="35"/>
        <v>128.19953333333333</v>
      </c>
      <c r="O192" s="303">
        <v>8096000</v>
      </c>
      <c r="P192" s="303"/>
      <c r="Q192" s="303">
        <v>7361000</v>
      </c>
      <c r="R192" s="303"/>
      <c r="S192" s="303"/>
      <c r="T192" s="1384"/>
      <c r="U192" s="34"/>
    </row>
    <row r="193" spans="1:21" ht="25.5" customHeight="1" thickBot="1" x14ac:dyDescent="0.35">
      <c r="A193" s="1376" t="s">
        <v>139</v>
      </c>
      <c r="B193" s="1377"/>
      <c r="C193" s="71">
        <f t="shared" ref="C193:M193" si="36">SUM(C190:C192)</f>
        <v>40897620</v>
      </c>
      <c r="D193" s="71">
        <f t="shared" si="36"/>
        <v>40896343.370000005</v>
      </c>
      <c r="E193" s="71">
        <f t="shared" si="32"/>
        <v>99.996878473612909</v>
      </c>
      <c r="F193" s="71">
        <f>SUM(F190:F192)</f>
        <v>20368000</v>
      </c>
      <c r="G193" s="71">
        <f>SUM(G190:G192)</f>
        <v>20116017.09</v>
      </c>
      <c r="H193" s="327">
        <f t="shared" si="33"/>
        <v>98.762849027886872</v>
      </c>
      <c r="I193" s="71">
        <f t="shared" si="36"/>
        <v>25489000</v>
      </c>
      <c r="J193" s="71">
        <f>SUM(J190:J192)</f>
        <v>18882519.23</v>
      </c>
      <c r="K193" s="327">
        <f t="shared" si="34"/>
        <v>74.081051551649736</v>
      </c>
      <c r="L193" s="613">
        <f t="shared" si="36"/>
        <v>22000000</v>
      </c>
      <c r="M193" s="612">
        <f t="shared" si="36"/>
        <v>22932667.350000001</v>
      </c>
      <c r="N193" s="719">
        <f t="shared" si="35"/>
        <v>104.23939704545455</v>
      </c>
      <c r="O193" s="612">
        <f>SUM(O190:O192)</f>
        <v>25634000</v>
      </c>
      <c r="P193" s="612">
        <f t="shared" ref="P193" si="37">SUM(P190:P192)</f>
        <v>0</v>
      </c>
      <c r="Q193" s="612">
        <f t="shared" ref="Q193:S193" si="38">SUM(Q190:Q192)</f>
        <v>30749000</v>
      </c>
      <c r="R193" s="612">
        <f t="shared" si="38"/>
        <v>0</v>
      </c>
      <c r="S193" s="612">
        <f t="shared" si="38"/>
        <v>0</v>
      </c>
      <c r="T193" s="1384"/>
      <c r="U193" s="185"/>
    </row>
    <row r="194" spans="1:21" s="2" customFormat="1" ht="18.75" customHeight="1" thickTop="1" x14ac:dyDescent="0.25">
      <c r="A194" s="58">
        <v>1101</v>
      </c>
      <c r="B194" s="315" t="s">
        <v>112</v>
      </c>
      <c r="C194" s="307">
        <v>250000</v>
      </c>
      <c r="D194" s="307">
        <v>249721.5</v>
      </c>
      <c r="E194" s="307">
        <f t="shared" si="32"/>
        <v>99.888600000000011</v>
      </c>
      <c r="F194" s="307">
        <v>800000</v>
      </c>
      <c r="G194" s="307">
        <v>495842</v>
      </c>
      <c r="H194" s="334">
        <f t="shared" si="33"/>
        <v>61.980250000000005</v>
      </c>
      <c r="I194" s="307">
        <v>500000</v>
      </c>
      <c r="J194" s="307">
        <v>470000</v>
      </c>
      <c r="K194" s="334">
        <f t="shared" si="34"/>
        <v>94</v>
      </c>
      <c r="L194" s="307">
        <v>500000</v>
      </c>
      <c r="M194" s="307">
        <v>999415</v>
      </c>
      <c r="N194" s="303">
        <f t="shared" si="35"/>
        <v>199.88300000000001</v>
      </c>
      <c r="O194" s="307">
        <v>1000000</v>
      </c>
      <c r="P194" s="307"/>
      <c r="Q194" s="307">
        <v>700000</v>
      </c>
      <c r="R194" s="307"/>
      <c r="S194" s="307"/>
      <c r="T194" s="1384"/>
      <c r="U194" s="34"/>
    </row>
    <row r="195" spans="1:21" s="2" customFormat="1" ht="18.75" customHeight="1" x14ac:dyDescent="0.25">
      <c r="A195" s="19">
        <v>1201</v>
      </c>
      <c r="B195" s="207" t="s">
        <v>12</v>
      </c>
      <c r="C195" s="320">
        <v>85000</v>
      </c>
      <c r="D195" s="302">
        <v>84050</v>
      </c>
      <c r="E195" s="307">
        <f t="shared" si="32"/>
        <v>98.882352941176464</v>
      </c>
      <c r="F195" s="307">
        <v>200000</v>
      </c>
      <c r="G195" s="307">
        <v>200000</v>
      </c>
      <c r="H195" s="334">
        <f t="shared" si="33"/>
        <v>100</v>
      </c>
      <c r="I195" s="307">
        <v>100000</v>
      </c>
      <c r="J195" s="307">
        <v>100000</v>
      </c>
      <c r="K195" s="334">
        <f t="shared" si="34"/>
        <v>100</v>
      </c>
      <c r="L195" s="307">
        <v>100000</v>
      </c>
      <c r="M195" s="307">
        <v>100000</v>
      </c>
      <c r="N195" s="305">
        <f t="shared" si="35"/>
        <v>100</v>
      </c>
      <c r="O195" s="307">
        <v>200000</v>
      </c>
      <c r="P195" s="307"/>
      <c r="Q195" s="307">
        <v>100000</v>
      </c>
      <c r="R195" s="307"/>
      <c r="S195" s="307"/>
      <c r="T195" s="1384"/>
      <c r="U195" s="34"/>
    </row>
    <row r="196" spans="1:21" s="2" customFormat="1" ht="18.75" customHeight="1" x14ac:dyDescent="0.25">
      <c r="A196" s="19">
        <v>1202</v>
      </c>
      <c r="B196" s="207" t="s">
        <v>13</v>
      </c>
      <c r="C196" s="307">
        <v>56240</v>
      </c>
      <c r="D196" s="307">
        <v>56240</v>
      </c>
      <c r="E196" s="307">
        <f t="shared" si="32"/>
        <v>100</v>
      </c>
      <c r="F196" s="307">
        <v>100000</v>
      </c>
      <c r="G196" s="307">
        <v>94380</v>
      </c>
      <c r="H196" s="334">
        <f t="shared" si="33"/>
        <v>94.38</v>
      </c>
      <c r="I196" s="307">
        <v>200000</v>
      </c>
      <c r="J196" s="307">
        <v>700000</v>
      </c>
      <c r="K196" s="334">
        <f t="shared" si="34"/>
        <v>350</v>
      </c>
      <c r="L196" s="307"/>
      <c r="M196" s="307">
        <v>0</v>
      </c>
      <c r="N196" s="305"/>
      <c r="O196" s="307"/>
      <c r="P196" s="307"/>
      <c r="Q196" s="307"/>
      <c r="R196" s="307"/>
      <c r="S196" s="307"/>
      <c r="T196" s="1384"/>
      <c r="U196" s="34"/>
    </row>
    <row r="197" spans="1:21" s="2" customFormat="1" ht="18.75" customHeight="1" x14ac:dyDescent="0.25">
      <c r="A197" s="19" t="s">
        <v>390</v>
      </c>
      <c r="B197" s="207" t="s">
        <v>198</v>
      </c>
      <c r="C197" s="307"/>
      <c r="D197" s="307"/>
      <c r="E197" s="307"/>
      <c r="F197" s="307"/>
      <c r="G197" s="307"/>
      <c r="H197" s="334"/>
      <c r="I197" s="307"/>
      <c r="J197" s="307"/>
      <c r="K197" s="334"/>
      <c r="L197" s="307">
        <v>500000</v>
      </c>
      <c r="M197" s="307">
        <v>399631</v>
      </c>
      <c r="N197" s="305">
        <f t="shared" si="35"/>
        <v>79.926200000000009</v>
      </c>
      <c r="O197" s="307">
        <v>500000</v>
      </c>
      <c r="P197" s="307"/>
      <c r="Q197" s="307">
        <v>300000</v>
      </c>
      <c r="R197" s="307"/>
      <c r="S197" s="307"/>
      <c r="T197" s="1384"/>
      <c r="U197" s="34"/>
    </row>
    <row r="198" spans="1:21" s="2" customFormat="1" ht="18.75" customHeight="1" x14ac:dyDescent="0.25">
      <c r="A198" s="19" t="s">
        <v>385</v>
      </c>
      <c r="B198" s="207" t="s">
        <v>205</v>
      </c>
      <c r="C198" s="307"/>
      <c r="D198" s="307"/>
      <c r="E198" s="307"/>
      <c r="F198" s="307"/>
      <c r="G198" s="307"/>
      <c r="H198" s="334"/>
      <c r="I198" s="307"/>
      <c r="J198" s="307"/>
      <c r="K198" s="334"/>
      <c r="L198" s="307"/>
      <c r="M198" s="307">
        <v>0</v>
      </c>
      <c r="N198" s="305"/>
      <c r="O198" s="307">
        <v>75000</v>
      </c>
      <c r="P198" s="307"/>
      <c r="Q198" s="307">
        <v>350000</v>
      </c>
      <c r="R198" s="307"/>
      <c r="S198" s="307"/>
      <c r="T198" s="1384"/>
      <c r="U198" s="34"/>
    </row>
    <row r="199" spans="1:21" s="2" customFormat="1" ht="18.75" customHeight="1" x14ac:dyDescent="0.25">
      <c r="A199" s="19">
        <v>1205</v>
      </c>
      <c r="B199" s="207" t="s">
        <v>124</v>
      </c>
      <c r="C199" s="307">
        <v>54000</v>
      </c>
      <c r="D199" s="307">
        <v>53337</v>
      </c>
      <c r="E199" s="307">
        <f t="shared" si="32"/>
        <v>98.772222222222211</v>
      </c>
      <c r="F199" s="307">
        <v>200000</v>
      </c>
      <c r="G199" s="307">
        <v>195697.62</v>
      </c>
      <c r="H199" s="334">
        <f t="shared" si="33"/>
        <v>97.84881</v>
      </c>
      <c r="I199" s="307">
        <v>300000</v>
      </c>
      <c r="J199" s="307">
        <v>300000</v>
      </c>
      <c r="K199" s="334">
        <f t="shared" si="34"/>
        <v>100</v>
      </c>
      <c r="L199" s="307">
        <v>200000</v>
      </c>
      <c r="M199" s="307">
        <v>199669.79</v>
      </c>
      <c r="N199" s="305">
        <f t="shared" si="35"/>
        <v>99.834895000000003</v>
      </c>
      <c r="O199" s="307">
        <v>300000</v>
      </c>
      <c r="P199" s="307"/>
      <c r="Q199" s="307">
        <v>400000</v>
      </c>
      <c r="R199" s="307"/>
      <c r="S199" s="307"/>
      <c r="T199" s="1384"/>
      <c r="U199" s="34"/>
    </row>
    <row r="200" spans="1:21" s="2" customFormat="1" ht="18.75" customHeight="1" x14ac:dyDescent="0.25">
      <c r="A200" s="19">
        <v>1301</v>
      </c>
      <c r="B200" s="207" t="s">
        <v>14</v>
      </c>
      <c r="C200" s="307">
        <v>200000</v>
      </c>
      <c r="D200" s="307">
        <v>62020</v>
      </c>
      <c r="E200" s="307">
        <f t="shared" si="32"/>
        <v>31.009999999999998</v>
      </c>
      <c r="F200" s="307">
        <v>100000</v>
      </c>
      <c r="G200" s="307">
        <v>92820</v>
      </c>
      <c r="H200" s="334">
        <f t="shared" si="33"/>
        <v>92.820000000000007</v>
      </c>
      <c r="I200" s="307">
        <v>500000</v>
      </c>
      <c r="J200" s="307">
        <v>450000</v>
      </c>
      <c r="K200" s="334">
        <f t="shared" si="34"/>
        <v>90</v>
      </c>
      <c r="L200" s="307">
        <v>500000</v>
      </c>
      <c r="M200" s="307">
        <v>493735</v>
      </c>
      <c r="N200" s="305">
        <f t="shared" si="35"/>
        <v>98.747</v>
      </c>
      <c r="O200" s="307">
        <v>400000</v>
      </c>
      <c r="P200" s="307"/>
      <c r="Q200" s="307">
        <v>500000</v>
      </c>
      <c r="R200" s="307"/>
      <c r="S200" s="307"/>
      <c r="T200" s="1384"/>
      <c r="U200" s="34"/>
    </row>
    <row r="201" spans="1:21" s="2" customFormat="1" ht="18.75" customHeight="1" x14ac:dyDescent="0.25">
      <c r="A201" s="19">
        <v>1302</v>
      </c>
      <c r="B201" s="207" t="s">
        <v>123</v>
      </c>
      <c r="C201" s="307">
        <v>10260</v>
      </c>
      <c r="D201" s="307">
        <v>10260</v>
      </c>
      <c r="E201" s="307">
        <f t="shared" si="32"/>
        <v>100</v>
      </c>
      <c r="F201" s="623">
        <v>69534</v>
      </c>
      <c r="G201" s="307">
        <v>69533.83</v>
      </c>
      <c r="H201" s="334">
        <f t="shared" si="33"/>
        <v>99.99975551528749</v>
      </c>
      <c r="I201" s="307">
        <v>300000</v>
      </c>
      <c r="J201" s="307">
        <v>263500</v>
      </c>
      <c r="K201" s="334">
        <f t="shared" si="34"/>
        <v>87.833333333333329</v>
      </c>
      <c r="L201" s="307">
        <v>200000</v>
      </c>
      <c r="M201" s="307">
        <v>200000</v>
      </c>
      <c r="N201" s="305">
        <f t="shared" si="35"/>
        <v>100</v>
      </c>
      <c r="O201" s="307">
        <v>120000</v>
      </c>
      <c r="P201" s="307"/>
      <c r="Q201" s="307">
        <v>100000</v>
      </c>
      <c r="R201" s="307"/>
      <c r="S201" s="307"/>
      <c r="T201" s="1384"/>
      <c r="U201" s="34"/>
    </row>
    <row r="202" spans="1:21" s="2" customFormat="1" ht="18.75" customHeight="1" x14ac:dyDescent="0.25">
      <c r="A202" s="19">
        <v>1303</v>
      </c>
      <c r="B202" s="207" t="s">
        <v>109</v>
      </c>
      <c r="C202" s="307"/>
      <c r="D202" s="307"/>
      <c r="E202" s="307"/>
      <c r="F202" s="307">
        <v>100000</v>
      </c>
      <c r="G202" s="307">
        <v>0</v>
      </c>
      <c r="H202" s="334"/>
      <c r="I202" s="307">
        <v>150000</v>
      </c>
      <c r="J202" s="307">
        <v>100000</v>
      </c>
      <c r="K202" s="334">
        <f t="shared" si="34"/>
        <v>66.666666666666657</v>
      </c>
      <c r="L202" s="307">
        <v>300000</v>
      </c>
      <c r="M202" s="307">
        <v>17754</v>
      </c>
      <c r="N202" s="305">
        <f t="shared" si="35"/>
        <v>5.9180000000000001</v>
      </c>
      <c r="O202" s="307">
        <v>50000</v>
      </c>
      <c r="P202" s="307"/>
      <c r="Q202" s="307">
        <v>50000</v>
      </c>
      <c r="R202" s="307"/>
      <c r="S202" s="307"/>
      <c r="T202" s="1384"/>
      <c r="U202" s="34"/>
    </row>
    <row r="203" spans="1:21" s="2" customFormat="1" ht="18.75" customHeight="1" x14ac:dyDescent="0.25">
      <c r="A203" s="19">
        <v>1304</v>
      </c>
      <c r="B203" s="207" t="s">
        <v>114</v>
      </c>
      <c r="C203" s="307">
        <v>7333</v>
      </c>
      <c r="D203" s="307">
        <v>0</v>
      </c>
      <c r="E203" s="307">
        <f t="shared" si="32"/>
        <v>0</v>
      </c>
      <c r="F203" s="307">
        <v>100000</v>
      </c>
      <c r="G203" s="307">
        <v>91907</v>
      </c>
      <c r="H203" s="334">
        <f t="shared" si="33"/>
        <v>91.907000000000011</v>
      </c>
      <c r="I203" s="307">
        <v>150000</v>
      </c>
      <c r="J203" s="307">
        <v>150000</v>
      </c>
      <c r="K203" s="334">
        <f t="shared" si="34"/>
        <v>100</v>
      </c>
      <c r="L203" s="307">
        <v>100000</v>
      </c>
      <c r="M203" s="307">
        <v>65704</v>
      </c>
      <c r="N203" s="305">
        <f t="shared" si="35"/>
        <v>65.703999999999994</v>
      </c>
      <c r="O203" s="1128">
        <v>30000</v>
      </c>
      <c r="P203" s="307"/>
      <c r="Q203" s="1128">
        <v>0</v>
      </c>
      <c r="R203" s="307"/>
      <c r="S203" s="307"/>
      <c r="T203" s="1384"/>
      <c r="U203" s="34"/>
    </row>
    <row r="204" spans="1:21" s="2" customFormat="1" ht="18.75" customHeight="1" x14ac:dyDescent="0.25">
      <c r="A204" s="19" t="s">
        <v>435</v>
      </c>
      <c r="B204" s="207" t="s">
        <v>208</v>
      </c>
      <c r="C204" s="307"/>
      <c r="D204" s="307"/>
      <c r="E204" s="307"/>
      <c r="F204" s="307"/>
      <c r="G204" s="307"/>
      <c r="H204" s="334"/>
      <c r="I204" s="307"/>
      <c r="J204" s="307"/>
      <c r="K204" s="334"/>
      <c r="L204" s="307"/>
      <c r="M204" s="307"/>
      <c r="N204" s="305"/>
      <c r="O204" s="1128">
        <v>0</v>
      </c>
      <c r="P204" s="307"/>
      <c r="Q204" s="1128"/>
      <c r="R204" s="307"/>
      <c r="S204" s="307"/>
      <c r="T204" s="1384"/>
      <c r="U204" s="34"/>
    </row>
    <row r="205" spans="1:21" s="2" customFormat="1" ht="18.75" customHeight="1" x14ac:dyDescent="0.25">
      <c r="A205" s="19">
        <v>1402</v>
      </c>
      <c r="B205" s="207" t="s">
        <v>117</v>
      </c>
      <c r="C205" s="307">
        <v>19000</v>
      </c>
      <c r="D205" s="307">
        <v>18036.93</v>
      </c>
      <c r="E205" s="307">
        <f t="shared" si="32"/>
        <v>94.931210526315795</v>
      </c>
      <c r="F205" s="307">
        <v>50000</v>
      </c>
      <c r="G205" s="307">
        <v>32522.34</v>
      </c>
      <c r="H205" s="334">
        <f t="shared" si="33"/>
        <v>65.04468</v>
      </c>
      <c r="I205" s="307">
        <v>25000</v>
      </c>
      <c r="J205" s="307">
        <v>25000</v>
      </c>
      <c r="K205" s="334">
        <f t="shared" si="34"/>
        <v>100</v>
      </c>
      <c r="L205" s="307">
        <v>100000</v>
      </c>
      <c r="M205" s="307">
        <v>88750</v>
      </c>
      <c r="N205" s="305">
        <f t="shared" si="35"/>
        <v>88.75</v>
      </c>
      <c r="O205" s="17">
        <v>100000</v>
      </c>
      <c r="P205" s="17"/>
      <c r="Q205" s="17">
        <v>100000</v>
      </c>
      <c r="R205" s="17"/>
      <c r="S205" s="17"/>
      <c r="T205" s="1384"/>
      <c r="U205" s="34"/>
    </row>
    <row r="206" spans="1:21" s="2" customFormat="1" ht="18.75" customHeight="1" x14ac:dyDescent="0.25">
      <c r="A206" s="19">
        <v>1403</v>
      </c>
      <c r="B206" s="207" t="s">
        <v>118</v>
      </c>
      <c r="C206" s="307">
        <v>500000</v>
      </c>
      <c r="D206" s="307">
        <v>407332.5</v>
      </c>
      <c r="E206" s="307">
        <f t="shared" si="32"/>
        <v>81.466499999999996</v>
      </c>
      <c r="F206" s="307">
        <v>500000</v>
      </c>
      <c r="G206" s="307">
        <v>320783.96000000002</v>
      </c>
      <c r="H206" s="334">
        <f t="shared" si="33"/>
        <v>64.15679200000001</v>
      </c>
      <c r="I206" s="307">
        <v>250000</v>
      </c>
      <c r="J206" s="307">
        <v>581963</v>
      </c>
      <c r="K206" s="334">
        <f t="shared" si="34"/>
        <v>232.7852</v>
      </c>
      <c r="L206" s="307">
        <v>500000</v>
      </c>
      <c r="M206" s="307">
        <v>904561.28</v>
      </c>
      <c r="N206" s="305">
        <f t="shared" si="35"/>
        <v>180.91225600000001</v>
      </c>
      <c r="O206" s="307">
        <v>1400000</v>
      </c>
      <c r="P206" s="307"/>
      <c r="Q206" s="307">
        <v>1000000</v>
      </c>
      <c r="R206" s="307"/>
      <c r="S206" s="307"/>
      <c r="T206" s="1384"/>
      <c r="U206" s="34"/>
    </row>
    <row r="207" spans="1:21" s="2" customFormat="1" ht="18.75" customHeight="1" x14ac:dyDescent="0.25">
      <c r="A207" s="78">
        <v>1405</v>
      </c>
      <c r="B207" s="207" t="s">
        <v>201</v>
      </c>
      <c r="C207" s="309"/>
      <c r="D207" s="309"/>
      <c r="E207" s="309"/>
      <c r="F207" s="307"/>
      <c r="G207" s="307"/>
      <c r="H207" s="334"/>
      <c r="I207" s="307"/>
      <c r="J207" s="307"/>
      <c r="K207" s="334"/>
      <c r="L207" s="307">
        <v>450000</v>
      </c>
      <c r="M207" s="307">
        <v>450000</v>
      </c>
      <c r="N207" s="305">
        <f t="shared" si="35"/>
        <v>100</v>
      </c>
      <c r="O207" s="307">
        <v>654000</v>
      </c>
      <c r="P207" s="307"/>
      <c r="Q207" s="307">
        <v>1000</v>
      </c>
      <c r="R207" s="307"/>
      <c r="S207" s="307"/>
      <c r="T207" s="1384"/>
      <c r="U207" s="34"/>
    </row>
    <row r="208" spans="1:21" s="2" customFormat="1" ht="18.75" customHeight="1" x14ac:dyDescent="0.25">
      <c r="A208" s="78">
        <v>1409</v>
      </c>
      <c r="B208" s="16" t="s">
        <v>17</v>
      </c>
      <c r="C208" s="309"/>
      <c r="D208" s="309"/>
      <c r="E208" s="309"/>
      <c r="F208" s="307"/>
      <c r="G208" s="307"/>
      <c r="H208" s="334"/>
      <c r="I208" s="307"/>
      <c r="J208" s="307"/>
      <c r="K208" s="334"/>
      <c r="L208" s="307"/>
      <c r="M208" s="307">
        <v>0</v>
      </c>
      <c r="N208" s="305"/>
      <c r="O208" s="309"/>
      <c r="P208" s="309"/>
      <c r="Q208" s="309"/>
      <c r="R208" s="309"/>
      <c r="S208" s="309"/>
      <c r="T208" s="1384"/>
      <c r="U208" s="34"/>
    </row>
    <row r="209" spans="1:21" s="2" customFormat="1" ht="30" x14ac:dyDescent="0.25">
      <c r="A209" s="78" t="s">
        <v>386</v>
      </c>
      <c r="B209" s="240" t="s">
        <v>206</v>
      </c>
      <c r="C209" s="309"/>
      <c r="D209" s="309"/>
      <c r="E209" s="309"/>
      <c r="F209" s="307"/>
      <c r="G209" s="307"/>
      <c r="H209" s="334"/>
      <c r="I209" s="307"/>
      <c r="J209" s="307"/>
      <c r="K209" s="334"/>
      <c r="L209" s="307">
        <v>160000</v>
      </c>
      <c r="M209" s="307">
        <v>141090</v>
      </c>
      <c r="N209" s="305">
        <f t="shared" si="35"/>
        <v>88.181250000000006</v>
      </c>
      <c r="O209" s="307">
        <v>200000</v>
      </c>
      <c r="P209" s="307"/>
      <c r="Q209" s="307">
        <v>200000</v>
      </c>
      <c r="R209" s="307"/>
      <c r="S209" s="307"/>
      <c r="T209" s="1384"/>
      <c r="U209" s="34"/>
    </row>
    <row r="210" spans="1:21" s="2" customFormat="1" ht="18.75" customHeight="1" x14ac:dyDescent="0.25">
      <c r="A210" s="78" t="s">
        <v>388</v>
      </c>
      <c r="B210" s="38" t="s">
        <v>203</v>
      </c>
      <c r="C210" s="309"/>
      <c r="D210" s="309"/>
      <c r="E210" s="309"/>
      <c r="F210" s="307"/>
      <c r="G210" s="307"/>
      <c r="H210" s="334"/>
      <c r="I210" s="307"/>
      <c r="J210" s="307"/>
      <c r="K210" s="334"/>
      <c r="L210" s="307">
        <v>100000</v>
      </c>
      <c r="M210" s="307">
        <v>96911.4</v>
      </c>
      <c r="N210" s="305">
        <f t="shared" si="35"/>
        <v>96.911399999999986</v>
      </c>
      <c r="O210" s="307">
        <v>200000</v>
      </c>
      <c r="P210" s="307"/>
      <c r="Q210" s="307">
        <v>400000</v>
      </c>
      <c r="R210" s="307"/>
      <c r="S210" s="307"/>
      <c r="T210" s="1384"/>
      <c r="U210" s="34"/>
    </row>
    <row r="211" spans="1:21" s="2" customFormat="1" ht="30" x14ac:dyDescent="0.25">
      <c r="A211" s="78">
        <v>1506</v>
      </c>
      <c r="B211" s="64" t="s">
        <v>128</v>
      </c>
      <c r="C211" s="309"/>
      <c r="D211" s="309"/>
      <c r="E211" s="309"/>
      <c r="F211" s="307"/>
      <c r="G211" s="307"/>
      <c r="H211" s="334"/>
      <c r="I211" s="307"/>
      <c r="J211" s="307"/>
      <c r="K211" s="334"/>
      <c r="L211" s="307">
        <v>100000</v>
      </c>
      <c r="M211" s="307">
        <v>100000</v>
      </c>
      <c r="N211" s="305">
        <f t="shared" si="35"/>
        <v>100</v>
      </c>
      <c r="O211" s="307">
        <v>120000</v>
      </c>
      <c r="P211" s="307"/>
      <c r="Q211" s="307">
        <v>119000</v>
      </c>
      <c r="R211" s="307"/>
      <c r="S211" s="307"/>
      <c r="T211" s="1384"/>
      <c r="U211" s="34"/>
    </row>
    <row r="212" spans="1:21" s="2" customFormat="1" ht="18.75" customHeight="1" x14ac:dyDescent="0.25">
      <c r="A212" s="78">
        <v>1702</v>
      </c>
      <c r="B212" s="317" t="s">
        <v>134</v>
      </c>
      <c r="C212" s="309">
        <v>267000</v>
      </c>
      <c r="D212" s="309">
        <v>266048.84999999998</v>
      </c>
      <c r="E212" s="309">
        <f t="shared" si="32"/>
        <v>99.643764044943822</v>
      </c>
      <c r="F212" s="309">
        <v>400000</v>
      </c>
      <c r="G212" s="309">
        <v>398775.8</v>
      </c>
      <c r="H212" s="335">
        <f t="shared" si="33"/>
        <v>99.693950000000001</v>
      </c>
      <c r="I212" s="309">
        <v>300000</v>
      </c>
      <c r="J212" s="623">
        <v>298244.40000000002</v>
      </c>
      <c r="K212" s="335">
        <f t="shared" si="34"/>
        <v>99.4148</v>
      </c>
      <c r="L212" s="309">
        <v>2000000</v>
      </c>
      <c r="M212" s="309">
        <v>383020.78</v>
      </c>
      <c r="N212" s="305">
        <f t="shared" si="35"/>
        <v>19.151039000000001</v>
      </c>
      <c r="O212" s="309"/>
      <c r="P212" s="309"/>
      <c r="Q212" s="309"/>
      <c r="R212" s="309"/>
      <c r="S212" s="309"/>
      <c r="T212" s="1384"/>
      <c r="U212" s="34"/>
    </row>
    <row r="213" spans="1:21" ht="25.5" customHeight="1" x14ac:dyDescent="0.3">
      <c r="A213" s="1395" t="s">
        <v>140</v>
      </c>
      <c r="B213" s="1395"/>
      <c r="C213" s="565">
        <f>SUM(C194:C212)</f>
        <v>1448833</v>
      </c>
      <c r="D213" s="565">
        <f>SUM(D194:D212)</f>
        <v>1207046.78</v>
      </c>
      <c r="E213" s="565">
        <f t="shared" si="32"/>
        <v>83.311657037077424</v>
      </c>
      <c r="F213" s="550">
        <f>SUM(F194:F212)</f>
        <v>2619534</v>
      </c>
      <c r="G213" s="550">
        <f>SUM(G194:G212)</f>
        <v>1992262.5500000003</v>
      </c>
      <c r="H213" s="566">
        <f t="shared" si="33"/>
        <v>76.054082520020756</v>
      </c>
      <c r="I213" s="550">
        <f>SUM(I194:I212)</f>
        <v>2775000</v>
      </c>
      <c r="J213" s="550">
        <f>SUM(J194:J212)</f>
        <v>3438707.4</v>
      </c>
      <c r="K213" s="566">
        <f t="shared" si="34"/>
        <v>123.91738378378379</v>
      </c>
      <c r="L213" s="564">
        <f>SUM(L194:L212)</f>
        <v>5810000</v>
      </c>
      <c r="M213" s="564">
        <f>SUM(M194:M212)</f>
        <v>4640242.2500000009</v>
      </c>
      <c r="N213" s="720">
        <f t="shared" si="35"/>
        <v>79.866475903614472</v>
      </c>
      <c r="O213" s="564">
        <f>SUM(O194:O212)</f>
        <v>5349000</v>
      </c>
      <c r="P213" s="564">
        <f t="shared" ref="P213" si="39">SUM(P194:P212)</f>
        <v>0</v>
      </c>
      <c r="Q213" s="564">
        <f t="shared" ref="Q213:S213" si="40">SUM(Q194:Q212)</f>
        <v>4320000</v>
      </c>
      <c r="R213" s="564">
        <f t="shared" si="40"/>
        <v>0</v>
      </c>
      <c r="S213" s="564">
        <f t="shared" si="40"/>
        <v>0</v>
      </c>
      <c r="T213" s="1384"/>
      <c r="U213" s="185"/>
    </row>
    <row r="214" spans="1:21" s="43" customFormat="1" ht="25.5" customHeight="1" thickBot="1" x14ac:dyDescent="0.35">
      <c r="A214" s="993" t="s">
        <v>2</v>
      </c>
      <c r="B214" s="996"/>
      <c r="C214" s="35">
        <f>C193+C213</f>
        <v>42346453</v>
      </c>
      <c r="D214" s="35">
        <f>D193+D213</f>
        <v>42103390.150000006</v>
      </c>
      <c r="E214" s="35">
        <f t="shared" si="32"/>
        <v>99.426013673447471</v>
      </c>
      <c r="F214" s="35">
        <f>F193+F213</f>
        <v>22987534</v>
      </c>
      <c r="G214" s="35">
        <f>G193+G213</f>
        <v>22108279.640000001</v>
      </c>
      <c r="H214" s="328">
        <f t="shared" si="33"/>
        <v>96.175081850884922</v>
      </c>
      <c r="I214" s="35">
        <f>I193+I213</f>
        <v>28264000</v>
      </c>
      <c r="J214" s="35">
        <f>J213+J193</f>
        <v>22321226.629999999</v>
      </c>
      <c r="K214" s="328">
        <f t="shared" si="34"/>
        <v>78.97405402632323</v>
      </c>
      <c r="L214" s="60">
        <f>L193+L213</f>
        <v>27810000</v>
      </c>
      <c r="M214" s="60">
        <f>M193+M213</f>
        <v>27572909.600000001</v>
      </c>
      <c r="N214" s="719">
        <f t="shared" si="35"/>
        <v>99.147463502337303</v>
      </c>
      <c r="O214" s="60">
        <f t="shared" ref="O214:P214" si="41">O193+O213</f>
        <v>30983000</v>
      </c>
      <c r="P214" s="60">
        <f t="shared" si="41"/>
        <v>0</v>
      </c>
      <c r="Q214" s="60">
        <f t="shared" ref="Q214:S214" si="42">Q193+Q213</f>
        <v>35069000</v>
      </c>
      <c r="R214" s="60">
        <f t="shared" si="42"/>
        <v>0</v>
      </c>
      <c r="S214" s="60">
        <f t="shared" si="42"/>
        <v>0</v>
      </c>
      <c r="T214" s="1385"/>
      <c r="U214" s="159"/>
    </row>
    <row r="215" spans="1:21" ht="15.75" thickTop="1" x14ac:dyDescent="0.25">
      <c r="U215" s="185"/>
    </row>
    <row r="216" spans="1:21" x14ac:dyDescent="0.25">
      <c r="U216" s="185"/>
    </row>
    <row r="217" spans="1:21" x14ac:dyDescent="0.25">
      <c r="U217" s="185"/>
    </row>
    <row r="218" spans="1:21" s="122" customFormat="1" ht="15.75" customHeight="1" x14ac:dyDescent="0.25">
      <c r="A218" s="9"/>
      <c r="B218" s="9" t="s">
        <v>188</v>
      </c>
      <c r="C218" s="9"/>
      <c r="D218" s="9"/>
      <c r="E218" s="96"/>
      <c r="F218" s="96" t="s">
        <v>191</v>
      </c>
      <c r="G218" s="96"/>
      <c r="H218" s="330"/>
      <c r="I218" s="9"/>
      <c r="J218" s="9"/>
      <c r="K218" s="344"/>
      <c r="L218" s="135"/>
      <c r="M218" s="29"/>
      <c r="T218" s="980"/>
      <c r="U218" s="4"/>
    </row>
    <row r="219" spans="1:21" s="122" customFormat="1" ht="15.75" customHeight="1" x14ac:dyDescent="0.25">
      <c r="A219" s="9"/>
      <c r="B219" s="121" t="s">
        <v>189</v>
      </c>
      <c r="C219" s="74"/>
      <c r="D219" s="74"/>
      <c r="E219" s="136"/>
      <c r="F219" s="136"/>
      <c r="G219" s="136" t="s">
        <v>190</v>
      </c>
      <c r="H219" s="136"/>
      <c r="I219" s="9"/>
      <c r="J219" s="9"/>
      <c r="K219" s="344"/>
      <c r="M219" s="29"/>
      <c r="N219" s="166"/>
      <c r="O219" s="166"/>
      <c r="P219" s="166"/>
      <c r="Q219" s="166"/>
      <c r="R219" s="166"/>
      <c r="S219" s="166"/>
      <c r="T219" s="540"/>
      <c r="U219" s="4"/>
    </row>
    <row r="220" spans="1:21" s="122" customFormat="1" ht="15.75" customHeight="1" x14ac:dyDescent="0.25">
      <c r="B220" s="121"/>
      <c r="C220" s="161"/>
      <c r="D220" s="161"/>
      <c r="E220" s="168"/>
      <c r="F220" s="168"/>
      <c r="G220" s="168"/>
      <c r="H220" s="168"/>
      <c r="I220" s="161"/>
      <c r="J220" s="161"/>
      <c r="K220" s="161"/>
      <c r="L220" s="160"/>
      <c r="M220" s="161"/>
      <c r="T220" s="980"/>
      <c r="U220" s="4"/>
    </row>
    <row r="221" spans="1:21" s="122" customFormat="1" ht="15.75" x14ac:dyDescent="0.25">
      <c r="B221" s="121" t="s">
        <v>159</v>
      </c>
      <c r="D221" s="108" t="s">
        <v>160</v>
      </c>
      <c r="E221" s="161"/>
      <c r="F221" s="108"/>
      <c r="G221" s="108"/>
      <c r="H221" s="339"/>
      <c r="I221" s="108"/>
      <c r="J221" s="108"/>
      <c r="K221" s="339"/>
      <c r="L221" s="108" t="s">
        <v>186</v>
      </c>
      <c r="M221" s="161"/>
      <c r="N221" s="166"/>
      <c r="O221" s="166"/>
      <c r="P221" s="166"/>
      <c r="Q221" s="166"/>
      <c r="R221" s="166"/>
      <c r="S221" s="166"/>
      <c r="T221" s="540"/>
      <c r="U221" s="4"/>
    </row>
    <row r="222" spans="1:21" x14ac:dyDescent="0.25">
      <c r="C222" s="176"/>
      <c r="D222" s="176"/>
      <c r="E222" s="176"/>
      <c r="F222" s="176"/>
      <c r="G222" s="176"/>
      <c r="H222" s="340"/>
      <c r="I222" s="176"/>
      <c r="J222" s="176"/>
      <c r="K222" s="340"/>
      <c r="L222" s="176"/>
      <c r="M222" s="162"/>
      <c r="N222" s="85"/>
      <c r="O222" s="85"/>
      <c r="P222" s="85"/>
      <c r="Q222" s="85"/>
      <c r="R222" s="85"/>
      <c r="S222" s="85"/>
      <c r="T222" s="656"/>
      <c r="U222" s="185"/>
    </row>
    <row r="223" spans="1:21" x14ac:dyDescent="0.25">
      <c r="I223" s="160"/>
      <c r="J223" s="160"/>
      <c r="K223" s="160"/>
      <c r="L223" s="160"/>
      <c r="M223" s="161"/>
      <c r="U223" s="185"/>
    </row>
    <row r="224" spans="1:21" x14ac:dyDescent="0.25">
      <c r="I224" s="161"/>
      <c r="J224" s="161"/>
      <c r="K224" s="161"/>
      <c r="L224" s="161"/>
      <c r="U224" s="185"/>
    </row>
    <row r="225" spans="1:21" s="2" customFormat="1" ht="15.75" customHeight="1" x14ac:dyDescent="0.25">
      <c r="A225" s="1386" t="s">
        <v>18</v>
      </c>
      <c r="B225" s="1388" t="s">
        <v>7</v>
      </c>
      <c r="C225" s="1389">
        <v>2021</v>
      </c>
      <c r="D225" s="1390"/>
      <c r="E225" s="1391"/>
      <c r="F225" s="1392">
        <v>2022</v>
      </c>
      <c r="G225" s="1392"/>
      <c r="H225" s="1392"/>
      <c r="I225" s="1393">
        <v>2023</v>
      </c>
      <c r="J225" s="1393"/>
      <c r="K225" s="1393"/>
      <c r="L225" s="1235">
        <v>2024</v>
      </c>
      <c r="M225" s="1235"/>
      <c r="N225" s="998"/>
      <c r="O225" s="1279">
        <v>2025</v>
      </c>
      <c r="P225" s="1280"/>
      <c r="Q225" s="1344" t="s">
        <v>446</v>
      </c>
      <c r="R225" s="1344" t="s">
        <v>448</v>
      </c>
      <c r="S225" s="1344" t="s">
        <v>447</v>
      </c>
      <c r="T225" s="1344" t="s">
        <v>450</v>
      </c>
      <c r="U225" s="34"/>
    </row>
    <row r="226" spans="1:21" s="2" customFormat="1" ht="31.5" x14ac:dyDescent="0.25">
      <c r="A226" s="1387"/>
      <c r="B226" s="1387"/>
      <c r="C226" s="1120" t="s">
        <v>178</v>
      </c>
      <c r="D226" s="1129" t="s">
        <v>1</v>
      </c>
      <c r="E226" s="1130" t="s">
        <v>138</v>
      </c>
      <c r="F226" s="692" t="s">
        <v>192</v>
      </c>
      <c r="G226" s="692" t="s">
        <v>1</v>
      </c>
      <c r="H226" s="693" t="s">
        <v>138</v>
      </c>
      <c r="I226" s="690" t="s">
        <v>0</v>
      </c>
      <c r="J226" s="1000" t="s">
        <v>1</v>
      </c>
      <c r="K226" s="694" t="s">
        <v>138</v>
      </c>
      <c r="L226" s="690" t="s">
        <v>0</v>
      </c>
      <c r="M226" s="1000" t="s">
        <v>1</v>
      </c>
      <c r="N226" s="691" t="s">
        <v>138</v>
      </c>
      <c r="O226" s="690" t="s">
        <v>0</v>
      </c>
      <c r="P226" s="1000" t="s">
        <v>1</v>
      </c>
      <c r="Q226" s="1344"/>
      <c r="R226" s="1344"/>
      <c r="S226" s="1344"/>
      <c r="T226" s="1344"/>
      <c r="U226" s="34"/>
    </row>
    <row r="227" spans="1:21" s="2" customFormat="1" x14ac:dyDescent="0.25">
      <c r="C227" s="28"/>
      <c r="D227" s="28"/>
      <c r="E227" s="28"/>
      <c r="F227" s="28"/>
      <c r="G227" s="28"/>
      <c r="H227" s="28"/>
      <c r="I227" s="28"/>
      <c r="J227" s="28"/>
      <c r="K227" s="28"/>
      <c r="L227" s="80"/>
      <c r="M227" s="80"/>
      <c r="N227" s="11"/>
      <c r="O227" s="11"/>
      <c r="P227" s="11"/>
      <c r="Q227" s="11"/>
      <c r="R227" s="11"/>
      <c r="S227" s="11"/>
      <c r="T227" s="290"/>
      <c r="U227" s="34"/>
    </row>
    <row r="228" spans="1:21" s="2" customFormat="1" ht="31.5" customHeight="1" thickBot="1" x14ac:dyDescent="0.3">
      <c r="C228" s="695">
        <f>SUM(C175,C216)</f>
        <v>0</v>
      </c>
      <c r="D228" s="695">
        <f>SUM(D175,D216)</f>
        <v>0</v>
      </c>
      <c r="E228" s="695">
        <f>SUM(E175,E216)</f>
        <v>0</v>
      </c>
      <c r="F228" s="695">
        <f>SUM(F37,F82,F131,F174,F214)</f>
        <v>12064197874</v>
      </c>
      <c r="G228" s="695">
        <f>SUM(G37,G82,G131,G174,G214)</f>
        <v>11818632608.890001</v>
      </c>
      <c r="H228" s="695">
        <f>G228/F228*100</f>
        <v>97.964512289381247</v>
      </c>
      <c r="I228" s="695">
        <f>SUM(I37,I82,I131,I174,I214)</f>
        <v>12129243392</v>
      </c>
      <c r="J228" s="695">
        <f>SUM(J37,J82,J131,J174,J214)</f>
        <v>12307558465.789999</v>
      </c>
      <c r="K228" s="695">
        <f>J228/I228*100</f>
        <v>101.47012528339243</v>
      </c>
      <c r="L228" s="1131">
        <f>SUM(L37,L82,L131,L174,L214)</f>
        <v>13304923542</v>
      </c>
      <c r="M228" s="695">
        <f>SUM(M37,M82,M131,M174,M214)</f>
        <v>14403753536.65</v>
      </c>
      <c r="N228" s="695">
        <f>M228/L228*100</f>
        <v>108.25882231627484</v>
      </c>
      <c r="O228" s="695">
        <f t="shared" ref="O228:T228" si="43">SUM(O37,O82,O131,O174,O214)</f>
        <v>15080047900</v>
      </c>
      <c r="P228" s="695">
        <f t="shared" si="43"/>
        <v>0</v>
      </c>
      <c r="Q228" s="695">
        <f t="shared" si="43"/>
        <v>16844596000</v>
      </c>
      <c r="R228" s="695">
        <f t="shared" si="43"/>
        <v>0</v>
      </c>
      <c r="S228" s="695">
        <f t="shared" si="43"/>
        <v>0</v>
      </c>
      <c r="T228" s="695">
        <f t="shared" si="43"/>
        <v>0</v>
      </c>
      <c r="U228" s="34"/>
    </row>
    <row r="229" spans="1:21" ht="21.75" customHeight="1" thickTop="1" x14ac:dyDescent="0.25">
      <c r="I229" s="162"/>
      <c r="J229" s="162"/>
      <c r="K229" s="342"/>
      <c r="L229" s="162"/>
      <c r="U229" s="185"/>
    </row>
    <row r="230" spans="1:21" x14ac:dyDescent="0.25">
      <c r="A230" s="5"/>
      <c r="B230" s="1212" t="s">
        <v>454</v>
      </c>
      <c r="C230" s="5"/>
      <c r="D230" s="5"/>
      <c r="E230" s="5"/>
      <c r="F230" s="5"/>
      <c r="G230" s="761"/>
      <c r="H230" s="761"/>
      <c r="I230" s="761"/>
      <c r="J230" s="761"/>
      <c r="K230" s="761"/>
      <c r="L230" s="761"/>
      <c r="M230" s="761"/>
      <c r="N230" s="172"/>
      <c r="O230" s="172"/>
      <c r="P230" s="172"/>
      <c r="Q230" s="172"/>
      <c r="R230" s="172"/>
      <c r="S230" s="172"/>
      <c r="U230" s="185"/>
    </row>
    <row r="231" spans="1:21" x14ac:dyDescent="0.25">
      <c r="A231" s="5"/>
      <c r="B231" s="1212" t="s">
        <v>455</v>
      </c>
      <c r="C231" s="5"/>
      <c r="D231" s="5"/>
      <c r="E231" s="5"/>
      <c r="F231" s="5"/>
      <c r="G231" s="761"/>
      <c r="H231" s="761"/>
      <c r="I231" s="761"/>
      <c r="J231" s="761"/>
      <c r="K231" s="761"/>
      <c r="L231" s="759"/>
      <c r="M231" s="759"/>
      <c r="U231" s="185"/>
    </row>
    <row r="232" spans="1:21" x14ac:dyDescent="0.25">
      <c r="A232" s="5"/>
      <c r="B232" s="5"/>
      <c r="C232" s="5"/>
      <c r="D232" s="5"/>
      <c r="E232" s="5"/>
      <c r="F232" s="5"/>
      <c r="G232" s="761"/>
      <c r="H232" s="761"/>
      <c r="I232" s="761"/>
      <c r="J232" s="761"/>
      <c r="K232" s="761"/>
      <c r="L232" s="759"/>
      <c r="M232" s="849"/>
      <c r="U232" s="185"/>
    </row>
    <row r="233" spans="1:21" x14ac:dyDescent="0.25">
      <c r="A233" s="5"/>
      <c r="B233" s="1213" t="s">
        <v>456</v>
      </c>
      <c r="C233" s="5"/>
      <c r="D233" s="5"/>
      <c r="E233" s="5"/>
      <c r="F233" s="5"/>
      <c r="G233" s="761"/>
      <c r="H233" s="761"/>
      <c r="I233" s="761"/>
      <c r="J233" s="761"/>
      <c r="K233" s="761"/>
      <c r="L233" s="759"/>
      <c r="M233" s="759"/>
      <c r="U233" s="185"/>
    </row>
    <row r="234" spans="1:21" x14ac:dyDescent="0.25">
      <c r="A234" s="5"/>
      <c r="B234" s="5"/>
      <c r="C234" s="5"/>
      <c r="D234" s="5"/>
      <c r="E234" s="5"/>
      <c r="F234" s="5"/>
      <c r="G234" s="761"/>
      <c r="H234" s="761"/>
      <c r="I234" s="761"/>
      <c r="J234" s="761"/>
      <c r="K234" s="761"/>
      <c r="L234" s="759"/>
      <c r="M234" s="759"/>
      <c r="U234" s="185"/>
    </row>
    <row r="235" spans="1:21" x14ac:dyDescent="0.25">
      <c r="I235" s="161"/>
      <c r="J235" s="161"/>
      <c r="K235" s="161"/>
      <c r="L235" s="161"/>
      <c r="U235" s="185"/>
    </row>
    <row r="236" spans="1:21" x14ac:dyDescent="0.25">
      <c r="I236" s="176"/>
      <c r="J236" s="176"/>
      <c r="K236" s="340"/>
      <c r="L236" s="176"/>
      <c r="M236" s="176"/>
      <c r="U236" s="185"/>
    </row>
    <row r="237" spans="1:21" x14ac:dyDescent="0.25">
      <c r="I237" s="176"/>
      <c r="J237" s="176"/>
      <c r="K237" s="340"/>
      <c r="L237" s="176"/>
      <c r="M237" s="176"/>
      <c r="U237" s="185"/>
    </row>
    <row r="238" spans="1:21" x14ac:dyDescent="0.25">
      <c r="I238" s="162"/>
      <c r="J238" s="162"/>
      <c r="K238" s="342"/>
      <c r="L238" s="162"/>
      <c r="M238" s="173"/>
      <c r="U238" s="185"/>
    </row>
    <row r="239" spans="1:21" x14ac:dyDescent="0.25">
      <c r="I239" s="161"/>
      <c r="J239" s="161"/>
      <c r="K239" s="161"/>
      <c r="L239" s="161"/>
      <c r="M239" s="161"/>
      <c r="U239" s="185"/>
    </row>
    <row r="240" spans="1:21" x14ac:dyDescent="0.25">
      <c r="I240" s="161"/>
      <c r="J240" s="161"/>
      <c r="K240" s="161"/>
      <c r="L240" s="161"/>
      <c r="M240" s="161"/>
      <c r="U240" s="185"/>
    </row>
    <row r="241" spans="9:21" x14ac:dyDescent="0.25">
      <c r="I241" s="161"/>
      <c r="J241" s="161"/>
      <c r="K241" s="161"/>
      <c r="L241" s="161"/>
      <c r="M241" s="161"/>
      <c r="U241" s="185"/>
    </row>
    <row r="242" spans="9:21" x14ac:dyDescent="0.25">
      <c r="U242" s="185"/>
    </row>
    <row r="243" spans="9:21" x14ac:dyDescent="0.25">
      <c r="I243" s="172"/>
      <c r="J243" s="172"/>
      <c r="K243" s="341"/>
      <c r="L243" s="172"/>
      <c r="M243" s="172"/>
      <c r="U243" s="185"/>
    </row>
    <row r="244" spans="9:21" x14ac:dyDescent="0.25">
      <c r="I244" s="172"/>
      <c r="J244" s="172"/>
      <c r="K244" s="341"/>
      <c r="L244" s="172"/>
      <c r="M244" s="172"/>
      <c r="U244" s="185"/>
    </row>
    <row r="245" spans="9:21" x14ac:dyDescent="0.25">
      <c r="I245" s="172"/>
      <c r="J245" s="172"/>
      <c r="K245" s="341"/>
      <c r="L245" s="172"/>
      <c r="M245" s="172"/>
      <c r="U245" s="185"/>
    </row>
    <row r="246" spans="9:21" x14ac:dyDescent="0.25">
      <c r="U246" s="185"/>
    </row>
    <row r="247" spans="9:21" x14ac:dyDescent="0.25">
      <c r="I247" s="172"/>
      <c r="J247" s="172"/>
      <c r="K247" s="341"/>
      <c r="L247" s="172"/>
      <c r="M247" s="172"/>
      <c r="U247" s="185"/>
    </row>
    <row r="248" spans="9:21" x14ac:dyDescent="0.25">
      <c r="I248" s="172"/>
      <c r="J248" s="172"/>
      <c r="K248" s="341"/>
      <c r="L248" s="172"/>
      <c r="M248" s="172"/>
      <c r="U248" s="185"/>
    </row>
    <row r="249" spans="9:21" x14ac:dyDescent="0.25">
      <c r="I249" s="172"/>
      <c r="J249" s="172"/>
      <c r="K249" s="341"/>
      <c r="L249" s="172"/>
      <c r="M249" s="172"/>
      <c r="U249" s="185"/>
    </row>
    <row r="250" spans="9:21" x14ac:dyDescent="0.25">
      <c r="I250" s="172"/>
      <c r="J250" s="172"/>
      <c r="K250" s="341"/>
      <c r="L250" s="172"/>
      <c r="M250" s="172"/>
      <c r="U250" s="185"/>
    </row>
    <row r="251" spans="9:21" x14ac:dyDescent="0.25">
      <c r="U251" s="185"/>
    </row>
    <row r="252" spans="9:21" x14ac:dyDescent="0.25">
      <c r="U252" s="185"/>
    </row>
    <row r="253" spans="9:21" x14ac:dyDescent="0.25">
      <c r="I253" s="203"/>
      <c r="J253" s="203"/>
      <c r="K253" s="346"/>
      <c r="L253" s="203"/>
      <c r="M253" s="203"/>
      <c r="U253" s="185"/>
    </row>
    <row r="254" spans="9:21" x14ac:dyDescent="0.25">
      <c r="U254" s="185"/>
    </row>
    <row r="255" spans="9:21" x14ac:dyDescent="0.25">
      <c r="U255" s="185"/>
    </row>
    <row r="256" spans="9:21" x14ac:dyDescent="0.25">
      <c r="U256" s="185"/>
    </row>
    <row r="257" spans="9:21" x14ac:dyDescent="0.25">
      <c r="I257" s="85"/>
      <c r="J257" s="85"/>
      <c r="K257" s="347"/>
      <c r="L257" s="85"/>
      <c r="U257" s="185"/>
    </row>
    <row r="258" spans="9:21" x14ac:dyDescent="0.25">
      <c r="U258" s="185"/>
    </row>
    <row r="259" spans="9:21" x14ac:dyDescent="0.25">
      <c r="U259" s="185"/>
    </row>
    <row r="260" spans="9:21" x14ac:dyDescent="0.25">
      <c r="I260" s="172"/>
      <c r="J260" s="172"/>
      <c r="K260" s="341"/>
      <c r="L260" s="172"/>
      <c r="U260" s="185"/>
    </row>
    <row r="261" spans="9:21" x14ac:dyDescent="0.25">
      <c r="U261" s="185"/>
    </row>
    <row r="262" spans="9:21" x14ac:dyDescent="0.25">
      <c r="U262" s="185"/>
    </row>
    <row r="263" spans="9:21" x14ac:dyDescent="0.25">
      <c r="U263" s="185"/>
    </row>
    <row r="264" spans="9:21" x14ac:dyDescent="0.25">
      <c r="U264" s="185"/>
    </row>
    <row r="265" spans="9:21" x14ac:dyDescent="0.25">
      <c r="U265" s="185"/>
    </row>
    <row r="267" spans="9:21" x14ac:dyDescent="0.25">
      <c r="I267" s="172"/>
      <c r="J267" s="172"/>
      <c r="K267" s="341"/>
      <c r="L267" s="172"/>
      <c r="M267" s="172"/>
    </row>
    <row r="268" spans="9:21" x14ac:dyDescent="0.25">
      <c r="I268" s="172"/>
      <c r="J268" s="172"/>
      <c r="K268" s="341"/>
      <c r="L268" s="172"/>
      <c r="M268" s="172"/>
    </row>
    <row r="270" spans="9:21" x14ac:dyDescent="0.25">
      <c r="I270" s="172"/>
      <c r="J270" s="172"/>
      <c r="K270" s="341"/>
      <c r="L270" s="172"/>
      <c r="M270" s="172"/>
    </row>
    <row r="276" spans="13:13" x14ac:dyDescent="0.25">
      <c r="M276" s="85"/>
    </row>
    <row r="278" spans="13:13" x14ac:dyDescent="0.25">
      <c r="M278" s="172"/>
    </row>
  </sheetData>
  <mergeCells count="1109">
    <mergeCell ref="A11:B11"/>
    <mergeCell ref="A102:B102"/>
    <mergeCell ref="A150:B150"/>
    <mergeCell ref="A2:T2"/>
    <mergeCell ref="A47:T47"/>
    <mergeCell ref="A92:T92"/>
    <mergeCell ref="A140:T140"/>
    <mergeCell ref="C6:E6"/>
    <mergeCell ref="F52:H52"/>
    <mergeCell ref="F97:H97"/>
    <mergeCell ref="F145:H145"/>
    <mergeCell ref="F188:H188"/>
    <mergeCell ref="A6:A7"/>
    <mergeCell ref="B6:B7"/>
    <mergeCell ref="A173:B173"/>
    <mergeCell ref="L6:M6"/>
    <mergeCell ref="L52:M52"/>
    <mergeCell ref="L97:M97"/>
    <mergeCell ref="O6:P6"/>
    <mergeCell ref="S6:S7"/>
    <mergeCell ref="O145:P145"/>
    <mergeCell ref="S145:S146"/>
    <mergeCell ref="O188:P188"/>
    <mergeCell ref="S188:S189"/>
    <mergeCell ref="T52:T53"/>
    <mergeCell ref="I6:K6"/>
    <mergeCell ref="T6:T7"/>
    <mergeCell ref="I52:K52"/>
    <mergeCell ref="C52:E52"/>
    <mergeCell ref="C97:E97"/>
    <mergeCell ref="C145:E145"/>
    <mergeCell ref="C188:E188"/>
    <mergeCell ref="F6:H6"/>
    <mergeCell ref="I97:K97"/>
    <mergeCell ref="I145:K145"/>
    <mergeCell ref="T97:T98"/>
    <mergeCell ref="T145:T146"/>
    <mergeCell ref="I188:K188"/>
    <mergeCell ref="T188:T189"/>
    <mergeCell ref="Q6:Q7"/>
    <mergeCell ref="Q52:Q53"/>
    <mergeCell ref="Q97:Q98"/>
    <mergeCell ref="Q145:Q146"/>
    <mergeCell ref="Q188:Q189"/>
    <mergeCell ref="IU47:JJ47"/>
    <mergeCell ref="JK47:JZ47"/>
    <mergeCell ref="KA47:KP47"/>
    <mergeCell ref="KQ47:LF47"/>
    <mergeCell ref="LG47:LV47"/>
    <mergeCell ref="IE47:IT47"/>
    <mergeCell ref="CQ47:DF47"/>
    <mergeCell ref="DG47:DV47"/>
    <mergeCell ref="DW47:EL47"/>
    <mergeCell ref="EM47:FB47"/>
    <mergeCell ref="FC47:FR47"/>
    <mergeCell ref="FS47:GH47"/>
    <mergeCell ref="GI47:GX47"/>
    <mergeCell ref="GY47:HN47"/>
    <mergeCell ref="HO47:ID47"/>
    <mergeCell ref="AA47:AP47"/>
    <mergeCell ref="AQ47:BF47"/>
    <mergeCell ref="BG47:BN47"/>
    <mergeCell ref="BO47:BZ47"/>
    <mergeCell ref="CA47:CP47"/>
    <mergeCell ref="VC47:VR47"/>
    <mergeCell ref="VS47:WH47"/>
    <mergeCell ref="WI47:WX47"/>
    <mergeCell ref="WY47:XN47"/>
    <mergeCell ref="XO47:YD47"/>
    <mergeCell ref="SA47:SP47"/>
    <mergeCell ref="SQ47:TF47"/>
    <mergeCell ref="TG47:TV47"/>
    <mergeCell ref="TW47:UL47"/>
    <mergeCell ref="UM47:VB47"/>
    <mergeCell ref="OY47:PN47"/>
    <mergeCell ref="PO47:QD47"/>
    <mergeCell ref="QE47:QT47"/>
    <mergeCell ref="QU47:RJ47"/>
    <mergeCell ref="RK47:RZ47"/>
    <mergeCell ref="LW47:ML47"/>
    <mergeCell ref="MM47:NB47"/>
    <mergeCell ref="NC47:NR47"/>
    <mergeCell ref="NS47:OH47"/>
    <mergeCell ref="OI47:OX47"/>
    <mergeCell ref="AHK47:AHZ47"/>
    <mergeCell ref="AIA47:AIP47"/>
    <mergeCell ref="AIQ47:AJF47"/>
    <mergeCell ref="AJG47:AJV47"/>
    <mergeCell ref="AJW47:AKL47"/>
    <mergeCell ref="AEI47:AEX47"/>
    <mergeCell ref="AEY47:AFN47"/>
    <mergeCell ref="AFO47:AGD47"/>
    <mergeCell ref="AGE47:AGT47"/>
    <mergeCell ref="AGU47:AHJ47"/>
    <mergeCell ref="ABG47:ABV47"/>
    <mergeCell ref="ABW47:ACL47"/>
    <mergeCell ref="ACM47:ADB47"/>
    <mergeCell ref="ADC47:ADR47"/>
    <mergeCell ref="ADS47:AEH47"/>
    <mergeCell ref="YE47:YT47"/>
    <mergeCell ref="YU47:ZJ47"/>
    <mergeCell ref="ZK47:ZZ47"/>
    <mergeCell ref="AAA47:AAP47"/>
    <mergeCell ref="AAQ47:ABF47"/>
    <mergeCell ref="ATS47:AUH47"/>
    <mergeCell ref="AUI47:AUX47"/>
    <mergeCell ref="AUY47:AVN47"/>
    <mergeCell ref="AVO47:AWD47"/>
    <mergeCell ref="AWE47:AWT47"/>
    <mergeCell ref="AQQ47:ARF47"/>
    <mergeCell ref="ARG47:ARV47"/>
    <mergeCell ref="ARW47:ASL47"/>
    <mergeCell ref="ASM47:ATB47"/>
    <mergeCell ref="ATC47:ATR47"/>
    <mergeCell ref="ANO47:AOD47"/>
    <mergeCell ref="AOE47:AOT47"/>
    <mergeCell ref="AOU47:APJ47"/>
    <mergeCell ref="APK47:APZ47"/>
    <mergeCell ref="AQA47:AQP47"/>
    <mergeCell ref="AKM47:ALB47"/>
    <mergeCell ref="ALC47:ALR47"/>
    <mergeCell ref="ALS47:AMH47"/>
    <mergeCell ref="AMI47:AMX47"/>
    <mergeCell ref="AMY47:ANN47"/>
    <mergeCell ref="BGA47:BGP47"/>
    <mergeCell ref="BGQ47:BHF47"/>
    <mergeCell ref="BHG47:BHV47"/>
    <mergeCell ref="BHW47:BIL47"/>
    <mergeCell ref="BIM47:BJB47"/>
    <mergeCell ref="BCY47:BDN47"/>
    <mergeCell ref="BDO47:BED47"/>
    <mergeCell ref="BEE47:BET47"/>
    <mergeCell ref="BEU47:BFJ47"/>
    <mergeCell ref="BFK47:BFZ47"/>
    <mergeCell ref="AZW47:BAL47"/>
    <mergeCell ref="BAM47:BBB47"/>
    <mergeCell ref="BBC47:BBR47"/>
    <mergeCell ref="BBS47:BCH47"/>
    <mergeCell ref="BCI47:BCX47"/>
    <mergeCell ref="AWU47:AXJ47"/>
    <mergeCell ref="AXK47:AXZ47"/>
    <mergeCell ref="AYA47:AYP47"/>
    <mergeCell ref="AYQ47:AZF47"/>
    <mergeCell ref="AZG47:AZV47"/>
    <mergeCell ref="BSI47:BSX47"/>
    <mergeCell ref="BSY47:BTN47"/>
    <mergeCell ref="BTO47:BUD47"/>
    <mergeCell ref="BUE47:BUT47"/>
    <mergeCell ref="BUU47:BVJ47"/>
    <mergeCell ref="BPG47:BPV47"/>
    <mergeCell ref="BPW47:BQL47"/>
    <mergeCell ref="BQM47:BRB47"/>
    <mergeCell ref="BRC47:BRR47"/>
    <mergeCell ref="BRS47:BSH47"/>
    <mergeCell ref="BME47:BMT47"/>
    <mergeCell ref="BMU47:BNJ47"/>
    <mergeCell ref="BNK47:BNZ47"/>
    <mergeCell ref="BOA47:BOP47"/>
    <mergeCell ref="BOQ47:BPF47"/>
    <mergeCell ref="BJC47:BJR47"/>
    <mergeCell ref="BJS47:BKH47"/>
    <mergeCell ref="BKI47:BKX47"/>
    <mergeCell ref="BKY47:BLN47"/>
    <mergeCell ref="BLO47:BMD47"/>
    <mergeCell ref="CEQ47:CFF47"/>
    <mergeCell ref="CFG47:CFV47"/>
    <mergeCell ref="CFW47:CGL47"/>
    <mergeCell ref="CGM47:CHB47"/>
    <mergeCell ref="CHC47:CHR47"/>
    <mergeCell ref="CBO47:CCD47"/>
    <mergeCell ref="CCE47:CCT47"/>
    <mergeCell ref="CCU47:CDJ47"/>
    <mergeCell ref="CDK47:CDZ47"/>
    <mergeCell ref="CEA47:CEP47"/>
    <mergeCell ref="BYM47:BZB47"/>
    <mergeCell ref="BZC47:BZR47"/>
    <mergeCell ref="BZS47:CAH47"/>
    <mergeCell ref="CAI47:CAX47"/>
    <mergeCell ref="CAY47:CBN47"/>
    <mergeCell ref="BVK47:BVZ47"/>
    <mergeCell ref="BWA47:BWP47"/>
    <mergeCell ref="BWQ47:BXF47"/>
    <mergeCell ref="BXG47:BXV47"/>
    <mergeCell ref="BXW47:BYL47"/>
    <mergeCell ref="CQY47:CRN47"/>
    <mergeCell ref="CRO47:CSD47"/>
    <mergeCell ref="CSE47:CST47"/>
    <mergeCell ref="CSU47:CTJ47"/>
    <mergeCell ref="CTK47:CTZ47"/>
    <mergeCell ref="CNW47:COL47"/>
    <mergeCell ref="COM47:CPB47"/>
    <mergeCell ref="CPC47:CPR47"/>
    <mergeCell ref="CPS47:CQH47"/>
    <mergeCell ref="CQI47:CQX47"/>
    <mergeCell ref="CKU47:CLJ47"/>
    <mergeCell ref="CLK47:CLZ47"/>
    <mergeCell ref="CMA47:CMP47"/>
    <mergeCell ref="CMQ47:CNF47"/>
    <mergeCell ref="CNG47:CNV47"/>
    <mergeCell ref="CHS47:CIH47"/>
    <mergeCell ref="CII47:CIX47"/>
    <mergeCell ref="CIY47:CJN47"/>
    <mergeCell ref="CJO47:CKD47"/>
    <mergeCell ref="CKE47:CKT47"/>
    <mergeCell ref="DDG47:DDV47"/>
    <mergeCell ref="DDW47:DEL47"/>
    <mergeCell ref="DEM47:DFB47"/>
    <mergeCell ref="DFC47:DFR47"/>
    <mergeCell ref="DFS47:DGH47"/>
    <mergeCell ref="DAE47:DAT47"/>
    <mergeCell ref="DAU47:DBJ47"/>
    <mergeCell ref="DBK47:DBZ47"/>
    <mergeCell ref="DCA47:DCP47"/>
    <mergeCell ref="DCQ47:DDF47"/>
    <mergeCell ref="CXC47:CXR47"/>
    <mergeCell ref="CXS47:CYH47"/>
    <mergeCell ref="CYI47:CYX47"/>
    <mergeCell ref="CYY47:CZN47"/>
    <mergeCell ref="CZO47:DAD47"/>
    <mergeCell ref="CUA47:CUP47"/>
    <mergeCell ref="CUQ47:CVF47"/>
    <mergeCell ref="CVG47:CVV47"/>
    <mergeCell ref="CVW47:CWL47"/>
    <mergeCell ref="CWM47:CXB47"/>
    <mergeCell ref="DPO47:DQD47"/>
    <mergeCell ref="DQE47:DQT47"/>
    <mergeCell ref="DQU47:DRJ47"/>
    <mergeCell ref="DRK47:DRZ47"/>
    <mergeCell ref="DSA47:DSP47"/>
    <mergeCell ref="DMM47:DNB47"/>
    <mergeCell ref="DNC47:DNR47"/>
    <mergeCell ref="DNS47:DOH47"/>
    <mergeCell ref="DOI47:DOX47"/>
    <mergeCell ref="DOY47:DPN47"/>
    <mergeCell ref="DJK47:DJZ47"/>
    <mergeCell ref="DKA47:DKP47"/>
    <mergeCell ref="DKQ47:DLF47"/>
    <mergeCell ref="DLG47:DLV47"/>
    <mergeCell ref="DLW47:DML47"/>
    <mergeCell ref="DGI47:DGX47"/>
    <mergeCell ref="DGY47:DHN47"/>
    <mergeCell ref="DHO47:DID47"/>
    <mergeCell ref="DIE47:DIT47"/>
    <mergeCell ref="DIU47:DJJ47"/>
    <mergeCell ref="EBW47:ECL47"/>
    <mergeCell ref="ECM47:EDB47"/>
    <mergeCell ref="EDC47:EDR47"/>
    <mergeCell ref="EDS47:EEH47"/>
    <mergeCell ref="EEI47:EEX47"/>
    <mergeCell ref="DYU47:DZJ47"/>
    <mergeCell ref="DZK47:DZZ47"/>
    <mergeCell ref="EAA47:EAP47"/>
    <mergeCell ref="EAQ47:EBF47"/>
    <mergeCell ref="EBG47:EBV47"/>
    <mergeCell ref="DVS47:DWH47"/>
    <mergeCell ref="DWI47:DWX47"/>
    <mergeCell ref="DWY47:DXN47"/>
    <mergeCell ref="DXO47:DYD47"/>
    <mergeCell ref="DYE47:DYT47"/>
    <mergeCell ref="DSQ47:DTF47"/>
    <mergeCell ref="DTG47:DTV47"/>
    <mergeCell ref="DTW47:DUL47"/>
    <mergeCell ref="DUM47:DVB47"/>
    <mergeCell ref="DVC47:DVR47"/>
    <mergeCell ref="EOE47:EOT47"/>
    <mergeCell ref="EOU47:EPJ47"/>
    <mergeCell ref="EPK47:EPZ47"/>
    <mergeCell ref="EQA47:EQP47"/>
    <mergeCell ref="EQQ47:ERF47"/>
    <mergeCell ref="ELC47:ELR47"/>
    <mergeCell ref="ELS47:EMH47"/>
    <mergeCell ref="EMI47:EMX47"/>
    <mergeCell ref="EMY47:ENN47"/>
    <mergeCell ref="ENO47:EOD47"/>
    <mergeCell ref="EIA47:EIP47"/>
    <mergeCell ref="EIQ47:EJF47"/>
    <mergeCell ref="EJG47:EJV47"/>
    <mergeCell ref="EJW47:EKL47"/>
    <mergeCell ref="EKM47:ELB47"/>
    <mergeCell ref="EEY47:EFN47"/>
    <mergeCell ref="EFO47:EGD47"/>
    <mergeCell ref="EGE47:EGT47"/>
    <mergeCell ref="EGU47:EHJ47"/>
    <mergeCell ref="EHK47:EHZ47"/>
    <mergeCell ref="FAM47:FBB47"/>
    <mergeCell ref="FBC47:FBR47"/>
    <mergeCell ref="FBS47:FCH47"/>
    <mergeCell ref="FCI47:FCX47"/>
    <mergeCell ref="FCY47:FDN47"/>
    <mergeCell ref="EXK47:EXZ47"/>
    <mergeCell ref="EYA47:EYP47"/>
    <mergeCell ref="EYQ47:EZF47"/>
    <mergeCell ref="EZG47:EZV47"/>
    <mergeCell ref="EZW47:FAL47"/>
    <mergeCell ref="EUI47:EUX47"/>
    <mergeCell ref="EUY47:EVN47"/>
    <mergeCell ref="EVO47:EWD47"/>
    <mergeCell ref="EWE47:EWT47"/>
    <mergeCell ref="EWU47:EXJ47"/>
    <mergeCell ref="ERG47:ERV47"/>
    <mergeCell ref="ERW47:ESL47"/>
    <mergeCell ref="ESM47:ETB47"/>
    <mergeCell ref="ETC47:ETR47"/>
    <mergeCell ref="ETS47:EUH47"/>
    <mergeCell ref="FMU47:FNJ47"/>
    <mergeCell ref="FNK47:FNZ47"/>
    <mergeCell ref="FOA47:FOP47"/>
    <mergeCell ref="FOQ47:FPF47"/>
    <mergeCell ref="FPG47:FPV47"/>
    <mergeCell ref="FJS47:FKH47"/>
    <mergeCell ref="FKI47:FKX47"/>
    <mergeCell ref="FKY47:FLN47"/>
    <mergeCell ref="FLO47:FMD47"/>
    <mergeCell ref="FME47:FMT47"/>
    <mergeCell ref="FGQ47:FHF47"/>
    <mergeCell ref="FHG47:FHV47"/>
    <mergeCell ref="FHW47:FIL47"/>
    <mergeCell ref="FIM47:FJB47"/>
    <mergeCell ref="FJC47:FJR47"/>
    <mergeCell ref="FDO47:FED47"/>
    <mergeCell ref="FEE47:FET47"/>
    <mergeCell ref="FEU47:FFJ47"/>
    <mergeCell ref="FFK47:FFZ47"/>
    <mergeCell ref="FGA47:FGP47"/>
    <mergeCell ref="FZC47:FZR47"/>
    <mergeCell ref="FZS47:GAH47"/>
    <mergeCell ref="GAI47:GAX47"/>
    <mergeCell ref="GAY47:GBN47"/>
    <mergeCell ref="GBO47:GCD47"/>
    <mergeCell ref="FWA47:FWP47"/>
    <mergeCell ref="FWQ47:FXF47"/>
    <mergeCell ref="FXG47:FXV47"/>
    <mergeCell ref="FXW47:FYL47"/>
    <mergeCell ref="FYM47:FZB47"/>
    <mergeCell ref="FSY47:FTN47"/>
    <mergeCell ref="FTO47:FUD47"/>
    <mergeCell ref="FUE47:FUT47"/>
    <mergeCell ref="FUU47:FVJ47"/>
    <mergeCell ref="FVK47:FVZ47"/>
    <mergeCell ref="FPW47:FQL47"/>
    <mergeCell ref="FQM47:FRB47"/>
    <mergeCell ref="FRC47:FRR47"/>
    <mergeCell ref="FRS47:FSH47"/>
    <mergeCell ref="FSI47:FSX47"/>
    <mergeCell ref="GLK47:GLZ47"/>
    <mergeCell ref="GMA47:GMP47"/>
    <mergeCell ref="GMQ47:GNF47"/>
    <mergeCell ref="GNG47:GNV47"/>
    <mergeCell ref="GNW47:GOL47"/>
    <mergeCell ref="GII47:GIX47"/>
    <mergeCell ref="GIY47:GJN47"/>
    <mergeCell ref="GJO47:GKD47"/>
    <mergeCell ref="GKE47:GKT47"/>
    <mergeCell ref="GKU47:GLJ47"/>
    <mergeCell ref="GFG47:GFV47"/>
    <mergeCell ref="GFW47:GGL47"/>
    <mergeCell ref="GGM47:GHB47"/>
    <mergeCell ref="GHC47:GHR47"/>
    <mergeCell ref="GHS47:GIH47"/>
    <mergeCell ref="GCE47:GCT47"/>
    <mergeCell ref="GCU47:GDJ47"/>
    <mergeCell ref="GDK47:GDZ47"/>
    <mergeCell ref="GEA47:GEP47"/>
    <mergeCell ref="GEQ47:GFF47"/>
    <mergeCell ref="GXS47:GYH47"/>
    <mergeCell ref="GYI47:GYX47"/>
    <mergeCell ref="GYY47:GZN47"/>
    <mergeCell ref="GZO47:HAD47"/>
    <mergeCell ref="HAE47:HAT47"/>
    <mergeCell ref="GUQ47:GVF47"/>
    <mergeCell ref="GVG47:GVV47"/>
    <mergeCell ref="GVW47:GWL47"/>
    <mergeCell ref="GWM47:GXB47"/>
    <mergeCell ref="GXC47:GXR47"/>
    <mergeCell ref="GRO47:GSD47"/>
    <mergeCell ref="GSE47:GST47"/>
    <mergeCell ref="GSU47:GTJ47"/>
    <mergeCell ref="GTK47:GTZ47"/>
    <mergeCell ref="GUA47:GUP47"/>
    <mergeCell ref="GOM47:GPB47"/>
    <mergeCell ref="GPC47:GPR47"/>
    <mergeCell ref="GPS47:GQH47"/>
    <mergeCell ref="GQI47:GQX47"/>
    <mergeCell ref="GQY47:GRN47"/>
    <mergeCell ref="HKA47:HKP47"/>
    <mergeCell ref="HKQ47:HLF47"/>
    <mergeCell ref="HLG47:HLV47"/>
    <mergeCell ref="HLW47:HML47"/>
    <mergeCell ref="HMM47:HNB47"/>
    <mergeCell ref="HGY47:HHN47"/>
    <mergeCell ref="HHO47:HID47"/>
    <mergeCell ref="HIE47:HIT47"/>
    <mergeCell ref="HIU47:HJJ47"/>
    <mergeCell ref="HJK47:HJZ47"/>
    <mergeCell ref="HDW47:HEL47"/>
    <mergeCell ref="HEM47:HFB47"/>
    <mergeCell ref="HFC47:HFR47"/>
    <mergeCell ref="HFS47:HGH47"/>
    <mergeCell ref="HGI47:HGX47"/>
    <mergeCell ref="HAU47:HBJ47"/>
    <mergeCell ref="HBK47:HBZ47"/>
    <mergeCell ref="HCA47:HCP47"/>
    <mergeCell ref="HCQ47:HDF47"/>
    <mergeCell ref="HDG47:HDV47"/>
    <mergeCell ref="HWI47:HWX47"/>
    <mergeCell ref="HWY47:HXN47"/>
    <mergeCell ref="HXO47:HYD47"/>
    <mergeCell ref="HYE47:HYT47"/>
    <mergeCell ref="HYU47:HZJ47"/>
    <mergeCell ref="HTG47:HTV47"/>
    <mergeCell ref="HTW47:HUL47"/>
    <mergeCell ref="HUM47:HVB47"/>
    <mergeCell ref="HVC47:HVR47"/>
    <mergeCell ref="HVS47:HWH47"/>
    <mergeCell ref="HQE47:HQT47"/>
    <mergeCell ref="HQU47:HRJ47"/>
    <mergeCell ref="HRK47:HRZ47"/>
    <mergeCell ref="HSA47:HSP47"/>
    <mergeCell ref="HSQ47:HTF47"/>
    <mergeCell ref="HNC47:HNR47"/>
    <mergeCell ref="HNS47:HOH47"/>
    <mergeCell ref="HOI47:HOX47"/>
    <mergeCell ref="HOY47:HPN47"/>
    <mergeCell ref="HPO47:HQD47"/>
    <mergeCell ref="IIQ47:IJF47"/>
    <mergeCell ref="IJG47:IJV47"/>
    <mergeCell ref="IJW47:IKL47"/>
    <mergeCell ref="IKM47:ILB47"/>
    <mergeCell ref="ILC47:ILR47"/>
    <mergeCell ref="IFO47:IGD47"/>
    <mergeCell ref="IGE47:IGT47"/>
    <mergeCell ref="IGU47:IHJ47"/>
    <mergeCell ref="IHK47:IHZ47"/>
    <mergeCell ref="IIA47:IIP47"/>
    <mergeCell ref="ICM47:IDB47"/>
    <mergeCell ref="IDC47:IDR47"/>
    <mergeCell ref="IDS47:IEH47"/>
    <mergeCell ref="IEI47:IEX47"/>
    <mergeCell ref="IEY47:IFN47"/>
    <mergeCell ref="HZK47:HZZ47"/>
    <mergeCell ref="IAA47:IAP47"/>
    <mergeCell ref="IAQ47:IBF47"/>
    <mergeCell ref="IBG47:IBV47"/>
    <mergeCell ref="IBW47:ICL47"/>
    <mergeCell ref="IUY47:IVN47"/>
    <mergeCell ref="IVO47:IWD47"/>
    <mergeCell ref="IWE47:IWT47"/>
    <mergeCell ref="IWU47:IXJ47"/>
    <mergeCell ref="IXK47:IXZ47"/>
    <mergeCell ref="IRW47:ISL47"/>
    <mergeCell ref="ISM47:ITB47"/>
    <mergeCell ref="ITC47:ITR47"/>
    <mergeCell ref="ITS47:IUH47"/>
    <mergeCell ref="IUI47:IUX47"/>
    <mergeCell ref="IOU47:IPJ47"/>
    <mergeCell ref="IPK47:IPZ47"/>
    <mergeCell ref="IQA47:IQP47"/>
    <mergeCell ref="IQQ47:IRF47"/>
    <mergeCell ref="IRG47:IRV47"/>
    <mergeCell ref="ILS47:IMH47"/>
    <mergeCell ref="IMI47:IMX47"/>
    <mergeCell ref="IMY47:INN47"/>
    <mergeCell ref="INO47:IOD47"/>
    <mergeCell ref="IOE47:IOT47"/>
    <mergeCell ref="JHG47:JHV47"/>
    <mergeCell ref="JHW47:JIL47"/>
    <mergeCell ref="JIM47:JJB47"/>
    <mergeCell ref="JJC47:JJR47"/>
    <mergeCell ref="JJS47:JKH47"/>
    <mergeCell ref="JEE47:JET47"/>
    <mergeCell ref="JEU47:JFJ47"/>
    <mergeCell ref="JFK47:JFZ47"/>
    <mergeCell ref="JGA47:JGP47"/>
    <mergeCell ref="JGQ47:JHF47"/>
    <mergeCell ref="JBC47:JBR47"/>
    <mergeCell ref="JBS47:JCH47"/>
    <mergeCell ref="JCI47:JCX47"/>
    <mergeCell ref="JCY47:JDN47"/>
    <mergeCell ref="JDO47:JED47"/>
    <mergeCell ref="IYA47:IYP47"/>
    <mergeCell ref="IYQ47:IZF47"/>
    <mergeCell ref="IZG47:IZV47"/>
    <mergeCell ref="IZW47:JAL47"/>
    <mergeCell ref="JAM47:JBB47"/>
    <mergeCell ref="JTO47:JUD47"/>
    <mergeCell ref="JUE47:JUT47"/>
    <mergeCell ref="JUU47:JVJ47"/>
    <mergeCell ref="JVK47:JVZ47"/>
    <mergeCell ref="JWA47:JWP47"/>
    <mergeCell ref="JQM47:JRB47"/>
    <mergeCell ref="JRC47:JRR47"/>
    <mergeCell ref="JRS47:JSH47"/>
    <mergeCell ref="JSI47:JSX47"/>
    <mergeCell ref="JSY47:JTN47"/>
    <mergeCell ref="JNK47:JNZ47"/>
    <mergeCell ref="JOA47:JOP47"/>
    <mergeCell ref="JOQ47:JPF47"/>
    <mergeCell ref="JPG47:JPV47"/>
    <mergeCell ref="JPW47:JQL47"/>
    <mergeCell ref="JKI47:JKX47"/>
    <mergeCell ref="JKY47:JLN47"/>
    <mergeCell ref="JLO47:JMD47"/>
    <mergeCell ref="JME47:JMT47"/>
    <mergeCell ref="JMU47:JNJ47"/>
    <mergeCell ref="KFW47:KGL47"/>
    <mergeCell ref="KGM47:KHB47"/>
    <mergeCell ref="KHC47:KHR47"/>
    <mergeCell ref="KHS47:KIH47"/>
    <mergeCell ref="KII47:KIX47"/>
    <mergeCell ref="KCU47:KDJ47"/>
    <mergeCell ref="KDK47:KDZ47"/>
    <mergeCell ref="KEA47:KEP47"/>
    <mergeCell ref="KEQ47:KFF47"/>
    <mergeCell ref="KFG47:KFV47"/>
    <mergeCell ref="JZS47:KAH47"/>
    <mergeCell ref="KAI47:KAX47"/>
    <mergeCell ref="KAY47:KBN47"/>
    <mergeCell ref="KBO47:KCD47"/>
    <mergeCell ref="KCE47:KCT47"/>
    <mergeCell ref="JWQ47:JXF47"/>
    <mergeCell ref="JXG47:JXV47"/>
    <mergeCell ref="JXW47:JYL47"/>
    <mergeCell ref="JYM47:JZB47"/>
    <mergeCell ref="JZC47:JZR47"/>
    <mergeCell ref="KSE47:KST47"/>
    <mergeCell ref="KSU47:KTJ47"/>
    <mergeCell ref="KTK47:KTZ47"/>
    <mergeCell ref="KUA47:KUP47"/>
    <mergeCell ref="KUQ47:KVF47"/>
    <mergeCell ref="KPC47:KPR47"/>
    <mergeCell ref="KPS47:KQH47"/>
    <mergeCell ref="KQI47:KQX47"/>
    <mergeCell ref="KQY47:KRN47"/>
    <mergeCell ref="KRO47:KSD47"/>
    <mergeCell ref="KMA47:KMP47"/>
    <mergeCell ref="KMQ47:KNF47"/>
    <mergeCell ref="KNG47:KNV47"/>
    <mergeCell ref="KNW47:KOL47"/>
    <mergeCell ref="KOM47:KPB47"/>
    <mergeCell ref="KIY47:KJN47"/>
    <mergeCell ref="KJO47:KKD47"/>
    <mergeCell ref="KKE47:KKT47"/>
    <mergeCell ref="KKU47:KLJ47"/>
    <mergeCell ref="KLK47:KLZ47"/>
    <mergeCell ref="LEM47:LFB47"/>
    <mergeCell ref="LFC47:LFR47"/>
    <mergeCell ref="LFS47:LGH47"/>
    <mergeCell ref="LGI47:LGX47"/>
    <mergeCell ref="LGY47:LHN47"/>
    <mergeCell ref="LBK47:LBZ47"/>
    <mergeCell ref="LCA47:LCP47"/>
    <mergeCell ref="LCQ47:LDF47"/>
    <mergeCell ref="LDG47:LDV47"/>
    <mergeCell ref="LDW47:LEL47"/>
    <mergeCell ref="KYI47:KYX47"/>
    <mergeCell ref="KYY47:KZN47"/>
    <mergeCell ref="KZO47:LAD47"/>
    <mergeCell ref="LAE47:LAT47"/>
    <mergeCell ref="LAU47:LBJ47"/>
    <mergeCell ref="KVG47:KVV47"/>
    <mergeCell ref="KVW47:KWL47"/>
    <mergeCell ref="KWM47:KXB47"/>
    <mergeCell ref="KXC47:KXR47"/>
    <mergeCell ref="KXS47:KYH47"/>
    <mergeCell ref="LQU47:LRJ47"/>
    <mergeCell ref="LRK47:LRZ47"/>
    <mergeCell ref="LSA47:LSP47"/>
    <mergeCell ref="LSQ47:LTF47"/>
    <mergeCell ref="LTG47:LTV47"/>
    <mergeCell ref="LNS47:LOH47"/>
    <mergeCell ref="LOI47:LOX47"/>
    <mergeCell ref="LOY47:LPN47"/>
    <mergeCell ref="LPO47:LQD47"/>
    <mergeCell ref="LQE47:LQT47"/>
    <mergeCell ref="LKQ47:LLF47"/>
    <mergeCell ref="LLG47:LLV47"/>
    <mergeCell ref="LLW47:LML47"/>
    <mergeCell ref="LMM47:LNB47"/>
    <mergeCell ref="LNC47:LNR47"/>
    <mergeCell ref="LHO47:LID47"/>
    <mergeCell ref="LIE47:LIT47"/>
    <mergeCell ref="LIU47:LJJ47"/>
    <mergeCell ref="LJK47:LJZ47"/>
    <mergeCell ref="LKA47:LKP47"/>
    <mergeCell ref="MDC47:MDR47"/>
    <mergeCell ref="MDS47:MEH47"/>
    <mergeCell ref="MEI47:MEX47"/>
    <mergeCell ref="MEY47:MFN47"/>
    <mergeCell ref="MFO47:MGD47"/>
    <mergeCell ref="MAA47:MAP47"/>
    <mergeCell ref="MAQ47:MBF47"/>
    <mergeCell ref="MBG47:MBV47"/>
    <mergeCell ref="MBW47:MCL47"/>
    <mergeCell ref="MCM47:MDB47"/>
    <mergeCell ref="LWY47:LXN47"/>
    <mergeCell ref="LXO47:LYD47"/>
    <mergeCell ref="LYE47:LYT47"/>
    <mergeCell ref="LYU47:LZJ47"/>
    <mergeCell ref="LZK47:LZZ47"/>
    <mergeCell ref="LTW47:LUL47"/>
    <mergeCell ref="LUM47:LVB47"/>
    <mergeCell ref="LVC47:LVR47"/>
    <mergeCell ref="LVS47:LWH47"/>
    <mergeCell ref="LWI47:LWX47"/>
    <mergeCell ref="MPK47:MPZ47"/>
    <mergeCell ref="MQA47:MQP47"/>
    <mergeCell ref="MQQ47:MRF47"/>
    <mergeCell ref="MRG47:MRV47"/>
    <mergeCell ref="MRW47:MSL47"/>
    <mergeCell ref="MMI47:MMX47"/>
    <mergeCell ref="MMY47:MNN47"/>
    <mergeCell ref="MNO47:MOD47"/>
    <mergeCell ref="MOE47:MOT47"/>
    <mergeCell ref="MOU47:MPJ47"/>
    <mergeCell ref="MJG47:MJV47"/>
    <mergeCell ref="MJW47:MKL47"/>
    <mergeCell ref="MKM47:MLB47"/>
    <mergeCell ref="MLC47:MLR47"/>
    <mergeCell ref="MLS47:MMH47"/>
    <mergeCell ref="MGE47:MGT47"/>
    <mergeCell ref="MGU47:MHJ47"/>
    <mergeCell ref="MHK47:MHZ47"/>
    <mergeCell ref="MIA47:MIP47"/>
    <mergeCell ref="MIQ47:MJF47"/>
    <mergeCell ref="NBS47:NCH47"/>
    <mergeCell ref="NCI47:NCX47"/>
    <mergeCell ref="NCY47:NDN47"/>
    <mergeCell ref="NDO47:NED47"/>
    <mergeCell ref="NEE47:NET47"/>
    <mergeCell ref="MYQ47:MZF47"/>
    <mergeCell ref="MZG47:MZV47"/>
    <mergeCell ref="MZW47:NAL47"/>
    <mergeCell ref="NAM47:NBB47"/>
    <mergeCell ref="NBC47:NBR47"/>
    <mergeCell ref="MVO47:MWD47"/>
    <mergeCell ref="MWE47:MWT47"/>
    <mergeCell ref="MWU47:MXJ47"/>
    <mergeCell ref="MXK47:MXZ47"/>
    <mergeCell ref="MYA47:MYP47"/>
    <mergeCell ref="MSM47:MTB47"/>
    <mergeCell ref="MTC47:MTR47"/>
    <mergeCell ref="MTS47:MUH47"/>
    <mergeCell ref="MUI47:MUX47"/>
    <mergeCell ref="MUY47:MVN47"/>
    <mergeCell ref="NOA47:NOP47"/>
    <mergeCell ref="NOQ47:NPF47"/>
    <mergeCell ref="NPG47:NPV47"/>
    <mergeCell ref="NPW47:NQL47"/>
    <mergeCell ref="NQM47:NRB47"/>
    <mergeCell ref="NKY47:NLN47"/>
    <mergeCell ref="NLO47:NMD47"/>
    <mergeCell ref="NME47:NMT47"/>
    <mergeCell ref="NMU47:NNJ47"/>
    <mergeCell ref="NNK47:NNZ47"/>
    <mergeCell ref="NHW47:NIL47"/>
    <mergeCell ref="NIM47:NJB47"/>
    <mergeCell ref="NJC47:NJR47"/>
    <mergeCell ref="NJS47:NKH47"/>
    <mergeCell ref="NKI47:NKX47"/>
    <mergeCell ref="NEU47:NFJ47"/>
    <mergeCell ref="NFK47:NFZ47"/>
    <mergeCell ref="NGA47:NGP47"/>
    <mergeCell ref="NGQ47:NHF47"/>
    <mergeCell ref="NHG47:NHV47"/>
    <mergeCell ref="OAI47:OAX47"/>
    <mergeCell ref="OAY47:OBN47"/>
    <mergeCell ref="OBO47:OCD47"/>
    <mergeCell ref="OCE47:OCT47"/>
    <mergeCell ref="OCU47:ODJ47"/>
    <mergeCell ref="NXG47:NXV47"/>
    <mergeCell ref="NXW47:NYL47"/>
    <mergeCell ref="NYM47:NZB47"/>
    <mergeCell ref="NZC47:NZR47"/>
    <mergeCell ref="NZS47:OAH47"/>
    <mergeCell ref="NUE47:NUT47"/>
    <mergeCell ref="NUU47:NVJ47"/>
    <mergeCell ref="NVK47:NVZ47"/>
    <mergeCell ref="NWA47:NWP47"/>
    <mergeCell ref="NWQ47:NXF47"/>
    <mergeCell ref="NRC47:NRR47"/>
    <mergeCell ref="NRS47:NSH47"/>
    <mergeCell ref="NSI47:NSX47"/>
    <mergeCell ref="NSY47:NTN47"/>
    <mergeCell ref="NTO47:NUD47"/>
    <mergeCell ref="OMQ47:ONF47"/>
    <mergeCell ref="ONG47:ONV47"/>
    <mergeCell ref="ONW47:OOL47"/>
    <mergeCell ref="OOM47:OPB47"/>
    <mergeCell ref="OPC47:OPR47"/>
    <mergeCell ref="OJO47:OKD47"/>
    <mergeCell ref="OKE47:OKT47"/>
    <mergeCell ref="OKU47:OLJ47"/>
    <mergeCell ref="OLK47:OLZ47"/>
    <mergeCell ref="OMA47:OMP47"/>
    <mergeCell ref="OGM47:OHB47"/>
    <mergeCell ref="OHC47:OHR47"/>
    <mergeCell ref="OHS47:OIH47"/>
    <mergeCell ref="OII47:OIX47"/>
    <mergeCell ref="OIY47:OJN47"/>
    <mergeCell ref="ODK47:ODZ47"/>
    <mergeCell ref="OEA47:OEP47"/>
    <mergeCell ref="OEQ47:OFF47"/>
    <mergeCell ref="OFG47:OFV47"/>
    <mergeCell ref="OFW47:OGL47"/>
    <mergeCell ref="OYY47:OZN47"/>
    <mergeCell ref="OZO47:PAD47"/>
    <mergeCell ref="PAE47:PAT47"/>
    <mergeCell ref="PAU47:PBJ47"/>
    <mergeCell ref="PBK47:PBZ47"/>
    <mergeCell ref="OVW47:OWL47"/>
    <mergeCell ref="OWM47:OXB47"/>
    <mergeCell ref="OXC47:OXR47"/>
    <mergeCell ref="OXS47:OYH47"/>
    <mergeCell ref="OYI47:OYX47"/>
    <mergeCell ref="OSU47:OTJ47"/>
    <mergeCell ref="OTK47:OTZ47"/>
    <mergeCell ref="OUA47:OUP47"/>
    <mergeCell ref="OUQ47:OVF47"/>
    <mergeCell ref="OVG47:OVV47"/>
    <mergeCell ref="OPS47:OQH47"/>
    <mergeCell ref="OQI47:OQX47"/>
    <mergeCell ref="OQY47:ORN47"/>
    <mergeCell ref="ORO47:OSD47"/>
    <mergeCell ref="OSE47:OST47"/>
    <mergeCell ref="PLG47:PLV47"/>
    <mergeCell ref="PLW47:PML47"/>
    <mergeCell ref="PMM47:PNB47"/>
    <mergeCell ref="PNC47:PNR47"/>
    <mergeCell ref="PNS47:POH47"/>
    <mergeCell ref="PIE47:PIT47"/>
    <mergeCell ref="PIU47:PJJ47"/>
    <mergeCell ref="PJK47:PJZ47"/>
    <mergeCell ref="PKA47:PKP47"/>
    <mergeCell ref="PKQ47:PLF47"/>
    <mergeCell ref="PFC47:PFR47"/>
    <mergeCell ref="PFS47:PGH47"/>
    <mergeCell ref="PGI47:PGX47"/>
    <mergeCell ref="PGY47:PHN47"/>
    <mergeCell ref="PHO47:PID47"/>
    <mergeCell ref="PCA47:PCP47"/>
    <mergeCell ref="PCQ47:PDF47"/>
    <mergeCell ref="PDG47:PDV47"/>
    <mergeCell ref="PDW47:PEL47"/>
    <mergeCell ref="PEM47:PFB47"/>
    <mergeCell ref="PXO47:PYD47"/>
    <mergeCell ref="PYE47:PYT47"/>
    <mergeCell ref="PYU47:PZJ47"/>
    <mergeCell ref="PZK47:PZZ47"/>
    <mergeCell ref="QAA47:QAP47"/>
    <mergeCell ref="PUM47:PVB47"/>
    <mergeCell ref="PVC47:PVR47"/>
    <mergeCell ref="PVS47:PWH47"/>
    <mergeCell ref="PWI47:PWX47"/>
    <mergeCell ref="PWY47:PXN47"/>
    <mergeCell ref="PRK47:PRZ47"/>
    <mergeCell ref="PSA47:PSP47"/>
    <mergeCell ref="PSQ47:PTF47"/>
    <mergeCell ref="PTG47:PTV47"/>
    <mergeCell ref="PTW47:PUL47"/>
    <mergeCell ref="POI47:POX47"/>
    <mergeCell ref="POY47:PPN47"/>
    <mergeCell ref="PPO47:PQD47"/>
    <mergeCell ref="PQE47:PQT47"/>
    <mergeCell ref="PQU47:PRJ47"/>
    <mergeCell ref="QJW47:QKL47"/>
    <mergeCell ref="QKM47:QLB47"/>
    <mergeCell ref="QLC47:QLR47"/>
    <mergeCell ref="QLS47:QMH47"/>
    <mergeCell ref="QMI47:QMX47"/>
    <mergeCell ref="QGU47:QHJ47"/>
    <mergeCell ref="QHK47:QHZ47"/>
    <mergeCell ref="QIA47:QIP47"/>
    <mergeCell ref="QIQ47:QJF47"/>
    <mergeCell ref="QJG47:QJV47"/>
    <mergeCell ref="QDS47:QEH47"/>
    <mergeCell ref="QEI47:QEX47"/>
    <mergeCell ref="QEY47:QFN47"/>
    <mergeCell ref="QFO47:QGD47"/>
    <mergeCell ref="QGE47:QGT47"/>
    <mergeCell ref="QAQ47:QBF47"/>
    <mergeCell ref="QBG47:QBV47"/>
    <mergeCell ref="QBW47:QCL47"/>
    <mergeCell ref="QCM47:QDB47"/>
    <mergeCell ref="QDC47:QDR47"/>
    <mergeCell ref="QWE47:QWT47"/>
    <mergeCell ref="QWU47:QXJ47"/>
    <mergeCell ref="QXK47:QXZ47"/>
    <mergeCell ref="QYA47:QYP47"/>
    <mergeCell ref="QYQ47:QZF47"/>
    <mergeCell ref="QTC47:QTR47"/>
    <mergeCell ref="QTS47:QUH47"/>
    <mergeCell ref="QUI47:QUX47"/>
    <mergeCell ref="QUY47:QVN47"/>
    <mergeCell ref="QVO47:QWD47"/>
    <mergeCell ref="QQA47:QQP47"/>
    <mergeCell ref="QQQ47:QRF47"/>
    <mergeCell ref="QRG47:QRV47"/>
    <mergeCell ref="QRW47:QSL47"/>
    <mergeCell ref="QSM47:QTB47"/>
    <mergeCell ref="QMY47:QNN47"/>
    <mergeCell ref="QNO47:QOD47"/>
    <mergeCell ref="QOE47:QOT47"/>
    <mergeCell ref="QOU47:QPJ47"/>
    <mergeCell ref="QPK47:QPZ47"/>
    <mergeCell ref="RIM47:RJB47"/>
    <mergeCell ref="RJC47:RJR47"/>
    <mergeCell ref="RJS47:RKH47"/>
    <mergeCell ref="RKI47:RKX47"/>
    <mergeCell ref="RKY47:RLN47"/>
    <mergeCell ref="RFK47:RFZ47"/>
    <mergeCell ref="RGA47:RGP47"/>
    <mergeCell ref="RGQ47:RHF47"/>
    <mergeCell ref="RHG47:RHV47"/>
    <mergeCell ref="RHW47:RIL47"/>
    <mergeCell ref="RCI47:RCX47"/>
    <mergeCell ref="RCY47:RDN47"/>
    <mergeCell ref="RDO47:RED47"/>
    <mergeCell ref="REE47:RET47"/>
    <mergeCell ref="REU47:RFJ47"/>
    <mergeCell ref="QZG47:QZV47"/>
    <mergeCell ref="QZW47:RAL47"/>
    <mergeCell ref="RAM47:RBB47"/>
    <mergeCell ref="RBC47:RBR47"/>
    <mergeCell ref="RBS47:RCH47"/>
    <mergeCell ref="RUU47:RVJ47"/>
    <mergeCell ref="RVK47:RVZ47"/>
    <mergeCell ref="RWA47:RWP47"/>
    <mergeCell ref="RWQ47:RXF47"/>
    <mergeCell ref="RXG47:RXV47"/>
    <mergeCell ref="RRS47:RSH47"/>
    <mergeCell ref="RSI47:RSX47"/>
    <mergeCell ref="RSY47:RTN47"/>
    <mergeCell ref="RTO47:RUD47"/>
    <mergeCell ref="RUE47:RUT47"/>
    <mergeCell ref="ROQ47:RPF47"/>
    <mergeCell ref="RPG47:RPV47"/>
    <mergeCell ref="RPW47:RQL47"/>
    <mergeCell ref="RQM47:RRB47"/>
    <mergeCell ref="RRC47:RRR47"/>
    <mergeCell ref="RLO47:RMD47"/>
    <mergeCell ref="RME47:RMT47"/>
    <mergeCell ref="RMU47:RNJ47"/>
    <mergeCell ref="RNK47:RNZ47"/>
    <mergeCell ref="ROA47:ROP47"/>
    <mergeCell ref="SHC47:SHR47"/>
    <mergeCell ref="SHS47:SIH47"/>
    <mergeCell ref="SII47:SIX47"/>
    <mergeCell ref="SIY47:SJN47"/>
    <mergeCell ref="SJO47:SKD47"/>
    <mergeCell ref="SEA47:SEP47"/>
    <mergeCell ref="SEQ47:SFF47"/>
    <mergeCell ref="SFG47:SFV47"/>
    <mergeCell ref="SFW47:SGL47"/>
    <mergeCell ref="SGM47:SHB47"/>
    <mergeCell ref="SAY47:SBN47"/>
    <mergeCell ref="SBO47:SCD47"/>
    <mergeCell ref="SCE47:SCT47"/>
    <mergeCell ref="SCU47:SDJ47"/>
    <mergeCell ref="SDK47:SDZ47"/>
    <mergeCell ref="RXW47:RYL47"/>
    <mergeCell ref="RYM47:RZB47"/>
    <mergeCell ref="RZC47:RZR47"/>
    <mergeCell ref="RZS47:SAH47"/>
    <mergeCell ref="SAI47:SAX47"/>
    <mergeCell ref="STK47:STZ47"/>
    <mergeCell ref="SUA47:SUP47"/>
    <mergeCell ref="SUQ47:SVF47"/>
    <mergeCell ref="SVG47:SVV47"/>
    <mergeCell ref="SVW47:SWL47"/>
    <mergeCell ref="SQI47:SQX47"/>
    <mergeCell ref="SQY47:SRN47"/>
    <mergeCell ref="SRO47:SSD47"/>
    <mergeCell ref="SSE47:SST47"/>
    <mergeCell ref="SSU47:STJ47"/>
    <mergeCell ref="SNG47:SNV47"/>
    <mergeCell ref="SNW47:SOL47"/>
    <mergeCell ref="SOM47:SPB47"/>
    <mergeCell ref="SPC47:SPR47"/>
    <mergeCell ref="SPS47:SQH47"/>
    <mergeCell ref="SKE47:SKT47"/>
    <mergeCell ref="SKU47:SLJ47"/>
    <mergeCell ref="SLK47:SLZ47"/>
    <mergeCell ref="SMA47:SMP47"/>
    <mergeCell ref="SMQ47:SNF47"/>
    <mergeCell ref="TFS47:TGH47"/>
    <mergeCell ref="TGI47:TGX47"/>
    <mergeCell ref="TGY47:THN47"/>
    <mergeCell ref="THO47:TID47"/>
    <mergeCell ref="TIE47:TIT47"/>
    <mergeCell ref="TCQ47:TDF47"/>
    <mergeCell ref="TDG47:TDV47"/>
    <mergeCell ref="TDW47:TEL47"/>
    <mergeCell ref="TEM47:TFB47"/>
    <mergeCell ref="TFC47:TFR47"/>
    <mergeCell ref="SZO47:TAD47"/>
    <mergeCell ref="TAE47:TAT47"/>
    <mergeCell ref="TAU47:TBJ47"/>
    <mergeCell ref="TBK47:TBZ47"/>
    <mergeCell ref="TCA47:TCP47"/>
    <mergeCell ref="SWM47:SXB47"/>
    <mergeCell ref="SXC47:SXR47"/>
    <mergeCell ref="SXS47:SYH47"/>
    <mergeCell ref="SYI47:SYX47"/>
    <mergeCell ref="SYY47:SZN47"/>
    <mergeCell ref="TSA47:TSP47"/>
    <mergeCell ref="TSQ47:TTF47"/>
    <mergeCell ref="TTG47:TTV47"/>
    <mergeCell ref="TTW47:TUL47"/>
    <mergeCell ref="TUM47:TVB47"/>
    <mergeCell ref="TOY47:TPN47"/>
    <mergeCell ref="TPO47:TQD47"/>
    <mergeCell ref="TQE47:TQT47"/>
    <mergeCell ref="TQU47:TRJ47"/>
    <mergeCell ref="TRK47:TRZ47"/>
    <mergeCell ref="TLW47:TML47"/>
    <mergeCell ref="TMM47:TNB47"/>
    <mergeCell ref="TNC47:TNR47"/>
    <mergeCell ref="TNS47:TOH47"/>
    <mergeCell ref="TOI47:TOX47"/>
    <mergeCell ref="TIU47:TJJ47"/>
    <mergeCell ref="TJK47:TJZ47"/>
    <mergeCell ref="TKA47:TKP47"/>
    <mergeCell ref="TKQ47:TLF47"/>
    <mergeCell ref="TLG47:TLV47"/>
    <mergeCell ref="UEI47:UEX47"/>
    <mergeCell ref="UEY47:UFN47"/>
    <mergeCell ref="UFO47:UGD47"/>
    <mergeCell ref="UGE47:UGT47"/>
    <mergeCell ref="UGU47:UHJ47"/>
    <mergeCell ref="UBG47:UBV47"/>
    <mergeCell ref="UBW47:UCL47"/>
    <mergeCell ref="UCM47:UDB47"/>
    <mergeCell ref="UDC47:UDR47"/>
    <mergeCell ref="UDS47:UEH47"/>
    <mergeCell ref="TYE47:TYT47"/>
    <mergeCell ref="TYU47:TZJ47"/>
    <mergeCell ref="TZK47:TZZ47"/>
    <mergeCell ref="UAA47:UAP47"/>
    <mergeCell ref="UAQ47:UBF47"/>
    <mergeCell ref="TVC47:TVR47"/>
    <mergeCell ref="TVS47:TWH47"/>
    <mergeCell ref="TWI47:TWX47"/>
    <mergeCell ref="TWY47:TXN47"/>
    <mergeCell ref="TXO47:TYD47"/>
    <mergeCell ref="UQQ47:URF47"/>
    <mergeCell ref="URG47:URV47"/>
    <mergeCell ref="URW47:USL47"/>
    <mergeCell ref="USM47:UTB47"/>
    <mergeCell ref="UTC47:UTR47"/>
    <mergeCell ref="UNO47:UOD47"/>
    <mergeCell ref="UOE47:UOT47"/>
    <mergeCell ref="UOU47:UPJ47"/>
    <mergeCell ref="UPK47:UPZ47"/>
    <mergeCell ref="UQA47:UQP47"/>
    <mergeCell ref="UKM47:ULB47"/>
    <mergeCell ref="ULC47:ULR47"/>
    <mergeCell ref="ULS47:UMH47"/>
    <mergeCell ref="UMI47:UMX47"/>
    <mergeCell ref="UMY47:UNN47"/>
    <mergeCell ref="UHK47:UHZ47"/>
    <mergeCell ref="UIA47:UIP47"/>
    <mergeCell ref="UIQ47:UJF47"/>
    <mergeCell ref="UJG47:UJV47"/>
    <mergeCell ref="UJW47:UKL47"/>
    <mergeCell ref="VCY47:VDN47"/>
    <mergeCell ref="VDO47:VED47"/>
    <mergeCell ref="VEE47:VET47"/>
    <mergeCell ref="VEU47:VFJ47"/>
    <mergeCell ref="VFK47:VFZ47"/>
    <mergeCell ref="UZW47:VAL47"/>
    <mergeCell ref="VAM47:VBB47"/>
    <mergeCell ref="VBC47:VBR47"/>
    <mergeCell ref="VBS47:VCH47"/>
    <mergeCell ref="VCI47:VCX47"/>
    <mergeCell ref="UWU47:UXJ47"/>
    <mergeCell ref="UXK47:UXZ47"/>
    <mergeCell ref="UYA47:UYP47"/>
    <mergeCell ref="UYQ47:UZF47"/>
    <mergeCell ref="UZG47:UZV47"/>
    <mergeCell ref="UTS47:UUH47"/>
    <mergeCell ref="UUI47:UUX47"/>
    <mergeCell ref="UUY47:UVN47"/>
    <mergeCell ref="UVO47:UWD47"/>
    <mergeCell ref="UWE47:UWT47"/>
    <mergeCell ref="VPG47:VPV47"/>
    <mergeCell ref="VPW47:VQL47"/>
    <mergeCell ref="VQM47:VRB47"/>
    <mergeCell ref="VRC47:VRR47"/>
    <mergeCell ref="VRS47:VSH47"/>
    <mergeCell ref="VME47:VMT47"/>
    <mergeCell ref="VMU47:VNJ47"/>
    <mergeCell ref="VNK47:VNZ47"/>
    <mergeCell ref="VOA47:VOP47"/>
    <mergeCell ref="VOQ47:VPF47"/>
    <mergeCell ref="VJC47:VJR47"/>
    <mergeCell ref="VJS47:VKH47"/>
    <mergeCell ref="VKI47:VKX47"/>
    <mergeCell ref="VKY47:VLN47"/>
    <mergeCell ref="VLO47:VMD47"/>
    <mergeCell ref="VGA47:VGP47"/>
    <mergeCell ref="VGQ47:VHF47"/>
    <mergeCell ref="VHG47:VHV47"/>
    <mergeCell ref="VHW47:VIL47"/>
    <mergeCell ref="VIM47:VJB47"/>
    <mergeCell ref="XDW47:XEL47"/>
    <mergeCell ref="XAE47:XAT47"/>
    <mergeCell ref="XAU47:XBJ47"/>
    <mergeCell ref="XBK47:XBZ47"/>
    <mergeCell ref="XCA47:XCP47"/>
    <mergeCell ref="XCQ47:XDF47"/>
    <mergeCell ref="WXC47:WXR47"/>
    <mergeCell ref="WXS47:WYH47"/>
    <mergeCell ref="WYI47:WYX47"/>
    <mergeCell ref="WYY47:WZN47"/>
    <mergeCell ref="WZO47:XAD47"/>
    <mergeCell ref="WUA47:WUP47"/>
    <mergeCell ref="WUQ47:WVF47"/>
    <mergeCell ref="WVG47:WVV47"/>
    <mergeCell ref="WVW47:WWL47"/>
    <mergeCell ref="WWM47:WXB47"/>
    <mergeCell ref="WHS47:WIH47"/>
    <mergeCell ref="WII47:WIX47"/>
    <mergeCell ref="WIY47:WJN47"/>
    <mergeCell ref="WJO47:WKD47"/>
    <mergeCell ref="WKE47:WKT47"/>
    <mergeCell ref="WQY47:WRN47"/>
    <mergeCell ref="XDG47:XDV47"/>
    <mergeCell ref="WEQ47:WFF47"/>
    <mergeCell ref="WFG47:WFV47"/>
    <mergeCell ref="WFW47:WGL47"/>
    <mergeCell ref="WGM47:WHB47"/>
    <mergeCell ref="WHC47:WHR47"/>
    <mergeCell ref="WRO47:WSD47"/>
    <mergeCell ref="WSE47:WST47"/>
    <mergeCell ref="WSU47:WTJ47"/>
    <mergeCell ref="WBO47:WCD47"/>
    <mergeCell ref="WCE47:WCT47"/>
    <mergeCell ref="WCU47:WDJ47"/>
    <mergeCell ref="WDK47:WDZ47"/>
    <mergeCell ref="WEA47:WEP47"/>
    <mergeCell ref="VYM47:VZB47"/>
    <mergeCell ref="VZC47:VZR47"/>
    <mergeCell ref="VZS47:WAH47"/>
    <mergeCell ref="WAI47:WAX47"/>
    <mergeCell ref="WAY47:WBN47"/>
    <mergeCell ref="A188:A189"/>
    <mergeCell ref="A193:B193"/>
    <mergeCell ref="A213:B213"/>
    <mergeCell ref="L188:M188"/>
    <mergeCell ref="L145:M145"/>
    <mergeCell ref="L225:M225"/>
    <mergeCell ref="O52:P52"/>
    <mergeCell ref="S52:S53"/>
    <mergeCell ref="O97:P97"/>
    <mergeCell ref="S97:S98"/>
    <mergeCell ref="A183:T183"/>
    <mergeCell ref="WTK47:WTZ47"/>
    <mergeCell ref="WNW47:WOL47"/>
    <mergeCell ref="WOM47:WPB47"/>
    <mergeCell ref="WPC47:WPR47"/>
    <mergeCell ref="WPS47:WQH47"/>
    <mergeCell ref="WQI47:WQX47"/>
    <mergeCell ref="WKU47:WLJ47"/>
    <mergeCell ref="WLK47:WLZ47"/>
    <mergeCell ref="WMA47:WMP47"/>
    <mergeCell ref="WMQ47:WNF47"/>
    <mergeCell ref="WNG47:WNV47"/>
    <mergeCell ref="VVK47:VVZ47"/>
    <mergeCell ref="VWA47:VWP47"/>
    <mergeCell ref="VWQ47:VXF47"/>
    <mergeCell ref="VXG47:VXV47"/>
    <mergeCell ref="VXW47:VYL47"/>
    <mergeCell ref="VSI47:VSX47"/>
    <mergeCell ref="VSY47:VTN47"/>
    <mergeCell ref="VTO47:VUD47"/>
    <mergeCell ref="VUE47:VUT47"/>
    <mergeCell ref="VUU47:VVJ47"/>
    <mergeCell ref="Q225:Q226"/>
    <mergeCell ref="R6:R7"/>
    <mergeCell ref="R52:R53"/>
    <mergeCell ref="R97:R98"/>
    <mergeCell ref="R145:R146"/>
    <mergeCell ref="R188:R189"/>
    <mergeCell ref="R225:R226"/>
    <mergeCell ref="T8:T37"/>
    <mergeCell ref="T54:T82"/>
    <mergeCell ref="T99:T131"/>
    <mergeCell ref="T147:T174"/>
    <mergeCell ref="T190:T214"/>
    <mergeCell ref="O225:P225"/>
    <mergeCell ref="S225:S226"/>
    <mergeCell ref="A225:A226"/>
    <mergeCell ref="B225:B226"/>
    <mergeCell ref="C225:E225"/>
    <mergeCell ref="F225:H225"/>
    <mergeCell ref="I225:K225"/>
    <mergeCell ref="T225:T226"/>
    <mergeCell ref="A52:A53"/>
    <mergeCell ref="B52:B53"/>
    <mergeCell ref="B188:B189"/>
    <mergeCell ref="B145:B146"/>
    <mergeCell ref="A145:A146"/>
    <mergeCell ref="A36:B36"/>
    <mergeCell ref="A37:B37"/>
    <mergeCell ref="A57:B57"/>
    <mergeCell ref="A81:B81"/>
    <mergeCell ref="A82:B82"/>
    <mergeCell ref="A130:B130"/>
    <mergeCell ref="A131:B131"/>
  </mergeCells>
  <pageMargins left="0.25" right="0.25" top="0.37" bottom="0.17" header="0.17" footer="0.17"/>
  <pageSetup paperSize="5" fitToHeight="0" orientation="landscape" r:id="rId1"/>
  <rowBreaks count="4" manualBreakCount="4">
    <brk id="37" max="15" man="1"/>
    <brk id="82" max="15" man="1"/>
    <brk id="131" max="15" man="1"/>
    <brk id="174" max="15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T80"/>
  <sheetViews>
    <sheetView topLeftCell="A67" zoomScaleNormal="100" zoomScaleSheetLayoutView="100" workbookViewId="0">
      <pane xSplit="2" topLeftCell="L1" activePane="topRight" state="frozen"/>
      <selection activeCell="K16" sqref="K16"/>
      <selection pane="topRight" activeCell="A76" sqref="A76:M80"/>
    </sheetView>
  </sheetViews>
  <sheetFormatPr defaultColWidth="9.140625" defaultRowHeight="15" x14ac:dyDescent="0.25"/>
  <cols>
    <col min="1" max="1" width="9.85546875" style="163" customWidth="1"/>
    <col min="2" max="2" width="24.7109375" style="163" customWidth="1"/>
    <col min="3" max="3" width="19.5703125" style="163" hidden="1" customWidth="1"/>
    <col min="4" max="4" width="20.28515625" style="163" hidden="1" customWidth="1"/>
    <col min="5" max="5" width="7.7109375" style="163" hidden="1" customWidth="1"/>
    <col min="6" max="6" width="20.85546875" style="163" hidden="1" customWidth="1"/>
    <col min="7" max="7" width="21.28515625" style="163" hidden="1" customWidth="1"/>
    <col min="8" max="8" width="7.140625" style="163" hidden="1" customWidth="1"/>
    <col min="9" max="9" width="21.85546875" style="163" hidden="1" customWidth="1"/>
    <col min="10" max="10" width="21" style="163" hidden="1" customWidth="1"/>
    <col min="11" max="11" width="7.85546875" style="163" hidden="1" customWidth="1"/>
    <col min="12" max="12" width="22" style="163" customWidth="1"/>
    <col min="13" max="13" width="21.140625" style="163" customWidth="1"/>
    <col min="14" max="14" width="7.28515625" style="163" customWidth="1"/>
    <col min="15" max="15" width="22.140625" style="163" customWidth="1"/>
    <col min="16" max="16" width="21.5703125" style="163" customWidth="1"/>
    <col min="17" max="17" width="22.7109375" style="163" customWidth="1"/>
    <col min="18" max="18" width="21.5703125" style="163" customWidth="1"/>
    <col min="19" max="19" width="20.85546875" style="163" customWidth="1"/>
    <col min="20" max="20" width="15.140625" style="978" customWidth="1"/>
    <col min="21" max="16384" width="9.140625" style="163"/>
  </cols>
  <sheetData>
    <row r="1" spans="1:20" s="2" customFormat="1" ht="13.5" customHeight="1" thickBot="1" x14ac:dyDescent="0.3">
      <c r="D1" s="39"/>
      <c r="E1" s="39"/>
      <c r="G1" s="39"/>
      <c r="H1" s="39"/>
      <c r="L1" s="39"/>
      <c r="M1" s="125" t="s">
        <v>157</v>
      </c>
      <c r="T1" s="978"/>
    </row>
    <row r="2" spans="1:20" s="2" customFormat="1" ht="11.25" customHeight="1" x14ac:dyDescent="0.25">
      <c r="I2" s="160"/>
      <c r="J2" s="160"/>
      <c r="K2" s="160"/>
      <c r="L2" s="160"/>
      <c r="T2" s="978"/>
    </row>
    <row r="3" spans="1:20" s="2" customFormat="1" ht="16.5" customHeight="1" x14ac:dyDescent="0.3">
      <c r="A3" s="1412" t="s">
        <v>452</v>
      </c>
      <c r="B3" s="1412"/>
      <c r="C3" s="1412"/>
      <c r="D3" s="1412"/>
      <c r="E3" s="1412"/>
      <c r="F3" s="1412"/>
      <c r="G3" s="1412"/>
      <c r="H3" s="1412"/>
      <c r="I3" s="1412"/>
      <c r="J3" s="1412"/>
      <c r="K3" s="1412"/>
      <c r="L3" s="1412"/>
      <c r="M3" s="1412"/>
      <c r="N3" s="1412"/>
      <c r="O3" s="1412"/>
      <c r="P3" s="1412"/>
      <c r="Q3" s="1412"/>
      <c r="R3" s="1412"/>
      <c r="S3" s="1412"/>
      <c r="T3" s="1412"/>
    </row>
    <row r="4" spans="1:20" s="2" customFormat="1" ht="14.25" customHeight="1" x14ac:dyDescent="0.3">
      <c r="A4" s="995"/>
      <c r="B4" s="995"/>
      <c r="C4" s="995"/>
      <c r="D4" s="995"/>
      <c r="E4" s="995"/>
      <c r="I4" s="160"/>
      <c r="J4" s="160"/>
      <c r="K4" s="160"/>
      <c r="L4" s="160"/>
      <c r="T4" s="978"/>
    </row>
    <row r="5" spans="1:20" s="2" customFormat="1" ht="18.75" x14ac:dyDescent="0.3">
      <c r="A5" s="33" t="s">
        <v>29</v>
      </c>
      <c r="B5" s="40"/>
      <c r="I5" s="113"/>
      <c r="J5" s="113"/>
      <c r="K5" s="113"/>
      <c r="L5" s="113"/>
      <c r="T5" s="540"/>
    </row>
    <row r="6" spans="1:20" s="2" customFormat="1" ht="18.75" x14ac:dyDescent="0.3">
      <c r="A6" s="33" t="s">
        <v>30</v>
      </c>
      <c r="B6" s="40"/>
      <c r="C6" s="8"/>
      <c r="D6" s="8"/>
      <c r="E6" s="8"/>
      <c r="I6" s="160"/>
      <c r="J6" s="160"/>
      <c r="K6" s="160"/>
      <c r="L6" s="160"/>
      <c r="T6" s="290"/>
    </row>
    <row r="7" spans="1:20" s="2" customFormat="1" ht="19.5" customHeight="1" x14ac:dyDescent="0.3">
      <c r="A7" s="33" t="s">
        <v>70</v>
      </c>
      <c r="B7" s="40"/>
      <c r="I7" s="162"/>
      <c r="J7" s="162"/>
      <c r="K7" s="162"/>
      <c r="L7" s="162"/>
      <c r="T7" s="540"/>
    </row>
    <row r="8" spans="1:20" ht="14.25" customHeight="1" x14ac:dyDescent="0.25">
      <c r="F8" s="183"/>
      <c r="G8" s="183"/>
      <c r="H8" s="183"/>
      <c r="I8" s="160"/>
      <c r="J8" s="160"/>
      <c r="K8" s="160"/>
      <c r="L8" s="160"/>
      <c r="T8" s="290"/>
    </row>
    <row r="9" spans="1:20" ht="13.5" customHeight="1" x14ac:dyDescent="0.25">
      <c r="A9" s="1413" t="s">
        <v>18</v>
      </c>
      <c r="B9" s="1369" t="s">
        <v>7</v>
      </c>
      <c r="C9" s="1363">
        <v>2021</v>
      </c>
      <c r="D9" s="1364"/>
      <c r="E9" s="1353" t="s">
        <v>138</v>
      </c>
      <c r="F9" s="1366">
        <v>2022</v>
      </c>
      <c r="G9" s="1366"/>
      <c r="H9" s="1366"/>
      <c r="I9" s="1366">
        <v>2023</v>
      </c>
      <c r="J9" s="1366"/>
      <c r="K9" s="1366"/>
      <c r="L9" s="1344">
        <v>2024</v>
      </c>
      <c r="M9" s="1344"/>
      <c r="N9" s="1058"/>
      <c r="O9" s="1342">
        <v>2025</v>
      </c>
      <c r="P9" s="1343"/>
      <c r="Q9" s="1344" t="s">
        <v>446</v>
      </c>
      <c r="R9" s="1344" t="s">
        <v>448</v>
      </c>
      <c r="S9" s="1344" t="s">
        <v>447</v>
      </c>
      <c r="T9" s="1344" t="s">
        <v>450</v>
      </c>
    </row>
    <row r="10" spans="1:20" s="198" customFormat="1" ht="37.5" customHeight="1" x14ac:dyDescent="0.25">
      <c r="A10" s="1352"/>
      <c r="B10" s="1369"/>
      <c r="C10" s="1059" t="s">
        <v>178</v>
      </c>
      <c r="D10" s="1083" t="s">
        <v>1</v>
      </c>
      <c r="E10" s="1352"/>
      <c r="F10" s="1062" t="s">
        <v>192</v>
      </c>
      <c r="G10" s="1062" t="s">
        <v>1</v>
      </c>
      <c r="H10" s="1063" t="s">
        <v>138</v>
      </c>
      <c r="I10" s="1062" t="s">
        <v>0</v>
      </c>
      <c r="J10" s="1065" t="s">
        <v>1</v>
      </c>
      <c r="K10" s="1141" t="s">
        <v>138</v>
      </c>
      <c r="L10" s="1066" t="s">
        <v>0</v>
      </c>
      <c r="M10" s="1067" t="s">
        <v>1</v>
      </c>
      <c r="N10" s="1068" t="s">
        <v>138</v>
      </c>
      <c r="O10" s="1066" t="s">
        <v>0</v>
      </c>
      <c r="P10" s="1067" t="s">
        <v>1</v>
      </c>
      <c r="Q10" s="1344"/>
      <c r="R10" s="1344"/>
      <c r="S10" s="1344"/>
      <c r="T10" s="1344"/>
    </row>
    <row r="11" spans="1:20" s="2" customFormat="1" ht="15" customHeight="1" x14ac:dyDescent="0.25">
      <c r="A11" s="351">
        <v>1001</v>
      </c>
      <c r="B11" s="75" t="s">
        <v>8</v>
      </c>
      <c r="C11" s="77">
        <v>108560000</v>
      </c>
      <c r="D11" s="77">
        <v>107924641.05</v>
      </c>
      <c r="E11" s="77">
        <f>D11/C11*100</f>
        <v>99.41473936072218</v>
      </c>
      <c r="F11" s="352">
        <v>112852800</v>
      </c>
      <c r="G11" s="352">
        <v>109963988.19</v>
      </c>
      <c r="H11" s="353">
        <f>G11/F11*100</f>
        <v>97.440194829016207</v>
      </c>
      <c r="I11" s="352">
        <v>188747900</v>
      </c>
      <c r="J11" s="352">
        <v>103161998.06999999</v>
      </c>
      <c r="K11" s="353">
        <f>J11/I11*100</f>
        <v>54.655971308819851</v>
      </c>
      <c r="L11" s="352">
        <v>113500000</v>
      </c>
      <c r="M11" s="352">
        <v>102470109.69</v>
      </c>
      <c r="N11" s="353">
        <f>M11/L11*100</f>
        <v>90.282034969162993</v>
      </c>
      <c r="O11" s="353">
        <v>124709000</v>
      </c>
      <c r="P11" s="353"/>
      <c r="Q11" s="353">
        <v>167958000</v>
      </c>
      <c r="R11" s="353"/>
      <c r="S11" s="353"/>
      <c r="T11" s="1333" t="s">
        <v>451</v>
      </c>
    </row>
    <row r="12" spans="1:20" s="2" customFormat="1" ht="15.75" customHeight="1" x14ac:dyDescent="0.25">
      <c r="A12" s="19">
        <v>1002</v>
      </c>
      <c r="B12" s="12" t="s">
        <v>9</v>
      </c>
      <c r="C12" s="16">
        <v>7300000</v>
      </c>
      <c r="D12" s="16">
        <v>7082261.7599999998</v>
      </c>
      <c r="E12" s="16">
        <f t="shared" ref="E12:E44" si="0">D12/C12*100</f>
        <v>97.017284383561645</v>
      </c>
      <c r="F12" s="301">
        <v>5720000</v>
      </c>
      <c r="G12" s="348">
        <v>5619625.4500000002</v>
      </c>
      <c r="H12" s="348">
        <f t="shared" ref="H12:H44" si="1">G12/F12*100</f>
        <v>98.245200174825172</v>
      </c>
      <c r="I12" s="348">
        <v>5000000</v>
      </c>
      <c r="J12" s="348">
        <v>6045496.8899999997</v>
      </c>
      <c r="K12" s="348">
        <f t="shared" ref="K12:K44" si="2">J12/I12*100</f>
        <v>120.90993779999999</v>
      </c>
      <c r="L12" s="348">
        <v>6500000</v>
      </c>
      <c r="M12" s="348">
        <v>7078084.5899999999</v>
      </c>
      <c r="N12" s="353">
        <f t="shared" ref="N12:N44" si="3">M12/L12*100</f>
        <v>108.89360907692307</v>
      </c>
      <c r="O12" s="348">
        <v>7000000</v>
      </c>
      <c r="P12" s="348"/>
      <c r="Q12" s="348">
        <v>15000000</v>
      </c>
      <c r="R12" s="348"/>
      <c r="S12" s="348"/>
      <c r="T12" s="1334"/>
    </row>
    <row r="13" spans="1:20" s="2" customFormat="1" ht="15" customHeight="1" x14ac:dyDescent="0.25">
      <c r="A13" s="44">
        <v>1003</v>
      </c>
      <c r="B13" s="24" t="s">
        <v>10</v>
      </c>
      <c r="C13" s="27">
        <v>35559000</v>
      </c>
      <c r="D13" s="27">
        <v>35498437.030000001</v>
      </c>
      <c r="E13" s="27">
        <f t="shared" si="0"/>
        <v>99.829683146320207</v>
      </c>
      <c r="F13" s="301">
        <v>51168105</v>
      </c>
      <c r="G13" s="354">
        <v>49171903.539999999</v>
      </c>
      <c r="H13" s="354">
        <f t="shared" si="1"/>
        <v>96.098738735780813</v>
      </c>
      <c r="I13" s="354">
        <v>90813000</v>
      </c>
      <c r="J13" s="354">
        <v>48974978.780000001</v>
      </c>
      <c r="K13" s="354">
        <f t="shared" si="2"/>
        <v>53.929480118485237</v>
      </c>
      <c r="L13" s="354">
        <v>56500000</v>
      </c>
      <c r="M13" s="354">
        <v>66500000</v>
      </c>
      <c r="N13" s="353">
        <f t="shared" si="3"/>
        <v>117.69911504424779</v>
      </c>
      <c r="O13" s="354">
        <v>72692000</v>
      </c>
      <c r="P13" s="354"/>
      <c r="Q13" s="354">
        <v>68728000</v>
      </c>
      <c r="R13" s="354"/>
      <c r="S13" s="354"/>
      <c r="T13" s="1334"/>
    </row>
    <row r="14" spans="1:20" ht="21" customHeight="1" thickBot="1" x14ac:dyDescent="0.35">
      <c r="A14" s="1414" t="s">
        <v>139</v>
      </c>
      <c r="B14" s="1414"/>
      <c r="C14" s="30">
        <f>SUM(C11:C13)</f>
        <v>151419000</v>
      </c>
      <c r="D14" s="30">
        <f>SUM(D11:D13)</f>
        <v>150505339.84</v>
      </c>
      <c r="E14" s="30">
        <f t="shared" si="0"/>
        <v>99.396601377634255</v>
      </c>
      <c r="F14" s="30">
        <f>SUM(F11:F13)</f>
        <v>169740905</v>
      </c>
      <c r="G14" s="30">
        <f>SUM(G11:G13)</f>
        <v>164755517.18000001</v>
      </c>
      <c r="H14" s="70">
        <f t="shared" si="1"/>
        <v>97.062942594774086</v>
      </c>
      <c r="I14" s="30">
        <f>SUM(I11:I13)</f>
        <v>284560900</v>
      </c>
      <c r="J14" s="30">
        <f>SUM(J11:J13)</f>
        <v>158182473.74000001</v>
      </c>
      <c r="K14" s="70">
        <f t="shared" si="2"/>
        <v>55.588267305873714</v>
      </c>
      <c r="L14" s="70">
        <f>SUM(L11:L13)</f>
        <v>176500000</v>
      </c>
      <c r="M14" s="30">
        <f>SUM(M11:M13)</f>
        <v>176048194.28</v>
      </c>
      <c r="N14" s="1142">
        <f t="shared" si="3"/>
        <v>99.744019422096315</v>
      </c>
      <c r="O14" s="30">
        <f>SUM(O11:O13)</f>
        <v>204401000</v>
      </c>
      <c r="P14" s="30">
        <f t="shared" ref="P14" si="4">SUM(P11:P13)</f>
        <v>0</v>
      </c>
      <c r="Q14" s="30">
        <f t="shared" ref="Q14:S14" si="5">SUM(Q11:Q13)</f>
        <v>251686000</v>
      </c>
      <c r="R14" s="30">
        <f t="shared" si="5"/>
        <v>0</v>
      </c>
      <c r="S14" s="30">
        <f t="shared" si="5"/>
        <v>0</v>
      </c>
      <c r="T14" s="1334"/>
    </row>
    <row r="15" spans="1:20" s="2" customFormat="1" ht="19.149999999999999" customHeight="1" thickTop="1" x14ac:dyDescent="0.25">
      <c r="A15" s="58">
        <v>1101</v>
      </c>
      <c r="B15" s="25" t="s">
        <v>112</v>
      </c>
      <c r="C15" s="21">
        <v>5400000</v>
      </c>
      <c r="D15" s="21">
        <v>5285181.83</v>
      </c>
      <c r="E15" s="21">
        <f t="shared" si="0"/>
        <v>97.87373759259259</v>
      </c>
      <c r="F15" s="281">
        <v>5540000</v>
      </c>
      <c r="G15" s="281">
        <v>5476745.1500000004</v>
      </c>
      <c r="H15" s="281">
        <f t="shared" si="1"/>
        <v>98.858215703971126</v>
      </c>
      <c r="I15" s="281">
        <v>7000000</v>
      </c>
      <c r="J15" s="281">
        <v>7235621.1500000004</v>
      </c>
      <c r="K15" s="281">
        <f t="shared" si="2"/>
        <v>103.36601642857144</v>
      </c>
      <c r="L15" s="281">
        <v>7000000</v>
      </c>
      <c r="M15" s="281">
        <v>6999966.3600000003</v>
      </c>
      <c r="N15" s="376">
        <f t="shared" si="3"/>
        <v>99.999519428571432</v>
      </c>
      <c r="O15" s="281">
        <v>7300000</v>
      </c>
      <c r="P15" s="281"/>
      <c r="Q15" s="281">
        <v>8000000</v>
      </c>
      <c r="R15" s="281"/>
      <c r="S15" s="281"/>
      <c r="T15" s="1334"/>
    </row>
    <row r="16" spans="1:20" s="2" customFormat="1" ht="25.5" customHeight="1" x14ac:dyDescent="0.25">
      <c r="A16" s="19">
        <v>1201</v>
      </c>
      <c r="B16" s="36" t="s">
        <v>12</v>
      </c>
      <c r="C16" s="16">
        <v>2350000</v>
      </c>
      <c r="D16" s="16">
        <v>2299225.2799999998</v>
      </c>
      <c r="E16" s="16">
        <f t="shared" si="0"/>
        <v>97.839373617021266</v>
      </c>
      <c r="F16" s="354">
        <v>3300000</v>
      </c>
      <c r="G16" s="354">
        <v>3297620.5</v>
      </c>
      <c r="H16" s="354">
        <f t="shared" si="1"/>
        <v>99.92789393939394</v>
      </c>
      <c r="I16" s="354">
        <v>7500000</v>
      </c>
      <c r="J16" s="354">
        <v>4869059.08</v>
      </c>
      <c r="K16" s="354">
        <f t="shared" si="2"/>
        <v>64.920787733333327</v>
      </c>
      <c r="L16" s="354">
        <v>5000000</v>
      </c>
      <c r="M16" s="354">
        <v>3135301.57</v>
      </c>
      <c r="N16" s="353">
        <f t="shared" si="3"/>
        <v>62.706031399999993</v>
      </c>
      <c r="O16" s="354">
        <v>3200000</v>
      </c>
      <c r="P16" s="354"/>
      <c r="Q16" s="354">
        <v>3500000</v>
      </c>
      <c r="R16" s="354"/>
      <c r="S16" s="354"/>
      <c r="T16" s="1334"/>
    </row>
    <row r="17" spans="1:20" s="2" customFormat="1" ht="15" customHeight="1" x14ac:dyDescent="0.25">
      <c r="A17" s="19">
        <v>1202</v>
      </c>
      <c r="B17" s="16" t="s">
        <v>13</v>
      </c>
      <c r="C17" s="16">
        <v>5650000</v>
      </c>
      <c r="D17" s="16">
        <v>5647581.75</v>
      </c>
      <c r="E17" s="16">
        <f t="shared" si="0"/>
        <v>99.957199115044247</v>
      </c>
      <c r="F17" s="281">
        <v>10000000</v>
      </c>
      <c r="G17" s="281">
        <v>9827949.0600000005</v>
      </c>
      <c r="H17" s="281">
        <f t="shared" si="1"/>
        <v>98.279490600000003</v>
      </c>
      <c r="I17" s="281">
        <v>9000000</v>
      </c>
      <c r="J17" s="281">
        <v>11035576.789999999</v>
      </c>
      <c r="K17" s="281">
        <f t="shared" si="2"/>
        <v>122.61751988888886</v>
      </c>
      <c r="L17" s="281"/>
      <c r="M17" s="281">
        <v>0</v>
      </c>
      <c r="N17" s="353"/>
      <c r="O17" s="281"/>
      <c r="P17" s="281"/>
      <c r="Q17" s="281"/>
      <c r="R17" s="281"/>
      <c r="S17" s="281"/>
      <c r="T17" s="1334"/>
    </row>
    <row r="18" spans="1:20" s="2" customFormat="1" ht="16.5" customHeight="1" x14ac:dyDescent="0.25">
      <c r="A18" s="19" t="s">
        <v>389</v>
      </c>
      <c r="B18" s="16" t="s">
        <v>211</v>
      </c>
      <c r="C18" s="16"/>
      <c r="D18" s="16"/>
      <c r="E18" s="16"/>
      <c r="F18" s="281"/>
      <c r="G18" s="281"/>
      <c r="H18" s="281"/>
      <c r="I18" s="281"/>
      <c r="J18" s="281"/>
      <c r="K18" s="281"/>
      <c r="L18" s="281">
        <v>726300</v>
      </c>
      <c r="M18" s="281">
        <v>702160</v>
      </c>
      <c r="N18" s="353">
        <f t="shared" si="3"/>
        <v>96.676304557345446</v>
      </c>
      <c r="O18" s="281">
        <v>725000</v>
      </c>
      <c r="P18" s="281"/>
      <c r="Q18" s="281">
        <v>650000</v>
      </c>
      <c r="R18" s="281"/>
      <c r="S18" s="281"/>
      <c r="T18" s="1334"/>
    </row>
    <row r="19" spans="1:20" s="2" customFormat="1" ht="21" customHeight="1" x14ac:dyDescent="0.25">
      <c r="A19" s="19" t="s">
        <v>390</v>
      </c>
      <c r="B19" s="16" t="s">
        <v>198</v>
      </c>
      <c r="C19" s="16"/>
      <c r="D19" s="16"/>
      <c r="E19" s="16"/>
      <c r="F19" s="281"/>
      <c r="G19" s="281"/>
      <c r="H19" s="281"/>
      <c r="I19" s="281"/>
      <c r="J19" s="281"/>
      <c r="K19" s="281"/>
      <c r="L19" s="281">
        <v>9663300</v>
      </c>
      <c r="M19" s="281">
        <v>8195445.0199999996</v>
      </c>
      <c r="N19" s="353">
        <f t="shared" si="3"/>
        <v>84.810003001045189</v>
      </c>
      <c r="O19" s="281">
        <v>9200000</v>
      </c>
      <c r="P19" s="281"/>
      <c r="Q19" s="281">
        <v>9000000</v>
      </c>
      <c r="R19" s="281"/>
      <c r="S19" s="281"/>
      <c r="T19" s="1334"/>
    </row>
    <row r="20" spans="1:20" s="2" customFormat="1" ht="21.75" customHeight="1" x14ac:dyDescent="0.25">
      <c r="A20" s="19" t="s">
        <v>391</v>
      </c>
      <c r="B20" s="16" t="s">
        <v>197</v>
      </c>
      <c r="C20" s="16"/>
      <c r="D20" s="16"/>
      <c r="E20" s="16"/>
      <c r="F20" s="281"/>
      <c r="G20" s="281"/>
      <c r="H20" s="281"/>
      <c r="I20" s="281"/>
      <c r="J20" s="281"/>
      <c r="K20" s="281"/>
      <c r="L20" s="281">
        <v>1610600</v>
      </c>
      <c r="M20" s="281">
        <v>722465</v>
      </c>
      <c r="N20" s="353">
        <f t="shared" si="3"/>
        <v>44.856885632683472</v>
      </c>
      <c r="O20" s="281">
        <v>1000000</v>
      </c>
      <c r="P20" s="281"/>
      <c r="Q20" s="281">
        <v>1000000</v>
      </c>
      <c r="R20" s="281"/>
      <c r="S20" s="281"/>
      <c r="T20" s="1334"/>
    </row>
    <row r="21" spans="1:20" s="2" customFormat="1" ht="18" customHeight="1" x14ac:dyDescent="0.25">
      <c r="A21" s="19">
        <v>1205</v>
      </c>
      <c r="B21" s="16" t="s">
        <v>114</v>
      </c>
      <c r="C21" s="16"/>
      <c r="D21" s="16"/>
      <c r="E21" s="16"/>
      <c r="F21" s="281"/>
      <c r="G21" s="281"/>
      <c r="H21" s="281"/>
      <c r="I21" s="281"/>
      <c r="J21" s="281"/>
      <c r="K21" s="281"/>
      <c r="L21" s="281"/>
      <c r="M21" s="281">
        <v>0</v>
      </c>
      <c r="N21" s="353"/>
      <c r="O21" s="281">
        <v>1800000</v>
      </c>
      <c r="P21" s="281"/>
      <c r="Q21" s="281">
        <v>2000000</v>
      </c>
      <c r="R21" s="281"/>
      <c r="S21" s="281"/>
      <c r="T21" s="1334"/>
    </row>
    <row r="22" spans="1:20" s="2" customFormat="1" ht="24" customHeight="1" x14ac:dyDescent="0.25">
      <c r="A22" s="19">
        <v>1301</v>
      </c>
      <c r="B22" s="16" t="s">
        <v>14</v>
      </c>
      <c r="C22" s="16">
        <v>3850000</v>
      </c>
      <c r="D22" s="16">
        <v>3803868.23</v>
      </c>
      <c r="E22" s="16">
        <f t="shared" si="0"/>
        <v>98.801772207792197</v>
      </c>
      <c r="F22" s="354">
        <v>7565000</v>
      </c>
      <c r="G22" s="354">
        <v>7477198.5</v>
      </c>
      <c r="H22" s="354">
        <f t="shared" si="1"/>
        <v>98.839372108393917</v>
      </c>
      <c r="I22" s="354">
        <v>9000000</v>
      </c>
      <c r="J22" s="354">
        <v>8780462.5899999999</v>
      </c>
      <c r="K22" s="354">
        <f t="shared" si="2"/>
        <v>97.560695444444448</v>
      </c>
      <c r="L22" s="354">
        <v>9000000</v>
      </c>
      <c r="M22" s="354">
        <v>7301794.6100000003</v>
      </c>
      <c r="N22" s="353">
        <f t="shared" si="3"/>
        <v>81.131051222222226</v>
      </c>
      <c r="O22" s="354">
        <v>12000000</v>
      </c>
      <c r="P22" s="354"/>
      <c r="Q22" s="354">
        <v>9000000</v>
      </c>
      <c r="R22" s="354"/>
      <c r="S22" s="354"/>
      <c r="T22" s="1334"/>
    </row>
    <row r="23" spans="1:20" s="2" customFormat="1" ht="18" customHeight="1" x14ac:dyDescent="0.25">
      <c r="A23" s="19">
        <v>1302</v>
      </c>
      <c r="B23" s="16" t="s">
        <v>123</v>
      </c>
      <c r="C23" s="16">
        <v>1300000</v>
      </c>
      <c r="D23" s="16">
        <v>1283902.26</v>
      </c>
      <c r="E23" s="16">
        <f t="shared" si="0"/>
        <v>98.761712307692306</v>
      </c>
      <c r="F23" s="281">
        <v>2460000</v>
      </c>
      <c r="G23" s="281">
        <v>2450893.7200000002</v>
      </c>
      <c r="H23" s="281">
        <f t="shared" si="1"/>
        <v>99.629826016260168</v>
      </c>
      <c r="I23" s="281">
        <v>3000000</v>
      </c>
      <c r="J23" s="281">
        <v>3197609.68</v>
      </c>
      <c r="K23" s="281">
        <f t="shared" si="2"/>
        <v>106.58698933333335</v>
      </c>
      <c r="L23" s="281">
        <v>3000000</v>
      </c>
      <c r="M23" s="281">
        <v>2482034.8199999998</v>
      </c>
      <c r="N23" s="353">
        <f t="shared" si="3"/>
        <v>82.734493999999998</v>
      </c>
      <c r="O23" s="281">
        <v>5000000</v>
      </c>
      <c r="P23" s="281"/>
      <c r="Q23" s="281">
        <v>3600000</v>
      </c>
      <c r="R23" s="281"/>
      <c r="S23" s="281"/>
      <c r="T23" s="1334"/>
    </row>
    <row r="24" spans="1:20" s="2" customFormat="1" ht="21" customHeight="1" x14ac:dyDescent="0.25">
      <c r="A24" s="19">
        <v>1303</v>
      </c>
      <c r="B24" s="16" t="s">
        <v>109</v>
      </c>
      <c r="C24" s="16"/>
      <c r="D24" s="16"/>
      <c r="E24" s="16"/>
      <c r="F24" s="354">
        <v>85000</v>
      </c>
      <c r="G24" s="354">
        <v>67050</v>
      </c>
      <c r="H24" s="354"/>
      <c r="I24" s="354">
        <v>500000</v>
      </c>
      <c r="J24" s="354">
        <v>414786.8</v>
      </c>
      <c r="K24" s="354">
        <f t="shared" si="2"/>
        <v>82.957360000000008</v>
      </c>
      <c r="L24" s="354">
        <v>100000</v>
      </c>
      <c r="M24" s="354">
        <v>0</v>
      </c>
      <c r="N24" s="353">
        <f t="shared" si="3"/>
        <v>0</v>
      </c>
      <c r="O24" s="354">
        <v>300000</v>
      </c>
      <c r="P24" s="354"/>
      <c r="Q24" s="354">
        <v>5000000</v>
      </c>
      <c r="R24" s="354"/>
      <c r="S24" s="354"/>
      <c r="T24" s="1334"/>
    </row>
    <row r="25" spans="1:20" s="2" customFormat="1" ht="18.75" customHeight="1" x14ac:dyDescent="0.25">
      <c r="A25" s="19">
        <v>1402</v>
      </c>
      <c r="B25" s="16" t="s">
        <v>117</v>
      </c>
      <c r="C25" s="16">
        <v>2200000</v>
      </c>
      <c r="D25" s="16">
        <v>2136900.52</v>
      </c>
      <c r="E25" s="16">
        <f t="shared" si="0"/>
        <v>97.131841818181812</v>
      </c>
      <c r="F25" s="281">
        <v>2050000</v>
      </c>
      <c r="G25" s="281">
        <v>1988696.51</v>
      </c>
      <c r="H25" s="281">
        <f t="shared" si="1"/>
        <v>97.009585853658535</v>
      </c>
      <c r="I25" s="281">
        <v>3000000</v>
      </c>
      <c r="J25" s="281">
        <v>2854272.05</v>
      </c>
      <c r="K25" s="281">
        <f t="shared" si="2"/>
        <v>95.142401666666672</v>
      </c>
      <c r="L25" s="281">
        <v>2800000</v>
      </c>
      <c r="M25" s="281">
        <v>2624871.88</v>
      </c>
      <c r="N25" s="353">
        <f t="shared" si="3"/>
        <v>93.745424285714279</v>
      </c>
      <c r="O25" s="281">
        <v>3000000</v>
      </c>
      <c r="P25" s="281"/>
      <c r="Q25" s="281">
        <v>3000000</v>
      </c>
      <c r="R25" s="281"/>
      <c r="S25" s="281"/>
      <c r="T25" s="1334"/>
    </row>
    <row r="26" spans="1:20" s="2" customFormat="1" ht="20.25" customHeight="1" x14ac:dyDescent="0.25">
      <c r="A26" s="19">
        <v>1403</v>
      </c>
      <c r="B26" s="16" t="s">
        <v>118</v>
      </c>
      <c r="C26" s="16">
        <v>1250000</v>
      </c>
      <c r="D26" s="16">
        <v>1206428.02</v>
      </c>
      <c r="E26" s="16">
        <f t="shared" si="0"/>
        <v>96.514241600000005</v>
      </c>
      <c r="F26" s="355">
        <v>1275000</v>
      </c>
      <c r="G26" s="355">
        <v>1244342.57</v>
      </c>
      <c r="H26" s="355">
        <f t="shared" si="1"/>
        <v>97.595495686274518</v>
      </c>
      <c r="I26" s="281">
        <v>2000000</v>
      </c>
      <c r="J26" s="281">
        <v>2720479.82</v>
      </c>
      <c r="K26" s="355">
        <f t="shared" si="2"/>
        <v>136.023991</v>
      </c>
      <c r="L26" s="281">
        <v>3000000</v>
      </c>
      <c r="M26" s="281">
        <v>2742822.61</v>
      </c>
      <c r="N26" s="353">
        <f t="shared" si="3"/>
        <v>91.42742033333333</v>
      </c>
      <c r="O26" s="16">
        <v>3000000</v>
      </c>
      <c r="P26" s="16"/>
      <c r="Q26" s="16">
        <v>3000000</v>
      </c>
      <c r="R26" s="16"/>
      <c r="S26" s="16"/>
      <c r="T26" s="1334"/>
    </row>
    <row r="27" spans="1:20" s="2" customFormat="1" ht="30" x14ac:dyDescent="0.25">
      <c r="A27" s="19">
        <v>1404</v>
      </c>
      <c r="B27" s="36" t="s">
        <v>119</v>
      </c>
      <c r="C27" s="16">
        <v>2450000</v>
      </c>
      <c r="D27" s="16">
        <v>2379588.83</v>
      </c>
      <c r="E27" s="16">
        <f t="shared" si="0"/>
        <v>97.126074693877555</v>
      </c>
      <c r="F27" s="281">
        <v>2725000</v>
      </c>
      <c r="G27" s="281">
        <v>2722576.28</v>
      </c>
      <c r="H27" s="281">
        <f t="shared" si="1"/>
        <v>99.91105614678898</v>
      </c>
      <c r="I27" s="16">
        <v>3000000</v>
      </c>
      <c r="J27" s="16">
        <v>3209830.67</v>
      </c>
      <c r="K27" s="281">
        <f t="shared" si="2"/>
        <v>106.99435566666666</v>
      </c>
      <c r="L27" s="16">
        <v>2500000</v>
      </c>
      <c r="M27" s="16">
        <v>3493931.8</v>
      </c>
      <c r="N27" s="353">
        <f t="shared" si="3"/>
        <v>139.757272</v>
      </c>
      <c r="O27" s="16">
        <v>3500000</v>
      </c>
      <c r="P27" s="16"/>
      <c r="Q27" s="16">
        <v>3500000</v>
      </c>
      <c r="R27" s="16"/>
      <c r="S27" s="16"/>
      <c r="T27" s="1334"/>
    </row>
    <row r="28" spans="1:20" s="2" customFormat="1" ht="22.5" customHeight="1" x14ac:dyDescent="0.25">
      <c r="A28" s="19">
        <v>1405</v>
      </c>
      <c r="B28" s="16" t="s">
        <v>201</v>
      </c>
      <c r="C28" s="16"/>
      <c r="D28" s="16"/>
      <c r="E28" s="16"/>
      <c r="F28" s="281"/>
      <c r="G28" s="281"/>
      <c r="H28" s="281"/>
      <c r="I28" s="16"/>
      <c r="J28" s="16"/>
      <c r="K28" s="281"/>
      <c r="L28" s="16">
        <v>1067400</v>
      </c>
      <c r="M28" s="16">
        <v>926465.82</v>
      </c>
      <c r="N28" s="353">
        <f t="shared" si="3"/>
        <v>86.796498032602571</v>
      </c>
      <c r="O28" s="16">
        <v>1600000</v>
      </c>
      <c r="P28" s="16"/>
      <c r="Q28" s="16">
        <v>1100000</v>
      </c>
      <c r="R28" s="16"/>
      <c r="S28" s="16"/>
      <c r="T28" s="1334"/>
    </row>
    <row r="29" spans="1:20" s="2" customFormat="1" ht="17.25" customHeight="1" x14ac:dyDescent="0.25">
      <c r="A29" s="19" t="s">
        <v>392</v>
      </c>
      <c r="B29" s="36" t="s">
        <v>210</v>
      </c>
      <c r="C29" s="16"/>
      <c r="D29" s="16"/>
      <c r="E29" s="16"/>
      <c r="F29" s="281"/>
      <c r="G29" s="281"/>
      <c r="H29" s="281"/>
      <c r="I29" s="16"/>
      <c r="J29" s="16"/>
      <c r="K29" s="281"/>
      <c r="L29" s="16">
        <v>1361700</v>
      </c>
      <c r="M29" s="16">
        <v>1379073.5</v>
      </c>
      <c r="N29" s="353">
        <f t="shared" si="3"/>
        <v>101.27586839979436</v>
      </c>
      <c r="O29" s="16">
        <v>2000000</v>
      </c>
      <c r="P29" s="16"/>
      <c r="Q29" s="16">
        <v>2300000</v>
      </c>
      <c r="R29" s="16"/>
      <c r="S29" s="16"/>
      <c r="T29" s="1334"/>
    </row>
    <row r="30" spans="1:20" s="278" customFormat="1" ht="22.5" customHeight="1" x14ac:dyDescent="0.25">
      <c r="A30" s="698">
        <v>1408</v>
      </c>
      <c r="B30" s="338" t="s">
        <v>142</v>
      </c>
      <c r="C30" s="338">
        <v>11200000</v>
      </c>
      <c r="D30" s="338">
        <v>11100990</v>
      </c>
      <c r="E30" s="338">
        <f t="shared" si="0"/>
        <v>99.115982142857135</v>
      </c>
      <c r="F30" s="757">
        <v>18500000</v>
      </c>
      <c r="G30" s="757">
        <v>15504351.43</v>
      </c>
      <c r="H30" s="757">
        <f t="shared" si="1"/>
        <v>83.807305027027027</v>
      </c>
      <c r="I30" s="757">
        <v>15000000</v>
      </c>
      <c r="J30" s="757">
        <v>13060679.970000001</v>
      </c>
      <c r="K30" s="757">
        <f t="shared" si="2"/>
        <v>87.071199800000016</v>
      </c>
      <c r="L30" s="757">
        <v>15000000</v>
      </c>
      <c r="M30" s="757">
        <v>7644087</v>
      </c>
      <c r="N30" s="353">
        <f t="shared" si="3"/>
        <v>50.96058</v>
      </c>
      <c r="O30" s="757">
        <v>10000000</v>
      </c>
      <c r="P30" s="757"/>
      <c r="Q30" s="757">
        <v>5000000</v>
      </c>
      <c r="R30" s="757"/>
      <c r="S30" s="757"/>
      <c r="T30" s="1334"/>
    </row>
    <row r="31" spans="1:20" s="2" customFormat="1" ht="15.75" customHeight="1" x14ac:dyDescent="0.25">
      <c r="A31" s="19">
        <v>1409</v>
      </c>
      <c r="B31" s="16" t="s">
        <v>17</v>
      </c>
      <c r="C31" s="16">
        <v>2000000</v>
      </c>
      <c r="D31" s="16">
        <v>1981504.48</v>
      </c>
      <c r="E31" s="16">
        <f t="shared" si="0"/>
        <v>99.075223999999992</v>
      </c>
      <c r="F31" s="354">
        <v>2155000</v>
      </c>
      <c r="G31" s="354">
        <v>2142175.35</v>
      </c>
      <c r="H31" s="354">
        <f t="shared" si="1"/>
        <v>99.4048886310905</v>
      </c>
      <c r="I31" s="354">
        <v>3000000</v>
      </c>
      <c r="J31" s="354">
        <v>2545229.77</v>
      </c>
      <c r="K31" s="354">
        <f t="shared" si="2"/>
        <v>84.840992333333332</v>
      </c>
      <c r="L31" s="354"/>
      <c r="M31" s="281">
        <v>0</v>
      </c>
      <c r="N31" s="353"/>
      <c r="O31" s="354"/>
      <c r="P31" s="354"/>
      <c r="Q31" s="354"/>
      <c r="R31" s="354"/>
      <c r="S31" s="354"/>
      <c r="T31" s="1334"/>
    </row>
    <row r="32" spans="1:20" s="2" customFormat="1" ht="26.25" customHeight="1" x14ac:dyDescent="0.25">
      <c r="A32" s="19" t="s">
        <v>386</v>
      </c>
      <c r="B32" s="87" t="s">
        <v>206</v>
      </c>
      <c r="C32" s="16"/>
      <c r="D32" s="16"/>
      <c r="E32" s="16"/>
      <c r="F32" s="354"/>
      <c r="G32" s="354"/>
      <c r="H32" s="354"/>
      <c r="I32" s="354"/>
      <c r="J32" s="354"/>
      <c r="K32" s="354"/>
      <c r="L32" s="354">
        <v>600000</v>
      </c>
      <c r="M32" s="354">
        <v>286526.19</v>
      </c>
      <c r="N32" s="353">
        <f t="shared" si="3"/>
        <v>47.754365</v>
      </c>
      <c r="O32" s="354">
        <v>300000</v>
      </c>
      <c r="P32" s="354"/>
      <c r="Q32" s="354">
        <v>300000</v>
      </c>
      <c r="R32" s="354"/>
      <c r="S32" s="354"/>
      <c r="T32" s="1334"/>
    </row>
    <row r="33" spans="1:20" s="2" customFormat="1" ht="21.75" customHeight="1" x14ac:dyDescent="0.25">
      <c r="A33" s="19" t="s">
        <v>387</v>
      </c>
      <c r="B33" s="16" t="s">
        <v>207</v>
      </c>
      <c r="C33" s="16"/>
      <c r="D33" s="16"/>
      <c r="E33" s="16"/>
      <c r="F33" s="354"/>
      <c r="G33" s="354"/>
      <c r="H33" s="354"/>
      <c r="I33" s="354"/>
      <c r="J33" s="354"/>
      <c r="K33" s="354"/>
      <c r="L33" s="354">
        <v>50000</v>
      </c>
      <c r="M33" s="354">
        <v>6706.84</v>
      </c>
      <c r="N33" s="353">
        <f t="shared" si="3"/>
        <v>13.413679999999999</v>
      </c>
      <c r="O33" s="354">
        <v>50000</v>
      </c>
      <c r="P33" s="354"/>
      <c r="Q33" s="354">
        <v>86000</v>
      </c>
      <c r="R33" s="354"/>
      <c r="S33" s="354"/>
      <c r="T33" s="1334"/>
    </row>
    <row r="34" spans="1:20" s="2" customFormat="1" ht="22.5" customHeight="1" x14ac:dyDescent="0.25">
      <c r="A34" s="19" t="s">
        <v>388</v>
      </c>
      <c r="B34" s="38" t="s">
        <v>203</v>
      </c>
      <c r="C34" s="16"/>
      <c r="D34" s="16"/>
      <c r="E34" s="16"/>
      <c r="F34" s="354"/>
      <c r="G34" s="354"/>
      <c r="H34" s="354"/>
      <c r="I34" s="354"/>
      <c r="J34" s="354"/>
      <c r="K34" s="354"/>
      <c r="L34" s="354"/>
      <c r="M34" s="281">
        <v>0</v>
      </c>
      <c r="N34" s="353"/>
      <c r="O34" s="354">
        <v>1050000</v>
      </c>
      <c r="P34" s="354"/>
      <c r="Q34" s="354">
        <v>500000</v>
      </c>
      <c r="R34" s="354"/>
      <c r="S34" s="354"/>
      <c r="T34" s="1334"/>
    </row>
    <row r="35" spans="1:20" s="2" customFormat="1" ht="15" customHeight="1" x14ac:dyDescent="0.25">
      <c r="A35" s="19">
        <v>1501</v>
      </c>
      <c r="B35" s="16" t="s">
        <v>187</v>
      </c>
      <c r="C35" s="16"/>
      <c r="D35" s="16"/>
      <c r="E35" s="16"/>
      <c r="F35" s="354">
        <v>5000000</v>
      </c>
      <c r="G35" s="354">
        <v>3797750</v>
      </c>
      <c r="H35" s="354"/>
      <c r="I35" s="354"/>
      <c r="J35" s="354"/>
      <c r="K35" s="354"/>
      <c r="L35" s="354"/>
      <c r="M35" s="281">
        <v>0</v>
      </c>
      <c r="N35" s="353"/>
      <c r="O35" s="354"/>
      <c r="P35" s="354"/>
      <c r="Q35" s="354"/>
      <c r="R35" s="354"/>
      <c r="S35" s="354"/>
      <c r="T35" s="1334"/>
    </row>
    <row r="36" spans="1:20" s="278" customFormat="1" ht="21" customHeight="1" x14ac:dyDescent="0.25">
      <c r="A36" s="698">
        <v>1503</v>
      </c>
      <c r="B36" s="338" t="s">
        <v>129</v>
      </c>
      <c r="C36" s="338">
        <v>2485471000</v>
      </c>
      <c r="D36" s="338">
        <v>2449109066.5599999</v>
      </c>
      <c r="E36" s="338">
        <f t="shared" si="0"/>
        <v>98.537020410216016</v>
      </c>
      <c r="F36" s="757">
        <v>3078010000</v>
      </c>
      <c r="G36" s="757">
        <v>3053455834.3699999</v>
      </c>
      <c r="H36" s="757">
        <f t="shared" si="1"/>
        <v>99.202271414647768</v>
      </c>
      <c r="I36" s="757">
        <v>3175007686</v>
      </c>
      <c r="J36" s="757">
        <v>3055980247.79</v>
      </c>
      <c r="K36" s="757">
        <f t="shared" si="2"/>
        <v>96.251113383603951</v>
      </c>
      <c r="L36" s="757">
        <v>3316967993</v>
      </c>
      <c r="M36" s="757">
        <v>3326380584.1599998</v>
      </c>
      <c r="N36" s="353">
        <f t="shared" si="3"/>
        <v>100.28377093718915</v>
      </c>
      <c r="O36" s="757">
        <v>3275677000</v>
      </c>
      <c r="P36" s="757"/>
      <c r="Q36" s="757">
        <v>3166933500</v>
      </c>
      <c r="R36" s="757"/>
      <c r="S36" s="757"/>
      <c r="T36" s="1334"/>
    </row>
    <row r="37" spans="1:20" s="2" customFormat="1" ht="20.25" customHeight="1" x14ac:dyDescent="0.25">
      <c r="A37" s="78" t="s">
        <v>162</v>
      </c>
      <c r="B37" s="27" t="s">
        <v>163</v>
      </c>
      <c r="C37" s="27">
        <v>1538000000</v>
      </c>
      <c r="D37" s="27">
        <v>1536787977.5999999</v>
      </c>
      <c r="E37" s="27">
        <f t="shared" si="0"/>
        <v>99.921194902470731</v>
      </c>
      <c r="F37" s="281">
        <v>1775000000</v>
      </c>
      <c r="G37" s="281">
        <v>1675146643.78</v>
      </c>
      <c r="H37" s="281">
        <f t="shared" si="1"/>
        <v>94.374458804507043</v>
      </c>
      <c r="I37" s="281">
        <v>1500000000</v>
      </c>
      <c r="J37" s="281">
        <v>1878561364.51</v>
      </c>
      <c r="K37" s="281">
        <f t="shared" si="2"/>
        <v>125.23742430066666</v>
      </c>
      <c r="L37" s="281">
        <v>1700000000</v>
      </c>
      <c r="M37" s="281">
        <v>1578368475.1400001</v>
      </c>
      <c r="N37" s="353">
        <f t="shared" si="3"/>
        <v>92.845204420000002</v>
      </c>
      <c r="O37" s="281">
        <v>3000000000</v>
      </c>
      <c r="P37" s="281"/>
      <c r="Q37" s="281">
        <v>5400000000</v>
      </c>
      <c r="R37" s="281"/>
      <c r="S37" s="281"/>
      <c r="T37" s="1334"/>
    </row>
    <row r="38" spans="1:20" s="2" customFormat="1" ht="20.25" customHeight="1" x14ac:dyDescent="0.25">
      <c r="A38" s="78" t="s">
        <v>155</v>
      </c>
      <c r="B38" s="27" t="s">
        <v>151</v>
      </c>
      <c r="C38" s="27">
        <v>283000000</v>
      </c>
      <c r="D38" s="27">
        <v>280932691.87</v>
      </c>
      <c r="E38" s="27">
        <f t="shared" si="0"/>
        <v>99.269502427561847</v>
      </c>
      <c r="F38" s="281">
        <v>250000000</v>
      </c>
      <c r="G38" s="281">
        <v>203476707.87</v>
      </c>
      <c r="H38" s="281">
        <f t="shared" si="1"/>
        <v>81.390683147999994</v>
      </c>
      <c r="I38" s="281">
        <v>500000000</v>
      </c>
      <c r="J38" s="281">
        <v>173694249.66</v>
      </c>
      <c r="K38" s="281">
        <f t="shared" si="2"/>
        <v>34.738849932000001</v>
      </c>
      <c r="L38" s="281">
        <v>300000000</v>
      </c>
      <c r="M38" s="281">
        <v>169675100.28</v>
      </c>
      <c r="N38" s="353">
        <f t="shared" si="3"/>
        <v>56.558366759999998</v>
      </c>
      <c r="O38" s="281">
        <v>700000000</v>
      </c>
      <c r="P38" s="281"/>
      <c r="Q38" s="281">
        <v>925000000</v>
      </c>
      <c r="R38" s="281"/>
      <c r="S38" s="281"/>
      <c r="T38" s="1334"/>
    </row>
    <row r="39" spans="1:20" s="2" customFormat="1" ht="29.25" customHeight="1" x14ac:dyDescent="0.25">
      <c r="A39" s="19">
        <v>1506</v>
      </c>
      <c r="B39" s="37" t="s">
        <v>128</v>
      </c>
      <c r="C39" s="27">
        <v>14000000</v>
      </c>
      <c r="D39" s="27">
        <v>12731081.83</v>
      </c>
      <c r="E39" s="27">
        <f t="shared" si="0"/>
        <v>90.936298785714285</v>
      </c>
      <c r="F39" s="281">
        <v>12000000</v>
      </c>
      <c r="G39" s="281">
        <v>11480499.529999999</v>
      </c>
      <c r="H39" s="281">
        <f t="shared" si="1"/>
        <v>95.670829416666663</v>
      </c>
      <c r="I39" s="281">
        <v>12000000</v>
      </c>
      <c r="J39" s="281">
        <v>11720631.99</v>
      </c>
      <c r="K39" s="281">
        <f t="shared" si="2"/>
        <v>97.671933249999995</v>
      </c>
      <c r="L39" s="281">
        <v>14000000</v>
      </c>
      <c r="M39" s="281">
        <v>12921699.470000001</v>
      </c>
      <c r="N39" s="353">
        <f t="shared" si="3"/>
        <v>92.29785335714287</v>
      </c>
      <c r="O39" s="281">
        <v>13000000</v>
      </c>
      <c r="P39" s="281"/>
      <c r="Q39" s="281">
        <v>13000000</v>
      </c>
      <c r="R39" s="281"/>
      <c r="S39" s="281"/>
      <c r="T39" s="1334"/>
    </row>
    <row r="40" spans="1:20" s="2" customFormat="1" ht="19.5" customHeight="1" x14ac:dyDescent="0.25">
      <c r="A40" s="78">
        <v>1701</v>
      </c>
      <c r="B40" s="37" t="s">
        <v>143</v>
      </c>
      <c r="C40" s="27"/>
      <c r="D40" s="27"/>
      <c r="E40" s="27"/>
      <c r="F40" s="349"/>
      <c r="G40" s="349"/>
      <c r="H40" s="349"/>
      <c r="I40" s="281"/>
      <c r="J40" s="281"/>
      <c r="K40" s="349"/>
      <c r="L40" s="281"/>
      <c r="M40" s="281">
        <v>0</v>
      </c>
      <c r="N40" s="353"/>
      <c r="O40" s="281"/>
      <c r="P40" s="281"/>
      <c r="Q40" s="281"/>
      <c r="R40" s="281"/>
      <c r="S40" s="281"/>
      <c r="T40" s="1334"/>
    </row>
    <row r="41" spans="1:20" s="2" customFormat="1" ht="19.5" customHeight="1" x14ac:dyDescent="0.25">
      <c r="A41" s="78">
        <v>1702</v>
      </c>
      <c r="B41" s="317" t="s">
        <v>134</v>
      </c>
      <c r="C41" s="27">
        <v>2650000</v>
      </c>
      <c r="D41" s="27">
        <v>2632191.6800000002</v>
      </c>
      <c r="E41" s="27">
        <f t="shared" si="0"/>
        <v>99.327987924528301</v>
      </c>
      <c r="F41" s="281">
        <v>2975000</v>
      </c>
      <c r="G41" s="281">
        <v>2881093.58</v>
      </c>
      <c r="H41" s="281">
        <f t="shared" si="1"/>
        <v>96.843481680672269</v>
      </c>
      <c r="I41" s="281">
        <v>2000000</v>
      </c>
      <c r="J41" s="281">
        <v>2565232.19</v>
      </c>
      <c r="K41" s="281">
        <f t="shared" si="2"/>
        <v>128.26160950000002</v>
      </c>
      <c r="L41" s="281">
        <v>7200000</v>
      </c>
      <c r="M41" s="281">
        <v>2714494.98</v>
      </c>
      <c r="N41" s="353">
        <f t="shared" si="3"/>
        <v>37.701319166666671</v>
      </c>
      <c r="O41" s="281">
        <v>0</v>
      </c>
      <c r="P41" s="281"/>
      <c r="Q41" s="281"/>
      <c r="R41" s="281"/>
      <c r="S41" s="281"/>
      <c r="T41" s="1334"/>
    </row>
    <row r="42" spans="1:20" s="2" customFormat="1" ht="24.75" customHeight="1" x14ac:dyDescent="0.25">
      <c r="A42" s="44">
        <v>1703</v>
      </c>
      <c r="B42" s="37" t="s">
        <v>141</v>
      </c>
      <c r="C42" s="27"/>
      <c r="D42" s="27"/>
      <c r="E42" s="27"/>
      <c r="F42" s="356"/>
      <c r="G42" s="356"/>
      <c r="H42" s="356"/>
      <c r="I42" s="356"/>
      <c r="J42" s="356"/>
      <c r="K42" s="356"/>
      <c r="L42" s="356"/>
      <c r="M42" s="356">
        <v>0</v>
      </c>
      <c r="N42" s="353"/>
      <c r="O42" s="557">
        <v>0</v>
      </c>
      <c r="P42" s="557"/>
      <c r="Q42" s="557"/>
      <c r="R42" s="557"/>
      <c r="S42" s="557"/>
      <c r="T42" s="1334"/>
    </row>
    <row r="43" spans="1:20" ht="19.5" customHeight="1" thickBot="1" x14ac:dyDescent="0.35">
      <c r="A43" s="1415" t="s">
        <v>140</v>
      </c>
      <c r="B43" s="1416"/>
      <c r="C43" s="30">
        <f>SUM(C15:C42)</f>
        <v>4360771000</v>
      </c>
      <c r="D43" s="30">
        <f>SUM(D15:D42)</f>
        <v>4319318180.7399998</v>
      </c>
      <c r="E43" s="30">
        <f t="shared" si="0"/>
        <v>99.049415361182682</v>
      </c>
      <c r="F43" s="30">
        <f>SUM(F15:F42)</f>
        <v>5178640000</v>
      </c>
      <c r="G43" s="30">
        <f>SUM(G15:G42)</f>
        <v>5002438128.1999998</v>
      </c>
      <c r="H43" s="70">
        <f t="shared" si="1"/>
        <v>96.597526149722697</v>
      </c>
      <c r="I43" s="30">
        <f>SUM(I15:I42)</f>
        <v>5251007686</v>
      </c>
      <c r="J43" s="30">
        <f>SUM(J15:J42)</f>
        <v>5182445334.5099993</v>
      </c>
      <c r="K43" s="70">
        <f t="shared" si="2"/>
        <v>98.694301063912008</v>
      </c>
      <c r="L43" s="70">
        <f>SUM(L15:L41)</f>
        <v>5400647293</v>
      </c>
      <c r="M43" s="30">
        <f>SUM(M15:M42)</f>
        <v>5138704007.0499992</v>
      </c>
      <c r="N43" s="1143">
        <f t="shared" si="3"/>
        <v>95.149779799737772</v>
      </c>
      <c r="O43" s="30">
        <f>SUM(O15:O42)</f>
        <v>7053702000</v>
      </c>
      <c r="P43" s="30">
        <f t="shared" ref="P43:S43" si="6">SUM(P15:P42)</f>
        <v>0</v>
      </c>
      <c r="Q43" s="30">
        <f t="shared" ref="Q43" si="7">SUM(Q15:Q42)</f>
        <v>9565469500</v>
      </c>
      <c r="R43" s="70"/>
      <c r="S43" s="30">
        <f t="shared" si="6"/>
        <v>0</v>
      </c>
      <c r="T43" s="1334"/>
    </row>
    <row r="44" spans="1:20" s="43" customFormat="1" ht="18.75" customHeight="1" thickTop="1" thickBot="1" x14ac:dyDescent="0.35">
      <c r="A44" s="1417" t="s">
        <v>2</v>
      </c>
      <c r="B44" s="1418"/>
      <c r="C44" s="48">
        <f>C14+C43</f>
        <v>4512190000</v>
      </c>
      <c r="D44" s="48">
        <f>D14+D43</f>
        <v>4469823520.5799999</v>
      </c>
      <c r="E44" s="48">
        <f t="shared" si="0"/>
        <v>99.061066147037252</v>
      </c>
      <c r="F44" s="48">
        <f>F14+F43</f>
        <v>5348380905</v>
      </c>
      <c r="G44" s="48">
        <f>G14+G43</f>
        <v>5167193645.3800001</v>
      </c>
      <c r="H44" s="48">
        <f t="shared" si="1"/>
        <v>96.612297014025046</v>
      </c>
      <c r="I44" s="48">
        <f>I14+I43</f>
        <v>5535568586</v>
      </c>
      <c r="J44" s="48">
        <f>J43+J14</f>
        <v>5340627808.249999</v>
      </c>
      <c r="K44" s="48">
        <f t="shared" si="2"/>
        <v>96.478396487706334</v>
      </c>
      <c r="L44" s="48">
        <f>L43+L14</f>
        <v>5577147293</v>
      </c>
      <c r="M44" s="48">
        <f>M14+M43</f>
        <v>5314752201.329999</v>
      </c>
      <c r="N44" s="1142">
        <f t="shared" si="3"/>
        <v>95.29517371722747</v>
      </c>
      <c r="O44" s="48">
        <f>O14+O43</f>
        <v>7258103000</v>
      </c>
      <c r="P44" s="48">
        <f t="shared" ref="P44:S44" si="8">P14+P43</f>
        <v>0</v>
      </c>
      <c r="Q44" s="48">
        <f t="shared" ref="Q44" si="9">Q14+Q43</f>
        <v>9817155500</v>
      </c>
      <c r="R44" s="48"/>
      <c r="S44" s="48">
        <f t="shared" si="8"/>
        <v>0</v>
      </c>
      <c r="T44" s="1335"/>
    </row>
    <row r="45" spans="1:20" s="43" customFormat="1" ht="14.25" customHeight="1" thickTop="1" x14ac:dyDescent="0.25">
      <c r="A45" s="1409"/>
      <c r="B45" s="1409"/>
      <c r="C45" s="29"/>
      <c r="D45" s="29"/>
      <c r="E45" s="29"/>
      <c r="F45" s="162"/>
      <c r="G45" s="162"/>
      <c r="H45" s="162"/>
      <c r="I45" s="162"/>
      <c r="J45" s="162"/>
      <c r="K45" s="162"/>
      <c r="L45" s="162"/>
      <c r="T45" s="290"/>
    </row>
    <row r="46" spans="1:20" s="122" customFormat="1" ht="15.75" customHeight="1" x14ac:dyDescent="0.25">
      <c r="A46" s="9"/>
      <c r="B46" s="9" t="s">
        <v>188</v>
      </c>
      <c r="C46" s="9"/>
      <c r="D46" s="9"/>
      <c r="E46" s="96"/>
      <c r="F46" s="96" t="s">
        <v>191</v>
      </c>
      <c r="G46" s="96"/>
      <c r="H46" s="96"/>
      <c r="I46" s="9"/>
      <c r="J46" s="9"/>
      <c r="K46" s="9"/>
      <c r="L46" s="9"/>
      <c r="M46" s="9"/>
      <c r="N46" s="167"/>
      <c r="O46" s="167"/>
      <c r="P46" s="167"/>
      <c r="Q46" s="167"/>
      <c r="R46" s="167"/>
      <c r="S46" s="167"/>
      <c r="T46" s="540"/>
    </row>
    <row r="47" spans="1:20" s="122" customFormat="1" ht="15.75" customHeight="1" x14ac:dyDescent="0.25">
      <c r="B47" s="121" t="s">
        <v>189</v>
      </c>
      <c r="C47" s="161"/>
      <c r="D47" s="161"/>
      <c r="E47" s="168"/>
      <c r="F47" s="168"/>
      <c r="G47" s="168" t="s">
        <v>190</v>
      </c>
      <c r="H47" s="168"/>
      <c r="I47" s="168"/>
      <c r="J47" s="168"/>
      <c r="K47" s="168"/>
      <c r="L47" s="168"/>
      <c r="M47" s="168"/>
      <c r="T47" s="290"/>
    </row>
    <row r="48" spans="1:20" s="122" customFormat="1" ht="15.75" x14ac:dyDescent="0.25">
      <c r="A48" s="121"/>
      <c r="B48" s="121"/>
      <c r="C48" s="108"/>
      <c r="D48" s="108"/>
      <c r="E48" s="108"/>
      <c r="F48" s="108"/>
      <c r="G48" s="108"/>
      <c r="H48" s="108"/>
      <c r="I48" s="108"/>
      <c r="J48" s="108"/>
      <c r="K48" s="108"/>
      <c r="L48" s="108"/>
      <c r="M48" s="108"/>
      <c r="N48" s="167"/>
      <c r="O48" s="167"/>
      <c r="P48" s="167"/>
      <c r="Q48" s="167"/>
      <c r="R48" s="167"/>
      <c r="S48" s="167"/>
      <c r="T48" s="540"/>
    </row>
    <row r="49" spans="1:20" s="122" customFormat="1" ht="15.75" x14ac:dyDescent="0.25">
      <c r="A49" s="121"/>
      <c r="B49" s="121" t="s">
        <v>159</v>
      </c>
      <c r="D49" s="108" t="s">
        <v>160</v>
      </c>
      <c r="E49" s="161"/>
      <c r="F49" s="108"/>
      <c r="G49" s="108"/>
      <c r="H49" s="108"/>
      <c r="I49" s="108"/>
      <c r="J49" s="108"/>
      <c r="K49" s="108"/>
      <c r="L49" s="108" t="s">
        <v>186</v>
      </c>
      <c r="M49" s="161"/>
      <c r="T49" s="290"/>
    </row>
    <row r="50" spans="1:20" s="122" customFormat="1" ht="16.5" thickBot="1" x14ac:dyDescent="0.3">
      <c r="N50" s="161"/>
      <c r="O50" s="161"/>
      <c r="P50" s="161"/>
      <c r="Q50" s="161"/>
      <c r="R50" s="161"/>
      <c r="S50" s="161"/>
      <c r="T50" s="540"/>
    </row>
    <row r="51" spans="1:20" s="2" customFormat="1" ht="18" customHeight="1" thickBot="1" x14ac:dyDescent="0.3">
      <c r="G51" s="39"/>
      <c r="H51" s="39"/>
      <c r="L51" s="39"/>
      <c r="M51" s="125" t="s">
        <v>157</v>
      </c>
      <c r="T51" s="290"/>
    </row>
    <row r="52" spans="1:20" s="2" customFormat="1" x14ac:dyDescent="0.25">
      <c r="F52" s="34"/>
      <c r="G52" s="34"/>
      <c r="H52" s="34"/>
      <c r="T52" s="540"/>
    </row>
    <row r="53" spans="1:20" s="2" customFormat="1" ht="16.5" customHeight="1" x14ac:dyDescent="0.3">
      <c r="A53" s="1275" t="s">
        <v>444</v>
      </c>
      <c r="B53" s="1275"/>
      <c r="C53" s="1275"/>
      <c r="D53" s="1275"/>
      <c r="E53" s="1275"/>
      <c r="F53" s="1275"/>
      <c r="G53" s="1275"/>
      <c r="H53" s="1275"/>
      <c r="I53" s="1275"/>
      <c r="J53" s="1275"/>
      <c r="K53" s="1275"/>
      <c r="L53" s="1275"/>
      <c r="M53" s="1275"/>
      <c r="N53" s="1275"/>
      <c r="O53" s="1275"/>
      <c r="P53" s="1275"/>
      <c r="Q53" s="1275"/>
      <c r="R53" s="1275"/>
      <c r="S53" s="1275"/>
      <c r="T53" s="1275"/>
    </row>
    <row r="54" spans="1:20" s="2" customFormat="1" ht="18.75" x14ac:dyDescent="0.3">
      <c r="A54" s="33" t="s">
        <v>29</v>
      </c>
      <c r="B54" s="40"/>
      <c r="C54" s="8"/>
      <c r="D54" s="8"/>
      <c r="E54" s="8"/>
      <c r="T54" s="978"/>
    </row>
    <row r="55" spans="1:20" s="2" customFormat="1" ht="18.75" x14ac:dyDescent="0.3">
      <c r="A55" s="33" t="s">
        <v>30</v>
      </c>
      <c r="B55" s="40"/>
      <c r="T55" s="978"/>
    </row>
    <row r="56" spans="1:20" s="2" customFormat="1" ht="24.6" customHeight="1" x14ac:dyDescent="0.3">
      <c r="A56" s="33" t="s">
        <v>100</v>
      </c>
      <c r="B56" s="40"/>
      <c r="T56" s="978"/>
    </row>
    <row r="57" spans="1:20" ht="15" customHeight="1" x14ac:dyDescent="0.25"/>
    <row r="58" spans="1:20" s="193" customFormat="1" ht="18.75" customHeight="1" x14ac:dyDescent="0.25">
      <c r="A58" s="1351" t="s">
        <v>18</v>
      </c>
      <c r="B58" s="1369" t="s">
        <v>7</v>
      </c>
      <c r="C58" s="1363">
        <v>2021</v>
      </c>
      <c r="D58" s="1364"/>
      <c r="E58" s="1353" t="s">
        <v>138</v>
      </c>
      <c r="F58" s="1366">
        <v>2022</v>
      </c>
      <c r="G58" s="1366"/>
      <c r="H58" s="1366"/>
      <c r="I58" s="1344">
        <v>2023</v>
      </c>
      <c r="J58" s="1344"/>
      <c r="K58" s="1344"/>
      <c r="L58" s="1344">
        <v>2024</v>
      </c>
      <c r="M58" s="1344"/>
      <c r="N58" s="1058"/>
      <c r="O58" s="1342">
        <v>2025</v>
      </c>
      <c r="P58" s="1343"/>
      <c r="Q58" s="1344" t="s">
        <v>446</v>
      </c>
      <c r="R58" s="1344" t="s">
        <v>448</v>
      </c>
      <c r="S58" s="1344" t="s">
        <v>447</v>
      </c>
      <c r="T58" s="1344" t="s">
        <v>450</v>
      </c>
    </row>
    <row r="59" spans="1:20" s="174" customFormat="1" ht="36.75" customHeight="1" x14ac:dyDescent="0.25">
      <c r="A59" s="1352"/>
      <c r="B59" s="1369"/>
      <c r="C59" s="1059" t="s">
        <v>178</v>
      </c>
      <c r="D59" s="1083" t="s">
        <v>1</v>
      </c>
      <c r="E59" s="1352"/>
      <c r="F59" s="1067" t="s">
        <v>192</v>
      </c>
      <c r="G59" s="1067" t="s">
        <v>1</v>
      </c>
      <c r="H59" s="1063" t="s">
        <v>138</v>
      </c>
      <c r="I59" s="1144" t="s">
        <v>0</v>
      </c>
      <c r="J59" s="1065" t="s">
        <v>1</v>
      </c>
      <c r="K59" s="1145" t="s">
        <v>138</v>
      </c>
      <c r="L59" s="1066" t="s">
        <v>0</v>
      </c>
      <c r="M59" s="1067" t="s">
        <v>1</v>
      </c>
      <c r="N59" s="1068" t="s">
        <v>138</v>
      </c>
      <c r="O59" s="1066" t="s">
        <v>0</v>
      </c>
      <c r="P59" s="1067" t="s">
        <v>1</v>
      </c>
      <c r="Q59" s="1344"/>
      <c r="R59" s="1344"/>
      <c r="S59" s="1344"/>
      <c r="T59" s="1344"/>
    </row>
    <row r="60" spans="1:20" s="350" customFormat="1" ht="18" customHeight="1" x14ac:dyDescent="0.25">
      <c r="A60" s="1133">
        <v>1302</v>
      </c>
      <c r="B60" s="1134" t="s">
        <v>123</v>
      </c>
      <c r="C60" s="650"/>
      <c r="D60" s="1135"/>
      <c r="E60" s="650"/>
      <c r="F60" s="650"/>
      <c r="G60" s="650"/>
      <c r="H60" s="1136"/>
      <c r="I60" s="1137"/>
      <c r="J60" s="1138"/>
      <c r="K60" s="1139"/>
      <c r="L60" s="1140">
        <v>15000000</v>
      </c>
      <c r="M60" s="281">
        <v>16913640.129999999</v>
      </c>
      <c r="N60" s="652">
        <f>M60/L60*100</f>
        <v>112.75760086666666</v>
      </c>
      <c r="O60" s="652">
        <v>23200000</v>
      </c>
      <c r="P60" s="652"/>
      <c r="Q60" s="652">
        <v>25000000</v>
      </c>
      <c r="R60" s="652"/>
      <c r="S60" s="652"/>
      <c r="T60" s="1404" t="s">
        <v>453</v>
      </c>
    </row>
    <row r="61" spans="1:20" s="350" customFormat="1" ht="18" customHeight="1" x14ac:dyDescent="0.25">
      <c r="A61" s="1133">
        <v>1303</v>
      </c>
      <c r="B61" s="1134" t="s">
        <v>212</v>
      </c>
      <c r="C61" s="650"/>
      <c r="D61" s="1135"/>
      <c r="E61" s="650"/>
      <c r="F61" s="650"/>
      <c r="G61" s="281"/>
      <c r="H61" s="281"/>
      <c r="I61" s="281"/>
      <c r="J61" s="281"/>
      <c r="K61" s="281"/>
      <c r="L61" s="281">
        <v>50000000</v>
      </c>
      <c r="M61" s="281">
        <v>38512832.600000001</v>
      </c>
      <c r="N61" s="652">
        <f t="shared" ref="N61:N64" si="10">M61/L61*100</f>
        <v>77.025665200000006</v>
      </c>
      <c r="O61" s="281">
        <v>34400000</v>
      </c>
      <c r="P61" s="281"/>
      <c r="Q61" s="281">
        <v>35000000</v>
      </c>
      <c r="R61" s="281"/>
      <c r="S61" s="281"/>
      <c r="T61" s="1405"/>
    </row>
    <row r="62" spans="1:20" s="350" customFormat="1" ht="18" customHeight="1" x14ac:dyDescent="0.25">
      <c r="A62" s="1133">
        <v>1304</v>
      </c>
      <c r="B62" s="1134" t="s">
        <v>213</v>
      </c>
      <c r="C62" s="650"/>
      <c r="D62" s="1135"/>
      <c r="E62" s="650"/>
      <c r="F62" s="650"/>
      <c r="G62" s="281"/>
      <c r="H62" s="281"/>
      <c r="I62" s="281">
        <v>100000000</v>
      </c>
      <c r="J62" s="281">
        <v>88003015.540000007</v>
      </c>
      <c r="K62" s="281">
        <f>J62/I62*100</f>
        <v>88.003015540000007</v>
      </c>
      <c r="L62" s="281">
        <v>70000000</v>
      </c>
      <c r="M62" s="281">
        <v>61294608.539999999</v>
      </c>
      <c r="N62" s="652">
        <f t="shared" si="10"/>
        <v>87.563726485714284</v>
      </c>
      <c r="O62" s="281">
        <v>70400000</v>
      </c>
      <c r="P62" s="281"/>
      <c r="Q62" s="281">
        <v>85000000</v>
      </c>
      <c r="R62" s="281"/>
      <c r="S62" s="281"/>
      <c r="T62" s="1405"/>
    </row>
    <row r="63" spans="1:20" s="2" customFormat="1" ht="27.75" customHeight="1" x14ac:dyDescent="0.25">
      <c r="A63" s="358">
        <v>1503</v>
      </c>
      <c r="B63" s="359" t="s">
        <v>129</v>
      </c>
      <c r="C63" s="288">
        <v>215760000</v>
      </c>
      <c r="D63" s="288">
        <v>215475000</v>
      </c>
      <c r="E63" s="288">
        <f>D63/C63*100</f>
        <v>99.867908787541708</v>
      </c>
      <c r="F63" s="288">
        <v>219180000</v>
      </c>
      <c r="G63" s="288">
        <v>216086667</v>
      </c>
      <c r="H63" s="885">
        <f>G63/F63*100</f>
        <v>98.588679167807285</v>
      </c>
      <c r="I63" s="288">
        <v>217980000</v>
      </c>
      <c r="J63" s="288">
        <v>49538064.460000001</v>
      </c>
      <c r="K63" s="357">
        <f>J63/I63*100</f>
        <v>22.725967730984493</v>
      </c>
      <c r="L63" s="288">
        <v>220722000</v>
      </c>
      <c r="M63" s="288">
        <v>2520483.7999999998</v>
      </c>
      <c r="N63" s="652">
        <f t="shared" si="10"/>
        <v>1.1419268582198421</v>
      </c>
      <c r="O63" s="288">
        <v>115872000</v>
      </c>
      <c r="P63" s="288"/>
      <c r="Q63" s="288">
        <v>215000000</v>
      </c>
      <c r="R63" s="288"/>
      <c r="S63" s="288"/>
      <c r="T63" s="1405"/>
    </row>
    <row r="64" spans="1:20" s="43" customFormat="1" ht="25.5" customHeight="1" thickBot="1" x14ac:dyDescent="0.35">
      <c r="A64" s="1410" t="s">
        <v>2</v>
      </c>
      <c r="B64" s="1411"/>
      <c r="C64" s="48">
        <f>SUM(C63)</f>
        <v>215760000</v>
      </c>
      <c r="D64" s="48">
        <f>SUM(D63)</f>
        <v>215475000</v>
      </c>
      <c r="E64" s="48">
        <f>D64/C64*100</f>
        <v>99.867908787541708</v>
      </c>
      <c r="F64" s="48">
        <f>SUM(F63)</f>
        <v>219180000</v>
      </c>
      <c r="G64" s="48">
        <f>SUM(G63)</f>
        <v>216086667</v>
      </c>
      <c r="H64" s="48">
        <f>G64/F64*100</f>
        <v>98.588679167807285</v>
      </c>
      <c r="I64" s="48">
        <f>SUM(I62:I63)</f>
        <v>317980000</v>
      </c>
      <c r="J64" s="48">
        <f>SUM(J62:J63)</f>
        <v>137541080</v>
      </c>
      <c r="K64" s="48">
        <f>J64/I64*100</f>
        <v>43.254632366815521</v>
      </c>
      <c r="L64" s="48">
        <f>SUM(L60:L63)</f>
        <v>355722000</v>
      </c>
      <c r="M64" s="48">
        <f>SUM(M60:M63)</f>
        <v>119241565.07000001</v>
      </c>
      <c r="N64" s="1146">
        <f t="shared" si="10"/>
        <v>33.520998158674473</v>
      </c>
      <c r="O64" s="48">
        <f>SUM(O60:O63)</f>
        <v>243872000</v>
      </c>
      <c r="P64" s="48">
        <f t="shared" ref="P64:S64" si="11">SUM(P60:P63)</f>
        <v>0</v>
      </c>
      <c r="Q64" s="48">
        <f t="shared" ref="Q64" si="12">SUM(Q60:Q63)</f>
        <v>360000000</v>
      </c>
      <c r="R64" s="48"/>
      <c r="S64" s="48">
        <f t="shared" si="11"/>
        <v>0</v>
      </c>
      <c r="T64" s="1406"/>
    </row>
    <row r="65" spans="1:20" s="43" customFormat="1" ht="16.5" thickTop="1" x14ac:dyDescent="0.25">
      <c r="A65" s="1409"/>
      <c r="B65" s="1409"/>
      <c r="C65" s="29"/>
      <c r="D65" s="29"/>
      <c r="E65" s="29"/>
      <c r="F65" s="162"/>
      <c r="G65" s="162"/>
      <c r="H65" s="162"/>
      <c r="T65" s="980"/>
    </row>
    <row r="66" spans="1:20" s="122" customFormat="1" ht="15.75" customHeight="1" x14ac:dyDescent="0.25">
      <c r="A66" s="9"/>
      <c r="B66" s="9" t="s">
        <v>188</v>
      </c>
      <c r="C66" s="9"/>
      <c r="D66" s="9"/>
      <c r="E66" s="96"/>
      <c r="F66" s="96" t="s">
        <v>191</v>
      </c>
      <c r="G66" s="96"/>
      <c r="H66" s="96"/>
      <c r="I66" s="9"/>
      <c r="J66" s="9"/>
      <c r="K66" s="9"/>
      <c r="L66" s="9"/>
      <c r="M66" s="9"/>
      <c r="N66" s="167"/>
      <c r="O66" s="167"/>
      <c r="P66" s="167"/>
      <c r="Q66" s="167"/>
      <c r="R66" s="167"/>
      <c r="S66" s="167"/>
      <c r="T66" s="980"/>
    </row>
    <row r="67" spans="1:20" s="122" customFormat="1" ht="15.75" customHeight="1" x14ac:dyDescent="0.25">
      <c r="B67" s="121" t="s">
        <v>189</v>
      </c>
      <c r="C67" s="161"/>
      <c r="D67" s="161"/>
      <c r="E67" s="168"/>
      <c r="F67" s="168"/>
      <c r="G67" s="168" t="s">
        <v>190</v>
      </c>
      <c r="H67" s="168"/>
      <c r="I67" s="168"/>
      <c r="J67" s="168"/>
      <c r="K67" s="168"/>
      <c r="L67" s="168"/>
      <c r="M67" s="168"/>
      <c r="T67" s="980"/>
    </row>
    <row r="68" spans="1:20" s="122" customFormat="1" ht="15.75" x14ac:dyDescent="0.25">
      <c r="A68" s="121"/>
      <c r="B68" s="121"/>
      <c r="C68" s="108"/>
      <c r="D68" s="108"/>
      <c r="E68" s="108"/>
      <c r="F68" s="108"/>
      <c r="G68" s="108"/>
      <c r="H68" s="108"/>
      <c r="I68" s="108"/>
      <c r="J68" s="108"/>
      <c r="K68" s="108"/>
      <c r="L68" s="108"/>
      <c r="M68" s="108"/>
      <c r="N68" s="108"/>
      <c r="O68" s="108"/>
      <c r="P68" s="108"/>
      <c r="Q68" s="108"/>
      <c r="R68" s="108"/>
      <c r="S68" s="108"/>
      <c r="T68" s="980"/>
    </row>
    <row r="69" spans="1:20" s="122" customFormat="1" ht="15.75" x14ac:dyDescent="0.25">
      <c r="A69" s="121"/>
      <c r="B69" s="121" t="s">
        <v>159</v>
      </c>
      <c r="D69" s="108" t="s">
        <v>160</v>
      </c>
      <c r="E69" s="161"/>
      <c r="F69" s="108"/>
      <c r="G69" s="108"/>
      <c r="H69" s="108"/>
      <c r="I69" s="108" t="s">
        <v>186</v>
      </c>
      <c r="J69" s="108"/>
      <c r="K69" s="108"/>
      <c r="L69" s="108"/>
      <c r="M69" s="161"/>
      <c r="N69" s="161"/>
      <c r="O69" s="161"/>
      <c r="P69" s="161"/>
      <c r="Q69" s="161"/>
      <c r="R69" s="161"/>
      <c r="S69" s="161"/>
      <c r="T69" s="980"/>
    </row>
    <row r="71" spans="1:20" s="2" customFormat="1" ht="15.75" customHeight="1" x14ac:dyDescent="0.25">
      <c r="A71" s="1351" t="s">
        <v>18</v>
      </c>
      <c r="B71" s="1353" t="s">
        <v>7</v>
      </c>
      <c r="C71" s="1331">
        <v>2021</v>
      </c>
      <c r="D71" s="1354"/>
      <c r="E71" s="1332"/>
      <c r="F71" s="1407">
        <v>2022</v>
      </c>
      <c r="G71" s="1407"/>
      <c r="H71" s="1407"/>
      <c r="I71" s="1408">
        <v>2023</v>
      </c>
      <c r="J71" s="1408"/>
      <c r="K71" s="1408"/>
      <c r="L71" s="1344">
        <v>2024</v>
      </c>
      <c r="M71" s="1344"/>
      <c r="N71" s="1058"/>
      <c r="O71" s="1342">
        <v>2025</v>
      </c>
      <c r="P71" s="1343"/>
      <c r="Q71" s="1344" t="s">
        <v>446</v>
      </c>
      <c r="R71" s="1344" t="s">
        <v>448</v>
      </c>
      <c r="S71" s="1344" t="s">
        <v>447</v>
      </c>
      <c r="T71" s="1344" t="s">
        <v>450</v>
      </c>
    </row>
    <row r="72" spans="1:20" s="2" customFormat="1" ht="31.5" x14ac:dyDescent="0.25">
      <c r="A72" s="1352"/>
      <c r="B72" s="1352"/>
      <c r="C72" s="1059" t="s">
        <v>178</v>
      </c>
      <c r="D72" s="1114" t="s">
        <v>1</v>
      </c>
      <c r="E72" s="1115" t="s">
        <v>138</v>
      </c>
      <c r="F72" s="1147" t="s">
        <v>192</v>
      </c>
      <c r="G72" s="1147" t="s">
        <v>1</v>
      </c>
      <c r="H72" s="1148" t="s">
        <v>138</v>
      </c>
      <c r="I72" s="1066" t="s">
        <v>0</v>
      </c>
      <c r="J72" s="1067" t="s">
        <v>1</v>
      </c>
      <c r="K72" s="1085" t="s">
        <v>138</v>
      </c>
      <c r="L72" s="1066" t="s">
        <v>0</v>
      </c>
      <c r="M72" s="1067" t="s">
        <v>1</v>
      </c>
      <c r="N72" s="1068" t="s">
        <v>138</v>
      </c>
      <c r="O72" s="1066" t="s">
        <v>0</v>
      </c>
      <c r="P72" s="1067" t="s">
        <v>1</v>
      </c>
      <c r="Q72" s="1344"/>
      <c r="R72" s="1344"/>
      <c r="S72" s="1344"/>
      <c r="T72" s="1344"/>
    </row>
    <row r="73" spans="1:20" s="2" customFormat="1" x14ac:dyDescent="0.25">
      <c r="C73" s="186"/>
      <c r="D73" s="186"/>
      <c r="E73" s="186"/>
      <c r="F73" s="186"/>
      <c r="G73" s="186"/>
      <c r="H73" s="186"/>
      <c r="I73" s="186"/>
      <c r="J73" s="186"/>
      <c r="K73" s="186"/>
      <c r="L73" s="176"/>
      <c r="M73" s="176"/>
      <c r="N73" s="162"/>
      <c r="O73" s="162"/>
      <c r="P73" s="162"/>
      <c r="Q73" s="162"/>
      <c r="R73" s="162"/>
      <c r="S73" s="162"/>
      <c r="T73" s="290"/>
    </row>
    <row r="74" spans="1:20" s="2" customFormat="1" ht="31.5" customHeight="1" thickBot="1" x14ac:dyDescent="0.3">
      <c r="C74" s="1119">
        <f>SUM(C27,C67)</f>
        <v>2450000</v>
      </c>
      <c r="D74" s="1119">
        <f>SUM(D27,D67)</f>
        <v>2379588.83</v>
      </c>
      <c r="E74" s="1119">
        <f>SUM(E27,E67)</f>
        <v>97.126074693877555</v>
      </c>
      <c r="F74" s="1119">
        <f>SUM(F44,F64)</f>
        <v>5567560905</v>
      </c>
      <c r="G74" s="1119">
        <f>SUM(G44,G64)</f>
        <v>5383280312.3800001</v>
      </c>
      <c r="H74" s="1119">
        <f>G74/F74*100</f>
        <v>96.690101899837231</v>
      </c>
      <c r="I74" s="1119">
        <f>SUM(I44,I64)</f>
        <v>5853548586</v>
      </c>
      <c r="J74" s="1119">
        <f>SUM(J44,J64)</f>
        <v>5478168888.249999</v>
      </c>
      <c r="K74" s="1119">
        <f>J74/I74*100</f>
        <v>93.587143042635688</v>
      </c>
      <c r="L74" s="1119">
        <f>SUM(L44,L64)</f>
        <v>5932869293</v>
      </c>
      <c r="M74" s="1119">
        <f>SUM(M44,M64)</f>
        <v>5433993766.3999987</v>
      </c>
      <c r="N74" s="1119">
        <f>M74/L74*100</f>
        <v>91.591327872525213</v>
      </c>
      <c r="O74" s="1119">
        <f>SUM(O44,O64)</f>
        <v>7501975000</v>
      </c>
      <c r="P74" s="1119">
        <f>SUM(P44,P64)</f>
        <v>0</v>
      </c>
      <c r="Q74" s="1119">
        <f>SUM(Q44,Q64)</f>
        <v>10177155500</v>
      </c>
      <c r="R74" s="1119">
        <f t="shared" ref="R74:T74" si="13">SUM(R44,R64)</f>
        <v>0</v>
      </c>
      <c r="S74" s="1119">
        <f t="shared" si="13"/>
        <v>0</v>
      </c>
      <c r="T74" s="1119">
        <f t="shared" si="13"/>
        <v>0</v>
      </c>
    </row>
    <row r="75" spans="1:20" ht="15.75" thickTop="1" x14ac:dyDescent="0.25"/>
    <row r="76" spans="1:20" x14ac:dyDescent="0.25">
      <c r="A76" s="5"/>
      <c r="B76" s="1212" t="s">
        <v>454</v>
      </c>
      <c r="C76" s="5"/>
      <c r="D76" s="5"/>
      <c r="E76" s="5"/>
      <c r="F76" s="5"/>
      <c r="G76" s="761"/>
      <c r="H76" s="761"/>
      <c r="I76" s="761"/>
      <c r="J76" s="761"/>
      <c r="K76" s="761"/>
      <c r="L76" s="761"/>
      <c r="M76" s="761"/>
      <c r="S76" s="172"/>
    </row>
    <row r="77" spans="1:20" x14ac:dyDescent="0.25">
      <c r="A77" s="5"/>
      <c r="B77" s="1212" t="s">
        <v>455</v>
      </c>
      <c r="C77" s="5"/>
      <c r="D77" s="5"/>
      <c r="E77" s="5"/>
      <c r="F77" s="5"/>
      <c r="G77" s="761"/>
      <c r="H77" s="761"/>
      <c r="I77" s="761"/>
      <c r="J77" s="761"/>
      <c r="K77" s="761"/>
      <c r="L77" s="759"/>
      <c r="M77" s="759"/>
      <c r="O77" s="172"/>
    </row>
    <row r="78" spans="1:20" x14ac:dyDescent="0.25">
      <c r="A78" s="5"/>
      <c r="B78" s="5"/>
      <c r="C78" s="5"/>
      <c r="D78" s="5"/>
      <c r="E78" s="5"/>
      <c r="F78" s="5"/>
      <c r="G78" s="761"/>
      <c r="H78" s="761"/>
      <c r="I78" s="761"/>
      <c r="J78" s="761"/>
      <c r="K78" s="761"/>
      <c r="L78" s="759"/>
      <c r="M78" s="849"/>
    </row>
    <row r="79" spans="1:20" x14ac:dyDescent="0.25">
      <c r="A79" s="5"/>
      <c r="B79" s="1213" t="s">
        <v>456</v>
      </c>
      <c r="C79" s="5"/>
      <c r="D79" s="5"/>
      <c r="E79" s="5"/>
      <c r="F79" s="5"/>
      <c r="G79" s="761"/>
      <c r="H79" s="761"/>
      <c r="I79" s="761"/>
      <c r="J79" s="761"/>
      <c r="K79" s="761"/>
      <c r="L79" s="759"/>
      <c r="M79" s="759"/>
    </row>
    <row r="80" spans="1:20" x14ac:dyDescent="0.25">
      <c r="A80" s="5"/>
      <c r="B80" s="5"/>
      <c r="C80" s="5"/>
      <c r="D80" s="5"/>
      <c r="E80" s="5"/>
      <c r="F80" s="5"/>
      <c r="G80" s="761"/>
      <c r="H80" s="761"/>
      <c r="I80" s="761"/>
      <c r="J80" s="761"/>
      <c r="K80" s="761"/>
      <c r="L80" s="759"/>
      <c r="M80" s="759"/>
    </row>
  </sheetData>
  <mergeCells count="45">
    <mergeCell ref="A3:T3"/>
    <mergeCell ref="A53:T53"/>
    <mergeCell ref="I9:K9"/>
    <mergeCell ref="T9:T10"/>
    <mergeCell ref="A9:A10"/>
    <mergeCell ref="C9:D9"/>
    <mergeCell ref="A14:B14"/>
    <mergeCell ref="F9:H9"/>
    <mergeCell ref="A45:B45"/>
    <mergeCell ref="B9:B10"/>
    <mergeCell ref="A43:B43"/>
    <mergeCell ref="A44:B44"/>
    <mergeCell ref="E9:E10"/>
    <mergeCell ref="L9:M9"/>
    <mergeCell ref="C58:D58"/>
    <mergeCell ref="L58:M58"/>
    <mergeCell ref="A65:B65"/>
    <mergeCell ref="A64:B64"/>
    <mergeCell ref="A58:A59"/>
    <mergeCell ref="B58:B59"/>
    <mergeCell ref="I58:K58"/>
    <mergeCell ref="E58:E59"/>
    <mergeCell ref="F58:H58"/>
    <mergeCell ref="A71:A72"/>
    <mergeCell ref="B71:B72"/>
    <mergeCell ref="C71:E71"/>
    <mergeCell ref="F71:H71"/>
    <mergeCell ref="I71:K71"/>
    <mergeCell ref="T60:T64"/>
    <mergeCell ref="O71:P71"/>
    <mergeCell ref="S71:S72"/>
    <mergeCell ref="T71:T72"/>
    <mergeCell ref="L71:M71"/>
    <mergeCell ref="Q71:Q72"/>
    <mergeCell ref="R71:R72"/>
    <mergeCell ref="T58:T59"/>
    <mergeCell ref="O9:P9"/>
    <mergeCell ref="S9:S10"/>
    <mergeCell ref="O58:P58"/>
    <mergeCell ref="S58:S59"/>
    <mergeCell ref="Q9:Q10"/>
    <mergeCell ref="Q58:Q59"/>
    <mergeCell ref="R9:R10"/>
    <mergeCell ref="R58:R59"/>
    <mergeCell ref="T11:T44"/>
  </mergeCells>
  <pageMargins left="0.25" right="0.25" top="0.75" bottom="0.75" header="0.3" footer="0.3"/>
  <pageSetup paperSize="5" scale="9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24</vt:i4>
      </vt:variant>
    </vt:vector>
  </HeadingPairs>
  <TitlesOfParts>
    <vt:vector size="53" baseType="lpstr">
      <vt:lpstr>QUATER 04</vt:lpstr>
      <vt:lpstr>QUATER 04.</vt:lpstr>
      <vt:lpstr>300</vt:lpstr>
      <vt:lpstr>301</vt:lpstr>
      <vt:lpstr>302</vt:lpstr>
      <vt:lpstr>303</vt:lpstr>
      <vt:lpstr>304</vt:lpstr>
      <vt:lpstr>305</vt:lpstr>
      <vt:lpstr>306</vt:lpstr>
      <vt:lpstr>307</vt:lpstr>
      <vt:lpstr>308</vt:lpstr>
      <vt:lpstr>309</vt:lpstr>
      <vt:lpstr>310</vt:lpstr>
      <vt:lpstr>311</vt:lpstr>
      <vt:lpstr>312</vt:lpstr>
      <vt:lpstr>313</vt:lpstr>
      <vt:lpstr>314</vt:lpstr>
      <vt:lpstr>315</vt:lpstr>
      <vt:lpstr>316</vt:lpstr>
      <vt:lpstr>317</vt:lpstr>
      <vt:lpstr>318</vt:lpstr>
      <vt:lpstr>319</vt:lpstr>
      <vt:lpstr>320</vt:lpstr>
      <vt:lpstr>321</vt:lpstr>
      <vt:lpstr>322</vt:lpstr>
      <vt:lpstr>323</vt:lpstr>
      <vt:lpstr>324</vt:lpstr>
      <vt:lpstr>325</vt:lpstr>
      <vt:lpstr>Sheet2</vt:lpstr>
      <vt:lpstr>'300'!Print_Area</vt:lpstr>
      <vt:lpstr>'302'!Print_Area</vt:lpstr>
      <vt:lpstr>'305'!Print_Area</vt:lpstr>
      <vt:lpstr>'306'!Print_Area</vt:lpstr>
      <vt:lpstr>'307'!Print_Area</vt:lpstr>
      <vt:lpstr>'308'!Print_Area</vt:lpstr>
      <vt:lpstr>'309'!Print_Area</vt:lpstr>
      <vt:lpstr>'310'!Print_Area</vt:lpstr>
      <vt:lpstr>'311'!Print_Area</vt:lpstr>
      <vt:lpstr>'312'!Print_Area</vt:lpstr>
      <vt:lpstr>'313'!Print_Area</vt:lpstr>
      <vt:lpstr>'314'!Print_Area</vt:lpstr>
      <vt:lpstr>'315'!Print_Area</vt:lpstr>
      <vt:lpstr>'317'!Print_Area</vt:lpstr>
      <vt:lpstr>'318'!Print_Area</vt:lpstr>
      <vt:lpstr>'319'!Print_Area</vt:lpstr>
      <vt:lpstr>'320'!Print_Area</vt:lpstr>
      <vt:lpstr>'321'!Print_Area</vt:lpstr>
      <vt:lpstr>'322'!Print_Area</vt:lpstr>
      <vt:lpstr>'323'!Print_Area</vt:lpstr>
      <vt:lpstr>'324'!Print_Area</vt:lpstr>
      <vt:lpstr>'325'!Print_Area</vt:lpstr>
      <vt:lpstr>'QUATER 04.'!Print_Area</vt:lpstr>
      <vt:lpstr>'QUATER 04.'!Print_Titles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LENOVO</cp:lastModifiedBy>
  <cp:lastPrinted>2026-01-07T09:34:23Z</cp:lastPrinted>
  <dcterms:created xsi:type="dcterms:W3CDTF">2015-09-08T09:58:14Z</dcterms:created>
  <dcterms:modified xsi:type="dcterms:W3CDTF">2026-01-26T05:21:36Z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96 96 1366 768</vt:lpwstr>
  </property>
</Properties>
</file>